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<sst xmlns="http://schemas.openxmlformats.org/spreadsheetml/2006/main" count="38519" uniqueCount="2941">
  <si>
    <t>File opened</t>
  </si>
  <si>
    <t>2022-07-27 11:36:13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</si>
  <si>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</si>
  <si>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</si>
  <si>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</si>
  <si>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</si>
  <si>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</si>
  <si>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</si>
  <si>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</si>
  <si>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</si>
  <si>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</si>
  <si>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</si>
  <si>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</si>
  <si>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</si>
  <si>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</si>
  <si>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Wed Jul 27 11:06</t>
  </si>
  <si>
    <t>H2O rangematch</t>
  </si>
  <si>
    <t>Wed Jul 27 11:13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</si>
  <si>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</si>
  <si>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</si>
  <si>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</si>
  <si>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</si>
  <si>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</si>
  <si>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</si>
  <si>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</si>
  <si>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</si>
  <si>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</si>
  <si>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11:36:13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</si>
  <si>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</si>
  <si>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</si>
  <si>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</si>
  <si>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</si>
  <si>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</si>
  <si>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</si>
  <si>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</si>
  <si>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</si>
  <si>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</si>
  <si>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</si>
  <si>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</si>
  <si>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</si>
  <si>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</si>
  <si>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</si>
  <si>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</si>
  <si>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</si>
  <si>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</si>
  <si>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</si>
  <si>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</si>
  <si>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</si>
  <si>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</si>
  <si>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</si>
  <si>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</si>
  <si>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</si>
  <si>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</si>
  <si>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</si>
  <si>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</si>
  <si>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</si>
  <si>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</si>
  <si>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</si>
  <si>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</si>
  <si>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</si>
  <si>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</si>
  <si>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</si>
  <si>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</si>
  <si>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</si>
  <si>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</si>
  <si>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</si>
  <si>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</si>
  <si>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</si>
  <si>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</si>
  <si>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</si>
  <si>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</si>
  <si>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</si>
  <si>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</si>
  <si>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</si>
  <si>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</si>
  <si>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</si>
  <si>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</si>
  <si>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</si>
  <si>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</si>
  <si>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</si>
  <si>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5.02539 79.4901 385.872 641.844 896.596 1101.48 1296.33 1456.63</t>
  </si>
  <si>
    <t>Fs_true</t>
  </si>
  <si>
    <t>0.080337 100.903 401.106 602.97 801.605 1001.43 1200.99 1401.5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</si>
  <si>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</si>
  <si>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</si>
  <si>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</si>
  <si>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</si>
  <si>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</si>
  <si>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</si>
  <si>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</si>
  <si>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</si>
  <si>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</si>
  <si>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</si>
  <si>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</si>
  <si>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</si>
  <si>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</si>
  <si>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</si>
  <si>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</si>
  <si>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</si>
  <si>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</si>
  <si>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</si>
  <si>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</si>
  <si>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</si>
  <si>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</si>
  <si>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</si>
  <si>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</si>
  <si>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</si>
  <si>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</si>
  <si>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</si>
  <si>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</si>
  <si>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</si>
  <si>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</si>
  <si>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</si>
  <si>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</si>
  <si>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</si>
  <si>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</si>
  <si>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</si>
  <si>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</si>
  <si>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</si>
  <si>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</si>
  <si>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</si>
  <si>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</si>
  <si>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</si>
  <si>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</si>
  <si>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</si>
  <si>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</si>
  <si>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</si>
  <si>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</si>
  <si>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</si>
  <si>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</si>
  <si>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</si>
  <si>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</si>
  <si>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</si>
  <si>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</si>
  <si>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</si>
  <si>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</si>
  <si>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</si>
  <si>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</si>
  <si>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</si>
  <si>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</si>
  <si>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</si>
  <si>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</si>
  <si>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</si>
  <si>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</si>
  <si>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</si>
  <si>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</si>
  <si>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</si>
  <si>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</si>
  <si>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</si>
  <si>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</si>
  <si>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</si>
  <si>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</si>
  <si>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</si>
  <si>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</si>
  <si>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</si>
  <si>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</si>
  <si>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</si>
  <si>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</si>
  <si>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</si>
  <si>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</si>
  <si>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</si>
  <si>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</si>
  <si>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</si>
  <si>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</si>
  <si>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</si>
  <si>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</si>
  <si>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</si>
  <si>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</si>
  <si>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</si>
  <si>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</si>
  <si>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</si>
  <si>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</si>
  <si>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</si>
  <si>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</si>
  <si>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</si>
  <si>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</si>
  <si>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</si>
  <si>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</si>
  <si>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</si>
  <si>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</si>
  <si>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</si>
  <si>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</si>
  <si>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</si>
  <si>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</si>
  <si>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</si>
  <si>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</si>
  <si>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</si>
  <si>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</si>
  <si>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</si>
  <si>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</si>
  <si>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</si>
  <si>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</si>
  <si>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</si>
  <si>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</si>
  <si>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</si>
  <si>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</si>
  <si>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</si>
  <si>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</si>
  <si>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</si>
  <si>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</si>
  <si>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</si>
  <si>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</si>
  <si>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</si>
  <si>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</si>
  <si>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</si>
  <si>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</si>
  <si>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</si>
  <si>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</si>
  <si>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</si>
  <si>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</si>
  <si>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</si>
  <si>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</si>
  <si>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</si>
  <si>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</si>
  <si>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</si>
  <si>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</si>
  <si>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</si>
  <si>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</si>
  <si>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</si>
  <si>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</si>
  <si>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</si>
  <si>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</si>
  <si>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</si>
  <si>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</si>
  <si>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</si>
  <si>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</si>
  <si>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</si>
  <si>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</si>
  <si>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</si>
  <si>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</si>
  <si>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</si>
  <si>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</si>
  <si>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</si>
  <si>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</si>
  <si>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</si>
  <si>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</si>
  <si>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</si>
  <si>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</si>
  <si>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</si>
  <si>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</si>
  <si>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</si>
  <si>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</si>
  <si>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</si>
  <si>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</si>
  <si>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</si>
  <si>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</si>
  <si>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</si>
  <si>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</si>
  <si>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</si>
  <si>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</si>
  <si>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</si>
  <si>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</si>
  <si>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</si>
  <si>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</si>
  <si>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</si>
  <si>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</si>
  <si>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</si>
  <si>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</si>
  <si>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</si>
  <si>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</si>
  <si>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</si>
  <si>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</si>
  <si>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</si>
  <si>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</si>
  <si>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</si>
  <si>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</si>
  <si>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</si>
  <si>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</si>
  <si>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</si>
  <si>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</si>
  <si>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</si>
  <si>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</si>
  <si>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</si>
  <si>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</si>
  <si>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</si>
  <si>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</si>
  <si>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</si>
  <si>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</si>
  <si>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</si>
  <si>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</si>
  <si>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</si>
  <si>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</si>
  <si>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</si>
  <si>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</si>
  <si>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</si>
  <si>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</si>
  <si>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</si>
  <si>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</si>
  <si>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</si>
  <si>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</si>
  <si>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</si>
  <si>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</si>
  <si>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</si>
  <si>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</si>
  <si>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</si>
  <si>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</si>
  <si>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</si>
  <si>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</si>
  <si>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</si>
  <si>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</si>
  <si>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</si>
  <si>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</si>
  <si>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</si>
  <si>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</si>
  <si>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</si>
  <si>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</si>
  <si>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</si>
  <si>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</si>
  <si>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</si>
  <si>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</si>
  <si>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</si>
  <si>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</si>
  <si>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</si>
  <si>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</si>
  <si>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</si>
  <si>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</si>
  <si>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</si>
  <si>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</si>
  <si>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</si>
  <si>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</si>
  <si>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</si>
  <si>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</si>
  <si>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</si>
  <si>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</si>
  <si>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</si>
  <si>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</si>
  <si>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</si>
  <si>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</si>
  <si>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</si>
  <si>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</si>
  <si>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</si>
  <si>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</si>
  <si>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</si>
  <si>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</si>
  <si>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</si>
  <si>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</si>
  <si>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</si>
  <si>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</si>
  <si>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</si>
  <si>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</si>
  <si>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</si>
  <si>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</si>
  <si>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</si>
  <si>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</si>
  <si>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</si>
  <si>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</si>
  <si>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</si>
  <si>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</si>
  <si>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</si>
  <si>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</si>
  <si>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</si>
  <si>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</si>
  <si>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</si>
  <si>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</si>
  <si>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</si>
  <si>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</si>
  <si>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</si>
  <si>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</si>
  <si>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</si>
  <si>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</si>
  <si>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</si>
  <si>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</si>
  <si>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</si>
  <si>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</si>
  <si>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</si>
  <si>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</si>
  <si>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</si>
  <si>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</si>
  <si>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</si>
  <si>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</si>
  <si>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</si>
  <si>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</si>
  <si>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</si>
  <si>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</si>
  <si>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</si>
  <si>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</si>
  <si>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</si>
  <si>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</si>
  <si>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</si>
  <si>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</si>
  <si>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</si>
  <si>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</si>
  <si>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</si>
  <si>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</si>
  <si>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</si>
  <si>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</si>
  <si>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</si>
  <si>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</si>
  <si>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</si>
  <si>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</si>
  <si>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</si>
  <si>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</si>
  <si>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</si>
  <si>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</si>
  <si>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</si>
  <si>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</si>
  <si>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</si>
  <si>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</si>
  <si>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</si>
  <si>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</si>
  <si>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</si>
  <si>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</si>
  <si>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</si>
  <si>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</si>
  <si>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</si>
  <si>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</si>
  <si>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</si>
  <si>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</si>
  <si>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</si>
  <si>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</si>
  <si>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</si>
  <si>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</si>
  <si>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</si>
  <si>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20220727 12:07:18</t>
  </si>
  <si>
    <t>12:07:18</t>
  </si>
  <si>
    <t>e_n_280_61</t>
  </si>
  <si>
    <t>stan</t>
  </si>
  <si>
    <t>-</t>
  </si>
  <si>
    <t>0: Broadleaf</t>
  </si>
  <si>
    <t>--:--:--</t>
  </si>
  <si>
    <t>2/3</t>
  </si>
  <si>
    <t>00000000</t>
  </si>
  <si>
    <t>iiiiiiii</t>
  </si>
  <si>
    <t>off</t>
  </si>
  <si>
    <t>20220727 12:07:23</t>
  </si>
  <si>
    <t>12:07:23</t>
  </si>
  <si>
    <t>1/3</t>
  </si>
  <si>
    <t>20220727 12:07:28</t>
  </si>
  <si>
    <t>12:07:28</t>
  </si>
  <si>
    <t>20220727 12:07:33</t>
  </si>
  <si>
    <t>12:07:33</t>
  </si>
  <si>
    <t>20220727 12:07:38</t>
  </si>
  <si>
    <t>12:07:38</t>
  </si>
  <si>
    <t>20220727 12:07:43</t>
  </si>
  <si>
    <t>12:07:43</t>
  </si>
  <si>
    <t>20220727 12:07:48</t>
  </si>
  <si>
    <t>12:07:48</t>
  </si>
  <si>
    <t>20220727 12:07:53</t>
  </si>
  <si>
    <t>12:07:53</t>
  </si>
  <si>
    <t>0/3</t>
  </si>
  <si>
    <t>20220727 12:07:58</t>
  </si>
  <si>
    <t>12:07:58</t>
  </si>
  <si>
    <t>20220727 12:08:03</t>
  </si>
  <si>
    <t>12:08:03</t>
  </si>
  <si>
    <t>20220727 12:08:08</t>
  </si>
  <si>
    <t>12:08:08</t>
  </si>
  <si>
    <t>20220727 12:08:13</t>
  </si>
  <si>
    <t>12:08:13</t>
  </si>
  <si>
    <t>20220727 12:08:18</t>
  </si>
  <si>
    <t>12:08:18</t>
  </si>
  <si>
    <t>20220727 12:08:23</t>
  </si>
  <si>
    <t>12:08:23</t>
  </si>
  <si>
    <t>20220727 12:08:28</t>
  </si>
  <si>
    <t>12:08:28</t>
  </si>
  <si>
    <t>20220727 12:08:33</t>
  </si>
  <si>
    <t>12:08:33</t>
  </si>
  <si>
    <t>20220727 12:08:38</t>
  </si>
  <si>
    <t>12:08:38</t>
  </si>
  <si>
    <t>20220727 12:08:42</t>
  </si>
  <si>
    <t>12:08:42</t>
  </si>
  <si>
    <t>20220727 12:08:48</t>
  </si>
  <si>
    <t>12:08:48</t>
  </si>
  <si>
    <t>20220727 12:08:53</t>
  </si>
  <si>
    <t>12:08:53</t>
  </si>
  <si>
    <t>20220727 12:08:58</t>
  </si>
  <si>
    <t>12:08:58</t>
  </si>
  <si>
    <t>20220727 12:09:03</t>
  </si>
  <si>
    <t>12:09:03</t>
  </si>
  <si>
    <t>20220727 12:09:08</t>
  </si>
  <si>
    <t>12:09:08</t>
  </si>
  <si>
    <t>20220727 12:09:13</t>
  </si>
  <si>
    <t>12:09:13</t>
  </si>
  <si>
    <t>20220727 12:10:50</t>
  </si>
  <si>
    <t>12:10:50</t>
  </si>
  <si>
    <t>3/3</t>
  </si>
  <si>
    <t>20220727 12:10:55</t>
  </si>
  <si>
    <t>12:10:55</t>
  </si>
  <si>
    <t>20220727 12:11:00</t>
  </si>
  <si>
    <t>12:11:00</t>
  </si>
  <si>
    <t>20220727 12:11:05</t>
  </si>
  <si>
    <t>12:11:05</t>
  </si>
  <si>
    <t>20220727 12:11:10</t>
  </si>
  <si>
    <t>12:11:10</t>
  </si>
  <si>
    <t>20220727 12:11:15</t>
  </si>
  <si>
    <t>12:11:15</t>
  </si>
  <si>
    <t>20220727 12:11:20</t>
  </si>
  <si>
    <t>12:11:20</t>
  </si>
  <si>
    <t>20220727 12:11:25</t>
  </si>
  <si>
    <t>12:11:25</t>
  </si>
  <si>
    <t>20220727 12:11:30</t>
  </si>
  <si>
    <t>12:11:30</t>
  </si>
  <si>
    <t>20220727 12:11:34</t>
  </si>
  <si>
    <t>12:11:34</t>
  </si>
  <si>
    <t>20220727 12:11:39</t>
  </si>
  <si>
    <t>12:11:39</t>
  </si>
  <si>
    <t>20220727 12:11:44</t>
  </si>
  <si>
    <t>12:11:44</t>
  </si>
  <si>
    <t>20220727 12:11:49</t>
  </si>
  <si>
    <t>12:11:49</t>
  </si>
  <si>
    <t>20220727 12:11:54</t>
  </si>
  <si>
    <t>12:11:54</t>
  </si>
  <si>
    <t>20220727 12:11:59</t>
  </si>
  <si>
    <t>12:11:59</t>
  </si>
  <si>
    <t>20220727 12:12:04</t>
  </si>
  <si>
    <t>12:12:04</t>
  </si>
  <si>
    <t>20220727 12:12:09</t>
  </si>
  <si>
    <t>12:12:09</t>
  </si>
  <si>
    <t>20220727 12:12:14</t>
  </si>
  <si>
    <t>12:12:14</t>
  </si>
  <si>
    <t>20220727 12:12:19</t>
  </si>
  <si>
    <t>12:12:19</t>
  </si>
  <si>
    <t>20220727 12:12:24</t>
  </si>
  <si>
    <t>12:12:24</t>
  </si>
  <si>
    <t>20220727 12:12:29</t>
  </si>
  <si>
    <t>12:12:29</t>
  </si>
  <si>
    <t>20220727 12:12:34</t>
  </si>
  <si>
    <t>12:12:34</t>
  </si>
  <si>
    <t>20220727 12:12:39</t>
  </si>
  <si>
    <t>12:12:39</t>
  </si>
  <si>
    <t>20220727 12:12:44</t>
  </si>
  <si>
    <t>12:12:44</t>
  </si>
  <si>
    <t>20220727 12:12:49</t>
  </si>
  <si>
    <t>12:12:49</t>
  </si>
  <si>
    <t>20220727 12:12:54</t>
  </si>
  <si>
    <t>12:12:54</t>
  </si>
  <si>
    <t>20220727 12:12:59</t>
  </si>
  <si>
    <t>12:12:59</t>
  </si>
  <si>
    <t>20220727 12:13:04</t>
  </si>
  <si>
    <t>12:13:04</t>
  </si>
  <si>
    <t>20220727 12:13:09</t>
  </si>
  <si>
    <t>12:13:09</t>
  </si>
  <si>
    <t>20220727 12:13:14</t>
  </si>
  <si>
    <t>12:13:14</t>
  </si>
  <si>
    <t>20220727 12:13:19</t>
  </si>
  <si>
    <t>12:13:19</t>
  </si>
  <si>
    <t>20220727 12:13:24</t>
  </si>
  <si>
    <t>12:13:24</t>
  </si>
  <si>
    <t>20220727 12:13:29</t>
  </si>
  <si>
    <t>12:13:29</t>
  </si>
  <si>
    <t>20220727 12:13:34</t>
  </si>
  <si>
    <t>12:13:34</t>
  </si>
  <si>
    <t>20220727 12:13:39</t>
  </si>
  <si>
    <t>12:13:39</t>
  </si>
  <si>
    <t>20220727 12:13:44</t>
  </si>
  <si>
    <t>12:13:44</t>
  </si>
  <si>
    <t>20220727 12:13:49</t>
  </si>
  <si>
    <t>12:13:49</t>
  </si>
  <si>
    <t>20220727 12:13:54</t>
  </si>
  <si>
    <t>12:13:54</t>
  </si>
  <si>
    <t>20220727 12:13:59</t>
  </si>
  <si>
    <t>12:13:59</t>
  </si>
  <si>
    <t>20220727 12:14:04</t>
  </si>
  <si>
    <t>12:14:04</t>
  </si>
  <si>
    <t>20220727 12:14:09</t>
  </si>
  <si>
    <t>12:14:09</t>
  </si>
  <si>
    <t>20220727 12:14:14</t>
  </si>
  <si>
    <t>12:14:14</t>
  </si>
  <si>
    <t>20220727 12:14:19</t>
  </si>
  <si>
    <t>12:14:19</t>
  </si>
  <si>
    <t>20220727 12:14:24</t>
  </si>
  <si>
    <t>12:14:24</t>
  </si>
  <si>
    <t>20220727 12:14:29</t>
  </si>
  <si>
    <t>12:14:29</t>
  </si>
  <si>
    <t>20220727 12:14:34</t>
  </si>
  <si>
    <t>12:14:34</t>
  </si>
  <si>
    <t>20220727 12:14:39</t>
  </si>
  <si>
    <t>12:14:39</t>
  </si>
  <si>
    <t>20220727 12:14:44</t>
  </si>
  <si>
    <t>12:14:44</t>
  </si>
  <si>
    <t>20220727 12:14:49</t>
  </si>
  <si>
    <t>12:14:49</t>
  </si>
  <si>
    <t>20220727 12:14:54</t>
  </si>
  <si>
    <t>12:14:54</t>
  </si>
  <si>
    <t>20220727 12:14:59</t>
  </si>
  <si>
    <t>12:14:59</t>
  </si>
  <si>
    <t>20220727 12:15:04</t>
  </si>
  <si>
    <t>12:15:04</t>
  </si>
  <si>
    <t>20220727 12:15:09</t>
  </si>
  <si>
    <t>12:15:09</t>
  </si>
  <si>
    <t>20220727 12:15:14</t>
  </si>
  <si>
    <t>12:15:14</t>
  </si>
  <si>
    <t>20220727 12:15:19</t>
  </si>
  <si>
    <t>12:15:19</t>
  </si>
  <si>
    <t>20220727 12:15:24</t>
  </si>
  <si>
    <t>12:15:24</t>
  </si>
  <si>
    <t>20220727 12:15:29</t>
  </si>
  <si>
    <t>12:15:29</t>
  </si>
  <si>
    <t>20220727 12:15:34</t>
  </si>
  <si>
    <t>12:15:34</t>
  </si>
  <si>
    <t>20220727 12:15:39</t>
  </si>
  <si>
    <t>12:15:39</t>
  </si>
  <si>
    <t>20220727 12:15:44</t>
  </si>
  <si>
    <t>12:15:44</t>
  </si>
  <si>
    <t>20220727 12:15:49</t>
  </si>
  <si>
    <t>12:15:49</t>
  </si>
  <si>
    <t>20220727 12:15:54</t>
  </si>
  <si>
    <t>12:15:54</t>
  </si>
  <si>
    <t>20220727 12:15:59</t>
  </si>
  <si>
    <t>12:15:59</t>
  </si>
  <si>
    <t>20220727 12:16:04</t>
  </si>
  <si>
    <t>12:16:04</t>
  </si>
  <si>
    <t>20220727 12:16:09</t>
  </si>
  <si>
    <t>12:16:09</t>
  </si>
  <si>
    <t>20220727 12:16:14</t>
  </si>
  <si>
    <t>12:16:14</t>
  </si>
  <si>
    <t>20220727 12:16:19</t>
  </si>
  <si>
    <t>12:16:19</t>
  </si>
  <si>
    <t>20220727 12:16:24</t>
  </si>
  <si>
    <t>12:16:24</t>
  </si>
  <si>
    <t>20220727 12:16:29</t>
  </si>
  <si>
    <t>12:16:29</t>
  </si>
  <si>
    <t>20220727 12:16:34</t>
  </si>
  <si>
    <t>12:16:34</t>
  </si>
  <si>
    <t>20220727 12:16:39</t>
  </si>
  <si>
    <t>12:16:39</t>
  </si>
  <si>
    <t>20220727 12:16:44</t>
  </si>
  <si>
    <t>12:16:44</t>
  </si>
  <si>
    <t>20220727 12:40:08</t>
  </si>
  <si>
    <t>12:40:08</t>
  </si>
  <si>
    <t>e_n_140_56</t>
  </si>
  <si>
    <t>20220727 12:40:13</t>
  </si>
  <si>
    <t>12:40:13</t>
  </si>
  <si>
    <t>20220727 12:40:18</t>
  </si>
  <si>
    <t>12:40:18</t>
  </si>
  <si>
    <t>20220727 12:40:23</t>
  </si>
  <si>
    <t>12:40:23</t>
  </si>
  <si>
    <t>20220727 12:40:28</t>
  </si>
  <si>
    <t>12:40:28</t>
  </si>
  <si>
    <t>20220727 12:40:33</t>
  </si>
  <si>
    <t>12:40:33</t>
  </si>
  <si>
    <t>20220727 12:40:38</t>
  </si>
  <si>
    <t>12:40:38</t>
  </si>
  <si>
    <t>20220727 12:40:43</t>
  </si>
  <si>
    <t>12:40:43</t>
  </si>
  <si>
    <t>20220727 12:40:48</t>
  </si>
  <si>
    <t>12:40:48</t>
  </si>
  <si>
    <t>20220727 12:40:53</t>
  </si>
  <si>
    <t>12:40:53</t>
  </si>
  <si>
    <t>20220727 12:40:58</t>
  </si>
  <si>
    <t>12:40:58</t>
  </si>
  <si>
    <t>20220727 12:41:03</t>
  </si>
  <si>
    <t>12:41:03</t>
  </si>
  <si>
    <t>20220727 12:41:08</t>
  </si>
  <si>
    <t>12:41:08</t>
  </si>
  <si>
    <t>20220727 12:41:13</t>
  </si>
  <si>
    <t>12:41:13</t>
  </si>
  <si>
    <t>20220727 12:41:18</t>
  </si>
  <si>
    <t>12:41:18</t>
  </si>
  <si>
    <t>20220727 12:41:23</t>
  </si>
  <si>
    <t>12:41:23</t>
  </si>
  <si>
    <t>20220727 12:41:28</t>
  </si>
  <si>
    <t>12:41:28</t>
  </si>
  <si>
    <t>20220727 12:41:33</t>
  </si>
  <si>
    <t>12:41:33</t>
  </si>
  <si>
    <t>20220727 12:41:38</t>
  </si>
  <si>
    <t>12:41:38</t>
  </si>
  <si>
    <t>20220727 12:41:43</t>
  </si>
  <si>
    <t>12:41:43</t>
  </si>
  <si>
    <t>20220727 12:41:48</t>
  </si>
  <si>
    <t>12:41:48</t>
  </si>
  <si>
    <t>20220727 12:41:53</t>
  </si>
  <si>
    <t>12:41:53</t>
  </si>
  <si>
    <t>20220727 12:41:58</t>
  </si>
  <si>
    <t>12:41:58</t>
  </si>
  <si>
    <t>20220727 12:42:03</t>
  </si>
  <si>
    <t>12:42:03</t>
  </si>
  <si>
    <t>20220727 12:43:40</t>
  </si>
  <si>
    <t>12:43:40</t>
  </si>
  <si>
    <t>20220727 12:43:45</t>
  </si>
  <si>
    <t>12:43:45</t>
  </si>
  <si>
    <t>20220727 12:43:50</t>
  </si>
  <si>
    <t>12:43:50</t>
  </si>
  <si>
    <t>20220727 12:43:55</t>
  </si>
  <si>
    <t>12:43:55</t>
  </si>
  <si>
    <t>20220727 12:44:00</t>
  </si>
  <si>
    <t>12:44:00</t>
  </si>
  <si>
    <t>20220727 12:44:05</t>
  </si>
  <si>
    <t>12:44:05</t>
  </si>
  <si>
    <t>20220727 12:44:10</t>
  </si>
  <si>
    <t>12:44:10</t>
  </si>
  <si>
    <t>20220727 12:44:15</t>
  </si>
  <si>
    <t>12:44:15</t>
  </si>
  <si>
    <t>20220727 12:44:20</t>
  </si>
  <si>
    <t>12:44:20</t>
  </si>
  <si>
    <t>20220727 12:44:25</t>
  </si>
  <si>
    <t>12:44:25</t>
  </si>
  <si>
    <t>20220727 12:44:30</t>
  </si>
  <si>
    <t>12:44:30</t>
  </si>
  <si>
    <t>20220727 12:44:35</t>
  </si>
  <si>
    <t>12:44:35</t>
  </si>
  <si>
    <t>20220727 12:44:40</t>
  </si>
  <si>
    <t>12:44:40</t>
  </si>
  <si>
    <t>20220727 12:44:45</t>
  </si>
  <si>
    <t>12:44:45</t>
  </si>
  <si>
    <t>20220727 12:44:50</t>
  </si>
  <si>
    <t>12:44:50</t>
  </si>
  <si>
    <t>20220727 12:44:55</t>
  </si>
  <si>
    <t>12:44:55</t>
  </si>
  <si>
    <t>20220727 12:45:00</t>
  </si>
  <si>
    <t>12:45:00</t>
  </si>
  <si>
    <t>20220727 12:45:05</t>
  </si>
  <si>
    <t>12:45:05</t>
  </si>
  <si>
    <t>20220727 12:45:10</t>
  </si>
  <si>
    <t>12:45:10</t>
  </si>
  <si>
    <t>20220727 12:45:15</t>
  </si>
  <si>
    <t>12:45:15</t>
  </si>
  <si>
    <t>20220727 12:45:20</t>
  </si>
  <si>
    <t>12:45:20</t>
  </si>
  <si>
    <t>20220727 12:45:25</t>
  </si>
  <si>
    <t>12:45:25</t>
  </si>
  <si>
    <t>20220727 12:45:30</t>
  </si>
  <si>
    <t>12:45:30</t>
  </si>
  <si>
    <t>20220727 12:45:35</t>
  </si>
  <si>
    <t>12:45:35</t>
  </si>
  <si>
    <t>20220727 12:45:40</t>
  </si>
  <si>
    <t>12:45:40</t>
  </si>
  <si>
    <t>20220727 12:45:45</t>
  </si>
  <si>
    <t>12:45:45</t>
  </si>
  <si>
    <t>20220727 12:45:50</t>
  </si>
  <si>
    <t>12:45:50</t>
  </si>
  <si>
    <t>20220727 12:45:54</t>
  </si>
  <si>
    <t>12:45:54</t>
  </si>
  <si>
    <t>20220727 12:46:00</t>
  </si>
  <si>
    <t>12:46:00</t>
  </si>
  <si>
    <t>20220727 12:46:04</t>
  </si>
  <si>
    <t>12:46:04</t>
  </si>
  <si>
    <t>20220727 12:46:10</t>
  </si>
  <si>
    <t>12:46:10</t>
  </si>
  <si>
    <t>20220727 12:46:14</t>
  </si>
  <si>
    <t>12:46:14</t>
  </si>
  <si>
    <t>20220727 12:46:20</t>
  </si>
  <si>
    <t>12:46:20</t>
  </si>
  <si>
    <t>20220727 12:46:24</t>
  </si>
  <si>
    <t>12:46:24</t>
  </si>
  <si>
    <t>20220727 12:46:29</t>
  </si>
  <si>
    <t>12:46:29</t>
  </si>
  <si>
    <t>20220727 12:46:34</t>
  </si>
  <si>
    <t>12:46:34</t>
  </si>
  <si>
    <t>20220727 12:46:39</t>
  </si>
  <si>
    <t>12:46:39</t>
  </si>
  <si>
    <t>20220727 12:46:44</t>
  </si>
  <si>
    <t>12:46:44</t>
  </si>
  <si>
    <t>20220727 12:46:49</t>
  </si>
  <si>
    <t>12:46:49</t>
  </si>
  <si>
    <t>20220727 12:46:54</t>
  </si>
  <si>
    <t>12:46:54</t>
  </si>
  <si>
    <t>20220727 12:46:59</t>
  </si>
  <si>
    <t>12:46:59</t>
  </si>
  <si>
    <t>20220727 12:47:04</t>
  </si>
  <si>
    <t>12:47:04</t>
  </si>
  <si>
    <t>20220727 12:47:09</t>
  </si>
  <si>
    <t>12:47:09</t>
  </si>
  <si>
    <t>20220727 12:47:14</t>
  </si>
  <si>
    <t>12:47:14</t>
  </si>
  <si>
    <t>20220727 12:47:19</t>
  </si>
  <si>
    <t>12:47:19</t>
  </si>
  <si>
    <t>20220727 12:47:24</t>
  </si>
  <si>
    <t>12:47:24</t>
  </si>
  <si>
    <t>20220727 12:47:29</t>
  </si>
  <si>
    <t>12:47:29</t>
  </si>
  <si>
    <t>20220727 12:47:34</t>
  </si>
  <si>
    <t>12:47:34</t>
  </si>
  <si>
    <t>20220727 12:47:39</t>
  </si>
  <si>
    <t>12:47:39</t>
  </si>
  <si>
    <t>20220727 12:47:44</t>
  </si>
  <si>
    <t>12:47:44</t>
  </si>
  <si>
    <t>20220727 12:47:49</t>
  </si>
  <si>
    <t>12:47:49</t>
  </si>
  <si>
    <t>20220727 12:47:54</t>
  </si>
  <si>
    <t>12:47:54</t>
  </si>
  <si>
    <t>20220727 12:47:59</t>
  </si>
  <si>
    <t>12:47:59</t>
  </si>
  <si>
    <t>20220727 12:48:04</t>
  </si>
  <si>
    <t>12:48:04</t>
  </si>
  <si>
    <t>20220727 12:48:09</t>
  </si>
  <si>
    <t>12:48:09</t>
  </si>
  <si>
    <t>20220727 12:48:14</t>
  </si>
  <si>
    <t>12:48:14</t>
  </si>
  <si>
    <t>20220727 12:48:19</t>
  </si>
  <si>
    <t>12:48:19</t>
  </si>
  <si>
    <t>20220727 12:48:24</t>
  </si>
  <si>
    <t>12:48:24</t>
  </si>
  <si>
    <t>20220727 12:48:29</t>
  </si>
  <si>
    <t>12:48:29</t>
  </si>
  <si>
    <t>20220727 12:48:34</t>
  </si>
  <si>
    <t>12:48:34</t>
  </si>
  <si>
    <t>20220727 12:48:39</t>
  </si>
  <si>
    <t>12:48:39</t>
  </si>
  <si>
    <t>20220727 12:48:44</t>
  </si>
  <si>
    <t>12:48:44</t>
  </si>
  <si>
    <t>20220727 12:48:49</t>
  </si>
  <si>
    <t>12:48:49</t>
  </si>
  <si>
    <t>20220727 12:48:54</t>
  </si>
  <si>
    <t>12:48:54</t>
  </si>
  <si>
    <t>20220727 12:48:59</t>
  </si>
  <si>
    <t>12:48:59</t>
  </si>
  <si>
    <t>20220727 12:49:04</t>
  </si>
  <si>
    <t>12:49:04</t>
  </si>
  <si>
    <t>20220727 12:49:09</t>
  </si>
  <si>
    <t>12:49:09</t>
  </si>
  <si>
    <t>20220727 12:49:14</t>
  </si>
  <si>
    <t>12:49:14</t>
  </si>
  <si>
    <t>20220727 12:49:19</t>
  </si>
  <si>
    <t>12:49:19</t>
  </si>
  <si>
    <t>20220727 12:49:24</t>
  </si>
  <si>
    <t>12:49:24</t>
  </si>
  <si>
    <t>20220727 12:49:29</t>
  </si>
  <si>
    <t>12:49:29</t>
  </si>
  <si>
    <t>20220727 12:49:34</t>
  </si>
  <si>
    <t>12:49:34</t>
  </si>
  <si>
    <t>20220727 13:03:57</t>
  </si>
  <si>
    <t>13:03:57</t>
  </si>
  <si>
    <t>e_y_280_27</t>
  </si>
  <si>
    <t>20220727 13:04:02</t>
  </si>
  <si>
    <t>13:04:02</t>
  </si>
  <si>
    <t>20220727 13:04:07</t>
  </si>
  <si>
    <t>13:04:07</t>
  </si>
  <si>
    <t>20220727 13:04:12</t>
  </si>
  <si>
    <t>13:04:12</t>
  </si>
  <si>
    <t>20220727 13:04:17</t>
  </si>
  <si>
    <t>13:04:17</t>
  </si>
  <si>
    <t>20220727 13:04:22</t>
  </si>
  <si>
    <t>13:04:22</t>
  </si>
  <si>
    <t>20220727 13:04:27</t>
  </si>
  <si>
    <t>13:04:27</t>
  </si>
  <si>
    <t>20220727 13:04:32</t>
  </si>
  <si>
    <t>13:04:32</t>
  </si>
  <si>
    <t>20220727 13:04:37</t>
  </si>
  <si>
    <t>13:04:37</t>
  </si>
  <si>
    <t>20220727 13:04:42</t>
  </si>
  <si>
    <t>13:04:42</t>
  </si>
  <si>
    <t>20220727 13:04:47</t>
  </si>
  <si>
    <t>13:04:47</t>
  </si>
  <si>
    <t>20220727 13:04:52</t>
  </si>
  <si>
    <t>13:04:52</t>
  </si>
  <si>
    <t>20220727 13:04:57</t>
  </si>
  <si>
    <t>13:04:57</t>
  </si>
  <si>
    <t>20220727 13:05:02</t>
  </si>
  <si>
    <t>13:05:02</t>
  </si>
  <si>
    <t>20220727 13:05:07</t>
  </si>
  <si>
    <t>13:05:07</t>
  </si>
  <si>
    <t>20220727 13:05:12</t>
  </si>
  <si>
    <t>13:05:12</t>
  </si>
  <si>
    <t>20220727 13:05:17</t>
  </si>
  <si>
    <t>13:05:17</t>
  </si>
  <si>
    <t>20220727 13:05:22</t>
  </si>
  <si>
    <t>13:05:22</t>
  </si>
  <si>
    <t>20220727 13:05:27</t>
  </si>
  <si>
    <t>13:05:27</t>
  </si>
  <si>
    <t>20220727 13:05:31</t>
  </si>
  <si>
    <t>13:05:31</t>
  </si>
  <si>
    <t>20220727 13:05:37</t>
  </si>
  <si>
    <t>13:05:37</t>
  </si>
  <si>
    <t>20220727 13:05:41</t>
  </si>
  <si>
    <t>13:05:41</t>
  </si>
  <si>
    <t>20220727 13:05:46</t>
  </si>
  <si>
    <t>13:05:46</t>
  </si>
  <si>
    <t>20220727 13:05:51</t>
  </si>
  <si>
    <t>13:05:51</t>
  </si>
  <si>
    <t>20220727 13:07:28</t>
  </si>
  <si>
    <t>13:07:28</t>
  </si>
  <si>
    <t>20220727 13:07:33</t>
  </si>
  <si>
    <t>13:07:33</t>
  </si>
  <si>
    <t>20220727 13:07:38</t>
  </si>
  <si>
    <t>13:07:38</t>
  </si>
  <si>
    <t>20220727 13:07:43</t>
  </si>
  <si>
    <t>13:07:43</t>
  </si>
  <si>
    <t>20220727 13:07:48</t>
  </si>
  <si>
    <t>13:07:48</t>
  </si>
  <si>
    <t>20220727 13:07:53</t>
  </si>
  <si>
    <t>13:07:53</t>
  </si>
  <si>
    <t>20220727 13:07:58</t>
  </si>
  <si>
    <t>13:07:58</t>
  </si>
  <si>
    <t>20220727 13:08:03</t>
  </si>
  <si>
    <t>13:08:03</t>
  </si>
  <si>
    <t>20220727 13:08:08</t>
  </si>
  <si>
    <t>13:08:08</t>
  </si>
  <si>
    <t>20220727 13:08:13</t>
  </si>
  <si>
    <t>13:08:13</t>
  </si>
  <si>
    <t>20220727 13:08:18</t>
  </si>
  <si>
    <t>13:08:18</t>
  </si>
  <si>
    <t>20220727 13:08:23</t>
  </si>
  <si>
    <t>13:08:23</t>
  </si>
  <si>
    <t>20220727 13:08:28</t>
  </si>
  <si>
    <t>13:08:28</t>
  </si>
  <si>
    <t>20220727 13:08:33</t>
  </si>
  <si>
    <t>13:08:33</t>
  </si>
  <si>
    <t>20220727 13:08:38</t>
  </si>
  <si>
    <t>13:08:38</t>
  </si>
  <si>
    <t>20220727 13:08:43</t>
  </si>
  <si>
    <t>13:08:43</t>
  </si>
  <si>
    <t>20220727 13:08:48</t>
  </si>
  <si>
    <t>13:08:48</t>
  </si>
  <si>
    <t>20220727 13:08:53</t>
  </si>
  <si>
    <t>13:08:53</t>
  </si>
  <si>
    <t>20220727 13:08:58</t>
  </si>
  <si>
    <t>13:08:58</t>
  </si>
  <si>
    <t>20220727 13:09:03</t>
  </si>
  <si>
    <t>13:09:03</t>
  </si>
  <si>
    <t>20220727 13:09:08</t>
  </si>
  <si>
    <t>13:09:08</t>
  </si>
  <si>
    <t>20220727 13:09:13</t>
  </si>
  <si>
    <t>13:09:13</t>
  </si>
  <si>
    <t>20220727 13:09:18</t>
  </si>
  <si>
    <t>13:09:18</t>
  </si>
  <si>
    <t>20220727 13:09:23</t>
  </si>
  <si>
    <t>13:09:23</t>
  </si>
  <si>
    <t>20220727 13:09:28</t>
  </si>
  <si>
    <t>13:09:28</t>
  </si>
  <si>
    <t>20220727 13:09:33</t>
  </si>
  <si>
    <t>13:09:33</t>
  </si>
  <si>
    <t>20220727 13:09:38</t>
  </si>
  <si>
    <t>13:09:38</t>
  </si>
  <si>
    <t>20220727 13:09:43</t>
  </si>
  <si>
    <t>13:09:43</t>
  </si>
  <si>
    <t>20220727 13:09:48</t>
  </si>
  <si>
    <t>13:09:48</t>
  </si>
  <si>
    <t>20220727 13:09:53</t>
  </si>
  <si>
    <t>13:09:53</t>
  </si>
  <si>
    <t>20220727 13:09:58</t>
  </si>
  <si>
    <t>13:09:58</t>
  </si>
  <si>
    <t>20220727 13:10:03</t>
  </si>
  <si>
    <t>13:10:03</t>
  </si>
  <si>
    <t>20220727 13:10:08</t>
  </si>
  <si>
    <t>13:10:08</t>
  </si>
  <si>
    <t>20220727 13:10:13</t>
  </si>
  <si>
    <t>13:10:13</t>
  </si>
  <si>
    <t>20220727 13:10:18</t>
  </si>
  <si>
    <t>13:10:18</t>
  </si>
  <si>
    <t>20220727 13:10:23</t>
  </si>
  <si>
    <t>13:10:23</t>
  </si>
  <si>
    <t>20220727 13:10:28</t>
  </si>
  <si>
    <t>13:10:28</t>
  </si>
  <si>
    <t>20220727 13:10:33</t>
  </si>
  <si>
    <t>13:10:33</t>
  </si>
  <si>
    <t>20220727 13:10:38</t>
  </si>
  <si>
    <t>13:10:38</t>
  </si>
  <si>
    <t>20220727 13:10:43</t>
  </si>
  <si>
    <t>13:10:43</t>
  </si>
  <si>
    <t>20220727 13:10:48</t>
  </si>
  <si>
    <t>13:10:48</t>
  </si>
  <si>
    <t>20220727 13:10:53</t>
  </si>
  <si>
    <t>13:10:53</t>
  </si>
  <si>
    <t>20220727 13:10:58</t>
  </si>
  <si>
    <t>13:10:58</t>
  </si>
  <si>
    <t>20220727 13:11:03</t>
  </si>
  <si>
    <t>13:11:03</t>
  </si>
  <si>
    <t>20220727 13:11:08</t>
  </si>
  <si>
    <t>13:11:08</t>
  </si>
  <si>
    <t>20220727 13:11:13</t>
  </si>
  <si>
    <t>13:11:13</t>
  </si>
  <si>
    <t>20220727 13:11:18</t>
  </si>
  <si>
    <t>13:11:18</t>
  </si>
  <si>
    <t>20220727 13:11:23</t>
  </si>
  <si>
    <t>13:11:23</t>
  </si>
  <si>
    <t>20220727 13:11:28</t>
  </si>
  <si>
    <t>13:11:28</t>
  </si>
  <si>
    <t>20220727 13:11:33</t>
  </si>
  <si>
    <t>13:11:33</t>
  </si>
  <si>
    <t>20220727 13:11:38</t>
  </si>
  <si>
    <t>13:11:38</t>
  </si>
  <si>
    <t>20220727 13:11:43</t>
  </si>
  <si>
    <t>13:11:43</t>
  </si>
  <si>
    <t>20220727 13:11:48</t>
  </si>
  <si>
    <t>13:11:48</t>
  </si>
  <si>
    <t>20220727 13:11:53</t>
  </si>
  <si>
    <t>13:11:53</t>
  </si>
  <si>
    <t>20220727 13:11:58</t>
  </si>
  <si>
    <t>13:11:58</t>
  </si>
  <si>
    <t>20220727 13:12:03</t>
  </si>
  <si>
    <t>13:12:03</t>
  </si>
  <si>
    <t>20220727 13:12:08</t>
  </si>
  <si>
    <t>13:12:08</t>
  </si>
  <si>
    <t>20220727 13:12:13</t>
  </si>
  <si>
    <t>13:12:13</t>
  </si>
  <si>
    <t>20220727 13:12:18</t>
  </si>
  <si>
    <t>13:12:18</t>
  </si>
  <si>
    <t>20220727 13:12:23</t>
  </si>
  <si>
    <t>13:12:23</t>
  </si>
  <si>
    <t>20220727 13:12:28</t>
  </si>
  <si>
    <t>13:12:28</t>
  </si>
  <si>
    <t>20220727 13:12:33</t>
  </si>
  <si>
    <t>13:12:33</t>
  </si>
  <si>
    <t>20220727 13:12:38</t>
  </si>
  <si>
    <t>13:12:38</t>
  </si>
  <si>
    <t>20220727 13:12:43</t>
  </si>
  <si>
    <t>13:12:43</t>
  </si>
  <si>
    <t>20220727 13:12:48</t>
  </si>
  <si>
    <t>13:12:48</t>
  </si>
  <si>
    <t>20220727 13:12:53</t>
  </si>
  <si>
    <t>13:12:53</t>
  </si>
  <si>
    <t>20220727 13:12:58</t>
  </si>
  <si>
    <t>13:12:58</t>
  </si>
  <si>
    <t>20220727 13:13:03</t>
  </si>
  <si>
    <t>13:13:03</t>
  </si>
  <si>
    <t>20220727 13:13:08</t>
  </si>
  <si>
    <t>13:13:08</t>
  </si>
  <si>
    <t>20220727 13:13:13</t>
  </si>
  <si>
    <t>13:13:13</t>
  </si>
  <si>
    <t>20220727 13:13:18</t>
  </si>
  <si>
    <t>13:13:18</t>
  </si>
  <si>
    <t>20220727 13:13:23</t>
  </si>
  <si>
    <t>13:13:23</t>
  </si>
  <si>
    <t>20220727 13:28:58</t>
  </si>
  <si>
    <t>13:28:58</t>
  </si>
  <si>
    <t>e_n_630_69</t>
  </si>
  <si>
    <t>20220727 13:29:03</t>
  </si>
  <si>
    <t>13:29:03</t>
  </si>
  <si>
    <t>20220727 13:29:08</t>
  </si>
  <si>
    <t>13:29:08</t>
  </si>
  <si>
    <t>20220727 13:29:13</t>
  </si>
  <si>
    <t>13:29:13</t>
  </si>
  <si>
    <t>20220727 13:29:18</t>
  </si>
  <si>
    <t>13:29:18</t>
  </si>
  <si>
    <t>20220727 13:29:23</t>
  </si>
  <si>
    <t>13:29:23</t>
  </si>
  <si>
    <t>20220727 13:29:28</t>
  </si>
  <si>
    <t>13:29:28</t>
  </si>
  <si>
    <t>20220727 13:29:33</t>
  </si>
  <si>
    <t>13:29:33</t>
  </si>
  <si>
    <t>20220727 13:29:38</t>
  </si>
  <si>
    <t>13:29:38</t>
  </si>
  <si>
    <t>20220727 13:29:43</t>
  </si>
  <si>
    <t>13:29:43</t>
  </si>
  <si>
    <t>20220727 13:29:48</t>
  </si>
  <si>
    <t>13:29:48</t>
  </si>
  <si>
    <t>20220727 13:29:53</t>
  </si>
  <si>
    <t>13:29:53</t>
  </si>
  <si>
    <t>20220727 13:29:58</t>
  </si>
  <si>
    <t>13:29:58</t>
  </si>
  <si>
    <t>20220727 13:30:03</t>
  </si>
  <si>
    <t>13:30:03</t>
  </si>
  <si>
    <t>20220727 13:30:08</t>
  </si>
  <si>
    <t>13:30:08</t>
  </si>
  <si>
    <t>20220727 13:30:13</t>
  </si>
  <si>
    <t>13:30:13</t>
  </si>
  <si>
    <t>20220727 13:30:18</t>
  </si>
  <si>
    <t>13:30:18</t>
  </si>
  <si>
    <t>20220727 13:30:23</t>
  </si>
  <si>
    <t>13:30:23</t>
  </si>
  <si>
    <t>20220727 13:30:28</t>
  </si>
  <si>
    <t>13:30:28</t>
  </si>
  <si>
    <t>20220727 13:30:33</t>
  </si>
  <si>
    <t>13:30:33</t>
  </si>
  <si>
    <t>20220727 13:30:38</t>
  </si>
  <si>
    <t>13:30:38</t>
  </si>
  <si>
    <t>20220727 13:30:43</t>
  </si>
  <si>
    <t>13:30:43</t>
  </si>
  <si>
    <t>20220727 13:30:48</t>
  </si>
  <si>
    <t>13:30:48</t>
  </si>
  <si>
    <t>20220727 13:30:53</t>
  </si>
  <si>
    <t>13:30:53</t>
  </si>
  <si>
    <t>20220727 13:32:30</t>
  </si>
  <si>
    <t>13:32:30</t>
  </si>
  <si>
    <t>20220727 13:32:35</t>
  </si>
  <si>
    <t>13:32:35</t>
  </si>
  <si>
    <t>20220727 13:32:40</t>
  </si>
  <si>
    <t>13:32:40</t>
  </si>
  <si>
    <t>20220727 13:32:45</t>
  </si>
  <si>
    <t>13:32:45</t>
  </si>
  <si>
    <t>20220727 13:32:50</t>
  </si>
  <si>
    <t>13:32:50</t>
  </si>
  <si>
    <t>20220727 13:32:55</t>
  </si>
  <si>
    <t>13:32:55</t>
  </si>
  <si>
    <t>20220727 13:33:00</t>
  </si>
  <si>
    <t>13:33:00</t>
  </si>
  <si>
    <t>20220727 13:33:05</t>
  </si>
  <si>
    <t>13:33:05</t>
  </si>
  <si>
    <t>20220727 13:33:10</t>
  </si>
  <si>
    <t>13:33:10</t>
  </si>
  <si>
    <t>20220727 13:33:15</t>
  </si>
  <si>
    <t>13:33:15</t>
  </si>
  <si>
    <t>20220727 13:33:20</t>
  </si>
  <si>
    <t>13:33:20</t>
  </si>
  <si>
    <t>20220727 13:33:24</t>
  </si>
  <si>
    <t>13:33:24</t>
  </si>
  <si>
    <t>20220727 13:33:29</t>
  </si>
  <si>
    <t>13:33:29</t>
  </si>
  <si>
    <t>20220727 13:33:34</t>
  </si>
  <si>
    <t>13:33:34</t>
  </si>
  <si>
    <t>20220727 13:33:39</t>
  </si>
  <si>
    <t>13:33:39</t>
  </si>
  <si>
    <t>20220727 13:33:44</t>
  </si>
  <si>
    <t>13:33:44</t>
  </si>
  <si>
    <t>20220727 13:33:49</t>
  </si>
  <si>
    <t>13:33:49</t>
  </si>
  <si>
    <t>20220727 13:33:54</t>
  </si>
  <si>
    <t>13:33:54</t>
  </si>
  <si>
    <t>20220727 13:33:59</t>
  </si>
  <si>
    <t>13:33:59</t>
  </si>
  <si>
    <t>20220727 13:34:04</t>
  </si>
  <si>
    <t>13:34:04</t>
  </si>
  <si>
    <t>20220727 13:34:09</t>
  </si>
  <si>
    <t>13:34:09</t>
  </si>
  <si>
    <t>20220727 13:34:14</t>
  </si>
  <si>
    <t>13:34:14</t>
  </si>
  <si>
    <t>20220727 13:34:19</t>
  </si>
  <si>
    <t>13:34:19</t>
  </si>
  <si>
    <t>20220727 13:34:24</t>
  </si>
  <si>
    <t>13:34:24</t>
  </si>
  <si>
    <t>20220727 13:34:29</t>
  </si>
  <si>
    <t>13:34:29</t>
  </si>
  <si>
    <t>20220727 13:34:34</t>
  </si>
  <si>
    <t>13:34:34</t>
  </si>
  <si>
    <t>20220727 13:34:39</t>
  </si>
  <si>
    <t>13:34:39</t>
  </si>
  <si>
    <t>20220727 13:34:44</t>
  </si>
  <si>
    <t>13:34:44</t>
  </si>
  <si>
    <t>20220727 13:34:49</t>
  </si>
  <si>
    <t>13:34:49</t>
  </si>
  <si>
    <t>20220727 13:34:54</t>
  </si>
  <si>
    <t>13:34:54</t>
  </si>
  <si>
    <t>20220727 13:34:59</t>
  </si>
  <si>
    <t>13:34:59</t>
  </si>
  <si>
    <t>20220727 13:35:04</t>
  </si>
  <si>
    <t>13:35:04</t>
  </si>
  <si>
    <t>20220727 13:35:09</t>
  </si>
  <si>
    <t>13:35:09</t>
  </si>
  <si>
    <t>20220727 13:35:14</t>
  </si>
  <si>
    <t>13:35:14</t>
  </si>
  <si>
    <t>20220727 13:35:19</t>
  </si>
  <si>
    <t>13:35:19</t>
  </si>
  <si>
    <t>20220727 13:35:24</t>
  </si>
  <si>
    <t>13:35:24</t>
  </si>
  <si>
    <t>20220727 13:35:29</t>
  </si>
  <si>
    <t>13:35:29</t>
  </si>
  <si>
    <t>20220727 13:35:34</t>
  </si>
  <si>
    <t>13:35:34</t>
  </si>
  <si>
    <t>20220727 13:35:39</t>
  </si>
  <si>
    <t>13:35:39</t>
  </si>
  <si>
    <t>20220727 13:35:44</t>
  </si>
  <si>
    <t>13:35:44</t>
  </si>
  <si>
    <t>20220727 13:35:49</t>
  </si>
  <si>
    <t>13:35:49</t>
  </si>
  <si>
    <t>20220727 13:35:54</t>
  </si>
  <si>
    <t>13:35:54</t>
  </si>
  <si>
    <t>20220727 13:35:59</t>
  </si>
  <si>
    <t>13:35:59</t>
  </si>
  <si>
    <t>20220727 13:36:04</t>
  </si>
  <si>
    <t>13:36:04</t>
  </si>
  <si>
    <t>20220727 13:36:09</t>
  </si>
  <si>
    <t>13:36:09</t>
  </si>
  <si>
    <t>20220727 13:36:14</t>
  </si>
  <si>
    <t>13:36:14</t>
  </si>
  <si>
    <t>20220727 13:36:19</t>
  </si>
  <si>
    <t>13:36:19</t>
  </si>
  <si>
    <t>20220727 13:36:24</t>
  </si>
  <si>
    <t>13:36:24</t>
  </si>
  <si>
    <t>20220727 13:36:29</t>
  </si>
  <si>
    <t>13:36:29</t>
  </si>
  <si>
    <t>20220727 13:36:34</t>
  </si>
  <si>
    <t>13:36:34</t>
  </si>
  <si>
    <t>20220727 13:36:39</t>
  </si>
  <si>
    <t>13:36:39</t>
  </si>
  <si>
    <t>20220727 13:36:44</t>
  </si>
  <si>
    <t>13:36:44</t>
  </si>
  <si>
    <t>20220727 13:36:49</t>
  </si>
  <si>
    <t>13:36:49</t>
  </si>
  <si>
    <t>20220727 13:36:54</t>
  </si>
  <si>
    <t>13:36:54</t>
  </si>
  <si>
    <t>20220727 13:36:59</t>
  </si>
  <si>
    <t>13:36:59</t>
  </si>
  <si>
    <t>20220727 13:37:04</t>
  </si>
  <si>
    <t>13:37:04</t>
  </si>
  <si>
    <t>20220727 13:37:09</t>
  </si>
  <si>
    <t>13:37:09</t>
  </si>
  <si>
    <t>20220727 13:37:14</t>
  </si>
  <si>
    <t>13:37:14</t>
  </si>
  <si>
    <t>20220727 13:37:19</t>
  </si>
  <si>
    <t>13:37:19</t>
  </si>
  <si>
    <t>20220727 13:37:24</t>
  </si>
  <si>
    <t>13:37:24</t>
  </si>
  <si>
    <t>20220727 13:37:29</t>
  </si>
  <si>
    <t>13:37:29</t>
  </si>
  <si>
    <t>20220727 13:37:34</t>
  </si>
  <si>
    <t>13:37:34</t>
  </si>
  <si>
    <t>20220727 13:37:39</t>
  </si>
  <si>
    <t>13:37:39</t>
  </si>
  <si>
    <t>20220727 13:37:44</t>
  </si>
  <si>
    <t>13:37:44</t>
  </si>
  <si>
    <t>20220727 13:37:49</t>
  </si>
  <si>
    <t>13:37:49</t>
  </si>
  <si>
    <t>20220727 13:37:54</t>
  </si>
  <si>
    <t>13:37:54</t>
  </si>
  <si>
    <t>20220727 13:37:59</t>
  </si>
  <si>
    <t>13:37:59</t>
  </si>
  <si>
    <t>20220727 13:38:04</t>
  </si>
  <si>
    <t>13:38:04</t>
  </si>
  <si>
    <t>20220727 13:38:09</t>
  </si>
  <si>
    <t>13:38:09</t>
  </si>
  <si>
    <t>20220727 13:38:14</t>
  </si>
  <si>
    <t>13:38:14</t>
  </si>
  <si>
    <t>20220727 13:38:19</t>
  </si>
  <si>
    <t>13:38:19</t>
  </si>
  <si>
    <t>20220727 13:38:24</t>
  </si>
  <si>
    <t>13:38:24</t>
  </si>
  <si>
    <t>20220727 13:51:00</t>
  </si>
  <si>
    <t>13:51:00</t>
  </si>
  <si>
    <t>e_y_70_10</t>
  </si>
  <si>
    <t>20220727 13:51:05</t>
  </si>
  <si>
    <t>13:51:05</t>
  </si>
  <si>
    <t>20220727 13:51:10</t>
  </si>
  <si>
    <t>13:51:10</t>
  </si>
  <si>
    <t>20220727 13:51:15</t>
  </si>
  <si>
    <t>13:51:15</t>
  </si>
  <si>
    <t>20220727 13:51:20</t>
  </si>
  <si>
    <t>13:51:20</t>
  </si>
  <si>
    <t>20220727 13:51:25</t>
  </si>
  <si>
    <t>13:51:25</t>
  </si>
  <si>
    <t>20220727 13:51:30</t>
  </si>
  <si>
    <t>13:51:30</t>
  </si>
  <si>
    <t>20220727 13:51:35</t>
  </si>
  <si>
    <t>13:51:35</t>
  </si>
  <si>
    <t>20220727 13:51:40</t>
  </si>
  <si>
    <t>13:51:40</t>
  </si>
  <si>
    <t>20220727 13:51:45</t>
  </si>
  <si>
    <t>13:51:45</t>
  </si>
  <si>
    <t>20220727 13:51:50</t>
  </si>
  <si>
    <t>13:51:50</t>
  </si>
  <si>
    <t>20220727 13:51:55</t>
  </si>
  <si>
    <t>13:51:55</t>
  </si>
  <si>
    <t>20220727 13:52:00</t>
  </si>
  <si>
    <t>13:52:00</t>
  </si>
  <si>
    <t>20220727 13:52:05</t>
  </si>
  <si>
    <t>13:52:05</t>
  </si>
  <si>
    <t>20220727 13:52:10</t>
  </si>
  <si>
    <t>13:52:10</t>
  </si>
  <si>
    <t>20220727 13:52:15</t>
  </si>
  <si>
    <t>13:52:15</t>
  </si>
  <si>
    <t>20220727 13:52:20</t>
  </si>
  <si>
    <t>13:52:20</t>
  </si>
  <si>
    <t>20220727 13:52:25</t>
  </si>
  <si>
    <t>13:52:25</t>
  </si>
  <si>
    <t>20220727 13:52:30</t>
  </si>
  <si>
    <t>13:52:30</t>
  </si>
  <si>
    <t>20220727 13:52:35</t>
  </si>
  <si>
    <t>13:52:35</t>
  </si>
  <si>
    <t>20220727 13:52:40</t>
  </si>
  <si>
    <t>13:52:40</t>
  </si>
  <si>
    <t>20220727 13:52:45</t>
  </si>
  <si>
    <t>13:52:45</t>
  </si>
  <si>
    <t>20220727 13:52:50</t>
  </si>
  <si>
    <t>13:52:50</t>
  </si>
  <si>
    <t>20220727 13:52:55</t>
  </si>
  <si>
    <t>13:52:55</t>
  </si>
  <si>
    <t>20220727 13:54:32</t>
  </si>
  <si>
    <t>13:54:32</t>
  </si>
  <si>
    <t>20220727 13:54:37</t>
  </si>
  <si>
    <t>13:54:37</t>
  </si>
  <si>
    <t>20220727 13:54:42</t>
  </si>
  <si>
    <t>13:54:42</t>
  </si>
  <si>
    <t>20220727 13:54:47</t>
  </si>
  <si>
    <t>13:54:47</t>
  </si>
  <si>
    <t>20220727 13:54:52</t>
  </si>
  <si>
    <t>13:54:52</t>
  </si>
  <si>
    <t>20220727 13:54:57</t>
  </si>
  <si>
    <t>13:54:57</t>
  </si>
  <si>
    <t>20220727 13:55:02</t>
  </si>
  <si>
    <t>13:55:02</t>
  </si>
  <si>
    <t>20220727 13:55:07</t>
  </si>
  <si>
    <t>13:55:07</t>
  </si>
  <si>
    <t>20220727 13:55:12</t>
  </si>
  <si>
    <t>13:55:12</t>
  </si>
  <si>
    <t>20220727 13:55:17</t>
  </si>
  <si>
    <t>13:55:17</t>
  </si>
  <si>
    <t>20220727 13:55:22</t>
  </si>
  <si>
    <t>13:55:22</t>
  </si>
  <si>
    <t>20220727 13:55:27</t>
  </si>
  <si>
    <t>13:55:27</t>
  </si>
  <si>
    <t>20220727 13:55:32</t>
  </si>
  <si>
    <t>13:55:32</t>
  </si>
  <si>
    <t>20220727 13:55:37</t>
  </si>
  <si>
    <t>13:55:37</t>
  </si>
  <si>
    <t>20220727 13:55:42</t>
  </si>
  <si>
    <t>13:55:42</t>
  </si>
  <si>
    <t>20220727 13:55:47</t>
  </si>
  <si>
    <t>13:55:47</t>
  </si>
  <si>
    <t>20220727 13:55:52</t>
  </si>
  <si>
    <t>13:55:52</t>
  </si>
  <si>
    <t>20220727 13:55:57</t>
  </si>
  <si>
    <t>13:55:57</t>
  </si>
  <si>
    <t>20220727 13:56:02</t>
  </si>
  <si>
    <t>13:56:02</t>
  </si>
  <si>
    <t>20220727 13:56:06</t>
  </si>
  <si>
    <t>13:56:06</t>
  </si>
  <si>
    <t>20220727 13:56:12</t>
  </si>
  <si>
    <t>13:56:12</t>
  </si>
  <si>
    <t>20220727 13:56:17</t>
  </si>
  <si>
    <t>13:56:17</t>
  </si>
  <si>
    <t>20220727 13:56:22</t>
  </si>
  <si>
    <t>13:56:22</t>
  </si>
  <si>
    <t>20220727 13:56:27</t>
  </si>
  <si>
    <t>13:56:27</t>
  </si>
  <si>
    <t>20220727 13:56:32</t>
  </si>
  <si>
    <t>13:56:32</t>
  </si>
  <si>
    <t>20220727 13:56:37</t>
  </si>
  <si>
    <t>13:56:37</t>
  </si>
  <si>
    <t>20220727 13:56:42</t>
  </si>
  <si>
    <t>13:56:42</t>
  </si>
  <si>
    <t>20220727 13:56:46</t>
  </si>
  <si>
    <t>13:56:46</t>
  </si>
  <si>
    <t>20220727 13:56:51</t>
  </si>
  <si>
    <t>13:56:51</t>
  </si>
  <si>
    <t>20220727 13:56:56</t>
  </si>
  <si>
    <t>13:56:56</t>
  </si>
  <si>
    <t>20220727 13:57:01</t>
  </si>
  <si>
    <t>13:57:01</t>
  </si>
  <si>
    <t>20220727 13:57:06</t>
  </si>
  <si>
    <t>13:57:06</t>
  </si>
  <si>
    <t>20220727 13:57:11</t>
  </si>
  <si>
    <t>13:57:11</t>
  </si>
  <si>
    <t>20220727 13:57:16</t>
  </si>
  <si>
    <t>13:57:16</t>
  </si>
  <si>
    <t>20220727 13:57:21</t>
  </si>
  <si>
    <t>13:57:21</t>
  </si>
  <si>
    <t>20220727 13:57:26</t>
  </si>
  <si>
    <t>13:57:26</t>
  </si>
  <si>
    <t>20220727 13:57:31</t>
  </si>
  <si>
    <t>13:57:31</t>
  </si>
  <si>
    <t>20220727 13:57:36</t>
  </si>
  <si>
    <t>13:57:36</t>
  </si>
  <si>
    <t>20220727 13:57:41</t>
  </si>
  <si>
    <t>13:57:41</t>
  </si>
  <si>
    <t>20220727 13:57:46</t>
  </si>
  <si>
    <t>13:57:46</t>
  </si>
  <si>
    <t>20220727 13:57:51</t>
  </si>
  <si>
    <t>13:57:51</t>
  </si>
  <si>
    <t>20220727 13:57:56</t>
  </si>
  <si>
    <t>13:57:56</t>
  </si>
  <si>
    <t>20220727 13:58:01</t>
  </si>
  <si>
    <t>13:58:01</t>
  </si>
  <si>
    <t>20220727 13:58:06</t>
  </si>
  <si>
    <t>13:58:06</t>
  </si>
  <si>
    <t>20220727 13:58:11</t>
  </si>
  <si>
    <t>13:58:11</t>
  </si>
  <si>
    <t>20220727 13:58:16</t>
  </si>
  <si>
    <t>13:58:16</t>
  </si>
  <si>
    <t>20220727 13:58:21</t>
  </si>
  <si>
    <t>13:58:21</t>
  </si>
  <si>
    <t>20220727 13:58:26</t>
  </si>
  <si>
    <t>13:58:26</t>
  </si>
  <si>
    <t>20220727 13:58:31</t>
  </si>
  <si>
    <t>13:58:31</t>
  </si>
  <si>
    <t>20220727 13:58:36</t>
  </si>
  <si>
    <t>13:58:36</t>
  </si>
  <si>
    <t>20220727 13:58:41</t>
  </si>
  <si>
    <t>13:58:41</t>
  </si>
  <si>
    <t>20220727 13:58:46</t>
  </si>
  <si>
    <t>13:58:46</t>
  </si>
  <si>
    <t>20220727 13:58:51</t>
  </si>
  <si>
    <t>13:58:51</t>
  </si>
  <si>
    <t>20220727 13:58:56</t>
  </si>
  <si>
    <t>13:58:56</t>
  </si>
  <si>
    <t>20220727 13:59:01</t>
  </si>
  <si>
    <t>13:59:01</t>
  </si>
  <si>
    <t>20220727 13:59:06</t>
  </si>
  <si>
    <t>13:59:06</t>
  </si>
  <si>
    <t>20220727 13:59:11</t>
  </si>
  <si>
    <t>13:59:11</t>
  </si>
  <si>
    <t>20220727 13:59:16</t>
  </si>
  <si>
    <t>13:59:16</t>
  </si>
  <si>
    <t>20220727 13:59:21</t>
  </si>
  <si>
    <t>13:59:21</t>
  </si>
  <si>
    <t>20220727 13:59:26</t>
  </si>
  <si>
    <t>13:59:26</t>
  </si>
  <si>
    <t>20220727 13:59:31</t>
  </si>
  <si>
    <t>13:59:31</t>
  </si>
  <si>
    <t>20220727 13:59:36</t>
  </si>
  <si>
    <t>13:59:36</t>
  </si>
  <si>
    <t>20220727 13:59:41</t>
  </si>
  <si>
    <t>13:59:41</t>
  </si>
  <si>
    <t>20220727 13:59:46</t>
  </si>
  <si>
    <t>13:59:46</t>
  </si>
  <si>
    <t>20220727 13:59:51</t>
  </si>
  <si>
    <t>13:59:51</t>
  </si>
  <si>
    <t>20220727 13:59:56</t>
  </si>
  <si>
    <t>13:59:56</t>
  </si>
  <si>
    <t>20220727 14:00:01</t>
  </si>
  <si>
    <t>14:00:01</t>
  </si>
  <si>
    <t>20220727 14:00:06</t>
  </si>
  <si>
    <t>14:00:06</t>
  </si>
  <si>
    <t>20220727 14:00:11</t>
  </si>
  <si>
    <t>14:00:11</t>
  </si>
  <si>
    <t>20220727 14:00:16</t>
  </si>
  <si>
    <t>14:00:16</t>
  </si>
  <si>
    <t>20220727 14:00:21</t>
  </si>
  <si>
    <t>14:00:21</t>
  </si>
  <si>
    <t>20220727 14:00:26</t>
  </si>
  <si>
    <t>14:00:26</t>
  </si>
  <si>
    <t>14:14:09</t>
  </si>
  <si>
    <t>Stability Definition:	ΔCO2 (Meas2): Slp&lt;0.5 Per=20	ΔH2O (Meas2): Per=20	F (FlrLS): Slp&lt;1 Per=20</t>
  </si>
  <si>
    <t>Stability Definition:	ΔCO2 (Meas2): Per=20	ΔH2O (Meas2): Per=20	F (FlrLS): Slp&lt;1 Per=20</t>
  </si>
  <si>
    <t>14:14:13</t>
  </si>
  <si>
    <t>Stability Definition:	ΔCO2 (Meas2): Per=20	ΔH2O (Meas2): Slp&lt;0.1 Per=20	F (FlrLS): Slp&lt;1 Per=20</t>
  </si>
  <si>
    <t>20220727 14:15:44</t>
  </si>
  <si>
    <t>14:15:44</t>
  </si>
  <si>
    <t>e_y_0_1</t>
  </si>
  <si>
    <t>14:14:06</t>
  </si>
  <si>
    <t>20220727 14:15:49</t>
  </si>
  <si>
    <t>14:15:49</t>
  </si>
  <si>
    <t>20220727 14:15:54</t>
  </si>
  <si>
    <t>14:15:54</t>
  </si>
  <si>
    <t>20220727 14:15:59</t>
  </si>
  <si>
    <t>14:15:59</t>
  </si>
  <si>
    <t>20220727 14:16:04</t>
  </si>
  <si>
    <t>14:16:04</t>
  </si>
  <si>
    <t>20220727 14:16:09</t>
  </si>
  <si>
    <t>14:16:09</t>
  </si>
  <si>
    <t>20220727 14:16:14</t>
  </si>
  <si>
    <t>14:16:14</t>
  </si>
  <si>
    <t>20220727 14:16:19</t>
  </si>
  <si>
    <t>14:16:19</t>
  </si>
  <si>
    <t>20220727 14:16:24</t>
  </si>
  <si>
    <t>14:16:24</t>
  </si>
  <si>
    <t>20220727 14:16:29</t>
  </si>
  <si>
    <t>14:16:29</t>
  </si>
  <si>
    <t>20220727 14:16:34</t>
  </si>
  <si>
    <t>14:16:34</t>
  </si>
  <si>
    <t>20220727 14:16:39</t>
  </si>
  <si>
    <t>14:16:39</t>
  </si>
  <si>
    <t>20220727 14:16:44</t>
  </si>
  <si>
    <t>14:16:44</t>
  </si>
  <si>
    <t>20220727 14:16:49</t>
  </si>
  <si>
    <t>14:16:49</t>
  </si>
  <si>
    <t>20220727 14:16:54</t>
  </si>
  <si>
    <t>14:16:54</t>
  </si>
  <si>
    <t>20220727 14:16:59</t>
  </si>
  <si>
    <t>14:16:59</t>
  </si>
  <si>
    <t>20220727 14:17:04</t>
  </si>
  <si>
    <t>14:17:04</t>
  </si>
  <si>
    <t>20220727 14:17:09</t>
  </si>
  <si>
    <t>14:17:09</t>
  </si>
  <si>
    <t>20220727 14:17:14</t>
  </si>
  <si>
    <t>14:17:14</t>
  </si>
  <si>
    <t>20220727 14:17:19</t>
  </si>
  <si>
    <t>14:17:19</t>
  </si>
  <si>
    <t>20220727 14:17:24</t>
  </si>
  <si>
    <t>14:17:24</t>
  </si>
  <si>
    <t>20220727 14:17:29</t>
  </si>
  <si>
    <t>14:17:29</t>
  </si>
  <si>
    <t>20220727 14:17:34</t>
  </si>
  <si>
    <t>14:17:34</t>
  </si>
  <si>
    <t>20220727 14:17:39</t>
  </si>
  <si>
    <t>14:17:39</t>
  </si>
  <si>
    <t>20220727 14:19:16</t>
  </si>
  <si>
    <t>14:19:16</t>
  </si>
  <si>
    <t>20220727 14:19:21</t>
  </si>
  <si>
    <t>14:19:21</t>
  </si>
  <si>
    <t>20220727 14:19:26</t>
  </si>
  <si>
    <t>14:19:26</t>
  </si>
  <si>
    <t>20220727 14:19:31</t>
  </si>
  <si>
    <t>14:19:31</t>
  </si>
  <si>
    <t>20220727 14:19:36</t>
  </si>
  <si>
    <t>14:19:36</t>
  </si>
  <si>
    <t>20220727 14:19:41</t>
  </si>
  <si>
    <t>14:19:41</t>
  </si>
  <si>
    <t>20220727 14:19:46</t>
  </si>
  <si>
    <t>14:19:46</t>
  </si>
  <si>
    <t>20220727 14:19:51</t>
  </si>
  <si>
    <t>14:19:51</t>
  </si>
  <si>
    <t>20220727 14:19:56</t>
  </si>
  <si>
    <t>14:19:56</t>
  </si>
  <si>
    <t>20220727 14:20:01</t>
  </si>
  <si>
    <t>14:20:01</t>
  </si>
  <si>
    <t>20220727 14:20:06</t>
  </si>
  <si>
    <t>14:20:06</t>
  </si>
  <si>
    <t>20220727 14:20:11</t>
  </si>
  <si>
    <t>14:20:11</t>
  </si>
  <si>
    <t>20220727 14:20:16</t>
  </si>
  <si>
    <t>14:20:16</t>
  </si>
  <si>
    <t>20220727 14:20:21</t>
  </si>
  <si>
    <t>14:20:21</t>
  </si>
  <si>
    <t>20220727 14:20:26</t>
  </si>
  <si>
    <t>14:20:26</t>
  </si>
  <si>
    <t>20220727 14:20:31</t>
  </si>
  <si>
    <t>14:20:31</t>
  </si>
  <si>
    <t>20220727 14:20:36</t>
  </si>
  <si>
    <t>14:20:36</t>
  </si>
  <si>
    <t>20220727 14:20:41</t>
  </si>
  <si>
    <t>14:20:41</t>
  </si>
  <si>
    <t>20220727 14:20:46</t>
  </si>
  <si>
    <t>14:20:46</t>
  </si>
  <si>
    <t>20220727 14:20:51</t>
  </si>
  <si>
    <t>14:20:51</t>
  </si>
  <si>
    <t>20220727 14:20:56</t>
  </si>
  <si>
    <t>14:20:56</t>
  </si>
  <si>
    <t>20220727 14:21:01</t>
  </si>
  <si>
    <t>14:21:01</t>
  </si>
  <si>
    <t>20220727 14:21:06</t>
  </si>
  <si>
    <t>14:21:06</t>
  </si>
  <si>
    <t>20220727 14:21:11</t>
  </si>
  <si>
    <t>14:21:11</t>
  </si>
  <si>
    <t>20220727 14:21:16</t>
  </si>
  <si>
    <t>14:21:16</t>
  </si>
  <si>
    <t>20220727 14:21:21</t>
  </si>
  <si>
    <t>14:21:21</t>
  </si>
  <si>
    <t>20220727 14:21:26</t>
  </si>
  <si>
    <t>14:21:26</t>
  </si>
  <si>
    <t>20220727 14:21:31</t>
  </si>
  <si>
    <t>14:21:31</t>
  </si>
  <si>
    <t>20220727 14:21:36</t>
  </si>
  <si>
    <t>14:21:36</t>
  </si>
  <si>
    <t>20220727 14:21:41</t>
  </si>
  <si>
    <t>14:21:41</t>
  </si>
  <si>
    <t>20220727 14:21:46</t>
  </si>
  <si>
    <t>14:21:46</t>
  </si>
  <si>
    <t>20220727 14:21:51</t>
  </si>
  <si>
    <t>14:21:51</t>
  </si>
  <si>
    <t>20220727 14:21:56</t>
  </si>
  <si>
    <t>14:21:56</t>
  </si>
  <si>
    <t>20220727 14:22:01</t>
  </si>
  <si>
    <t>14:22:01</t>
  </si>
  <si>
    <t>20220727 14:22:06</t>
  </si>
  <si>
    <t>14:22:06</t>
  </si>
  <si>
    <t>20220727 14:22:11</t>
  </si>
  <si>
    <t>14:22:11</t>
  </si>
  <si>
    <t>20220727 14:22:16</t>
  </si>
  <si>
    <t>14:22:16</t>
  </si>
  <si>
    <t>20220727 14:22:21</t>
  </si>
  <si>
    <t>14:22:21</t>
  </si>
  <si>
    <t>20220727 14:22:26</t>
  </si>
  <si>
    <t>14:22:26</t>
  </si>
  <si>
    <t>20220727 14:22:31</t>
  </si>
  <si>
    <t>14:22:31</t>
  </si>
  <si>
    <t>20220727 14:22:36</t>
  </si>
  <si>
    <t>14:22:36</t>
  </si>
  <si>
    <t>20220727 14:22:41</t>
  </si>
  <si>
    <t>14:22:41</t>
  </si>
  <si>
    <t>20220727 14:22:46</t>
  </si>
  <si>
    <t>14:22:46</t>
  </si>
  <si>
    <t>20220727 14:22:51</t>
  </si>
  <si>
    <t>14:22:51</t>
  </si>
  <si>
    <t>20220727 14:22:56</t>
  </si>
  <si>
    <t>14:22:56</t>
  </si>
  <si>
    <t>20220727 14:23:01</t>
  </si>
  <si>
    <t>14:23:01</t>
  </si>
  <si>
    <t>20220727 14:23:06</t>
  </si>
  <si>
    <t>14:23:06</t>
  </si>
  <si>
    <t>20220727 14:23:11</t>
  </si>
  <si>
    <t>14:23:11</t>
  </si>
  <si>
    <t>20220727 14:23:16</t>
  </si>
  <si>
    <t>14:23:16</t>
  </si>
  <si>
    <t>20220727 14:23:21</t>
  </si>
  <si>
    <t>14:23:21</t>
  </si>
  <si>
    <t>20220727 14:23:26</t>
  </si>
  <si>
    <t>14:23:26</t>
  </si>
  <si>
    <t>20220727 14:23:31</t>
  </si>
  <si>
    <t>14:23:31</t>
  </si>
  <si>
    <t>20220727 14:23:36</t>
  </si>
  <si>
    <t>14:23:36</t>
  </si>
  <si>
    <t>20220727 14:23:41</t>
  </si>
  <si>
    <t>14:23:41</t>
  </si>
  <si>
    <t>20220727 14:23:46</t>
  </si>
  <si>
    <t>14:23:46</t>
  </si>
  <si>
    <t>20220727 14:23:51</t>
  </si>
  <si>
    <t>14:23:51</t>
  </si>
  <si>
    <t>20220727 14:23:56</t>
  </si>
  <si>
    <t>14:23:56</t>
  </si>
  <si>
    <t>20220727 14:24:01</t>
  </si>
  <si>
    <t>14:24:01</t>
  </si>
  <si>
    <t>20220727 14:24:06</t>
  </si>
  <si>
    <t>14:24:06</t>
  </si>
  <si>
    <t>20220727 14:24:11</t>
  </si>
  <si>
    <t>14:24:11</t>
  </si>
  <si>
    <t>20220727 14:24:16</t>
  </si>
  <si>
    <t>14:24:16</t>
  </si>
  <si>
    <t>20220727 14:24:21</t>
  </si>
  <si>
    <t>14:24:21</t>
  </si>
  <si>
    <t>20220727 14:24:26</t>
  </si>
  <si>
    <t>14:24:26</t>
  </si>
  <si>
    <t>20220727 14:24:31</t>
  </si>
  <si>
    <t>14:24:31</t>
  </si>
  <si>
    <t>20220727 14:24:35</t>
  </si>
  <si>
    <t>14:24:35</t>
  </si>
  <si>
    <t>20220727 14:24:41</t>
  </si>
  <si>
    <t>14:24:41</t>
  </si>
  <si>
    <t>20220727 14:24:46</t>
  </si>
  <si>
    <t>14:24:46</t>
  </si>
  <si>
    <t>20220727 14:24:51</t>
  </si>
  <si>
    <t>14:24:51</t>
  </si>
  <si>
    <t>20220727 14:24:56</t>
  </si>
  <si>
    <t>14:24:56</t>
  </si>
  <si>
    <t>20220727 14:25:01</t>
  </si>
  <si>
    <t>14:25:01</t>
  </si>
  <si>
    <t>20220727 14:25:05</t>
  </si>
  <si>
    <t>14:25:05</t>
  </si>
  <si>
    <t>20220727 14:25:11</t>
  </si>
  <si>
    <t>14:25:11</t>
  </si>
  <si>
    <t>20220727 14:37:00</t>
  </si>
  <si>
    <t>14:37:00</t>
  </si>
  <si>
    <t>e_y_210_23</t>
  </si>
  <si>
    <t>20220727 14:37:05</t>
  </si>
  <si>
    <t>14:37:05</t>
  </si>
  <si>
    <t>20220727 14:37:10</t>
  </si>
  <si>
    <t>14:37:10</t>
  </si>
  <si>
    <t>20220727 14:37:15</t>
  </si>
  <si>
    <t>14:37:15</t>
  </si>
  <si>
    <t>20220727 14:37:20</t>
  </si>
  <si>
    <t>14:37:20</t>
  </si>
  <si>
    <t>20220727 14:37:25</t>
  </si>
  <si>
    <t>14:37:25</t>
  </si>
  <si>
    <t>20220727 14:37:30</t>
  </si>
  <si>
    <t>14:37:30</t>
  </si>
  <si>
    <t>20220727 14:37:34</t>
  </si>
  <si>
    <t>14:37:34</t>
  </si>
  <si>
    <t>20220727 14:37:39</t>
  </si>
  <si>
    <t>14:37:39</t>
  </si>
  <si>
    <t>20220727 14:37:44</t>
  </si>
  <si>
    <t>14:37:44</t>
  </si>
  <si>
    <t>20220727 14:37:49</t>
  </si>
  <si>
    <t>14:37:49</t>
  </si>
  <si>
    <t>20220727 14:37:54</t>
  </si>
  <si>
    <t>14:37:54</t>
  </si>
  <si>
    <t>20220727 14:37:59</t>
  </si>
  <si>
    <t>14:37:59</t>
  </si>
  <si>
    <t>20220727 14:38:04</t>
  </si>
  <si>
    <t>14:38:04</t>
  </si>
  <si>
    <t>20220727 14:38:09</t>
  </si>
  <si>
    <t>14:38:09</t>
  </si>
  <si>
    <t>20220727 14:38:14</t>
  </si>
  <si>
    <t>14:38:14</t>
  </si>
  <si>
    <t>20220727 14:38:19</t>
  </si>
  <si>
    <t>14:38:19</t>
  </si>
  <si>
    <t>20220727 14:38:24</t>
  </si>
  <si>
    <t>14:38:24</t>
  </si>
  <si>
    <t>20220727 14:38:29</t>
  </si>
  <si>
    <t>14:38:29</t>
  </si>
  <si>
    <t>20220727 14:38:34</t>
  </si>
  <si>
    <t>14:38:34</t>
  </si>
  <si>
    <t>20220727 14:38:39</t>
  </si>
  <si>
    <t>14:38:39</t>
  </si>
  <si>
    <t>20220727 14:38:44</t>
  </si>
  <si>
    <t>14:38:44</t>
  </si>
  <si>
    <t>20220727 14:38:49</t>
  </si>
  <si>
    <t>14:38:49</t>
  </si>
  <si>
    <t>20220727 14:38:54</t>
  </si>
  <si>
    <t>14:38:54</t>
  </si>
  <si>
    <t>20220727 14:40:31</t>
  </si>
  <si>
    <t>14:40:31</t>
  </si>
  <si>
    <t>20220727 14:40:36</t>
  </si>
  <si>
    <t>14:40:36</t>
  </si>
  <si>
    <t>20220727 14:40:41</t>
  </si>
  <si>
    <t>14:40:41</t>
  </si>
  <si>
    <t>20220727 14:40:46</t>
  </si>
  <si>
    <t>14:40:46</t>
  </si>
  <si>
    <t>20220727 14:40:51</t>
  </si>
  <si>
    <t>14:40:51</t>
  </si>
  <si>
    <t>20220727 14:40:56</t>
  </si>
  <si>
    <t>14:40:56</t>
  </si>
  <si>
    <t>20220727 14:41:01</t>
  </si>
  <si>
    <t>14:41:01</t>
  </si>
  <si>
    <t>20220727 14:41:06</t>
  </si>
  <si>
    <t>14:41:06</t>
  </si>
  <si>
    <t>20220727 14:41:11</t>
  </si>
  <si>
    <t>14:41:11</t>
  </si>
  <si>
    <t>20220727 14:41:16</t>
  </si>
  <si>
    <t>14:41:16</t>
  </si>
  <si>
    <t>20220727 14:41:21</t>
  </si>
  <si>
    <t>14:41:21</t>
  </si>
  <si>
    <t>20220727 14:41:26</t>
  </si>
  <si>
    <t>14:41:26</t>
  </si>
  <si>
    <t>20220727 14:41:31</t>
  </si>
  <si>
    <t>14:41:31</t>
  </si>
  <si>
    <t>20220727 14:41:36</t>
  </si>
  <si>
    <t>14:41:36</t>
  </si>
  <si>
    <t>20220727 14:41:41</t>
  </si>
  <si>
    <t>14:41:41</t>
  </si>
  <si>
    <t>20220727 14:41:46</t>
  </si>
  <si>
    <t>14:41:46</t>
  </si>
  <si>
    <t>20220727 14:41:51</t>
  </si>
  <si>
    <t>14:41:51</t>
  </si>
  <si>
    <t>20220727 14:41:56</t>
  </si>
  <si>
    <t>14:41:56</t>
  </si>
  <si>
    <t>20220727 14:42:01</t>
  </si>
  <si>
    <t>14:42:01</t>
  </si>
  <si>
    <t>20220727 14:42:06</t>
  </si>
  <si>
    <t>14:42:06</t>
  </si>
  <si>
    <t>20220727 14:42:11</t>
  </si>
  <si>
    <t>14:42:11</t>
  </si>
  <si>
    <t>20220727 14:42:16</t>
  </si>
  <si>
    <t>14:42:16</t>
  </si>
  <si>
    <t>20220727 14:42:21</t>
  </si>
  <si>
    <t>14:42:21</t>
  </si>
  <si>
    <t>20220727 14:42:26</t>
  </si>
  <si>
    <t>14:42:26</t>
  </si>
  <si>
    <t>20220727 14:42:31</t>
  </si>
  <si>
    <t>14:42:31</t>
  </si>
  <si>
    <t>20220727 14:42:36</t>
  </si>
  <si>
    <t>14:42:36</t>
  </si>
  <si>
    <t>20220727 14:42:41</t>
  </si>
  <si>
    <t>14:42:41</t>
  </si>
  <si>
    <t>20220727 14:42:46</t>
  </si>
  <si>
    <t>14:42:46</t>
  </si>
  <si>
    <t>20220727 14:42:51</t>
  </si>
  <si>
    <t>14:42:51</t>
  </si>
  <si>
    <t>20220727 14:42:56</t>
  </si>
  <si>
    <t>14:42:56</t>
  </si>
  <si>
    <t>20220727 14:43:01</t>
  </si>
  <si>
    <t>14:43:01</t>
  </si>
  <si>
    <t>20220727 14:43:06</t>
  </si>
  <si>
    <t>14:43:06</t>
  </si>
  <si>
    <t>20220727 14:43:11</t>
  </si>
  <si>
    <t>14:43:11</t>
  </si>
  <si>
    <t>20220727 14:43:16</t>
  </si>
  <si>
    <t>14:43:16</t>
  </si>
  <si>
    <t>20220727 14:43:21</t>
  </si>
  <si>
    <t>14:43:21</t>
  </si>
  <si>
    <t>20220727 14:43:26</t>
  </si>
  <si>
    <t>14:43:26</t>
  </si>
  <si>
    <t>20220727 14:43:31</t>
  </si>
  <si>
    <t>14:43:31</t>
  </si>
  <si>
    <t>20220727 14:43:36</t>
  </si>
  <si>
    <t>14:43:36</t>
  </si>
  <si>
    <t>20220727 14:43:41</t>
  </si>
  <si>
    <t>14:43:41</t>
  </si>
  <si>
    <t>20220727 14:43:46</t>
  </si>
  <si>
    <t>14:43:46</t>
  </si>
  <si>
    <t>20220727 14:43:51</t>
  </si>
  <si>
    <t>14:43:51</t>
  </si>
  <si>
    <t>20220727 14:43:56</t>
  </si>
  <si>
    <t>14:43:56</t>
  </si>
  <si>
    <t>20220727 14:44:01</t>
  </si>
  <si>
    <t>14:44:01</t>
  </si>
  <si>
    <t>20220727 14:44:06</t>
  </si>
  <si>
    <t>14:44:06</t>
  </si>
  <si>
    <t>20220727 14:44:11</t>
  </si>
  <si>
    <t>14:44:11</t>
  </si>
  <si>
    <t>20220727 14:44:16</t>
  </si>
  <si>
    <t>14:44:16</t>
  </si>
  <si>
    <t>20220727 14:44:21</t>
  </si>
  <si>
    <t>14:44:21</t>
  </si>
  <si>
    <t>20220727 14:44:26</t>
  </si>
  <si>
    <t>14:44:26</t>
  </si>
  <si>
    <t>20220727 14:44:31</t>
  </si>
  <si>
    <t>14:44:31</t>
  </si>
  <si>
    <t>20220727 14:44:36</t>
  </si>
  <si>
    <t>14:44:36</t>
  </si>
  <si>
    <t>20220727 14:44:41</t>
  </si>
  <si>
    <t>14:44:41</t>
  </si>
  <si>
    <t>20220727 14:44:46</t>
  </si>
  <si>
    <t>14:44:46</t>
  </si>
  <si>
    <t>20220727 14:44:51</t>
  </si>
  <si>
    <t>14:44:51</t>
  </si>
  <si>
    <t>20220727 14:44:56</t>
  </si>
  <si>
    <t>14:44:56</t>
  </si>
  <si>
    <t>20220727 14:45:01</t>
  </si>
  <si>
    <t>14:45:01</t>
  </si>
  <si>
    <t>20220727 14:45:06</t>
  </si>
  <si>
    <t>14:45:06</t>
  </si>
  <si>
    <t>20220727 14:45:11</t>
  </si>
  <si>
    <t>14:45:11</t>
  </si>
  <si>
    <t>20220727 14:45:16</t>
  </si>
  <si>
    <t>14:45:16</t>
  </si>
  <si>
    <t>20220727 14:45:21</t>
  </si>
  <si>
    <t>14:45:21</t>
  </si>
  <si>
    <t>20220727 14:45:26</t>
  </si>
  <si>
    <t>14:45:26</t>
  </si>
  <si>
    <t>20220727 14:45:31</t>
  </si>
  <si>
    <t>14:45:31</t>
  </si>
  <si>
    <t>20220727 14:45:36</t>
  </si>
  <si>
    <t>14:45:36</t>
  </si>
  <si>
    <t>20220727 14:45:41</t>
  </si>
  <si>
    <t>14:45:41</t>
  </si>
  <si>
    <t>20220727 14:45:46</t>
  </si>
  <si>
    <t>14:45:46</t>
  </si>
  <si>
    <t>20220727 14:45:51</t>
  </si>
  <si>
    <t>14:45:51</t>
  </si>
  <si>
    <t>20220727 14:45:56</t>
  </si>
  <si>
    <t>14:45:56</t>
  </si>
  <si>
    <t>20220727 14:46:01</t>
  </si>
  <si>
    <t>14:46:01</t>
  </si>
  <si>
    <t>20220727 14:46:06</t>
  </si>
  <si>
    <t>14:46:06</t>
  </si>
  <si>
    <t>20220727 14:46:11</t>
  </si>
  <si>
    <t>14:46:11</t>
  </si>
  <si>
    <t>20220727 14:46:16</t>
  </si>
  <si>
    <t>14:46:16</t>
  </si>
  <si>
    <t>20220727 14:46:21</t>
  </si>
  <si>
    <t>14:46:21</t>
  </si>
  <si>
    <t>20220727 14:46:26</t>
  </si>
  <si>
    <t>14:46:26</t>
  </si>
  <si>
    <t>20220727 14:54:39</t>
  </si>
  <si>
    <t>14:54:39</t>
  </si>
  <si>
    <t>e_n_210_58</t>
  </si>
  <si>
    <t>20220727 14:54:44</t>
  </si>
  <si>
    <t>14:54:44</t>
  </si>
  <si>
    <t>20220727 14:54:49</t>
  </si>
  <si>
    <t>14:54:49</t>
  </si>
  <si>
    <t>20220727 14:54:54</t>
  </si>
  <si>
    <t>14:54:54</t>
  </si>
  <si>
    <t>20220727 14:54:59</t>
  </si>
  <si>
    <t>14:54:59</t>
  </si>
  <si>
    <t>20220727 14:55:04</t>
  </si>
  <si>
    <t>14:55:04</t>
  </si>
  <si>
    <t>20220727 14:55:09</t>
  </si>
  <si>
    <t>14:55:09</t>
  </si>
  <si>
    <t>20220727 14:55:14</t>
  </si>
  <si>
    <t>14:55:14</t>
  </si>
  <si>
    <t>20220727 14:55:19</t>
  </si>
  <si>
    <t>14:55:19</t>
  </si>
  <si>
    <t>20220727 14:55:24</t>
  </si>
  <si>
    <t>14:55:24</t>
  </si>
  <si>
    <t>20220727 14:55:29</t>
  </si>
  <si>
    <t>14:55:29</t>
  </si>
  <si>
    <t>20220727 14:55:34</t>
  </si>
  <si>
    <t>14:55:34</t>
  </si>
  <si>
    <t>20220727 14:55:39</t>
  </si>
  <si>
    <t>14:55:39</t>
  </si>
  <si>
    <t>20220727 14:55:44</t>
  </si>
  <si>
    <t>14:55:44</t>
  </si>
  <si>
    <t>20220727 14:55:49</t>
  </si>
  <si>
    <t>14:55:49</t>
  </si>
  <si>
    <t>20220727 14:55:54</t>
  </si>
  <si>
    <t>14:55:54</t>
  </si>
  <si>
    <t>20220727 14:55:59</t>
  </si>
  <si>
    <t>14:55:59</t>
  </si>
  <si>
    <t>20220727 14:56:04</t>
  </si>
  <si>
    <t>14:56:04</t>
  </si>
  <si>
    <t>20220727 14:56:09</t>
  </si>
  <si>
    <t>14:56:09</t>
  </si>
  <si>
    <t>20220727 14:56:14</t>
  </si>
  <si>
    <t>14:56:14</t>
  </si>
  <si>
    <t>20220727 14:56:19</t>
  </si>
  <si>
    <t>14:56:19</t>
  </si>
  <si>
    <t>20220727 14:56:24</t>
  </si>
  <si>
    <t>14:56:24</t>
  </si>
  <si>
    <t>20220727 14:56:29</t>
  </si>
  <si>
    <t>14:56:29</t>
  </si>
  <si>
    <t>20220727 14:56:34</t>
  </si>
  <si>
    <t>14:56:34</t>
  </si>
  <si>
    <t>20220727 14:58:11</t>
  </si>
  <si>
    <t>14:58:11</t>
  </si>
  <si>
    <t>20220727 14:58:16</t>
  </si>
  <si>
    <t>14:58:16</t>
  </si>
  <si>
    <t>20220727 14:58:21</t>
  </si>
  <si>
    <t>14:58:21</t>
  </si>
  <si>
    <t>20220727 14:58:26</t>
  </si>
  <si>
    <t>14:58:26</t>
  </si>
  <si>
    <t>20220727 14:58:31</t>
  </si>
  <si>
    <t>14:58:31</t>
  </si>
  <si>
    <t>20220727 14:58:36</t>
  </si>
  <si>
    <t>14:58:36</t>
  </si>
  <si>
    <t>20220727 14:58:41</t>
  </si>
  <si>
    <t>14:58:41</t>
  </si>
  <si>
    <t>20220727 14:58:46</t>
  </si>
  <si>
    <t>14:58:46</t>
  </si>
  <si>
    <t>20220727 14:58:51</t>
  </si>
  <si>
    <t>14:58:51</t>
  </si>
  <si>
    <t>20220727 14:58:56</t>
  </si>
  <si>
    <t>14:58:56</t>
  </si>
  <si>
    <t>20220727 14:59:01</t>
  </si>
  <si>
    <t>14:59:01</t>
  </si>
  <si>
    <t>20220727 14:59:06</t>
  </si>
  <si>
    <t>14:59:06</t>
  </si>
  <si>
    <t>20220727 14:59:11</t>
  </si>
  <si>
    <t>14:59:11</t>
  </si>
  <si>
    <t>20220727 14:59:16</t>
  </si>
  <si>
    <t>14:59:16</t>
  </si>
  <si>
    <t>20220727 14:59:21</t>
  </si>
  <si>
    <t>14:59:21</t>
  </si>
  <si>
    <t>20220727 14:59:26</t>
  </si>
  <si>
    <t>14:59:26</t>
  </si>
  <si>
    <t>20220727 14:59:31</t>
  </si>
  <si>
    <t>14:59:31</t>
  </si>
  <si>
    <t>20220727 14:59:36</t>
  </si>
  <si>
    <t>14:59:36</t>
  </si>
  <si>
    <t>20220727 14:59:41</t>
  </si>
  <si>
    <t>14:59:41</t>
  </si>
  <si>
    <t>20220727 14:59:46</t>
  </si>
  <si>
    <t>14:59:46</t>
  </si>
  <si>
    <t>20220727 14:59:51</t>
  </si>
  <si>
    <t>14:59:51</t>
  </si>
  <si>
    <t>20220727 14:59:56</t>
  </si>
  <si>
    <t>14:59:56</t>
  </si>
  <si>
    <t>20220727 15:00:01</t>
  </si>
  <si>
    <t>15:00:01</t>
  </si>
  <si>
    <t>20220727 15:00:06</t>
  </si>
  <si>
    <t>15:00:06</t>
  </si>
  <si>
    <t>20220727 15:00:11</t>
  </si>
  <si>
    <t>15:00:11</t>
  </si>
  <si>
    <t>20220727 15:00:15</t>
  </si>
  <si>
    <t>15:00:15</t>
  </si>
  <si>
    <t>20220727 15:00:21</t>
  </si>
  <si>
    <t>15:00:21</t>
  </si>
  <si>
    <t>20220727 15:00:25</t>
  </si>
  <si>
    <t>15:00:25</t>
  </si>
  <si>
    <t>20220727 15:00:30</t>
  </si>
  <si>
    <t>15:00:30</t>
  </si>
  <si>
    <t>20220727 15:00:35</t>
  </si>
  <si>
    <t>15:00:35</t>
  </si>
  <si>
    <t>20220727 15:00:40</t>
  </si>
  <si>
    <t>15:00:40</t>
  </si>
  <si>
    <t>20220727 15:00:45</t>
  </si>
  <si>
    <t>15:00:45</t>
  </si>
  <si>
    <t>20220727 15:00:50</t>
  </si>
  <si>
    <t>15:00:50</t>
  </si>
  <si>
    <t>20220727 15:00:55</t>
  </si>
  <si>
    <t>15:00:55</t>
  </si>
  <si>
    <t>20220727 15:01:00</t>
  </si>
  <si>
    <t>15:01:00</t>
  </si>
  <si>
    <t>20220727 15:01:05</t>
  </si>
  <si>
    <t>15:01:05</t>
  </si>
  <si>
    <t>20220727 15:01:10</t>
  </si>
  <si>
    <t>15:01:10</t>
  </si>
  <si>
    <t>20220727 15:01:15</t>
  </si>
  <si>
    <t>15:01:15</t>
  </si>
  <si>
    <t>20220727 15:01:20</t>
  </si>
  <si>
    <t>15:01:20</t>
  </si>
  <si>
    <t>20220727 15:01:25</t>
  </si>
  <si>
    <t>15:01:25</t>
  </si>
  <si>
    <t>20220727 15:01:30</t>
  </si>
  <si>
    <t>15:01:30</t>
  </si>
  <si>
    <t>20220727 15:01:35</t>
  </si>
  <si>
    <t>15:01:35</t>
  </si>
  <si>
    <t>20220727 15:01:40</t>
  </si>
  <si>
    <t>15:01:40</t>
  </si>
  <si>
    <t>20220727 15:01:45</t>
  </si>
  <si>
    <t>15:01:45</t>
  </si>
  <si>
    <t>20220727 15:01:50</t>
  </si>
  <si>
    <t>15:01:50</t>
  </si>
  <si>
    <t>20220727 15:01:55</t>
  </si>
  <si>
    <t>15:01:55</t>
  </si>
  <si>
    <t>20220727 15:02:00</t>
  </si>
  <si>
    <t>15:02:00</t>
  </si>
  <si>
    <t>20220727 15:02:05</t>
  </si>
  <si>
    <t>15:02:05</t>
  </si>
  <si>
    <t>20220727 15:02:10</t>
  </si>
  <si>
    <t>15:02:10</t>
  </si>
  <si>
    <t>20220727 15:02:15</t>
  </si>
  <si>
    <t>15:02:15</t>
  </si>
  <si>
    <t>20220727 15:02:20</t>
  </si>
  <si>
    <t>15:02:20</t>
  </si>
  <si>
    <t>20220727 15:02:25</t>
  </si>
  <si>
    <t>15:02:25</t>
  </si>
  <si>
    <t>20220727 15:02:30</t>
  </si>
  <si>
    <t>15:02:30</t>
  </si>
  <si>
    <t>20220727 15:02:35</t>
  </si>
  <si>
    <t>15:02:35</t>
  </si>
  <si>
    <t>20220727 15:02:40</t>
  </si>
  <si>
    <t>15:02:40</t>
  </si>
  <si>
    <t>20220727 15:02:45</t>
  </si>
  <si>
    <t>15:02:45</t>
  </si>
  <si>
    <t>20220727 15:02:50</t>
  </si>
  <si>
    <t>15:02:50</t>
  </si>
  <si>
    <t>20220727 15:02:55</t>
  </si>
  <si>
    <t>15:02:55</t>
  </si>
  <si>
    <t>20220727 15:03:00</t>
  </si>
  <si>
    <t>15:03:00</t>
  </si>
  <si>
    <t>20220727 15:03:05</t>
  </si>
  <si>
    <t>15:03:05</t>
  </si>
  <si>
    <t>20220727 15:03:10</t>
  </si>
  <si>
    <t>15:03:10</t>
  </si>
  <si>
    <t>20220727 15:03:15</t>
  </si>
  <si>
    <t>15:03:15</t>
  </si>
  <si>
    <t>20220727 15:03:20</t>
  </si>
  <si>
    <t>15:03:20</t>
  </si>
  <si>
    <t>20220727 15:03:25</t>
  </si>
  <si>
    <t>15:03:25</t>
  </si>
  <si>
    <t>20220727 15:03:30</t>
  </si>
  <si>
    <t>15:03:30</t>
  </si>
  <si>
    <t>20220727 15:03:35</t>
  </si>
  <si>
    <t>15:03:35</t>
  </si>
  <si>
    <t>20220727 15:03:40</t>
  </si>
  <si>
    <t>15:03:40</t>
  </si>
  <si>
    <t>20220727 15:03:45</t>
  </si>
  <si>
    <t>15:03:45</t>
  </si>
  <si>
    <t>20220727 15:03:50</t>
  </si>
  <si>
    <t>15:03:50</t>
  </si>
  <si>
    <t>20220727 15:03:55</t>
  </si>
  <si>
    <t>15:03:55</t>
  </si>
  <si>
    <t>20220727 15:04:00</t>
  </si>
  <si>
    <t>15:04:00</t>
  </si>
  <si>
    <t>20220727 15:04:05</t>
  </si>
  <si>
    <t>15:04:05</t>
  </si>
  <si>
    <t>20220727 15:15:13</t>
  </si>
  <si>
    <t>15:15:13</t>
  </si>
  <si>
    <t>e_y_105_15</t>
  </si>
  <si>
    <t>20220727 15:15:18</t>
  </si>
  <si>
    <t>15:15:18</t>
  </si>
  <si>
    <t>20220727 15:15:23</t>
  </si>
  <si>
    <t>15:15:23</t>
  </si>
  <si>
    <t>20220727 15:15:28</t>
  </si>
  <si>
    <t>15:15:28</t>
  </si>
  <si>
    <t>20220727 15:15:33</t>
  </si>
  <si>
    <t>15:15:33</t>
  </si>
  <si>
    <t>20220727 15:15:38</t>
  </si>
  <si>
    <t>15:15:38</t>
  </si>
  <si>
    <t>20220727 15:15:43</t>
  </si>
  <si>
    <t>15:15:43</t>
  </si>
  <si>
    <t>20220727 15:15:48</t>
  </si>
  <si>
    <t>15:15:48</t>
  </si>
  <si>
    <t>20220727 15:15:53</t>
  </si>
  <si>
    <t>15:15:53</t>
  </si>
  <si>
    <t>20220727 15:15:58</t>
  </si>
  <si>
    <t>15:15:58</t>
  </si>
  <si>
    <t>20220727 15:16:03</t>
  </si>
  <si>
    <t>15:16:03</t>
  </si>
  <si>
    <t>20220727 15:16:08</t>
  </si>
  <si>
    <t>15:16:08</t>
  </si>
  <si>
    <t>20220727 15:16:13</t>
  </si>
  <si>
    <t>15:16:13</t>
  </si>
  <si>
    <t>20220727 15:16:18</t>
  </si>
  <si>
    <t>15:16:18</t>
  </si>
  <si>
    <t>20220727 15:16:23</t>
  </si>
  <si>
    <t>15:16:23</t>
  </si>
  <si>
    <t>20220727 15:16:28</t>
  </si>
  <si>
    <t>15:16:28</t>
  </si>
  <si>
    <t>20220727 15:16:33</t>
  </si>
  <si>
    <t>15:16:33</t>
  </si>
  <si>
    <t>20220727 15:16:38</t>
  </si>
  <si>
    <t>15:16:38</t>
  </si>
  <si>
    <t>20220727 15:16:43</t>
  </si>
  <si>
    <t>15:16:43</t>
  </si>
  <si>
    <t>20220727 15:16:48</t>
  </si>
  <si>
    <t>15:16:48</t>
  </si>
  <si>
    <t>20220727 15:16:53</t>
  </si>
  <si>
    <t>15:16:53</t>
  </si>
  <si>
    <t>20220727 15:16:58</t>
  </si>
  <si>
    <t>15:16:58</t>
  </si>
  <si>
    <t>20220727 15:17:03</t>
  </si>
  <si>
    <t>15:17:03</t>
  </si>
  <si>
    <t>20220727 15:17:08</t>
  </si>
  <si>
    <t>15:17:08</t>
  </si>
  <si>
    <t>20220727 15:18:45</t>
  </si>
  <si>
    <t>15:18:45</t>
  </si>
  <si>
    <t>20220727 15:18:50</t>
  </si>
  <si>
    <t>15:18:50</t>
  </si>
  <si>
    <t>20220727 15:18:55</t>
  </si>
  <si>
    <t>15:18:55</t>
  </si>
  <si>
    <t>20220727 15:19:00</t>
  </si>
  <si>
    <t>15:19:00</t>
  </si>
  <si>
    <t>20220727 15:19:05</t>
  </si>
  <si>
    <t>15:19:05</t>
  </si>
  <si>
    <t>20220727 15:19:10</t>
  </si>
  <si>
    <t>15:19:10</t>
  </si>
  <si>
    <t>20220727 15:19:15</t>
  </si>
  <si>
    <t>15:19:15</t>
  </si>
  <si>
    <t>20220727 15:19:20</t>
  </si>
  <si>
    <t>15:19:20</t>
  </si>
  <si>
    <t>20220727 15:19:25</t>
  </si>
  <si>
    <t>15:19:25</t>
  </si>
  <si>
    <t>20220727 15:19:30</t>
  </si>
  <si>
    <t>15:19:30</t>
  </si>
  <si>
    <t>20220727 15:19:35</t>
  </si>
  <si>
    <t>15:19:35</t>
  </si>
  <si>
    <t>20220727 15:19:40</t>
  </si>
  <si>
    <t>15:19:40</t>
  </si>
  <si>
    <t>20220727 15:19:45</t>
  </si>
  <si>
    <t>15:19:45</t>
  </si>
  <si>
    <t>20220727 15:19:50</t>
  </si>
  <si>
    <t>15:19:50</t>
  </si>
  <si>
    <t>20220727 15:19:55</t>
  </si>
  <si>
    <t>15:19:55</t>
  </si>
  <si>
    <t>20220727 15:20:00</t>
  </si>
  <si>
    <t>15:20:00</t>
  </si>
  <si>
    <t>20220727 15:20:05</t>
  </si>
  <si>
    <t>15:20:05</t>
  </si>
  <si>
    <t>20220727 15:20:10</t>
  </si>
  <si>
    <t>15:20:10</t>
  </si>
  <si>
    <t>20220727 15:20:15</t>
  </si>
  <si>
    <t>15:20:15</t>
  </si>
  <si>
    <t>20220727 15:20:20</t>
  </si>
  <si>
    <t>15:20:20</t>
  </si>
  <si>
    <t>20220727 15:20:25</t>
  </si>
  <si>
    <t>15:20:25</t>
  </si>
  <si>
    <t>20220727 15:20:30</t>
  </si>
  <si>
    <t>15:20:30</t>
  </si>
  <si>
    <t>20220727 15:20:35</t>
  </si>
  <si>
    <t>15:20:35</t>
  </si>
  <si>
    <t>20220727 15:20:40</t>
  </si>
  <si>
    <t>15:20:40</t>
  </si>
  <si>
    <t>20220727 15:20:45</t>
  </si>
  <si>
    <t>15:20:45</t>
  </si>
  <si>
    <t>20220727 15:20:50</t>
  </si>
  <si>
    <t>15:20:50</t>
  </si>
  <si>
    <t>20220727 15:20:55</t>
  </si>
  <si>
    <t>15:20:55</t>
  </si>
  <si>
    <t>20220727 15:21:00</t>
  </si>
  <si>
    <t>15:21:00</t>
  </si>
  <si>
    <t>20220727 15:21:05</t>
  </si>
  <si>
    <t>15:21:05</t>
  </si>
  <si>
    <t>20220727 15:21:10</t>
  </si>
  <si>
    <t>15:21:10</t>
  </si>
  <si>
    <t>20220727 15:21:15</t>
  </si>
  <si>
    <t>15:21:15</t>
  </si>
  <si>
    <t>20220727 15:21:20</t>
  </si>
  <si>
    <t>15:21:20</t>
  </si>
  <si>
    <t>20220727 15:21:25</t>
  </si>
  <si>
    <t>15:21:25</t>
  </si>
  <si>
    <t>20220727 15:21:30</t>
  </si>
  <si>
    <t>15:21:30</t>
  </si>
  <si>
    <t>20220727 15:21:35</t>
  </si>
  <si>
    <t>15:21:35</t>
  </si>
  <si>
    <t>20220727 15:21:40</t>
  </si>
  <si>
    <t>15:21:40</t>
  </si>
  <si>
    <t>20220727 15:21:45</t>
  </si>
  <si>
    <t>15:21:45</t>
  </si>
  <si>
    <t>20220727 15:21:50</t>
  </si>
  <si>
    <t>15:21:50</t>
  </si>
  <si>
    <t>20220727 15:21:55</t>
  </si>
  <si>
    <t>15:21:55</t>
  </si>
  <si>
    <t>20220727 15:22:00</t>
  </si>
  <si>
    <t>15:22:00</t>
  </si>
  <si>
    <t>20220727 15:22:05</t>
  </si>
  <si>
    <t>15:22:05</t>
  </si>
  <si>
    <t>20220727 15:22:10</t>
  </si>
  <si>
    <t>15:22:10</t>
  </si>
  <si>
    <t>20220727 15:22:15</t>
  </si>
  <si>
    <t>15:22:15</t>
  </si>
  <si>
    <t>20220727 15:22:20</t>
  </si>
  <si>
    <t>15:22:20</t>
  </si>
  <si>
    <t>20220727 15:22:25</t>
  </si>
  <si>
    <t>15:22:25</t>
  </si>
  <si>
    <t>20220727 15:22:30</t>
  </si>
  <si>
    <t>15:22:30</t>
  </si>
  <si>
    <t>20220727 15:22:35</t>
  </si>
  <si>
    <t>15:22:35</t>
  </si>
  <si>
    <t>20220727 15:22:40</t>
  </si>
  <si>
    <t>15:22:40</t>
  </si>
  <si>
    <t>20220727 15:22:45</t>
  </si>
  <si>
    <t>15:22:45</t>
  </si>
  <si>
    <t>20220727 15:22:50</t>
  </si>
  <si>
    <t>15:22:50</t>
  </si>
  <si>
    <t>20220727 15:22:55</t>
  </si>
  <si>
    <t>15:22:55</t>
  </si>
  <si>
    <t>20220727 15:23:00</t>
  </si>
  <si>
    <t>15:23:00</t>
  </si>
  <si>
    <t>20220727 15:23:05</t>
  </si>
  <si>
    <t>15:23:05</t>
  </si>
  <si>
    <t>20220727 15:23:10</t>
  </si>
  <si>
    <t>15:23:10</t>
  </si>
  <si>
    <t>20220727 15:23:15</t>
  </si>
  <si>
    <t>15:23:15</t>
  </si>
  <si>
    <t>20220727 15:23:20</t>
  </si>
  <si>
    <t>15:23:20</t>
  </si>
  <si>
    <t>20220727 15:23:25</t>
  </si>
  <si>
    <t>15:23:25</t>
  </si>
  <si>
    <t>20220727 15:23:30</t>
  </si>
  <si>
    <t>15:23:30</t>
  </si>
  <si>
    <t>20220727 15:23:34</t>
  </si>
  <si>
    <t>15:23:34</t>
  </si>
  <si>
    <t>20220727 15:23:40</t>
  </si>
  <si>
    <t>15:23:40</t>
  </si>
  <si>
    <t>20220727 15:23:44</t>
  </si>
  <si>
    <t>15:23:44</t>
  </si>
  <si>
    <t>20220727 15:23:49</t>
  </si>
  <si>
    <t>15:23:49</t>
  </si>
  <si>
    <t>20220727 15:23:54</t>
  </si>
  <si>
    <t>15:23:54</t>
  </si>
  <si>
    <t>20220727 15:23:59</t>
  </si>
  <si>
    <t>15:23:59</t>
  </si>
  <si>
    <t>20220727 15:24:04</t>
  </si>
  <si>
    <t>15:24:04</t>
  </si>
  <si>
    <t>20220727 15:24:09</t>
  </si>
  <si>
    <t>15:24:09</t>
  </si>
  <si>
    <t>20220727 15:24:14</t>
  </si>
  <si>
    <t>15:24:14</t>
  </si>
  <si>
    <t>20220727 15:24:19</t>
  </si>
  <si>
    <t>15:24:19</t>
  </si>
  <si>
    <t>20220727 15:24:24</t>
  </si>
  <si>
    <t>15:24:24</t>
  </si>
  <si>
    <t>20220727 15:24:29</t>
  </si>
  <si>
    <t>15:24:29</t>
  </si>
  <si>
    <t>20220727 15:24:34</t>
  </si>
  <si>
    <t>15:24:34</t>
  </si>
  <si>
    <t>20220727 15:24:39</t>
  </si>
  <si>
    <t>15:24:39</t>
  </si>
  <si>
    <t>20220727 15:39:17</t>
  </si>
  <si>
    <t>15:39:17</t>
  </si>
  <si>
    <t>e_n_70_46</t>
  </si>
  <si>
    <t>20220727 15:39:22</t>
  </si>
  <si>
    <t>15:39:22</t>
  </si>
  <si>
    <t>20220727 15:39:27</t>
  </si>
  <si>
    <t>15:39:27</t>
  </si>
  <si>
    <t>20220727 15:39:32</t>
  </si>
  <si>
    <t>15:39:32</t>
  </si>
  <si>
    <t>20220727 15:39:37</t>
  </si>
  <si>
    <t>15:39:37</t>
  </si>
  <si>
    <t>20220727 15:39:42</t>
  </si>
  <si>
    <t>15:39:42</t>
  </si>
  <si>
    <t>20220727 15:39:47</t>
  </si>
  <si>
    <t>15:39:47</t>
  </si>
  <si>
    <t>20220727 15:39:52</t>
  </si>
  <si>
    <t>15:39:52</t>
  </si>
  <si>
    <t>20220727 15:39:57</t>
  </si>
  <si>
    <t>15:39:57</t>
  </si>
  <si>
    <t>20220727 15:40:02</t>
  </si>
  <si>
    <t>15:40:02</t>
  </si>
  <si>
    <t>20220727 15:40:07</t>
  </si>
  <si>
    <t>15:40:07</t>
  </si>
  <si>
    <t>20220727 15:40:12</t>
  </si>
  <si>
    <t>15:40:12</t>
  </si>
  <si>
    <t>20220727 15:40:17</t>
  </si>
  <si>
    <t>15:40:17</t>
  </si>
  <si>
    <t>20220727 15:40:22</t>
  </si>
  <si>
    <t>15:40:22</t>
  </si>
  <si>
    <t>20220727 15:40:27</t>
  </si>
  <si>
    <t>15:40:27</t>
  </si>
  <si>
    <t>20220727 15:40:32</t>
  </si>
  <si>
    <t>15:40:32</t>
  </si>
  <si>
    <t>20220727 15:40:37</t>
  </si>
  <si>
    <t>15:40:37</t>
  </si>
  <si>
    <t>20220727 15:40:42</t>
  </si>
  <si>
    <t>15:40:42</t>
  </si>
  <si>
    <t>20220727 15:40:47</t>
  </si>
  <si>
    <t>15:40:47</t>
  </si>
  <si>
    <t>20220727 15:40:52</t>
  </si>
  <si>
    <t>15:40:52</t>
  </si>
  <si>
    <t>20220727 15:40:57</t>
  </si>
  <si>
    <t>15:40:57</t>
  </si>
  <si>
    <t>20220727 15:41:02</t>
  </si>
  <si>
    <t>15:41:02</t>
  </si>
  <si>
    <t>20220727 15:41:07</t>
  </si>
  <si>
    <t>15:41:07</t>
  </si>
  <si>
    <t>20220727 15:41:12</t>
  </si>
  <si>
    <t>15:41:12</t>
  </si>
  <si>
    <t>20220727 15:42:49</t>
  </si>
  <si>
    <t>15:42:49</t>
  </si>
  <si>
    <t>20220727 15:42:54</t>
  </si>
  <si>
    <t>15:42:54</t>
  </si>
  <si>
    <t>20220727 15:42:59</t>
  </si>
  <si>
    <t>15:42:59</t>
  </si>
  <si>
    <t>20220727 15:43:04</t>
  </si>
  <si>
    <t>15:43:04</t>
  </si>
  <si>
    <t>20220727 15:43:09</t>
  </si>
  <si>
    <t>15:43:09</t>
  </si>
  <si>
    <t>20220727 15:43:14</t>
  </si>
  <si>
    <t>15:43:14</t>
  </si>
  <si>
    <t>20220727 15:43:19</t>
  </si>
  <si>
    <t>15:43:19</t>
  </si>
  <si>
    <t>20220727 15:43:24</t>
  </si>
  <si>
    <t>15:43:24</t>
  </si>
  <si>
    <t>20220727 15:43:29</t>
  </si>
  <si>
    <t>15:43:29</t>
  </si>
  <si>
    <t>20220727 15:43:34</t>
  </si>
  <si>
    <t>15:43:34</t>
  </si>
  <si>
    <t>20220727 15:43:39</t>
  </si>
  <si>
    <t>15:43:39</t>
  </si>
  <si>
    <t>20220727 15:43:44</t>
  </si>
  <si>
    <t>15:43:44</t>
  </si>
  <si>
    <t>20220727 15:43:49</t>
  </si>
  <si>
    <t>15:43:49</t>
  </si>
  <si>
    <t>20220727 15:43:54</t>
  </si>
  <si>
    <t>15:43:54</t>
  </si>
  <si>
    <t>20220727 15:43:59</t>
  </si>
  <si>
    <t>15:43:59</t>
  </si>
  <si>
    <t>20220727 15:44:04</t>
  </si>
  <si>
    <t>15:44:04</t>
  </si>
  <si>
    <t>20220727 15:44:09</t>
  </si>
  <si>
    <t>15:44:09</t>
  </si>
  <si>
    <t>20220727 15:44:14</t>
  </si>
  <si>
    <t>15:44:14</t>
  </si>
  <si>
    <t>20220727 15:44:19</t>
  </si>
  <si>
    <t>15:44:19</t>
  </si>
  <si>
    <t>20220727 15:44:24</t>
  </si>
  <si>
    <t>15:44:24</t>
  </si>
  <si>
    <t>20220727 15:44:29</t>
  </si>
  <si>
    <t>15:44:29</t>
  </si>
  <si>
    <t>20220727 15:44:34</t>
  </si>
  <si>
    <t>15:44:34</t>
  </si>
  <si>
    <t>20220727 15:44:39</t>
  </si>
  <si>
    <t>15:44:39</t>
  </si>
  <si>
    <t>20220727 15:44:44</t>
  </si>
  <si>
    <t>15:44:44</t>
  </si>
  <si>
    <t>20220727 15:44:49</t>
  </si>
  <si>
    <t>15:44:49</t>
  </si>
  <si>
    <t>20220727 15:44:54</t>
  </si>
  <si>
    <t>15:44:54</t>
  </si>
  <si>
    <t>20220727 15:44:59</t>
  </si>
  <si>
    <t>15:44:59</t>
  </si>
  <si>
    <t>20220727 15:45:04</t>
  </si>
  <si>
    <t>15:45:04</t>
  </si>
  <si>
    <t>20220727 15:45:09</t>
  </si>
  <si>
    <t>15:45:09</t>
  </si>
  <si>
    <t>20220727 15:45:14</t>
  </si>
  <si>
    <t>15:45:14</t>
  </si>
  <si>
    <t>20220727 15:45:19</t>
  </si>
  <si>
    <t>15:45:19</t>
  </si>
  <si>
    <t>20220727 15:45:24</t>
  </si>
  <si>
    <t>15:45:24</t>
  </si>
  <si>
    <t>20220727 15:45:29</t>
  </si>
  <si>
    <t>15:45:29</t>
  </si>
  <si>
    <t>20220727 15:45:34</t>
  </si>
  <si>
    <t>15:45:34</t>
  </si>
  <si>
    <t>20220727 15:45:39</t>
  </si>
  <si>
    <t>15:45:39</t>
  </si>
  <si>
    <t>20220727 15:45:44</t>
  </si>
  <si>
    <t>15:45:44</t>
  </si>
  <si>
    <t>20220727 15:45:49</t>
  </si>
  <si>
    <t>15:45:49</t>
  </si>
  <si>
    <t>20220727 15:45:54</t>
  </si>
  <si>
    <t>15:45:54</t>
  </si>
  <si>
    <t>20220727 15:45:59</t>
  </si>
  <si>
    <t>15:45:59</t>
  </si>
  <si>
    <t>20220727 15:46:04</t>
  </si>
  <si>
    <t>15:46:04</t>
  </si>
  <si>
    <t>20220727 15:46:09</t>
  </si>
  <si>
    <t>15:46:09</t>
  </si>
  <si>
    <t>20220727 15:46:14</t>
  </si>
  <si>
    <t>15:46:14</t>
  </si>
  <si>
    <t>20220727 15:46:19</t>
  </si>
  <si>
    <t>15:46:19</t>
  </si>
  <si>
    <t>20220727 15:46:24</t>
  </si>
  <si>
    <t>15:46:24</t>
  </si>
  <si>
    <t>20220727 15:46:29</t>
  </si>
  <si>
    <t>15:46:29</t>
  </si>
  <si>
    <t>20220727 15:46:34</t>
  </si>
  <si>
    <t>15:46:34</t>
  </si>
  <si>
    <t>20220727 15:46:39</t>
  </si>
  <si>
    <t>15:46:39</t>
  </si>
  <si>
    <t>20220727 15:46:44</t>
  </si>
  <si>
    <t>15:46:44</t>
  </si>
  <si>
    <t>20220727 15:46:49</t>
  </si>
  <si>
    <t>15:46:49</t>
  </si>
  <si>
    <t>20220727 15:46:54</t>
  </si>
  <si>
    <t>15:46:54</t>
  </si>
  <si>
    <t>20220727 15:46:59</t>
  </si>
  <si>
    <t>15:46:59</t>
  </si>
  <si>
    <t>20220727 15:47:04</t>
  </si>
  <si>
    <t>15:47:04</t>
  </si>
  <si>
    <t>20220727 15:47:09</t>
  </si>
  <si>
    <t>15:47:09</t>
  </si>
  <si>
    <t>20220727 15:47:14</t>
  </si>
  <si>
    <t>15:47:14</t>
  </si>
  <si>
    <t>20220727 15:47:19</t>
  </si>
  <si>
    <t>15:47:19</t>
  </si>
  <si>
    <t>20220727 15:47:24</t>
  </si>
  <si>
    <t>15:47:24</t>
  </si>
  <si>
    <t>20220727 15:47:29</t>
  </si>
  <si>
    <t>15:47:29</t>
  </si>
  <si>
    <t>20220727 15:47:34</t>
  </si>
  <si>
    <t>15:47:34</t>
  </si>
  <si>
    <t>20220727 15:47:39</t>
  </si>
  <si>
    <t>15:47:39</t>
  </si>
  <si>
    <t>20220727 15:47:44</t>
  </si>
  <si>
    <t>15:47:44</t>
  </si>
  <si>
    <t>20220727 15:47:49</t>
  </si>
  <si>
    <t>15:47:49</t>
  </si>
  <si>
    <t>20220727 15:47:54</t>
  </si>
  <si>
    <t>15:47:54</t>
  </si>
  <si>
    <t>20220727 15:47:59</t>
  </si>
  <si>
    <t>15:47:59</t>
  </si>
  <si>
    <t>20220727 15:48:04</t>
  </si>
  <si>
    <t>15:48:04</t>
  </si>
  <si>
    <t>20220727 15:48:09</t>
  </si>
  <si>
    <t>15:48:09</t>
  </si>
  <si>
    <t>20220727 15:48:14</t>
  </si>
  <si>
    <t>15:48:14</t>
  </si>
  <si>
    <t>20220727 15:48:19</t>
  </si>
  <si>
    <t>15:48:19</t>
  </si>
  <si>
    <t>20220727 15:48:24</t>
  </si>
  <si>
    <t>15:48:24</t>
  </si>
  <si>
    <t>20220727 15:48:28</t>
  </si>
  <si>
    <t>15:48:28</t>
  </si>
  <si>
    <t>20220727 15:48:34</t>
  </si>
  <si>
    <t>15:48:34</t>
  </si>
  <si>
    <t>20220727 15:48:38</t>
  </si>
  <si>
    <t>15:48:38</t>
  </si>
  <si>
    <t>20220727 15:48:44</t>
  </si>
  <si>
    <t>15:48:44</t>
  </si>
  <si>
    <t>20220727 15:59:15</t>
  </si>
  <si>
    <t>15:59:15</t>
  </si>
  <si>
    <t>e_n_0_40</t>
  </si>
  <si>
    <t>20220727 15:59:20</t>
  </si>
  <si>
    <t>15:59:20</t>
  </si>
  <si>
    <t>20220727 15:59:25</t>
  </si>
  <si>
    <t>15:59:25</t>
  </si>
  <si>
    <t>20220727 15:59:30</t>
  </si>
  <si>
    <t>15:59:30</t>
  </si>
  <si>
    <t>20220727 15:59:35</t>
  </si>
  <si>
    <t>15:59:35</t>
  </si>
  <si>
    <t>20220727 15:59:40</t>
  </si>
  <si>
    <t>15:59:40</t>
  </si>
  <si>
    <t>20220727 15:59:45</t>
  </si>
  <si>
    <t>15:59:45</t>
  </si>
  <si>
    <t>20220727 15:59:50</t>
  </si>
  <si>
    <t>15:59:50</t>
  </si>
  <si>
    <t>20220727 15:59:55</t>
  </si>
  <si>
    <t>15:59:55</t>
  </si>
  <si>
    <t>20220727 16:00:00</t>
  </si>
  <si>
    <t>16:00:00</t>
  </si>
  <si>
    <t>20220727 16:00:05</t>
  </si>
  <si>
    <t>16:00:05</t>
  </si>
  <si>
    <t>20220727 16:00:10</t>
  </si>
  <si>
    <t>16:00:10</t>
  </si>
  <si>
    <t>20220727 16:00:15</t>
  </si>
  <si>
    <t>16:00:15</t>
  </si>
  <si>
    <t>20220727 16:00:20</t>
  </si>
  <si>
    <t>16:00:20</t>
  </si>
  <si>
    <t>20220727 16:00:25</t>
  </si>
  <si>
    <t>16:00:25</t>
  </si>
  <si>
    <t>20220727 16:00:30</t>
  </si>
  <si>
    <t>16:00:30</t>
  </si>
  <si>
    <t>20220727 16:00:35</t>
  </si>
  <si>
    <t>16:00:35</t>
  </si>
  <si>
    <t>20220727 16:00:40</t>
  </si>
  <si>
    <t>16:00:40</t>
  </si>
  <si>
    <t>20220727 16:00:45</t>
  </si>
  <si>
    <t>16:00:45</t>
  </si>
  <si>
    <t>20220727 16:00:50</t>
  </si>
  <si>
    <t>16:00:50</t>
  </si>
  <si>
    <t>20220727 16:00:55</t>
  </si>
  <si>
    <t>16:00:55</t>
  </si>
  <si>
    <t>20220727 16:01:00</t>
  </si>
  <si>
    <t>16:01:00</t>
  </si>
  <si>
    <t>20220727 16:01:05</t>
  </si>
  <si>
    <t>16:01:05</t>
  </si>
  <si>
    <t>20220727 16:01:10</t>
  </si>
  <si>
    <t>16:01:10</t>
  </si>
  <si>
    <t>20220727 16:02:47</t>
  </si>
  <si>
    <t>16:02:47</t>
  </si>
  <si>
    <t>20220727 16:02:52</t>
  </si>
  <si>
    <t>16:02:52</t>
  </si>
  <si>
    <t>20220727 16:02:57</t>
  </si>
  <si>
    <t>16:02:57</t>
  </si>
  <si>
    <t>20220727 16:03:02</t>
  </si>
  <si>
    <t>16:03:02</t>
  </si>
  <si>
    <t>20220727 16:03:07</t>
  </si>
  <si>
    <t>16:03:07</t>
  </si>
  <si>
    <t>20220727 16:03:12</t>
  </si>
  <si>
    <t>16:03:12</t>
  </si>
  <si>
    <t>20220727 16:03:17</t>
  </si>
  <si>
    <t>16:03:17</t>
  </si>
  <si>
    <t>20220727 16:03:22</t>
  </si>
  <si>
    <t>16:03:22</t>
  </si>
  <si>
    <t>20220727 16:03:27</t>
  </si>
  <si>
    <t>16:03:27</t>
  </si>
  <si>
    <t>20220727 16:03:32</t>
  </si>
  <si>
    <t>16:03:32</t>
  </si>
  <si>
    <t>20220727 16:03:37</t>
  </si>
  <si>
    <t>16:03:37</t>
  </si>
  <si>
    <t>20220727 16:03:42</t>
  </si>
  <si>
    <t>16:03:42</t>
  </si>
  <si>
    <t>20220727 16:03:47</t>
  </si>
  <si>
    <t>16:03:47</t>
  </si>
  <si>
    <t>20220727 16:03:52</t>
  </si>
  <si>
    <t>16:03:52</t>
  </si>
  <si>
    <t>20220727 16:03:57</t>
  </si>
  <si>
    <t>16:03:57</t>
  </si>
  <si>
    <t>20220727 16:04:02</t>
  </si>
  <si>
    <t>16:04:02</t>
  </si>
  <si>
    <t>20220727 16:04:07</t>
  </si>
  <si>
    <t>16:04:07</t>
  </si>
  <si>
    <t>20220727 16:04:12</t>
  </si>
  <si>
    <t>16:04:12</t>
  </si>
  <si>
    <t>20220727 16:04:17</t>
  </si>
  <si>
    <t>16:04:17</t>
  </si>
  <si>
    <t>20220727 16:04:22</t>
  </si>
  <si>
    <t>16:04:22</t>
  </si>
  <si>
    <t>20220727 16:04:27</t>
  </si>
  <si>
    <t>16:04:27</t>
  </si>
  <si>
    <t>20220727 16:04:32</t>
  </si>
  <si>
    <t>16:04:32</t>
  </si>
  <si>
    <t>20220727 16:04:37</t>
  </si>
  <si>
    <t>16:04:37</t>
  </si>
  <si>
    <t>20220727 16:04:42</t>
  </si>
  <si>
    <t>16:04:42</t>
  </si>
  <si>
    <t>20220727 16:04:47</t>
  </si>
  <si>
    <t>16:04:47</t>
  </si>
  <si>
    <t>20220727 16:04:52</t>
  </si>
  <si>
    <t>16:04:52</t>
  </si>
  <si>
    <t>20220727 16:04:57</t>
  </si>
  <si>
    <t>16:04:57</t>
  </si>
  <si>
    <t>20220727 16:05:02</t>
  </si>
  <si>
    <t>16:05:02</t>
  </si>
  <si>
    <t>20220727 16:05:07</t>
  </si>
  <si>
    <t>16:05:07</t>
  </si>
  <si>
    <t>20220727 16:05:12</t>
  </si>
  <si>
    <t>16:05:12</t>
  </si>
  <si>
    <t>20220727 16:05:17</t>
  </si>
  <si>
    <t>16:05:17</t>
  </si>
  <si>
    <t>20220727 16:05:22</t>
  </si>
  <si>
    <t>16:05:22</t>
  </si>
  <si>
    <t>20220727 16:05:27</t>
  </si>
  <si>
    <t>16:05:27</t>
  </si>
  <si>
    <t>20220727 16:05:32</t>
  </si>
  <si>
    <t>16:05:32</t>
  </si>
  <si>
    <t>20220727 16:05:37</t>
  </si>
  <si>
    <t>16:05:37</t>
  </si>
  <si>
    <t>20220727 16:05:42</t>
  </si>
  <si>
    <t>16:05:42</t>
  </si>
  <si>
    <t>20220727 16:05:47</t>
  </si>
  <si>
    <t>16:05:47</t>
  </si>
  <si>
    <t>20220727 16:05:52</t>
  </si>
  <si>
    <t>16:05:52</t>
  </si>
  <si>
    <t>20220727 16:05:57</t>
  </si>
  <si>
    <t>16:05:57</t>
  </si>
  <si>
    <t>20220727 16:06:02</t>
  </si>
  <si>
    <t>16:06:02</t>
  </si>
  <si>
    <t>20220727 16:06:07</t>
  </si>
  <si>
    <t>16:06:07</t>
  </si>
  <si>
    <t>20220727 16:06:12</t>
  </si>
  <si>
    <t>16:06:12</t>
  </si>
  <si>
    <t>20220727 16:06:17</t>
  </si>
  <si>
    <t>16:06:17</t>
  </si>
  <si>
    <t>20220727 16:06:22</t>
  </si>
  <si>
    <t>16:06:22</t>
  </si>
  <si>
    <t>20220727 16:06:27</t>
  </si>
  <si>
    <t>16:06:27</t>
  </si>
  <si>
    <t>20220727 16:06:32</t>
  </si>
  <si>
    <t>16:06:32</t>
  </si>
  <si>
    <t>20220727 16:06:37</t>
  </si>
  <si>
    <t>16:06:37</t>
  </si>
  <si>
    <t>20220727 16:06:42</t>
  </si>
  <si>
    <t>16:06:42</t>
  </si>
  <si>
    <t>20220727 16:06:47</t>
  </si>
  <si>
    <t>16:06:47</t>
  </si>
  <si>
    <t>20220727 16:06:52</t>
  </si>
  <si>
    <t>16:06:52</t>
  </si>
  <si>
    <t>20220727 16:06:57</t>
  </si>
  <si>
    <t>16:06:57</t>
  </si>
  <si>
    <t>20220727 16:07:02</t>
  </si>
  <si>
    <t>16:07:02</t>
  </si>
  <si>
    <t>20220727 16:07:07</t>
  </si>
  <si>
    <t>16:07:07</t>
  </si>
  <si>
    <t>20220727 16:07:12</t>
  </si>
  <si>
    <t>16:07:12</t>
  </si>
  <si>
    <t>20220727 16:07:17</t>
  </si>
  <si>
    <t>16:07:17</t>
  </si>
  <si>
    <t>20220727 16:07:22</t>
  </si>
  <si>
    <t>16:07:22</t>
  </si>
  <si>
    <t>20220727 16:07:27</t>
  </si>
  <si>
    <t>16:07:27</t>
  </si>
  <si>
    <t>20220727 16:07:32</t>
  </si>
  <si>
    <t>16:07:32</t>
  </si>
  <si>
    <t>20220727 16:07:37</t>
  </si>
  <si>
    <t>16:07:37</t>
  </si>
  <si>
    <t>20220727 16:07:42</t>
  </si>
  <si>
    <t>16:07:42</t>
  </si>
  <si>
    <t>20220727 16:07:47</t>
  </si>
  <si>
    <t>16:07:47</t>
  </si>
  <si>
    <t>20220727 16:07:52</t>
  </si>
  <si>
    <t>16:07:52</t>
  </si>
  <si>
    <t>20220727 16:07:57</t>
  </si>
  <si>
    <t>16:07:57</t>
  </si>
  <si>
    <t>20220727 16:08:02</t>
  </si>
  <si>
    <t>16:08:02</t>
  </si>
  <si>
    <t>20220727 16:08:07</t>
  </si>
  <si>
    <t>16:08:07</t>
  </si>
  <si>
    <t>20220727 16:08:12</t>
  </si>
  <si>
    <t>16:08:12</t>
  </si>
  <si>
    <t>20220727 16:08:17</t>
  </si>
  <si>
    <t>16:08:17</t>
  </si>
  <si>
    <t>20220727 16:08:22</t>
  </si>
  <si>
    <t>16:08:22</t>
  </si>
  <si>
    <t>20220727 16:08:27</t>
  </si>
  <si>
    <t>16:08:27</t>
  </si>
  <si>
    <t>20220727 16:08:32</t>
  </si>
  <si>
    <t>16:08:32</t>
  </si>
  <si>
    <t>20220727 16:08:37</t>
  </si>
  <si>
    <t>16:08:37</t>
  </si>
  <si>
    <t>20220727 16:08:42</t>
  </si>
  <si>
    <t>16:08:42</t>
  </si>
  <si>
    <t>20220727 16:20:09</t>
  </si>
  <si>
    <t>16:20:09</t>
  </si>
  <si>
    <t>e_y_35_6</t>
  </si>
  <si>
    <t>20220727 16:20:14</t>
  </si>
  <si>
    <t>16:20:14</t>
  </si>
  <si>
    <t>20220727 16:20:19</t>
  </si>
  <si>
    <t>16:20:19</t>
  </si>
  <si>
    <t>20220727 16:20:24</t>
  </si>
  <si>
    <t>16:20:24</t>
  </si>
  <si>
    <t>20220727 16:20:29</t>
  </si>
  <si>
    <t>16:20:29</t>
  </si>
  <si>
    <t>20220727 16:20:34</t>
  </si>
  <si>
    <t>16:20:34</t>
  </si>
  <si>
    <t>20220727 16:20:39</t>
  </si>
  <si>
    <t>16:20:39</t>
  </si>
  <si>
    <t>20220727 16:20:44</t>
  </si>
  <si>
    <t>16:20:44</t>
  </si>
  <si>
    <t>20220727 16:20:49</t>
  </si>
  <si>
    <t>16:20:49</t>
  </si>
  <si>
    <t>20220727 16:20:54</t>
  </si>
  <si>
    <t>16:20:54</t>
  </si>
  <si>
    <t>20220727 16:20:59</t>
  </si>
  <si>
    <t>16:20:59</t>
  </si>
  <si>
    <t>20220727 16:21:04</t>
  </si>
  <si>
    <t>16:21:04</t>
  </si>
  <si>
    <t>20220727 16:21:09</t>
  </si>
  <si>
    <t>16:21:09</t>
  </si>
  <si>
    <t>20220727 16:21:14</t>
  </si>
  <si>
    <t>16:21:14</t>
  </si>
  <si>
    <t>20220727 16:21:19</t>
  </si>
  <si>
    <t>16:21:19</t>
  </si>
  <si>
    <t>20220727 16:21:24</t>
  </si>
  <si>
    <t>16:21:24</t>
  </si>
  <si>
    <t>20220727 16:21:29</t>
  </si>
  <si>
    <t>16:21:29</t>
  </si>
  <si>
    <t>20220727 16:21:33</t>
  </si>
  <si>
    <t>16:21:33</t>
  </si>
  <si>
    <t>20220727 16:21:39</t>
  </si>
  <si>
    <t>16:21:39</t>
  </si>
  <si>
    <t>20220727 16:21:44</t>
  </si>
  <si>
    <t>16:21:44</t>
  </si>
  <si>
    <t>20220727 16:21:49</t>
  </si>
  <si>
    <t>16:21:49</t>
  </si>
  <si>
    <t>20220727 16:21:53</t>
  </si>
  <si>
    <t>16:21:53</t>
  </si>
  <si>
    <t>20220727 16:21:58</t>
  </si>
  <si>
    <t>16:21:58</t>
  </si>
  <si>
    <t>20220727 16:22:03</t>
  </si>
  <si>
    <t>16:22:03</t>
  </si>
  <si>
    <t>20220727 16:23:40</t>
  </si>
  <si>
    <t>16:23:40</t>
  </si>
  <si>
    <t>20220727 16:23:45</t>
  </si>
  <si>
    <t>16:23:45</t>
  </si>
  <si>
    <t>20220727 16:23:50</t>
  </si>
  <si>
    <t>16:23:50</t>
  </si>
  <si>
    <t>20220727 16:23:55</t>
  </si>
  <si>
    <t>16:23:55</t>
  </si>
  <si>
    <t>20220727 16:24:00</t>
  </si>
  <si>
    <t>16:24:00</t>
  </si>
  <si>
    <t>20220727 16:24:05</t>
  </si>
  <si>
    <t>16:24:05</t>
  </si>
  <si>
    <t>20220727 16:24:10</t>
  </si>
  <si>
    <t>16:24:10</t>
  </si>
  <si>
    <t>20220727 16:24:15</t>
  </si>
  <si>
    <t>16:24:15</t>
  </si>
  <si>
    <t>20220727 16:24:20</t>
  </si>
  <si>
    <t>16:24:20</t>
  </si>
  <si>
    <t>20220727 16:24:25</t>
  </si>
  <si>
    <t>16:24:25</t>
  </si>
  <si>
    <t>20220727 16:24:30</t>
  </si>
  <si>
    <t>16:24:30</t>
  </si>
  <si>
    <t>20220727 16:24:35</t>
  </si>
  <si>
    <t>16:24:35</t>
  </si>
  <si>
    <t>20220727 16:24:40</t>
  </si>
  <si>
    <t>16:24:40</t>
  </si>
  <si>
    <t>20220727 16:24:45</t>
  </si>
  <si>
    <t>16:24:45</t>
  </si>
  <si>
    <t>20220727 16:24:50</t>
  </si>
  <si>
    <t>16:24:50</t>
  </si>
  <si>
    <t>20220727 16:24:55</t>
  </si>
  <si>
    <t>16:24:55</t>
  </si>
  <si>
    <t>20220727 16:25:00</t>
  </si>
  <si>
    <t>16:25:00</t>
  </si>
  <si>
    <t>20220727 16:25:05</t>
  </si>
  <si>
    <t>16:25:05</t>
  </si>
  <si>
    <t>20220727 16:25:10</t>
  </si>
  <si>
    <t>16:25:10</t>
  </si>
  <si>
    <t>20220727 16:25:15</t>
  </si>
  <si>
    <t>16:25:15</t>
  </si>
  <si>
    <t>20220727 16:25:20</t>
  </si>
  <si>
    <t>16:25:20</t>
  </si>
  <si>
    <t>20220727 16:25:25</t>
  </si>
  <si>
    <t>16:25:25</t>
  </si>
  <si>
    <t>20220727 16:25:30</t>
  </si>
  <si>
    <t>16:25:30</t>
  </si>
  <si>
    <t>20220727 16:25:35</t>
  </si>
  <si>
    <t>16:25:35</t>
  </si>
  <si>
    <t>20220727 16:25:40</t>
  </si>
  <si>
    <t>16:25:40</t>
  </si>
  <si>
    <t>20220727 16:25:45</t>
  </si>
  <si>
    <t>16:25:45</t>
  </si>
  <si>
    <t>20220727 16:25:50</t>
  </si>
  <si>
    <t>16:25:50</t>
  </si>
  <si>
    <t>20220727 16:25:55</t>
  </si>
  <si>
    <t>16:25:55</t>
  </si>
  <si>
    <t>20220727 16:26:00</t>
  </si>
  <si>
    <t>16:26:00</t>
  </si>
  <si>
    <t>20220727 16:26:05</t>
  </si>
  <si>
    <t>16:26:05</t>
  </si>
  <si>
    <t>20220727 16:26:10</t>
  </si>
  <si>
    <t>16:26:10</t>
  </si>
  <si>
    <t>20220727 16:26:15</t>
  </si>
  <si>
    <t>16:26:15</t>
  </si>
  <si>
    <t>20220727 16:26:20</t>
  </si>
  <si>
    <t>16:26:20</t>
  </si>
  <si>
    <t>20220727 16:26:25</t>
  </si>
  <si>
    <t>16:26:25</t>
  </si>
  <si>
    <t>20220727 16:26:30</t>
  </si>
  <si>
    <t>16:26:30</t>
  </si>
  <si>
    <t>20220727 16:26:35</t>
  </si>
  <si>
    <t>16:26:35</t>
  </si>
  <si>
    <t>20220727 16:26:40</t>
  </si>
  <si>
    <t>16:26:40</t>
  </si>
  <si>
    <t>20220727 16:26:45</t>
  </si>
  <si>
    <t>16:26:45</t>
  </si>
  <si>
    <t>20220727 16:26:50</t>
  </si>
  <si>
    <t>16:26:50</t>
  </si>
  <si>
    <t>20220727 16:26:55</t>
  </si>
  <si>
    <t>16:26:55</t>
  </si>
  <si>
    <t>20220727 16:27:00</t>
  </si>
  <si>
    <t>16:27:00</t>
  </si>
  <si>
    <t>20220727 16:27:05</t>
  </si>
  <si>
    <t>16:27:05</t>
  </si>
  <si>
    <t>20220727 16:27:10</t>
  </si>
  <si>
    <t>16:27:10</t>
  </si>
  <si>
    <t>20220727 16:27:15</t>
  </si>
  <si>
    <t>16:27:15</t>
  </si>
  <si>
    <t>20220727 16:27:20</t>
  </si>
  <si>
    <t>16:27:20</t>
  </si>
  <si>
    <t>20220727 16:27:25</t>
  </si>
  <si>
    <t>16:27:25</t>
  </si>
  <si>
    <t>20220727 16:27:30</t>
  </si>
  <si>
    <t>16:27:30</t>
  </si>
  <si>
    <t>20220727 16:27:35</t>
  </si>
  <si>
    <t>16:27:35</t>
  </si>
  <si>
    <t>20220727 16:27:40</t>
  </si>
  <si>
    <t>16:27:40</t>
  </si>
  <si>
    <t>20220727 16:27:45</t>
  </si>
  <si>
    <t>16:27:45</t>
  </si>
  <si>
    <t>20220727 16:27:50</t>
  </si>
  <si>
    <t>16:27:50</t>
  </si>
  <si>
    <t>20220727 16:27:55</t>
  </si>
  <si>
    <t>16:27:55</t>
  </si>
  <si>
    <t>20220727 16:28:00</t>
  </si>
  <si>
    <t>16:28:00</t>
  </si>
  <si>
    <t>20220727 16:28:05</t>
  </si>
  <si>
    <t>16:28:05</t>
  </si>
  <si>
    <t>20220727 16:28:10</t>
  </si>
  <si>
    <t>16:28:10</t>
  </si>
  <si>
    <t>20220727 16:28:15</t>
  </si>
  <si>
    <t>16:28:15</t>
  </si>
  <si>
    <t>20220727 16:28:20</t>
  </si>
  <si>
    <t>16:28:20</t>
  </si>
  <si>
    <t>20220727 16:28:25</t>
  </si>
  <si>
    <t>16:28:25</t>
  </si>
  <si>
    <t>20220727 16:28:30</t>
  </si>
  <si>
    <t>16:28:30</t>
  </si>
  <si>
    <t>20220727 16:28:35</t>
  </si>
  <si>
    <t>16:28:35</t>
  </si>
  <si>
    <t>20220727 16:28:40</t>
  </si>
  <si>
    <t>16:28:40</t>
  </si>
  <si>
    <t>20220727 16:28:45</t>
  </si>
  <si>
    <t>16:28:45</t>
  </si>
  <si>
    <t>20220727 16:28:50</t>
  </si>
  <si>
    <t>16:28:50</t>
  </si>
  <si>
    <t>20220727 16:28:55</t>
  </si>
  <si>
    <t>16:28:55</t>
  </si>
  <si>
    <t>20220727 16:29:00</t>
  </si>
  <si>
    <t>16:29:00</t>
  </si>
  <si>
    <t>20220727 16:29:05</t>
  </si>
  <si>
    <t>16:29:05</t>
  </si>
  <si>
    <t>20220727 16:29:10</t>
  </si>
  <si>
    <t>16:29:10</t>
  </si>
  <si>
    <t>20220727 16:29:15</t>
  </si>
  <si>
    <t>16:29:15</t>
  </si>
  <si>
    <t>20220727 16:29:20</t>
  </si>
  <si>
    <t>16:29:20</t>
  </si>
  <si>
    <t>20220727 16:29:25</t>
  </si>
  <si>
    <t>16:29:25</t>
  </si>
  <si>
    <t>20220727 16:29:30</t>
  </si>
  <si>
    <t>16:29:30</t>
  </si>
  <si>
    <t>20220727 16:29:35</t>
  </si>
  <si>
    <t>16:29:35</t>
  </si>
  <si>
    <t>20220727 16:29:40</t>
  </si>
  <si>
    <t>16:29:40</t>
  </si>
  <si>
    <t>20220727 16:50:38</t>
  </si>
  <si>
    <t>16:50:38</t>
  </si>
  <si>
    <t>e_y_140_20</t>
  </si>
  <si>
    <t>20220727 16:50:43</t>
  </si>
  <si>
    <t>16:50:43</t>
  </si>
  <si>
    <t>20220727 16:50:48</t>
  </si>
  <si>
    <t>16:50:48</t>
  </si>
  <si>
    <t>20220727 16:50:53</t>
  </si>
  <si>
    <t>16:50:53</t>
  </si>
  <si>
    <t>20220727 16:50:58</t>
  </si>
  <si>
    <t>16:50:58</t>
  </si>
  <si>
    <t>20220727 16:51:03</t>
  </si>
  <si>
    <t>16:51:03</t>
  </si>
  <si>
    <t>20220727 16:51:08</t>
  </si>
  <si>
    <t>16:51:08</t>
  </si>
  <si>
    <t>20220727 16:51:13</t>
  </si>
  <si>
    <t>16:51:13</t>
  </si>
  <si>
    <t>20220727 16:51:18</t>
  </si>
  <si>
    <t>16:51:18</t>
  </si>
  <si>
    <t>20220727 16:51:23</t>
  </si>
  <si>
    <t>16:51:23</t>
  </si>
  <si>
    <t>20220727 16:51:28</t>
  </si>
  <si>
    <t>16:51:28</t>
  </si>
  <si>
    <t>20220727 16:51:33</t>
  </si>
  <si>
    <t>16:51:33</t>
  </si>
  <si>
    <t>20220727 16:51:38</t>
  </si>
  <si>
    <t>16:51:38</t>
  </si>
  <si>
    <t>20220727 16:51:43</t>
  </si>
  <si>
    <t>16:51:43</t>
  </si>
  <si>
    <t>20220727 16:51:48</t>
  </si>
  <si>
    <t>16:51:48</t>
  </si>
  <si>
    <t>20220727 16:51:53</t>
  </si>
  <si>
    <t>16:51:53</t>
  </si>
  <si>
    <t>20220727 16:51:58</t>
  </si>
  <si>
    <t>16:51:58</t>
  </si>
  <si>
    <t>20220727 16:52:03</t>
  </si>
  <si>
    <t>16:52:03</t>
  </si>
  <si>
    <t>20220727 16:52:08</t>
  </si>
  <si>
    <t>16:52:08</t>
  </si>
  <si>
    <t>20220727 16:52:13</t>
  </si>
  <si>
    <t>16:52:13</t>
  </si>
  <si>
    <t>20220727 16:52:18</t>
  </si>
  <si>
    <t>16:52:18</t>
  </si>
  <si>
    <t>20220727 16:52:23</t>
  </si>
  <si>
    <t>16:52:23</t>
  </si>
  <si>
    <t>20220727 16:52:28</t>
  </si>
  <si>
    <t>16:52:28</t>
  </si>
  <si>
    <t>20220727 16:52:33</t>
  </si>
  <si>
    <t>16:52:33</t>
  </si>
  <si>
    <t>20220727 16:54:10</t>
  </si>
  <si>
    <t>16:54:10</t>
  </si>
  <si>
    <t>20220727 16:54:15</t>
  </si>
  <si>
    <t>16:54:15</t>
  </si>
  <si>
    <t>20220727 16:54:20</t>
  </si>
  <si>
    <t>16:54:20</t>
  </si>
  <si>
    <t>20220727 16:54:25</t>
  </si>
  <si>
    <t>16:54:25</t>
  </si>
  <si>
    <t>20220727 16:54:30</t>
  </si>
  <si>
    <t>16:54:30</t>
  </si>
  <si>
    <t>20220727 16:54:35</t>
  </si>
  <si>
    <t>16:54:35</t>
  </si>
  <si>
    <t>20220727 16:54:40</t>
  </si>
  <si>
    <t>16:54:40</t>
  </si>
  <si>
    <t>20220727 16:54:45</t>
  </si>
  <si>
    <t>16:54:45</t>
  </si>
  <si>
    <t>20220727 16:54:50</t>
  </si>
  <si>
    <t>16:54:50</t>
  </si>
  <si>
    <t>20220727 16:54:55</t>
  </si>
  <si>
    <t>16:54:55</t>
  </si>
  <si>
    <t>20220727 16:55:00</t>
  </si>
  <si>
    <t>16:55:00</t>
  </si>
  <si>
    <t>20220727 16:55:05</t>
  </si>
  <si>
    <t>16:55:05</t>
  </si>
  <si>
    <t>20220727 16:55:10</t>
  </si>
  <si>
    <t>16:55:10</t>
  </si>
  <si>
    <t>20220727 16:55:15</t>
  </si>
  <si>
    <t>16:55:15</t>
  </si>
  <si>
    <t>20220727 16:55:20</t>
  </si>
  <si>
    <t>16:55:20</t>
  </si>
  <si>
    <t>20220727 16:55:25</t>
  </si>
  <si>
    <t>16:55:25</t>
  </si>
  <si>
    <t>20220727 16:55:30</t>
  </si>
  <si>
    <t>16:55:30</t>
  </si>
  <si>
    <t>20220727 16:55:35</t>
  </si>
  <si>
    <t>16:55:35</t>
  </si>
  <si>
    <t>20220727 16:55:40</t>
  </si>
  <si>
    <t>16:55:40</t>
  </si>
  <si>
    <t>20220727 16:55:45</t>
  </si>
  <si>
    <t>16:55:45</t>
  </si>
  <si>
    <t>20220727 16:55:49</t>
  </si>
  <si>
    <t>16:55:49</t>
  </si>
  <si>
    <t>20220727 16:55:54</t>
  </si>
  <si>
    <t>16:55:54</t>
  </si>
  <si>
    <t>20220727 16:55:59</t>
  </si>
  <si>
    <t>16:55:59</t>
  </si>
  <si>
    <t>20220727 16:56:04</t>
  </si>
  <si>
    <t>16:56:04</t>
  </si>
  <si>
    <t>20220727 16:56:09</t>
  </si>
  <si>
    <t>16:56:09</t>
  </si>
  <si>
    <t>20220727 16:56:14</t>
  </si>
  <si>
    <t>16:56:14</t>
  </si>
  <si>
    <t>20220727 16:56:19</t>
  </si>
  <si>
    <t>16:56:19</t>
  </si>
  <si>
    <t>20220727 16:56:24</t>
  </si>
  <si>
    <t>16:56:24</t>
  </si>
  <si>
    <t>20220727 16:56:29</t>
  </si>
  <si>
    <t>16:56:29</t>
  </si>
  <si>
    <t>20220727 16:56:34</t>
  </si>
  <si>
    <t>16:56:34</t>
  </si>
  <si>
    <t>20220727 16:56:39</t>
  </si>
  <si>
    <t>16:56:39</t>
  </si>
  <si>
    <t>20220727 16:56:44</t>
  </si>
  <si>
    <t>16:56:44</t>
  </si>
  <si>
    <t>20220727 16:56:49</t>
  </si>
  <si>
    <t>16:56:49</t>
  </si>
  <si>
    <t>20220727 16:56:54</t>
  </si>
  <si>
    <t>16:56:54</t>
  </si>
  <si>
    <t>20220727 16:56:59</t>
  </si>
  <si>
    <t>16:56:59</t>
  </si>
  <si>
    <t>20220727 16:57:04</t>
  </si>
  <si>
    <t>16:57:04</t>
  </si>
  <si>
    <t>20220727 16:57:09</t>
  </si>
  <si>
    <t>16:57:09</t>
  </si>
  <si>
    <t>20220727 16:57:14</t>
  </si>
  <si>
    <t>16:57:14</t>
  </si>
  <si>
    <t>20220727 16:57:19</t>
  </si>
  <si>
    <t>16:57:19</t>
  </si>
  <si>
    <t>20220727 16:57:24</t>
  </si>
  <si>
    <t>16:57:24</t>
  </si>
  <si>
    <t>20220727 16:57:29</t>
  </si>
  <si>
    <t>16:57:29</t>
  </si>
  <si>
    <t>20220727 16:57:34</t>
  </si>
  <si>
    <t>16:57:34</t>
  </si>
  <si>
    <t>20220727 16:57:39</t>
  </si>
  <si>
    <t>16:57:39</t>
  </si>
  <si>
    <t>20220727 16:57:44</t>
  </si>
  <si>
    <t>16:57:44</t>
  </si>
  <si>
    <t>20220727 16:57:49</t>
  </si>
  <si>
    <t>16:57:49</t>
  </si>
  <si>
    <t>20220727 16:57:54</t>
  </si>
  <si>
    <t>16:57:54</t>
  </si>
  <si>
    <t>20220727 16:57:59</t>
  </si>
  <si>
    <t>16:57:59</t>
  </si>
  <si>
    <t>20220727 16:58:04</t>
  </si>
  <si>
    <t>16:58:04</t>
  </si>
  <si>
    <t>20220727 16:58:09</t>
  </si>
  <si>
    <t>16:58:09</t>
  </si>
  <si>
    <t>20220727 16:58:14</t>
  </si>
  <si>
    <t>16:58:14</t>
  </si>
  <si>
    <t>20220727 16:58:19</t>
  </si>
  <si>
    <t>16:58:19</t>
  </si>
  <si>
    <t>20220727 16:58:24</t>
  </si>
  <si>
    <t>16:58:24</t>
  </si>
  <si>
    <t>20220727 16:58:29</t>
  </si>
  <si>
    <t>16:58:29</t>
  </si>
  <si>
    <t>20220727 16:58:34</t>
  </si>
  <si>
    <t>16:58:34</t>
  </si>
  <si>
    <t>20220727 16:58:39</t>
  </si>
  <si>
    <t>16:58:39</t>
  </si>
  <si>
    <t>20220727 16:58:44</t>
  </si>
  <si>
    <t>16:58:44</t>
  </si>
  <si>
    <t>20220727 16:58:49</t>
  </si>
  <si>
    <t>16:58:49</t>
  </si>
  <si>
    <t>20220727 16:58:54</t>
  </si>
  <si>
    <t>16:58:54</t>
  </si>
  <si>
    <t>20220727 16:58:59</t>
  </si>
  <si>
    <t>16:58:59</t>
  </si>
  <si>
    <t>20220727 16:59:04</t>
  </si>
  <si>
    <t>16:59:04</t>
  </si>
  <si>
    <t>20220727 16:59:09</t>
  </si>
  <si>
    <t>16:59:09</t>
  </si>
  <si>
    <t>20220727 16:59:14</t>
  </si>
  <si>
    <t>16:59:14</t>
  </si>
  <si>
    <t>20220727 16:59:19</t>
  </si>
  <si>
    <t>16:59:19</t>
  </si>
  <si>
    <t>20220727 16:59:24</t>
  </si>
  <si>
    <t>16:59:24</t>
  </si>
  <si>
    <t>20220727 16:59:29</t>
  </si>
  <si>
    <t>16:59:29</t>
  </si>
  <si>
    <t>20220727 16:59:34</t>
  </si>
  <si>
    <t>16:59:34</t>
  </si>
  <si>
    <t>20220727 16:59:39</t>
  </si>
  <si>
    <t>16:59:39</t>
  </si>
  <si>
    <t>20220727 16:59:44</t>
  </si>
  <si>
    <t>16:59:44</t>
  </si>
  <si>
    <t>20220727 16:59:49</t>
  </si>
  <si>
    <t>16:59:49</t>
  </si>
  <si>
    <t>20220727 16:59:54</t>
  </si>
  <si>
    <t>16:59:54</t>
  </si>
  <si>
    <t>20220727 16:59:59</t>
  </si>
  <si>
    <t>16:59:59</t>
  </si>
  <si>
    <t>20220727 17:00:04</t>
  </si>
  <si>
    <t>17:00:04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</si>
</sst>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1265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>
        <v>4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1</v>
      </c>
      <c r="D7">
        <v>0</v>
      </c>
      <c r="E7">
        <v>0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1658941638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1658941630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427.8650570043291</v>
      </c>
      <c r="AK17">
        <v>406.7089151515149</v>
      </c>
      <c r="AL17">
        <v>0.0004169197125869117</v>
      </c>
      <c r="AM17">
        <v>65.44</v>
      </c>
      <c r="AN17">
        <f>(AP17 - AO17 + DI17*1E3/(8.314*(DK17+273.15)) * AR17/DH17 * AQ17) * DH17/(100*CV17) * 1000/(1000 - AP17)</f>
        <v>0</v>
      </c>
      <c r="AO17">
        <v>18.23155523975411</v>
      </c>
      <c r="AP17">
        <v>23.45658848484849</v>
      </c>
      <c r="AQ17">
        <v>0.005030987348915306</v>
      </c>
      <c r="AR17">
        <v>84.83899908424371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1658941630</v>
      </c>
      <c r="DB17">
        <v>397.1268064516129</v>
      </c>
      <c r="DC17">
        <v>420.0673870967742</v>
      </c>
      <c r="DD17">
        <v>23.42666129032258</v>
      </c>
      <c r="DE17">
        <v>18.19125161290323</v>
      </c>
      <c r="DF17">
        <v>400.4614193548388</v>
      </c>
      <c r="DG17">
        <v>23.5325</v>
      </c>
      <c r="DH17">
        <v>500.0405806451614</v>
      </c>
      <c r="DI17">
        <v>90.50736129032258</v>
      </c>
      <c r="DJ17">
        <v>0.1000281677419355</v>
      </c>
      <c r="DK17">
        <v>27.17597419354839</v>
      </c>
      <c r="DL17">
        <v>27.24791935483871</v>
      </c>
      <c r="DM17">
        <v>999.9000000000003</v>
      </c>
      <c r="DN17">
        <v>0</v>
      </c>
      <c r="DO17">
        <v>0</v>
      </c>
      <c r="DP17">
        <v>9996.598709677419</v>
      </c>
      <c r="DQ17">
        <v>0</v>
      </c>
      <c r="DR17">
        <v>12.4781</v>
      </c>
      <c r="DS17">
        <v>-22.94052903225806</v>
      </c>
      <c r="DT17">
        <v>406.6532903225806</v>
      </c>
      <c r="DU17">
        <v>427.8504838709677</v>
      </c>
      <c r="DV17">
        <v>5.235398709677418</v>
      </c>
      <c r="DW17">
        <v>420.0673870967742</v>
      </c>
      <c r="DX17">
        <v>18.19125161290323</v>
      </c>
      <c r="DY17">
        <v>2.120284193548387</v>
      </c>
      <c r="DZ17">
        <v>1.646441935483871</v>
      </c>
      <c r="EA17">
        <v>18.37238709677419</v>
      </c>
      <c r="EB17">
        <v>14.40045483870968</v>
      </c>
      <c r="EC17">
        <v>2000.015483870968</v>
      </c>
      <c r="ED17">
        <v>0.9800015161290321</v>
      </c>
      <c r="EE17">
        <v>0.01999846774193548</v>
      </c>
      <c r="EF17">
        <v>0</v>
      </c>
      <c r="EG17">
        <v>736.5051612903226</v>
      </c>
      <c r="EH17">
        <v>5.000969999999999</v>
      </c>
      <c r="EI17">
        <v>14683.25483870968</v>
      </c>
      <c r="EJ17">
        <v>16707.72580645161</v>
      </c>
      <c r="EK17">
        <v>38</v>
      </c>
      <c r="EL17">
        <v>38.51999999999999</v>
      </c>
      <c r="EM17">
        <v>37.93699999999998</v>
      </c>
      <c r="EN17">
        <v>38.20325806451613</v>
      </c>
      <c r="EO17">
        <v>38.63899999999999</v>
      </c>
      <c r="EP17">
        <v>1955.115483870968</v>
      </c>
      <c r="EQ17">
        <v>39.90000000000001</v>
      </c>
      <c r="ER17">
        <v>0</v>
      </c>
      <c r="ES17">
        <v>1658941637.4</v>
      </c>
      <c r="ET17">
        <v>0</v>
      </c>
      <c r="EU17">
        <v>736.4768076923077</v>
      </c>
      <c r="EV17">
        <v>-0.9464273450571803</v>
      </c>
      <c r="EW17">
        <v>-12.4068376148646</v>
      </c>
      <c r="EX17">
        <v>14683.14230769231</v>
      </c>
      <c r="EY17">
        <v>15</v>
      </c>
      <c r="EZ17">
        <v>0</v>
      </c>
      <c r="FA17" t="s">
        <v>419</v>
      </c>
      <c r="FB17">
        <v>1657650335.6</v>
      </c>
      <c r="FC17">
        <v>1657650340.6</v>
      </c>
      <c r="FD17">
        <v>0</v>
      </c>
      <c r="FE17">
        <v>2.4</v>
      </c>
      <c r="FF17">
        <v>-0.047</v>
      </c>
      <c r="FG17">
        <v>-2.024</v>
      </c>
      <c r="FH17">
        <v>-0.16</v>
      </c>
      <c r="FI17">
        <v>420</v>
      </c>
      <c r="FJ17">
        <v>17</v>
      </c>
      <c r="FK17">
        <v>0.4</v>
      </c>
      <c r="FL17">
        <v>0.26</v>
      </c>
      <c r="FM17">
        <v>-22.9225725</v>
      </c>
      <c r="FN17">
        <v>-0.1351080675421815</v>
      </c>
      <c r="FO17">
        <v>0.04805838629989555</v>
      </c>
      <c r="FP17">
        <v>1</v>
      </c>
      <c r="FQ17">
        <v>736.4939411764707</v>
      </c>
      <c r="FR17">
        <v>-0.730053475175635</v>
      </c>
      <c r="FS17">
        <v>0.2619861852191381</v>
      </c>
      <c r="FT17">
        <v>1</v>
      </c>
      <c r="FU17">
        <v>5.24958125</v>
      </c>
      <c r="FV17">
        <v>-0.3273328705441045</v>
      </c>
      <c r="FW17">
        <v>0.03438144086476741</v>
      </c>
      <c r="FX17">
        <v>0</v>
      </c>
      <c r="FY17">
        <v>2</v>
      </c>
      <c r="FZ17">
        <v>3</v>
      </c>
      <c r="GA17" t="s">
        <v>420</v>
      </c>
      <c r="GB17">
        <v>2.98326</v>
      </c>
      <c r="GC17">
        <v>2.71539</v>
      </c>
      <c r="GD17">
        <v>0.091156</v>
      </c>
      <c r="GE17">
        <v>0.0935998</v>
      </c>
      <c r="GF17">
        <v>0.105955</v>
      </c>
      <c r="GG17">
        <v>0.0870295</v>
      </c>
      <c r="GH17">
        <v>28834.8</v>
      </c>
      <c r="GI17">
        <v>28868.1</v>
      </c>
      <c r="GJ17">
        <v>29486.9</v>
      </c>
      <c r="GK17">
        <v>29454.6</v>
      </c>
      <c r="GL17">
        <v>34922.8</v>
      </c>
      <c r="GM17">
        <v>35743.5</v>
      </c>
      <c r="GN17">
        <v>41538.9</v>
      </c>
      <c r="GO17">
        <v>41964.4</v>
      </c>
      <c r="GP17">
        <v>1.95295</v>
      </c>
      <c r="GQ17">
        <v>1.91963</v>
      </c>
      <c r="GR17">
        <v>0.1138</v>
      </c>
      <c r="GS17">
        <v>0</v>
      </c>
      <c r="GT17">
        <v>25.3866</v>
      </c>
      <c r="GU17">
        <v>999.9</v>
      </c>
      <c r="GV17">
        <v>54.5</v>
      </c>
      <c r="GW17">
        <v>29.1</v>
      </c>
      <c r="GX17">
        <v>24.3576</v>
      </c>
      <c r="GY17">
        <v>63.0382</v>
      </c>
      <c r="GZ17">
        <v>33.8742</v>
      </c>
      <c r="HA17">
        <v>1</v>
      </c>
      <c r="HB17">
        <v>-0.0662348</v>
      </c>
      <c r="HC17">
        <v>0.37293</v>
      </c>
      <c r="HD17">
        <v>20.3347</v>
      </c>
      <c r="HE17">
        <v>5.22133</v>
      </c>
      <c r="HF17">
        <v>12.0099</v>
      </c>
      <c r="HG17">
        <v>4.9903</v>
      </c>
      <c r="HH17">
        <v>3.28933</v>
      </c>
      <c r="HI17">
        <v>9999</v>
      </c>
      <c r="HJ17">
        <v>9999</v>
      </c>
      <c r="HK17">
        <v>9999</v>
      </c>
      <c r="HL17">
        <v>154.7</v>
      </c>
      <c r="HM17">
        <v>1.86736</v>
      </c>
      <c r="HN17">
        <v>1.86644</v>
      </c>
      <c r="HO17">
        <v>1.86584</v>
      </c>
      <c r="HP17">
        <v>1.86581</v>
      </c>
      <c r="HQ17">
        <v>1.86758</v>
      </c>
      <c r="HR17">
        <v>1.87012</v>
      </c>
      <c r="HS17">
        <v>1.86874</v>
      </c>
      <c r="HT17">
        <v>1.87026</v>
      </c>
      <c r="HU17">
        <v>0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-3.335</v>
      </c>
      <c r="II17">
        <v>-0.1056</v>
      </c>
      <c r="IJ17">
        <v>-2.003274880989988</v>
      </c>
      <c r="IK17">
        <v>-0.003643892653284941</v>
      </c>
      <c r="IL17">
        <v>8.948238347276123E-07</v>
      </c>
      <c r="IM17">
        <v>-2.445980282225029E-10</v>
      </c>
      <c r="IN17">
        <v>-0.1940835803508028</v>
      </c>
      <c r="IO17">
        <v>-0.01042730378795286</v>
      </c>
      <c r="IP17">
        <v>0.00100284695746963</v>
      </c>
      <c r="IQ17">
        <v>-1.701466411570297E-05</v>
      </c>
      <c r="IR17">
        <v>2</v>
      </c>
      <c r="IS17">
        <v>2310</v>
      </c>
      <c r="IT17">
        <v>1</v>
      </c>
      <c r="IU17">
        <v>25</v>
      </c>
      <c r="IV17">
        <v>21521.7</v>
      </c>
      <c r="IW17">
        <v>21521.6</v>
      </c>
      <c r="IX17">
        <v>1.05103</v>
      </c>
      <c r="IY17">
        <v>2.20215</v>
      </c>
      <c r="IZ17">
        <v>1.39648</v>
      </c>
      <c r="JA17">
        <v>2.35474</v>
      </c>
      <c r="JB17">
        <v>1.49536</v>
      </c>
      <c r="JC17">
        <v>2.40967</v>
      </c>
      <c r="JD17">
        <v>34.236</v>
      </c>
      <c r="JE17">
        <v>24.1838</v>
      </c>
      <c r="JF17">
        <v>18</v>
      </c>
      <c r="JG17">
        <v>515.764</v>
      </c>
      <c r="JH17">
        <v>450.055</v>
      </c>
      <c r="JI17">
        <v>24.9999</v>
      </c>
      <c r="JJ17">
        <v>26.5186</v>
      </c>
      <c r="JK17">
        <v>30.0003</v>
      </c>
      <c r="JL17">
        <v>26.4664</v>
      </c>
      <c r="JM17">
        <v>26.4024</v>
      </c>
      <c r="JN17">
        <v>20.9585</v>
      </c>
      <c r="JO17">
        <v>28.0562</v>
      </c>
      <c r="JP17">
        <v>66.90470000000001</v>
      </c>
      <c r="JQ17">
        <v>25</v>
      </c>
      <c r="JR17">
        <v>413.407</v>
      </c>
      <c r="JS17">
        <v>18.2109</v>
      </c>
      <c r="JT17">
        <v>100.842</v>
      </c>
      <c r="JU17">
        <v>100.793</v>
      </c>
    </row>
    <row r="18" spans="1:281">
      <c r="A18">
        <v>2</v>
      </c>
      <c r="B18">
        <v>1658941643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1658941635.155172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427.8765370666669</v>
      </c>
      <c r="AK18">
        <v>406.6907393939389</v>
      </c>
      <c r="AL18">
        <v>-0.0003813537241606013</v>
      </c>
      <c r="AM18">
        <v>65.44</v>
      </c>
      <c r="AN18">
        <f>(AP18 - AO18 + DI18*1E3/(8.314*(DK18+273.15)) * AR18/DH18 * AQ18) * DH18/(100*CV18) * 1000/(1000 - AP18)</f>
        <v>0</v>
      </c>
      <c r="AO18">
        <v>18.23254933933606</v>
      </c>
      <c r="AP18">
        <v>23.46489212121211</v>
      </c>
      <c r="AQ18">
        <v>0.001023944631054435</v>
      </c>
      <c r="AR18">
        <v>84.83899908424371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1658941635.155172</v>
      </c>
      <c r="DB18">
        <v>397.1503793103449</v>
      </c>
      <c r="DC18">
        <v>419.9162758620689</v>
      </c>
      <c r="DD18">
        <v>23.44426896551724</v>
      </c>
      <c r="DE18">
        <v>18.2221</v>
      </c>
      <c r="DF18">
        <v>400.4851034482758</v>
      </c>
      <c r="DG18">
        <v>23.54996206896552</v>
      </c>
      <c r="DH18">
        <v>500.0204827586206</v>
      </c>
      <c r="DI18">
        <v>90.50616206896549</v>
      </c>
      <c r="DJ18">
        <v>0.09992425862068967</v>
      </c>
      <c r="DK18">
        <v>27.17600344827586</v>
      </c>
      <c r="DL18">
        <v>27.24536206896552</v>
      </c>
      <c r="DM18">
        <v>999.9000000000002</v>
      </c>
      <c r="DN18">
        <v>0</v>
      </c>
      <c r="DO18">
        <v>0</v>
      </c>
      <c r="DP18">
        <v>9997.912758620689</v>
      </c>
      <c r="DQ18">
        <v>0</v>
      </c>
      <c r="DR18">
        <v>12.4781</v>
      </c>
      <c r="DS18">
        <v>-22.7658</v>
      </c>
      <c r="DT18">
        <v>406.684724137931</v>
      </c>
      <c r="DU18">
        <v>427.71</v>
      </c>
      <c r="DV18">
        <v>5.222166206896552</v>
      </c>
      <c r="DW18">
        <v>419.9162758620689</v>
      </c>
      <c r="DX18">
        <v>18.2221</v>
      </c>
      <c r="DY18">
        <v>2.121850344827586</v>
      </c>
      <c r="DZ18">
        <v>1.649211724137931</v>
      </c>
      <c r="EA18">
        <v>18.38416206896552</v>
      </c>
      <c r="EB18">
        <v>14.42647586206897</v>
      </c>
      <c r="EC18">
        <v>2000.017931034483</v>
      </c>
      <c r="ED18">
        <v>0.9800014827586206</v>
      </c>
      <c r="EE18">
        <v>0.0199985</v>
      </c>
      <c r="EF18">
        <v>0</v>
      </c>
      <c r="EG18">
        <v>736.4100344827586</v>
      </c>
      <c r="EH18">
        <v>5.000969999999999</v>
      </c>
      <c r="EI18">
        <v>14682.41379310345</v>
      </c>
      <c r="EJ18">
        <v>16707.74137931034</v>
      </c>
      <c r="EK18">
        <v>38</v>
      </c>
      <c r="EL18">
        <v>38.53634482758619</v>
      </c>
      <c r="EM18">
        <v>37.93699999999999</v>
      </c>
      <c r="EN18">
        <v>38.21089655172413</v>
      </c>
      <c r="EO18">
        <v>38.63996551724138</v>
      </c>
      <c r="EP18">
        <v>1955.117931034483</v>
      </c>
      <c r="EQ18">
        <v>39.90000000000001</v>
      </c>
      <c r="ER18">
        <v>0</v>
      </c>
      <c r="ES18">
        <v>1658941642.2</v>
      </c>
      <c r="ET18">
        <v>0</v>
      </c>
      <c r="EU18">
        <v>736.3997692307693</v>
      </c>
      <c r="EV18">
        <v>0.08321367728458191</v>
      </c>
      <c r="EW18">
        <v>-13.29572650126362</v>
      </c>
      <c r="EX18">
        <v>14682.29615384615</v>
      </c>
      <c r="EY18">
        <v>15</v>
      </c>
      <c r="EZ18">
        <v>0</v>
      </c>
      <c r="FA18" t="s">
        <v>419</v>
      </c>
      <c r="FB18">
        <v>1657650335.6</v>
      </c>
      <c r="FC18">
        <v>1657650340.6</v>
      </c>
      <c r="FD18">
        <v>0</v>
      </c>
      <c r="FE18">
        <v>2.4</v>
      </c>
      <c r="FF18">
        <v>-0.047</v>
      </c>
      <c r="FG18">
        <v>-2.024</v>
      </c>
      <c r="FH18">
        <v>-0.16</v>
      </c>
      <c r="FI18">
        <v>420</v>
      </c>
      <c r="FJ18">
        <v>17</v>
      </c>
      <c r="FK18">
        <v>0.4</v>
      </c>
      <c r="FL18">
        <v>0.26</v>
      </c>
      <c r="FM18">
        <v>-22.89945365853658</v>
      </c>
      <c r="FN18">
        <v>0.7087233449477505</v>
      </c>
      <c r="FO18">
        <v>0.1477609607135976</v>
      </c>
      <c r="FP18">
        <v>0</v>
      </c>
      <c r="FQ18">
        <v>736.4696764705883</v>
      </c>
      <c r="FR18">
        <v>-0.8440794477551873</v>
      </c>
      <c r="FS18">
        <v>0.2779732023254611</v>
      </c>
      <c r="FT18">
        <v>1</v>
      </c>
      <c r="FU18">
        <v>5.236065365853658</v>
      </c>
      <c r="FV18">
        <v>-0.1644367944250838</v>
      </c>
      <c r="FW18">
        <v>0.02414446965891058</v>
      </c>
      <c r="FX18">
        <v>0</v>
      </c>
      <c r="FY18">
        <v>1</v>
      </c>
      <c r="FZ18">
        <v>3</v>
      </c>
      <c r="GA18" t="s">
        <v>426</v>
      </c>
      <c r="GB18">
        <v>2.98321</v>
      </c>
      <c r="GC18">
        <v>2.71561</v>
      </c>
      <c r="GD18">
        <v>0.0911372</v>
      </c>
      <c r="GE18">
        <v>0.0931329</v>
      </c>
      <c r="GF18">
        <v>0.105977</v>
      </c>
      <c r="GG18">
        <v>0.0870421</v>
      </c>
      <c r="GH18">
        <v>28835</v>
      </c>
      <c r="GI18">
        <v>28882.7</v>
      </c>
      <c r="GJ18">
        <v>29486.5</v>
      </c>
      <c r="GK18">
        <v>29454.4</v>
      </c>
      <c r="GL18">
        <v>34921.8</v>
      </c>
      <c r="GM18">
        <v>35742.7</v>
      </c>
      <c r="GN18">
        <v>41538.7</v>
      </c>
      <c r="GO18">
        <v>41964</v>
      </c>
      <c r="GP18">
        <v>1.95303</v>
      </c>
      <c r="GQ18">
        <v>1.9195</v>
      </c>
      <c r="GR18">
        <v>0.113934</v>
      </c>
      <c r="GS18">
        <v>0</v>
      </c>
      <c r="GT18">
        <v>25.3847</v>
      </c>
      <c r="GU18">
        <v>999.9</v>
      </c>
      <c r="GV18">
        <v>54.5</v>
      </c>
      <c r="GW18">
        <v>29.1</v>
      </c>
      <c r="GX18">
        <v>24.3593</v>
      </c>
      <c r="GY18">
        <v>63.2282</v>
      </c>
      <c r="GZ18">
        <v>34.2067</v>
      </c>
      <c r="HA18">
        <v>1</v>
      </c>
      <c r="HB18">
        <v>-0.0663516</v>
      </c>
      <c r="HC18">
        <v>0.372576</v>
      </c>
      <c r="HD18">
        <v>20.334</v>
      </c>
      <c r="HE18">
        <v>5.21834</v>
      </c>
      <c r="HF18">
        <v>12.0098</v>
      </c>
      <c r="HG18">
        <v>4.98935</v>
      </c>
      <c r="HH18">
        <v>3.28863</v>
      </c>
      <c r="HI18">
        <v>9999</v>
      </c>
      <c r="HJ18">
        <v>9999</v>
      </c>
      <c r="HK18">
        <v>9999</v>
      </c>
      <c r="HL18">
        <v>154.7</v>
      </c>
      <c r="HM18">
        <v>1.86737</v>
      </c>
      <c r="HN18">
        <v>1.86644</v>
      </c>
      <c r="HO18">
        <v>1.86584</v>
      </c>
      <c r="HP18">
        <v>1.86582</v>
      </c>
      <c r="HQ18">
        <v>1.86757</v>
      </c>
      <c r="HR18">
        <v>1.87012</v>
      </c>
      <c r="HS18">
        <v>1.86874</v>
      </c>
      <c r="HT18">
        <v>1.87026</v>
      </c>
      <c r="HU18">
        <v>0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-3.334</v>
      </c>
      <c r="II18">
        <v>-0.1055</v>
      </c>
      <c r="IJ18">
        <v>-2.003274880989988</v>
      </c>
      <c r="IK18">
        <v>-0.003643892653284941</v>
      </c>
      <c r="IL18">
        <v>8.948238347276123E-07</v>
      </c>
      <c r="IM18">
        <v>-2.445980282225029E-10</v>
      </c>
      <c r="IN18">
        <v>-0.1940835803508028</v>
      </c>
      <c r="IO18">
        <v>-0.01042730378795286</v>
      </c>
      <c r="IP18">
        <v>0.00100284695746963</v>
      </c>
      <c r="IQ18">
        <v>-1.701466411570297E-05</v>
      </c>
      <c r="IR18">
        <v>2</v>
      </c>
      <c r="IS18">
        <v>2310</v>
      </c>
      <c r="IT18">
        <v>1</v>
      </c>
      <c r="IU18">
        <v>25</v>
      </c>
      <c r="IV18">
        <v>21521.8</v>
      </c>
      <c r="IW18">
        <v>21521.7</v>
      </c>
      <c r="IX18">
        <v>1.02417</v>
      </c>
      <c r="IY18">
        <v>2.20703</v>
      </c>
      <c r="IZ18">
        <v>1.39648</v>
      </c>
      <c r="JA18">
        <v>2.35352</v>
      </c>
      <c r="JB18">
        <v>1.49536</v>
      </c>
      <c r="JC18">
        <v>2.40723</v>
      </c>
      <c r="JD18">
        <v>34.236</v>
      </c>
      <c r="JE18">
        <v>24.1838</v>
      </c>
      <c r="JF18">
        <v>18</v>
      </c>
      <c r="JG18">
        <v>515.829</v>
      </c>
      <c r="JH18">
        <v>449.99</v>
      </c>
      <c r="JI18">
        <v>24.9998</v>
      </c>
      <c r="JJ18">
        <v>26.5209</v>
      </c>
      <c r="JK18">
        <v>30</v>
      </c>
      <c r="JL18">
        <v>26.4681</v>
      </c>
      <c r="JM18">
        <v>26.404</v>
      </c>
      <c r="JN18">
        <v>20.4572</v>
      </c>
      <c r="JO18">
        <v>28.0562</v>
      </c>
      <c r="JP18">
        <v>66.90470000000001</v>
      </c>
      <c r="JQ18">
        <v>25</v>
      </c>
      <c r="JR18">
        <v>400.034</v>
      </c>
      <c r="JS18">
        <v>18.2109</v>
      </c>
      <c r="JT18">
        <v>100.841</v>
      </c>
      <c r="JU18">
        <v>100.792</v>
      </c>
    </row>
    <row r="19" spans="1:281">
      <c r="A19">
        <v>3</v>
      </c>
      <c r="B19">
        <v>1658941648</v>
      </c>
      <c r="C19">
        <v>10</v>
      </c>
      <c r="D19" t="s">
        <v>427</v>
      </c>
      <c r="E19" t="s">
        <v>428</v>
      </c>
      <c r="F19">
        <v>5</v>
      </c>
      <c r="G19" t="s">
        <v>415</v>
      </c>
      <c r="H19" t="s">
        <v>416</v>
      </c>
      <c r="I19">
        <v>1658941640.232143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420.1301854718615</v>
      </c>
      <c r="AK19">
        <v>403.2430969696969</v>
      </c>
      <c r="AL19">
        <v>-0.8830793939394246</v>
      </c>
      <c r="AM19">
        <v>65.44</v>
      </c>
      <c r="AN19">
        <f>(AP19 - AO19 + DI19*1E3/(8.314*(DK19+273.15)) * AR19/DH19 * AQ19) * DH19/(100*CV19) * 1000/(1000 - AP19)</f>
        <v>0</v>
      </c>
      <c r="AO19">
        <v>18.23666511315895</v>
      </c>
      <c r="AP19">
        <v>23.46865333333333</v>
      </c>
      <c r="AQ19">
        <v>0.0001706360842807531</v>
      </c>
      <c r="AR19">
        <v>84.83899908424371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1658941640.232143</v>
      </c>
      <c r="DB19">
        <v>396.6834642857143</v>
      </c>
      <c r="DC19">
        <v>417.0501071428571</v>
      </c>
      <c r="DD19">
        <v>23.45929642857143</v>
      </c>
      <c r="DE19">
        <v>18.23411428571428</v>
      </c>
      <c r="DF19">
        <v>400.0168571428571</v>
      </c>
      <c r="DG19">
        <v>23.56486428571429</v>
      </c>
      <c r="DH19">
        <v>500.0138214285715</v>
      </c>
      <c r="DI19">
        <v>90.50533928571429</v>
      </c>
      <c r="DJ19">
        <v>0.09991843214285713</v>
      </c>
      <c r="DK19">
        <v>27.17545</v>
      </c>
      <c r="DL19">
        <v>27.24596071428572</v>
      </c>
      <c r="DM19">
        <v>999.9000000000002</v>
      </c>
      <c r="DN19">
        <v>0</v>
      </c>
      <c r="DO19">
        <v>0</v>
      </c>
      <c r="DP19">
        <v>9997.23107142857</v>
      </c>
      <c r="DQ19">
        <v>0</v>
      </c>
      <c r="DR19">
        <v>12.4781</v>
      </c>
      <c r="DS19">
        <v>-20.36651785714286</v>
      </c>
      <c r="DT19">
        <v>406.2128928571429</v>
      </c>
      <c r="DU19">
        <v>424.7957857142856</v>
      </c>
      <c r="DV19">
        <v>5.225182500000001</v>
      </c>
      <c r="DW19">
        <v>417.0501071428571</v>
      </c>
      <c r="DX19">
        <v>18.23411428571428</v>
      </c>
      <c r="DY19">
        <v>2.123191428571429</v>
      </c>
      <c r="DZ19">
        <v>1.650283928571428</v>
      </c>
      <c r="EA19">
        <v>18.39423571428571</v>
      </c>
      <c r="EB19">
        <v>14.43653571428571</v>
      </c>
      <c r="EC19">
        <v>2000.0125</v>
      </c>
      <c r="ED19">
        <v>0.9800013571428571</v>
      </c>
      <c r="EE19">
        <v>0.01999862142857142</v>
      </c>
      <c r="EF19">
        <v>0</v>
      </c>
      <c r="EG19">
        <v>736.4093571428569</v>
      </c>
      <c r="EH19">
        <v>5.00097</v>
      </c>
      <c r="EI19">
        <v>14681.47142857143</v>
      </c>
      <c r="EJ19">
        <v>16707.69285714285</v>
      </c>
      <c r="EK19">
        <v>38</v>
      </c>
      <c r="EL19">
        <v>38.55535714285713</v>
      </c>
      <c r="EM19">
        <v>37.937</v>
      </c>
      <c r="EN19">
        <v>38.2275</v>
      </c>
      <c r="EO19">
        <v>38.63607142857143</v>
      </c>
      <c r="EP19">
        <v>1955.1125</v>
      </c>
      <c r="EQ19">
        <v>39.9</v>
      </c>
      <c r="ER19">
        <v>0</v>
      </c>
      <c r="ES19">
        <v>1658941647.6</v>
      </c>
      <c r="ET19">
        <v>0</v>
      </c>
      <c r="EU19">
        <v>736.40248</v>
      </c>
      <c r="EV19">
        <v>-0.7015384758848928</v>
      </c>
      <c r="EW19">
        <v>-12.37692306213838</v>
      </c>
      <c r="EX19">
        <v>14681.256</v>
      </c>
      <c r="EY19">
        <v>15</v>
      </c>
      <c r="EZ19">
        <v>0</v>
      </c>
      <c r="FA19" t="s">
        <v>419</v>
      </c>
      <c r="FB19">
        <v>1657650335.6</v>
      </c>
      <c r="FC19">
        <v>1657650340.6</v>
      </c>
      <c r="FD19">
        <v>0</v>
      </c>
      <c r="FE19">
        <v>2.4</v>
      </c>
      <c r="FF19">
        <v>-0.047</v>
      </c>
      <c r="FG19">
        <v>-2.024</v>
      </c>
      <c r="FH19">
        <v>-0.16</v>
      </c>
      <c r="FI19">
        <v>420</v>
      </c>
      <c r="FJ19">
        <v>17</v>
      </c>
      <c r="FK19">
        <v>0.4</v>
      </c>
      <c r="FL19">
        <v>0.26</v>
      </c>
      <c r="FM19">
        <v>-21.3522025</v>
      </c>
      <c r="FN19">
        <v>22.70940675422142</v>
      </c>
      <c r="FO19">
        <v>2.930741558760129</v>
      </c>
      <c r="FP19">
        <v>0</v>
      </c>
      <c r="FQ19">
        <v>736.3792647058824</v>
      </c>
      <c r="FR19">
        <v>-0.1925592083079759</v>
      </c>
      <c r="FS19">
        <v>0.2344681476954589</v>
      </c>
      <c r="FT19">
        <v>1</v>
      </c>
      <c r="FU19">
        <v>5.224832999999999</v>
      </c>
      <c r="FV19">
        <v>0.02068930581614306</v>
      </c>
      <c r="FW19">
        <v>0.01365920700480085</v>
      </c>
      <c r="FX19">
        <v>1</v>
      </c>
      <c r="FY19">
        <v>2</v>
      </c>
      <c r="FZ19">
        <v>3</v>
      </c>
      <c r="GA19" t="s">
        <v>420</v>
      </c>
      <c r="GB19">
        <v>2.98311</v>
      </c>
      <c r="GC19">
        <v>2.71571</v>
      </c>
      <c r="GD19">
        <v>0.0904401</v>
      </c>
      <c r="GE19">
        <v>0.09083860000000001</v>
      </c>
      <c r="GF19">
        <v>0.10599</v>
      </c>
      <c r="GG19">
        <v>0.087058</v>
      </c>
      <c r="GH19">
        <v>28857.4</v>
      </c>
      <c r="GI19">
        <v>28955.5</v>
      </c>
      <c r="GJ19">
        <v>29486.8</v>
      </c>
      <c r="GK19">
        <v>29454.2</v>
      </c>
      <c r="GL19">
        <v>34921.7</v>
      </c>
      <c r="GM19">
        <v>35741.9</v>
      </c>
      <c r="GN19">
        <v>41539.2</v>
      </c>
      <c r="GO19">
        <v>41963.9</v>
      </c>
      <c r="GP19">
        <v>1.95292</v>
      </c>
      <c r="GQ19">
        <v>1.9196</v>
      </c>
      <c r="GR19">
        <v>0.113819</v>
      </c>
      <c r="GS19">
        <v>0</v>
      </c>
      <c r="GT19">
        <v>25.3815</v>
      </c>
      <c r="GU19">
        <v>999.9</v>
      </c>
      <c r="GV19">
        <v>54.5</v>
      </c>
      <c r="GW19">
        <v>29.1</v>
      </c>
      <c r="GX19">
        <v>24.357</v>
      </c>
      <c r="GY19">
        <v>63.2082</v>
      </c>
      <c r="GZ19">
        <v>34.359</v>
      </c>
      <c r="HA19">
        <v>1</v>
      </c>
      <c r="HB19">
        <v>-0.0662957</v>
      </c>
      <c r="HC19">
        <v>0.3718</v>
      </c>
      <c r="HD19">
        <v>20.334</v>
      </c>
      <c r="HE19">
        <v>5.21759</v>
      </c>
      <c r="HF19">
        <v>12.0098</v>
      </c>
      <c r="HG19">
        <v>4.9892</v>
      </c>
      <c r="HH19">
        <v>3.28858</v>
      </c>
      <c r="HI19">
        <v>9999</v>
      </c>
      <c r="HJ19">
        <v>9999</v>
      </c>
      <c r="HK19">
        <v>9999</v>
      </c>
      <c r="HL19">
        <v>154.7</v>
      </c>
      <c r="HM19">
        <v>1.86735</v>
      </c>
      <c r="HN19">
        <v>1.86644</v>
      </c>
      <c r="HO19">
        <v>1.86584</v>
      </c>
      <c r="HP19">
        <v>1.86581</v>
      </c>
      <c r="HQ19">
        <v>1.86755</v>
      </c>
      <c r="HR19">
        <v>1.87012</v>
      </c>
      <c r="HS19">
        <v>1.86874</v>
      </c>
      <c r="HT19">
        <v>1.87026</v>
      </c>
      <c r="HU19">
        <v>0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-3.323</v>
      </c>
      <c r="II19">
        <v>-0.1055</v>
      </c>
      <c r="IJ19">
        <v>-2.003274880989988</v>
      </c>
      <c r="IK19">
        <v>-0.003643892653284941</v>
      </c>
      <c r="IL19">
        <v>8.948238347276123E-07</v>
      </c>
      <c r="IM19">
        <v>-2.445980282225029E-10</v>
      </c>
      <c r="IN19">
        <v>-0.1940835803508028</v>
      </c>
      <c r="IO19">
        <v>-0.01042730378795286</v>
      </c>
      <c r="IP19">
        <v>0.00100284695746963</v>
      </c>
      <c r="IQ19">
        <v>-1.701466411570297E-05</v>
      </c>
      <c r="IR19">
        <v>2</v>
      </c>
      <c r="IS19">
        <v>2310</v>
      </c>
      <c r="IT19">
        <v>1</v>
      </c>
      <c r="IU19">
        <v>25</v>
      </c>
      <c r="IV19">
        <v>21521.9</v>
      </c>
      <c r="IW19">
        <v>21521.8</v>
      </c>
      <c r="IX19">
        <v>0.994873</v>
      </c>
      <c r="IY19">
        <v>2.20703</v>
      </c>
      <c r="IZ19">
        <v>1.39648</v>
      </c>
      <c r="JA19">
        <v>2.35352</v>
      </c>
      <c r="JB19">
        <v>1.49536</v>
      </c>
      <c r="JC19">
        <v>2.39502</v>
      </c>
      <c r="JD19">
        <v>34.236</v>
      </c>
      <c r="JE19">
        <v>24.1838</v>
      </c>
      <c r="JF19">
        <v>18</v>
      </c>
      <c r="JG19">
        <v>515.784</v>
      </c>
      <c r="JH19">
        <v>450.07</v>
      </c>
      <c r="JI19">
        <v>24.9998</v>
      </c>
      <c r="JJ19">
        <v>26.5231</v>
      </c>
      <c r="JK19">
        <v>30.0001</v>
      </c>
      <c r="JL19">
        <v>26.4704</v>
      </c>
      <c r="JM19">
        <v>26.4062</v>
      </c>
      <c r="JN19">
        <v>19.796</v>
      </c>
      <c r="JO19">
        <v>28.0562</v>
      </c>
      <c r="JP19">
        <v>66.90470000000001</v>
      </c>
      <c r="JQ19">
        <v>25</v>
      </c>
      <c r="JR19">
        <v>380</v>
      </c>
      <c r="JS19">
        <v>18.2109</v>
      </c>
      <c r="JT19">
        <v>100.842</v>
      </c>
      <c r="JU19">
        <v>100.792</v>
      </c>
    </row>
    <row r="20" spans="1:281">
      <c r="A20">
        <v>4</v>
      </c>
      <c r="B20">
        <v>1658941653</v>
      </c>
      <c r="C20">
        <v>15</v>
      </c>
      <c r="D20" t="s">
        <v>429</v>
      </c>
      <c r="E20" t="s">
        <v>430</v>
      </c>
      <c r="F20">
        <v>5</v>
      </c>
      <c r="G20" t="s">
        <v>415</v>
      </c>
      <c r="H20" t="s">
        <v>416</v>
      </c>
      <c r="I20">
        <v>1658941645.5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404.9136516952381</v>
      </c>
      <c r="AK20">
        <v>393.9071212121212</v>
      </c>
      <c r="AL20">
        <v>-2.017130909090966</v>
      </c>
      <c r="AM20">
        <v>65.44</v>
      </c>
      <c r="AN20">
        <f>(AP20 - AO20 + DI20*1E3/(8.314*(DK20+273.15)) * AR20/DH20 * AQ20) * DH20/(100*CV20) * 1000/(1000 - AP20)</f>
        <v>0</v>
      </c>
      <c r="AO20">
        <v>18.24225051495771</v>
      </c>
      <c r="AP20">
        <v>23.47067151515151</v>
      </c>
      <c r="AQ20">
        <v>0.0002004482940113923</v>
      </c>
      <c r="AR20">
        <v>84.83899908424371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1658941645.5</v>
      </c>
      <c r="DB20">
        <v>393.8515925925926</v>
      </c>
      <c r="DC20">
        <v>408.9731111111111</v>
      </c>
      <c r="DD20">
        <v>23.46728148148148</v>
      </c>
      <c r="DE20">
        <v>18.23715185185186</v>
      </c>
      <c r="DF20">
        <v>397.1762592592592</v>
      </c>
      <c r="DG20">
        <v>23.57277037037037</v>
      </c>
      <c r="DH20">
        <v>500.034037037037</v>
      </c>
      <c r="DI20">
        <v>90.50485925925925</v>
      </c>
      <c r="DJ20">
        <v>0.09990472222222221</v>
      </c>
      <c r="DK20">
        <v>27.17474444444445</v>
      </c>
      <c r="DL20">
        <v>27.24455555555556</v>
      </c>
      <c r="DM20">
        <v>999.9000000000001</v>
      </c>
      <c r="DN20">
        <v>0</v>
      </c>
      <c r="DO20">
        <v>0</v>
      </c>
      <c r="DP20">
        <v>10004.34888888889</v>
      </c>
      <c r="DQ20">
        <v>0</v>
      </c>
      <c r="DR20">
        <v>12.4781</v>
      </c>
      <c r="DS20">
        <v>-15.12146666666667</v>
      </c>
      <c r="DT20">
        <v>403.3162962962963</v>
      </c>
      <c r="DU20">
        <v>416.57</v>
      </c>
      <c r="DV20">
        <v>5.230131481481481</v>
      </c>
      <c r="DW20">
        <v>408.9731111111111</v>
      </c>
      <c r="DX20">
        <v>18.23715185185186</v>
      </c>
      <c r="DY20">
        <v>2.123902962962963</v>
      </c>
      <c r="DZ20">
        <v>1.650549259259259</v>
      </c>
      <c r="EA20">
        <v>18.39958518518519</v>
      </c>
      <c r="EB20">
        <v>14.43902962962963</v>
      </c>
      <c r="EC20">
        <v>1999.992962962963</v>
      </c>
      <c r="ED20">
        <v>0.9800011111111111</v>
      </c>
      <c r="EE20">
        <v>0.01999885925925926</v>
      </c>
      <c r="EF20">
        <v>0</v>
      </c>
      <c r="EG20">
        <v>736.171925925926</v>
      </c>
      <c r="EH20">
        <v>5.00097</v>
      </c>
      <c r="EI20">
        <v>14677.31481481482</v>
      </c>
      <c r="EJ20">
        <v>16707.52222222222</v>
      </c>
      <c r="EK20">
        <v>38.00459259259259</v>
      </c>
      <c r="EL20">
        <v>38.562</v>
      </c>
      <c r="EM20">
        <v>37.937</v>
      </c>
      <c r="EN20">
        <v>38.236</v>
      </c>
      <c r="EO20">
        <v>38.62729629629629</v>
      </c>
      <c r="EP20">
        <v>1955.092962962963</v>
      </c>
      <c r="EQ20">
        <v>39.9</v>
      </c>
      <c r="ER20">
        <v>0</v>
      </c>
      <c r="ES20">
        <v>1658941652.4</v>
      </c>
      <c r="ET20">
        <v>0</v>
      </c>
      <c r="EU20">
        <v>736.1736800000002</v>
      </c>
      <c r="EV20">
        <v>-3.22715384785544</v>
      </c>
      <c r="EW20">
        <v>-75.1999999058429</v>
      </c>
      <c r="EX20">
        <v>14677.024</v>
      </c>
      <c r="EY20">
        <v>15</v>
      </c>
      <c r="EZ20">
        <v>0</v>
      </c>
      <c r="FA20" t="s">
        <v>419</v>
      </c>
      <c r="FB20">
        <v>1657650335.6</v>
      </c>
      <c r="FC20">
        <v>1657650340.6</v>
      </c>
      <c r="FD20">
        <v>0</v>
      </c>
      <c r="FE20">
        <v>2.4</v>
      </c>
      <c r="FF20">
        <v>-0.047</v>
      </c>
      <c r="FG20">
        <v>-2.024</v>
      </c>
      <c r="FH20">
        <v>-0.16</v>
      </c>
      <c r="FI20">
        <v>420</v>
      </c>
      <c r="FJ20">
        <v>17</v>
      </c>
      <c r="FK20">
        <v>0.4</v>
      </c>
      <c r="FL20">
        <v>0.26</v>
      </c>
      <c r="FM20">
        <v>-17.72985375</v>
      </c>
      <c r="FN20">
        <v>58.546459249531</v>
      </c>
      <c r="FO20">
        <v>6.111856023964278</v>
      </c>
      <c r="FP20">
        <v>0</v>
      </c>
      <c r="FQ20">
        <v>736.2651764705881</v>
      </c>
      <c r="FR20">
        <v>-1.959694424684032</v>
      </c>
      <c r="FS20">
        <v>0.3484478584158679</v>
      </c>
      <c r="FT20">
        <v>0</v>
      </c>
      <c r="FU20">
        <v>5.22574175</v>
      </c>
      <c r="FV20">
        <v>0.05945504690429304</v>
      </c>
      <c r="FW20">
        <v>0.008095423363697516</v>
      </c>
      <c r="FX20">
        <v>1</v>
      </c>
      <c r="FY20">
        <v>1</v>
      </c>
      <c r="FZ20">
        <v>3</v>
      </c>
      <c r="GA20" t="s">
        <v>426</v>
      </c>
      <c r="GB20">
        <v>2.98289</v>
      </c>
      <c r="GC20">
        <v>2.71566</v>
      </c>
      <c r="GD20">
        <v>0.088744</v>
      </c>
      <c r="GE20">
        <v>0.0881068</v>
      </c>
      <c r="GF20">
        <v>0.10599</v>
      </c>
      <c r="GG20">
        <v>0.0870264</v>
      </c>
      <c r="GH20">
        <v>28911.3</v>
      </c>
      <c r="GI20">
        <v>29042.7</v>
      </c>
      <c r="GJ20">
        <v>29487</v>
      </c>
      <c r="GK20">
        <v>29454.4</v>
      </c>
      <c r="GL20">
        <v>34921.8</v>
      </c>
      <c r="GM20">
        <v>35743.3</v>
      </c>
      <c r="GN20">
        <v>41539.4</v>
      </c>
      <c r="GO20">
        <v>41964.1</v>
      </c>
      <c r="GP20">
        <v>1.9527</v>
      </c>
      <c r="GQ20">
        <v>1.91952</v>
      </c>
      <c r="GR20">
        <v>0.11386</v>
      </c>
      <c r="GS20">
        <v>0</v>
      </c>
      <c r="GT20">
        <v>25.3788</v>
      </c>
      <c r="GU20">
        <v>999.9</v>
      </c>
      <c r="GV20">
        <v>54.4</v>
      </c>
      <c r="GW20">
        <v>29.1</v>
      </c>
      <c r="GX20">
        <v>24.3135</v>
      </c>
      <c r="GY20">
        <v>63.1282</v>
      </c>
      <c r="GZ20">
        <v>34.371</v>
      </c>
      <c r="HA20">
        <v>1</v>
      </c>
      <c r="HB20">
        <v>-0.0662094</v>
      </c>
      <c r="HC20">
        <v>0.371378</v>
      </c>
      <c r="HD20">
        <v>20.3342</v>
      </c>
      <c r="HE20">
        <v>5.21684</v>
      </c>
      <c r="HF20">
        <v>12.0099</v>
      </c>
      <c r="HG20">
        <v>4.9891</v>
      </c>
      <c r="HH20">
        <v>3.2885</v>
      </c>
      <c r="HI20">
        <v>9999</v>
      </c>
      <c r="HJ20">
        <v>9999</v>
      </c>
      <c r="HK20">
        <v>9999</v>
      </c>
      <c r="HL20">
        <v>154.7</v>
      </c>
      <c r="HM20">
        <v>1.86736</v>
      </c>
      <c r="HN20">
        <v>1.86643</v>
      </c>
      <c r="HO20">
        <v>1.86584</v>
      </c>
      <c r="HP20">
        <v>1.86581</v>
      </c>
      <c r="HQ20">
        <v>1.8676</v>
      </c>
      <c r="HR20">
        <v>1.87012</v>
      </c>
      <c r="HS20">
        <v>1.86874</v>
      </c>
      <c r="HT20">
        <v>1.87026</v>
      </c>
      <c r="HU20">
        <v>0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-3.293</v>
      </c>
      <c r="II20">
        <v>-0.1055</v>
      </c>
      <c r="IJ20">
        <v>-2.003274880989988</v>
      </c>
      <c r="IK20">
        <v>-0.003643892653284941</v>
      </c>
      <c r="IL20">
        <v>8.948238347276123E-07</v>
      </c>
      <c r="IM20">
        <v>-2.445980282225029E-10</v>
      </c>
      <c r="IN20">
        <v>-0.1940835803508028</v>
      </c>
      <c r="IO20">
        <v>-0.01042730378795286</v>
      </c>
      <c r="IP20">
        <v>0.00100284695746963</v>
      </c>
      <c r="IQ20">
        <v>-1.701466411570297E-05</v>
      </c>
      <c r="IR20">
        <v>2</v>
      </c>
      <c r="IS20">
        <v>2310</v>
      </c>
      <c r="IT20">
        <v>1</v>
      </c>
      <c r="IU20">
        <v>25</v>
      </c>
      <c r="IV20">
        <v>21522</v>
      </c>
      <c r="IW20">
        <v>21521.9</v>
      </c>
      <c r="IX20">
        <v>0.959473</v>
      </c>
      <c r="IY20">
        <v>2.20337</v>
      </c>
      <c r="IZ20">
        <v>1.39648</v>
      </c>
      <c r="JA20">
        <v>2.35352</v>
      </c>
      <c r="JB20">
        <v>1.49536</v>
      </c>
      <c r="JC20">
        <v>2.40845</v>
      </c>
      <c r="JD20">
        <v>34.236</v>
      </c>
      <c r="JE20">
        <v>24.1838</v>
      </c>
      <c r="JF20">
        <v>18</v>
      </c>
      <c r="JG20">
        <v>515.6559999999999</v>
      </c>
      <c r="JH20">
        <v>450.039</v>
      </c>
      <c r="JI20">
        <v>24.9998</v>
      </c>
      <c r="JJ20">
        <v>26.5249</v>
      </c>
      <c r="JK20">
        <v>30.0002</v>
      </c>
      <c r="JL20">
        <v>26.4725</v>
      </c>
      <c r="JM20">
        <v>26.4081</v>
      </c>
      <c r="JN20">
        <v>19.1624</v>
      </c>
      <c r="JO20">
        <v>28.0562</v>
      </c>
      <c r="JP20">
        <v>66.5322</v>
      </c>
      <c r="JQ20">
        <v>25</v>
      </c>
      <c r="JR20">
        <v>366.626</v>
      </c>
      <c r="JS20">
        <v>18.2109</v>
      </c>
      <c r="JT20">
        <v>100.842</v>
      </c>
      <c r="JU20">
        <v>100.792</v>
      </c>
    </row>
    <row r="21" spans="1:281">
      <c r="A21">
        <v>5</v>
      </c>
      <c r="B21">
        <v>1658941658</v>
      </c>
      <c r="C21">
        <v>20</v>
      </c>
      <c r="D21" t="s">
        <v>431</v>
      </c>
      <c r="E21" t="s">
        <v>432</v>
      </c>
      <c r="F21">
        <v>5</v>
      </c>
      <c r="G21" t="s">
        <v>415</v>
      </c>
      <c r="H21" t="s">
        <v>416</v>
      </c>
      <c r="I21">
        <v>1658941650.214286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388.4305964432903</v>
      </c>
      <c r="AK21">
        <v>381.0192848484849</v>
      </c>
      <c r="AL21">
        <v>-2.658883636363689</v>
      </c>
      <c r="AM21">
        <v>65.44</v>
      </c>
      <c r="AN21">
        <f>(AP21 - AO21 + DI21*1E3/(8.314*(DK21+273.15)) * AR21/DH21 * AQ21) * DH21/(100*CV21) * 1000/(1000 - AP21)</f>
        <v>0</v>
      </c>
      <c r="AO21">
        <v>18.21477984273044</v>
      </c>
      <c r="AP21">
        <v>23.45850727272727</v>
      </c>
      <c r="AQ21">
        <v>-0.0002813136897958455</v>
      </c>
      <c r="AR21">
        <v>84.83899908424371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1658941650.214286</v>
      </c>
      <c r="DB21">
        <v>387.5867500000001</v>
      </c>
      <c r="DC21">
        <v>396.56025</v>
      </c>
      <c r="DD21">
        <v>23.466975</v>
      </c>
      <c r="DE21">
        <v>18.22980357142857</v>
      </c>
      <c r="DF21">
        <v>390.8921785714286</v>
      </c>
      <c r="DG21">
        <v>23.57246785714286</v>
      </c>
      <c r="DH21">
        <v>500.0527142857143</v>
      </c>
      <c r="DI21">
        <v>90.50552142857144</v>
      </c>
      <c r="DJ21">
        <v>0.09996907857142856</v>
      </c>
      <c r="DK21">
        <v>27.17540714285715</v>
      </c>
      <c r="DL21">
        <v>27.24515714285714</v>
      </c>
      <c r="DM21">
        <v>999.9000000000002</v>
      </c>
      <c r="DN21">
        <v>0</v>
      </c>
      <c r="DO21">
        <v>0</v>
      </c>
      <c r="DP21">
        <v>10001.85428571429</v>
      </c>
      <c r="DQ21">
        <v>0</v>
      </c>
      <c r="DR21">
        <v>12.4781</v>
      </c>
      <c r="DS21">
        <v>-8.973447142857143</v>
      </c>
      <c r="DT21">
        <v>396.9008571428571</v>
      </c>
      <c r="DU21">
        <v>403.9237142857143</v>
      </c>
      <c r="DV21">
        <v>5.237165714285714</v>
      </c>
      <c r="DW21">
        <v>396.56025</v>
      </c>
      <c r="DX21">
        <v>18.22980357142857</v>
      </c>
      <c r="DY21">
        <v>2.123891071428571</v>
      </c>
      <c r="DZ21">
        <v>1.6498975</v>
      </c>
      <c r="EA21">
        <v>18.39948928571429</v>
      </c>
      <c r="EB21">
        <v>14.43290714285714</v>
      </c>
      <c r="EC21">
        <v>1999.9925</v>
      </c>
      <c r="ED21">
        <v>0.980001357142857</v>
      </c>
      <c r="EE21">
        <v>0.01999862142857142</v>
      </c>
      <c r="EF21">
        <v>0</v>
      </c>
      <c r="EG21">
        <v>735.6016785714285</v>
      </c>
      <c r="EH21">
        <v>5.00097</v>
      </c>
      <c r="EI21">
        <v>14665.91785714285</v>
      </c>
      <c r="EJ21">
        <v>16707.52142857143</v>
      </c>
      <c r="EK21">
        <v>38.01992857142857</v>
      </c>
      <c r="EL21">
        <v>38.562</v>
      </c>
      <c r="EM21">
        <v>37.937</v>
      </c>
      <c r="EN21">
        <v>38.25</v>
      </c>
      <c r="EO21">
        <v>38.63385714285715</v>
      </c>
      <c r="EP21">
        <v>1955.0925</v>
      </c>
      <c r="EQ21">
        <v>39.9</v>
      </c>
      <c r="ER21">
        <v>0</v>
      </c>
      <c r="ES21">
        <v>1658941657.8</v>
      </c>
      <c r="ET21">
        <v>0</v>
      </c>
      <c r="EU21">
        <v>735.5240769230768</v>
      </c>
      <c r="EV21">
        <v>-10.9132991570986</v>
      </c>
      <c r="EW21">
        <v>-217.9965813187943</v>
      </c>
      <c r="EX21">
        <v>14664.01538461538</v>
      </c>
      <c r="EY21">
        <v>15</v>
      </c>
      <c r="EZ21">
        <v>0</v>
      </c>
      <c r="FA21" t="s">
        <v>419</v>
      </c>
      <c r="FB21">
        <v>1657650335.6</v>
      </c>
      <c r="FC21">
        <v>1657650340.6</v>
      </c>
      <c r="FD21">
        <v>0</v>
      </c>
      <c r="FE21">
        <v>2.4</v>
      </c>
      <c r="FF21">
        <v>-0.047</v>
      </c>
      <c r="FG21">
        <v>-2.024</v>
      </c>
      <c r="FH21">
        <v>-0.16</v>
      </c>
      <c r="FI21">
        <v>420</v>
      </c>
      <c r="FJ21">
        <v>17</v>
      </c>
      <c r="FK21">
        <v>0.4</v>
      </c>
      <c r="FL21">
        <v>0.26</v>
      </c>
      <c r="FM21">
        <v>-12.52635170731707</v>
      </c>
      <c r="FN21">
        <v>78.30380445993032</v>
      </c>
      <c r="FO21">
        <v>7.815149349803319</v>
      </c>
      <c r="FP21">
        <v>0</v>
      </c>
      <c r="FQ21">
        <v>735.8027058823528</v>
      </c>
      <c r="FR21">
        <v>-6.893353711849425</v>
      </c>
      <c r="FS21">
        <v>0.8064772535872599</v>
      </c>
      <c r="FT21">
        <v>0</v>
      </c>
      <c r="FU21">
        <v>5.235066829268292</v>
      </c>
      <c r="FV21">
        <v>0.07550822299651914</v>
      </c>
      <c r="FW21">
        <v>0.009785403375168205</v>
      </c>
      <c r="FX21">
        <v>1</v>
      </c>
      <c r="FY21">
        <v>1</v>
      </c>
      <c r="FZ21">
        <v>3</v>
      </c>
      <c r="GA21" t="s">
        <v>426</v>
      </c>
      <c r="GB21">
        <v>2.98329</v>
      </c>
      <c r="GC21">
        <v>2.71554</v>
      </c>
      <c r="GD21">
        <v>0.0864444</v>
      </c>
      <c r="GE21">
        <v>0.0851749</v>
      </c>
      <c r="GF21">
        <v>0.105951</v>
      </c>
      <c r="GG21">
        <v>0.0869326</v>
      </c>
      <c r="GH21">
        <v>28984.2</v>
      </c>
      <c r="GI21">
        <v>29136.1</v>
      </c>
      <c r="GJ21">
        <v>29486.9</v>
      </c>
      <c r="GK21">
        <v>29454.4</v>
      </c>
      <c r="GL21">
        <v>34923.2</v>
      </c>
      <c r="GM21">
        <v>35747</v>
      </c>
      <c r="GN21">
        <v>41539.2</v>
      </c>
      <c r="GO21">
        <v>41964.2</v>
      </c>
      <c r="GP21">
        <v>1.953</v>
      </c>
      <c r="GQ21">
        <v>1.9191</v>
      </c>
      <c r="GR21">
        <v>0.1138</v>
      </c>
      <c r="GS21">
        <v>0</v>
      </c>
      <c r="GT21">
        <v>25.3772</v>
      </c>
      <c r="GU21">
        <v>999.9</v>
      </c>
      <c r="GV21">
        <v>54.4</v>
      </c>
      <c r="GW21">
        <v>29.1</v>
      </c>
      <c r="GX21">
        <v>24.3142</v>
      </c>
      <c r="GY21">
        <v>62.5982</v>
      </c>
      <c r="GZ21">
        <v>33.8782</v>
      </c>
      <c r="HA21">
        <v>1</v>
      </c>
      <c r="HB21">
        <v>-0.0660849</v>
      </c>
      <c r="HC21">
        <v>0.375093</v>
      </c>
      <c r="HD21">
        <v>20.3342</v>
      </c>
      <c r="HE21">
        <v>5.21669</v>
      </c>
      <c r="HF21">
        <v>12.0098</v>
      </c>
      <c r="HG21">
        <v>4.9888</v>
      </c>
      <c r="HH21">
        <v>3.2885</v>
      </c>
      <c r="HI21">
        <v>9999</v>
      </c>
      <c r="HJ21">
        <v>9999</v>
      </c>
      <c r="HK21">
        <v>9999</v>
      </c>
      <c r="HL21">
        <v>154.7</v>
      </c>
      <c r="HM21">
        <v>1.86737</v>
      </c>
      <c r="HN21">
        <v>1.86643</v>
      </c>
      <c r="HO21">
        <v>1.86584</v>
      </c>
      <c r="HP21">
        <v>1.8658</v>
      </c>
      <c r="HQ21">
        <v>1.86759</v>
      </c>
      <c r="HR21">
        <v>1.87012</v>
      </c>
      <c r="HS21">
        <v>1.86874</v>
      </c>
      <c r="HT21">
        <v>1.87024</v>
      </c>
      <c r="HU21">
        <v>0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-3.254</v>
      </c>
      <c r="II21">
        <v>-0.1056</v>
      </c>
      <c r="IJ21">
        <v>-2.003274880989988</v>
      </c>
      <c r="IK21">
        <v>-0.003643892653284941</v>
      </c>
      <c r="IL21">
        <v>8.948238347276123E-07</v>
      </c>
      <c r="IM21">
        <v>-2.445980282225029E-10</v>
      </c>
      <c r="IN21">
        <v>-0.1940835803508028</v>
      </c>
      <c r="IO21">
        <v>-0.01042730378795286</v>
      </c>
      <c r="IP21">
        <v>0.00100284695746963</v>
      </c>
      <c r="IQ21">
        <v>-1.701466411570297E-05</v>
      </c>
      <c r="IR21">
        <v>2</v>
      </c>
      <c r="IS21">
        <v>2310</v>
      </c>
      <c r="IT21">
        <v>1</v>
      </c>
      <c r="IU21">
        <v>25</v>
      </c>
      <c r="IV21">
        <v>21522</v>
      </c>
      <c r="IW21">
        <v>21522</v>
      </c>
      <c r="IX21">
        <v>0.9277339999999999</v>
      </c>
      <c r="IY21">
        <v>2.20825</v>
      </c>
      <c r="IZ21">
        <v>1.39648</v>
      </c>
      <c r="JA21">
        <v>2.35474</v>
      </c>
      <c r="JB21">
        <v>1.49536</v>
      </c>
      <c r="JC21">
        <v>2.40723</v>
      </c>
      <c r="JD21">
        <v>34.236</v>
      </c>
      <c r="JE21">
        <v>24.1926</v>
      </c>
      <c r="JF21">
        <v>18</v>
      </c>
      <c r="JG21">
        <v>515.871</v>
      </c>
      <c r="JH21">
        <v>449.795</v>
      </c>
      <c r="JI21">
        <v>25.0004</v>
      </c>
      <c r="JJ21">
        <v>26.5272</v>
      </c>
      <c r="JK21">
        <v>30.0003</v>
      </c>
      <c r="JL21">
        <v>26.4747</v>
      </c>
      <c r="JM21">
        <v>26.4103</v>
      </c>
      <c r="JN21">
        <v>18.4634</v>
      </c>
      <c r="JO21">
        <v>28.0562</v>
      </c>
      <c r="JP21">
        <v>66.5322</v>
      </c>
      <c r="JQ21">
        <v>25</v>
      </c>
      <c r="JR21">
        <v>346.592</v>
      </c>
      <c r="JS21">
        <v>18.2109</v>
      </c>
      <c r="JT21">
        <v>100.842</v>
      </c>
      <c r="JU21">
        <v>100.793</v>
      </c>
    </row>
    <row r="22" spans="1:281">
      <c r="A22">
        <v>6</v>
      </c>
      <c r="B22">
        <v>1658941663</v>
      </c>
      <c r="C22">
        <v>25</v>
      </c>
      <c r="D22" t="s">
        <v>433</v>
      </c>
      <c r="E22" t="s">
        <v>434</v>
      </c>
      <c r="F22">
        <v>5</v>
      </c>
      <c r="G22" t="s">
        <v>415</v>
      </c>
      <c r="H22" t="s">
        <v>416</v>
      </c>
      <c r="I22">
        <v>1658941655.5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371.4406011012987</v>
      </c>
      <c r="AK22">
        <v>366.365206060606</v>
      </c>
      <c r="AL22">
        <v>-2.965807878787887</v>
      </c>
      <c r="AM22">
        <v>65.44</v>
      </c>
      <c r="AN22">
        <f>(AP22 - AO22 + DI22*1E3/(8.314*(DK22+273.15)) * AR22/DH22 * AQ22) * DH22/(100*CV22) * 1000/(1000 - AP22)</f>
        <v>0</v>
      </c>
      <c r="AO22">
        <v>18.20379235776943</v>
      </c>
      <c r="AP22">
        <v>23.44132909090909</v>
      </c>
      <c r="AQ22">
        <v>-0.0003022408954286166</v>
      </c>
      <c r="AR22">
        <v>84.83899908424371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1658941655.5</v>
      </c>
      <c r="DB22">
        <v>376.5391481481481</v>
      </c>
      <c r="DC22">
        <v>379.8074074074074</v>
      </c>
      <c r="DD22">
        <v>23.4608</v>
      </c>
      <c r="DE22">
        <v>18.21860740740741</v>
      </c>
      <c r="DF22">
        <v>379.8106296296297</v>
      </c>
      <c r="DG22">
        <v>23.56634444444444</v>
      </c>
      <c r="DH22">
        <v>500.0535925925925</v>
      </c>
      <c r="DI22">
        <v>90.50672962962963</v>
      </c>
      <c r="DJ22">
        <v>0.1000120925925926</v>
      </c>
      <c r="DK22">
        <v>27.17331111111111</v>
      </c>
      <c r="DL22">
        <v>27.24529629629629</v>
      </c>
      <c r="DM22">
        <v>999.9000000000001</v>
      </c>
      <c r="DN22">
        <v>0</v>
      </c>
      <c r="DO22">
        <v>0</v>
      </c>
      <c r="DP22">
        <v>9997.129259259258</v>
      </c>
      <c r="DQ22">
        <v>0</v>
      </c>
      <c r="DR22">
        <v>12.4781</v>
      </c>
      <c r="DS22">
        <v>-3.268219844444444</v>
      </c>
      <c r="DT22">
        <v>385.5854074074073</v>
      </c>
      <c r="DU22">
        <v>386.8553703703704</v>
      </c>
      <c r="DV22">
        <v>5.242191481481481</v>
      </c>
      <c r="DW22">
        <v>379.8074074074074</v>
      </c>
      <c r="DX22">
        <v>18.21860740740741</v>
      </c>
      <c r="DY22">
        <v>2.123360740740741</v>
      </c>
      <c r="DZ22">
        <v>1.648907037037037</v>
      </c>
      <c r="EA22">
        <v>18.39551111111111</v>
      </c>
      <c r="EB22">
        <v>14.4236037037037</v>
      </c>
      <c r="EC22">
        <v>1999.986666666667</v>
      </c>
      <c r="ED22">
        <v>0.9800016666666667</v>
      </c>
      <c r="EE22">
        <v>0.01999832222222222</v>
      </c>
      <c r="EF22">
        <v>0</v>
      </c>
      <c r="EG22">
        <v>734.4902592592593</v>
      </c>
      <c r="EH22">
        <v>5.00097</v>
      </c>
      <c r="EI22">
        <v>14643.74444444445</v>
      </c>
      <c r="EJ22">
        <v>16707.47777777778</v>
      </c>
      <c r="EK22">
        <v>38.03674074074074</v>
      </c>
      <c r="EL22">
        <v>38.562</v>
      </c>
      <c r="EM22">
        <v>37.937</v>
      </c>
      <c r="EN22">
        <v>38.25</v>
      </c>
      <c r="EO22">
        <v>38.64566666666666</v>
      </c>
      <c r="EP22">
        <v>1955.086666666667</v>
      </c>
      <c r="EQ22">
        <v>39.9</v>
      </c>
      <c r="ER22">
        <v>0</v>
      </c>
      <c r="ES22">
        <v>1658941662.6</v>
      </c>
      <c r="ET22">
        <v>0</v>
      </c>
      <c r="EU22">
        <v>734.4688846153847</v>
      </c>
      <c r="EV22">
        <v>-16.77035897461212</v>
      </c>
      <c r="EW22">
        <v>-327.7777777364423</v>
      </c>
      <c r="EX22">
        <v>14642.85769230769</v>
      </c>
      <c r="EY22">
        <v>15</v>
      </c>
      <c r="EZ22">
        <v>0</v>
      </c>
      <c r="FA22" t="s">
        <v>419</v>
      </c>
      <c r="FB22">
        <v>1657650335.6</v>
      </c>
      <c r="FC22">
        <v>1657650340.6</v>
      </c>
      <c r="FD22">
        <v>0</v>
      </c>
      <c r="FE22">
        <v>2.4</v>
      </c>
      <c r="FF22">
        <v>-0.047</v>
      </c>
      <c r="FG22">
        <v>-2.024</v>
      </c>
      <c r="FH22">
        <v>-0.16</v>
      </c>
      <c r="FI22">
        <v>420</v>
      </c>
      <c r="FJ22">
        <v>17</v>
      </c>
      <c r="FK22">
        <v>0.4</v>
      </c>
      <c r="FL22">
        <v>0.26</v>
      </c>
      <c r="FM22">
        <v>-8.077968263414634</v>
      </c>
      <c r="FN22">
        <v>70.64631201533105</v>
      </c>
      <c r="FO22">
        <v>7.139916387229235</v>
      </c>
      <c r="FP22">
        <v>0</v>
      </c>
      <c r="FQ22">
        <v>735.2699411764706</v>
      </c>
      <c r="FR22">
        <v>-11.16443086380577</v>
      </c>
      <c r="FS22">
        <v>1.170041325091624</v>
      </c>
      <c r="FT22">
        <v>0</v>
      </c>
      <c r="FU22">
        <v>5.238401463414634</v>
      </c>
      <c r="FV22">
        <v>0.08218620209058694</v>
      </c>
      <c r="FW22">
        <v>0.01043673286907206</v>
      </c>
      <c r="FX22">
        <v>1</v>
      </c>
      <c r="FY22">
        <v>1</v>
      </c>
      <c r="FZ22">
        <v>3</v>
      </c>
      <c r="GA22" t="s">
        <v>426</v>
      </c>
      <c r="GB22">
        <v>2.98313</v>
      </c>
      <c r="GC22">
        <v>2.71556</v>
      </c>
      <c r="GD22">
        <v>0.0838135</v>
      </c>
      <c r="GE22">
        <v>0.0821764</v>
      </c>
      <c r="GF22">
        <v>0.105905</v>
      </c>
      <c r="GG22">
        <v>0.0869481</v>
      </c>
      <c r="GH22">
        <v>29067.5</v>
      </c>
      <c r="GI22">
        <v>29231.7</v>
      </c>
      <c r="GJ22">
        <v>29486.8</v>
      </c>
      <c r="GK22">
        <v>29454.5</v>
      </c>
      <c r="GL22">
        <v>34924.8</v>
      </c>
      <c r="GM22">
        <v>35746.4</v>
      </c>
      <c r="GN22">
        <v>41539</v>
      </c>
      <c r="GO22">
        <v>41964.2</v>
      </c>
      <c r="GP22">
        <v>1.95282</v>
      </c>
      <c r="GQ22">
        <v>1.9192</v>
      </c>
      <c r="GR22">
        <v>0.114821</v>
      </c>
      <c r="GS22">
        <v>0</v>
      </c>
      <c r="GT22">
        <v>25.3759</v>
      </c>
      <c r="GU22">
        <v>999.9</v>
      </c>
      <c r="GV22">
        <v>54.4</v>
      </c>
      <c r="GW22">
        <v>29.1</v>
      </c>
      <c r="GX22">
        <v>24.3104</v>
      </c>
      <c r="GY22">
        <v>63.2082</v>
      </c>
      <c r="GZ22">
        <v>34.1947</v>
      </c>
      <c r="HA22">
        <v>1</v>
      </c>
      <c r="HB22">
        <v>-0.0660366</v>
      </c>
      <c r="HC22">
        <v>0.376411</v>
      </c>
      <c r="HD22">
        <v>20.3341</v>
      </c>
      <c r="HE22">
        <v>5.21669</v>
      </c>
      <c r="HF22">
        <v>12.0099</v>
      </c>
      <c r="HG22">
        <v>4.98895</v>
      </c>
      <c r="HH22">
        <v>3.28848</v>
      </c>
      <c r="HI22">
        <v>9999</v>
      </c>
      <c r="HJ22">
        <v>9999</v>
      </c>
      <c r="HK22">
        <v>9999</v>
      </c>
      <c r="HL22">
        <v>154.7</v>
      </c>
      <c r="HM22">
        <v>1.86736</v>
      </c>
      <c r="HN22">
        <v>1.86641</v>
      </c>
      <c r="HO22">
        <v>1.86584</v>
      </c>
      <c r="HP22">
        <v>1.86582</v>
      </c>
      <c r="HQ22">
        <v>1.8676</v>
      </c>
      <c r="HR22">
        <v>1.87012</v>
      </c>
      <c r="HS22">
        <v>1.86874</v>
      </c>
      <c r="HT22">
        <v>1.87026</v>
      </c>
      <c r="HU22">
        <v>0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-3.209</v>
      </c>
      <c r="II22">
        <v>-0.1057</v>
      </c>
      <c r="IJ22">
        <v>-2.003274880989988</v>
      </c>
      <c r="IK22">
        <v>-0.003643892653284941</v>
      </c>
      <c r="IL22">
        <v>8.948238347276123E-07</v>
      </c>
      <c r="IM22">
        <v>-2.445980282225029E-10</v>
      </c>
      <c r="IN22">
        <v>-0.1940835803508028</v>
      </c>
      <c r="IO22">
        <v>-0.01042730378795286</v>
      </c>
      <c r="IP22">
        <v>0.00100284695746963</v>
      </c>
      <c r="IQ22">
        <v>-1.701466411570297E-05</v>
      </c>
      <c r="IR22">
        <v>2</v>
      </c>
      <c r="IS22">
        <v>2310</v>
      </c>
      <c r="IT22">
        <v>1</v>
      </c>
      <c r="IU22">
        <v>25</v>
      </c>
      <c r="IV22">
        <v>21522.1</v>
      </c>
      <c r="IW22">
        <v>21522</v>
      </c>
      <c r="IX22">
        <v>0.892334</v>
      </c>
      <c r="IY22">
        <v>2.21313</v>
      </c>
      <c r="IZ22">
        <v>1.39648</v>
      </c>
      <c r="JA22">
        <v>2.35352</v>
      </c>
      <c r="JB22">
        <v>1.49536</v>
      </c>
      <c r="JC22">
        <v>2.40601</v>
      </c>
      <c r="JD22">
        <v>34.236</v>
      </c>
      <c r="JE22">
        <v>24.1838</v>
      </c>
      <c r="JF22">
        <v>18</v>
      </c>
      <c r="JG22">
        <v>515.776</v>
      </c>
      <c r="JH22">
        <v>449.875</v>
      </c>
      <c r="JI22">
        <v>25.0003</v>
      </c>
      <c r="JJ22">
        <v>26.5294</v>
      </c>
      <c r="JK22">
        <v>30.0002</v>
      </c>
      <c r="JL22">
        <v>26.4769</v>
      </c>
      <c r="JM22">
        <v>26.4126</v>
      </c>
      <c r="JN22">
        <v>17.821</v>
      </c>
      <c r="JO22">
        <v>28.0562</v>
      </c>
      <c r="JP22">
        <v>66.5322</v>
      </c>
      <c r="JQ22">
        <v>25</v>
      </c>
      <c r="JR22">
        <v>333.235</v>
      </c>
      <c r="JS22">
        <v>18.2147</v>
      </c>
      <c r="JT22">
        <v>100.842</v>
      </c>
      <c r="JU22">
        <v>100.793</v>
      </c>
    </row>
    <row r="23" spans="1:281">
      <c r="A23">
        <v>7</v>
      </c>
      <c r="B23">
        <v>1658941668</v>
      </c>
      <c r="C23">
        <v>30</v>
      </c>
      <c r="D23" t="s">
        <v>435</v>
      </c>
      <c r="E23" t="s">
        <v>436</v>
      </c>
      <c r="F23">
        <v>5</v>
      </c>
      <c r="G23" t="s">
        <v>415</v>
      </c>
      <c r="H23" t="s">
        <v>416</v>
      </c>
      <c r="I23">
        <v>1658941660.214286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354.6843210354978</v>
      </c>
      <c r="AK23">
        <v>350.9170727272725</v>
      </c>
      <c r="AL23">
        <v>-3.095194545454605</v>
      </c>
      <c r="AM23">
        <v>65.44</v>
      </c>
      <c r="AN23">
        <f>(AP23 - AO23 + DI23*1E3/(8.314*(DK23+273.15)) * AR23/DH23 * AQ23) * DH23/(100*CV23) * 1000/(1000 - AP23)</f>
        <v>0</v>
      </c>
      <c r="AO23">
        <v>18.20708896301347</v>
      </c>
      <c r="AP23">
        <v>23.43279090909092</v>
      </c>
      <c r="AQ23">
        <v>-0.0001388294211516389</v>
      </c>
      <c r="AR23">
        <v>84.83899908424371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1658941660.214286</v>
      </c>
      <c r="DB23">
        <v>363.9824642857143</v>
      </c>
      <c r="DC23">
        <v>364.3082857142857</v>
      </c>
      <c r="DD23">
        <v>23.44999642857143</v>
      </c>
      <c r="DE23">
        <v>18.20857142857143</v>
      </c>
      <c r="DF23">
        <v>367.2151428571428</v>
      </c>
      <c r="DG23">
        <v>23.55564642857143</v>
      </c>
      <c r="DH23">
        <v>500.0453214285714</v>
      </c>
      <c r="DI23">
        <v>90.50852500000001</v>
      </c>
      <c r="DJ23">
        <v>0.09999635000000003</v>
      </c>
      <c r="DK23">
        <v>27.16996428571429</v>
      </c>
      <c r="DL23">
        <v>27.24937857142857</v>
      </c>
      <c r="DM23">
        <v>999.9000000000002</v>
      </c>
      <c r="DN23">
        <v>0</v>
      </c>
      <c r="DO23">
        <v>0</v>
      </c>
      <c r="DP23">
        <v>9995.134642857143</v>
      </c>
      <c r="DQ23">
        <v>0</v>
      </c>
      <c r="DR23">
        <v>12.4781</v>
      </c>
      <c r="DS23">
        <v>-0.3258694928571428</v>
      </c>
      <c r="DT23">
        <v>372.7229642857143</v>
      </c>
      <c r="DU23">
        <v>371.0647857142857</v>
      </c>
      <c r="DV23">
        <v>5.241415357142857</v>
      </c>
      <c r="DW23">
        <v>364.3082857142857</v>
      </c>
      <c r="DX23">
        <v>18.20857142857143</v>
      </c>
      <c r="DY23">
        <v>2.122425</v>
      </c>
      <c r="DZ23">
        <v>1.6480325</v>
      </c>
      <c r="EA23">
        <v>18.38848214285714</v>
      </c>
      <c r="EB23">
        <v>14.41540357142857</v>
      </c>
      <c r="EC23">
        <v>1999.9875</v>
      </c>
      <c r="ED23">
        <v>0.9800019999999999</v>
      </c>
      <c r="EE23">
        <v>0.01999799642857142</v>
      </c>
      <c r="EF23">
        <v>0</v>
      </c>
      <c r="EG23">
        <v>733.098142857143</v>
      </c>
      <c r="EH23">
        <v>5.00097</v>
      </c>
      <c r="EI23">
        <v>14616.51785714286</v>
      </c>
      <c r="EJ23">
        <v>16707.49285714286</v>
      </c>
      <c r="EK23">
        <v>38.05092857142857</v>
      </c>
      <c r="EL23">
        <v>38.562</v>
      </c>
      <c r="EM23">
        <v>37.937</v>
      </c>
      <c r="EN23">
        <v>38.25</v>
      </c>
      <c r="EO23">
        <v>38.65599999999999</v>
      </c>
      <c r="EP23">
        <v>1955.0875</v>
      </c>
      <c r="EQ23">
        <v>39.89857142857143</v>
      </c>
      <c r="ER23">
        <v>0</v>
      </c>
      <c r="ES23">
        <v>1658941667.4</v>
      </c>
      <c r="ET23">
        <v>0</v>
      </c>
      <c r="EU23">
        <v>733.0456153846154</v>
      </c>
      <c r="EV23">
        <v>-19.81511111258942</v>
      </c>
      <c r="EW23">
        <v>-370.3589744007781</v>
      </c>
      <c r="EX23">
        <v>14615.24615384616</v>
      </c>
      <c r="EY23">
        <v>15</v>
      </c>
      <c r="EZ23">
        <v>0</v>
      </c>
      <c r="FA23" t="s">
        <v>419</v>
      </c>
      <c r="FB23">
        <v>1657650335.6</v>
      </c>
      <c r="FC23">
        <v>1657650340.6</v>
      </c>
      <c r="FD23">
        <v>0</v>
      </c>
      <c r="FE23">
        <v>2.4</v>
      </c>
      <c r="FF23">
        <v>-0.047</v>
      </c>
      <c r="FG23">
        <v>-2.024</v>
      </c>
      <c r="FH23">
        <v>-0.16</v>
      </c>
      <c r="FI23">
        <v>420</v>
      </c>
      <c r="FJ23">
        <v>17</v>
      </c>
      <c r="FK23">
        <v>0.4</v>
      </c>
      <c r="FL23">
        <v>0.26</v>
      </c>
      <c r="FM23">
        <v>-3.140850312195122</v>
      </c>
      <c r="FN23">
        <v>44.0648164891986</v>
      </c>
      <c r="FO23">
        <v>4.505241064971414</v>
      </c>
      <c r="FP23">
        <v>0</v>
      </c>
      <c r="FQ23">
        <v>734.0466764705883</v>
      </c>
      <c r="FR23">
        <v>-17.07445379194768</v>
      </c>
      <c r="FS23">
        <v>1.698464492011195</v>
      </c>
      <c r="FT23">
        <v>0</v>
      </c>
      <c r="FU23">
        <v>5.238838780487805</v>
      </c>
      <c r="FV23">
        <v>0.01274236933797673</v>
      </c>
      <c r="FW23">
        <v>0.01021347799033865</v>
      </c>
      <c r="FX23">
        <v>1</v>
      </c>
      <c r="FY23">
        <v>1</v>
      </c>
      <c r="FZ23">
        <v>3</v>
      </c>
      <c r="GA23" t="s">
        <v>426</v>
      </c>
      <c r="GB23">
        <v>2.98323</v>
      </c>
      <c r="GC23">
        <v>2.71561</v>
      </c>
      <c r="GD23">
        <v>0.081009</v>
      </c>
      <c r="GE23">
        <v>0.0791453</v>
      </c>
      <c r="GF23">
        <v>0.105875</v>
      </c>
      <c r="GG23">
        <v>0.0869557</v>
      </c>
      <c r="GH23">
        <v>29156.8</v>
      </c>
      <c r="GI23">
        <v>29328.2</v>
      </c>
      <c r="GJ23">
        <v>29487.1</v>
      </c>
      <c r="GK23">
        <v>29454.5</v>
      </c>
      <c r="GL23">
        <v>34926.3</v>
      </c>
      <c r="GM23">
        <v>35746.2</v>
      </c>
      <c r="GN23">
        <v>41539.4</v>
      </c>
      <c r="GO23">
        <v>41964.5</v>
      </c>
      <c r="GP23">
        <v>1.95275</v>
      </c>
      <c r="GQ23">
        <v>1.91917</v>
      </c>
      <c r="GR23">
        <v>0.114463</v>
      </c>
      <c r="GS23">
        <v>0</v>
      </c>
      <c r="GT23">
        <v>25.3759</v>
      </c>
      <c r="GU23">
        <v>999.9</v>
      </c>
      <c r="GV23">
        <v>54.3</v>
      </c>
      <c r="GW23">
        <v>29.1</v>
      </c>
      <c r="GX23">
        <v>24.2667</v>
      </c>
      <c r="GY23">
        <v>62.9182</v>
      </c>
      <c r="GZ23">
        <v>33.9784</v>
      </c>
      <c r="HA23">
        <v>1</v>
      </c>
      <c r="HB23">
        <v>-0.0656911</v>
      </c>
      <c r="HC23">
        <v>0.379213</v>
      </c>
      <c r="HD23">
        <v>20.3339</v>
      </c>
      <c r="HE23">
        <v>5.21654</v>
      </c>
      <c r="HF23">
        <v>12.0099</v>
      </c>
      <c r="HG23">
        <v>4.9889</v>
      </c>
      <c r="HH23">
        <v>3.28848</v>
      </c>
      <c r="HI23">
        <v>9999</v>
      </c>
      <c r="HJ23">
        <v>9999</v>
      </c>
      <c r="HK23">
        <v>9999</v>
      </c>
      <c r="HL23">
        <v>154.7</v>
      </c>
      <c r="HM23">
        <v>1.86736</v>
      </c>
      <c r="HN23">
        <v>1.86641</v>
      </c>
      <c r="HO23">
        <v>1.86583</v>
      </c>
      <c r="HP23">
        <v>1.86581</v>
      </c>
      <c r="HQ23">
        <v>1.8676</v>
      </c>
      <c r="HR23">
        <v>1.87012</v>
      </c>
      <c r="HS23">
        <v>1.86874</v>
      </c>
      <c r="HT23">
        <v>1.87027</v>
      </c>
      <c r="HU23">
        <v>0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-3.162</v>
      </c>
      <c r="II23">
        <v>-0.1058</v>
      </c>
      <c r="IJ23">
        <v>-2.003274880989988</v>
      </c>
      <c r="IK23">
        <v>-0.003643892653284941</v>
      </c>
      <c r="IL23">
        <v>8.948238347276123E-07</v>
      </c>
      <c r="IM23">
        <v>-2.445980282225029E-10</v>
      </c>
      <c r="IN23">
        <v>-0.1940835803508028</v>
      </c>
      <c r="IO23">
        <v>-0.01042730378795286</v>
      </c>
      <c r="IP23">
        <v>0.00100284695746963</v>
      </c>
      <c r="IQ23">
        <v>-1.701466411570297E-05</v>
      </c>
      <c r="IR23">
        <v>2</v>
      </c>
      <c r="IS23">
        <v>2310</v>
      </c>
      <c r="IT23">
        <v>1</v>
      </c>
      <c r="IU23">
        <v>25</v>
      </c>
      <c r="IV23">
        <v>21522.2</v>
      </c>
      <c r="IW23">
        <v>21522.1</v>
      </c>
      <c r="IX23">
        <v>0.860596</v>
      </c>
      <c r="IY23">
        <v>2.21069</v>
      </c>
      <c r="IZ23">
        <v>1.39648</v>
      </c>
      <c r="JA23">
        <v>2.35352</v>
      </c>
      <c r="JB23">
        <v>1.49536</v>
      </c>
      <c r="JC23">
        <v>2.3999</v>
      </c>
      <c r="JD23">
        <v>34.236</v>
      </c>
      <c r="JE23">
        <v>24.1838</v>
      </c>
      <c r="JF23">
        <v>18</v>
      </c>
      <c r="JG23">
        <v>515.748</v>
      </c>
      <c r="JH23">
        <v>449.877</v>
      </c>
      <c r="JI23">
        <v>25.0004</v>
      </c>
      <c r="JJ23">
        <v>26.5316</v>
      </c>
      <c r="JK23">
        <v>30.0001</v>
      </c>
      <c r="JL23">
        <v>26.4792</v>
      </c>
      <c r="JM23">
        <v>26.4148</v>
      </c>
      <c r="JN23">
        <v>17.1065</v>
      </c>
      <c r="JO23">
        <v>28.0562</v>
      </c>
      <c r="JP23">
        <v>66.5322</v>
      </c>
      <c r="JQ23">
        <v>25</v>
      </c>
      <c r="JR23">
        <v>313.142</v>
      </c>
      <c r="JS23">
        <v>18.2248</v>
      </c>
      <c r="JT23">
        <v>100.843</v>
      </c>
      <c r="JU23">
        <v>100.793</v>
      </c>
    </row>
    <row r="24" spans="1:281">
      <c r="A24">
        <v>8</v>
      </c>
      <c r="B24">
        <v>1658941673</v>
      </c>
      <c r="C24">
        <v>35</v>
      </c>
      <c r="D24" t="s">
        <v>437</v>
      </c>
      <c r="E24" t="s">
        <v>438</v>
      </c>
      <c r="F24">
        <v>5</v>
      </c>
      <c r="G24" t="s">
        <v>415</v>
      </c>
      <c r="H24" t="s">
        <v>416</v>
      </c>
      <c r="I24">
        <v>1658941665.5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337.8742369454545</v>
      </c>
      <c r="AK24">
        <v>335.2385515151515</v>
      </c>
      <c r="AL24">
        <v>-3.147336969696954</v>
      </c>
      <c r="AM24">
        <v>65.44</v>
      </c>
      <c r="AN24">
        <f>(AP24 - AO24 + DI24*1E3/(8.314*(DK24+273.15)) * AR24/DH24 * AQ24) * DH24/(100*CV24) * 1000/(1000 - AP24)</f>
        <v>0</v>
      </c>
      <c r="AO24">
        <v>18.21014753618198</v>
      </c>
      <c r="AP24">
        <v>23.42099333333334</v>
      </c>
      <c r="AQ24">
        <v>-0.0001428456880885195</v>
      </c>
      <c r="AR24">
        <v>84.83899908424371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1658941665.5</v>
      </c>
      <c r="DB24">
        <v>348.6202962962963</v>
      </c>
      <c r="DC24">
        <v>346.8141111111111</v>
      </c>
      <c r="DD24">
        <v>23.43667777777778</v>
      </c>
      <c r="DE24">
        <v>18.20756666666667</v>
      </c>
      <c r="DF24">
        <v>351.8053703703704</v>
      </c>
      <c r="DG24">
        <v>23.54243703703704</v>
      </c>
      <c r="DH24">
        <v>500.0495185185185</v>
      </c>
      <c r="DI24">
        <v>90.50994444444444</v>
      </c>
      <c r="DJ24">
        <v>0.0999946925925926</v>
      </c>
      <c r="DK24">
        <v>27.16519259259259</v>
      </c>
      <c r="DL24">
        <v>27.25132592592593</v>
      </c>
      <c r="DM24">
        <v>999.9000000000001</v>
      </c>
      <c r="DN24">
        <v>0</v>
      </c>
      <c r="DO24">
        <v>0</v>
      </c>
      <c r="DP24">
        <v>9995.60074074074</v>
      </c>
      <c r="DQ24">
        <v>0</v>
      </c>
      <c r="DR24">
        <v>12.4781</v>
      </c>
      <c r="DS24">
        <v>1.806086451851852</v>
      </c>
      <c r="DT24">
        <v>356.9869259259259</v>
      </c>
      <c r="DU24">
        <v>353.2457407407408</v>
      </c>
      <c r="DV24">
        <v>5.229102222222222</v>
      </c>
      <c r="DW24">
        <v>346.8141111111111</v>
      </c>
      <c r="DX24">
        <v>18.20756666666667</v>
      </c>
      <c r="DY24">
        <v>2.121252592592593</v>
      </c>
      <c r="DZ24">
        <v>1.647967407407407</v>
      </c>
      <c r="EA24">
        <v>18.37967777777778</v>
      </c>
      <c r="EB24">
        <v>14.4148</v>
      </c>
      <c r="EC24">
        <v>2000.001851851852</v>
      </c>
      <c r="ED24">
        <v>0.9800022222222222</v>
      </c>
      <c r="EE24">
        <v>0.01999777777777778</v>
      </c>
      <c r="EF24">
        <v>0</v>
      </c>
      <c r="EG24">
        <v>731.4187037037035</v>
      </c>
      <c r="EH24">
        <v>5.00097</v>
      </c>
      <c r="EI24">
        <v>14583.98518518518</v>
      </c>
      <c r="EJ24">
        <v>16707.61851851852</v>
      </c>
      <c r="EK24">
        <v>38.0574074074074</v>
      </c>
      <c r="EL24">
        <v>38.562</v>
      </c>
      <c r="EM24">
        <v>37.944</v>
      </c>
      <c r="EN24">
        <v>38.25</v>
      </c>
      <c r="EO24">
        <v>38.66403703703703</v>
      </c>
      <c r="EP24">
        <v>1955.101851851852</v>
      </c>
      <c r="EQ24">
        <v>39.89814814814815</v>
      </c>
      <c r="ER24">
        <v>0</v>
      </c>
      <c r="ES24">
        <v>1658941672.2</v>
      </c>
      <c r="ET24">
        <v>0</v>
      </c>
      <c r="EU24">
        <v>731.490346153846</v>
      </c>
      <c r="EV24">
        <v>-19.61323079350923</v>
      </c>
      <c r="EW24">
        <v>-371.1418806326977</v>
      </c>
      <c r="EX24">
        <v>14585.93461538461</v>
      </c>
      <c r="EY24">
        <v>15</v>
      </c>
      <c r="EZ24">
        <v>0</v>
      </c>
      <c r="FA24" t="s">
        <v>419</v>
      </c>
      <c r="FB24">
        <v>1657650335.6</v>
      </c>
      <c r="FC24">
        <v>1657650340.6</v>
      </c>
      <c r="FD24">
        <v>0</v>
      </c>
      <c r="FE24">
        <v>2.4</v>
      </c>
      <c r="FF24">
        <v>-0.047</v>
      </c>
      <c r="FG24">
        <v>-2.024</v>
      </c>
      <c r="FH24">
        <v>-0.16</v>
      </c>
      <c r="FI24">
        <v>420</v>
      </c>
      <c r="FJ24">
        <v>17</v>
      </c>
      <c r="FK24">
        <v>0.4</v>
      </c>
      <c r="FL24">
        <v>0.26</v>
      </c>
      <c r="FM24">
        <v>0.35915093</v>
      </c>
      <c r="FN24">
        <v>24.81138276022514</v>
      </c>
      <c r="FO24">
        <v>2.454742309891022</v>
      </c>
      <c r="FP24">
        <v>0</v>
      </c>
      <c r="FQ24">
        <v>732.4536764705881</v>
      </c>
      <c r="FR24">
        <v>-19.1892284292487</v>
      </c>
      <c r="FS24">
        <v>1.895138419911014</v>
      </c>
      <c r="FT24">
        <v>0</v>
      </c>
      <c r="FU24">
        <v>5.2358745</v>
      </c>
      <c r="FV24">
        <v>-0.1305084427767313</v>
      </c>
      <c r="FW24">
        <v>0.01408795974405097</v>
      </c>
      <c r="FX24">
        <v>0</v>
      </c>
      <c r="FY24">
        <v>0</v>
      </c>
      <c r="FZ24">
        <v>3</v>
      </c>
      <c r="GA24" t="s">
        <v>439</v>
      </c>
      <c r="GB24">
        <v>2.98309</v>
      </c>
      <c r="GC24">
        <v>2.71556</v>
      </c>
      <c r="GD24">
        <v>0.0781024</v>
      </c>
      <c r="GE24">
        <v>0.0760053</v>
      </c>
      <c r="GF24">
        <v>0.105837</v>
      </c>
      <c r="GG24">
        <v>0.08696329999999999</v>
      </c>
      <c r="GH24">
        <v>29248.8</v>
      </c>
      <c r="GI24">
        <v>29428.3</v>
      </c>
      <c r="GJ24">
        <v>29486.9</v>
      </c>
      <c r="GK24">
        <v>29454.6</v>
      </c>
      <c r="GL24">
        <v>34927.6</v>
      </c>
      <c r="GM24">
        <v>35745.9</v>
      </c>
      <c r="GN24">
        <v>41539.3</v>
      </c>
      <c r="GO24">
        <v>41964.4</v>
      </c>
      <c r="GP24">
        <v>1.9529</v>
      </c>
      <c r="GQ24">
        <v>1.91908</v>
      </c>
      <c r="GR24">
        <v>0.114627</v>
      </c>
      <c r="GS24">
        <v>0</v>
      </c>
      <c r="GT24">
        <v>25.3759</v>
      </c>
      <c r="GU24">
        <v>999.9</v>
      </c>
      <c r="GV24">
        <v>54.3</v>
      </c>
      <c r="GW24">
        <v>29.1</v>
      </c>
      <c r="GX24">
        <v>24.2663</v>
      </c>
      <c r="GY24">
        <v>62.8082</v>
      </c>
      <c r="GZ24">
        <v>34.2308</v>
      </c>
      <c r="HA24">
        <v>1</v>
      </c>
      <c r="HB24">
        <v>-0.0657546</v>
      </c>
      <c r="HC24">
        <v>0.379521</v>
      </c>
      <c r="HD24">
        <v>20.3342</v>
      </c>
      <c r="HE24">
        <v>5.21759</v>
      </c>
      <c r="HF24">
        <v>12.0099</v>
      </c>
      <c r="HG24">
        <v>4.9891</v>
      </c>
      <c r="HH24">
        <v>3.28865</v>
      </c>
      <c r="HI24">
        <v>9999</v>
      </c>
      <c r="HJ24">
        <v>9999</v>
      </c>
      <c r="HK24">
        <v>9999</v>
      </c>
      <c r="HL24">
        <v>154.7</v>
      </c>
      <c r="HM24">
        <v>1.86737</v>
      </c>
      <c r="HN24">
        <v>1.86644</v>
      </c>
      <c r="HO24">
        <v>1.86584</v>
      </c>
      <c r="HP24">
        <v>1.86582</v>
      </c>
      <c r="HQ24">
        <v>1.86758</v>
      </c>
      <c r="HR24">
        <v>1.87012</v>
      </c>
      <c r="HS24">
        <v>1.86874</v>
      </c>
      <c r="HT24">
        <v>1.87025</v>
      </c>
      <c r="HU24">
        <v>0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-3.114</v>
      </c>
      <c r="II24">
        <v>-0.1059</v>
      </c>
      <c r="IJ24">
        <v>-2.003274880989988</v>
      </c>
      <c r="IK24">
        <v>-0.003643892653284941</v>
      </c>
      <c r="IL24">
        <v>8.948238347276123E-07</v>
      </c>
      <c r="IM24">
        <v>-2.445980282225029E-10</v>
      </c>
      <c r="IN24">
        <v>-0.1940835803508028</v>
      </c>
      <c r="IO24">
        <v>-0.01042730378795286</v>
      </c>
      <c r="IP24">
        <v>0.00100284695746963</v>
      </c>
      <c r="IQ24">
        <v>-1.701466411570297E-05</v>
      </c>
      <c r="IR24">
        <v>2</v>
      </c>
      <c r="IS24">
        <v>2310</v>
      </c>
      <c r="IT24">
        <v>1</v>
      </c>
      <c r="IU24">
        <v>25</v>
      </c>
      <c r="IV24">
        <v>21522.3</v>
      </c>
      <c r="IW24">
        <v>21522.2</v>
      </c>
      <c r="IX24">
        <v>0.823975</v>
      </c>
      <c r="IY24">
        <v>2.21558</v>
      </c>
      <c r="IZ24">
        <v>1.39648</v>
      </c>
      <c r="JA24">
        <v>2.35352</v>
      </c>
      <c r="JB24">
        <v>1.49536</v>
      </c>
      <c r="JC24">
        <v>2.40845</v>
      </c>
      <c r="JD24">
        <v>34.2587</v>
      </c>
      <c r="JE24">
        <v>24.1838</v>
      </c>
      <c r="JF24">
        <v>18</v>
      </c>
      <c r="JG24">
        <v>515.865</v>
      </c>
      <c r="JH24">
        <v>449.835</v>
      </c>
      <c r="JI24">
        <v>25.0002</v>
      </c>
      <c r="JJ24">
        <v>26.5339</v>
      </c>
      <c r="JK24">
        <v>30.0002</v>
      </c>
      <c r="JL24">
        <v>26.4814</v>
      </c>
      <c r="JM24">
        <v>26.4173</v>
      </c>
      <c r="JN24">
        <v>16.4485</v>
      </c>
      <c r="JO24">
        <v>28.0562</v>
      </c>
      <c r="JP24">
        <v>66.1581</v>
      </c>
      <c r="JQ24">
        <v>25</v>
      </c>
      <c r="JR24">
        <v>299.714</v>
      </c>
      <c r="JS24">
        <v>18.2431</v>
      </c>
      <c r="JT24">
        <v>100.842</v>
      </c>
      <c r="JU24">
        <v>100.793</v>
      </c>
    </row>
    <row r="25" spans="1:281">
      <c r="A25">
        <v>9</v>
      </c>
      <c r="B25">
        <v>1658941678</v>
      </c>
      <c r="C25">
        <v>40</v>
      </c>
      <c r="D25" t="s">
        <v>440</v>
      </c>
      <c r="E25" t="s">
        <v>441</v>
      </c>
      <c r="F25">
        <v>5</v>
      </c>
      <c r="G25" t="s">
        <v>415</v>
      </c>
      <c r="H25" t="s">
        <v>416</v>
      </c>
      <c r="I25">
        <v>1658941670.214286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320.8207876640695</v>
      </c>
      <c r="AK25">
        <v>319.3307393939394</v>
      </c>
      <c r="AL25">
        <v>-3.188381212121203</v>
      </c>
      <c r="AM25">
        <v>65.44</v>
      </c>
      <c r="AN25">
        <f>(AP25 - AO25 + DI25*1E3/(8.314*(DK25+273.15)) * AR25/DH25 * AQ25) * DH25/(100*CV25) * 1000/(1000 - AP25)</f>
        <v>0</v>
      </c>
      <c r="AO25">
        <v>18.20822047687729</v>
      </c>
      <c r="AP25">
        <v>23.40984242424243</v>
      </c>
      <c r="AQ25">
        <v>-0.0001263370387000754</v>
      </c>
      <c r="AR25">
        <v>84.83899908424371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1658941670.214286</v>
      </c>
      <c r="DB25">
        <v>334.3193214285714</v>
      </c>
      <c r="DC25">
        <v>331.2012857142857</v>
      </c>
      <c r="DD25">
        <v>23.42606071428571</v>
      </c>
      <c r="DE25">
        <v>18.20764285714286</v>
      </c>
      <c r="DF25">
        <v>337.4596785714285</v>
      </c>
      <c r="DG25">
        <v>23.53191428571429</v>
      </c>
      <c r="DH25">
        <v>500.0566785714285</v>
      </c>
      <c r="DI25">
        <v>90.51103214285715</v>
      </c>
      <c r="DJ25">
        <v>0.09999124285714286</v>
      </c>
      <c r="DK25">
        <v>27.16372142857143</v>
      </c>
      <c r="DL25">
        <v>27.25427857142857</v>
      </c>
      <c r="DM25">
        <v>999.9000000000002</v>
      </c>
      <c r="DN25">
        <v>0</v>
      </c>
      <c r="DO25">
        <v>0</v>
      </c>
      <c r="DP25">
        <v>9993.168928571429</v>
      </c>
      <c r="DQ25">
        <v>0</v>
      </c>
      <c r="DR25">
        <v>12.4781</v>
      </c>
      <c r="DS25">
        <v>3.117985</v>
      </c>
      <c r="DT25">
        <v>342.3391071428571</v>
      </c>
      <c r="DU25">
        <v>337.3434642857142</v>
      </c>
      <c r="DV25">
        <v>5.218413214285715</v>
      </c>
      <c r="DW25">
        <v>331.2012857142857</v>
      </c>
      <c r="DX25">
        <v>18.20764285714286</v>
      </c>
      <c r="DY25">
        <v>2.1203175</v>
      </c>
      <c r="DZ25">
        <v>1.647993571428571</v>
      </c>
      <c r="EA25">
        <v>18.37264285714286</v>
      </c>
      <c r="EB25">
        <v>14.41505</v>
      </c>
      <c r="EC25">
        <v>2000.004285714286</v>
      </c>
      <c r="ED25">
        <v>0.9800022142857142</v>
      </c>
      <c r="EE25">
        <v>0.01999778571428571</v>
      </c>
      <c r="EF25">
        <v>0</v>
      </c>
      <c r="EG25">
        <v>729.9713571428573</v>
      </c>
      <c r="EH25">
        <v>5.00097</v>
      </c>
      <c r="EI25">
        <v>14555.89642857143</v>
      </c>
      <c r="EJ25">
        <v>16707.63928571428</v>
      </c>
      <c r="EK25">
        <v>38.062</v>
      </c>
      <c r="EL25">
        <v>38.562</v>
      </c>
      <c r="EM25">
        <v>37.94824999999999</v>
      </c>
      <c r="EN25">
        <v>38.25</v>
      </c>
      <c r="EO25">
        <v>38.67371428571428</v>
      </c>
      <c r="EP25">
        <v>1955.104285714285</v>
      </c>
      <c r="EQ25">
        <v>39.89821428571429</v>
      </c>
      <c r="ER25">
        <v>0</v>
      </c>
      <c r="ES25">
        <v>1658941677.6</v>
      </c>
      <c r="ET25">
        <v>0</v>
      </c>
      <c r="EU25">
        <v>729.7541199999999</v>
      </c>
      <c r="EV25">
        <v>-17.10169233740823</v>
      </c>
      <c r="EW25">
        <v>-340.2692313477707</v>
      </c>
      <c r="EX25">
        <v>14551.98</v>
      </c>
      <c r="EY25">
        <v>15</v>
      </c>
      <c r="EZ25">
        <v>0</v>
      </c>
      <c r="FA25" t="s">
        <v>419</v>
      </c>
      <c r="FB25">
        <v>1657650335.6</v>
      </c>
      <c r="FC25">
        <v>1657650340.6</v>
      </c>
      <c r="FD25">
        <v>0</v>
      </c>
      <c r="FE25">
        <v>2.4</v>
      </c>
      <c r="FF25">
        <v>-0.047</v>
      </c>
      <c r="FG25">
        <v>-2.024</v>
      </c>
      <c r="FH25">
        <v>-0.16</v>
      </c>
      <c r="FI25">
        <v>420</v>
      </c>
      <c r="FJ25">
        <v>17</v>
      </c>
      <c r="FK25">
        <v>0.4</v>
      </c>
      <c r="FL25">
        <v>0.26</v>
      </c>
      <c r="FM25">
        <v>1.988255053658537</v>
      </c>
      <c r="FN25">
        <v>18.25406637073171</v>
      </c>
      <c r="FO25">
        <v>1.818534794416299</v>
      </c>
      <c r="FP25">
        <v>0</v>
      </c>
      <c r="FQ25">
        <v>731.1494411764705</v>
      </c>
      <c r="FR25">
        <v>-18.7194041308335</v>
      </c>
      <c r="FS25">
        <v>1.8477971334916</v>
      </c>
      <c r="FT25">
        <v>0</v>
      </c>
      <c r="FU25">
        <v>5.227727804878049</v>
      </c>
      <c r="FV25">
        <v>-0.1573214634146292</v>
      </c>
      <c r="FW25">
        <v>0.01578780828054958</v>
      </c>
      <c r="FX25">
        <v>0</v>
      </c>
      <c r="FY25">
        <v>0</v>
      </c>
      <c r="FZ25">
        <v>3</v>
      </c>
      <c r="GA25" t="s">
        <v>439</v>
      </c>
      <c r="GB25">
        <v>2.98315</v>
      </c>
      <c r="GC25">
        <v>2.71552</v>
      </c>
      <c r="GD25">
        <v>0.0750995</v>
      </c>
      <c r="GE25">
        <v>0.0728462</v>
      </c>
      <c r="GF25">
        <v>0.105803</v>
      </c>
      <c r="GG25">
        <v>0.0869163</v>
      </c>
      <c r="GH25">
        <v>29343.3</v>
      </c>
      <c r="GI25">
        <v>29528.9</v>
      </c>
      <c r="GJ25">
        <v>29486.2</v>
      </c>
      <c r="GK25">
        <v>29454.6</v>
      </c>
      <c r="GL25">
        <v>34928.1</v>
      </c>
      <c r="GM25">
        <v>35747.6</v>
      </c>
      <c r="GN25">
        <v>41538.3</v>
      </c>
      <c r="GO25">
        <v>41964.3</v>
      </c>
      <c r="GP25">
        <v>1.9529</v>
      </c>
      <c r="GQ25">
        <v>1.91905</v>
      </c>
      <c r="GR25">
        <v>0.115633</v>
      </c>
      <c r="GS25">
        <v>0</v>
      </c>
      <c r="GT25">
        <v>25.3759</v>
      </c>
      <c r="GU25">
        <v>999.9</v>
      </c>
      <c r="GV25">
        <v>54.3</v>
      </c>
      <c r="GW25">
        <v>29.1</v>
      </c>
      <c r="GX25">
        <v>24.2676</v>
      </c>
      <c r="GY25">
        <v>63.1182</v>
      </c>
      <c r="GZ25">
        <v>34.0505</v>
      </c>
      <c r="HA25">
        <v>1</v>
      </c>
      <c r="HB25">
        <v>-0.0655843</v>
      </c>
      <c r="HC25">
        <v>0.378758</v>
      </c>
      <c r="HD25">
        <v>20.3343</v>
      </c>
      <c r="HE25">
        <v>5.21729</v>
      </c>
      <c r="HF25">
        <v>12.0099</v>
      </c>
      <c r="HG25">
        <v>4.98875</v>
      </c>
      <c r="HH25">
        <v>3.28845</v>
      </c>
      <c r="HI25">
        <v>9999</v>
      </c>
      <c r="HJ25">
        <v>9999</v>
      </c>
      <c r="HK25">
        <v>9999</v>
      </c>
      <c r="HL25">
        <v>154.7</v>
      </c>
      <c r="HM25">
        <v>1.86737</v>
      </c>
      <c r="HN25">
        <v>1.86646</v>
      </c>
      <c r="HO25">
        <v>1.86584</v>
      </c>
      <c r="HP25">
        <v>1.86583</v>
      </c>
      <c r="HQ25">
        <v>1.86758</v>
      </c>
      <c r="HR25">
        <v>1.87012</v>
      </c>
      <c r="HS25">
        <v>1.86874</v>
      </c>
      <c r="HT25">
        <v>1.87026</v>
      </c>
      <c r="HU25">
        <v>0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-3.065</v>
      </c>
      <c r="II25">
        <v>-0.106</v>
      </c>
      <c r="IJ25">
        <v>-2.003274880989988</v>
      </c>
      <c r="IK25">
        <v>-0.003643892653284941</v>
      </c>
      <c r="IL25">
        <v>8.948238347276123E-07</v>
      </c>
      <c r="IM25">
        <v>-2.445980282225029E-10</v>
      </c>
      <c r="IN25">
        <v>-0.1940835803508028</v>
      </c>
      <c r="IO25">
        <v>-0.01042730378795286</v>
      </c>
      <c r="IP25">
        <v>0.00100284695746963</v>
      </c>
      <c r="IQ25">
        <v>-1.701466411570297E-05</v>
      </c>
      <c r="IR25">
        <v>2</v>
      </c>
      <c r="IS25">
        <v>2310</v>
      </c>
      <c r="IT25">
        <v>1</v>
      </c>
      <c r="IU25">
        <v>25</v>
      </c>
      <c r="IV25">
        <v>21522.4</v>
      </c>
      <c r="IW25">
        <v>21522.3</v>
      </c>
      <c r="IX25">
        <v>0.793457</v>
      </c>
      <c r="IY25">
        <v>2.21802</v>
      </c>
      <c r="IZ25">
        <v>1.39648</v>
      </c>
      <c r="JA25">
        <v>2.35352</v>
      </c>
      <c r="JB25">
        <v>1.49536</v>
      </c>
      <c r="JC25">
        <v>2.39746</v>
      </c>
      <c r="JD25">
        <v>34.2587</v>
      </c>
      <c r="JE25">
        <v>24.1926</v>
      </c>
      <c r="JF25">
        <v>18</v>
      </c>
      <c r="JG25">
        <v>515.885</v>
      </c>
      <c r="JH25">
        <v>449.837</v>
      </c>
      <c r="JI25">
        <v>24.9999</v>
      </c>
      <c r="JJ25">
        <v>26.5361</v>
      </c>
      <c r="JK25">
        <v>30.0002</v>
      </c>
      <c r="JL25">
        <v>26.4836</v>
      </c>
      <c r="JM25">
        <v>26.4195</v>
      </c>
      <c r="JN25">
        <v>15.845</v>
      </c>
      <c r="JO25">
        <v>28.0562</v>
      </c>
      <c r="JP25">
        <v>66.1581</v>
      </c>
      <c r="JQ25">
        <v>25</v>
      </c>
      <c r="JR25">
        <v>286.288</v>
      </c>
      <c r="JS25">
        <v>18.26</v>
      </c>
      <c r="JT25">
        <v>100.84</v>
      </c>
      <c r="JU25">
        <v>100.793</v>
      </c>
    </row>
    <row r="26" spans="1:281">
      <c r="A26">
        <v>10</v>
      </c>
      <c r="B26">
        <v>1658941683</v>
      </c>
      <c r="C26">
        <v>45</v>
      </c>
      <c r="D26" t="s">
        <v>442</v>
      </c>
      <c r="E26" t="s">
        <v>443</v>
      </c>
      <c r="F26">
        <v>5</v>
      </c>
      <c r="G26" t="s">
        <v>415</v>
      </c>
      <c r="H26" t="s">
        <v>416</v>
      </c>
      <c r="I26">
        <v>1658941675.5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304.7745776658009</v>
      </c>
      <c r="AK26">
        <v>303.791193939394</v>
      </c>
      <c r="AL26">
        <v>-3.084492121212133</v>
      </c>
      <c r="AM26">
        <v>65.44</v>
      </c>
      <c r="AN26">
        <f>(AP26 - AO26 + DI26*1E3/(8.314*(DK26+273.15)) * AR26/DH26 * AQ26) * DH26/(100*CV26) * 1000/(1000 - AP26)</f>
        <v>0</v>
      </c>
      <c r="AO26">
        <v>18.19614959191458</v>
      </c>
      <c r="AP26">
        <v>23.40053333333333</v>
      </c>
      <c r="AQ26">
        <v>-0.000110389090203411</v>
      </c>
      <c r="AR26">
        <v>84.83899908424371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1658941675.5</v>
      </c>
      <c r="DB26">
        <v>318.1013703703703</v>
      </c>
      <c r="DC26">
        <v>313.936074074074</v>
      </c>
      <c r="DD26">
        <v>23.4145</v>
      </c>
      <c r="DE26">
        <v>18.20407037037037</v>
      </c>
      <c r="DF26">
        <v>321.1907037037037</v>
      </c>
      <c r="DG26">
        <v>23.52045185185185</v>
      </c>
      <c r="DH26">
        <v>500.0470370370371</v>
      </c>
      <c r="DI26">
        <v>90.51172962962964</v>
      </c>
      <c r="DJ26">
        <v>0.1000052333333333</v>
      </c>
      <c r="DK26">
        <v>27.16385925925926</v>
      </c>
      <c r="DL26">
        <v>27.25888518518518</v>
      </c>
      <c r="DM26">
        <v>999.9000000000001</v>
      </c>
      <c r="DN26">
        <v>0</v>
      </c>
      <c r="DO26">
        <v>0</v>
      </c>
      <c r="DP26">
        <v>9993.722222222223</v>
      </c>
      <c r="DQ26">
        <v>0</v>
      </c>
      <c r="DR26">
        <v>12.4781</v>
      </c>
      <c r="DS26">
        <v>4.165417777777778</v>
      </c>
      <c r="DT26">
        <v>325.7283703703703</v>
      </c>
      <c r="DU26">
        <v>319.7569259259259</v>
      </c>
      <c r="DV26">
        <v>5.210429259259259</v>
      </c>
      <c r="DW26">
        <v>313.936074074074</v>
      </c>
      <c r="DX26">
        <v>18.20407037037037</v>
      </c>
      <c r="DY26">
        <v>2.119288148148148</v>
      </c>
      <c r="DZ26">
        <v>1.647682962962963</v>
      </c>
      <c r="EA26">
        <v>18.36489629629629</v>
      </c>
      <c r="EB26">
        <v>14.41212592592592</v>
      </c>
      <c r="EC26">
        <v>2000.009629629629</v>
      </c>
      <c r="ED26">
        <v>0.9800021111111111</v>
      </c>
      <c r="EE26">
        <v>0.01999788888888889</v>
      </c>
      <c r="EF26">
        <v>0</v>
      </c>
      <c r="EG26">
        <v>728.4601851851852</v>
      </c>
      <c r="EH26">
        <v>5.00097</v>
      </c>
      <c r="EI26">
        <v>14527.65555555556</v>
      </c>
      <c r="EJ26">
        <v>16707.68148148148</v>
      </c>
      <c r="EK26">
        <v>38.062</v>
      </c>
      <c r="EL26">
        <v>38.562</v>
      </c>
      <c r="EM26">
        <v>37.958</v>
      </c>
      <c r="EN26">
        <v>38.25</v>
      </c>
      <c r="EO26">
        <v>38.6824074074074</v>
      </c>
      <c r="EP26">
        <v>1955.10962962963</v>
      </c>
      <c r="EQ26">
        <v>39.89962962962963</v>
      </c>
      <c r="ER26">
        <v>0</v>
      </c>
      <c r="ES26">
        <v>1658941682.4</v>
      </c>
      <c r="ET26">
        <v>0</v>
      </c>
      <c r="EU26">
        <v>728.42592</v>
      </c>
      <c r="EV26">
        <v>-15.49453845274264</v>
      </c>
      <c r="EW26">
        <v>-296.5538457094909</v>
      </c>
      <c r="EX26">
        <v>14526.62</v>
      </c>
      <c r="EY26">
        <v>15</v>
      </c>
      <c r="EZ26">
        <v>0</v>
      </c>
      <c r="FA26" t="s">
        <v>419</v>
      </c>
      <c r="FB26">
        <v>1657650335.6</v>
      </c>
      <c r="FC26">
        <v>1657650340.6</v>
      </c>
      <c r="FD26">
        <v>0</v>
      </c>
      <c r="FE26">
        <v>2.4</v>
      </c>
      <c r="FF26">
        <v>-0.047</v>
      </c>
      <c r="FG26">
        <v>-2.024</v>
      </c>
      <c r="FH26">
        <v>-0.16</v>
      </c>
      <c r="FI26">
        <v>420</v>
      </c>
      <c r="FJ26">
        <v>17</v>
      </c>
      <c r="FK26">
        <v>0.4</v>
      </c>
      <c r="FL26">
        <v>0.26</v>
      </c>
      <c r="FM26">
        <v>3.49158</v>
      </c>
      <c r="FN26">
        <v>12.33919965156795</v>
      </c>
      <c r="FO26">
        <v>1.247805011584977</v>
      </c>
      <c r="FP26">
        <v>0</v>
      </c>
      <c r="FQ26">
        <v>729.3666176470588</v>
      </c>
      <c r="FR26">
        <v>-16.9917035966718</v>
      </c>
      <c r="FS26">
        <v>1.682223371450204</v>
      </c>
      <c r="FT26">
        <v>0</v>
      </c>
      <c r="FU26">
        <v>5.215924878048781</v>
      </c>
      <c r="FV26">
        <v>-0.09002006968641918</v>
      </c>
      <c r="FW26">
        <v>0.0095651598795688</v>
      </c>
      <c r="FX26">
        <v>1</v>
      </c>
      <c r="FY26">
        <v>1</v>
      </c>
      <c r="FZ26">
        <v>3</v>
      </c>
      <c r="GA26" t="s">
        <v>426</v>
      </c>
      <c r="GB26">
        <v>2.98319</v>
      </c>
      <c r="GC26">
        <v>2.71578</v>
      </c>
      <c r="GD26">
        <v>0.0721136</v>
      </c>
      <c r="GE26">
        <v>0.0697816</v>
      </c>
      <c r="GF26">
        <v>0.105778</v>
      </c>
      <c r="GG26">
        <v>0.0869178</v>
      </c>
      <c r="GH26">
        <v>29438.2</v>
      </c>
      <c r="GI26">
        <v>29626.3</v>
      </c>
      <c r="GJ26">
        <v>29486.3</v>
      </c>
      <c r="GK26">
        <v>29454.4</v>
      </c>
      <c r="GL26">
        <v>34929.2</v>
      </c>
      <c r="GM26">
        <v>35747.3</v>
      </c>
      <c r="GN26">
        <v>41538.4</v>
      </c>
      <c r="GO26">
        <v>41964.1</v>
      </c>
      <c r="GP26">
        <v>1.953</v>
      </c>
      <c r="GQ26">
        <v>1.9188</v>
      </c>
      <c r="GR26">
        <v>0.115424</v>
      </c>
      <c r="GS26">
        <v>0</v>
      </c>
      <c r="GT26">
        <v>25.3735</v>
      </c>
      <c r="GU26">
        <v>999.9</v>
      </c>
      <c r="GV26">
        <v>54.3</v>
      </c>
      <c r="GW26">
        <v>29.1</v>
      </c>
      <c r="GX26">
        <v>24.2681</v>
      </c>
      <c r="GY26">
        <v>63.2782</v>
      </c>
      <c r="GZ26">
        <v>34.2348</v>
      </c>
      <c r="HA26">
        <v>1</v>
      </c>
      <c r="HB26">
        <v>-0.0654497</v>
      </c>
      <c r="HC26">
        <v>0.377505</v>
      </c>
      <c r="HD26">
        <v>20.3344</v>
      </c>
      <c r="HE26">
        <v>5.21759</v>
      </c>
      <c r="HF26">
        <v>12.0099</v>
      </c>
      <c r="HG26">
        <v>4.98925</v>
      </c>
      <c r="HH26">
        <v>3.28863</v>
      </c>
      <c r="HI26">
        <v>9999</v>
      </c>
      <c r="HJ26">
        <v>9999</v>
      </c>
      <c r="HK26">
        <v>9999</v>
      </c>
      <c r="HL26">
        <v>154.7</v>
      </c>
      <c r="HM26">
        <v>1.86736</v>
      </c>
      <c r="HN26">
        <v>1.86645</v>
      </c>
      <c r="HO26">
        <v>1.86584</v>
      </c>
      <c r="HP26">
        <v>1.86583</v>
      </c>
      <c r="HQ26">
        <v>1.86757</v>
      </c>
      <c r="HR26">
        <v>1.87012</v>
      </c>
      <c r="HS26">
        <v>1.86874</v>
      </c>
      <c r="HT26">
        <v>1.87024</v>
      </c>
      <c r="HU26">
        <v>0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-3.017</v>
      </c>
      <c r="II26">
        <v>-0.1061</v>
      </c>
      <c r="IJ26">
        <v>-2.003274880989988</v>
      </c>
      <c r="IK26">
        <v>-0.003643892653284941</v>
      </c>
      <c r="IL26">
        <v>8.948238347276123E-07</v>
      </c>
      <c r="IM26">
        <v>-2.445980282225029E-10</v>
      </c>
      <c r="IN26">
        <v>-0.1940835803508028</v>
      </c>
      <c r="IO26">
        <v>-0.01042730378795286</v>
      </c>
      <c r="IP26">
        <v>0.00100284695746963</v>
      </c>
      <c r="IQ26">
        <v>-1.701466411570297E-05</v>
      </c>
      <c r="IR26">
        <v>2</v>
      </c>
      <c r="IS26">
        <v>2310</v>
      </c>
      <c r="IT26">
        <v>1</v>
      </c>
      <c r="IU26">
        <v>25</v>
      </c>
      <c r="IV26">
        <v>21522.5</v>
      </c>
      <c r="IW26">
        <v>21522.4</v>
      </c>
      <c r="IX26">
        <v>0.758057</v>
      </c>
      <c r="IY26">
        <v>2.2229</v>
      </c>
      <c r="IZ26">
        <v>1.39648</v>
      </c>
      <c r="JA26">
        <v>2.35352</v>
      </c>
      <c r="JB26">
        <v>1.49536</v>
      </c>
      <c r="JC26">
        <v>2.40601</v>
      </c>
      <c r="JD26">
        <v>34.236</v>
      </c>
      <c r="JE26">
        <v>24.1838</v>
      </c>
      <c r="JF26">
        <v>18</v>
      </c>
      <c r="JG26">
        <v>515.97</v>
      </c>
      <c r="JH26">
        <v>449.701</v>
      </c>
      <c r="JI26">
        <v>24.9997</v>
      </c>
      <c r="JJ26">
        <v>26.5388</v>
      </c>
      <c r="JK26">
        <v>30.0003</v>
      </c>
      <c r="JL26">
        <v>26.4858</v>
      </c>
      <c r="JM26">
        <v>26.4217</v>
      </c>
      <c r="JN26">
        <v>15.1208</v>
      </c>
      <c r="JO26">
        <v>28.0562</v>
      </c>
      <c r="JP26">
        <v>66.1581</v>
      </c>
      <c r="JQ26">
        <v>25</v>
      </c>
      <c r="JR26">
        <v>266.176</v>
      </c>
      <c r="JS26">
        <v>18.2759</v>
      </c>
      <c r="JT26">
        <v>100.84</v>
      </c>
      <c r="JU26">
        <v>100.792</v>
      </c>
    </row>
    <row r="27" spans="1:281">
      <c r="A27">
        <v>11</v>
      </c>
      <c r="B27">
        <v>1658941688</v>
      </c>
      <c r="C27">
        <v>50</v>
      </c>
      <c r="D27" t="s">
        <v>444</v>
      </c>
      <c r="E27" t="s">
        <v>445</v>
      </c>
      <c r="F27">
        <v>5</v>
      </c>
      <c r="G27" t="s">
        <v>415</v>
      </c>
      <c r="H27" t="s">
        <v>416</v>
      </c>
      <c r="I27">
        <v>1658941680.214286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288.3837660051948</v>
      </c>
      <c r="AK27">
        <v>288.2925575757576</v>
      </c>
      <c r="AL27">
        <v>-3.102591515151554</v>
      </c>
      <c r="AM27">
        <v>65.44</v>
      </c>
      <c r="AN27">
        <f>(AP27 - AO27 + DI27*1E3/(8.314*(DK27+273.15)) * AR27/DH27 * AQ27) * DH27/(100*CV27) * 1000/(1000 - AP27)</f>
        <v>0</v>
      </c>
      <c r="AO27">
        <v>18.19847939290975</v>
      </c>
      <c r="AP27">
        <v>23.39113212121212</v>
      </c>
      <c r="AQ27">
        <v>-0.000103456509091915</v>
      </c>
      <c r="AR27">
        <v>84.83899908424371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1658941680.214286</v>
      </c>
      <c r="DB27">
        <v>303.6706428571429</v>
      </c>
      <c r="DC27">
        <v>298.6753928571429</v>
      </c>
      <c r="DD27">
        <v>23.40470357142857</v>
      </c>
      <c r="DE27">
        <v>18.20052857142857</v>
      </c>
      <c r="DF27">
        <v>306.71425</v>
      </c>
      <c r="DG27">
        <v>23.51074642857143</v>
      </c>
      <c r="DH27">
        <v>500.0460357142857</v>
      </c>
      <c r="DI27">
        <v>90.51197857142856</v>
      </c>
      <c r="DJ27">
        <v>0.09998793928571428</v>
      </c>
      <c r="DK27">
        <v>27.16481428571429</v>
      </c>
      <c r="DL27">
        <v>27.26087857142857</v>
      </c>
      <c r="DM27">
        <v>999.9000000000002</v>
      </c>
      <c r="DN27">
        <v>0</v>
      </c>
      <c r="DO27">
        <v>0</v>
      </c>
      <c r="DP27">
        <v>10001.45071428571</v>
      </c>
      <c r="DQ27">
        <v>0</v>
      </c>
      <c r="DR27">
        <v>12.4781</v>
      </c>
      <c r="DS27">
        <v>4.995411071428572</v>
      </c>
      <c r="DT27">
        <v>310.9485714285714</v>
      </c>
      <c r="DU27">
        <v>304.2121428571429</v>
      </c>
      <c r="DV27">
        <v>5.204178571428571</v>
      </c>
      <c r="DW27">
        <v>298.6753928571429</v>
      </c>
      <c r="DX27">
        <v>18.20052857142857</v>
      </c>
      <c r="DY27">
        <v>2.1184075</v>
      </c>
      <c r="DZ27">
        <v>1.647366428571428</v>
      </c>
      <c r="EA27">
        <v>18.35826428571428</v>
      </c>
      <c r="EB27">
        <v>14.40915714285714</v>
      </c>
      <c r="EC27">
        <v>2000</v>
      </c>
      <c r="ED27">
        <v>0.9800019999999999</v>
      </c>
      <c r="EE27">
        <v>0.01999799999999999</v>
      </c>
      <c r="EF27">
        <v>0</v>
      </c>
      <c r="EG27">
        <v>727.3911071428571</v>
      </c>
      <c r="EH27">
        <v>5.00097</v>
      </c>
      <c r="EI27">
        <v>14506.63571428572</v>
      </c>
      <c r="EJ27">
        <v>16707.6</v>
      </c>
      <c r="EK27">
        <v>38.062</v>
      </c>
      <c r="EL27">
        <v>38.562</v>
      </c>
      <c r="EM27">
        <v>37.9595</v>
      </c>
      <c r="EN27">
        <v>38.25</v>
      </c>
      <c r="EO27">
        <v>38.687</v>
      </c>
      <c r="EP27">
        <v>1955.1</v>
      </c>
      <c r="EQ27">
        <v>39.9</v>
      </c>
      <c r="ER27">
        <v>0</v>
      </c>
      <c r="ES27">
        <v>1658941687.2</v>
      </c>
      <c r="ET27">
        <v>0</v>
      </c>
      <c r="EU27">
        <v>727.3629599999999</v>
      </c>
      <c r="EV27">
        <v>-11.97176924011793</v>
      </c>
      <c r="EW27">
        <v>-238.9384615268136</v>
      </c>
      <c r="EX27">
        <v>14505.168</v>
      </c>
      <c r="EY27">
        <v>15</v>
      </c>
      <c r="EZ27">
        <v>0</v>
      </c>
      <c r="FA27" t="s">
        <v>419</v>
      </c>
      <c r="FB27">
        <v>1657650335.6</v>
      </c>
      <c r="FC27">
        <v>1657650340.6</v>
      </c>
      <c r="FD27">
        <v>0</v>
      </c>
      <c r="FE27">
        <v>2.4</v>
      </c>
      <c r="FF27">
        <v>-0.047</v>
      </c>
      <c r="FG27">
        <v>-2.024</v>
      </c>
      <c r="FH27">
        <v>-0.16</v>
      </c>
      <c r="FI27">
        <v>420</v>
      </c>
      <c r="FJ27">
        <v>17</v>
      </c>
      <c r="FK27">
        <v>0.4</v>
      </c>
      <c r="FL27">
        <v>0.26</v>
      </c>
      <c r="FM27">
        <v>4.290913170731707</v>
      </c>
      <c r="FN27">
        <v>10.42512062717771</v>
      </c>
      <c r="FO27">
        <v>1.053918982956607</v>
      </c>
      <c r="FP27">
        <v>0</v>
      </c>
      <c r="FQ27">
        <v>728.2781176470588</v>
      </c>
      <c r="FR27">
        <v>-14.52886172957789</v>
      </c>
      <c r="FS27">
        <v>1.447305463199191</v>
      </c>
      <c r="FT27">
        <v>0</v>
      </c>
      <c r="FU27">
        <v>5.209271707317074</v>
      </c>
      <c r="FV27">
        <v>-0.07722585365853053</v>
      </c>
      <c r="FW27">
        <v>0.008176155666039651</v>
      </c>
      <c r="FX27">
        <v>1</v>
      </c>
      <c r="FY27">
        <v>1</v>
      </c>
      <c r="FZ27">
        <v>3</v>
      </c>
      <c r="GA27" t="s">
        <v>426</v>
      </c>
      <c r="GB27">
        <v>2.98301</v>
      </c>
      <c r="GC27">
        <v>2.71582</v>
      </c>
      <c r="GD27">
        <v>0.0690635</v>
      </c>
      <c r="GE27">
        <v>0.06647409999999999</v>
      </c>
      <c r="GF27">
        <v>0.105752</v>
      </c>
      <c r="GG27">
        <v>0.0869241</v>
      </c>
      <c r="GH27">
        <v>29534.6</v>
      </c>
      <c r="GI27">
        <v>29731.7</v>
      </c>
      <c r="GJ27">
        <v>29485.9</v>
      </c>
      <c r="GK27">
        <v>29454.5</v>
      </c>
      <c r="GL27">
        <v>34930</v>
      </c>
      <c r="GM27">
        <v>35746.7</v>
      </c>
      <c r="GN27">
        <v>41538.3</v>
      </c>
      <c r="GO27">
        <v>41963.8</v>
      </c>
      <c r="GP27">
        <v>1.95282</v>
      </c>
      <c r="GQ27">
        <v>1.91893</v>
      </c>
      <c r="GR27">
        <v>0.115089</v>
      </c>
      <c r="GS27">
        <v>0</v>
      </c>
      <c r="GT27">
        <v>25.3702</v>
      </c>
      <c r="GU27">
        <v>999.9</v>
      </c>
      <c r="GV27">
        <v>54.2</v>
      </c>
      <c r="GW27">
        <v>29.1</v>
      </c>
      <c r="GX27">
        <v>24.2229</v>
      </c>
      <c r="GY27">
        <v>63.2582</v>
      </c>
      <c r="GZ27">
        <v>34.0825</v>
      </c>
      <c r="HA27">
        <v>1</v>
      </c>
      <c r="HB27">
        <v>-0.06534810000000001</v>
      </c>
      <c r="HC27">
        <v>0.376002</v>
      </c>
      <c r="HD27">
        <v>20.3343</v>
      </c>
      <c r="HE27">
        <v>5.21744</v>
      </c>
      <c r="HF27">
        <v>12.0099</v>
      </c>
      <c r="HG27">
        <v>4.9888</v>
      </c>
      <c r="HH27">
        <v>3.2885</v>
      </c>
      <c r="HI27">
        <v>9999</v>
      </c>
      <c r="HJ27">
        <v>9999</v>
      </c>
      <c r="HK27">
        <v>9999</v>
      </c>
      <c r="HL27">
        <v>154.7</v>
      </c>
      <c r="HM27">
        <v>1.86736</v>
      </c>
      <c r="HN27">
        <v>1.86645</v>
      </c>
      <c r="HO27">
        <v>1.86584</v>
      </c>
      <c r="HP27">
        <v>1.86584</v>
      </c>
      <c r="HQ27">
        <v>1.86756</v>
      </c>
      <c r="HR27">
        <v>1.87012</v>
      </c>
      <c r="HS27">
        <v>1.86875</v>
      </c>
      <c r="HT27">
        <v>1.87025</v>
      </c>
      <c r="HU27">
        <v>0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-2.968</v>
      </c>
      <c r="II27">
        <v>-0.1062</v>
      </c>
      <c r="IJ27">
        <v>-2.003274880989988</v>
      </c>
      <c r="IK27">
        <v>-0.003643892653284941</v>
      </c>
      <c r="IL27">
        <v>8.948238347276123E-07</v>
      </c>
      <c r="IM27">
        <v>-2.445980282225029E-10</v>
      </c>
      <c r="IN27">
        <v>-0.1940835803508028</v>
      </c>
      <c r="IO27">
        <v>-0.01042730378795286</v>
      </c>
      <c r="IP27">
        <v>0.00100284695746963</v>
      </c>
      <c r="IQ27">
        <v>-1.701466411570297E-05</v>
      </c>
      <c r="IR27">
        <v>2</v>
      </c>
      <c r="IS27">
        <v>2310</v>
      </c>
      <c r="IT27">
        <v>1</v>
      </c>
      <c r="IU27">
        <v>25</v>
      </c>
      <c r="IV27">
        <v>21522.5</v>
      </c>
      <c r="IW27">
        <v>21522.5</v>
      </c>
      <c r="IX27">
        <v>0.723877</v>
      </c>
      <c r="IY27">
        <v>2.2168</v>
      </c>
      <c r="IZ27">
        <v>1.39648</v>
      </c>
      <c r="JA27">
        <v>2.35474</v>
      </c>
      <c r="JB27">
        <v>1.49536</v>
      </c>
      <c r="JC27">
        <v>2.41089</v>
      </c>
      <c r="JD27">
        <v>34.2587</v>
      </c>
      <c r="JE27">
        <v>24.1926</v>
      </c>
      <c r="JF27">
        <v>18</v>
      </c>
      <c r="JG27">
        <v>515.876</v>
      </c>
      <c r="JH27">
        <v>449.794</v>
      </c>
      <c r="JI27">
        <v>24.9997</v>
      </c>
      <c r="JJ27">
        <v>26.5411</v>
      </c>
      <c r="JK27">
        <v>30.0003</v>
      </c>
      <c r="JL27">
        <v>26.4881</v>
      </c>
      <c r="JM27">
        <v>26.4236</v>
      </c>
      <c r="JN27">
        <v>14.4609</v>
      </c>
      <c r="JO27">
        <v>27.7738</v>
      </c>
      <c r="JP27">
        <v>66.1581</v>
      </c>
      <c r="JQ27">
        <v>25</v>
      </c>
      <c r="JR27">
        <v>252.754</v>
      </c>
      <c r="JS27">
        <v>18.2952</v>
      </c>
      <c r="JT27">
        <v>100.839</v>
      </c>
      <c r="JU27">
        <v>100.792</v>
      </c>
    </row>
    <row r="28" spans="1:281">
      <c r="A28">
        <v>12</v>
      </c>
      <c r="B28">
        <v>1658941693</v>
      </c>
      <c r="C28">
        <v>55</v>
      </c>
      <c r="D28" t="s">
        <v>446</v>
      </c>
      <c r="E28" t="s">
        <v>447</v>
      </c>
      <c r="F28">
        <v>5</v>
      </c>
      <c r="G28" t="s">
        <v>415</v>
      </c>
      <c r="H28" t="s">
        <v>416</v>
      </c>
      <c r="I28">
        <v>1658941685.5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271.6537978181819</v>
      </c>
      <c r="AK28">
        <v>272.6922484848484</v>
      </c>
      <c r="AL28">
        <v>-3.122869696969699</v>
      </c>
      <c r="AM28">
        <v>65.44</v>
      </c>
      <c r="AN28">
        <f>(AP28 - AO28 + DI28*1E3/(8.314*(DK28+273.15)) * AR28/DH28 * AQ28) * DH28/(100*CV28) * 1000/(1000 - AP28)</f>
        <v>0</v>
      </c>
      <c r="AO28">
        <v>18.20955643353388</v>
      </c>
      <c r="AP28">
        <v>23.39316969696969</v>
      </c>
      <c r="AQ28">
        <v>-5.330809105540397E-05</v>
      </c>
      <c r="AR28">
        <v>84.83899908424371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1658941685.5</v>
      </c>
      <c r="DB28">
        <v>287.5694074074074</v>
      </c>
      <c r="DC28">
        <v>281.6487407407407</v>
      </c>
      <c r="DD28">
        <v>23.39660740740741</v>
      </c>
      <c r="DE28">
        <v>18.20530740740741</v>
      </c>
      <c r="DF28">
        <v>290.5617407407407</v>
      </c>
      <c r="DG28">
        <v>23.50270740740741</v>
      </c>
      <c r="DH28">
        <v>500.042962962963</v>
      </c>
      <c r="DI28">
        <v>90.51137777777778</v>
      </c>
      <c r="DJ28">
        <v>0.09997413703703704</v>
      </c>
      <c r="DK28">
        <v>27.16547037037037</v>
      </c>
      <c r="DL28">
        <v>27.26232222222222</v>
      </c>
      <c r="DM28">
        <v>999.9000000000001</v>
      </c>
      <c r="DN28">
        <v>0</v>
      </c>
      <c r="DO28">
        <v>0</v>
      </c>
      <c r="DP28">
        <v>10009.65444444444</v>
      </c>
      <c r="DQ28">
        <v>0</v>
      </c>
      <c r="DR28">
        <v>12.4781</v>
      </c>
      <c r="DS28">
        <v>5.920849629629629</v>
      </c>
      <c r="DT28">
        <v>294.4588888888889</v>
      </c>
      <c r="DU28">
        <v>286.8710740740741</v>
      </c>
      <c r="DV28">
        <v>5.191295925925925</v>
      </c>
      <c r="DW28">
        <v>281.6487407407407</v>
      </c>
      <c r="DX28">
        <v>18.20530740740741</v>
      </c>
      <c r="DY28">
        <v>2.117659259259259</v>
      </c>
      <c r="DZ28">
        <v>1.647788148148148</v>
      </c>
      <c r="EA28">
        <v>18.35264074074074</v>
      </c>
      <c r="EB28">
        <v>14.41311111111111</v>
      </c>
      <c r="EC28">
        <v>2000.004074074074</v>
      </c>
      <c r="ED28">
        <v>0.9800019999999999</v>
      </c>
      <c r="EE28">
        <v>0.019998</v>
      </c>
      <c r="EF28">
        <v>0</v>
      </c>
      <c r="EG28">
        <v>726.4315925925927</v>
      </c>
      <c r="EH28">
        <v>5.00097</v>
      </c>
      <c r="EI28">
        <v>14487.74074074074</v>
      </c>
      <c r="EJ28">
        <v>16707.63333333333</v>
      </c>
      <c r="EK28">
        <v>38.0574074074074</v>
      </c>
      <c r="EL28">
        <v>38.562</v>
      </c>
      <c r="EM28">
        <v>37.95333333333333</v>
      </c>
      <c r="EN28">
        <v>38.25</v>
      </c>
      <c r="EO28">
        <v>38.687</v>
      </c>
      <c r="EP28">
        <v>1955.104074074074</v>
      </c>
      <c r="EQ28">
        <v>39.9</v>
      </c>
      <c r="ER28">
        <v>0</v>
      </c>
      <c r="ES28">
        <v>1658941692.6</v>
      </c>
      <c r="ET28">
        <v>0</v>
      </c>
      <c r="EU28">
        <v>726.4758846153848</v>
      </c>
      <c r="EV28">
        <v>-7.900068396514553</v>
      </c>
      <c r="EW28">
        <v>-180.7247863579807</v>
      </c>
      <c r="EX28">
        <v>14487.44615384615</v>
      </c>
      <c r="EY28">
        <v>15</v>
      </c>
      <c r="EZ28">
        <v>0</v>
      </c>
      <c r="FA28" t="s">
        <v>419</v>
      </c>
      <c r="FB28">
        <v>1657650335.6</v>
      </c>
      <c r="FC28">
        <v>1657650340.6</v>
      </c>
      <c r="FD28">
        <v>0</v>
      </c>
      <c r="FE28">
        <v>2.4</v>
      </c>
      <c r="FF28">
        <v>-0.047</v>
      </c>
      <c r="FG28">
        <v>-2.024</v>
      </c>
      <c r="FH28">
        <v>-0.16</v>
      </c>
      <c r="FI28">
        <v>420</v>
      </c>
      <c r="FJ28">
        <v>17</v>
      </c>
      <c r="FK28">
        <v>0.4</v>
      </c>
      <c r="FL28">
        <v>0.26</v>
      </c>
      <c r="FM28">
        <v>5.466346829268293</v>
      </c>
      <c r="FN28">
        <v>10.6631855749129</v>
      </c>
      <c r="FO28">
        <v>1.078118654335659</v>
      </c>
      <c r="FP28">
        <v>0</v>
      </c>
      <c r="FQ28">
        <v>727.0299999999999</v>
      </c>
      <c r="FR28">
        <v>-10.67401069870832</v>
      </c>
      <c r="FS28">
        <v>1.080288741358477</v>
      </c>
      <c r="FT28">
        <v>0</v>
      </c>
      <c r="FU28">
        <v>5.196963902439025</v>
      </c>
      <c r="FV28">
        <v>-0.1409943554006934</v>
      </c>
      <c r="FW28">
        <v>0.01610153406992997</v>
      </c>
      <c r="FX28">
        <v>0</v>
      </c>
      <c r="FY28">
        <v>0</v>
      </c>
      <c r="FZ28">
        <v>3</v>
      </c>
      <c r="GA28" t="s">
        <v>439</v>
      </c>
      <c r="GB28">
        <v>2.98305</v>
      </c>
      <c r="GC28">
        <v>2.7156</v>
      </c>
      <c r="GD28">
        <v>0.0659217</v>
      </c>
      <c r="GE28">
        <v>0.0630863</v>
      </c>
      <c r="GF28">
        <v>0.105756</v>
      </c>
      <c r="GG28">
        <v>0.0870826</v>
      </c>
      <c r="GH28">
        <v>29634.1</v>
      </c>
      <c r="GI28">
        <v>29839.3</v>
      </c>
      <c r="GJ28">
        <v>29485.9</v>
      </c>
      <c r="GK28">
        <v>29454.2</v>
      </c>
      <c r="GL28">
        <v>34929.7</v>
      </c>
      <c r="GM28">
        <v>35740.3</v>
      </c>
      <c r="GN28">
        <v>41538.1</v>
      </c>
      <c r="GO28">
        <v>41963.8</v>
      </c>
      <c r="GP28">
        <v>1.95262</v>
      </c>
      <c r="GQ28">
        <v>1.91892</v>
      </c>
      <c r="GR28">
        <v>0.115573</v>
      </c>
      <c r="GS28">
        <v>0</v>
      </c>
      <c r="GT28">
        <v>25.3665</v>
      </c>
      <c r="GU28">
        <v>999.9</v>
      </c>
      <c r="GV28">
        <v>54.2</v>
      </c>
      <c r="GW28">
        <v>29.1</v>
      </c>
      <c r="GX28">
        <v>24.2248</v>
      </c>
      <c r="GY28">
        <v>62.9682</v>
      </c>
      <c r="GZ28">
        <v>34.1466</v>
      </c>
      <c r="HA28">
        <v>1</v>
      </c>
      <c r="HB28">
        <v>-0.06507110000000001</v>
      </c>
      <c r="HC28">
        <v>0.373584</v>
      </c>
      <c r="HD28">
        <v>20.3342</v>
      </c>
      <c r="HE28">
        <v>5.21714</v>
      </c>
      <c r="HF28">
        <v>12.0099</v>
      </c>
      <c r="HG28">
        <v>4.98885</v>
      </c>
      <c r="HH28">
        <v>3.28845</v>
      </c>
      <c r="HI28">
        <v>9999</v>
      </c>
      <c r="HJ28">
        <v>9999</v>
      </c>
      <c r="HK28">
        <v>9999</v>
      </c>
      <c r="HL28">
        <v>154.7</v>
      </c>
      <c r="HM28">
        <v>1.86737</v>
      </c>
      <c r="HN28">
        <v>1.86643</v>
      </c>
      <c r="HO28">
        <v>1.86584</v>
      </c>
      <c r="HP28">
        <v>1.86583</v>
      </c>
      <c r="HQ28">
        <v>1.8676</v>
      </c>
      <c r="HR28">
        <v>1.87012</v>
      </c>
      <c r="HS28">
        <v>1.86874</v>
      </c>
      <c r="HT28">
        <v>1.87023</v>
      </c>
      <c r="HU28">
        <v>0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-2.919</v>
      </c>
      <c r="II28">
        <v>-0.1061</v>
      </c>
      <c r="IJ28">
        <v>-2.003274880989988</v>
      </c>
      <c r="IK28">
        <v>-0.003643892653284941</v>
      </c>
      <c r="IL28">
        <v>8.948238347276123E-07</v>
      </c>
      <c r="IM28">
        <v>-2.445980282225029E-10</v>
      </c>
      <c r="IN28">
        <v>-0.1940835803508028</v>
      </c>
      <c r="IO28">
        <v>-0.01042730378795286</v>
      </c>
      <c r="IP28">
        <v>0.00100284695746963</v>
      </c>
      <c r="IQ28">
        <v>-1.701466411570297E-05</v>
      </c>
      <c r="IR28">
        <v>2</v>
      </c>
      <c r="IS28">
        <v>2310</v>
      </c>
      <c r="IT28">
        <v>1</v>
      </c>
      <c r="IU28">
        <v>25</v>
      </c>
      <c r="IV28">
        <v>21522.6</v>
      </c>
      <c r="IW28">
        <v>21522.5</v>
      </c>
      <c r="IX28">
        <v>0.687256</v>
      </c>
      <c r="IY28">
        <v>2.2229</v>
      </c>
      <c r="IZ28">
        <v>1.39648</v>
      </c>
      <c r="JA28">
        <v>2.35352</v>
      </c>
      <c r="JB28">
        <v>1.49536</v>
      </c>
      <c r="JC28">
        <v>2.40601</v>
      </c>
      <c r="JD28">
        <v>34.2587</v>
      </c>
      <c r="JE28">
        <v>24.1838</v>
      </c>
      <c r="JF28">
        <v>18</v>
      </c>
      <c r="JG28">
        <v>515.765</v>
      </c>
      <c r="JH28">
        <v>449.813</v>
      </c>
      <c r="JI28">
        <v>24.9995</v>
      </c>
      <c r="JJ28">
        <v>26.5433</v>
      </c>
      <c r="JK28">
        <v>30.0001</v>
      </c>
      <c r="JL28">
        <v>26.4903</v>
      </c>
      <c r="JM28">
        <v>26.4261</v>
      </c>
      <c r="JN28">
        <v>13.7017</v>
      </c>
      <c r="JO28">
        <v>27.7738</v>
      </c>
      <c r="JP28">
        <v>66.1581</v>
      </c>
      <c r="JQ28">
        <v>25</v>
      </c>
      <c r="JR28">
        <v>232.404</v>
      </c>
      <c r="JS28">
        <v>18.3053</v>
      </c>
      <c r="JT28">
        <v>100.839</v>
      </c>
      <c r="JU28">
        <v>100.792</v>
      </c>
    </row>
    <row r="29" spans="1:281">
      <c r="A29">
        <v>13</v>
      </c>
      <c r="B29">
        <v>1658941698</v>
      </c>
      <c r="C29">
        <v>60</v>
      </c>
      <c r="D29" t="s">
        <v>448</v>
      </c>
      <c r="E29" t="s">
        <v>449</v>
      </c>
      <c r="F29">
        <v>5</v>
      </c>
      <c r="G29" t="s">
        <v>415</v>
      </c>
      <c r="H29" t="s">
        <v>416</v>
      </c>
      <c r="I29">
        <v>1658941690.214286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254.6579817662338</v>
      </c>
      <c r="AK29">
        <v>256.8563272727272</v>
      </c>
      <c r="AL29">
        <v>-3.180258787878802</v>
      </c>
      <c r="AM29">
        <v>65.44</v>
      </c>
      <c r="AN29">
        <f>(AP29 - AO29 + DI29*1E3/(8.314*(DK29+273.15)) * AR29/DH29 * AQ29) * DH29/(100*CV29) * 1000/(1000 - AP29)</f>
        <v>0</v>
      </c>
      <c r="AO29">
        <v>18.25564227734685</v>
      </c>
      <c r="AP29">
        <v>23.40932606060604</v>
      </c>
      <c r="AQ29">
        <v>0.0001562995261541905</v>
      </c>
      <c r="AR29">
        <v>84.83899908424371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1658941690.214286</v>
      </c>
      <c r="DB29">
        <v>273.23075</v>
      </c>
      <c r="DC29">
        <v>266.1687142857143</v>
      </c>
      <c r="DD29">
        <v>23.39696428571429</v>
      </c>
      <c r="DE29">
        <v>18.22386071428572</v>
      </c>
      <c r="DF29">
        <v>276.1770714285714</v>
      </c>
      <c r="DG29">
        <v>23.50305357142857</v>
      </c>
      <c r="DH29">
        <v>500.04875</v>
      </c>
      <c r="DI29">
        <v>90.50957857142858</v>
      </c>
      <c r="DJ29">
        <v>0.09997437142857143</v>
      </c>
      <c r="DK29">
        <v>27.16667857142857</v>
      </c>
      <c r="DL29">
        <v>27.26042142857142</v>
      </c>
      <c r="DM29">
        <v>999.9000000000002</v>
      </c>
      <c r="DN29">
        <v>0</v>
      </c>
      <c r="DO29">
        <v>0</v>
      </c>
      <c r="DP29">
        <v>10011.50321428571</v>
      </c>
      <c r="DQ29">
        <v>0</v>
      </c>
      <c r="DR29">
        <v>12.4781</v>
      </c>
      <c r="DS29">
        <v>7.062051785714287</v>
      </c>
      <c r="DT29">
        <v>279.7765357142857</v>
      </c>
      <c r="DU29">
        <v>271.1089642857143</v>
      </c>
      <c r="DV29">
        <v>5.173098928571428</v>
      </c>
      <c r="DW29">
        <v>266.1687142857143</v>
      </c>
      <c r="DX29">
        <v>18.22386071428572</v>
      </c>
      <c r="DY29">
        <v>2.117647857142857</v>
      </c>
      <c r="DZ29">
        <v>1.649433928571429</v>
      </c>
      <c r="EA29">
        <v>18.35255714285714</v>
      </c>
      <c r="EB29">
        <v>14.42854642857143</v>
      </c>
      <c r="EC29">
        <v>2000</v>
      </c>
      <c r="ED29">
        <v>0.9800019999999999</v>
      </c>
      <c r="EE29">
        <v>0.01999799999999999</v>
      </c>
      <c r="EF29">
        <v>0</v>
      </c>
      <c r="EG29">
        <v>725.9023571428571</v>
      </c>
      <c r="EH29">
        <v>5.00097</v>
      </c>
      <c r="EI29">
        <v>14475.55357142857</v>
      </c>
      <c r="EJ29">
        <v>16707.59285714286</v>
      </c>
      <c r="EK29">
        <v>38.05092857142857</v>
      </c>
      <c r="EL29">
        <v>38.562</v>
      </c>
      <c r="EM29">
        <v>37.95274999999999</v>
      </c>
      <c r="EN29">
        <v>38.25</v>
      </c>
      <c r="EO29">
        <v>38.687</v>
      </c>
      <c r="EP29">
        <v>1955.1</v>
      </c>
      <c r="EQ29">
        <v>39.9</v>
      </c>
      <c r="ER29">
        <v>0</v>
      </c>
      <c r="ES29">
        <v>1658941697.4</v>
      </c>
      <c r="ET29">
        <v>0</v>
      </c>
      <c r="EU29">
        <v>725.9396923076924</v>
      </c>
      <c r="EV29">
        <v>-5.083350421604996</v>
      </c>
      <c r="EW29">
        <v>-129.9042734619904</v>
      </c>
      <c r="EX29">
        <v>14475.01153846154</v>
      </c>
      <c r="EY29">
        <v>15</v>
      </c>
      <c r="EZ29">
        <v>0</v>
      </c>
      <c r="FA29" t="s">
        <v>419</v>
      </c>
      <c r="FB29">
        <v>1657650335.6</v>
      </c>
      <c r="FC29">
        <v>1657650340.6</v>
      </c>
      <c r="FD29">
        <v>0</v>
      </c>
      <c r="FE29">
        <v>2.4</v>
      </c>
      <c r="FF29">
        <v>-0.047</v>
      </c>
      <c r="FG29">
        <v>-2.024</v>
      </c>
      <c r="FH29">
        <v>-0.16</v>
      </c>
      <c r="FI29">
        <v>420</v>
      </c>
      <c r="FJ29">
        <v>17</v>
      </c>
      <c r="FK29">
        <v>0.4</v>
      </c>
      <c r="FL29">
        <v>0.26</v>
      </c>
      <c r="FM29">
        <v>6.257406829268293</v>
      </c>
      <c r="FN29">
        <v>13.17913296167248</v>
      </c>
      <c r="FO29">
        <v>1.321052802322486</v>
      </c>
      <c r="FP29">
        <v>0</v>
      </c>
      <c r="FQ29">
        <v>726.3792352941175</v>
      </c>
      <c r="FR29">
        <v>-7.696042788097746</v>
      </c>
      <c r="FS29">
        <v>0.8018304448471228</v>
      </c>
      <c r="FT29">
        <v>0</v>
      </c>
      <c r="FU29">
        <v>5.184946097560976</v>
      </c>
      <c r="FV29">
        <v>-0.2293103832752673</v>
      </c>
      <c r="FW29">
        <v>0.02389535242882594</v>
      </c>
      <c r="FX29">
        <v>0</v>
      </c>
      <c r="FY29">
        <v>0</v>
      </c>
      <c r="FZ29">
        <v>3</v>
      </c>
      <c r="GA29" t="s">
        <v>439</v>
      </c>
      <c r="GB29">
        <v>2.98302</v>
      </c>
      <c r="GC29">
        <v>2.71569</v>
      </c>
      <c r="GD29">
        <v>0.062662</v>
      </c>
      <c r="GE29">
        <v>0.0595371</v>
      </c>
      <c r="GF29">
        <v>0.105803</v>
      </c>
      <c r="GG29">
        <v>0.0870855</v>
      </c>
      <c r="GH29">
        <v>29737</v>
      </c>
      <c r="GI29">
        <v>29952.5</v>
      </c>
      <c r="GJ29">
        <v>29485.3</v>
      </c>
      <c r="GK29">
        <v>29454.4</v>
      </c>
      <c r="GL29">
        <v>34927.1</v>
      </c>
      <c r="GM29">
        <v>35740.3</v>
      </c>
      <c r="GN29">
        <v>41537.3</v>
      </c>
      <c r="GO29">
        <v>41964</v>
      </c>
      <c r="GP29">
        <v>1.95257</v>
      </c>
      <c r="GQ29">
        <v>1.9187</v>
      </c>
      <c r="GR29">
        <v>0.116378</v>
      </c>
      <c r="GS29">
        <v>0</v>
      </c>
      <c r="GT29">
        <v>25.3649</v>
      </c>
      <c r="GU29">
        <v>999.9</v>
      </c>
      <c r="GV29">
        <v>54.2</v>
      </c>
      <c r="GW29">
        <v>29.1</v>
      </c>
      <c r="GX29">
        <v>24.2238</v>
      </c>
      <c r="GY29">
        <v>63.0082</v>
      </c>
      <c r="GZ29">
        <v>34.1386</v>
      </c>
      <c r="HA29">
        <v>1</v>
      </c>
      <c r="HB29">
        <v>-0.0650152</v>
      </c>
      <c r="HC29">
        <v>0.372576</v>
      </c>
      <c r="HD29">
        <v>20.3343</v>
      </c>
      <c r="HE29">
        <v>5.21714</v>
      </c>
      <c r="HF29">
        <v>12.0099</v>
      </c>
      <c r="HG29">
        <v>4.989</v>
      </c>
      <c r="HH29">
        <v>3.28865</v>
      </c>
      <c r="HI29">
        <v>9999</v>
      </c>
      <c r="HJ29">
        <v>9999</v>
      </c>
      <c r="HK29">
        <v>9999</v>
      </c>
      <c r="HL29">
        <v>154.7</v>
      </c>
      <c r="HM29">
        <v>1.86737</v>
      </c>
      <c r="HN29">
        <v>1.86642</v>
      </c>
      <c r="HO29">
        <v>1.86584</v>
      </c>
      <c r="HP29">
        <v>1.86584</v>
      </c>
      <c r="HQ29">
        <v>1.8676</v>
      </c>
      <c r="HR29">
        <v>1.87012</v>
      </c>
      <c r="HS29">
        <v>1.86874</v>
      </c>
      <c r="HT29">
        <v>1.87024</v>
      </c>
      <c r="HU29">
        <v>0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-2.869</v>
      </c>
      <c r="II29">
        <v>-0.106</v>
      </c>
      <c r="IJ29">
        <v>-2.003274880989988</v>
      </c>
      <c r="IK29">
        <v>-0.003643892653284941</v>
      </c>
      <c r="IL29">
        <v>8.948238347276123E-07</v>
      </c>
      <c r="IM29">
        <v>-2.445980282225029E-10</v>
      </c>
      <c r="IN29">
        <v>-0.1940835803508028</v>
      </c>
      <c r="IO29">
        <v>-0.01042730378795286</v>
      </c>
      <c r="IP29">
        <v>0.00100284695746963</v>
      </c>
      <c r="IQ29">
        <v>-1.701466411570297E-05</v>
      </c>
      <c r="IR29">
        <v>2</v>
      </c>
      <c r="IS29">
        <v>2310</v>
      </c>
      <c r="IT29">
        <v>1</v>
      </c>
      <c r="IU29">
        <v>25</v>
      </c>
      <c r="IV29">
        <v>21522.7</v>
      </c>
      <c r="IW29">
        <v>21522.6</v>
      </c>
      <c r="IX29">
        <v>0.653076</v>
      </c>
      <c r="IY29">
        <v>2.23145</v>
      </c>
      <c r="IZ29">
        <v>1.39648</v>
      </c>
      <c r="JA29">
        <v>2.35352</v>
      </c>
      <c r="JB29">
        <v>1.49536</v>
      </c>
      <c r="JC29">
        <v>2.39014</v>
      </c>
      <c r="JD29">
        <v>34.2587</v>
      </c>
      <c r="JE29">
        <v>24.1838</v>
      </c>
      <c r="JF29">
        <v>18</v>
      </c>
      <c r="JG29">
        <v>515.753</v>
      </c>
      <c r="JH29">
        <v>449.69</v>
      </c>
      <c r="JI29">
        <v>24.9996</v>
      </c>
      <c r="JJ29">
        <v>26.5455</v>
      </c>
      <c r="JK29">
        <v>30.0002</v>
      </c>
      <c r="JL29">
        <v>26.4925</v>
      </c>
      <c r="JM29">
        <v>26.428</v>
      </c>
      <c r="JN29">
        <v>13.0268</v>
      </c>
      <c r="JO29">
        <v>27.7738</v>
      </c>
      <c r="JP29">
        <v>65.7867</v>
      </c>
      <c r="JQ29">
        <v>25</v>
      </c>
      <c r="JR29">
        <v>219.029</v>
      </c>
      <c r="JS29">
        <v>18.308</v>
      </c>
      <c r="JT29">
        <v>100.837</v>
      </c>
      <c r="JU29">
        <v>100.792</v>
      </c>
    </row>
    <row r="30" spans="1:281">
      <c r="A30">
        <v>14</v>
      </c>
      <c r="B30">
        <v>1658941703</v>
      </c>
      <c r="C30">
        <v>65</v>
      </c>
      <c r="D30" t="s">
        <v>450</v>
      </c>
      <c r="E30" t="s">
        <v>451</v>
      </c>
      <c r="F30">
        <v>5</v>
      </c>
      <c r="G30" t="s">
        <v>415</v>
      </c>
      <c r="H30" t="s">
        <v>416</v>
      </c>
      <c r="I30">
        <v>1658941695.5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237.6600088865801</v>
      </c>
      <c r="AK30">
        <v>240.8735333333333</v>
      </c>
      <c r="AL30">
        <v>-3.192106666666693</v>
      </c>
      <c r="AM30">
        <v>65.44</v>
      </c>
      <c r="AN30">
        <f>(AP30 - AO30 + DI30*1E3/(8.314*(DK30+273.15)) * AR30/DH30 * AQ30) * DH30/(100*CV30) * 1000/(1000 - AP30)</f>
        <v>0</v>
      </c>
      <c r="AO30">
        <v>18.23225575629059</v>
      </c>
      <c r="AP30">
        <v>23.40586848484848</v>
      </c>
      <c r="AQ30">
        <v>-1.255110949624854E-05</v>
      </c>
      <c r="AR30">
        <v>84.83899908424371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1658941695.5</v>
      </c>
      <c r="DB30">
        <v>256.9805925925926</v>
      </c>
      <c r="DC30">
        <v>248.6268888888889</v>
      </c>
      <c r="DD30">
        <v>23.40175185185185</v>
      </c>
      <c r="DE30">
        <v>18.23387407407407</v>
      </c>
      <c r="DF30">
        <v>259.8745185185185</v>
      </c>
      <c r="DG30">
        <v>23.5078</v>
      </c>
      <c r="DH30">
        <v>500.0417407407407</v>
      </c>
      <c r="DI30">
        <v>90.50876296296298</v>
      </c>
      <c r="DJ30">
        <v>0.09997117777777778</v>
      </c>
      <c r="DK30">
        <v>27.1672</v>
      </c>
      <c r="DL30">
        <v>27.26423333333333</v>
      </c>
      <c r="DM30">
        <v>999.9000000000001</v>
      </c>
      <c r="DN30">
        <v>0</v>
      </c>
      <c r="DO30">
        <v>0</v>
      </c>
      <c r="DP30">
        <v>10010.57740740741</v>
      </c>
      <c r="DQ30">
        <v>0</v>
      </c>
      <c r="DR30">
        <v>12.4781</v>
      </c>
      <c r="DS30">
        <v>8.353692962962963</v>
      </c>
      <c r="DT30">
        <v>263.1383703703704</v>
      </c>
      <c r="DU30">
        <v>253.2444814814815</v>
      </c>
      <c r="DV30">
        <v>5.16787</v>
      </c>
      <c r="DW30">
        <v>248.6268888888889</v>
      </c>
      <c r="DX30">
        <v>18.23387407407407</v>
      </c>
      <c r="DY30">
        <v>2.118061851851852</v>
      </c>
      <c r="DZ30">
        <v>1.650325185185185</v>
      </c>
      <c r="EA30">
        <v>18.35567777777778</v>
      </c>
      <c r="EB30">
        <v>14.43690740740741</v>
      </c>
      <c r="EC30">
        <v>1999.993333333333</v>
      </c>
      <c r="ED30">
        <v>0.9800019999999999</v>
      </c>
      <c r="EE30">
        <v>0.019998</v>
      </c>
      <c r="EF30">
        <v>0</v>
      </c>
      <c r="EG30">
        <v>725.4855185185186</v>
      </c>
      <c r="EH30">
        <v>5.00097</v>
      </c>
      <c r="EI30">
        <v>14466.08148148148</v>
      </c>
      <c r="EJ30">
        <v>16707.53333333333</v>
      </c>
      <c r="EK30">
        <v>38.04362962962963</v>
      </c>
      <c r="EL30">
        <v>38.56666666666666</v>
      </c>
      <c r="EM30">
        <v>37.958</v>
      </c>
      <c r="EN30">
        <v>38.25</v>
      </c>
      <c r="EO30">
        <v>38.687</v>
      </c>
      <c r="EP30">
        <v>1955.093333333333</v>
      </c>
      <c r="EQ30">
        <v>39.9</v>
      </c>
      <c r="ER30">
        <v>0</v>
      </c>
      <c r="ES30">
        <v>1658941702.2</v>
      </c>
      <c r="ET30">
        <v>0</v>
      </c>
      <c r="EU30">
        <v>725.5640769230769</v>
      </c>
      <c r="EV30">
        <v>-3.07452990902321</v>
      </c>
      <c r="EW30">
        <v>-82.00341885178342</v>
      </c>
      <c r="EX30">
        <v>14466.5</v>
      </c>
      <c r="EY30">
        <v>15</v>
      </c>
      <c r="EZ30">
        <v>0</v>
      </c>
      <c r="FA30" t="s">
        <v>419</v>
      </c>
      <c r="FB30">
        <v>1657650335.6</v>
      </c>
      <c r="FC30">
        <v>1657650340.6</v>
      </c>
      <c r="FD30">
        <v>0</v>
      </c>
      <c r="FE30">
        <v>2.4</v>
      </c>
      <c r="FF30">
        <v>-0.047</v>
      </c>
      <c r="FG30">
        <v>-2.024</v>
      </c>
      <c r="FH30">
        <v>-0.16</v>
      </c>
      <c r="FI30">
        <v>420</v>
      </c>
      <c r="FJ30">
        <v>17</v>
      </c>
      <c r="FK30">
        <v>0.4</v>
      </c>
      <c r="FL30">
        <v>0.26</v>
      </c>
      <c r="FM30">
        <v>7.606462195121952</v>
      </c>
      <c r="FN30">
        <v>14.81738613240417</v>
      </c>
      <c r="FO30">
        <v>1.463522215594654</v>
      </c>
      <c r="FP30">
        <v>0</v>
      </c>
      <c r="FQ30">
        <v>725.7859411764706</v>
      </c>
      <c r="FR30">
        <v>-4.399174941869335</v>
      </c>
      <c r="FS30">
        <v>0.499093468858733</v>
      </c>
      <c r="FT30">
        <v>0</v>
      </c>
      <c r="FU30">
        <v>5.175633902439024</v>
      </c>
      <c r="FV30">
        <v>-0.08843958188153278</v>
      </c>
      <c r="FW30">
        <v>0.01988273903666787</v>
      </c>
      <c r="FX30">
        <v>1</v>
      </c>
      <c r="FY30">
        <v>1</v>
      </c>
      <c r="FZ30">
        <v>3</v>
      </c>
      <c r="GA30" t="s">
        <v>426</v>
      </c>
      <c r="GB30">
        <v>2.98303</v>
      </c>
      <c r="GC30">
        <v>2.71567</v>
      </c>
      <c r="GD30">
        <v>0.0593119</v>
      </c>
      <c r="GE30">
        <v>0.0559714</v>
      </c>
      <c r="GF30">
        <v>0.105785</v>
      </c>
      <c r="GG30">
        <v>0.0869732</v>
      </c>
      <c r="GH30">
        <v>29842.9</v>
      </c>
      <c r="GI30">
        <v>30065.9</v>
      </c>
      <c r="GJ30">
        <v>29485</v>
      </c>
      <c r="GK30">
        <v>29454.2</v>
      </c>
      <c r="GL30">
        <v>34927.4</v>
      </c>
      <c r="GM30">
        <v>35744.7</v>
      </c>
      <c r="GN30">
        <v>41536.9</v>
      </c>
      <c r="GO30">
        <v>41963.9</v>
      </c>
      <c r="GP30">
        <v>1.95268</v>
      </c>
      <c r="GQ30">
        <v>1.91847</v>
      </c>
      <c r="GR30">
        <v>0.116117</v>
      </c>
      <c r="GS30">
        <v>0</v>
      </c>
      <c r="GT30">
        <v>25.3631</v>
      </c>
      <c r="GU30">
        <v>999.9</v>
      </c>
      <c r="GV30">
        <v>54.2</v>
      </c>
      <c r="GW30">
        <v>29.1</v>
      </c>
      <c r="GX30">
        <v>24.2245</v>
      </c>
      <c r="GY30">
        <v>62.9882</v>
      </c>
      <c r="GZ30">
        <v>34.3269</v>
      </c>
      <c r="HA30">
        <v>1</v>
      </c>
      <c r="HB30">
        <v>-0.0648323</v>
      </c>
      <c r="HC30">
        <v>0.371462</v>
      </c>
      <c r="HD30">
        <v>20.334</v>
      </c>
      <c r="HE30">
        <v>5.21609</v>
      </c>
      <c r="HF30">
        <v>12.0098</v>
      </c>
      <c r="HG30">
        <v>4.9889</v>
      </c>
      <c r="HH30">
        <v>3.28842</v>
      </c>
      <c r="HI30">
        <v>9999</v>
      </c>
      <c r="HJ30">
        <v>9999</v>
      </c>
      <c r="HK30">
        <v>9999</v>
      </c>
      <c r="HL30">
        <v>154.7</v>
      </c>
      <c r="HM30">
        <v>1.86737</v>
      </c>
      <c r="HN30">
        <v>1.86643</v>
      </c>
      <c r="HO30">
        <v>1.86584</v>
      </c>
      <c r="HP30">
        <v>1.86582</v>
      </c>
      <c r="HQ30">
        <v>1.86762</v>
      </c>
      <c r="HR30">
        <v>1.87012</v>
      </c>
      <c r="HS30">
        <v>1.86874</v>
      </c>
      <c r="HT30">
        <v>1.87024</v>
      </c>
      <c r="HU30">
        <v>0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-2.818</v>
      </c>
      <c r="II30">
        <v>-0.1061</v>
      </c>
      <c r="IJ30">
        <v>-2.003274880989988</v>
      </c>
      <c r="IK30">
        <v>-0.003643892653284941</v>
      </c>
      <c r="IL30">
        <v>8.948238347276123E-07</v>
      </c>
      <c r="IM30">
        <v>-2.445980282225029E-10</v>
      </c>
      <c r="IN30">
        <v>-0.1940835803508028</v>
      </c>
      <c r="IO30">
        <v>-0.01042730378795286</v>
      </c>
      <c r="IP30">
        <v>0.00100284695746963</v>
      </c>
      <c r="IQ30">
        <v>-1.701466411570297E-05</v>
      </c>
      <c r="IR30">
        <v>2</v>
      </c>
      <c r="IS30">
        <v>2310</v>
      </c>
      <c r="IT30">
        <v>1</v>
      </c>
      <c r="IU30">
        <v>25</v>
      </c>
      <c r="IV30">
        <v>21522.8</v>
      </c>
      <c r="IW30">
        <v>21522.7</v>
      </c>
      <c r="IX30">
        <v>0.6152339999999999</v>
      </c>
      <c r="IY30">
        <v>2.22656</v>
      </c>
      <c r="IZ30">
        <v>1.39648</v>
      </c>
      <c r="JA30">
        <v>2.35229</v>
      </c>
      <c r="JB30">
        <v>1.49536</v>
      </c>
      <c r="JC30">
        <v>2.40601</v>
      </c>
      <c r="JD30">
        <v>34.2587</v>
      </c>
      <c r="JE30">
        <v>24.1838</v>
      </c>
      <c r="JF30">
        <v>18</v>
      </c>
      <c r="JG30">
        <v>515.838</v>
      </c>
      <c r="JH30">
        <v>449.569</v>
      </c>
      <c r="JI30">
        <v>24.9997</v>
      </c>
      <c r="JJ30">
        <v>26.5478</v>
      </c>
      <c r="JK30">
        <v>30.0003</v>
      </c>
      <c r="JL30">
        <v>26.4947</v>
      </c>
      <c r="JM30">
        <v>26.4302</v>
      </c>
      <c r="JN30">
        <v>12.2669</v>
      </c>
      <c r="JO30">
        <v>27.4991</v>
      </c>
      <c r="JP30">
        <v>65.7867</v>
      </c>
      <c r="JQ30">
        <v>25</v>
      </c>
      <c r="JR30">
        <v>198.978</v>
      </c>
      <c r="JS30">
        <v>18.3314</v>
      </c>
      <c r="JT30">
        <v>100.836</v>
      </c>
      <c r="JU30">
        <v>100.792</v>
      </c>
    </row>
    <row r="31" spans="1:281">
      <c r="A31">
        <v>15</v>
      </c>
      <c r="B31">
        <v>1658941708</v>
      </c>
      <c r="C31">
        <v>70</v>
      </c>
      <c r="D31" t="s">
        <v>452</v>
      </c>
      <c r="E31" t="s">
        <v>453</v>
      </c>
      <c r="F31">
        <v>5</v>
      </c>
      <c r="G31" t="s">
        <v>415</v>
      </c>
      <c r="H31" t="s">
        <v>416</v>
      </c>
      <c r="I31">
        <v>1658941700.214286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220.6904459186147</v>
      </c>
      <c r="AK31">
        <v>224.9513636363635</v>
      </c>
      <c r="AL31">
        <v>-3.189059393939451</v>
      </c>
      <c r="AM31">
        <v>65.44</v>
      </c>
      <c r="AN31">
        <f>(AP31 - AO31 + DI31*1E3/(8.314*(DK31+273.15)) * AR31/DH31 * AQ31) * DH31/(100*CV31) * 1000/(1000 - AP31)</f>
        <v>0</v>
      </c>
      <c r="AO31">
        <v>18.22783866633016</v>
      </c>
      <c r="AP31">
        <v>23.40150545454544</v>
      </c>
      <c r="AQ31">
        <v>-9.548591135645027E-05</v>
      </c>
      <c r="AR31">
        <v>84.83899908424371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1658941700.214286</v>
      </c>
      <c r="DB31">
        <v>242.3703214285714</v>
      </c>
      <c r="DC31">
        <v>232.9020714285714</v>
      </c>
      <c r="DD31">
        <v>23.40410714285714</v>
      </c>
      <c r="DE31">
        <v>18.23945714285714</v>
      </c>
      <c r="DF31">
        <v>245.2167857142857</v>
      </c>
      <c r="DG31">
        <v>23.51013571428572</v>
      </c>
      <c r="DH31">
        <v>500.0438214285714</v>
      </c>
      <c r="DI31">
        <v>90.50873214285714</v>
      </c>
      <c r="DJ31">
        <v>0.1000012714285714</v>
      </c>
      <c r="DK31">
        <v>27.16829285714286</v>
      </c>
      <c r="DL31">
        <v>27.26749285714286</v>
      </c>
      <c r="DM31">
        <v>999.9000000000002</v>
      </c>
      <c r="DN31">
        <v>0</v>
      </c>
      <c r="DO31">
        <v>0</v>
      </c>
      <c r="DP31">
        <v>10006.87071428571</v>
      </c>
      <c r="DQ31">
        <v>0</v>
      </c>
      <c r="DR31">
        <v>12.4781</v>
      </c>
      <c r="DS31">
        <v>9.468220000000001</v>
      </c>
      <c r="DT31">
        <v>248.17875</v>
      </c>
      <c r="DU31">
        <v>237.2291071428572</v>
      </c>
      <c r="DV31">
        <v>5.164640714285714</v>
      </c>
      <c r="DW31">
        <v>232.9020714285714</v>
      </c>
      <c r="DX31">
        <v>18.23945714285714</v>
      </c>
      <c r="DY31">
        <v>2.118275</v>
      </c>
      <c r="DZ31">
        <v>1.650829642857143</v>
      </c>
      <c r="EA31">
        <v>18.35727142857143</v>
      </c>
      <c r="EB31">
        <v>14.44164285714286</v>
      </c>
      <c r="EC31">
        <v>1999.986785714286</v>
      </c>
      <c r="ED31">
        <v>0.9800019999999999</v>
      </c>
      <c r="EE31">
        <v>0.01999799999999999</v>
      </c>
      <c r="EF31">
        <v>0</v>
      </c>
      <c r="EG31">
        <v>725.2836071428571</v>
      </c>
      <c r="EH31">
        <v>5.00097</v>
      </c>
      <c r="EI31">
        <v>14461.925</v>
      </c>
      <c r="EJ31">
        <v>16707.475</v>
      </c>
      <c r="EK31">
        <v>38.04871428571428</v>
      </c>
      <c r="EL31">
        <v>38.57099999999999</v>
      </c>
      <c r="EM31">
        <v>37.96625</v>
      </c>
      <c r="EN31">
        <v>38.25</v>
      </c>
      <c r="EO31">
        <v>38.687</v>
      </c>
      <c r="EP31">
        <v>1955.086785714285</v>
      </c>
      <c r="EQ31">
        <v>39.9</v>
      </c>
      <c r="ER31">
        <v>0</v>
      </c>
      <c r="ES31">
        <v>1658941707.6</v>
      </c>
      <c r="ET31">
        <v>0</v>
      </c>
      <c r="EU31">
        <v>725.30052</v>
      </c>
      <c r="EV31">
        <v>-1.797538446754056</v>
      </c>
      <c r="EW31">
        <v>-23.56923082477045</v>
      </c>
      <c r="EX31">
        <v>14461.428</v>
      </c>
      <c r="EY31">
        <v>15</v>
      </c>
      <c r="EZ31">
        <v>0</v>
      </c>
      <c r="FA31" t="s">
        <v>419</v>
      </c>
      <c r="FB31">
        <v>1657650335.6</v>
      </c>
      <c r="FC31">
        <v>1657650340.6</v>
      </c>
      <c r="FD31">
        <v>0</v>
      </c>
      <c r="FE31">
        <v>2.4</v>
      </c>
      <c r="FF31">
        <v>-0.047</v>
      </c>
      <c r="FG31">
        <v>-2.024</v>
      </c>
      <c r="FH31">
        <v>-0.16</v>
      </c>
      <c r="FI31">
        <v>420</v>
      </c>
      <c r="FJ31">
        <v>17</v>
      </c>
      <c r="FK31">
        <v>0.4</v>
      </c>
      <c r="FL31">
        <v>0.26</v>
      </c>
      <c r="FM31">
        <v>8.567051707317074</v>
      </c>
      <c r="FN31">
        <v>14.20573777003485</v>
      </c>
      <c r="FO31">
        <v>1.403830195050708</v>
      </c>
      <c r="FP31">
        <v>0</v>
      </c>
      <c r="FQ31">
        <v>725.5328235294118</v>
      </c>
      <c r="FR31">
        <v>-3.631841099284347</v>
      </c>
      <c r="FS31">
        <v>0.4390332608723992</v>
      </c>
      <c r="FT31">
        <v>0</v>
      </c>
      <c r="FU31">
        <v>5.170166097560975</v>
      </c>
      <c r="FV31">
        <v>-0.01167742160278277</v>
      </c>
      <c r="FW31">
        <v>0.01723212313378118</v>
      </c>
      <c r="FX31">
        <v>1</v>
      </c>
      <c r="FY31">
        <v>1</v>
      </c>
      <c r="FZ31">
        <v>3</v>
      </c>
      <c r="GA31" t="s">
        <v>426</v>
      </c>
      <c r="GB31">
        <v>2.9831</v>
      </c>
      <c r="GC31">
        <v>2.71558</v>
      </c>
      <c r="GD31">
        <v>0.055891</v>
      </c>
      <c r="GE31">
        <v>0.052265</v>
      </c>
      <c r="GF31">
        <v>0.105783</v>
      </c>
      <c r="GG31">
        <v>0.0871123</v>
      </c>
      <c r="GH31">
        <v>29951.7</v>
      </c>
      <c r="GI31">
        <v>30184</v>
      </c>
      <c r="GJ31">
        <v>29485.3</v>
      </c>
      <c r="GK31">
        <v>29454.4</v>
      </c>
      <c r="GL31">
        <v>34927.7</v>
      </c>
      <c r="GM31">
        <v>35739.3</v>
      </c>
      <c r="GN31">
        <v>41537.2</v>
      </c>
      <c r="GO31">
        <v>41964.2</v>
      </c>
      <c r="GP31">
        <v>1.95282</v>
      </c>
      <c r="GQ31">
        <v>1.91823</v>
      </c>
      <c r="GR31">
        <v>0.116944</v>
      </c>
      <c r="GS31">
        <v>0</v>
      </c>
      <c r="GT31">
        <v>25.361</v>
      </c>
      <c r="GU31">
        <v>999.9</v>
      </c>
      <c r="GV31">
        <v>54.2</v>
      </c>
      <c r="GW31">
        <v>29.1</v>
      </c>
      <c r="GX31">
        <v>24.2247</v>
      </c>
      <c r="GY31">
        <v>63.0882</v>
      </c>
      <c r="GZ31">
        <v>34.359</v>
      </c>
      <c r="HA31">
        <v>1</v>
      </c>
      <c r="HB31">
        <v>-0.06479169999999999</v>
      </c>
      <c r="HC31">
        <v>0.370351</v>
      </c>
      <c r="HD31">
        <v>20.334</v>
      </c>
      <c r="HE31">
        <v>5.21729</v>
      </c>
      <c r="HF31">
        <v>12.0099</v>
      </c>
      <c r="HG31">
        <v>4.98895</v>
      </c>
      <c r="HH31">
        <v>3.2885</v>
      </c>
      <c r="HI31">
        <v>9999</v>
      </c>
      <c r="HJ31">
        <v>9999</v>
      </c>
      <c r="HK31">
        <v>9999</v>
      </c>
      <c r="HL31">
        <v>154.7</v>
      </c>
      <c r="HM31">
        <v>1.86737</v>
      </c>
      <c r="HN31">
        <v>1.86646</v>
      </c>
      <c r="HO31">
        <v>1.86584</v>
      </c>
      <c r="HP31">
        <v>1.86581</v>
      </c>
      <c r="HQ31">
        <v>1.86762</v>
      </c>
      <c r="HR31">
        <v>1.87012</v>
      </c>
      <c r="HS31">
        <v>1.86874</v>
      </c>
      <c r="HT31">
        <v>1.87026</v>
      </c>
      <c r="HU31">
        <v>0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-2.768</v>
      </c>
      <c r="II31">
        <v>-0.106</v>
      </c>
      <c r="IJ31">
        <v>-2.003274880989988</v>
      </c>
      <c r="IK31">
        <v>-0.003643892653284941</v>
      </c>
      <c r="IL31">
        <v>8.948238347276123E-07</v>
      </c>
      <c r="IM31">
        <v>-2.445980282225029E-10</v>
      </c>
      <c r="IN31">
        <v>-0.1940835803508028</v>
      </c>
      <c r="IO31">
        <v>-0.01042730378795286</v>
      </c>
      <c r="IP31">
        <v>0.00100284695746963</v>
      </c>
      <c r="IQ31">
        <v>-1.701466411570297E-05</v>
      </c>
      <c r="IR31">
        <v>2</v>
      </c>
      <c r="IS31">
        <v>2310</v>
      </c>
      <c r="IT31">
        <v>1</v>
      </c>
      <c r="IU31">
        <v>25</v>
      </c>
      <c r="IV31">
        <v>21522.9</v>
      </c>
      <c r="IW31">
        <v>21522.8</v>
      </c>
      <c r="IX31">
        <v>0.581055</v>
      </c>
      <c r="IY31">
        <v>2.23145</v>
      </c>
      <c r="IZ31">
        <v>1.39648</v>
      </c>
      <c r="JA31">
        <v>2.35352</v>
      </c>
      <c r="JB31">
        <v>1.49536</v>
      </c>
      <c r="JC31">
        <v>2.40967</v>
      </c>
      <c r="JD31">
        <v>34.2587</v>
      </c>
      <c r="JE31">
        <v>24.1926</v>
      </c>
      <c r="JF31">
        <v>18</v>
      </c>
      <c r="JG31">
        <v>515.95</v>
      </c>
      <c r="JH31">
        <v>449.433</v>
      </c>
      <c r="JI31">
        <v>24.9997</v>
      </c>
      <c r="JJ31">
        <v>26.55</v>
      </c>
      <c r="JK31">
        <v>30.0003</v>
      </c>
      <c r="JL31">
        <v>26.4964</v>
      </c>
      <c r="JM31">
        <v>26.4324</v>
      </c>
      <c r="JN31">
        <v>11.5859</v>
      </c>
      <c r="JO31">
        <v>27.4991</v>
      </c>
      <c r="JP31">
        <v>65.7867</v>
      </c>
      <c r="JQ31">
        <v>25</v>
      </c>
      <c r="JR31">
        <v>185.619</v>
      </c>
      <c r="JS31">
        <v>18.3352</v>
      </c>
      <c r="JT31">
        <v>100.837</v>
      </c>
      <c r="JU31">
        <v>100.792</v>
      </c>
    </row>
    <row r="32" spans="1:281">
      <c r="A32">
        <v>16</v>
      </c>
      <c r="B32">
        <v>1658941713</v>
      </c>
      <c r="C32">
        <v>75</v>
      </c>
      <c r="D32" t="s">
        <v>454</v>
      </c>
      <c r="E32" t="s">
        <v>455</v>
      </c>
      <c r="F32">
        <v>5</v>
      </c>
      <c r="G32" t="s">
        <v>415</v>
      </c>
      <c r="H32" t="s">
        <v>416</v>
      </c>
      <c r="I32">
        <v>1658941705.5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203.9180206753248</v>
      </c>
      <c r="AK32">
        <v>209.0260727272727</v>
      </c>
      <c r="AL32">
        <v>-3.176854545454555</v>
      </c>
      <c r="AM32">
        <v>65.44</v>
      </c>
      <c r="AN32">
        <f>(AP32 - AO32 + DI32*1E3/(8.314*(DK32+273.15)) * AR32/DH32 * AQ32) * DH32/(100*CV32) * 1000/(1000 - AP32)</f>
        <v>0</v>
      </c>
      <c r="AO32">
        <v>18.25870031090453</v>
      </c>
      <c r="AP32">
        <v>23.41260484848485</v>
      </c>
      <c r="AQ32">
        <v>5.662068174584632E-05</v>
      </c>
      <c r="AR32">
        <v>84.83899908424371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1658941705.5</v>
      </c>
      <c r="DB32">
        <v>225.9062222222223</v>
      </c>
      <c r="DC32">
        <v>215.3411111111111</v>
      </c>
      <c r="DD32">
        <v>23.4063</v>
      </c>
      <c r="DE32">
        <v>18.24135185185185</v>
      </c>
      <c r="DF32">
        <v>228.6988888888889</v>
      </c>
      <c r="DG32">
        <v>23.51231851851852</v>
      </c>
      <c r="DH32">
        <v>500.0504814814815</v>
      </c>
      <c r="DI32">
        <v>90.5089814814815</v>
      </c>
      <c r="DJ32">
        <v>0.09999451481481481</v>
      </c>
      <c r="DK32">
        <v>27.17043333333333</v>
      </c>
      <c r="DL32">
        <v>27.27097407407407</v>
      </c>
      <c r="DM32">
        <v>999.9000000000001</v>
      </c>
      <c r="DN32">
        <v>0</v>
      </c>
      <c r="DO32">
        <v>0</v>
      </c>
      <c r="DP32">
        <v>10004.71888888889</v>
      </c>
      <c r="DQ32">
        <v>0</v>
      </c>
      <c r="DR32">
        <v>12.4781</v>
      </c>
      <c r="DS32">
        <v>10.56511333333333</v>
      </c>
      <c r="DT32">
        <v>231.3206666666667</v>
      </c>
      <c r="DU32">
        <v>219.342037037037</v>
      </c>
      <c r="DV32">
        <v>5.164944814814815</v>
      </c>
      <c r="DW32">
        <v>215.3411111111111</v>
      </c>
      <c r="DX32">
        <v>18.24135185185185</v>
      </c>
      <c r="DY32">
        <v>2.118480740740741</v>
      </c>
      <c r="DZ32">
        <v>1.651005925925926</v>
      </c>
      <c r="EA32">
        <v>18.35881481481482</v>
      </c>
      <c r="EB32">
        <v>14.44328888888889</v>
      </c>
      <c r="EC32">
        <v>1999.991111111111</v>
      </c>
      <c r="ED32">
        <v>0.9800021111111111</v>
      </c>
      <c r="EE32">
        <v>0.01999788888888889</v>
      </c>
      <c r="EF32">
        <v>0</v>
      </c>
      <c r="EG32">
        <v>725.2988518518517</v>
      </c>
      <c r="EH32">
        <v>5.00097</v>
      </c>
      <c r="EI32">
        <v>14461.22592592592</v>
      </c>
      <c r="EJ32">
        <v>16707.51111111111</v>
      </c>
      <c r="EK32">
        <v>38.05511111111111</v>
      </c>
      <c r="EL32">
        <v>38.58066666666667</v>
      </c>
      <c r="EM32">
        <v>37.96733333333333</v>
      </c>
      <c r="EN32">
        <v>38.25</v>
      </c>
      <c r="EO32">
        <v>38.687</v>
      </c>
      <c r="EP32">
        <v>1955.091111111111</v>
      </c>
      <c r="EQ32">
        <v>39.9</v>
      </c>
      <c r="ER32">
        <v>0</v>
      </c>
      <c r="ES32">
        <v>1658941712.4</v>
      </c>
      <c r="ET32">
        <v>0</v>
      </c>
      <c r="EU32">
        <v>725.31904</v>
      </c>
      <c r="EV32">
        <v>1.483615387858206</v>
      </c>
      <c r="EW32">
        <v>23.29230762300283</v>
      </c>
      <c r="EX32">
        <v>14461.356</v>
      </c>
      <c r="EY32">
        <v>15</v>
      </c>
      <c r="EZ32">
        <v>0</v>
      </c>
      <c r="FA32" t="s">
        <v>419</v>
      </c>
      <c r="FB32">
        <v>1657650335.6</v>
      </c>
      <c r="FC32">
        <v>1657650340.6</v>
      </c>
      <c r="FD32">
        <v>0</v>
      </c>
      <c r="FE32">
        <v>2.4</v>
      </c>
      <c r="FF32">
        <v>-0.047</v>
      </c>
      <c r="FG32">
        <v>-2.024</v>
      </c>
      <c r="FH32">
        <v>-0.16</v>
      </c>
      <c r="FI32">
        <v>420</v>
      </c>
      <c r="FJ32">
        <v>17</v>
      </c>
      <c r="FK32">
        <v>0.4</v>
      </c>
      <c r="FL32">
        <v>0.26</v>
      </c>
      <c r="FM32">
        <v>9.87431475</v>
      </c>
      <c r="FN32">
        <v>12.75227065666039</v>
      </c>
      <c r="FO32">
        <v>1.230843238442628</v>
      </c>
      <c r="FP32">
        <v>0</v>
      </c>
      <c r="FQ32">
        <v>725.3856764705881</v>
      </c>
      <c r="FR32">
        <v>-0.764385020659978</v>
      </c>
      <c r="FS32">
        <v>0.3046392003461491</v>
      </c>
      <c r="FT32">
        <v>1</v>
      </c>
      <c r="FU32">
        <v>5.1611405</v>
      </c>
      <c r="FV32">
        <v>-0.007422664165098238</v>
      </c>
      <c r="FW32">
        <v>0.01639093727490893</v>
      </c>
      <c r="FX32">
        <v>1</v>
      </c>
      <c r="FY32">
        <v>2</v>
      </c>
      <c r="FZ32">
        <v>3</v>
      </c>
      <c r="GA32" t="s">
        <v>420</v>
      </c>
      <c r="GB32">
        <v>2.983</v>
      </c>
      <c r="GC32">
        <v>2.71559</v>
      </c>
      <c r="GD32">
        <v>0.0524011</v>
      </c>
      <c r="GE32">
        <v>0.0485463</v>
      </c>
      <c r="GF32">
        <v>0.105809</v>
      </c>
      <c r="GG32">
        <v>0.0871806</v>
      </c>
      <c r="GH32">
        <v>30062.6</v>
      </c>
      <c r="GI32">
        <v>30302</v>
      </c>
      <c r="GJ32">
        <v>29485.5</v>
      </c>
      <c r="GK32">
        <v>29453.9</v>
      </c>
      <c r="GL32">
        <v>34926.6</v>
      </c>
      <c r="GM32">
        <v>35736</v>
      </c>
      <c r="GN32">
        <v>41537.2</v>
      </c>
      <c r="GO32">
        <v>41963.5</v>
      </c>
      <c r="GP32">
        <v>1.95275</v>
      </c>
      <c r="GQ32">
        <v>1.91825</v>
      </c>
      <c r="GR32">
        <v>0.116698</v>
      </c>
      <c r="GS32">
        <v>0</v>
      </c>
      <c r="GT32">
        <v>25.361</v>
      </c>
      <c r="GU32">
        <v>999.9</v>
      </c>
      <c r="GV32">
        <v>54.1</v>
      </c>
      <c r="GW32">
        <v>29.1</v>
      </c>
      <c r="GX32">
        <v>24.1783</v>
      </c>
      <c r="GY32">
        <v>63.1882</v>
      </c>
      <c r="GZ32">
        <v>34.4071</v>
      </c>
      <c r="HA32">
        <v>1</v>
      </c>
      <c r="HB32">
        <v>-0.06439019999999999</v>
      </c>
      <c r="HC32">
        <v>0.369962</v>
      </c>
      <c r="HD32">
        <v>20.3339</v>
      </c>
      <c r="HE32">
        <v>5.21669</v>
      </c>
      <c r="HF32">
        <v>12.0099</v>
      </c>
      <c r="HG32">
        <v>4.9888</v>
      </c>
      <c r="HH32">
        <v>3.28842</v>
      </c>
      <c r="HI32">
        <v>9999</v>
      </c>
      <c r="HJ32">
        <v>9999</v>
      </c>
      <c r="HK32">
        <v>9999</v>
      </c>
      <c r="HL32">
        <v>154.7</v>
      </c>
      <c r="HM32">
        <v>1.86737</v>
      </c>
      <c r="HN32">
        <v>1.86643</v>
      </c>
      <c r="HO32">
        <v>1.86584</v>
      </c>
      <c r="HP32">
        <v>1.86581</v>
      </c>
      <c r="HQ32">
        <v>1.86759</v>
      </c>
      <c r="HR32">
        <v>1.87012</v>
      </c>
      <c r="HS32">
        <v>1.86874</v>
      </c>
      <c r="HT32">
        <v>1.87024</v>
      </c>
      <c r="HU32">
        <v>0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-2.716</v>
      </c>
      <c r="II32">
        <v>-0.106</v>
      </c>
      <c r="IJ32">
        <v>-2.003274880989988</v>
      </c>
      <c r="IK32">
        <v>-0.003643892653284941</v>
      </c>
      <c r="IL32">
        <v>8.948238347276123E-07</v>
      </c>
      <c r="IM32">
        <v>-2.445980282225029E-10</v>
      </c>
      <c r="IN32">
        <v>-0.1940835803508028</v>
      </c>
      <c r="IO32">
        <v>-0.01042730378795286</v>
      </c>
      <c r="IP32">
        <v>0.00100284695746963</v>
      </c>
      <c r="IQ32">
        <v>-1.701466411570297E-05</v>
      </c>
      <c r="IR32">
        <v>2</v>
      </c>
      <c r="IS32">
        <v>2310</v>
      </c>
      <c r="IT32">
        <v>1</v>
      </c>
      <c r="IU32">
        <v>25</v>
      </c>
      <c r="IV32">
        <v>21523</v>
      </c>
      <c r="IW32">
        <v>21522.9</v>
      </c>
      <c r="IX32">
        <v>0.5432129999999999</v>
      </c>
      <c r="IY32">
        <v>2.23022</v>
      </c>
      <c r="IZ32">
        <v>1.39648</v>
      </c>
      <c r="JA32">
        <v>2.35352</v>
      </c>
      <c r="JB32">
        <v>1.49536</v>
      </c>
      <c r="JC32">
        <v>2.39868</v>
      </c>
      <c r="JD32">
        <v>34.2587</v>
      </c>
      <c r="JE32">
        <v>24.1838</v>
      </c>
      <c r="JF32">
        <v>18</v>
      </c>
      <c r="JG32">
        <v>515.926</v>
      </c>
      <c r="JH32">
        <v>449.466</v>
      </c>
      <c r="JI32">
        <v>24.9998</v>
      </c>
      <c r="JJ32">
        <v>26.5518</v>
      </c>
      <c r="JK32">
        <v>30.0002</v>
      </c>
      <c r="JL32">
        <v>26.4992</v>
      </c>
      <c r="JM32">
        <v>26.4346</v>
      </c>
      <c r="JN32">
        <v>10.8152</v>
      </c>
      <c r="JO32">
        <v>27.2178</v>
      </c>
      <c r="JP32">
        <v>65.7867</v>
      </c>
      <c r="JQ32">
        <v>25</v>
      </c>
      <c r="JR32">
        <v>165.547</v>
      </c>
      <c r="JS32">
        <v>18.3454</v>
      </c>
      <c r="JT32">
        <v>100.837</v>
      </c>
      <c r="JU32">
        <v>100.791</v>
      </c>
    </row>
    <row r="33" spans="1:281">
      <c r="A33">
        <v>17</v>
      </c>
      <c r="B33">
        <v>1658941718.1</v>
      </c>
      <c r="C33">
        <v>80.09999990463257</v>
      </c>
      <c r="D33" t="s">
        <v>456</v>
      </c>
      <c r="E33" t="s">
        <v>457</v>
      </c>
      <c r="F33">
        <v>5</v>
      </c>
      <c r="G33" t="s">
        <v>415</v>
      </c>
      <c r="H33" t="s">
        <v>416</v>
      </c>
      <c r="I33">
        <v>1658941710.710714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186.5677315689884</v>
      </c>
      <c r="AK33">
        <v>192.7847736781822</v>
      </c>
      <c r="AL33">
        <v>-3.196763584282043</v>
      </c>
      <c r="AM33">
        <v>65.44</v>
      </c>
      <c r="AN33">
        <f>(AP33 - AO33 + DI33*1E3/(8.314*(DK33+273.15)) * AR33/DH33 * AQ33) * DH33/(100*CV33) * 1000/(1000 - AP33)</f>
        <v>0</v>
      </c>
      <c r="AO33">
        <v>18.31344701486374</v>
      </c>
      <c r="AP33">
        <v>23.43582694089352</v>
      </c>
      <c r="AQ33">
        <v>7.502032701446162E-05</v>
      </c>
      <c r="AR33">
        <v>84.83899908424371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1658941710.710714</v>
      </c>
      <c r="DB33">
        <v>209.70525</v>
      </c>
      <c r="DC33">
        <v>198.02875</v>
      </c>
      <c r="DD33">
        <v>23.4115</v>
      </c>
      <c r="DE33">
        <v>18.27795714285714</v>
      </c>
      <c r="DF33">
        <v>212.4445714285714</v>
      </c>
      <c r="DG33">
        <v>23.51747142857143</v>
      </c>
      <c r="DH33">
        <v>500.0438214285714</v>
      </c>
      <c r="DI33">
        <v>90.50870714285716</v>
      </c>
      <c r="DJ33">
        <v>0.1000349535714286</v>
      </c>
      <c r="DK33">
        <v>27.173025</v>
      </c>
      <c r="DL33">
        <v>27.27069642857143</v>
      </c>
      <c r="DM33">
        <v>999.9000000000002</v>
      </c>
      <c r="DN33">
        <v>0</v>
      </c>
      <c r="DO33">
        <v>0</v>
      </c>
      <c r="DP33">
        <v>9996.695714285715</v>
      </c>
      <c r="DQ33">
        <v>0</v>
      </c>
      <c r="DR33">
        <v>12.4781</v>
      </c>
      <c r="DS33">
        <v>11.67655</v>
      </c>
      <c r="DT33">
        <v>214.7324642857143</v>
      </c>
      <c r="DU33">
        <v>201.7151428571429</v>
      </c>
      <c r="DV33">
        <v>5.133545</v>
      </c>
      <c r="DW33">
        <v>198.02875</v>
      </c>
      <c r="DX33">
        <v>18.27795714285714</v>
      </c>
      <c r="DY33">
        <v>2.118945000000001</v>
      </c>
      <c r="DZ33">
        <v>1.654314285714286</v>
      </c>
      <c r="EA33">
        <v>18.36231071428572</v>
      </c>
      <c r="EB33">
        <v>14.47421785714286</v>
      </c>
      <c r="EC33">
        <v>1999.998571428571</v>
      </c>
      <c r="ED33">
        <v>0.9800023214285714</v>
      </c>
      <c r="EE33">
        <v>0.01999767857142857</v>
      </c>
      <c r="EF33">
        <v>0</v>
      </c>
      <c r="EG33">
        <v>725.5206071428572</v>
      </c>
      <c r="EH33">
        <v>5.00097</v>
      </c>
      <c r="EI33">
        <v>14465.30357142857</v>
      </c>
      <c r="EJ33">
        <v>16707.56428571428</v>
      </c>
      <c r="EK33">
        <v>38.062</v>
      </c>
      <c r="EL33">
        <v>38.58224999999999</v>
      </c>
      <c r="EM33">
        <v>37.9775</v>
      </c>
      <c r="EN33">
        <v>38.25</v>
      </c>
      <c r="EO33">
        <v>38.68257142857142</v>
      </c>
      <c r="EP33">
        <v>1955.098571428571</v>
      </c>
      <c r="EQ33">
        <v>39.89678571428572</v>
      </c>
      <c r="ER33">
        <v>0</v>
      </c>
      <c r="ES33">
        <v>1658941717.8</v>
      </c>
      <c r="ET33">
        <v>0</v>
      </c>
      <c r="EU33">
        <v>725.5245</v>
      </c>
      <c r="EV33">
        <v>4.257948723364827</v>
      </c>
      <c r="EW33">
        <v>69.69914533236108</v>
      </c>
      <c r="EX33">
        <v>14465.50384615385</v>
      </c>
      <c r="EY33">
        <v>15</v>
      </c>
      <c r="EZ33">
        <v>0</v>
      </c>
      <c r="FA33" t="s">
        <v>419</v>
      </c>
      <c r="FB33">
        <v>1657650335.6</v>
      </c>
      <c r="FC33">
        <v>1657650340.6</v>
      </c>
      <c r="FD33">
        <v>0</v>
      </c>
      <c r="FE33">
        <v>2.4</v>
      </c>
      <c r="FF33">
        <v>-0.047</v>
      </c>
      <c r="FG33">
        <v>-2.024</v>
      </c>
      <c r="FH33">
        <v>-0.16</v>
      </c>
      <c r="FI33">
        <v>420</v>
      </c>
      <c r="FJ33">
        <v>17</v>
      </c>
      <c r="FK33">
        <v>0.4</v>
      </c>
      <c r="FL33">
        <v>0.26</v>
      </c>
      <c r="FM33">
        <v>10.99365487804878</v>
      </c>
      <c r="FN33">
        <v>12.53210595135218</v>
      </c>
      <c r="FO33">
        <v>1.228731180346903</v>
      </c>
      <c r="FP33">
        <v>0</v>
      </c>
      <c r="FQ33">
        <v>725.4520882352941</v>
      </c>
      <c r="FR33">
        <v>1.84313216732328</v>
      </c>
      <c r="FS33">
        <v>0.3415939598280411</v>
      </c>
      <c r="FT33">
        <v>0</v>
      </c>
      <c r="FU33">
        <v>5.14890243902439</v>
      </c>
      <c r="FV33">
        <v>-0.2936768689369811</v>
      </c>
      <c r="FW33">
        <v>0.03326736346781842</v>
      </c>
      <c r="FX33">
        <v>0</v>
      </c>
      <c r="FY33">
        <v>0</v>
      </c>
      <c r="FZ33">
        <v>3</v>
      </c>
      <c r="GA33" t="s">
        <v>439</v>
      </c>
      <c r="GB33">
        <v>2.98327</v>
      </c>
      <c r="GC33">
        <v>2.71561</v>
      </c>
      <c r="GD33">
        <v>0.0487473</v>
      </c>
      <c r="GE33">
        <v>0.0446058</v>
      </c>
      <c r="GF33">
        <v>0.105893</v>
      </c>
      <c r="GG33">
        <v>0.0874775</v>
      </c>
      <c r="GH33">
        <v>30178.7</v>
      </c>
      <c r="GI33">
        <v>30427.3</v>
      </c>
      <c r="GJ33">
        <v>29485.7</v>
      </c>
      <c r="GK33">
        <v>29453.7</v>
      </c>
      <c r="GL33">
        <v>34923.3</v>
      </c>
      <c r="GM33">
        <v>35723.8</v>
      </c>
      <c r="GN33">
        <v>41537.3</v>
      </c>
      <c r="GO33">
        <v>41963.2</v>
      </c>
      <c r="GP33">
        <v>1.95247</v>
      </c>
      <c r="GQ33">
        <v>1.91823</v>
      </c>
      <c r="GR33">
        <v>0.116926</v>
      </c>
      <c r="GS33">
        <v>0</v>
      </c>
      <c r="GT33">
        <v>25.361</v>
      </c>
      <c r="GU33">
        <v>999.9</v>
      </c>
      <c r="GV33">
        <v>54.1</v>
      </c>
      <c r="GW33">
        <v>29.1</v>
      </c>
      <c r="GX33">
        <v>24.1784</v>
      </c>
      <c r="GY33">
        <v>63.0128</v>
      </c>
      <c r="GZ33">
        <v>34.0625</v>
      </c>
      <c r="HA33">
        <v>1</v>
      </c>
      <c r="HB33">
        <v>-0.0644156</v>
      </c>
      <c r="HC33">
        <v>0.371242</v>
      </c>
      <c r="HD33">
        <v>20.3341</v>
      </c>
      <c r="HE33">
        <v>5.21729</v>
      </c>
      <c r="HF33">
        <v>12.0099</v>
      </c>
      <c r="HG33">
        <v>4.98885</v>
      </c>
      <c r="HH33">
        <v>3.28838</v>
      </c>
      <c r="HI33">
        <v>9999</v>
      </c>
      <c r="HJ33">
        <v>9999</v>
      </c>
      <c r="HK33">
        <v>9999</v>
      </c>
      <c r="HL33">
        <v>154.7</v>
      </c>
      <c r="HM33">
        <v>1.86737</v>
      </c>
      <c r="HN33">
        <v>1.86641</v>
      </c>
      <c r="HO33">
        <v>1.86584</v>
      </c>
      <c r="HP33">
        <v>1.86584</v>
      </c>
      <c r="HQ33">
        <v>1.86757</v>
      </c>
      <c r="HR33">
        <v>1.87012</v>
      </c>
      <c r="HS33">
        <v>1.86874</v>
      </c>
      <c r="HT33">
        <v>1.87026</v>
      </c>
      <c r="HU33">
        <v>0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-2.663</v>
      </c>
      <c r="II33">
        <v>-0.1058</v>
      </c>
      <c r="IJ33">
        <v>-2.003274880989988</v>
      </c>
      <c r="IK33">
        <v>-0.003643892653284941</v>
      </c>
      <c r="IL33">
        <v>8.948238347276123E-07</v>
      </c>
      <c r="IM33">
        <v>-2.445980282225029E-10</v>
      </c>
      <c r="IN33">
        <v>-0.1940835803508028</v>
      </c>
      <c r="IO33">
        <v>-0.01042730378795286</v>
      </c>
      <c r="IP33">
        <v>0.00100284695746963</v>
      </c>
      <c r="IQ33">
        <v>-1.701466411570297E-05</v>
      </c>
      <c r="IR33">
        <v>2</v>
      </c>
      <c r="IS33">
        <v>2310</v>
      </c>
      <c r="IT33">
        <v>1</v>
      </c>
      <c r="IU33">
        <v>25</v>
      </c>
      <c r="IV33">
        <v>21523</v>
      </c>
      <c r="IW33">
        <v>21523</v>
      </c>
      <c r="IX33">
        <v>0.507812</v>
      </c>
      <c r="IY33">
        <v>2.23755</v>
      </c>
      <c r="IZ33">
        <v>1.39648</v>
      </c>
      <c r="JA33">
        <v>2.35474</v>
      </c>
      <c r="JB33">
        <v>1.49536</v>
      </c>
      <c r="JC33">
        <v>2.40234</v>
      </c>
      <c r="JD33">
        <v>34.2587</v>
      </c>
      <c r="JE33">
        <v>24.1838</v>
      </c>
      <c r="JF33">
        <v>18</v>
      </c>
      <c r="JG33">
        <v>515.763</v>
      </c>
      <c r="JH33">
        <v>449.467</v>
      </c>
      <c r="JI33">
        <v>25.0001</v>
      </c>
      <c r="JJ33">
        <v>26.554</v>
      </c>
      <c r="JK33">
        <v>30.0002</v>
      </c>
      <c r="JL33">
        <v>26.5009</v>
      </c>
      <c r="JM33">
        <v>26.4367</v>
      </c>
      <c r="JN33">
        <v>10.1204</v>
      </c>
      <c r="JO33">
        <v>27.2178</v>
      </c>
      <c r="JP33">
        <v>65.41370000000001</v>
      </c>
      <c r="JQ33">
        <v>25</v>
      </c>
      <c r="JR33">
        <v>152.182</v>
      </c>
      <c r="JS33">
        <v>18.3281</v>
      </c>
      <c r="JT33">
        <v>100.838</v>
      </c>
      <c r="JU33">
        <v>100.79</v>
      </c>
    </row>
    <row r="34" spans="1:281">
      <c r="A34">
        <v>18</v>
      </c>
      <c r="B34">
        <v>1658941722.6</v>
      </c>
      <c r="C34">
        <v>84.59999990463257</v>
      </c>
      <c r="D34" t="s">
        <v>458</v>
      </c>
      <c r="E34" t="s">
        <v>459</v>
      </c>
      <c r="F34">
        <v>5</v>
      </c>
      <c r="G34" t="s">
        <v>415</v>
      </c>
      <c r="H34" t="s">
        <v>416</v>
      </c>
      <c r="I34">
        <v>1658941715.025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171.3841275705628</v>
      </c>
      <c r="AK34">
        <v>178.5189575757576</v>
      </c>
      <c r="AL34">
        <v>-3.171558181818197</v>
      </c>
      <c r="AM34">
        <v>65.44</v>
      </c>
      <c r="AN34">
        <f>(AP34 - AO34 + DI34*1E3/(8.314*(DK34+273.15)) * AR34/DH34 * AQ34) * DH34/(100*CV34) * 1000/(1000 - AP34)</f>
        <v>0</v>
      </c>
      <c r="AO34">
        <v>18.36987378930426</v>
      </c>
      <c r="AP34">
        <v>23.46443090909092</v>
      </c>
      <c r="AQ34">
        <v>0.006636181778151909</v>
      </c>
      <c r="AR34">
        <v>84.83899908424371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1658941715.025</v>
      </c>
      <c r="DB34">
        <v>196.2939642857143</v>
      </c>
      <c r="DC34">
        <v>183.7184642857143</v>
      </c>
      <c r="DD34">
        <v>23.42678214285715</v>
      </c>
      <c r="DE34">
        <v>18.31671785714286</v>
      </c>
      <c r="DF34">
        <v>198.98875</v>
      </c>
      <c r="DG34">
        <v>23.532625</v>
      </c>
      <c r="DH34">
        <v>500.0414999999999</v>
      </c>
      <c r="DI34">
        <v>90.50881071428572</v>
      </c>
      <c r="DJ34">
        <v>0.1000089642857143</v>
      </c>
      <c r="DK34">
        <v>27.17506785714286</v>
      </c>
      <c r="DL34">
        <v>27.27601071428571</v>
      </c>
      <c r="DM34">
        <v>999.9000000000002</v>
      </c>
      <c r="DN34">
        <v>0</v>
      </c>
      <c r="DO34">
        <v>0</v>
      </c>
      <c r="DP34">
        <v>9995.333928571428</v>
      </c>
      <c r="DQ34">
        <v>0</v>
      </c>
      <c r="DR34">
        <v>12.4781</v>
      </c>
      <c r="DS34">
        <v>12.57549642857143</v>
      </c>
      <c r="DT34">
        <v>201.0026785714286</v>
      </c>
      <c r="DU34">
        <v>187.1458214285714</v>
      </c>
      <c r="DV34">
        <v>5.110066785714286</v>
      </c>
      <c r="DW34">
        <v>183.7184642857143</v>
      </c>
      <c r="DX34">
        <v>18.31671785714286</v>
      </c>
      <c r="DY34">
        <v>2.12033</v>
      </c>
      <c r="DZ34">
        <v>1.657824285714286</v>
      </c>
      <c r="EA34">
        <v>18.37273214285714</v>
      </c>
      <c r="EB34">
        <v>14.50700357142857</v>
      </c>
      <c r="EC34">
        <v>2000.008928571428</v>
      </c>
      <c r="ED34">
        <v>0.9800024285714285</v>
      </c>
      <c r="EE34">
        <v>0.01999757142857142</v>
      </c>
      <c r="EF34">
        <v>0</v>
      </c>
      <c r="EG34">
        <v>725.8543214285712</v>
      </c>
      <c r="EH34">
        <v>5.00097</v>
      </c>
      <c r="EI34">
        <v>14471.62142857143</v>
      </c>
      <c r="EJ34">
        <v>16707.65714285714</v>
      </c>
      <c r="EK34">
        <v>38.062</v>
      </c>
      <c r="EL34">
        <v>38.59125</v>
      </c>
      <c r="EM34">
        <v>37.9865</v>
      </c>
      <c r="EN34">
        <v>38.25</v>
      </c>
      <c r="EO34">
        <v>38.68257142857142</v>
      </c>
      <c r="EP34">
        <v>1955.108928571429</v>
      </c>
      <c r="EQ34">
        <v>39.895</v>
      </c>
      <c r="ER34">
        <v>0</v>
      </c>
      <c r="ES34">
        <v>1658941722</v>
      </c>
      <c r="ET34">
        <v>0</v>
      </c>
      <c r="EU34">
        <v>725.8636800000002</v>
      </c>
      <c r="EV34">
        <v>4.397538459476793</v>
      </c>
      <c r="EW34">
        <v>111.2846151757965</v>
      </c>
      <c r="EX34">
        <v>14472.224</v>
      </c>
      <c r="EY34">
        <v>15</v>
      </c>
      <c r="EZ34">
        <v>0</v>
      </c>
      <c r="FA34" t="s">
        <v>419</v>
      </c>
      <c r="FB34">
        <v>1657650335.6</v>
      </c>
      <c r="FC34">
        <v>1657650340.6</v>
      </c>
      <c r="FD34">
        <v>0</v>
      </c>
      <c r="FE34">
        <v>2.4</v>
      </c>
      <c r="FF34">
        <v>-0.047</v>
      </c>
      <c r="FG34">
        <v>-2.024</v>
      </c>
      <c r="FH34">
        <v>-0.16</v>
      </c>
      <c r="FI34">
        <v>420</v>
      </c>
      <c r="FJ34">
        <v>17</v>
      </c>
      <c r="FK34">
        <v>0.4</v>
      </c>
      <c r="FL34">
        <v>0.26</v>
      </c>
      <c r="FM34">
        <v>12.02828878048781</v>
      </c>
      <c r="FN34">
        <v>12.66512498069165</v>
      </c>
      <c r="FO34">
        <v>1.21990916592518</v>
      </c>
      <c r="FP34">
        <v>0</v>
      </c>
      <c r="FQ34">
        <v>725.6312058823529</v>
      </c>
      <c r="FR34">
        <v>4.257891518365132</v>
      </c>
      <c r="FS34">
        <v>0.4499222664502707</v>
      </c>
      <c r="FT34">
        <v>0</v>
      </c>
      <c r="FU34">
        <v>5.125490487804877</v>
      </c>
      <c r="FV34">
        <v>-0.3693659747296599</v>
      </c>
      <c r="FW34">
        <v>0.03790373988570288</v>
      </c>
      <c r="FX34">
        <v>0</v>
      </c>
      <c r="FY34">
        <v>0</v>
      </c>
      <c r="FZ34">
        <v>3</v>
      </c>
      <c r="GA34" t="s">
        <v>439</v>
      </c>
      <c r="GB34">
        <v>2.98304</v>
      </c>
      <c r="GC34">
        <v>2.71557</v>
      </c>
      <c r="GD34">
        <v>0.0454716</v>
      </c>
      <c r="GE34">
        <v>0.0410601</v>
      </c>
      <c r="GF34">
        <v>0.105981</v>
      </c>
      <c r="GG34">
        <v>0.0874776</v>
      </c>
      <c r="GH34">
        <v>30282.3</v>
      </c>
      <c r="GI34">
        <v>30540.3</v>
      </c>
      <c r="GJ34">
        <v>29485.3</v>
      </c>
      <c r="GK34">
        <v>29453.8</v>
      </c>
      <c r="GL34">
        <v>34919.4</v>
      </c>
      <c r="GM34">
        <v>35723.8</v>
      </c>
      <c r="GN34">
        <v>41536.9</v>
      </c>
      <c r="GO34">
        <v>41963.2</v>
      </c>
      <c r="GP34">
        <v>1.9525</v>
      </c>
      <c r="GQ34">
        <v>1.91812</v>
      </c>
      <c r="GR34">
        <v>0.117496</v>
      </c>
      <c r="GS34">
        <v>0</v>
      </c>
      <c r="GT34">
        <v>25.3626</v>
      </c>
      <c r="GU34">
        <v>999.9</v>
      </c>
      <c r="GV34">
        <v>54.1</v>
      </c>
      <c r="GW34">
        <v>29.1</v>
      </c>
      <c r="GX34">
        <v>24.1783</v>
      </c>
      <c r="GY34">
        <v>63.2428</v>
      </c>
      <c r="GZ34">
        <v>33.9864</v>
      </c>
      <c r="HA34">
        <v>1</v>
      </c>
      <c r="HB34">
        <v>-0.06424539999999999</v>
      </c>
      <c r="HC34">
        <v>0.372102</v>
      </c>
      <c r="HD34">
        <v>20.3338</v>
      </c>
      <c r="HE34">
        <v>5.21639</v>
      </c>
      <c r="HF34">
        <v>12.0099</v>
      </c>
      <c r="HG34">
        <v>4.98895</v>
      </c>
      <c r="HH34">
        <v>3.28842</v>
      </c>
      <c r="HI34">
        <v>9999</v>
      </c>
      <c r="HJ34">
        <v>9999</v>
      </c>
      <c r="HK34">
        <v>9999</v>
      </c>
      <c r="HL34">
        <v>154.7</v>
      </c>
      <c r="HM34">
        <v>1.86737</v>
      </c>
      <c r="HN34">
        <v>1.86643</v>
      </c>
      <c r="HO34">
        <v>1.86584</v>
      </c>
      <c r="HP34">
        <v>1.86581</v>
      </c>
      <c r="HQ34">
        <v>1.86758</v>
      </c>
      <c r="HR34">
        <v>1.87012</v>
      </c>
      <c r="HS34">
        <v>1.86874</v>
      </c>
      <c r="HT34">
        <v>1.87027</v>
      </c>
      <c r="HU34">
        <v>0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-2.616</v>
      </c>
      <c r="II34">
        <v>-0.1055</v>
      </c>
      <c r="IJ34">
        <v>-2.003274880989988</v>
      </c>
      <c r="IK34">
        <v>-0.003643892653284941</v>
      </c>
      <c r="IL34">
        <v>8.948238347276123E-07</v>
      </c>
      <c r="IM34">
        <v>-2.445980282225029E-10</v>
      </c>
      <c r="IN34">
        <v>-0.1940835803508028</v>
      </c>
      <c r="IO34">
        <v>-0.01042730378795286</v>
      </c>
      <c r="IP34">
        <v>0.00100284695746963</v>
      </c>
      <c r="IQ34">
        <v>-1.701466411570297E-05</v>
      </c>
      <c r="IR34">
        <v>2</v>
      </c>
      <c r="IS34">
        <v>2310</v>
      </c>
      <c r="IT34">
        <v>1</v>
      </c>
      <c r="IU34">
        <v>25</v>
      </c>
      <c r="IV34">
        <v>21523.1</v>
      </c>
      <c r="IW34">
        <v>21523</v>
      </c>
      <c r="IX34">
        <v>0.476074</v>
      </c>
      <c r="IY34">
        <v>2.23999</v>
      </c>
      <c r="IZ34">
        <v>1.39648</v>
      </c>
      <c r="JA34">
        <v>2.35352</v>
      </c>
      <c r="JB34">
        <v>1.49536</v>
      </c>
      <c r="JC34">
        <v>2.40845</v>
      </c>
      <c r="JD34">
        <v>34.2587</v>
      </c>
      <c r="JE34">
        <v>24.1838</v>
      </c>
      <c r="JF34">
        <v>18</v>
      </c>
      <c r="JG34">
        <v>515.796</v>
      </c>
      <c r="JH34">
        <v>449.42</v>
      </c>
      <c r="JI34">
        <v>25.0001</v>
      </c>
      <c r="JJ34">
        <v>26.5563</v>
      </c>
      <c r="JK34">
        <v>30.0002</v>
      </c>
      <c r="JL34">
        <v>26.5028</v>
      </c>
      <c r="JM34">
        <v>26.4386</v>
      </c>
      <c r="JN34">
        <v>9.487109999999999</v>
      </c>
      <c r="JO34">
        <v>27.2178</v>
      </c>
      <c r="JP34">
        <v>65.41370000000001</v>
      </c>
      <c r="JQ34">
        <v>25</v>
      </c>
      <c r="JR34">
        <v>132.097</v>
      </c>
      <c r="JS34">
        <v>18.415</v>
      </c>
      <c r="JT34">
        <v>100.837</v>
      </c>
      <c r="JU34">
        <v>100.79</v>
      </c>
    </row>
    <row r="35" spans="1:281">
      <c r="A35">
        <v>19</v>
      </c>
      <c r="B35">
        <v>1658941728.1</v>
      </c>
      <c r="C35">
        <v>90.09999990463257</v>
      </c>
      <c r="D35" t="s">
        <v>460</v>
      </c>
      <c r="E35" t="s">
        <v>461</v>
      </c>
      <c r="F35">
        <v>5</v>
      </c>
      <c r="G35" t="s">
        <v>415</v>
      </c>
      <c r="H35" t="s">
        <v>416</v>
      </c>
      <c r="I35">
        <v>1658941720.435714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152.9711745038961</v>
      </c>
      <c r="AK35">
        <v>161.0799212121213</v>
      </c>
      <c r="AL35">
        <v>-3.162464242424262</v>
      </c>
      <c r="AM35">
        <v>65.44</v>
      </c>
      <c r="AN35">
        <f>(AP35 - AO35 + DI35*1E3/(8.314*(DK35+273.15)) * AR35/DH35 * AQ35) * DH35/(100*CV35) * 1000/(1000 - AP35)</f>
        <v>0</v>
      </c>
      <c r="AO35">
        <v>18.34889419789352</v>
      </c>
      <c r="AP35">
        <v>23.47558666666665</v>
      </c>
      <c r="AQ35">
        <v>0.001517378652592515</v>
      </c>
      <c r="AR35">
        <v>84.83899908424371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1658941720.435714</v>
      </c>
      <c r="DB35">
        <v>179.49875</v>
      </c>
      <c r="DC35">
        <v>165.8166071428571</v>
      </c>
      <c r="DD35">
        <v>23.45014285714285</v>
      </c>
      <c r="DE35">
        <v>18.34793571428571</v>
      </c>
      <c r="DF35">
        <v>182.1373928571429</v>
      </c>
      <c r="DG35">
        <v>23.55578214285714</v>
      </c>
      <c r="DH35">
        <v>500.0330000000001</v>
      </c>
      <c r="DI35">
        <v>90.5092892857143</v>
      </c>
      <c r="DJ35">
        <v>0.09998038571428573</v>
      </c>
      <c r="DK35">
        <v>27.17485714285714</v>
      </c>
      <c r="DL35">
        <v>27.27628214285714</v>
      </c>
      <c r="DM35">
        <v>999.9000000000002</v>
      </c>
      <c r="DN35">
        <v>0</v>
      </c>
      <c r="DO35">
        <v>0</v>
      </c>
      <c r="DP35">
        <v>9998.254285714285</v>
      </c>
      <c r="DQ35">
        <v>0</v>
      </c>
      <c r="DR35">
        <v>12.4781</v>
      </c>
      <c r="DS35">
        <v>13.68215357142857</v>
      </c>
      <c r="DT35">
        <v>183.8089285714286</v>
      </c>
      <c r="DU35">
        <v>168.9157857142857</v>
      </c>
      <c r="DV35">
        <v>5.102208571428572</v>
      </c>
      <c r="DW35">
        <v>165.8166071428571</v>
      </c>
      <c r="DX35">
        <v>18.34793571428571</v>
      </c>
      <c r="DY35">
        <v>2.122455714285715</v>
      </c>
      <c r="DZ35">
        <v>1.660658571428572</v>
      </c>
      <c r="EA35">
        <v>18.38870714285715</v>
      </c>
      <c r="EB35">
        <v>14.53347857142857</v>
      </c>
      <c r="EC35">
        <v>2000.004642857143</v>
      </c>
      <c r="ED35">
        <v>0.9800024285714285</v>
      </c>
      <c r="EE35">
        <v>0.01999757142857142</v>
      </c>
      <c r="EF35">
        <v>0</v>
      </c>
      <c r="EG35">
        <v>726.4766785714286</v>
      </c>
      <c r="EH35">
        <v>5.00097</v>
      </c>
      <c r="EI35">
        <v>14483.275</v>
      </c>
      <c r="EJ35">
        <v>16707.61428571429</v>
      </c>
      <c r="EK35">
        <v>38.062</v>
      </c>
      <c r="EL35">
        <v>38.60475</v>
      </c>
      <c r="EM35">
        <v>38</v>
      </c>
      <c r="EN35">
        <v>38.25</v>
      </c>
      <c r="EO35">
        <v>38.68257142857142</v>
      </c>
      <c r="EP35">
        <v>1955.104642857142</v>
      </c>
      <c r="EQ35">
        <v>39.89464285714286</v>
      </c>
      <c r="ER35">
        <v>0</v>
      </c>
      <c r="ES35">
        <v>1658941727.4</v>
      </c>
      <c r="ET35">
        <v>0</v>
      </c>
      <c r="EU35">
        <v>726.4718076923075</v>
      </c>
      <c r="EV35">
        <v>8.786222226180247</v>
      </c>
      <c r="EW35">
        <v>150.4991453136468</v>
      </c>
      <c r="EX35">
        <v>14483.36538461538</v>
      </c>
      <c r="EY35">
        <v>15</v>
      </c>
      <c r="EZ35">
        <v>0</v>
      </c>
      <c r="FA35" t="s">
        <v>419</v>
      </c>
      <c r="FB35">
        <v>1657650335.6</v>
      </c>
      <c r="FC35">
        <v>1657650340.6</v>
      </c>
      <c r="FD35">
        <v>0</v>
      </c>
      <c r="FE35">
        <v>2.4</v>
      </c>
      <c r="FF35">
        <v>-0.047</v>
      </c>
      <c r="FG35">
        <v>-2.024</v>
      </c>
      <c r="FH35">
        <v>-0.16</v>
      </c>
      <c r="FI35">
        <v>420</v>
      </c>
      <c r="FJ35">
        <v>17</v>
      </c>
      <c r="FK35">
        <v>0.4</v>
      </c>
      <c r="FL35">
        <v>0.26</v>
      </c>
      <c r="FM35">
        <v>13.11289512195122</v>
      </c>
      <c r="FN35">
        <v>12.20315257988391</v>
      </c>
      <c r="FO35">
        <v>1.174576742023711</v>
      </c>
      <c r="FP35">
        <v>0</v>
      </c>
      <c r="FQ35">
        <v>726.174205882353</v>
      </c>
      <c r="FR35">
        <v>6.490985485343705</v>
      </c>
      <c r="FS35">
        <v>0.6864349409818065</v>
      </c>
      <c r="FT35">
        <v>0</v>
      </c>
      <c r="FU35">
        <v>5.113560731707318</v>
      </c>
      <c r="FV35">
        <v>-0.09148830443714134</v>
      </c>
      <c r="FW35">
        <v>0.02764583719294375</v>
      </c>
      <c r="FX35">
        <v>1</v>
      </c>
      <c r="FY35">
        <v>1</v>
      </c>
      <c r="FZ35">
        <v>3</v>
      </c>
      <c r="GA35" t="s">
        <v>426</v>
      </c>
      <c r="GB35">
        <v>2.98325</v>
      </c>
      <c r="GC35">
        <v>2.71568</v>
      </c>
      <c r="GD35">
        <v>0.0413912</v>
      </c>
      <c r="GE35">
        <v>0.0367621</v>
      </c>
      <c r="GF35">
        <v>0.106004</v>
      </c>
      <c r="GG35">
        <v>0.08740149999999999</v>
      </c>
      <c r="GH35">
        <v>30412.8</v>
      </c>
      <c r="GI35">
        <v>30677.2</v>
      </c>
      <c r="GJ35">
        <v>29486.4</v>
      </c>
      <c r="GK35">
        <v>29453.9</v>
      </c>
      <c r="GL35">
        <v>34919.2</v>
      </c>
      <c r="GM35">
        <v>35727</v>
      </c>
      <c r="GN35">
        <v>41537.8</v>
      </c>
      <c r="GO35">
        <v>41963.5</v>
      </c>
      <c r="GP35">
        <v>1.95263</v>
      </c>
      <c r="GQ35">
        <v>1.91803</v>
      </c>
      <c r="GR35">
        <v>0.116613</v>
      </c>
      <c r="GS35">
        <v>0</v>
      </c>
      <c r="GT35">
        <v>25.3627</v>
      </c>
      <c r="GU35">
        <v>999.9</v>
      </c>
      <c r="GV35">
        <v>54.1</v>
      </c>
      <c r="GW35">
        <v>29.1</v>
      </c>
      <c r="GX35">
        <v>24.1818</v>
      </c>
      <c r="GY35">
        <v>63.1228</v>
      </c>
      <c r="GZ35">
        <v>34.1026</v>
      </c>
      <c r="HA35">
        <v>1</v>
      </c>
      <c r="HB35">
        <v>-0.06417680000000001</v>
      </c>
      <c r="HC35">
        <v>0.371814</v>
      </c>
      <c r="HD35">
        <v>20.3341</v>
      </c>
      <c r="HE35">
        <v>5.21744</v>
      </c>
      <c r="HF35">
        <v>12.0099</v>
      </c>
      <c r="HG35">
        <v>4.9891</v>
      </c>
      <c r="HH35">
        <v>3.28865</v>
      </c>
      <c r="HI35">
        <v>9999</v>
      </c>
      <c r="HJ35">
        <v>9999</v>
      </c>
      <c r="HK35">
        <v>9999</v>
      </c>
      <c r="HL35">
        <v>154.7</v>
      </c>
      <c r="HM35">
        <v>1.86737</v>
      </c>
      <c r="HN35">
        <v>1.86644</v>
      </c>
      <c r="HO35">
        <v>1.86584</v>
      </c>
      <c r="HP35">
        <v>1.86582</v>
      </c>
      <c r="HQ35">
        <v>1.86755</v>
      </c>
      <c r="HR35">
        <v>1.87012</v>
      </c>
      <c r="HS35">
        <v>1.86874</v>
      </c>
      <c r="HT35">
        <v>1.87024</v>
      </c>
      <c r="HU35">
        <v>0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-2.559</v>
      </c>
      <c r="II35">
        <v>-0.1055</v>
      </c>
      <c r="IJ35">
        <v>-2.003274880989988</v>
      </c>
      <c r="IK35">
        <v>-0.003643892653284941</v>
      </c>
      <c r="IL35">
        <v>8.948238347276123E-07</v>
      </c>
      <c r="IM35">
        <v>-2.445980282225029E-10</v>
      </c>
      <c r="IN35">
        <v>-0.1940835803508028</v>
      </c>
      <c r="IO35">
        <v>-0.01042730378795286</v>
      </c>
      <c r="IP35">
        <v>0.00100284695746963</v>
      </c>
      <c r="IQ35">
        <v>-1.701466411570297E-05</v>
      </c>
      <c r="IR35">
        <v>2</v>
      </c>
      <c r="IS35">
        <v>2310</v>
      </c>
      <c r="IT35">
        <v>1</v>
      </c>
      <c r="IU35">
        <v>25</v>
      </c>
      <c r="IV35">
        <v>21523.2</v>
      </c>
      <c r="IW35">
        <v>21523.1</v>
      </c>
      <c r="IX35">
        <v>0.43457</v>
      </c>
      <c r="IY35">
        <v>2.24243</v>
      </c>
      <c r="IZ35">
        <v>1.39648</v>
      </c>
      <c r="JA35">
        <v>2.35352</v>
      </c>
      <c r="JB35">
        <v>1.49536</v>
      </c>
      <c r="JC35">
        <v>2.3938</v>
      </c>
      <c r="JD35">
        <v>34.2587</v>
      </c>
      <c r="JE35">
        <v>24.1838</v>
      </c>
      <c r="JF35">
        <v>18</v>
      </c>
      <c r="JG35">
        <v>515.895</v>
      </c>
      <c r="JH35">
        <v>449.37</v>
      </c>
      <c r="JI35">
        <v>24.9999</v>
      </c>
      <c r="JJ35">
        <v>26.5585</v>
      </c>
      <c r="JK35">
        <v>30.0003</v>
      </c>
      <c r="JL35">
        <v>26.5048</v>
      </c>
      <c r="JM35">
        <v>26.44</v>
      </c>
      <c r="JN35">
        <v>8.64725</v>
      </c>
      <c r="JO35">
        <v>26.9453</v>
      </c>
      <c r="JP35">
        <v>65.41370000000001</v>
      </c>
      <c r="JQ35">
        <v>25</v>
      </c>
      <c r="JR35">
        <v>118.733</v>
      </c>
      <c r="JS35">
        <v>18.4594</v>
      </c>
      <c r="JT35">
        <v>100.839</v>
      </c>
      <c r="JU35">
        <v>100.791</v>
      </c>
    </row>
    <row r="36" spans="1:281">
      <c r="A36">
        <v>20</v>
      </c>
      <c r="B36">
        <v>1658941733.1</v>
      </c>
      <c r="C36">
        <v>95.09999990463257</v>
      </c>
      <c r="D36" t="s">
        <v>462</v>
      </c>
      <c r="E36" t="s">
        <v>463</v>
      </c>
      <c r="F36">
        <v>5</v>
      </c>
      <c r="G36" t="s">
        <v>415</v>
      </c>
      <c r="H36" t="s">
        <v>416</v>
      </c>
      <c r="I36">
        <v>1658941725.332142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136.2114829541126</v>
      </c>
      <c r="AK36">
        <v>145.3251151515151</v>
      </c>
      <c r="AL36">
        <v>-3.16411636363638</v>
      </c>
      <c r="AM36">
        <v>65.44</v>
      </c>
      <c r="AN36">
        <f>(AP36 - AO36 + DI36*1E3/(8.314*(DK36+273.15)) * AR36/DH36 * AQ36) * DH36/(100*CV36) * 1000/(1000 - AP36)</f>
        <v>0</v>
      </c>
      <c r="AO36">
        <v>18.34435665413225</v>
      </c>
      <c r="AP36">
        <v>23.48082303030302</v>
      </c>
      <c r="AQ36">
        <v>8.998756775798209E-05</v>
      </c>
      <c r="AR36">
        <v>84.83899908424371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1658941725.332142</v>
      </c>
      <c r="DB36">
        <v>164.3466785714286</v>
      </c>
      <c r="DC36">
        <v>149.6668928571428</v>
      </c>
      <c r="DD36">
        <v>23.467925</v>
      </c>
      <c r="DE36">
        <v>18.35647857142857</v>
      </c>
      <c r="DF36">
        <v>166.93425</v>
      </c>
      <c r="DG36">
        <v>23.573425</v>
      </c>
      <c r="DH36">
        <v>500.0436071428571</v>
      </c>
      <c r="DI36">
        <v>90.50918214285716</v>
      </c>
      <c r="DJ36">
        <v>0.09998795357142855</v>
      </c>
      <c r="DK36">
        <v>27.17393928571428</v>
      </c>
      <c r="DL36">
        <v>27.27729999999999</v>
      </c>
      <c r="DM36">
        <v>999.9000000000002</v>
      </c>
      <c r="DN36">
        <v>0</v>
      </c>
      <c r="DO36">
        <v>0</v>
      </c>
      <c r="DP36">
        <v>9997.874642857143</v>
      </c>
      <c r="DQ36">
        <v>0</v>
      </c>
      <c r="DR36">
        <v>12.4781</v>
      </c>
      <c r="DS36">
        <v>14.67973214285714</v>
      </c>
      <c r="DT36">
        <v>168.2961785714286</v>
      </c>
      <c r="DU36">
        <v>152.46575</v>
      </c>
      <c r="DV36">
        <v>5.111448214285715</v>
      </c>
      <c r="DW36">
        <v>149.6668928571428</v>
      </c>
      <c r="DX36">
        <v>18.35647857142857</v>
      </c>
      <c r="DY36">
        <v>2.124062857142857</v>
      </c>
      <c r="DZ36">
        <v>1.66143</v>
      </c>
      <c r="EA36">
        <v>18.40078571428571</v>
      </c>
      <c r="EB36">
        <v>14.54067857142857</v>
      </c>
      <c r="EC36">
        <v>1999.995</v>
      </c>
      <c r="ED36">
        <v>0.9800023214285714</v>
      </c>
      <c r="EE36">
        <v>0.01999767857142857</v>
      </c>
      <c r="EF36">
        <v>0</v>
      </c>
      <c r="EG36">
        <v>727.1885000000002</v>
      </c>
      <c r="EH36">
        <v>5.00097</v>
      </c>
      <c r="EI36">
        <v>14497.06428571428</v>
      </c>
      <c r="EJ36">
        <v>16707.53928571428</v>
      </c>
      <c r="EK36">
        <v>38.062</v>
      </c>
      <c r="EL36">
        <v>38.6205</v>
      </c>
      <c r="EM36">
        <v>38</v>
      </c>
      <c r="EN36">
        <v>38.25</v>
      </c>
      <c r="EO36">
        <v>38.687</v>
      </c>
      <c r="EP36">
        <v>1955.095</v>
      </c>
      <c r="EQ36">
        <v>39.895</v>
      </c>
      <c r="ER36">
        <v>0</v>
      </c>
      <c r="ES36">
        <v>1658941732.8</v>
      </c>
      <c r="ET36">
        <v>0</v>
      </c>
      <c r="EU36">
        <v>727.33188</v>
      </c>
      <c r="EV36">
        <v>10.91353849250694</v>
      </c>
      <c r="EW36">
        <v>190.1538464275891</v>
      </c>
      <c r="EX36">
        <v>14499.616</v>
      </c>
      <c r="EY36">
        <v>15</v>
      </c>
      <c r="EZ36">
        <v>0</v>
      </c>
      <c r="FA36" t="s">
        <v>419</v>
      </c>
      <c r="FB36">
        <v>1657650335.6</v>
      </c>
      <c r="FC36">
        <v>1657650340.6</v>
      </c>
      <c r="FD36">
        <v>0</v>
      </c>
      <c r="FE36">
        <v>2.4</v>
      </c>
      <c r="FF36">
        <v>-0.047</v>
      </c>
      <c r="FG36">
        <v>-2.024</v>
      </c>
      <c r="FH36">
        <v>-0.16</v>
      </c>
      <c r="FI36">
        <v>420</v>
      </c>
      <c r="FJ36">
        <v>17</v>
      </c>
      <c r="FK36">
        <v>0.4</v>
      </c>
      <c r="FL36">
        <v>0.26</v>
      </c>
      <c r="FM36">
        <v>13.92118292682927</v>
      </c>
      <c r="FN36">
        <v>11.977688842379</v>
      </c>
      <c r="FO36">
        <v>1.163776682102742</v>
      </c>
      <c r="FP36">
        <v>0</v>
      </c>
      <c r="FQ36">
        <v>726.6985</v>
      </c>
      <c r="FR36">
        <v>8.949136749273512</v>
      </c>
      <c r="FS36">
        <v>0.9103228338148532</v>
      </c>
      <c r="FT36">
        <v>0</v>
      </c>
      <c r="FU36">
        <v>5.109668536585366</v>
      </c>
      <c r="FV36">
        <v>0.09662449633315619</v>
      </c>
      <c r="FW36">
        <v>0.02364890639053262</v>
      </c>
      <c r="FX36">
        <v>1</v>
      </c>
      <c r="FY36">
        <v>1</v>
      </c>
      <c r="FZ36">
        <v>3</v>
      </c>
      <c r="GA36" t="s">
        <v>426</v>
      </c>
      <c r="GB36">
        <v>2.98339</v>
      </c>
      <c r="GC36">
        <v>2.71564</v>
      </c>
      <c r="GD36">
        <v>0.0376068</v>
      </c>
      <c r="GE36">
        <v>0.0325457</v>
      </c>
      <c r="GF36">
        <v>0.106024</v>
      </c>
      <c r="GG36">
        <v>0.08751970000000001</v>
      </c>
      <c r="GH36">
        <v>30532.1</v>
      </c>
      <c r="GI36">
        <v>30811.8</v>
      </c>
      <c r="GJ36">
        <v>29485.6</v>
      </c>
      <c r="GK36">
        <v>29454.2</v>
      </c>
      <c r="GL36">
        <v>34917.6</v>
      </c>
      <c r="GM36">
        <v>35722.4</v>
      </c>
      <c r="GN36">
        <v>41537</v>
      </c>
      <c r="GO36">
        <v>41963.8</v>
      </c>
      <c r="GP36">
        <v>1.95265</v>
      </c>
      <c r="GQ36">
        <v>1.91793</v>
      </c>
      <c r="GR36">
        <v>0.116918</v>
      </c>
      <c r="GS36">
        <v>0</v>
      </c>
      <c r="GT36">
        <v>25.3611</v>
      </c>
      <c r="GU36">
        <v>999.9</v>
      </c>
      <c r="GV36">
        <v>54.1</v>
      </c>
      <c r="GW36">
        <v>29.2</v>
      </c>
      <c r="GX36">
        <v>24.3205</v>
      </c>
      <c r="GY36">
        <v>62.8028</v>
      </c>
      <c r="GZ36">
        <v>34.0304</v>
      </c>
      <c r="HA36">
        <v>1</v>
      </c>
      <c r="HB36">
        <v>-0.0638618</v>
      </c>
      <c r="HC36">
        <v>0.371759</v>
      </c>
      <c r="HD36">
        <v>20.3339</v>
      </c>
      <c r="HE36">
        <v>5.21759</v>
      </c>
      <c r="HF36">
        <v>12.0099</v>
      </c>
      <c r="HG36">
        <v>4.9888</v>
      </c>
      <c r="HH36">
        <v>3.2885</v>
      </c>
      <c r="HI36">
        <v>9999</v>
      </c>
      <c r="HJ36">
        <v>9999</v>
      </c>
      <c r="HK36">
        <v>9999</v>
      </c>
      <c r="HL36">
        <v>154.7</v>
      </c>
      <c r="HM36">
        <v>1.86736</v>
      </c>
      <c r="HN36">
        <v>1.86641</v>
      </c>
      <c r="HO36">
        <v>1.86584</v>
      </c>
      <c r="HP36">
        <v>1.86576</v>
      </c>
      <c r="HQ36">
        <v>1.86754</v>
      </c>
      <c r="HR36">
        <v>1.87012</v>
      </c>
      <c r="HS36">
        <v>1.86874</v>
      </c>
      <c r="HT36">
        <v>1.87026</v>
      </c>
      <c r="HU36">
        <v>0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-2.506</v>
      </c>
      <c r="II36">
        <v>-0.1054</v>
      </c>
      <c r="IJ36">
        <v>-2.003274880989988</v>
      </c>
      <c r="IK36">
        <v>-0.003643892653284941</v>
      </c>
      <c r="IL36">
        <v>8.948238347276123E-07</v>
      </c>
      <c r="IM36">
        <v>-2.445980282225029E-10</v>
      </c>
      <c r="IN36">
        <v>-0.1940835803508028</v>
      </c>
      <c r="IO36">
        <v>-0.01042730378795286</v>
      </c>
      <c r="IP36">
        <v>0.00100284695746963</v>
      </c>
      <c r="IQ36">
        <v>-1.701466411570297E-05</v>
      </c>
      <c r="IR36">
        <v>2</v>
      </c>
      <c r="IS36">
        <v>2310</v>
      </c>
      <c r="IT36">
        <v>1</v>
      </c>
      <c r="IU36">
        <v>25</v>
      </c>
      <c r="IV36">
        <v>21523.3</v>
      </c>
      <c r="IW36">
        <v>21523.2</v>
      </c>
      <c r="IX36">
        <v>0.395508</v>
      </c>
      <c r="IY36">
        <v>2.24976</v>
      </c>
      <c r="IZ36">
        <v>1.39648</v>
      </c>
      <c r="JA36">
        <v>2.35352</v>
      </c>
      <c r="JB36">
        <v>1.49536</v>
      </c>
      <c r="JC36">
        <v>2.39624</v>
      </c>
      <c r="JD36">
        <v>34.2587</v>
      </c>
      <c r="JE36">
        <v>24.1838</v>
      </c>
      <c r="JF36">
        <v>18</v>
      </c>
      <c r="JG36">
        <v>515.926</v>
      </c>
      <c r="JH36">
        <v>449.322</v>
      </c>
      <c r="JI36">
        <v>24.9999</v>
      </c>
      <c r="JJ36">
        <v>26.5607</v>
      </c>
      <c r="JK36">
        <v>30.0001</v>
      </c>
      <c r="JL36">
        <v>26.5065</v>
      </c>
      <c r="JM36">
        <v>26.4417</v>
      </c>
      <c r="JN36">
        <v>7.8566</v>
      </c>
      <c r="JO36">
        <v>26.6696</v>
      </c>
      <c r="JP36">
        <v>65.41370000000001</v>
      </c>
      <c r="JQ36">
        <v>25</v>
      </c>
      <c r="JR36">
        <v>98.6649</v>
      </c>
      <c r="JS36">
        <v>18.4903</v>
      </c>
      <c r="JT36">
        <v>100.837</v>
      </c>
      <c r="JU36">
        <v>100.792</v>
      </c>
    </row>
    <row r="37" spans="1:281">
      <c r="A37">
        <v>21</v>
      </c>
      <c r="B37">
        <v>1658941738.1</v>
      </c>
      <c r="C37">
        <v>100.0999999046326</v>
      </c>
      <c r="D37" t="s">
        <v>464</v>
      </c>
      <c r="E37" t="s">
        <v>465</v>
      </c>
      <c r="F37">
        <v>5</v>
      </c>
      <c r="G37" t="s">
        <v>415</v>
      </c>
      <c r="H37" t="s">
        <v>416</v>
      </c>
      <c r="I37">
        <v>1658941730.332142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118.8910100017316</v>
      </c>
      <c r="AK37">
        <v>129.289606060606</v>
      </c>
      <c r="AL37">
        <v>-3.21800121212123</v>
      </c>
      <c r="AM37">
        <v>65.44</v>
      </c>
      <c r="AN37">
        <f>(AP37 - AO37 + DI37*1E3/(8.314*(DK37+273.15)) * AR37/DH37 * AQ37) * DH37/(100*CV37) * 1000/(1000 - AP37)</f>
        <v>0</v>
      </c>
      <c r="AO37">
        <v>18.38801518659204</v>
      </c>
      <c r="AP37">
        <v>23.4954090909091</v>
      </c>
      <c r="AQ37">
        <v>0.0003177689814508855</v>
      </c>
      <c r="AR37">
        <v>84.83899908424371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1658941730.332142</v>
      </c>
      <c r="DB37">
        <v>148.8662857142857</v>
      </c>
      <c r="DC37">
        <v>133.0364642857143</v>
      </c>
      <c r="DD37">
        <v>23.47979642857143</v>
      </c>
      <c r="DE37">
        <v>18.36657142857143</v>
      </c>
      <c r="DF37">
        <v>151.4014285714286</v>
      </c>
      <c r="DG37">
        <v>23.58519642857143</v>
      </c>
      <c r="DH37">
        <v>500.0370714285714</v>
      </c>
      <c r="DI37">
        <v>90.5086607142857</v>
      </c>
      <c r="DJ37">
        <v>0.09998792500000001</v>
      </c>
      <c r="DK37">
        <v>27.17367857142857</v>
      </c>
      <c r="DL37">
        <v>27.27538214285714</v>
      </c>
      <c r="DM37">
        <v>999.9000000000002</v>
      </c>
      <c r="DN37">
        <v>0</v>
      </c>
      <c r="DO37">
        <v>0</v>
      </c>
      <c r="DP37">
        <v>10000.84428571429</v>
      </c>
      <c r="DQ37">
        <v>0</v>
      </c>
      <c r="DR37">
        <v>12.4781</v>
      </c>
      <c r="DS37">
        <v>15.82978928571429</v>
      </c>
      <c r="DT37">
        <v>152.4456428571429</v>
      </c>
      <c r="DU37">
        <v>135.52525</v>
      </c>
      <c r="DV37">
        <v>5.113230357142858</v>
      </c>
      <c r="DW37">
        <v>133.0364642857143</v>
      </c>
      <c r="DX37">
        <v>18.36657142857143</v>
      </c>
      <c r="DY37">
        <v>2.125125357142857</v>
      </c>
      <c r="DZ37">
        <v>1.662333928571428</v>
      </c>
      <c r="EA37">
        <v>18.408775</v>
      </c>
      <c r="EB37">
        <v>14.54908571428571</v>
      </c>
      <c r="EC37">
        <v>1999.975714285714</v>
      </c>
      <c r="ED37">
        <v>0.9800023214285714</v>
      </c>
      <c r="EE37">
        <v>0.01999767857142857</v>
      </c>
      <c r="EF37">
        <v>0</v>
      </c>
      <c r="EG37">
        <v>728.1431428571429</v>
      </c>
      <c r="EH37">
        <v>5.00097</v>
      </c>
      <c r="EI37">
        <v>14514.08214285714</v>
      </c>
      <c r="EJ37">
        <v>16707.37857142857</v>
      </c>
      <c r="EK37">
        <v>38.062</v>
      </c>
      <c r="EL37">
        <v>38.62275</v>
      </c>
      <c r="EM37">
        <v>38</v>
      </c>
      <c r="EN37">
        <v>38.25</v>
      </c>
      <c r="EO37">
        <v>38.687</v>
      </c>
      <c r="EP37">
        <v>1955.076071428571</v>
      </c>
      <c r="EQ37">
        <v>39.89392857142858</v>
      </c>
      <c r="ER37">
        <v>0</v>
      </c>
      <c r="ES37">
        <v>1658941737.6</v>
      </c>
      <c r="ET37">
        <v>0</v>
      </c>
      <c r="EU37">
        <v>728.2648800000002</v>
      </c>
      <c r="EV37">
        <v>11.17400001871869</v>
      </c>
      <c r="EW37">
        <v>230.723077247501</v>
      </c>
      <c r="EX37">
        <v>14516.5</v>
      </c>
      <c r="EY37">
        <v>15</v>
      </c>
      <c r="EZ37">
        <v>0</v>
      </c>
      <c r="FA37" t="s">
        <v>419</v>
      </c>
      <c r="FB37">
        <v>1657650335.6</v>
      </c>
      <c r="FC37">
        <v>1657650340.6</v>
      </c>
      <c r="FD37">
        <v>0</v>
      </c>
      <c r="FE37">
        <v>2.4</v>
      </c>
      <c r="FF37">
        <v>-0.047</v>
      </c>
      <c r="FG37">
        <v>-2.024</v>
      </c>
      <c r="FH37">
        <v>-0.16</v>
      </c>
      <c r="FI37">
        <v>420</v>
      </c>
      <c r="FJ37">
        <v>17</v>
      </c>
      <c r="FK37">
        <v>0.4</v>
      </c>
      <c r="FL37">
        <v>0.26</v>
      </c>
      <c r="FM37">
        <v>15.1834925</v>
      </c>
      <c r="FN37">
        <v>13.56820300187615</v>
      </c>
      <c r="FO37">
        <v>1.318783166670605</v>
      </c>
      <c r="FP37">
        <v>0</v>
      </c>
      <c r="FQ37">
        <v>727.5327941176471</v>
      </c>
      <c r="FR37">
        <v>10.79017569808598</v>
      </c>
      <c r="FS37">
        <v>1.082277032584325</v>
      </c>
      <c r="FT37">
        <v>0</v>
      </c>
      <c r="FU37">
        <v>5.1065425</v>
      </c>
      <c r="FV37">
        <v>0.04739977485928012</v>
      </c>
      <c r="FW37">
        <v>0.02121378263653139</v>
      </c>
      <c r="FX37">
        <v>1</v>
      </c>
      <c r="FY37">
        <v>1</v>
      </c>
      <c r="FZ37">
        <v>3</v>
      </c>
      <c r="GA37" t="s">
        <v>426</v>
      </c>
      <c r="GB37">
        <v>2.98336</v>
      </c>
      <c r="GC37">
        <v>2.71568</v>
      </c>
      <c r="GD37">
        <v>0.0336792</v>
      </c>
      <c r="GE37">
        <v>0.0282462</v>
      </c>
      <c r="GF37">
        <v>0.106076</v>
      </c>
      <c r="GG37">
        <v>0.08773599999999999</v>
      </c>
      <c r="GH37">
        <v>30657</v>
      </c>
      <c r="GI37">
        <v>30948.6</v>
      </c>
      <c r="GJ37">
        <v>29485.9</v>
      </c>
      <c r="GK37">
        <v>29454</v>
      </c>
      <c r="GL37">
        <v>34915.8</v>
      </c>
      <c r="GM37">
        <v>35713.5</v>
      </c>
      <c r="GN37">
        <v>41537.3</v>
      </c>
      <c r="GO37">
        <v>41963.5</v>
      </c>
      <c r="GP37">
        <v>1.9527</v>
      </c>
      <c r="GQ37">
        <v>1.91798</v>
      </c>
      <c r="GR37">
        <v>0.118513</v>
      </c>
      <c r="GS37">
        <v>0</v>
      </c>
      <c r="GT37">
        <v>25.3613</v>
      </c>
      <c r="GU37">
        <v>999.9</v>
      </c>
      <c r="GV37">
        <v>54</v>
      </c>
      <c r="GW37">
        <v>29.1</v>
      </c>
      <c r="GX37">
        <v>24.1345</v>
      </c>
      <c r="GY37">
        <v>63.3228</v>
      </c>
      <c r="GZ37">
        <v>33.8662</v>
      </c>
      <c r="HA37">
        <v>1</v>
      </c>
      <c r="HB37">
        <v>-0.06383129999999999</v>
      </c>
      <c r="HC37">
        <v>0.371596</v>
      </c>
      <c r="HD37">
        <v>20.3339</v>
      </c>
      <c r="HE37">
        <v>5.21744</v>
      </c>
      <c r="HF37">
        <v>12.0098</v>
      </c>
      <c r="HG37">
        <v>4.98895</v>
      </c>
      <c r="HH37">
        <v>3.2885</v>
      </c>
      <c r="HI37">
        <v>9999</v>
      </c>
      <c r="HJ37">
        <v>9999</v>
      </c>
      <c r="HK37">
        <v>9999</v>
      </c>
      <c r="HL37">
        <v>154.7</v>
      </c>
      <c r="HM37">
        <v>1.86737</v>
      </c>
      <c r="HN37">
        <v>1.86641</v>
      </c>
      <c r="HO37">
        <v>1.86584</v>
      </c>
      <c r="HP37">
        <v>1.86579</v>
      </c>
      <c r="HQ37">
        <v>1.86757</v>
      </c>
      <c r="HR37">
        <v>1.87012</v>
      </c>
      <c r="HS37">
        <v>1.86874</v>
      </c>
      <c r="HT37">
        <v>1.87023</v>
      </c>
      <c r="HU37">
        <v>0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-2.453</v>
      </c>
      <c r="II37">
        <v>-0.1052</v>
      </c>
      <c r="IJ37">
        <v>-2.003274880989988</v>
      </c>
      <c r="IK37">
        <v>-0.003643892653284941</v>
      </c>
      <c r="IL37">
        <v>8.948238347276123E-07</v>
      </c>
      <c r="IM37">
        <v>-2.445980282225029E-10</v>
      </c>
      <c r="IN37">
        <v>-0.1940835803508028</v>
      </c>
      <c r="IO37">
        <v>-0.01042730378795286</v>
      </c>
      <c r="IP37">
        <v>0.00100284695746963</v>
      </c>
      <c r="IQ37">
        <v>-1.701466411570297E-05</v>
      </c>
      <c r="IR37">
        <v>2</v>
      </c>
      <c r="IS37">
        <v>2310</v>
      </c>
      <c r="IT37">
        <v>1</v>
      </c>
      <c r="IU37">
        <v>25</v>
      </c>
      <c r="IV37">
        <v>21523.4</v>
      </c>
      <c r="IW37">
        <v>21523.3</v>
      </c>
      <c r="IX37">
        <v>0.360107</v>
      </c>
      <c r="IY37">
        <v>2.27051</v>
      </c>
      <c r="IZ37">
        <v>1.39648</v>
      </c>
      <c r="JA37">
        <v>2.35229</v>
      </c>
      <c r="JB37">
        <v>1.49536</v>
      </c>
      <c r="JC37">
        <v>2.34497</v>
      </c>
      <c r="JD37">
        <v>34.2587</v>
      </c>
      <c r="JE37">
        <v>24.1838</v>
      </c>
      <c r="JF37">
        <v>18</v>
      </c>
      <c r="JG37">
        <v>515.978</v>
      </c>
      <c r="JH37">
        <v>449.37</v>
      </c>
      <c r="JI37">
        <v>24.9999</v>
      </c>
      <c r="JJ37">
        <v>26.5624</v>
      </c>
      <c r="JK37">
        <v>30.0001</v>
      </c>
      <c r="JL37">
        <v>26.5087</v>
      </c>
      <c r="JM37">
        <v>26.4439</v>
      </c>
      <c r="JN37">
        <v>7.15492</v>
      </c>
      <c r="JO37">
        <v>26.6696</v>
      </c>
      <c r="JP37">
        <v>65.41370000000001</v>
      </c>
      <c r="JQ37">
        <v>25</v>
      </c>
      <c r="JR37">
        <v>85.2949</v>
      </c>
      <c r="JS37">
        <v>18.509</v>
      </c>
      <c r="JT37">
        <v>100.838</v>
      </c>
      <c r="JU37">
        <v>100.791</v>
      </c>
    </row>
    <row r="38" spans="1:281">
      <c r="A38">
        <v>22</v>
      </c>
      <c r="B38">
        <v>1658941743.1</v>
      </c>
      <c r="C38">
        <v>105.0999999046326</v>
      </c>
      <c r="D38" t="s">
        <v>466</v>
      </c>
      <c r="E38" t="s">
        <v>467</v>
      </c>
      <c r="F38">
        <v>5</v>
      </c>
      <c r="G38" t="s">
        <v>415</v>
      </c>
      <c r="H38" t="s">
        <v>416</v>
      </c>
      <c r="I38">
        <v>1658941735.6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101.807515564329</v>
      </c>
      <c r="AK38">
        <v>113.2502606060606</v>
      </c>
      <c r="AL38">
        <v>-3.203705454545468</v>
      </c>
      <c r="AM38">
        <v>65.44</v>
      </c>
      <c r="AN38">
        <f>(AP38 - AO38 + DI38*1E3/(8.314*(DK38+273.15)) * AR38/DH38 * AQ38) * DH38/(100*CV38) * 1000/(1000 - AP38)</f>
        <v>0</v>
      </c>
      <c r="AO38">
        <v>18.47571697202883</v>
      </c>
      <c r="AP38">
        <v>23.53871757575757</v>
      </c>
      <c r="AQ38">
        <v>0.007294512332125679</v>
      </c>
      <c r="AR38">
        <v>84.83899908424371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1658941735.6</v>
      </c>
      <c r="DB38">
        <v>132.4952222222222</v>
      </c>
      <c r="DC38">
        <v>115.3851407407407</v>
      </c>
      <c r="DD38">
        <v>23.49501851851852</v>
      </c>
      <c r="DE38">
        <v>18.41269259259259</v>
      </c>
      <c r="DF38">
        <v>134.9744814814815</v>
      </c>
      <c r="DG38">
        <v>23.60029629629629</v>
      </c>
      <c r="DH38">
        <v>500.0428518518519</v>
      </c>
      <c r="DI38">
        <v>90.50858888888891</v>
      </c>
      <c r="DJ38">
        <v>0.1000263444444444</v>
      </c>
      <c r="DK38">
        <v>27.17538518518518</v>
      </c>
      <c r="DL38">
        <v>27.28537407407407</v>
      </c>
      <c r="DM38">
        <v>999.9000000000001</v>
      </c>
      <c r="DN38">
        <v>0</v>
      </c>
      <c r="DO38">
        <v>0</v>
      </c>
      <c r="DP38">
        <v>9998.516666666666</v>
      </c>
      <c r="DQ38">
        <v>0</v>
      </c>
      <c r="DR38">
        <v>12.4781</v>
      </c>
      <c r="DS38">
        <v>17.11004074074074</v>
      </c>
      <c r="DT38">
        <v>135.6828888888889</v>
      </c>
      <c r="DU38">
        <v>117.548774074074</v>
      </c>
      <c r="DV38">
        <v>5.082336296296297</v>
      </c>
      <c r="DW38">
        <v>115.3851407407407</v>
      </c>
      <c r="DX38">
        <v>18.41269259259259</v>
      </c>
      <c r="DY38">
        <v>2.126501481481482</v>
      </c>
      <c r="DZ38">
        <v>1.666507037037037</v>
      </c>
      <c r="EA38">
        <v>18.4191</v>
      </c>
      <c r="EB38">
        <v>14.58785555555555</v>
      </c>
      <c r="EC38">
        <v>1999.957037037037</v>
      </c>
      <c r="ED38">
        <v>0.9800023333333333</v>
      </c>
      <c r="EE38">
        <v>0.01999766666666666</v>
      </c>
      <c r="EF38">
        <v>0</v>
      </c>
      <c r="EG38">
        <v>729.2145925925927</v>
      </c>
      <c r="EH38">
        <v>5.00097</v>
      </c>
      <c r="EI38">
        <v>14535.17037037037</v>
      </c>
      <c r="EJ38">
        <v>16707.23703703704</v>
      </c>
      <c r="EK38">
        <v>38.062</v>
      </c>
      <c r="EL38">
        <v>38.62266666666666</v>
      </c>
      <c r="EM38">
        <v>38</v>
      </c>
      <c r="EN38">
        <v>38.25688888888889</v>
      </c>
      <c r="EO38">
        <v>38.687</v>
      </c>
      <c r="EP38">
        <v>1955.060740740741</v>
      </c>
      <c r="EQ38">
        <v>39.89074074074075</v>
      </c>
      <c r="ER38">
        <v>0</v>
      </c>
      <c r="ES38">
        <v>1658941742.4</v>
      </c>
      <c r="ET38">
        <v>0</v>
      </c>
      <c r="EU38">
        <v>729.2403599999999</v>
      </c>
      <c r="EV38">
        <v>13.24338459224178</v>
      </c>
      <c r="EW38">
        <v>262.4230765146681</v>
      </c>
      <c r="EX38">
        <v>14536.056</v>
      </c>
      <c r="EY38">
        <v>15</v>
      </c>
      <c r="EZ38">
        <v>0</v>
      </c>
      <c r="FA38" t="s">
        <v>419</v>
      </c>
      <c r="FB38">
        <v>1657650335.6</v>
      </c>
      <c r="FC38">
        <v>1657650340.6</v>
      </c>
      <c r="FD38">
        <v>0</v>
      </c>
      <c r="FE38">
        <v>2.4</v>
      </c>
      <c r="FF38">
        <v>-0.047</v>
      </c>
      <c r="FG38">
        <v>-2.024</v>
      </c>
      <c r="FH38">
        <v>-0.16</v>
      </c>
      <c r="FI38">
        <v>420</v>
      </c>
      <c r="FJ38">
        <v>17</v>
      </c>
      <c r="FK38">
        <v>0.4</v>
      </c>
      <c r="FL38">
        <v>0.26</v>
      </c>
      <c r="FM38">
        <v>16.318435</v>
      </c>
      <c r="FN38">
        <v>14.75376135084428</v>
      </c>
      <c r="FO38">
        <v>1.427914407895305</v>
      </c>
      <c r="FP38">
        <v>0</v>
      </c>
      <c r="FQ38">
        <v>728.5992058823531</v>
      </c>
      <c r="FR38">
        <v>12.20142093237555</v>
      </c>
      <c r="FS38">
        <v>1.219616496604129</v>
      </c>
      <c r="FT38">
        <v>0</v>
      </c>
      <c r="FU38">
        <v>5.096098</v>
      </c>
      <c r="FV38">
        <v>-0.3291597748592912</v>
      </c>
      <c r="FW38">
        <v>0.0363757070171838</v>
      </c>
      <c r="FX38">
        <v>0</v>
      </c>
      <c r="FY38">
        <v>0</v>
      </c>
      <c r="FZ38">
        <v>3</v>
      </c>
      <c r="GA38" t="s">
        <v>439</v>
      </c>
      <c r="GB38">
        <v>2.98319</v>
      </c>
      <c r="GC38">
        <v>2.71568</v>
      </c>
      <c r="GD38">
        <v>0.0296839</v>
      </c>
      <c r="GE38">
        <v>0.0239705</v>
      </c>
      <c r="GF38">
        <v>0.106213</v>
      </c>
      <c r="GG38">
        <v>0.0879432</v>
      </c>
      <c r="GH38">
        <v>30784</v>
      </c>
      <c r="GI38">
        <v>31084.4</v>
      </c>
      <c r="GJ38">
        <v>29486.2</v>
      </c>
      <c r="GK38">
        <v>29453.7</v>
      </c>
      <c r="GL38">
        <v>34910.5</v>
      </c>
      <c r="GM38">
        <v>35705</v>
      </c>
      <c r="GN38">
        <v>41537.5</v>
      </c>
      <c r="GO38">
        <v>41963.3</v>
      </c>
      <c r="GP38">
        <v>1.9524</v>
      </c>
      <c r="GQ38">
        <v>1.91825</v>
      </c>
      <c r="GR38">
        <v>0.117917</v>
      </c>
      <c r="GS38">
        <v>0</v>
      </c>
      <c r="GT38">
        <v>25.3631</v>
      </c>
      <c r="GU38">
        <v>999.9</v>
      </c>
      <c r="GV38">
        <v>54</v>
      </c>
      <c r="GW38">
        <v>29.1</v>
      </c>
      <c r="GX38">
        <v>24.1353</v>
      </c>
      <c r="GY38">
        <v>63.0328</v>
      </c>
      <c r="GZ38">
        <v>33.9824</v>
      </c>
      <c r="HA38">
        <v>1</v>
      </c>
      <c r="HB38">
        <v>-0.0637602</v>
      </c>
      <c r="HC38">
        <v>0.37332</v>
      </c>
      <c r="HD38">
        <v>20.3337</v>
      </c>
      <c r="HE38">
        <v>5.21729</v>
      </c>
      <c r="HF38">
        <v>12.0099</v>
      </c>
      <c r="HG38">
        <v>4.98915</v>
      </c>
      <c r="HH38">
        <v>3.2885</v>
      </c>
      <c r="HI38">
        <v>9999</v>
      </c>
      <c r="HJ38">
        <v>9999</v>
      </c>
      <c r="HK38">
        <v>9999</v>
      </c>
      <c r="HL38">
        <v>154.7</v>
      </c>
      <c r="HM38">
        <v>1.86737</v>
      </c>
      <c r="HN38">
        <v>1.86642</v>
      </c>
      <c r="HO38">
        <v>1.86584</v>
      </c>
      <c r="HP38">
        <v>1.86581</v>
      </c>
      <c r="HQ38">
        <v>1.86761</v>
      </c>
      <c r="HR38">
        <v>1.87012</v>
      </c>
      <c r="HS38">
        <v>1.86874</v>
      </c>
      <c r="HT38">
        <v>1.87024</v>
      </c>
      <c r="HU38">
        <v>0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-2.398</v>
      </c>
      <c r="II38">
        <v>-0.1048</v>
      </c>
      <c r="IJ38">
        <v>-2.003274880989988</v>
      </c>
      <c r="IK38">
        <v>-0.003643892653284941</v>
      </c>
      <c r="IL38">
        <v>8.948238347276123E-07</v>
      </c>
      <c r="IM38">
        <v>-2.445980282225029E-10</v>
      </c>
      <c r="IN38">
        <v>-0.1940835803508028</v>
      </c>
      <c r="IO38">
        <v>-0.01042730378795286</v>
      </c>
      <c r="IP38">
        <v>0.00100284695746963</v>
      </c>
      <c r="IQ38">
        <v>-1.701466411570297E-05</v>
      </c>
      <c r="IR38">
        <v>2</v>
      </c>
      <c r="IS38">
        <v>2310</v>
      </c>
      <c r="IT38">
        <v>1</v>
      </c>
      <c r="IU38">
        <v>25</v>
      </c>
      <c r="IV38">
        <v>21523.5</v>
      </c>
      <c r="IW38">
        <v>21523.4</v>
      </c>
      <c r="IX38">
        <v>0.321045</v>
      </c>
      <c r="IY38">
        <v>2.28638</v>
      </c>
      <c r="IZ38">
        <v>1.39648</v>
      </c>
      <c r="JA38">
        <v>2.35229</v>
      </c>
      <c r="JB38">
        <v>1.49536</v>
      </c>
      <c r="JC38">
        <v>2.31689</v>
      </c>
      <c r="JD38">
        <v>34.2814</v>
      </c>
      <c r="JE38">
        <v>24.1751</v>
      </c>
      <c r="JF38">
        <v>18</v>
      </c>
      <c r="JG38">
        <v>515.803</v>
      </c>
      <c r="JH38">
        <v>449.554</v>
      </c>
      <c r="JI38">
        <v>25.0001</v>
      </c>
      <c r="JJ38">
        <v>26.5641</v>
      </c>
      <c r="JK38">
        <v>30.0002</v>
      </c>
      <c r="JL38">
        <v>26.5109</v>
      </c>
      <c r="JM38">
        <v>26.4457</v>
      </c>
      <c r="JN38">
        <v>6.36822</v>
      </c>
      <c r="JO38">
        <v>26.6696</v>
      </c>
      <c r="JP38">
        <v>65.41370000000001</v>
      </c>
      <c r="JQ38">
        <v>25</v>
      </c>
      <c r="JR38">
        <v>65.2214</v>
      </c>
      <c r="JS38">
        <v>18.4892</v>
      </c>
      <c r="JT38">
        <v>100.839</v>
      </c>
      <c r="JU38">
        <v>100.79</v>
      </c>
    </row>
    <row r="39" spans="1:281">
      <c r="A39">
        <v>23</v>
      </c>
      <c r="B39">
        <v>1658941748.1</v>
      </c>
      <c r="C39">
        <v>110.0999999046326</v>
      </c>
      <c r="D39" t="s">
        <v>468</v>
      </c>
      <c r="E39" t="s">
        <v>469</v>
      </c>
      <c r="F39">
        <v>5</v>
      </c>
      <c r="G39" t="s">
        <v>415</v>
      </c>
      <c r="H39" t="s">
        <v>416</v>
      </c>
      <c r="I39">
        <v>1658941740.314285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84.70573462857143</v>
      </c>
      <c r="AK39">
        <v>97.29396787878788</v>
      </c>
      <c r="AL39">
        <v>-3.195400909090918</v>
      </c>
      <c r="AM39">
        <v>65.44</v>
      </c>
      <c r="AN39">
        <f>(AP39 - AO39 + DI39*1E3/(8.314*(DK39+273.15)) * AR39/DH39 * AQ39) * DH39/(100*CV39) * 1000/(1000 - AP39)</f>
        <v>0</v>
      </c>
      <c r="AO39">
        <v>18.50513684854845</v>
      </c>
      <c r="AP39">
        <v>23.57484787878787</v>
      </c>
      <c r="AQ39">
        <v>0.008712612212244461</v>
      </c>
      <c r="AR39">
        <v>84.83899908424371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1658941740.314285</v>
      </c>
      <c r="DB39">
        <v>117.7715214285714</v>
      </c>
      <c r="DC39">
        <v>99.49087857142858</v>
      </c>
      <c r="DD39">
        <v>23.52190000000001</v>
      </c>
      <c r="DE39">
        <v>18.46047142857143</v>
      </c>
      <c r="DF39">
        <v>120.2001678571429</v>
      </c>
      <c r="DG39">
        <v>23.62694285714286</v>
      </c>
      <c r="DH39">
        <v>500.0445</v>
      </c>
      <c r="DI39">
        <v>90.50891785714286</v>
      </c>
      <c r="DJ39">
        <v>0.09997592142857144</v>
      </c>
      <c r="DK39">
        <v>27.17770357142857</v>
      </c>
      <c r="DL39">
        <v>27.29391071428572</v>
      </c>
      <c r="DM39">
        <v>999.9000000000002</v>
      </c>
      <c r="DN39">
        <v>0</v>
      </c>
      <c r="DO39">
        <v>0</v>
      </c>
      <c r="DP39">
        <v>10006.65392857143</v>
      </c>
      <c r="DQ39">
        <v>0</v>
      </c>
      <c r="DR39">
        <v>12.4781</v>
      </c>
      <c r="DS39">
        <v>18.28054285714285</v>
      </c>
      <c r="DT39">
        <v>120.6079178571429</v>
      </c>
      <c r="DU39">
        <v>101.3614464285714</v>
      </c>
      <c r="DV39">
        <v>5.061436785714285</v>
      </c>
      <c r="DW39">
        <v>99.49087857142858</v>
      </c>
      <c r="DX39">
        <v>18.46047142857143</v>
      </c>
      <c r="DY39">
        <v>2.128941428571429</v>
      </c>
      <c r="DZ39">
        <v>1.670836428571429</v>
      </c>
      <c r="EA39">
        <v>18.43738214285714</v>
      </c>
      <c r="EB39">
        <v>14.62805714285714</v>
      </c>
      <c r="EC39">
        <v>1999.955</v>
      </c>
      <c r="ED39">
        <v>0.9800024285714285</v>
      </c>
      <c r="EE39">
        <v>0.01999757142857142</v>
      </c>
      <c r="EF39">
        <v>0</v>
      </c>
      <c r="EG39">
        <v>730.28675</v>
      </c>
      <c r="EH39">
        <v>5.00097</v>
      </c>
      <c r="EI39">
        <v>14556.64642857143</v>
      </c>
      <c r="EJ39">
        <v>16707.22142857143</v>
      </c>
      <c r="EK39">
        <v>38.062</v>
      </c>
      <c r="EL39">
        <v>38.62275</v>
      </c>
      <c r="EM39">
        <v>38</v>
      </c>
      <c r="EN39">
        <v>38.2655</v>
      </c>
      <c r="EO39">
        <v>38.687</v>
      </c>
      <c r="EP39">
        <v>1955.059285714285</v>
      </c>
      <c r="EQ39">
        <v>39.89000000000001</v>
      </c>
      <c r="ER39">
        <v>0</v>
      </c>
      <c r="ES39">
        <v>1658941747.8</v>
      </c>
      <c r="ET39">
        <v>0</v>
      </c>
      <c r="EU39">
        <v>730.4266538461538</v>
      </c>
      <c r="EV39">
        <v>14.40365812618982</v>
      </c>
      <c r="EW39">
        <v>287.9452992832335</v>
      </c>
      <c r="EX39">
        <v>14559.40769230769</v>
      </c>
      <c r="EY39">
        <v>15</v>
      </c>
      <c r="EZ39">
        <v>0</v>
      </c>
      <c r="FA39" t="s">
        <v>419</v>
      </c>
      <c r="FB39">
        <v>1657650335.6</v>
      </c>
      <c r="FC39">
        <v>1657650340.6</v>
      </c>
      <c r="FD39">
        <v>0</v>
      </c>
      <c r="FE39">
        <v>2.4</v>
      </c>
      <c r="FF39">
        <v>-0.047</v>
      </c>
      <c r="FG39">
        <v>-2.024</v>
      </c>
      <c r="FH39">
        <v>-0.16</v>
      </c>
      <c r="FI39">
        <v>420</v>
      </c>
      <c r="FJ39">
        <v>17</v>
      </c>
      <c r="FK39">
        <v>0.4</v>
      </c>
      <c r="FL39">
        <v>0.26</v>
      </c>
      <c r="FM39">
        <v>17.5732512195122</v>
      </c>
      <c r="FN39">
        <v>14.91818048780488</v>
      </c>
      <c r="FO39">
        <v>1.476358883780643</v>
      </c>
      <c r="FP39">
        <v>0</v>
      </c>
      <c r="FQ39">
        <v>729.7467058823529</v>
      </c>
      <c r="FR39">
        <v>13.49335371482849</v>
      </c>
      <c r="FS39">
        <v>1.345681470251109</v>
      </c>
      <c r="FT39">
        <v>0</v>
      </c>
      <c r="FU39">
        <v>5.078019024390244</v>
      </c>
      <c r="FV39">
        <v>-0.3101343554006905</v>
      </c>
      <c r="FW39">
        <v>0.03584193625029392</v>
      </c>
      <c r="FX39">
        <v>0</v>
      </c>
      <c r="FY39">
        <v>0</v>
      </c>
      <c r="FZ39">
        <v>3</v>
      </c>
      <c r="GA39" t="s">
        <v>439</v>
      </c>
      <c r="GB39">
        <v>2.98308</v>
      </c>
      <c r="GC39">
        <v>2.7157</v>
      </c>
      <c r="GD39">
        <v>0.0256344</v>
      </c>
      <c r="GE39">
        <v>0.0195356</v>
      </c>
      <c r="GF39">
        <v>0.106321</v>
      </c>
      <c r="GG39">
        <v>0.08795840000000001</v>
      </c>
      <c r="GH39">
        <v>30913.1</v>
      </c>
      <c r="GI39">
        <v>31225.8</v>
      </c>
      <c r="GJ39">
        <v>29486.8</v>
      </c>
      <c r="GK39">
        <v>29453.8</v>
      </c>
      <c r="GL39">
        <v>34906.8</v>
      </c>
      <c r="GM39">
        <v>35704.3</v>
      </c>
      <c r="GN39">
        <v>41538.3</v>
      </c>
      <c r="GO39">
        <v>41963.3</v>
      </c>
      <c r="GP39">
        <v>1.95225</v>
      </c>
      <c r="GQ39">
        <v>1.91785</v>
      </c>
      <c r="GR39">
        <v>0.118833</v>
      </c>
      <c r="GS39">
        <v>0</v>
      </c>
      <c r="GT39">
        <v>25.3631</v>
      </c>
      <c r="GU39">
        <v>999.9</v>
      </c>
      <c r="GV39">
        <v>54</v>
      </c>
      <c r="GW39">
        <v>29.1</v>
      </c>
      <c r="GX39">
        <v>24.1331</v>
      </c>
      <c r="GY39">
        <v>62.7728</v>
      </c>
      <c r="GZ39">
        <v>34.0825</v>
      </c>
      <c r="HA39">
        <v>1</v>
      </c>
      <c r="HB39">
        <v>-0.06363820000000001</v>
      </c>
      <c r="HC39">
        <v>0.374385</v>
      </c>
      <c r="HD39">
        <v>20.3339</v>
      </c>
      <c r="HE39">
        <v>5.21684</v>
      </c>
      <c r="HF39">
        <v>12.0098</v>
      </c>
      <c r="HG39">
        <v>4.98875</v>
      </c>
      <c r="HH39">
        <v>3.28845</v>
      </c>
      <c r="HI39">
        <v>9999</v>
      </c>
      <c r="HJ39">
        <v>9999</v>
      </c>
      <c r="HK39">
        <v>9999</v>
      </c>
      <c r="HL39">
        <v>154.7</v>
      </c>
      <c r="HM39">
        <v>1.86737</v>
      </c>
      <c r="HN39">
        <v>1.86642</v>
      </c>
      <c r="HO39">
        <v>1.86584</v>
      </c>
      <c r="HP39">
        <v>1.86582</v>
      </c>
      <c r="HQ39">
        <v>1.86757</v>
      </c>
      <c r="HR39">
        <v>1.87012</v>
      </c>
      <c r="HS39">
        <v>1.86874</v>
      </c>
      <c r="HT39">
        <v>1.87024</v>
      </c>
      <c r="HU39">
        <v>0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-2.344</v>
      </c>
      <c r="II39">
        <v>-0.1046</v>
      </c>
      <c r="IJ39">
        <v>-2.003274880989988</v>
      </c>
      <c r="IK39">
        <v>-0.003643892653284941</v>
      </c>
      <c r="IL39">
        <v>8.948238347276123E-07</v>
      </c>
      <c r="IM39">
        <v>-2.445980282225029E-10</v>
      </c>
      <c r="IN39">
        <v>-0.1940835803508028</v>
      </c>
      <c r="IO39">
        <v>-0.01042730378795286</v>
      </c>
      <c r="IP39">
        <v>0.00100284695746963</v>
      </c>
      <c r="IQ39">
        <v>-1.701466411570297E-05</v>
      </c>
      <c r="IR39">
        <v>2</v>
      </c>
      <c r="IS39">
        <v>2310</v>
      </c>
      <c r="IT39">
        <v>1</v>
      </c>
      <c r="IU39">
        <v>25</v>
      </c>
      <c r="IV39">
        <v>21523.5</v>
      </c>
      <c r="IW39">
        <v>21523.5</v>
      </c>
      <c r="IX39">
        <v>0.285645</v>
      </c>
      <c r="IY39">
        <v>2.29614</v>
      </c>
      <c r="IZ39">
        <v>1.39648</v>
      </c>
      <c r="JA39">
        <v>2.35107</v>
      </c>
      <c r="JB39">
        <v>1.49536</v>
      </c>
      <c r="JC39">
        <v>2.30713</v>
      </c>
      <c r="JD39">
        <v>34.2814</v>
      </c>
      <c r="JE39">
        <v>24.1751</v>
      </c>
      <c r="JF39">
        <v>18</v>
      </c>
      <c r="JG39">
        <v>515.721</v>
      </c>
      <c r="JH39">
        <v>449.326</v>
      </c>
      <c r="JI39">
        <v>25.0002</v>
      </c>
      <c r="JJ39">
        <v>26.5658</v>
      </c>
      <c r="JK39">
        <v>30.0003</v>
      </c>
      <c r="JL39">
        <v>26.5127</v>
      </c>
      <c r="JM39">
        <v>26.4479</v>
      </c>
      <c r="JN39">
        <v>5.67283</v>
      </c>
      <c r="JO39">
        <v>26.6696</v>
      </c>
      <c r="JP39">
        <v>65.0406</v>
      </c>
      <c r="JQ39">
        <v>25</v>
      </c>
      <c r="JR39">
        <v>51.8626</v>
      </c>
      <c r="JS39">
        <v>18.4784</v>
      </c>
      <c r="JT39">
        <v>100.841</v>
      </c>
      <c r="JU39">
        <v>100.79</v>
      </c>
    </row>
    <row r="40" spans="1:281">
      <c r="A40">
        <v>24</v>
      </c>
      <c r="B40">
        <v>1658941753.1</v>
      </c>
      <c r="C40">
        <v>115.0999999046326</v>
      </c>
      <c r="D40" t="s">
        <v>470</v>
      </c>
      <c r="E40" t="s">
        <v>471</v>
      </c>
      <c r="F40">
        <v>5</v>
      </c>
      <c r="G40" t="s">
        <v>415</v>
      </c>
      <c r="H40" t="s">
        <v>416</v>
      </c>
      <c r="I40">
        <v>1658941745.6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67.57446419186145</v>
      </c>
      <c r="AK40">
        <v>81.25638484848484</v>
      </c>
      <c r="AL40">
        <v>-3.203752303030307</v>
      </c>
      <c r="AM40">
        <v>65.44</v>
      </c>
      <c r="AN40">
        <f>(AP40 - AO40 + DI40*1E3/(8.314*(DK40+273.15)) * AR40/DH40 * AQ40) * DH40/(100*CV40) * 1000/(1000 - AP40)</f>
        <v>0</v>
      </c>
      <c r="AO40">
        <v>18.49585965768259</v>
      </c>
      <c r="AP40">
        <v>23.5880103030303</v>
      </c>
      <c r="AQ40">
        <v>0.003325589532893154</v>
      </c>
      <c r="AR40">
        <v>84.83899908424371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1658941745.6</v>
      </c>
      <c r="DB40">
        <v>101.2275111111111</v>
      </c>
      <c r="DC40">
        <v>81.7301925925926</v>
      </c>
      <c r="DD40">
        <v>23.55587407407407</v>
      </c>
      <c r="DE40">
        <v>18.49171851851852</v>
      </c>
      <c r="DF40">
        <v>103.598837037037</v>
      </c>
      <c r="DG40">
        <v>23.66062962962963</v>
      </c>
      <c r="DH40">
        <v>500.0391851851852</v>
      </c>
      <c r="DI40">
        <v>90.50921111111111</v>
      </c>
      <c r="DJ40">
        <v>0.1000064222222222</v>
      </c>
      <c r="DK40">
        <v>27.18109629629629</v>
      </c>
      <c r="DL40">
        <v>27.30447037037037</v>
      </c>
      <c r="DM40">
        <v>999.9000000000001</v>
      </c>
      <c r="DN40">
        <v>0</v>
      </c>
      <c r="DO40">
        <v>0</v>
      </c>
      <c r="DP40">
        <v>10002.8737037037</v>
      </c>
      <c r="DQ40">
        <v>0</v>
      </c>
      <c r="DR40">
        <v>12.4781</v>
      </c>
      <c r="DS40">
        <v>19.49728888888889</v>
      </c>
      <c r="DT40">
        <v>103.6690888888889</v>
      </c>
      <c r="DU40">
        <v>83.27005925925926</v>
      </c>
      <c r="DV40">
        <v>5.064162962962962</v>
      </c>
      <c r="DW40">
        <v>81.7301925925926</v>
      </c>
      <c r="DX40">
        <v>18.49171851851852</v>
      </c>
      <c r="DY40">
        <v>2.132023333333334</v>
      </c>
      <c r="DZ40">
        <v>1.673669259259259</v>
      </c>
      <c r="EA40">
        <v>18.46046296296296</v>
      </c>
      <c r="EB40">
        <v>14.65434444444445</v>
      </c>
      <c r="EC40">
        <v>1999.993333333333</v>
      </c>
      <c r="ED40">
        <v>0.9800026666666666</v>
      </c>
      <c r="EE40">
        <v>0.01999733333333333</v>
      </c>
      <c r="EF40">
        <v>0</v>
      </c>
      <c r="EG40">
        <v>731.7214444444444</v>
      </c>
      <c r="EH40">
        <v>5.00097</v>
      </c>
      <c r="EI40">
        <v>14583.04074074074</v>
      </c>
      <c r="EJ40">
        <v>16707.54074074074</v>
      </c>
      <c r="EK40">
        <v>38.062</v>
      </c>
      <c r="EL40">
        <v>38.625</v>
      </c>
      <c r="EM40">
        <v>38</v>
      </c>
      <c r="EN40">
        <v>38.27985185185185</v>
      </c>
      <c r="EO40">
        <v>38.687</v>
      </c>
      <c r="EP40">
        <v>1955.09962962963</v>
      </c>
      <c r="EQ40">
        <v>39.89074074074075</v>
      </c>
      <c r="ER40">
        <v>0</v>
      </c>
      <c r="ES40">
        <v>1658941752.6</v>
      </c>
      <c r="ET40">
        <v>0</v>
      </c>
      <c r="EU40">
        <v>731.7301153846153</v>
      </c>
      <c r="EV40">
        <v>16.89480342687914</v>
      </c>
      <c r="EW40">
        <v>313.7333332826735</v>
      </c>
      <c r="EX40">
        <v>14583.54230769231</v>
      </c>
      <c r="EY40">
        <v>15</v>
      </c>
      <c r="EZ40">
        <v>0</v>
      </c>
      <c r="FA40" t="s">
        <v>419</v>
      </c>
      <c r="FB40">
        <v>1657650335.6</v>
      </c>
      <c r="FC40">
        <v>1657650340.6</v>
      </c>
      <c r="FD40">
        <v>0</v>
      </c>
      <c r="FE40">
        <v>2.4</v>
      </c>
      <c r="FF40">
        <v>-0.047</v>
      </c>
      <c r="FG40">
        <v>-2.024</v>
      </c>
      <c r="FH40">
        <v>-0.16</v>
      </c>
      <c r="FI40">
        <v>420</v>
      </c>
      <c r="FJ40">
        <v>17</v>
      </c>
      <c r="FK40">
        <v>0.4</v>
      </c>
      <c r="FL40">
        <v>0.26</v>
      </c>
      <c r="FM40">
        <v>18.81026585365854</v>
      </c>
      <c r="FN40">
        <v>13.95348919860627</v>
      </c>
      <c r="FO40">
        <v>1.377795832623616</v>
      </c>
      <c r="FP40">
        <v>0</v>
      </c>
      <c r="FQ40">
        <v>730.9591176470587</v>
      </c>
      <c r="FR40">
        <v>16.03501909831846</v>
      </c>
      <c r="FS40">
        <v>1.594298458380508</v>
      </c>
      <c r="FT40">
        <v>0</v>
      </c>
      <c r="FU40">
        <v>5.070836585365853</v>
      </c>
      <c r="FV40">
        <v>0.03551268292682522</v>
      </c>
      <c r="FW40">
        <v>0.02843071103232707</v>
      </c>
      <c r="FX40">
        <v>1</v>
      </c>
      <c r="FY40">
        <v>1</v>
      </c>
      <c r="FZ40">
        <v>3</v>
      </c>
      <c r="GA40" t="s">
        <v>426</v>
      </c>
      <c r="GB40">
        <v>2.98308</v>
      </c>
      <c r="GC40">
        <v>2.71559</v>
      </c>
      <c r="GD40">
        <v>0.021505</v>
      </c>
      <c r="GE40">
        <v>0.0150884</v>
      </c>
      <c r="GF40">
        <v>0.106353</v>
      </c>
      <c r="GG40">
        <v>0.0877928</v>
      </c>
      <c r="GH40">
        <v>31043.6</v>
      </c>
      <c r="GI40">
        <v>31367.4</v>
      </c>
      <c r="GJ40">
        <v>29486.3</v>
      </c>
      <c r="GK40">
        <v>29453.7</v>
      </c>
      <c r="GL40">
        <v>34905</v>
      </c>
      <c r="GM40">
        <v>35710.4</v>
      </c>
      <c r="GN40">
        <v>41537.8</v>
      </c>
      <c r="GO40">
        <v>41962.8</v>
      </c>
      <c r="GP40">
        <v>1.9525</v>
      </c>
      <c r="GQ40">
        <v>1.91733</v>
      </c>
      <c r="GR40">
        <v>0.118911</v>
      </c>
      <c r="GS40">
        <v>0</v>
      </c>
      <c r="GT40">
        <v>25.364</v>
      </c>
      <c r="GU40">
        <v>999.9</v>
      </c>
      <c r="GV40">
        <v>53.9</v>
      </c>
      <c r="GW40">
        <v>29.2</v>
      </c>
      <c r="GX40">
        <v>24.2303</v>
      </c>
      <c r="GY40">
        <v>63.1128</v>
      </c>
      <c r="GZ40">
        <v>34.1667</v>
      </c>
      <c r="HA40">
        <v>1</v>
      </c>
      <c r="HB40">
        <v>-0.0635061</v>
      </c>
      <c r="HC40">
        <v>0.376182</v>
      </c>
      <c r="HD40">
        <v>20.3339</v>
      </c>
      <c r="HE40">
        <v>5.21714</v>
      </c>
      <c r="HF40">
        <v>12.0099</v>
      </c>
      <c r="HG40">
        <v>4.9888</v>
      </c>
      <c r="HH40">
        <v>3.2884</v>
      </c>
      <c r="HI40">
        <v>9999</v>
      </c>
      <c r="HJ40">
        <v>9999</v>
      </c>
      <c r="HK40">
        <v>9999</v>
      </c>
      <c r="HL40">
        <v>154.7</v>
      </c>
      <c r="HM40">
        <v>1.86737</v>
      </c>
      <c r="HN40">
        <v>1.86644</v>
      </c>
      <c r="HO40">
        <v>1.86584</v>
      </c>
      <c r="HP40">
        <v>1.86582</v>
      </c>
      <c r="HQ40">
        <v>1.8676</v>
      </c>
      <c r="HR40">
        <v>1.87012</v>
      </c>
      <c r="HS40">
        <v>1.86874</v>
      </c>
      <c r="HT40">
        <v>1.87024</v>
      </c>
      <c r="HU40">
        <v>0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-2.289</v>
      </c>
      <c r="II40">
        <v>-0.1044</v>
      </c>
      <c r="IJ40">
        <v>-2.003274880989988</v>
      </c>
      <c r="IK40">
        <v>-0.003643892653284941</v>
      </c>
      <c r="IL40">
        <v>8.948238347276123E-07</v>
      </c>
      <c r="IM40">
        <v>-2.445980282225029E-10</v>
      </c>
      <c r="IN40">
        <v>-0.1940835803508028</v>
      </c>
      <c r="IO40">
        <v>-0.01042730378795286</v>
      </c>
      <c r="IP40">
        <v>0.00100284695746963</v>
      </c>
      <c r="IQ40">
        <v>-1.701466411570297E-05</v>
      </c>
      <c r="IR40">
        <v>2</v>
      </c>
      <c r="IS40">
        <v>2310</v>
      </c>
      <c r="IT40">
        <v>1</v>
      </c>
      <c r="IU40">
        <v>25</v>
      </c>
      <c r="IV40">
        <v>21523.6</v>
      </c>
      <c r="IW40">
        <v>21523.5</v>
      </c>
      <c r="IX40">
        <v>0.247803</v>
      </c>
      <c r="IY40">
        <v>2.30591</v>
      </c>
      <c r="IZ40">
        <v>1.39648</v>
      </c>
      <c r="JA40">
        <v>2.35229</v>
      </c>
      <c r="JB40">
        <v>1.49536</v>
      </c>
      <c r="JC40">
        <v>2.31812</v>
      </c>
      <c r="JD40">
        <v>34.2814</v>
      </c>
      <c r="JE40">
        <v>24.1751</v>
      </c>
      <c r="JF40">
        <v>18</v>
      </c>
      <c r="JG40">
        <v>515.904</v>
      </c>
      <c r="JH40">
        <v>449.014</v>
      </c>
      <c r="JI40">
        <v>25.0002</v>
      </c>
      <c r="JJ40">
        <v>26.5675</v>
      </c>
      <c r="JK40">
        <v>30.0003</v>
      </c>
      <c r="JL40">
        <v>26.5149</v>
      </c>
      <c r="JM40">
        <v>26.4494</v>
      </c>
      <c r="JN40">
        <v>4.90135</v>
      </c>
      <c r="JO40">
        <v>26.6696</v>
      </c>
      <c r="JP40">
        <v>65.0406</v>
      </c>
      <c r="JQ40">
        <v>25</v>
      </c>
      <c r="JR40">
        <v>31.824</v>
      </c>
      <c r="JS40">
        <v>18.481</v>
      </c>
      <c r="JT40">
        <v>100.839</v>
      </c>
      <c r="JU40">
        <v>100.79</v>
      </c>
    </row>
    <row r="41" spans="1:281">
      <c r="A41">
        <v>25</v>
      </c>
      <c r="B41">
        <v>1658941850.1</v>
      </c>
      <c r="C41">
        <v>212.0999999046326</v>
      </c>
      <c r="D41" t="s">
        <v>472</v>
      </c>
      <c r="E41" t="s">
        <v>473</v>
      </c>
      <c r="F41">
        <v>5</v>
      </c>
      <c r="G41" t="s">
        <v>415</v>
      </c>
      <c r="H41" t="s">
        <v>416</v>
      </c>
      <c r="I41">
        <v>1658941842.099999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427.9722368380953</v>
      </c>
      <c r="AK41">
        <v>406.7958545454545</v>
      </c>
      <c r="AL41">
        <v>-0.001344377104378757</v>
      </c>
      <c r="AM41">
        <v>65.44</v>
      </c>
      <c r="AN41">
        <f>(AP41 - AO41 + DI41*1E3/(8.314*(DK41+273.15)) * AR41/DH41 * AQ41) * DH41/(100*CV41) * 1000/(1000 - AP41)</f>
        <v>0</v>
      </c>
      <c r="AO41">
        <v>18.43989866021096</v>
      </c>
      <c r="AP41">
        <v>23.63303696969697</v>
      </c>
      <c r="AQ41">
        <v>2.085023181078325E-05</v>
      </c>
      <c r="AR41">
        <v>84.83899908424371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1658941842.099999</v>
      </c>
      <c r="DB41">
        <v>397.2264193548387</v>
      </c>
      <c r="DC41">
        <v>420.1034516129032</v>
      </c>
      <c r="DD41">
        <v>23.63221612903225</v>
      </c>
      <c r="DE41">
        <v>18.43775483870968</v>
      </c>
      <c r="DF41">
        <v>400.5614193548388</v>
      </c>
      <c r="DG41">
        <v>23.73633225806452</v>
      </c>
      <c r="DH41">
        <v>500.0295483870967</v>
      </c>
      <c r="DI41">
        <v>90.50584838709678</v>
      </c>
      <c r="DJ41">
        <v>0.09994415483870966</v>
      </c>
      <c r="DK41">
        <v>27.19059677419354</v>
      </c>
      <c r="DL41">
        <v>27.26218387096774</v>
      </c>
      <c r="DM41">
        <v>999.9000000000003</v>
      </c>
      <c r="DN41">
        <v>0</v>
      </c>
      <c r="DO41">
        <v>0</v>
      </c>
      <c r="DP41">
        <v>10004.20806451613</v>
      </c>
      <c r="DQ41">
        <v>0</v>
      </c>
      <c r="DR41">
        <v>12.4781</v>
      </c>
      <c r="DS41">
        <v>-22.87702580645161</v>
      </c>
      <c r="DT41">
        <v>406.8409677419355</v>
      </c>
      <c r="DU41">
        <v>427.9947096774193</v>
      </c>
      <c r="DV41">
        <v>5.194458709677419</v>
      </c>
      <c r="DW41">
        <v>420.1034516129032</v>
      </c>
      <c r="DX41">
        <v>18.43775483870968</v>
      </c>
      <c r="DY41">
        <v>2.138852903225807</v>
      </c>
      <c r="DZ41">
        <v>1.668726129032258</v>
      </c>
      <c r="EA41">
        <v>18.51152903225806</v>
      </c>
      <c r="EB41">
        <v>14.60851612903226</v>
      </c>
      <c r="EC41">
        <v>2000.004193548386</v>
      </c>
      <c r="ED41">
        <v>0.9800029677419352</v>
      </c>
      <c r="EE41">
        <v>0.01999703225806451</v>
      </c>
      <c r="EF41">
        <v>0</v>
      </c>
      <c r="EG41">
        <v>732.2857741935484</v>
      </c>
      <c r="EH41">
        <v>5.000969999999999</v>
      </c>
      <c r="EI41">
        <v>14607.52580645161</v>
      </c>
      <c r="EJ41">
        <v>16707.63870967742</v>
      </c>
      <c r="EK41">
        <v>38.06403225806451</v>
      </c>
      <c r="EL41">
        <v>38.625</v>
      </c>
      <c r="EM41">
        <v>38</v>
      </c>
      <c r="EN41">
        <v>38.30799999999999</v>
      </c>
      <c r="EO41">
        <v>38.68699999999998</v>
      </c>
      <c r="EP41">
        <v>1955.112580645161</v>
      </c>
      <c r="EQ41">
        <v>39.89161290322583</v>
      </c>
      <c r="ER41">
        <v>0</v>
      </c>
      <c r="ES41">
        <v>1658941849.8</v>
      </c>
      <c r="ET41">
        <v>0</v>
      </c>
      <c r="EU41">
        <v>732.2636538461539</v>
      </c>
      <c r="EV41">
        <v>0.7691965829435046</v>
      </c>
      <c r="EW41">
        <v>-7.480341923813285</v>
      </c>
      <c r="EX41">
        <v>14607.47692307692</v>
      </c>
      <c r="EY41">
        <v>15</v>
      </c>
      <c r="EZ41">
        <v>0</v>
      </c>
      <c r="FA41" t="s">
        <v>419</v>
      </c>
      <c r="FB41">
        <v>1657650335.6</v>
      </c>
      <c r="FC41">
        <v>1657650340.6</v>
      </c>
      <c r="FD41">
        <v>0</v>
      </c>
      <c r="FE41">
        <v>2.4</v>
      </c>
      <c r="FF41">
        <v>-0.047</v>
      </c>
      <c r="FG41">
        <v>-2.024</v>
      </c>
      <c r="FH41">
        <v>-0.16</v>
      </c>
      <c r="FI41">
        <v>420</v>
      </c>
      <c r="FJ41">
        <v>17</v>
      </c>
      <c r="FK41">
        <v>0.4</v>
      </c>
      <c r="FL41">
        <v>0.26</v>
      </c>
      <c r="FM41">
        <v>-22.876515</v>
      </c>
      <c r="FN41">
        <v>0.003201500938174545</v>
      </c>
      <c r="FO41">
        <v>0.01920647742299432</v>
      </c>
      <c r="FP41">
        <v>1</v>
      </c>
      <c r="FQ41">
        <v>732.2865882352941</v>
      </c>
      <c r="FR41">
        <v>0.03535522913794623</v>
      </c>
      <c r="FS41">
        <v>0.272744560267861</v>
      </c>
      <c r="FT41">
        <v>1</v>
      </c>
      <c r="FU41">
        <v>5.194347</v>
      </c>
      <c r="FV41">
        <v>-0.002976135084436433</v>
      </c>
      <c r="FW41">
        <v>0.002260576475149568</v>
      </c>
      <c r="FX41">
        <v>1</v>
      </c>
      <c r="FY41">
        <v>3</v>
      </c>
      <c r="FZ41">
        <v>3</v>
      </c>
      <c r="GA41" t="s">
        <v>474</v>
      </c>
      <c r="GB41">
        <v>2.98295</v>
      </c>
      <c r="GC41">
        <v>2.7153</v>
      </c>
      <c r="GD41">
        <v>0.0911401</v>
      </c>
      <c r="GE41">
        <v>0.0935879</v>
      </c>
      <c r="GF41">
        <v>0.106483</v>
      </c>
      <c r="GG41">
        <v>0.0877231</v>
      </c>
      <c r="GH41">
        <v>28833.3</v>
      </c>
      <c r="GI41">
        <v>28866.5</v>
      </c>
      <c r="GJ41">
        <v>29485.3</v>
      </c>
      <c r="GK41">
        <v>29453</v>
      </c>
      <c r="GL41">
        <v>34900.2</v>
      </c>
      <c r="GM41">
        <v>35713.8</v>
      </c>
      <c r="GN41">
        <v>41536.7</v>
      </c>
      <c r="GO41">
        <v>41961.9</v>
      </c>
      <c r="GP41">
        <v>1.95222</v>
      </c>
      <c r="GQ41">
        <v>1.91873</v>
      </c>
      <c r="GR41">
        <v>0.114735</v>
      </c>
      <c r="GS41">
        <v>0</v>
      </c>
      <c r="GT41">
        <v>25.3841</v>
      </c>
      <c r="GU41">
        <v>999.9</v>
      </c>
      <c r="GV41">
        <v>53.5</v>
      </c>
      <c r="GW41">
        <v>29.2</v>
      </c>
      <c r="GX41">
        <v>24.0523</v>
      </c>
      <c r="GY41">
        <v>62.8928</v>
      </c>
      <c r="GZ41">
        <v>33.9303</v>
      </c>
      <c r="HA41">
        <v>1</v>
      </c>
      <c r="HB41">
        <v>-0.0614837</v>
      </c>
      <c r="HC41">
        <v>0.37198</v>
      </c>
      <c r="HD41">
        <v>20.3344</v>
      </c>
      <c r="HE41">
        <v>5.21909</v>
      </c>
      <c r="HF41">
        <v>12.0099</v>
      </c>
      <c r="HG41">
        <v>4.9897</v>
      </c>
      <c r="HH41">
        <v>3.28903</v>
      </c>
      <c r="HI41">
        <v>9999</v>
      </c>
      <c r="HJ41">
        <v>9999</v>
      </c>
      <c r="HK41">
        <v>9999</v>
      </c>
      <c r="HL41">
        <v>154.8</v>
      </c>
      <c r="HM41">
        <v>1.86737</v>
      </c>
      <c r="HN41">
        <v>1.86644</v>
      </c>
      <c r="HO41">
        <v>1.86584</v>
      </c>
      <c r="HP41">
        <v>1.86582</v>
      </c>
      <c r="HQ41">
        <v>1.8676</v>
      </c>
      <c r="HR41">
        <v>1.87012</v>
      </c>
      <c r="HS41">
        <v>1.86874</v>
      </c>
      <c r="HT41">
        <v>1.87025</v>
      </c>
      <c r="HU41">
        <v>0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-3.335</v>
      </c>
      <c r="II41">
        <v>-0.1041</v>
      </c>
      <c r="IJ41">
        <v>-2.003274880989988</v>
      </c>
      <c r="IK41">
        <v>-0.003643892653284941</v>
      </c>
      <c r="IL41">
        <v>8.948238347276123E-07</v>
      </c>
      <c r="IM41">
        <v>-2.445980282225029E-10</v>
      </c>
      <c r="IN41">
        <v>-0.1940835803508028</v>
      </c>
      <c r="IO41">
        <v>-0.01042730378795286</v>
      </c>
      <c r="IP41">
        <v>0.00100284695746963</v>
      </c>
      <c r="IQ41">
        <v>-1.701466411570297E-05</v>
      </c>
      <c r="IR41">
        <v>2</v>
      </c>
      <c r="IS41">
        <v>2310</v>
      </c>
      <c r="IT41">
        <v>1</v>
      </c>
      <c r="IU41">
        <v>25</v>
      </c>
      <c r="IV41">
        <v>21525.2</v>
      </c>
      <c r="IW41">
        <v>21525.2</v>
      </c>
      <c r="IX41">
        <v>1.0498</v>
      </c>
      <c r="IY41">
        <v>2.21436</v>
      </c>
      <c r="IZ41">
        <v>1.39648</v>
      </c>
      <c r="JA41">
        <v>2.35107</v>
      </c>
      <c r="JB41">
        <v>1.49536</v>
      </c>
      <c r="JC41">
        <v>2.37793</v>
      </c>
      <c r="JD41">
        <v>34.3269</v>
      </c>
      <c r="JE41">
        <v>24.1838</v>
      </c>
      <c r="JF41">
        <v>18</v>
      </c>
      <c r="JG41">
        <v>515.963</v>
      </c>
      <c r="JH41">
        <v>450.094</v>
      </c>
      <c r="JI41">
        <v>24.9998</v>
      </c>
      <c r="JJ41">
        <v>26.5916</v>
      </c>
      <c r="JK41">
        <v>30.0001</v>
      </c>
      <c r="JL41">
        <v>26.5417</v>
      </c>
      <c r="JM41">
        <v>26.4767</v>
      </c>
      <c r="JN41">
        <v>21.1191</v>
      </c>
      <c r="JO41">
        <v>26.3986</v>
      </c>
      <c r="JP41">
        <v>63.9225</v>
      </c>
      <c r="JQ41">
        <v>25</v>
      </c>
      <c r="JR41">
        <v>426.788</v>
      </c>
      <c r="JS41">
        <v>18.4875</v>
      </c>
      <c r="JT41">
        <v>100.836</v>
      </c>
      <c r="JU41">
        <v>100.787</v>
      </c>
    </row>
    <row r="42" spans="1:281">
      <c r="A42">
        <v>26</v>
      </c>
      <c r="B42">
        <v>1658941855.1</v>
      </c>
      <c r="C42">
        <v>217.0999999046326</v>
      </c>
      <c r="D42" t="s">
        <v>475</v>
      </c>
      <c r="E42" t="s">
        <v>476</v>
      </c>
      <c r="F42">
        <v>5</v>
      </c>
      <c r="G42" t="s">
        <v>415</v>
      </c>
      <c r="H42" t="s">
        <v>416</v>
      </c>
      <c r="I42">
        <v>1658941847.255172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428.1047991688311</v>
      </c>
      <c r="AK42">
        <v>406.8431939393938</v>
      </c>
      <c r="AL42">
        <v>0.02474787878783871</v>
      </c>
      <c r="AM42">
        <v>65.44</v>
      </c>
      <c r="AN42">
        <f>(AP42 - AO42 + DI42*1E3/(8.314*(DK42+273.15)) * AR42/DH42 * AQ42) * DH42/(100*CV42) * 1000/(1000 - AP42)</f>
        <v>0</v>
      </c>
      <c r="AO42">
        <v>18.44081509782756</v>
      </c>
      <c r="AP42">
        <v>23.63886303030302</v>
      </c>
      <c r="AQ42">
        <v>3.00930988399668E-05</v>
      </c>
      <c r="AR42">
        <v>84.83899908424371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1658941847.255172</v>
      </c>
      <c r="DB42">
        <v>397.2026206896551</v>
      </c>
      <c r="DC42">
        <v>420.3083793103448</v>
      </c>
      <c r="DD42">
        <v>23.63385172413794</v>
      </c>
      <c r="DE42">
        <v>18.43965862068966</v>
      </c>
      <c r="DF42">
        <v>400.5375862068967</v>
      </c>
      <c r="DG42">
        <v>23.73794827586207</v>
      </c>
      <c r="DH42">
        <v>500.0193793103448</v>
      </c>
      <c r="DI42">
        <v>90.5051724137931</v>
      </c>
      <c r="DJ42">
        <v>0.09989769655172416</v>
      </c>
      <c r="DK42">
        <v>27.19089310344827</v>
      </c>
      <c r="DL42">
        <v>27.25916206896552</v>
      </c>
      <c r="DM42">
        <v>999.9000000000002</v>
      </c>
      <c r="DN42">
        <v>0</v>
      </c>
      <c r="DO42">
        <v>0</v>
      </c>
      <c r="DP42">
        <v>10002.52172413793</v>
      </c>
      <c r="DQ42">
        <v>0</v>
      </c>
      <c r="DR42">
        <v>12.4781</v>
      </c>
      <c r="DS42">
        <v>-23.10572413793103</v>
      </c>
      <c r="DT42">
        <v>406.8173103448275</v>
      </c>
      <c r="DU42">
        <v>428.2043103448275</v>
      </c>
      <c r="DV42">
        <v>5.194197586206898</v>
      </c>
      <c r="DW42">
        <v>420.3083793103448</v>
      </c>
      <c r="DX42">
        <v>18.43965862068966</v>
      </c>
      <c r="DY42">
        <v>2.138985517241379</v>
      </c>
      <c r="DZ42">
        <v>1.668885172413793</v>
      </c>
      <c r="EA42">
        <v>18.5125172413793</v>
      </c>
      <c r="EB42">
        <v>14.60999310344828</v>
      </c>
      <c r="EC42">
        <v>1999.99724137931</v>
      </c>
      <c r="ED42">
        <v>0.9800031379310343</v>
      </c>
      <c r="EE42">
        <v>0.01999686206896551</v>
      </c>
      <c r="EF42">
        <v>0</v>
      </c>
      <c r="EG42">
        <v>732.3030689655172</v>
      </c>
      <c r="EH42">
        <v>5.000969999999999</v>
      </c>
      <c r="EI42">
        <v>14606.75517241379</v>
      </c>
      <c r="EJ42">
        <v>16707.57586206896</v>
      </c>
      <c r="EK42">
        <v>38.07503448275862</v>
      </c>
      <c r="EL42">
        <v>38.625</v>
      </c>
      <c r="EM42">
        <v>38.00213793103448</v>
      </c>
      <c r="EN42">
        <v>38.31199999999999</v>
      </c>
      <c r="EO42">
        <v>38.69351724137931</v>
      </c>
      <c r="EP42">
        <v>1955.105862068966</v>
      </c>
      <c r="EQ42">
        <v>39.89137931034484</v>
      </c>
      <c r="ER42">
        <v>0</v>
      </c>
      <c r="ES42">
        <v>1658941854.6</v>
      </c>
      <c r="ET42">
        <v>0</v>
      </c>
      <c r="EU42">
        <v>732.2724615384616</v>
      </c>
      <c r="EV42">
        <v>-0.4620854755038747</v>
      </c>
      <c r="EW42">
        <v>-9.576068383069726</v>
      </c>
      <c r="EX42">
        <v>14606.75769230769</v>
      </c>
      <c r="EY42">
        <v>15</v>
      </c>
      <c r="EZ42">
        <v>0</v>
      </c>
      <c r="FA42" t="s">
        <v>419</v>
      </c>
      <c r="FB42">
        <v>1657650335.6</v>
      </c>
      <c r="FC42">
        <v>1657650340.6</v>
      </c>
      <c r="FD42">
        <v>0</v>
      </c>
      <c r="FE42">
        <v>2.4</v>
      </c>
      <c r="FF42">
        <v>-0.047</v>
      </c>
      <c r="FG42">
        <v>-2.024</v>
      </c>
      <c r="FH42">
        <v>-0.16</v>
      </c>
      <c r="FI42">
        <v>420</v>
      </c>
      <c r="FJ42">
        <v>17</v>
      </c>
      <c r="FK42">
        <v>0.4</v>
      </c>
      <c r="FL42">
        <v>0.26</v>
      </c>
      <c r="FM42">
        <v>-22.9853625</v>
      </c>
      <c r="FN42">
        <v>-1.794811632270096</v>
      </c>
      <c r="FO42">
        <v>0.3183073873534037</v>
      </c>
      <c r="FP42">
        <v>0</v>
      </c>
      <c r="FQ42">
        <v>732.2553235294117</v>
      </c>
      <c r="FR42">
        <v>-0.09168831610773076</v>
      </c>
      <c r="FS42">
        <v>0.2765187708327149</v>
      </c>
      <c r="FT42">
        <v>1</v>
      </c>
      <c r="FU42">
        <v>5.19462475</v>
      </c>
      <c r="FV42">
        <v>-0.005218874296443832</v>
      </c>
      <c r="FW42">
        <v>0.001425626156290635</v>
      </c>
      <c r="FX42">
        <v>1</v>
      </c>
      <c r="FY42">
        <v>2</v>
      </c>
      <c r="FZ42">
        <v>3</v>
      </c>
      <c r="GA42" t="s">
        <v>420</v>
      </c>
      <c r="GB42">
        <v>2.98317</v>
      </c>
      <c r="GC42">
        <v>2.71554</v>
      </c>
      <c r="GD42">
        <v>0.09116779999999999</v>
      </c>
      <c r="GE42">
        <v>0.0941231</v>
      </c>
      <c r="GF42">
        <v>0.106499</v>
      </c>
      <c r="GG42">
        <v>0.0877291</v>
      </c>
      <c r="GH42">
        <v>28832.1</v>
      </c>
      <c r="GI42">
        <v>28849.2</v>
      </c>
      <c r="GJ42">
        <v>29485</v>
      </c>
      <c r="GK42">
        <v>29452.7</v>
      </c>
      <c r="GL42">
        <v>34899.4</v>
      </c>
      <c r="GM42">
        <v>35713.1</v>
      </c>
      <c r="GN42">
        <v>41536.5</v>
      </c>
      <c r="GO42">
        <v>41961.4</v>
      </c>
      <c r="GP42">
        <v>1.95222</v>
      </c>
      <c r="GQ42">
        <v>1.9184</v>
      </c>
      <c r="GR42">
        <v>0.114158</v>
      </c>
      <c r="GS42">
        <v>0</v>
      </c>
      <c r="GT42">
        <v>25.3823</v>
      </c>
      <c r="GU42">
        <v>999.9</v>
      </c>
      <c r="GV42">
        <v>53.5</v>
      </c>
      <c r="GW42">
        <v>29.2</v>
      </c>
      <c r="GX42">
        <v>24.0509</v>
      </c>
      <c r="GY42">
        <v>62.7228</v>
      </c>
      <c r="GZ42">
        <v>33.9663</v>
      </c>
      <c r="HA42">
        <v>1</v>
      </c>
      <c r="HB42">
        <v>-0.061499</v>
      </c>
      <c r="HC42">
        <v>0.371803</v>
      </c>
      <c r="HD42">
        <v>20.3339</v>
      </c>
      <c r="HE42">
        <v>5.21684</v>
      </c>
      <c r="HF42">
        <v>12.0099</v>
      </c>
      <c r="HG42">
        <v>4.9888</v>
      </c>
      <c r="HH42">
        <v>3.28855</v>
      </c>
      <c r="HI42">
        <v>9999</v>
      </c>
      <c r="HJ42">
        <v>9999</v>
      </c>
      <c r="HK42">
        <v>9999</v>
      </c>
      <c r="HL42">
        <v>154.8</v>
      </c>
      <c r="HM42">
        <v>1.86737</v>
      </c>
      <c r="HN42">
        <v>1.86644</v>
      </c>
      <c r="HO42">
        <v>1.86584</v>
      </c>
      <c r="HP42">
        <v>1.86583</v>
      </c>
      <c r="HQ42">
        <v>1.8676</v>
      </c>
      <c r="HR42">
        <v>1.87012</v>
      </c>
      <c r="HS42">
        <v>1.86874</v>
      </c>
      <c r="HT42">
        <v>1.87026</v>
      </c>
      <c r="HU42">
        <v>0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-3.336</v>
      </c>
      <c r="II42">
        <v>-0.104</v>
      </c>
      <c r="IJ42">
        <v>-2.003274880989988</v>
      </c>
      <c r="IK42">
        <v>-0.003643892653284941</v>
      </c>
      <c r="IL42">
        <v>8.948238347276123E-07</v>
      </c>
      <c r="IM42">
        <v>-2.445980282225029E-10</v>
      </c>
      <c r="IN42">
        <v>-0.1940835803508028</v>
      </c>
      <c r="IO42">
        <v>-0.01042730378795286</v>
      </c>
      <c r="IP42">
        <v>0.00100284695746963</v>
      </c>
      <c r="IQ42">
        <v>-1.701466411570297E-05</v>
      </c>
      <c r="IR42">
        <v>2</v>
      </c>
      <c r="IS42">
        <v>2310</v>
      </c>
      <c r="IT42">
        <v>1</v>
      </c>
      <c r="IU42">
        <v>25</v>
      </c>
      <c r="IV42">
        <v>21525.3</v>
      </c>
      <c r="IW42">
        <v>21525.2</v>
      </c>
      <c r="IX42">
        <v>1.07666</v>
      </c>
      <c r="IY42">
        <v>2.22168</v>
      </c>
      <c r="IZ42">
        <v>1.39648</v>
      </c>
      <c r="JA42">
        <v>2.35107</v>
      </c>
      <c r="JB42">
        <v>1.49536</v>
      </c>
      <c r="JC42">
        <v>2.31689</v>
      </c>
      <c r="JD42">
        <v>34.3042</v>
      </c>
      <c r="JE42">
        <v>24.1751</v>
      </c>
      <c r="JF42">
        <v>18</v>
      </c>
      <c r="JG42">
        <v>515.984</v>
      </c>
      <c r="JH42">
        <v>449.91</v>
      </c>
      <c r="JI42">
        <v>24.9999</v>
      </c>
      <c r="JJ42">
        <v>26.5922</v>
      </c>
      <c r="JK42">
        <v>30.0001</v>
      </c>
      <c r="JL42">
        <v>26.5439</v>
      </c>
      <c r="JM42">
        <v>26.4788</v>
      </c>
      <c r="JN42">
        <v>21.6155</v>
      </c>
      <c r="JO42">
        <v>26.3986</v>
      </c>
      <c r="JP42">
        <v>63.5476</v>
      </c>
      <c r="JQ42">
        <v>25</v>
      </c>
      <c r="JR42">
        <v>440.342</v>
      </c>
      <c r="JS42">
        <v>18.4875</v>
      </c>
      <c r="JT42">
        <v>100.836</v>
      </c>
      <c r="JU42">
        <v>100.786</v>
      </c>
    </row>
    <row r="43" spans="1:281">
      <c r="A43">
        <v>27</v>
      </c>
      <c r="B43">
        <v>1658941860.1</v>
      </c>
      <c r="C43">
        <v>222.0999999046326</v>
      </c>
      <c r="D43" t="s">
        <v>477</v>
      </c>
      <c r="E43" t="s">
        <v>478</v>
      </c>
      <c r="F43">
        <v>5</v>
      </c>
      <c r="G43" t="s">
        <v>415</v>
      </c>
      <c r="H43" t="s">
        <v>416</v>
      </c>
      <c r="I43">
        <v>1658941852.332142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436.2678688727275</v>
      </c>
      <c r="AK43">
        <v>410.491812121212</v>
      </c>
      <c r="AL43">
        <v>0.9216109090908604</v>
      </c>
      <c r="AM43">
        <v>65.44</v>
      </c>
      <c r="AN43">
        <f>(AP43 - AO43 + DI43*1E3/(8.314*(DK43+273.15)) * AR43/DH43 * AQ43) * DH43/(100*CV43) * 1000/(1000 - AP43)</f>
        <v>0</v>
      </c>
      <c r="AO43">
        <v>18.44095138159682</v>
      </c>
      <c r="AP43">
        <v>23.64464424242422</v>
      </c>
      <c r="AQ43">
        <v>4.923873586446304E-05</v>
      </c>
      <c r="AR43">
        <v>84.83899908424371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1658941852.332142</v>
      </c>
      <c r="DB43">
        <v>397.7130357142857</v>
      </c>
      <c r="DC43">
        <v>423.3494999999999</v>
      </c>
      <c r="DD43">
        <v>23.63745357142857</v>
      </c>
      <c r="DE43">
        <v>18.43863571428572</v>
      </c>
      <c r="DF43">
        <v>401.0495714285714</v>
      </c>
      <c r="DG43">
        <v>23.74152857142857</v>
      </c>
      <c r="DH43">
        <v>500.0190714285715</v>
      </c>
      <c r="DI43">
        <v>90.50473928571428</v>
      </c>
      <c r="DJ43">
        <v>0.09992944642857142</v>
      </c>
      <c r="DK43">
        <v>27.19158214285714</v>
      </c>
      <c r="DL43">
        <v>27.25916428571428</v>
      </c>
      <c r="DM43">
        <v>999.9000000000002</v>
      </c>
      <c r="DN43">
        <v>0</v>
      </c>
      <c r="DO43">
        <v>0</v>
      </c>
      <c r="DP43">
        <v>10002.25607142857</v>
      </c>
      <c r="DQ43">
        <v>0</v>
      </c>
      <c r="DR43">
        <v>12.4781</v>
      </c>
      <c r="DS43">
        <v>-25.63645714285715</v>
      </c>
      <c r="DT43">
        <v>407.3415357142857</v>
      </c>
      <c r="DU43">
        <v>431.3020714285714</v>
      </c>
      <c r="DV43">
        <v>5.198833928571427</v>
      </c>
      <c r="DW43">
        <v>423.3494999999999</v>
      </c>
      <c r="DX43">
        <v>18.43863571428572</v>
      </c>
      <c r="DY43">
        <v>2.139302142857143</v>
      </c>
      <c r="DZ43">
        <v>1.668784285714285</v>
      </c>
      <c r="EA43">
        <v>18.51487857142857</v>
      </c>
      <c r="EB43">
        <v>14.60906071428571</v>
      </c>
      <c r="EC43">
        <v>1999.995</v>
      </c>
      <c r="ED43">
        <v>0.9800032857142854</v>
      </c>
      <c r="EE43">
        <v>0.01999671428571428</v>
      </c>
      <c r="EF43">
        <v>0</v>
      </c>
      <c r="EG43">
        <v>732.2578928571429</v>
      </c>
      <c r="EH43">
        <v>5.00097</v>
      </c>
      <c r="EI43">
        <v>14605.85</v>
      </c>
      <c r="EJ43">
        <v>16707.55357142858</v>
      </c>
      <c r="EK43">
        <v>38.09575</v>
      </c>
      <c r="EL43">
        <v>38.625</v>
      </c>
      <c r="EM43">
        <v>38.00442857142856</v>
      </c>
      <c r="EN43">
        <v>38.312</v>
      </c>
      <c r="EO43">
        <v>38.7005</v>
      </c>
      <c r="EP43">
        <v>1955.103571428571</v>
      </c>
      <c r="EQ43">
        <v>39.89142857142858</v>
      </c>
      <c r="ER43">
        <v>0</v>
      </c>
      <c r="ES43">
        <v>1658941859.4</v>
      </c>
      <c r="ET43">
        <v>0</v>
      </c>
      <c r="EU43">
        <v>732.2610769230771</v>
      </c>
      <c r="EV43">
        <v>-0.3086495898651566</v>
      </c>
      <c r="EW43">
        <v>-11.69572645756492</v>
      </c>
      <c r="EX43">
        <v>14605.88846153846</v>
      </c>
      <c r="EY43">
        <v>15</v>
      </c>
      <c r="EZ43">
        <v>0</v>
      </c>
      <c r="FA43" t="s">
        <v>419</v>
      </c>
      <c r="FB43">
        <v>1657650335.6</v>
      </c>
      <c r="FC43">
        <v>1657650340.6</v>
      </c>
      <c r="FD43">
        <v>0</v>
      </c>
      <c r="FE43">
        <v>2.4</v>
      </c>
      <c r="FF43">
        <v>-0.047</v>
      </c>
      <c r="FG43">
        <v>-2.024</v>
      </c>
      <c r="FH43">
        <v>-0.16</v>
      </c>
      <c r="FI43">
        <v>420</v>
      </c>
      <c r="FJ43">
        <v>17</v>
      </c>
      <c r="FK43">
        <v>0.4</v>
      </c>
      <c r="FL43">
        <v>0.26</v>
      </c>
      <c r="FM43">
        <v>-24.83976829268293</v>
      </c>
      <c r="FN43">
        <v>-26.73591846689896</v>
      </c>
      <c r="FO43">
        <v>3.397560382524067</v>
      </c>
      <c r="FP43">
        <v>0</v>
      </c>
      <c r="FQ43">
        <v>732.2613823529413</v>
      </c>
      <c r="FR43">
        <v>-0.4879602800982936</v>
      </c>
      <c r="FS43">
        <v>0.2952511408261969</v>
      </c>
      <c r="FT43">
        <v>1</v>
      </c>
      <c r="FU43">
        <v>5.197367804878049</v>
      </c>
      <c r="FV43">
        <v>0.0504957491289269</v>
      </c>
      <c r="FW43">
        <v>0.007465133103609807</v>
      </c>
      <c r="FX43">
        <v>1</v>
      </c>
      <c r="FY43">
        <v>2</v>
      </c>
      <c r="FZ43">
        <v>3</v>
      </c>
      <c r="GA43" t="s">
        <v>420</v>
      </c>
      <c r="GB43">
        <v>2.9832</v>
      </c>
      <c r="GC43">
        <v>2.71574</v>
      </c>
      <c r="GD43">
        <v>0.0918962</v>
      </c>
      <c r="GE43">
        <v>0.0963952</v>
      </c>
      <c r="GF43">
        <v>0.106515</v>
      </c>
      <c r="GG43">
        <v>0.08764329999999999</v>
      </c>
      <c r="GH43">
        <v>28808.5</v>
      </c>
      <c r="GI43">
        <v>28776.7</v>
      </c>
      <c r="GJ43">
        <v>29484.5</v>
      </c>
      <c r="GK43">
        <v>29452.6</v>
      </c>
      <c r="GL43">
        <v>34898.3</v>
      </c>
      <c r="GM43">
        <v>35716.5</v>
      </c>
      <c r="GN43">
        <v>41535.9</v>
      </c>
      <c r="GO43">
        <v>41961.3</v>
      </c>
      <c r="GP43">
        <v>1.95233</v>
      </c>
      <c r="GQ43">
        <v>1.91842</v>
      </c>
      <c r="GR43">
        <v>0.11462</v>
      </c>
      <c r="GS43">
        <v>0</v>
      </c>
      <c r="GT43">
        <v>25.3802</v>
      </c>
      <c r="GU43">
        <v>999.9</v>
      </c>
      <c r="GV43">
        <v>53.5</v>
      </c>
      <c r="GW43">
        <v>29.2</v>
      </c>
      <c r="GX43">
        <v>24.0507</v>
      </c>
      <c r="GY43">
        <v>63.0628</v>
      </c>
      <c r="GZ43">
        <v>33.9784</v>
      </c>
      <c r="HA43">
        <v>1</v>
      </c>
      <c r="HB43">
        <v>-0.0613669</v>
      </c>
      <c r="HC43">
        <v>0.372824</v>
      </c>
      <c r="HD43">
        <v>20.3342</v>
      </c>
      <c r="HE43">
        <v>5.21744</v>
      </c>
      <c r="HF43">
        <v>12.0099</v>
      </c>
      <c r="HG43">
        <v>4.98915</v>
      </c>
      <c r="HH43">
        <v>3.28865</v>
      </c>
      <c r="HI43">
        <v>9999</v>
      </c>
      <c r="HJ43">
        <v>9999</v>
      </c>
      <c r="HK43">
        <v>9999</v>
      </c>
      <c r="HL43">
        <v>154.8</v>
      </c>
      <c r="HM43">
        <v>1.86737</v>
      </c>
      <c r="HN43">
        <v>1.86645</v>
      </c>
      <c r="HO43">
        <v>1.86584</v>
      </c>
      <c r="HP43">
        <v>1.86582</v>
      </c>
      <c r="HQ43">
        <v>1.8676</v>
      </c>
      <c r="HR43">
        <v>1.87012</v>
      </c>
      <c r="HS43">
        <v>1.86874</v>
      </c>
      <c r="HT43">
        <v>1.87026</v>
      </c>
      <c r="HU43">
        <v>0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-3.348</v>
      </c>
      <c r="II43">
        <v>-0.104</v>
      </c>
      <c r="IJ43">
        <v>-2.003274880989988</v>
      </c>
      <c r="IK43">
        <v>-0.003643892653284941</v>
      </c>
      <c r="IL43">
        <v>8.948238347276123E-07</v>
      </c>
      <c r="IM43">
        <v>-2.445980282225029E-10</v>
      </c>
      <c r="IN43">
        <v>-0.1940835803508028</v>
      </c>
      <c r="IO43">
        <v>-0.01042730378795286</v>
      </c>
      <c r="IP43">
        <v>0.00100284695746963</v>
      </c>
      <c r="IQ43">
        <v>-1.701466411570297E-05</v>
      </c>
      <c r="IR43">
        <v>2</v>
      </c>
      <c r="IS43">
        <v>2310</v>
      </c>
      <c r="IT43">
        <v>1</v>
      </c>
      <c r="IU43">
        <v>25</v>
      </c>
      <c r="IV43">
        <v>21525.4</v>
      </c>
      <c r="IW43">
        <v>21525.3</v>
      </c>
      <c r="IX43">
        <v>1.10596</v>
      </c>
      <c r="IY43">
        <v>2.21924</v>
      </c>
      <c r="IZ43">
        <v>1.39648</v>
      </c>
      <c r="JA43">
        <v>2.35352</v>
      </c>
      <c r="JB43">
        <v>1.49536</v>
      </c>
      <c r="JC43">
        <v>2.30347</v>
      </c>
      <c r="JD43">
        <v>34.3269</v>
      </c>
      <c r="JE43">
        <v>24.1751</v>
      </c>
      <c r="JF43">
        <v>18</v>
      </c>
      <c r="JG43">
        <v>516.048</v>
      </c>
      <c r="JH43">
        <v>449.927</v>
      </c>
      <c r="JI43">
        <v>25.0001</v>
      </c>
      <c r="JJ43">
        <v>26.5922</v>
      </c>
      <c r="JK43">
        <v>30.0002</v>
      </c>
      <c r="JL43">
        <v>26.5439</v>
      </c>
      <c r="JM43">
        <v>26.4789</v>
      </c>
      <c r="JN43">
        <v>22.2703</v>
      </c>
      <c r="JO43">
        <v>26.3986</v>
      </c>
      <c r="JP43">
        <v>63.5476</v>
      </c>
      <c r="JQ43">
        <v>25</v>
      </c>
      <c r="JR43">
        <v>460.387</v>
      </c>
      <c r="JS43">
        <v>18.4875</v>
      </c>
      <c r="JT43">
        <v>100.834</v>
      </c>
      <c r="JU43">
        <v>100.786</v>
      </c>
    </row>
    <row r="44" spans="1:281">
      <c r="A44">
        <v>28</v>
      </c>
      <c r="B44">
        <v>1658941865.1</v>
      </c>
      <c r="C44">
        <v>227.0999999046326</v>
      </c>
      <c r="D44" t="s">
        <v>479</v>
      </c>
      <c r="E44" t="s">
        <v>480</v>
      </c>
      <c r="F44">
        <v>5</v>
      </c>
      <c r="G44" t="s">
        <v>415</v>
      </c>
      <c r="H44" t="s">
        <v>416</v>
      </c>
      <c r="I44">
        <v>1658941857.6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451.7860590233768</v>
      </c>
      <c r="AK44">
        <v>420.1882363636363</v>
      </c>
      <c r="AL44">
        <v>2.090979393939392</v>
      </c>
      <c r="AM44">
        <v>65.44</v>
      </c>
      <c r="AN44">
        <f>(AP44 - AO44 + DI44*1E3/(8.314*(DK44+273.15)) * AR44/DH44 * AQ44) * DH44/(100*CV44) * 1000/(1000 - AP44)</f>
        <v>0</v>
      </c>
      <c r="AO44">
        <v>18.41286180491338</v>
      </c>
      <c r="AP44">
        <v>23.63825272727271</v>
      </c>
      <c r="AQ44">
        <v>-3.719672554124723E-05</v>
      </c>
      <c r="AR44">
        <v>84.83899908424371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1658941857.6</v>
      </c>
      <c r="DB44">
        <v>400.6841111111111</v>
      </c>
      <c r="DC44">
        <v>431.7144074074074</v>
      </c>
      <c r="DD44">
        <v>23.63999259259259</v>
      </c>
      <c r="DE44">
        <v>18.42933703703704</v>
      </c>
      <c r="DF44">
        <v>404.0296296296296</v>
      </c>
      <c r="DG44">
        <v>23.74405185185185</v>
      </c>
      <c r="DH44">
        <v>500.0310000000001</v>
      </c>
      <c r="DI44">
        <v>90.50416666666668</v>
      </c>
      <c r="DJ44">
        <v>0.09995644074074074</v>
      </c>
      <c r="DK44">
        <v>27.19275925925926</v>
      </c>
      <c r="DL44">
        <v>27.2584037037037</v>
      </c>
      <c r="DM44">
        <v>999.9000000000001</v>
      </c>
      <c r="DN44">
        <v>0</v>
      </c>
      <c r="DO44">
        <v>0</v>
      </c>
      <c r="DP44">
        <v>9997.274074074072</v>
      </c>
      <c r="DQ44">
        <v>0</v>
      </c>
      <c r="DR44">
        <v>12.4781</v>
      </c>
      <c r="DS44">
        <v>-31.03027407407407</v>
      </c>
      <c r="DT44">
        <v>410.3855925925925</v>
      </c>
      <c r="DU44">
        <v>439.8198518518519</v>
      </c>
      <c r="DV44">
        <v>5.210675185185186</v>
      </c>
      <c r="DW44">
        <v>431.7144074074074</v>
      </c>
      <c r="DX44">
        <v>18.42933703703704</v>
      </c>
      <c r="DY44">
        <v>2.139519259259259</v>
      </c>
      <c r="DZ44">
        <v>1.667931481481481</v>
      </c>
      <c r="EA44">
        <v>18.51649259259259</v>
      </c>
      <c r="EB44">
        <v>14.60114814814815</v>
      </c>
      <c r="EC44">
        <v>2000.008148148148</v>
      </c>
      <c r="ED44">
        <v>0.9800036666666665</v>
      </c>
      <c r="EE44">
        <v>0.01999633333333333</v>
      </c>
      <c r="EF44">
        <v>0</v>
      </c>
      <c r="EG44">
        <v>732.2815555555555</v>
      </c>
      <c r="EH44">
        <v>5.00097</v>
      </c>
      <c r="EI44">
        <v>14607.48148148148</v>
      </c>
      <c r="EJ44">
        <v>16707.66296296296</v>
      </c>
      <c r="EK44">
        <v>38.11566666666667</v>
      </c>
      <c r="EL44">
        <v>38.625</v>
      </c>
      <c r="EM44">
        <v>38.01837037037038</v>
      </c>
      <c r="EN44">
        <v>38.312</v>
      </c>
      <c r="EO44">
        <v>38.715</v>
      </c>
      <c r="EP44">
        <v>1955.116666666667</v>
      </c>
      <c r="EQ44">
        <v>39.89148148148148</v>
      </c>
      <c r="ER44">
        <v>0</v>
      </c>
      <c r="ES44">
        <v>1658941864.8</v>
      </c>
      <c r="ET44">
        <v>0</v>
      </c>
      <c r="EU44">
        <v>732.3016799999999</v>
      </c>
      <c r="EV44">
        <v>2.038230761717753</v>
      </c>
      <c r="EW44">
        <v>50.74615387408768</v>
      </c>
      <c r="EX44">
        <v>14608.148</v>
      </c>
      <c r="EY44">
        <v>15</v>
      </c>
      <c r="EZ44">
        <v>0</v>
      </c>
      <c r="FA44" t="s">
        <v>419</v>
      </c>
      <c r="FB44">
        <v>1657650335.6</v>
      </c>
      <c r="FC44">
        <v>1657650340.6</v>
      </c>
      <c r="FD44">
        <v>0</v>
      </c>
      <c r="FE44">
        <v>2.4</v>
      </c>
      <c r="FF44">
        <v>-0.047</v>
      </c>
      <c r="FG44">
        <v>-2.024</v>
      </c>
      <c r="FH44">
        <v>-0.16</v>
      </c>
      <c r="FI44">
        <v>420</v>
      </c>
      <c r="FJ44">
        <v>17</v>
      </c>
      <c r="FK44">
        <v>0.4</v>
      </c>
      <c r="FL44">
        <v>0.26</v>
      </c>
      <c r="FM44">
        <v>-27.7570756097561</v>
      </c>
      <c r="FN44">
        <v>-55.1481825783972</v>
      </c>
      <c r="FO44">
        <v>5.972882046986195</v>
      </c>
      <c r="FP44">
        <v>0</v>
      </c>
      <c r="FQ44">
        <v>732.2472941176471</v>
      </c>
      <c r="FR44">
        <v>0.322352933445966</v>
      </c>
      <c r="FS44">
        <v>0.2771832616765157</v>
      </c>
      <c r="FT44">
        <v>1</v>
      </c>
      <c r="FU44">
        <v>5.203848536585366</v>
      </c>
      <c r="FV44">
        <v>0.1236012543553926</v>
      </c>
      <c r="FW44">
        <v>0.0139172688940099</v>
      </c>
      <c r="FX44">
        <v>0</v>
      </c>
      <c r="FY44">
        <v>1</v>
      </c>
      <c r="FZ44">
        <v>3</v>
      </c>
      <c r="GA44" t="s">
        <v>426</v>
      </c>
      <c r="GB44">
        <v>2.98308</v>
      </c>
      <c r="GC44">
        <v>2.71559</v>
      </c>
      <c r="GD44">
        <v>0.0936095</v>
      </c>
      <c r="GE44">
        <v>0.09902420000000001</v>
      </c>
      <c r="GF44">
        <v>0.106496</v>
      </c>
      <c r="GG44">
        <v>0.0876176</v>
      </c>
      <c r="GH44">
        <v>28754.3</v>
      </c>
      <c r="GI44">
        <v>28692.5</v>
      </c>
      <c r="GJ44">
        <v>29484.6</v>
      </c>
      <c r="GK44">
        <v>29452.1</v>
      </c>
      <c r="GL44">
        <v>34899.2</v>
      </c>
      <c r="GM44">
        <v>35717</v>
      </c>
      <c r="GN44">
        <v>41536</v>
      </c>
      <c r="GO44">
        <v>41960.7</v>
      </c>
      <c r="GP44">
        <v>1.95225</v>
      </c>
      <c r="GQ44">
        <v>1.91842</v>
      </c>
      <c r="GR44">
        <v>0.114225</v>
      </c>
      <c r="GS44">
        <v>0</v>
      </c>
      <c r="GT44">
        <v>25.3802</v>
      </c>
      <c r="GU44">
        <v>999.9</v>
      </c>
      <c r="GV44">
        <v>53.4</v>
      </c>
      <c r="GW44">
        <v>29.2</v>
      </c>
      <c r="GX44">
        <v>24.0053</v>
      </c>
      <c r="GY44">
        <v>63.0428</v>
      </c>
      <c r="GZ44">
        <v>34.0745</v>
      </c>
      <c r="HA44">
        <v>1</v>
      </c>
      <c r="HB44">
        <v>-0.0613719</v>
      </c>
      <c r="HC44">
        <v>0.375245</v>
      </c>
      <c r="HD44">
        <v>20.3342</v>
      </c>
      <c r="HE44">
        <v>5.21729</v>
      </c>
      <c r="HF44">
        <v>12.0098</v>
      </c>
      <c r="HG44">
        <v>4.989</v>
      </c>
      <c r="HH44">
        <v>3.28863</v>
      </c>
      <c r="HI44">
        <v>9999</v>
      </c>
      <c r="HJ44">
        <v>9999</v>
      </c>
      <c r="HK44">
        <v>9999</v>
      </c>
      <c r="HL44">
        <v>154.8</v>
      </c>
      <c r="HM44">
        <v>1.86737</v>
      </c>
      <c r="HN44">
        <v>1.86643</v>
      </c>
      <c r="HO44">
        <v>1.86584</v>
      </c>
      <c r="HP44">
        <v>1.86584</v>
      </c>
      <c r="HQ44">
        <v>1.86761</v>
      </c>
      <c r="HR44">
        <v>1.87012</v>
      </c>
      <c r="HS44">
        <v>1.86874</v>
      </c>
      <c r="HT44">
        <v>1.87026</v>
      </c>
      <c r="HU44">
        <v>0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-3.378</v>
      </c>
      <c r="II44">
        <v>-0.1041</v>
      </c>
      <c r="IJ44">
        <v>-2.003274880989988</v>
      </c>
      <c r="IK44">
        <v>-0.003643892653284941</v>
      </c>
      <c r="IL44">
        <v>8.948238347276123E-07</v>
      </c>
      <c r="IM44">
        <v>-2.445980282225029E-10</v>
      </c>
      <c r="IN44">
        <v>-0.1940835803508028</v>
      </c>
      <c r="IO44">
        <v>-0.01042730378795286</v>
      </c>
      <c r="IP44">
        <v>0.00100284695746963</v>
      </c>
      <c r="IQ44">
        <v>-1.701466411570297E-05</v>
      </c>
      <c r="IR44">
        <v>2</v>
      </c>
      <c r="IS44">
        <v>2310</v>
      </c>
      <c r="IT44">
        <v>1</v>
      </c>
      <c r="IU44">
        <v>25</v>
      </c>
      <c r="IV44">
        <v>21525.5</v>
      </c>
      <c r="IW44">
        <v>21525.4</v>
      </c>
      <c r="IX44">
        <v>1.14014</v>
      </c>
      <c r="IY44">
        <v>2.22168</v>
      </c>
      <c r="IZ44">
        <v>1.39771</v>
      </c>
      <c r="JA44">
        <v>2.35229</v>
      </c>
      <c r="JB44">
        <v>1.49536</v>
      </c>
      <c r="JC44">
        <v>2.30469</v>
      </c>
      <c r="JD44">
        <v>34.3269</v>
      </c>
      <c r="JE44">
        <v>24.1751</v>
      </c>
      <c r="JF44">
        <v>18</v>
      </c>
      <c r="JG44">
        <v>516.019</v>
      </c>
      <c r="JH44">
        <v>449.945</v>
      </c>
      <c r="JI44">
        <v>25.0003</v>
      </c>
      <c r="JJ44">
        <v>26.5933</v>
      </c>
      <c r="JK44">
        <v>30.0002</v>
      </c>
      <c r="JL44">
        <v>26.5462</v>
      </c>
      <c r="JM44">
        <v>26.4811</v>
      </c>
      <c r="JN44">
        <v>22.8898</v>
      </c>
      <c r="JO44">
        <v>26.3986</v>
      </c>
      <c r="JP44">
        <v>63.5476</v>
      </c>
      <c r="JQ44">
        <v>25</v>
      </c>
      <c r="JR44">
        <v>473.767</v>
      </c>
      <c r="JS44">
        <v>18.4875</v>
      </c>
      <c r="JT44">
        <v>100.834</v>
      </c>
      <c r="JU44">
        <v>100.784</v>
      </c>
    </row>
    <row r="45" spans="1:281">
      <c r="A45">
        <v>29</v>
      </c>
      <c r="B45">
        <v>1658941870.1</v>
      </c>
      <c r="C45">
        <v>232.0999999046326</v>
      </c>
      <c r="D45" t="s">
        <v>481</v>
      </c>
      <c r="E45" t="s">
        <v>482</v>
      </c>
      <c r="F45">
        <v>5</v>
      </c>
      <c r="G45" t="s">
        <v>415</v>
      </c>
      <c r="H45" t="s">
        <v>416</v>
      </c>
      <c r="I45">
        <v>1658941862.314285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468.4576248415585</v>
      </c>
      <c r="AK45">
        <v>433.281709090909</v>
      </c>
      <c r="AL45">
        <v>2.706018181818083</v>
      </c>
      <c r="AM45">
        <v>65.44</v>
      </c>
      <c r="AN45">
        <f>(AP45 - AO45 + DI45*1E3/(8.314*(DK45+273.15)) * AR45/DH45 * AQ45) * DH45/(100*CV45) * 1000/(1000 - AP45)</f>
        <v>0</v>
      </c>
      <c r="AO45">
        <v>18.40852997808271</v>
      </c>
      <c r="AP45">
        <v>23.63342181818182</v>
      </c>
      <c r="AQ45">
        <v>-1.445805541619233E-05</v>
      </c>
      <c r="AR45">
        <v>84.83899908424371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1658941862.314285</v>
      </c>
      <c r="DB45">
        <v>407.1629642857143</v>
      </c>
      <c r="DC45">
        <v>444.3926785714285</v>
      </c>
      <c r="DD45">
        <v>23.63958928571429</v>
      </c>
      <c r="DE45">
        <v>18.42170357142857</v>
      </c>
      <c r="DF45">
        <v>410.5282500000001</v>
      </c>
      <c r="DG45">
        <v>23.74365357142857</v>
      </c>
      <c r="DH45">
        <v>500.0544285714286</v>
      </c>
      <c r="DI45">
        <v>90.50475714285713</v>
      </c>
      <c r="DJ45">
        <v>0.1000330428571428</v>
      </c>
      <c r="DK45">
        <v>27.1939</v>
      </c>
      <c r="DL45">
        <v>27.25580357142857</v>
      </c>
      <c r="DM45">
        <v>999.9000000000002</v>
      </c>
      <c r="DN45">
        <v>0</v>
      </c>
      <c r="DO45">
        <v>0</v>
      </c>
      <c r="DP45">
        <v>9995.362142857144</v>
      </c>
      <c r="DQ45">
        <v>0</v>
      </c>
      <c r="DR45">
        <v>12.4781</v>
      </c>
      <c r="DS45">
        <v>-37.2297</v>
      </c>
      <c r="DT45">
        <v>417.0210714285714</v>
      </c>
      <c r="DU45">
        <v>452.7326785714286</v>
      </c>
      <c r="DV45">
        <v>5.217900000000001</v>
      </c>
      <c r="DW45">
        <v>444.3926785714285</v>
      </c>
      <c r="DX45">
        <v>18.42170357142857</v>
      </c>
      <c r="DY45">
        <v>2.139496071428571</v>
      </c>
      <c r="DZ45">
        <v>1.667251785714285</v>
      </c>
      <c r="EA45">
        <v>18.51632142857143</v>
      </c>
      <c r="EB45">
        <v>14.59484285714286</v>
      </c>
      <c r="EC45">
        <v>2000.035</v>
      </c>
      <c r="ED45">
        <v>0.9800041428571428</v>
      </c>
      <c r="EE45">
        <v>0.01999585714285714</v>
      </c>
      <c r="EF45">
        <v>0</v>
      </c>
      <c r="EG45">
        <v>732.7070357142857</v>
      </c>
      <c r="EH45">
        <v>5.00097</v>
      </c>
      <c r="EI45">
        <v>14616.36785714286</v>
      </c>
      <c r="EJ45">
        <v>16707.89285714286</v>
      </c>
      <c r="EK45">
        <v>38.125</v>
      </c>
      <c r="EL45">
        <v>38.625</v>
      </c>
      <c r="EM45">
        <v>38.02435714285713</v>
      </c>
      <c r="EN45">
        <v>38.312</v>
      </c>
      <c r="EO45">
        <v>38.72525</v>
      </c>
      <c r="EP45">
        <v>1955.143928571428</v>
      </c>
      <c r="EQ45">
        <v>39.89107142857144</v>
      </c>
      <c r="ER45">
        <v>0</v>
      </c>
      <c r="ES45">
        <v>1658941869.6</v>
      </c>
      <c r="ET45">
        <v>0</v>
      </c>
      <c r="EU45">
        <v>732.79768</v>
      </c>
      <c r="EV45">
        <v>9.158923100590284</v>
      </c>
      <c r="EW45">
        <v>182.9769233018093</v>
      </c>
      <c r="EX45">
        <v>14617.784</v>
      </c>
      <c r="EY45">
        <v>15</v>
      </c>
      <c r="EZ45">
        <v>0</v>
      </c>
      <c r="FA45" t="s">
        <v>419</v>
      </c>
      <c r="FB45">
        <v>1657650335.6</v>
      </c>
      <c r="FC45">
        <v>1657650340.6</v>
      </c>
      <c r="FD45">
        <v>0</v>
      </c>
      <c r="FE45">
        <v>2.4</v>
      </c>
      <c r="FF45">
        <v>-0.047</v>
      </c>
      <c r="FG45">
        <v>-2.024</v>
      </c>
      <c r="FH45">
        <v>-0.16</v>
      </c>
      <c r="FI45">
        <v>420</v>
      </c>
      <c r="FJ45">
        <v>17</v>
      </c>
      <c r="FK45">
        <v>0.4</v>
      </c>
      <c r="FL45">
        <v>0.26</v>
      </c>
      <c r="FM45">
        <v>-33.62048048780488</v>
      </c>
      <c r="FN45">
        <v>-78.98360905923337</v>
      </c>
      <c r="FO45">
        <v>7.877744081231337</v>
      </c>
      <c r="FP45">
        <v>0</v>
      </c>
      <c r="FQ45">
        <v>732.5900588235294</v>
      </c>
      <c r="FR45">
        <v>5.090206265131834</v>
      </c>
      <c r="FS45">
        <v>0.6943024405060986</v>
      </c>
      <c r="FT45">
        <v>0</v>
      </c>
      <c r="FU45">
        <v>5.212218536585366</v>
      </c>
      <c r="FV45">
        <v>0.1101769337979155</v>
      </c>
      <c r="FW45">
        <v>0.01440407946296791</v>
      </c>
      <c r="FX45">
        <v>0</v>
      </c>
      <c r="FY45">
        <v>0</v>
      </c>
      <c r="FZ45">
        <v>3</v>
      </c>
      <c r="GA45" t="s">
        <v>439</v>
      </c>
      <c r="GB45">
        <v>2.9829</v>
      </c>
      <c r="GC45">
        <v>2.71556</v>
      </c>
      <c r="GD45">
        <v>0.0958382</v>
      </c>
      <c r="GE45">
        <v>0.101729</v>
      </c>
      <c r="GF45">
        <v>0.106488</v>
      </c>
      <c r="GG45">
        <v>0.0877365</v>
      </c>
      <c r="GH45">
        <v>28684.3</v>
      </c>
      <c r="GI45">
        <v>28606.7</v>
      </c>
      <c r="GJ45">
        <v>29485.4</v>
      </c>
      <c r="GK45">
        <v>29452.4</v>
      </c>
      <c r="GL45">
        <v>34900.2</v>
      </c>
      <c r="GM45">
        <v>35712.6</v>
      </c>
      <c r="GN45">
        <v>41536.8</v>
      </c>
      <c r="GO45">
        <v>41960.9</v>
      </c>
      <c r="GP45">
        <v>1.95208</v>
      </c>
      <c r="GQ45">
        <v>1.91858</v>
      </c>
      <c r="GR45">
        <v>0.114568</v>
      </c>
      <c r="GS45">
        <v>0</v>
      </c>
      <c r="GT45">
        <v>25.3802</v>
      </c>
      <c r="GU45">
        <v>999.9</v>
      </c>
      <c r="GV45">
        <v>53.4</v>
      </c>
      <c r="GW45">
        <v>29.2</v>
      </c>
      <c r="GX45">
        <v>24.0034</v>
      </c>
      <c r="GY45">
        <v>62.9028</v>
      </c>
      <c r="GZ45">
        <v>34.3149</v>
      </c>
      <c r="HA45">
        <v>1</v>
      </c>
      <c r="HB45">
        <v>-0.0613465</v>
      </c>
      <c r="HC45">
        <v>0.377971</v>
      </c>
      <c r="HD45">
        <v>20.3343</v>
      </c>
      <c r="HE45">
        <v>5.21744</v>
      </c>
      <c r="HF45">
        <v>12.0098</v>
      </c>
      <c r="HG45">
        <v>4.98915</v>
      </c>
      <c r="HH45">
        <v>3.28863</v>
      </c>
      <c r="HI45">
        <v>9999</v>
      </c>
      <c r="HJ45">
        <v>9999</v>
      </c>
      <c r="HK45">
        <v>9999</v>
      </c>
      <c r="HL45">
        <v>154.8</v>
      </c>
      <c r="HM45">
        <v>1.86737</v>
      </c>
      <c r="HN45">
        <v>1.86644</v>
      </c>
      <c r="HO45">
        <v>1.86584</v>
      </c>
      <c r="HP45">
        <v>1.86581</v>
      </c>
      <c r="HQ45">
        <v>1.86762</v>
      </c>
      <c r="HR45">
        <v>1.87013</v>
      </c>
      <c r="HS45">
        <v>1.86874</v>
      </c>
      <c r="HT45">
        <v>1.87026</v>
      </c>
      <c r="HU45">
        <v>0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-3.417</v>
      </c>
      <c r="II45">
        <v>-0.1041</v>
      </c>
      <c r="IJ45">
        <v>-2.003274880989988</v>
      </c>
      <c r="IK45">
        <v>-0.003643892653284941</v>
      </c>
      <c r="IL45">
        <v>8.948238347276123E-07</v>
      </c>
      <c r="IM45">
        <v>-2.445980282225029E-10</v>
      </c>
      <c r="IN45">
        <v>-0.1940835803508028</v>
      </c>
      <c r="IO45">
        <v>-0.01042730378795286</v>
      </c>
      <c r="IP45">
        <v>0.00100284695746963</v>
      </c>
      <c r="IQ45">
        <v>-1.701466411570297E-05</v>
      </c>
      <c r="IR45">
        <v>2</v>
      </c>
      <c r="IS45">
        <v>2310</v>
      </c>
      <c r="IT45">
        <v>1</v>
      </c>
      <c r="IU45">
        <v>25</v>
      </c>
      <c r="IV45">
        <v>21525.6</v>
      </c>
      <c r="IW45">
        <v>21525.5</v>
      </c>
      <c r="IX45">
        <v>1.17188</v>
      </c>
      <c r="IY45">
        <v>2.22168</v>
      </c>
      <c r="IZ45">
        <v>1.39648</v>
      </c>
      <c r="JA45">
        <v>2.35229</v>
      </c>
      <c r="JB45">
        <v>1.49536</v>
      </c>
      <c r="JC45">
        <v>2.35596</v>
      </c>
      <c r="JD45">
        <v>34.3269</v>
      </c>
      <c r="JE45">
        <v>24.1751</v>
      </c>
      <c r="JF45">
        <v>18</v>
      </c>
      <c r="JG45">
        <v>515.91</v>
      </c>
      <c r="JH45">
        <v>450.044</v>
      </c>
      <c r="JI45">
        <v>25.0004</v>
      </c>
      <c r="JJ45">
        <v>26.5945</v>
      </c>
      <c r="JK45">
        <v>30.0002</v>
      </c>
      <c r="JL45">
        <v>26.5466</v>
      </c>
      <c r="JM45">
        <v>26.4821</v>
      </c>
      <c r="JN45">
        <v>23.5681</v>
      </c>
      <c r="JO45">
        <v>26.1244</v>
      </c>
      <c r="JP45">
        <v>63.5476</v>
      </c>
      <c r="JQ45">
        <v>25</v>
      </c>
      <c r="JR45">
        <v>493.814</v>
      </c>
      <c r="JS45">
        <v>18.4875</v>
      </c>
      <c r="JT45">
        <v>100.836</v>
      </c>
      <c r="JU45">
        <v>100.785</v>
      </c>
    </row>
    <row r="46" spans="1:281">
      <c r="A46">
        <v>30</v>
      </c>
      <c r="B46">
        <v>1658941875.1</v>
      </c>
      <c r="C46">
        <v>237.0999999046326</v>
      </c>
      <c r="D46" t="s">
        <v>483</v>
      </c>
      <c r="E46" t="s">
        <v>484</v>
      </c>
      <c r="F46">
        <v>5</v>
      </c>
      <c r="G46" t="s">
        <v>415</v>
      </c>
      <c r="H46" t="s">
        <v>416</v>
      </c>
      <c r="I46">
        <v>1658941867.6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485.5017715670998</v>
      </c>
      <c r="AK46">
        <v>448.1003090909089</v>
      </c>
      <c r="AL46">
        <v>3.009231515151446</v>
      </c>
      <c r="AM46">
        <v>65.44</v>
      </c>
      <c r="AN46">
        <f>(AP46 - AO46 + DI46*1E3/(8.314*(DK46+273.15)) * AR46/DH46 * AQ46) * DH46/(100*CV46) * 1000/(1000 - AP46)</f>
        <v>0</v>
      </c>
      <c r="AO46">
        <v>18.47793121066993</v>
      </c>
      <c r="AP46">
        <v>23.65797696969696</v>
      </c>
      <c r="AQ46">
        <v>7.612094169742412E-05</v>
      </c>
      <c r="AR46">
        <v>84.83899908424371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1658941867.6</v>
      </c>
      <c r="DB46">
        <v>418.4545555555555</v>
      </c>
      <c r="DC46">
        <v>461.3398888888889</v>
      </c>
      <c r="DD46">
        <v>23.6405962962963</v>
      </c>
      <c r="DE46">
        <v>18.43857037037037</v>
      </c>
      <c r="DF46">
        <v>421.854037037037</v>
      </c>
      <c r="DG46">
        <v>23.74464444444445</v>
      </c>
      <c r="DH46">
        <v>500.0575925925926</v>
      </c>
      <c r="DI46">
        <v>90.50557777777777</v>
      </c>
      <c r="DJ46">
        <v>0.1000119407407407</v>
      </c>
      <c r="DK46">
        <v>27.19376666666667</v>
      </c>
      <c r="DL46">
        <v>27.24857037037037</v>
      </c>
      <c r="DM46">
        <v>999.9000000000001</v>
      </c>
      <c r="DN46">
        <v>0</v>
      </c>
      <c r="DO46">
        <v>0</v>
      </c>
      <c r="DP46">
        <v>9997.594814814815</v>
      </c>
      <c r="DQ46">
        <v>0</v>
      </c>
      <c r="DR46">
        <v>12.4781</v>
      </c>
      <c r="DS46">
        <v>-42.88534814814815</v>
      </c>
      <c r="DT46">
        <v>428.5865185185185</v>
      </c>
      <c r="DU46">
        <v>470.0065925925926</v>
      </c>
      <c r="DV46">
        <v>5.202038888888889</v>
      </c>
      <c r="DW46">
        <v>461.3398888888889</v>
      </c>
      <c r="DX46">
        <v>18.43857037037037</v>
      </c>
      <c r="DY46">
        <v>2.139605925925926</v>
      </c>
      <c r="DZ46">
        <v>1.668793703703704</v>
      </c>
      <c r="EA46">
        <v>18.51714074074074</v>
      </c>
      <c r="EB46">
        <v>14.60912592592593</v>
      </c>
      <c r="EC46">
        <v>2000.008148148148</v>
      </c>
      <c r="ED46">
        <v>0.980004</v>
      </c>
      <c r="EE46">
        <v>0.019996</v>
      </c>
      <c r="EF46">
        <v>0</v>
      </c>
      <c r="EG46">
        <v>733.6693333333334</v>
      </c>
      <c r="EH46">
        <v>5.00097</v>
      </c>
      <c r="EI46">
        <v>14636.67037037037</v>
      </c>
      <c r="EJ46">
        <v>16707.67407407408</v>
      </c>
      <c r="EK46">
        <v>38.125</v>
      </c>
      <c r="EL46">
        <v>38.625</v>
      </c>
      <c r="EM46">
        <v>38.03674074074074</v>
      </c>
      <c r="EN46">
        <v>38.312</v>
      </c>
      <c r="EO46">
        <v>38.73833333333333</v>
      </c>
      <c r="EP46">
        <v>1955.117777777778</v>
      </c>
      <c r="EQ46">
        <v>39.89037037037038</v>
      </c>
      <c r="ER46">
        <v>0</v>
      </c>
      <c r="ES46">
        <v>1658941874.4</v>
      </c>
      <c r="ET46">
        <v>0</v>
      </c>
      <c r="EU46">
        <v>733.7278400000001</v>
      </c>
      <c r="EV46">
        <v>16.14376922393007</v>
      </c>
      <c r="EW46">
        <v>317.7769225745232</v>
      </c>
      <c r="EX46">
        <v>14637.496</v>
      </c>
      <c r="EY46">
        <v>15</v>
      </c>
      <c r="EZ46">
        <v>0</v>
      </c>
      <c r="FA46" t="s">
        <v>419</v>
      </c>
      <c r="FB46">
        <v>1657650335.6</v>
      </c>
      <c r="FC46">
        <v>1657650340.6</v>
      </c>
      <c r="FD46">
        <v>0</v>
      </c>
      <c r="FE46">
        <v>2.4</v>
      </c>
      <c r="FF46">
        <v>-0.047</v>
      </c>
      <c r="FG46">
        <v>-2.024</v>
      </c>
      <c r="FH46">
        <v>-0.16</v>
      </c>
      <c r="FI46">
        <v>420</v>
      </c>
      <c r="FJ46">
        <v>17</v>
      </c>
      <c r="FK46">
        <v>0.4</v>
      </c>
      <c r="FL46">
        <v>0.26</v>
      </c>
      <c r="FM46">
        <v>-38.09624878048781</v>
      </c>
      <c r="FN46">
        <v>-70.19707317073171</v>
      </c>
      <c r="FO46">
        <v>7.103233730513406</v>
      </c>
      <c r="FP46">
        <v>0</v>
      </c>
      <c r="FQ46">
        <v>733.1281176470588</v>
      </c>
      <c r="FR46">
        <v>10.22811307150905</v>
      </c>
      <c r="FS46">
        <v>1.116484734615632</v>
      </c>
      <c r="FT46">
        <v>0</v>
      </c>
      <c r="FU46">
        <v>5.206326341463415</v>
      </c>
      <c r="FV46">
        <v>-0.099973379790929</v>
      </c>
      <c r="FW46">
        <v>0.02441218505783622</v>
      </c>
      <c r="FX46">
        <v>1</v>
      </c>
      <c r="FY46">
        <v>1</v>
      </c>
      <c r="FZ46">
        <v>3</v>
      </c>
      <c r="GA46" t="s">
        <v>426</v>
      </c>
      <c r="GB46">
        <v>2.98298</v>
      </c>
      <c r="GC46">
        <v>2.71572</v>
      </c>
      <c r="GD46">
        <v>0.0982973</v>
      </c>
      <c r="GE46">
        <v>0.104399</v>
      </c>
      <c r="GF46">
        <v>0.10657</v>
      </c>
      <c r="GG46">
        <v>0.0879484</v>
      </c>
      <c r="GH46">
        <v>28606.1</v>
      </c>
      <c r="GI46">
        <v>28521.8</v>
      </c>
      <c r="GJ46">
        <v>29485.2</v>
      </c>
      <c r="GK46">
        <v>29452.5</v>
      </c>
      <c r="GL46">
        <v>34896.8</v>
      </c>
      <c r="GM46">
        <v>35704.3</v>
      </c>
      <c r="GN46">
        <v>41536.6</v>
      </c>
      <c r="GO46">
        <v>41961.1</v>
      </c>
      <c r="GP46">
        <v>1.9522</v>
      </c>
      <c r="GQ46">
        <v>1.91882</v>
      </c>
      <c r="GR46">
        <v>0.113036</v>
      </c>
      <c r="GS46">
        <v>0</v>
      </c>
      <c r="GT46">
        <v>25.3802</v>
      </c>
      <c r="GU46">
        <v>999.9</v>
      </c>
      <c r="GV46">
        <v>53.4</v>
      </c>
      <c r="GW46">
        <v>29.2</v>
      </c>
      <c r="GX46">
        <v>24.0059</v>
      </c>
      <c r="GY46">
        <v>63.0928</v>
      </c>
      <c r="GZ46">
        <v>34.359</v>
      </c>
      <c r="HA46">
        <v>1</v>
      </c>
      <c r="HB46">
        <v>-0.0611128</v>
      </c>
      <c r="HC46">
        <v>0.377669</v>
      </c>
      <c r="HD46">
        <v>20.3341</v>
      </c>
      <c r="HE46">
        <v>5.21654</v>
      </c>
      <c r="HF46">
        <v>12.0097</v>
      </c>
      <c r="HG46">
        <v>4.9889</v>
      </c>
      <c r="HH46">
        <v>3.2885</v>
      </c>
      <c r="HI46">
        <v>9999</v>
      </c>
      <c r="HJ46">
        <v>9999</v>
      </c>
      <c r="HK46">
        <v>9999</v>
      </c>
      <c r="HL46">
        <v>154.8</v>
      </c>
      <c r="HM46">
        <v>1.86736</v>
      </c>
      <c r="HN46">
        <v>1.86642</v>
      </c>
      <c r="HO46">
        <v>1.86584</v>
      </c>
      <c r="HP46">
        <v>1.86583</v>
      </c>
      <c r="HQ46">
        <v>1.86763</v>
      </c>
      <c r="HR46">
        <v>1.87012</v>
      </c>
      <c r="HS46">
        <v>1.86874</v>
      </c>
      <c r="HT46">
        <v>1.87026</v>
      </c>
      <c r="HU46">
        <v>0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-3.461</v>
      </c>
      <c r="II46">
        <v>-0.1039</v>
      </c>
      <c r="IJ46">
        <v>-2.003274880989988</v>
      </c>
      <c r="IK46">
        <v>-0.003643892653284941</v>
      </c>
      <c r="IL46">
        <v>8.948238347276123E-07</v>
      </c>
      <c r="IM46">
        <v>-2.445980282225029E-10</v>
      </c>
      <c r="IN46">
        <v>-0.1940835803508028</v>
      </c>
      <c r="IO46">
        <v>-0.01042730378795286</v>
      </c>
      <c r="IP46">
        <v>0.00100284695746963</v>
      </c>
      <c r="IQ46">
        <v>-1.701466411570297E-05</v>
      </c>
      <c r="IR46">
        <v>2</v>
      </c>
      <c r="IS46">
        <v>2310</v>
      </c>
      <c r="IT46">
        <v>1</v>
      </c>
      <c r="IU46">
        <v>25</v>
      </c>
      <c r="IV46">
        <v>21525.7</v>
      </c>
      <c r="IW46">
        <v>21525.6</v>
      </c>
      <c r="IX46">
        <v>1.20483</v>
      </c>
      <c r="IY46">
        <v>2.21558</v>
      </c>
      <c r="IZ46">
        <v>1.39648</v>
      </c>
      <c r="JA46">
        <v>2.35229</v>
      </c>
      <c r="JB46">
        <v>1.49536</v>
      </c>
      <c r="JC46">
        <v>2.38892</v>
      </c>
      <c r="JD46">
        <v>34.3269</v>
      </c>
      <c r="JE46">
        <v>24.1751</v>
      </c>
      <c r="JF46">
        <v>18</v>
      </c>
      <c r="JG46">
        <v>516.0069999999999</v>
      </c>
      <c r="JH46">
        <v>450.216</v>
      </c>
      <c r="JI46">
        <v>25.0001</v>
      </c>
      <c r="JJ46">
        <v>26.595</v>
      </c>
      <c r="JK46">
        <v>30.0003</v>
      </c>
      <c r="JL46">
        <v>26.5484</v>
      </c>
      <c r="JM46">
        <v>26.4843</v>
      </c>
      <c r="JN46">
        <v>24.1815</v>
      </c>
      <c r="JO46">
        <v>26.1244</v>
      </c>
      <c r="JP46">
        <v>63.5476</v>
      </c>
      <c r="JQ46">
        <v>25</v>
      </c>
      <c r="JR46">
        <v>507.18</v>
      </c>
      <c r="JS46">
        <v>18.4748</v>
      </c>
      <c r="JT46">
        <v>100.836</v>
      </c>
      <c r="JU46">
        <v>100.785</v>
      </c>
    </row>
    <row r="47" spans="1:281">
      <c r="A47">
        <v>31</v>
      </c>
      <c r="B47">
        <v>1658941880.1</v>
      </c>
      <c r="C47">
        <v>242.0999999046326</v>
      </c>
      <c r="D47" t="s">
        <v>485</v>
      </c>
      <c r="E47" t="s">
        <v>486</v>
      </c>
      <c r="F47">
        <v>5</v>
      </c>
      <c r="G47" t="s">
        <v>415</v>
      </c>
      <c r="H47" t="s">
        <v>416</v>
      </c>
      <c r="I47">
        <v>1658941872.314285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502.7580909679656</v>
      </c>
      <c r="AK47">
        <v>463.7810181818181</v>
      </c>
      <c r="AL47">
        <v>3.14848303030301</v>
      </c>
      <c r="AM47">
        <v>65.44</v>
      </c>
      <c r="AN47">
        <f>(AP47 - AO47 + DI47*1E3/(8.314*(DK47+273.15)) * AR47/DH47 * AQ47) * DH47/(100*CV47) * 1000/(1000 - AP47)</f>
        <v>0</v>
      </c>
      <c r="AO47">
        <v>18.51125930024597</v>
      </c>
      <c r="AP47">
        <v>23.68707636363635</v>
      </c>
      <c r="AQ47">
        <v>0.006418777276610377</v>
      </c>
      <c r="AR47">
        <v>84.83899908424371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1658941872.314285</v>
      </c>
      <c r="DB47">
        <v>431.2024642857142</v>
      </c>
      <c r="DC47">
        <v>477.0621071428571</v>
      </c>
      <c r="DD47">
        <v>23.651725</v>
      </c>
      <c r="DE47">
        <v>18.46982142857143</v>
      </c>
      <c r="DF47">
        <v>434.6404642857144</v>
      </c>
      <c r="DG47">
        <v>23.75567142857142</v>
      </c>
      <c r="DH47">
        <v>500.0537142857142</v>
      </c>
      <c r="DI47">
        <v>90.50593214285713</v>
      </c>
      <c r="DJ47">
        <v>0.09995804285714287</v>
      </c>
      <c r="DK47">
        <v>27.19236071428572</v>
      </c>
      <c r="DL47">
        <v>27.23938571428572</v>
      </c>
      <c r="DM47">
        <v>999.9000000000002</v>
      </c>
      <c r="DN47">
        <v>0</v>
      </c>
      <c r="DO47">
        <v>0</v>
      </c>
      <c r="DP47">
        <v>10004.35535714286</v>
      </c>
      <c r="DQ47">
        <v>0</v>
      </c>
      <c r="DR47">
        <v>12.4781</v>
      </c>
      <c r="DS47">
        <v>-45.85966071428571</v>
      </c>
      <c r="DT47">
        <v>441.6482857142857</v>
      </c>
      <c r="DU47">
        <v>486.0398214285715</v>
      </c>
      <c r="DV47">
        <v>5.181908214285714</v>
      </c>
      <c r="DW47">
        <v>477.0621071428571</v>
      </c>
      <c r="DX47">
        <v>18.46982142857143</v>
      </c>
      <c r="DY47">
        <v>2.140621428571428</v>
      </c>
      <c r="DZ47">
        <v>1.671628928571429</v>
      </c>
      <c r="EA47">
        <v>18.52471071428571</v>
      </c>
      <c r="EB47">
        <v>14.63541428571428</v>
      </c>
      <c r="EC47">
        <v>2000.010714285714</v>
      </c>
      <c r="ED47">
        <v>0.9800038214285713</v>
      </c>
      <c r="EE47">
        <v>0.01999617857142857</v>
      </c>
      <c r="EF47">
        <v>0</v>
      </c>
      <c r="EG47">
        <v>735.1154642857143</v>
      </c>
      <c r="EH47">
        <v>5.00097</v>
      </c>
      <c r="EI47">
        <v>14665.31428571429</v>
      </c>
      <c r="EJ47">
        <v>16707.69285714286</v>
      </c>
      <c r="EK47">
        <v>38.125</v>
      </c>
      <c r="EL47">
        <v>38.625</v>
      </c>
      <c r="EM47">
        <v>38.03321428571428</v>
      </c>
      <c r="EN47">
        <v>38.312</v>
      </c>
      <c r="EO47">
        <v>38.73875</v>
      </c>
      <c r="EP47">
        <v>1955.120357142857</v>
      </c>
      <c r="EQ47">
        <v>39.89035714285716</v>
      </c>
      <c r="ER47">
        <v>0</v>
      </c>
      <c r="ES47">
        <v>1658941879.8</v>
      </c>
      <c r="ET47">
        <v>0</v>
      </c>
      <c r="EU47">
        <v>735.3238846153847</v>
      </c>
      <c r="EV47">
        <v>21.25042738441904</v>
      </c>
      <c r="EW47">
        <v>415.5316241693929</v>
      </c>
      <c r="EX47">
        <v>14668.77307692308</v>
      </c>
      <c r="EY47">
        <v>15</v>
      </c>
      <c r="EZ47">
        <v>0</v>
      </c>
      <c r="FA47" t="s">
        <v>419</v>
      </c>
      <c r="FB47">
        <v>1657650335.6</v>
      </c>
      <c r="FC47">
        <v>1657650340.6</v>
      </c>
      <c r="FD47">
        <v>0</v>
      </c>
      <c r="FE47">
        <v>2.4</v>
      </c>
      <c r="FF47">
        <v>-0.047</v>
      </c>
      <c r="FG47">
        <v>-2.024</v>
      </c>
      <c r="FH47">
        <v>-0.16</v>
      </c>
      <c r="FI47">
        <v>420</v>
      </c>
      <c r="FJ47">
        <v>17</v>
      </c>
      <c r="FK47">
        <v>0.4</v>
      </c>
      <c r="FL47">
        <v>0.26</v>
      </c>
      <c r="FM47">
        <v>-43.80102195121951</v>
      </c>
      <c r="FN47">
        <v>-39.85585505226475</v>
      </c>
      <c r="FO47">
        <v>4.057905754745444</v>
      </c>
      <c r="FP47">
        <v>0</v>
      </c>
      <c r="FQ47">
        <v>734.4738823529412</v>
      </c>
      <c r="FR47">
        <v>17.95391904450682</v>
      </c>
      <c r="FS47">
        <v>1.806347904160506</v>
      </c>
      <c r="FT47">
        <v>0</v>
      </c>
      <c r="FU47">
        <v>5.193648048780488</v>
      </c>
      <c r="FV47">
        <v>-0.2906491986062683</v>
      </c>
      <c r="FW47">
        <v>0.03253752057199866</v>
      </c>
      <c r="FX47">
        <v>0</v>
      </c>
      <c r="FY47">
        <v>0</v>
      </c>
      <c r="FZ47">
        <v>3</v>
      </c>
      <c r="GA47" t="s">
        <v>439</v>
      </c>
      <c r="GB47">
        <v>2.98305</v>
      </c>
      <c r="GC47">
        <v>2.71558</v>
      </c>
      <c r="GD47">
        <v>0.100842</v>
      </c>
      <c r="GE47">
        <v>0.107031</v>
      </c>
      <c r="GF47">
        <v>0.106651</v>
      </c>
      <c r="GG47">
        <v>0.0879745</v>
      </c>
      <c r="GH47">
        <v>28525</v>
      </c>
      <c r="GI47">
        <v>28437.5</v>
      </c>
      <c r="GJ47">
        <v>29484.8</v>
      </c>
      <c r="GK47">
        <v>29452</v>
      </c>
      <c r="GL47">
        <v>34893.1</v>
      </c>
      <c r="GM47">
        <v>35702.9</v>
      </c>
      <c r="GN47">
        <v>41535.9</v>
      </c>
      <c r="GO47">
        <v>41960.6</v>
      </c>
      <c r="GP47">
        <v>1.95222</v>
      </c>
      <c r="GQ47">
        <v>1.91873</v>
      </c>
      <c r="GR47">
        <v>0.113774</v>
      </c>
      <c r="GS47">
        <v>0</v>
      </c>
      <c r="GT47">
        <v>25.3782</v>
      </c>
      <c r="GU47">
        <v>999.9</v>
      </c>
      <c r="GV47">
        <v>53.4</v>
      </c>
      <c r="GW47">
        <v>29.2</v>
      </c>
      <c r="GX47">
        <v>24.0055</v>
      </c>
      <c r="GY47">
        <v>62.7428</v>
      </c>
      <c r="GZ47">
        <v>34.1947</v>
      </c>
      <c r="HA47">
        <v>1</v>
      </c>
      <c r="HB47">
        <v>-0.0610391</v>
      </c>
      <c r="HC47">
        <v>0.37744</v>
      </c>
      <c r="HD47">
        <v>20.3339</v>
      </c>
      <c r="HE47">
        <v>5.21699</v>
      </c>
      <c r="HF47">
        <v>12.0099</v>
      </c>
      <c r="HG47">
        <v>4.9889</v>
      </c>
      <c r="HH47">
        <v>3.2885</v>
      </c>
      <c r="HI47">
        <v>9999</v>
      </c>
      <c r="HJ47">
        <v>9999</v>
      </c>
      <c r="HK47">
        <v>9999</v>
      </c>
      <c r="HL47">
        <v>154.8</v>
      </c>
      <c r="HM47">
        <v>1.86737</v>
      </c>
      <c r="HN47">
        <v>1.86642</v>
      </c>
      <c r="HO47">
        <v>1.86584</v>
      </c>
      <c r="HP47">
        <v>1.86582</v>
      </c>
      <c r="HQ47">
        <v>1.86763</v>
      </c>
      <c r="HR47">
        <v>1.87012</v>
      </c>
      <c r="HS47">
        <v>1.86874</v>
      </c>
      <c r="HT47">
        <v>1.87026</v>
      </c>
      <c r="HU47">
        <v>0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-3.508</v>
      </c>
      <c r="II47">
        <v>-0.1037</v>
      </c>
      <c r="IJ47">
        <v>-2.003274880989988</v>
      </c>
      <c r="IK47">
        <v>-0.003643892653284941</v>
      </c>
      <c r="IL47">
        <v>8.948238347276123E-07</v>
      </c>
      <c r="IM47">
        <v>-2.445980282225029E-10</v>
      </c>
      <c r="IN47">
        <v>-0.1940835803508028</v>
      </c>
      <c r="IO47">
        <v>-0.01042730378795286</v>
      </c>
      <c r="IP47">
        <v>0.00100284695746963</v>
      </c>
      <c r="IQ47">
        <v>-1.701466411570297E-05</v>
      </c>
      <c r="IR47">
        <v>2</v>
      </c>
      <c r="IS47">
        <v>2310</v>
      </c>
      <c r="IT47">
        <v>1</v>
      </c>
      <c r="IU47">
        <v>25</v>
      </c>
      <c r="IV47">
        <v>21525.7</v>
      </c>
      <c r="IW47">
        <v>21525.7</v>
      </c>
      <c r="IX47">
        <v>1.23535</v>
      </c>
      <c r="IY47">
        <v>2.20581</v>
      </c>
      <c r="IZ47">
        <v>1.39648</v>
      </c>
      <c r="JA47">
        <v>2.35229</v>
      </c>
      <c r="JB47">
        <v>1.49536</v>
      </c>
      <c r="JC47">
        <v>2.39136</v>
      </c>
      <c r="JD47">
        <v>34.3269</v>
      </c>
      <c r="JE47">
        <v>24.1838</v>
      </c>
      <c r="JF47">
        <v>18</v>
      </c>
      <c r="JG47">
        <v>516.037</v>
      </c>
      <c r="JH47">
        <v>450.165</v>
      </c>
      <c r="JI47">
        <v>24.9999</v>
      </c>
      <c r="JJ47">
        <v>26.5967</v>
      </c>
      <c r="JK47">
        <v>30.0002</v>
      </c>
      <c r="JL47">
        <v>26.55</v>
      </c>
      <c r="JM47">
        <v>26.4855</v>
      </c>
      <c r="JN47">
        <v>24.8491</v>
      </c>
      <c r="JO47">
        <v>26.1244</v>
      </c>
      <c r="JP47">
        <v>63.5476</v>
      </c>
      <c r="JQ47">
        <v>25</v>
      </c>
      <c r="JR47">
        <v>527.216</v>
      </c>
      <c r="JS47">
        <v>18.4491</v>
      </c>
      <c r="JT47">
        <v>100.834</v>
      </c>
      <c r="JU47">
        <v>100.784</v>
      </c>
    </row>
    <row r="48" spans="1:281">
      <c r="A48">
        <v>32</v>
      </c>
      <c r="B48">
        <v>1658941885.1</v>
      </c>
      <c r="C48">
        <v>247.0999999046326</v>
      </c>
      <c r="D48" t="s">
        <v>487</v>
      </c>
      <c r="E48" t="s">
        <v>488</v>
      </c>
      <c r="F48">
        <v>5</v>
      </c>
      <c r="G48" t="s">
        <v>415</v>
      </c>
      <c r="H48" t="s">
        <v>416</v>
      </c>
      <c r="I48">
        <v>1658941877.6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519.859814652814</v>
      </c>
      <c r="AK48">
        <v>479.9124545454545</v>
      </c>
      <c r="AL48">
        <v>3.235842424242415</v>
      </c>
      <c r="AM48">
        <v>65.44</v>
      </c>
      <c r="AN48">
        <f>(AP48 - AO48 + DI48*1E3/(8.314*(DK48+273.15)) * AR48/DH48 * AQ48) * DH48/(100*CV48) * 1000/(1000 - AP48)</f>
        <v>0</v>
      </c>
      <c r="AO48">
        <v>18.51748299079188</v>
      </c>
      <c r="AP48">
        <v>23.69803818181818</v>
      </c>
      <c r="AQ48">
        <v>0.001393432795714208</v>
      </c>
      <c r="AR48">
        <v>84.83899908424371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1658941877.6</v>
      </c>
      <c r="DB48">
        <v>446.8190740740741</v>
      </c>
      <c r="DC48">
        <v>494.8193703703703</v>
      </c>
      <c r="DD48">
        <v>23.67204074074074</v>
      </c>
      <c r="DE48">
        <v>18.50582592592593</v>
      </c>
      <c r="DF48">
        <v>450.3038148148148</v>
      </c>
      <c r="DG48">
        <v>23.77581481481482</v>
      </c>
      <c r="DH48">
        <v>500.0466296296296</v>
      </c>
      <c r="DI48">
        <v>90.50575185185185</v>
      </c>
      <c r="DJ48">
        <v>0.09994415555555555</v>
      </c>
      <c r="DK48">
        <v>27.18997037037037</v>
      </c>
      <c r="DL48">
        <v>27.2413037037037</v>
      </c>
      <c r="DM48">
        <v>999.9000000000001</v>
      </c>
      <c r="DN48">
        <v>0</v>
      </c>
      <c r="DO48">
        <v>0</v>
      </c>
      <c r="DP48">
        <v>10011.36555555556</v>
      </c>
      <c r="DQ48">
        <v>0</v>
      </c>
      <c r="DR48">
        <v>12.4781</v>
      </c>
      <c r="DS48">
        <v>-48.00037407407408</v>
      </c>
      <c r="DT48">
        <v>457.6528148148148</v>
      </c>
      <c r="DU48">
        <v>504.1493333333333</v>
      </c>
      <c r="DV48">
        <v>5.166211481481482</v>
      </c>
      <c r="DW48">
        <v>494.8193703703703</v>
      </c>
      <c r="DX48">
        <v>18.50582592592593</v>
      </c>
      <c r="DY48">
        <v>2.142455925925926</v>
      </c>
      <c r="DZ48">
        <v>1.674884444444444</v>
      </c>
      <c r="EA48">
        <v>18.53838148148148</v>
      </c>
      <c r="EB48">
        <v>14.66557777777778</v>
      </c>
      <c r="EC48">
        <v>2000.002592592593</v>
      </c>
      <c r="ED48">
        <v>0.9800034444444442</v>
      </c>
      <c r="EE48">
        <v>0.01999655555555555</v>
      </c>
      <c r="EF48">
        <v>0</v>
      </c>
      <c r="EG48">
        <v>737.0551111111112</v>
      </c>
      <c r="EH48">
        <v>5.00097</v>
      </c>
      <c r="EI48">
        <v>14703.48148148148</v>
      </c>
      <c r="EJ48">
        <v>16707.62222222222</v>
      </c>
      <c r="EK48">
        <v>38.125</v>
      </c>
      <c r="EL48">
        <v>38.62959259259259</v>
      </c>
      <c r="EM48">
        <v>38.03674074074074</v>
      </c>
      <c r="EN48">
        <v>38.312</v>
      </c>
      <c r="EO48">
        <v>38.74533333333333</v>
      </c>
      <c r="EP48">
        <v>1955.111851851852</v>
      </c>
      <c r="EQ48">
        <v>39.89074074074075</v>
      </c>
      <c r="ER48">
        <v>0</v>
      </c>
      <c r="ES48">
        <v>1658941884.6</v>
      </c>
      <c r="ET48">
        <v>0</v>
      </c>
      <c r="EU48">
        <v>737.1011153846155</v>
      </c>
      <c r="EV48">
        <v>24.30129916858856</v>
      </c>
      <c r="EW48">
        <v>467.5555554566597</v>
      </c>
      <c r="EX48">
        <v>14703.85384615385</v>
      </c>
      <c r="EY48">
        <v>15</v>
      </c>
      <c r="EZ48">
        <v>0</v>
      </c>
      <c r="FA48" t="s">
        <v>419</v>
      </c>
      <c r="FB48">
        <v>1657650335.6</v>
      </c>
      <c r="FC48">
        <v>1657650340.6</v>
      </c>
      <c r="FD48">
        <v>0</v>
      </c>
      <c r="FE48">
        <v>2.4</v>
      </c>
      <c r="FF48">
        <v>-0.047</v>
      </c>
      <c r="FG48">
        <v>-2.024</v>
      </c>
      <c r="FH48">
        <v>-0.16</v>
      </c>
      <c r="FI48">
        <v>420</v>
      </c>
      <c r="FJ48">
        <v>17</v>
      </c>
      <c r="FK48">
        <v>0.4</v>
      </c>
      <c r="FL48">
        <v>0.26</v>
      </c>
      <c r="FM48">
        <v>-46.16585853658538</v>
      </c>
      <c r="FN48">
        <v>-27.19778885017422</v>
      </c>
      <c r="FO48">
        <v>2.7576617430817</v>
      </c>
      <c r="FP48">
        <v>0</v>
      </c>
      <c r="FQ48">
        <v>735.6403823529411</v>
      </c>
      <c r="FR48">
        <v>21.44435448112567</v>
      </c>
      <c r="FS48">
        <v>2.133440786405929</v>
      </c>
      <c r="FT48">
        <v>0</v>
      </c>
      <c r="FU48">
        <v>5.183677804878049</v>
      </c>
      <c r="FV48">
        <v>-0.1995936585365791</v>
      </c>
      <c r="FW48">
        <v>0.02819879027955324</v>
      </c>
      <c r="FX48">
        <v>0</v>
      </c>
      <c r="FY48">
        <v>0</v>
      </c>
      <c r="FZ48">
        <v>3</v>
      </c>
      <c r="GA48" t="s">
        <v>439</v>
      </c>
      <c r="GB48">
        <v>2.9831</v>
      </c>
      <c r="GC48">
        <v>2.71575</v>
      </c>
      <c r="GD48">
        <v>0.103416</v>
      </c>
      <c r="GE48">
        <v>0.109615</v>
      </c>
      <c r="GF48">
        <v>0.106685</v>
      </c>
      <c r="GG48">
        <v>0.0879708</v>
      </c>
      <c r="GH48">
        <v>28442.9</v>
      </c>
      <c r="GI48">
        <v>28355.1</v>
      </c>
      <c r="GJ48">
        <v>29484.3</v>
      </c>
      <c r="GK48">
        <v>29451.9</v>
      </c>
      <c r="GL48">
        <v>34891</v>
      </c>
      <c r="GM48">
        <v>35703.1</v>
      </c>
      <c r="GN48">
        <v>41535</v>
      </c>
      <c r="GO48">
        <v>41960.6</v>
      </c>
      <c r="GP48">
        <v>1.95215</v>
      </c>
      <c r="GQ48">
        <v>1.91873</v>
      </c>
      <c r="GR48">
        <v>0.114787</v>
      </c>
      <c r="GS48">
        <v>0</v>
      </c>
      <c r="GT48">
        <v>25.3777</v>
      </c>
      <c r="GU48">
        <v>999.9</v>
      </c>
      <c r="GV48">
        <v>53.4</v>
      </c>
      <c r="GW48">
        <v>29.2</v>
      </c>
      <c r="GX48">
        <v>24.0064</v>
      </c>
      <c r="GY48">
        <v>62.8128</v>
      </c>
      <c r="GZ48">
        <v>34.1346</v>
      </c>
      <c r="HA48">
        <v>1</v>
      </c>
      <c r="HB48">
        <v>-0.0611204</v>
      </c>
      <c r="HC48">
        <v>0.375817</v>
      </c>
      <c r="HD48">
        <v>20.3341</v>
      </c>
      <c r="HE48">
        <v>5.21699</v>
      </c>
      <c r="HF48">
        <v>12.0095</v>
      </c>
      <c r="HG48">
        <v>4.989</v>
      </c>
      <c r="HH48">
        <v>3.28848</v>
      </c>
      <c r="HI48">
        <v>9999</v>
      </c>
      <c r="HJ48">
        <v>9999</v>
      </c>
      <c r="HK48">
        <v>9999</v>
      </c>
      <c r="HL48">
        <v>154.8</v>
      </c>
      <c r="HM48">
        <v>1.86737</v>
      </c>
      <c r="HN48">
        <v>1.86644</v>
      </c>
      <c r="HO48">
        <v>1.86584</v>
      </c>
      <c r="HP48">
        <v>1.8658</v>
      </c>
      <c r="HQ48">
        <v>1.86758</v>
      </c>
      <c r="HR48">
        <v>1.87012</v>
      </c>
      <c r="HS48">
        <v>1.86874</v>
      </c>
      <c r="HT48">
        <v>1.87026</v>
      </c>
      <c r="HU48">
        <v>0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-3.554</v>
      </c>
      <c r="II48">
        <v>-0.1036</v>
      </c>
      <c r="IJ48">
        <v>-2.003274880989988</v>
      </c>
      <c r="IK48">
        <v>-0.003643892653284941</v>
      </c>
      <c r="IL48">
        <v>8.948238347276123E-07</v>
      </c>
      <c r="IM48">
        <v>-2.445980282225029E-10</v>
      </c>
      <c r="IN48">
        <v>-0.1940835803508028</v>
      </c>
      <c r="IO48">
        <v>-0.01042730378795286</v>
      </c>
      <c r="IP48">
        <v>0.00100284695746963</v>
      </c>
      <c r="IQ48">
        <v>-1.701466411570297E-05</v>
      </c>
      <c r="IR48">
        <v>2</v>
      </c>
      <c r="IS48">
        <v>2310</v>
      </c>
      <c r="IT48">
        <v>1</v>
      </c>
      <c r="IU48">
        <v>25</v>
      </c>
      <c r="IV48">
        <v>21525.8</v>
      </c>
      <c r="IW48">
        <v>21525.7</v>
      </c>
      <c r="IX48">
        <v>1.26953</v>
      </c>
      <c r="IY48">
        <v>2.20703</v>
      </c>
      <c r="IZ48">
        <v>1.39648</v>
      </c>
      <c r="JA48">
        <v>2.35352</v>
      </c>
      <c r="JB48">
        <v>1.49536</v>
      </c>
      <c r="JC48">
        <v>2.3999</v>
      </c>
      <c r="JD48">
        <v>34.3269</v>
      </c>
      <c r="JE48">
        <v>24.1838</v>
      </c>
      <c r="JF48">
        <v>18</v>
      </c>
      <c r="JG48">
        <v>515.994</v>
      </c>
      <c r="JH48">
        <v>450.176</v>
      </c>
      <c r="JI48">
        <v>24.9997</v>
      </c>
      <c r="JJ48">
        <v>26.5972</v>
      </c>
      <c r="JK48">
        <v>30</v>
      </c>
      <c r="JL48">
        <v>26.5506</v>
      </c>
      <c r="JM48">
        <v>26.487</v>
      </c>
      <c r="JN48">
        <v>25.4521</v>
      </c>
      <c r="JO48">
        <v>26.1244</v>
      </c>
      <c r="JP48">
        <v>63.1764</v>
      </c>
      <c r="JQ48">
        <v>25</v>
      </c>
      <c r="JR48">
        <v>540.578</v>
      </c>
      <c r="JS48">
        <v>18.4276</v>
      </c>
      <c r="JT48">
        <v>100.832</v>
      </c>
      <c r="JU48">
        <v>100.784</v>
      </c>
    </row>
    <row r="49" spans="1:281">
      <c r="A49">
        <v>33</v>
      </c>
      <c r="B49">
        <v>1658941890.1</v>
      </c>
      <c r="C49">
        <v>252.0999999046326</v>
      </c>
      <c r="D49" t="s">
        <v>489</v>
      </c>
      <c r="E49" t="s">
        <v>490</v>
      </c>
      <c r="F49">
        <v>5</v>
      </c>
      <c r="G49" t="s">
        <v>415</v>
      </c>
      <c r="H49" t="s">
        <v>416</v>
      </c>
      <c r="I49">
        <v>1658941882.314285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537.0288257662339</v>
      </c>
      <c r="AK49">
        <v>496.1028303030303</v>
      </c>
      <c r="AL49">
        <v>3.227687272727286</v>
      </c>
      <c r="AM49">
        <v>65.44</v>
      </c>
      <c r="AN49">
        <f>(AP49 - AO49 + DI49*1E3/(8.314*(DK49+273.15)) * AR49/DH49 * AQ49) * DH49/(100*CV49) * 1000/(1000 - AP49)</f>
        <v>0</v>
      </c>
      <c r="AO49">
        <v>18.50221295965279</v>
      </c>
      <c r="AP49">
        <v>23.69687575757576</v>
      </c>
      <c r="AQ49">
        <v>0.0002866139798561961</v>
      </c>
      <c r="AR49">
        <v>84.83899908424371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1658941882.314285</v>
      </c>
      <c r="DB49">
        <v>461.4179285714285</v>
      </c>
      <c r="DC49">
        <v>510.7072499999999</v>
      </c>
      <c r="DD49">
        <v>23.68865</v>
      </c>
      <c r="DE49">
        <v>18.50871428571428</v>
      </c>
      <c r="DF49">
        <v>464.9463571428572</v>
      </c>
      <c r="DG49">
        <v>23.79228571428571</v>
      </c>
      <c r="DH49">
        <v>500.0557857142857</v>
      </c>
      <c r="DI49">
        <v>90.50532142857146</v>
      </c>
      <c r="DJ49">
        <v>0.1000225428571428</v>
      </c>
      <c r="DK49">
        <v>27.18482857142857</v>
      </c>
      <c r="DL49">
        <v>27.24683214285714</v>
      </c>
      <c r="DM49">
        <v>999.9000000000002</v>
      </c>
      <c r="DN49">
        <v>0</v>
      </c>
      <c r="DO49">
        <v>0</v>
      </c>
      <c r="DP49">
        <v>10001.33821428572</v>
      </c>
      <c r="DQ49">
        <v>0</v>
      </c>
      <c r="DR49">
        <v>12.4781</v>
      </c>
      <c r="DS49">
        <v>-49.28935357142858</v>
      </c>
      <c r="DT49">
        <v>472.6136071428571</v>
      </c>
      <c r="DU49">
        <v>520.3379642857143</v>
      </c>
      <c r="DV49">
        <v>5.179929285714287</v>
      </c>
      <c r="DW49">
        <v>510.7072499999999</v>
      </c>
      <c r="DX49">
        <v>18.50871428571428</v>
      </c>
      <c r="DY49">
        <v>2.143948571428572</v>
      </c>
      <c r="DZ49">
        <v>1.675137857142857</v>
      </c>
      <c r="EA49">
        <v>18.54951428571428</v>
      </c>
      <c r="EB49">
        <v>14.66792857142858</v>
      </c>
      <c r="EC49">
        <v>2000.036071428572</v>
      </c>
      <c r="ED49">
        <v>0.9800036071428569</v>
      </c>
      <c r="EE49">
        <v>0.01999639285714285</v>
      </c>
      <c r="EF49">
        <v>0</v>
      </c>
      <c r="EG49">
        <v>738.9644285714285</v>
      </c>
      <c r="EH49">
        <v>5.00097</v>
      </c>
      <c r="EI49">
        <v>14740.92857142857</v>
      </c>
      <c r="EJ49">
        <v>16707.90357142857</v>
      </c>
      <c r="EK49">
        <v>38.125</v>
      </c>
      <c r="EL49">
        <v>38.63607142857143</v>
      </c>
      <c r="EM49">
        <v>38.03985714285714</v>
      </c>
      <c r="EN49">
        <v>38.312</v>
      </c>
      <c r="EO49">
        <v>38.7455</v>
      </c>
      <c r="EP49">
        <v>1955.145</v>
      </c>
      <c r="EQ49">
        <v>39.89107142857144</v>
      </c>
      <c r="ER49">
        <v>0</v>
      </c>
      <c r="ES49">
        <v>1658941889.4</v>
      </c>
      <c r="ET49">
        <v>0</v>
      </c>
      <c r="EU49">
        <v>739.0699999999999</v>
      </c>
      <c r="EV49">
        <v>24.72888891198443</v>
      </c>
      <c r="EW49">
        <v>485.8803417495338</v>
      </c>
      <c r="EX49">
        <v>14741.73846153846</v>
      </c>
      <c r="EY49">
        <v>15</v>
      </c>
      <c r="EZ49">
        <v>0</v>
      </c>
      <c r="FA49" t="s">
        <v>419</v>
      </c>
      <c r="FB49">
        <v>1657650335.6</v>
      </c>
      <c r="FC49">
        <v>1657650340.6</v>
      </c>
      <c r="FD49">
        <v>0</v>
      </c>
      <c r="FE49">
        <v>2.4</v>
      </c>
      <c r="FF49">
        <v>-0.047</v>
      </c>
      <c r="FG49">
        <v>-2.024</v>
      </c>
      <c r="FH49">
        <v>-0.16</v>
      </c>
      <c r="FI49">
        <v>420</v>
      </c>
      <c r="FJ49">
        <v>17</v>
      </c>
      <c r="FK49">
        <v>0.4</v>
      </c>
      <c r="FL49">
        <v>0.26</v>
      </c>
      <c r="FM49">
        <v>-48.44924146341463</v>
      </c>
      <c r="FN49">
        <v>-16.8914487804879</v>
      </c>
      <c r="FO49">
        <v>1.690103997951174</v>
      </c>
      <c r="FP49">
        <v>0</v>
      </c>
      <c r="FQ49">
        <v>737.858794117647</v>
      </c>
      <c r="FR49">
        <v>23.82488923904524</v>
      </c>
      <c r="FS49">
        <v>2.356352425196647</v>
      </c>
      <c r="FT49">
        <v>0</v>
      </c>
      <c r="FU49">
        <v>5.175897317073171</v>
      </c>
      <c r="FV49">
        <v>0.1333703832752643</v>
      </c>
      <c r="FW49">
        <v>0.01853433123329026</v>
      </c>
      <c r="FX49">
        <v>0</v>
      </c>
      <c r="FY49">
        <v>0</v>
      </c>
      <c r="FZ49">
        <v>3</v>
      </c>
      <c r="GA49" t="s">
        <v>439</v>
      </c>
      <c r="GB49">
        <v>2.98296</v>
      </c>
      <c r="GC49">
        <v>2.71547</v>
      </c>
      <c r="GD49">
        <v>0.105953</v>
      </c>
      <c r="GE49">
        <v>0.11217</v>
      </c>
      <c r="GF49">
        <v>0.106672</v>
      </c>
      <c r="GG49">
        <v>0.0878689</v>
      </c>
      <c r="GH49">
        <v>28362.3</v>
      </c>
      <c r="GI49">
        <v>28273.4</v>
      </c>
      <c r="GJ49">
        <v>29484.2</v>
      </c>
      <c r="GK49">
        <v>29451.6</v>
      </c>
      <c r="GL49">
        <v>34891.2</v>
      </c>
      <c r="GM49">
        <v>35706.7</v>
      </c>
      <c r="GN49">
        <v>41534.6</v>
      </c>
      <c r="GO49">
        <v>41960</v>
      </c>
      <c r="GP49">
        <v>1.95208</v>
      </c>
      <c r="GQ49">
        <v>1.9187</v>
      </c>
      <c r="GR49">
        <v>0.114955</v>
      </c>
      <c r="GS49">
        <v>0</v>
      </c>
      <c r="GT49">
        <v>25.3757</v>
      </c>
      <c r="GU49">
        <v>999.9</v>
      </c>
      <c r="GV49">
        <v>53.3</v>
      </c>
      <c r="GW49">
        <v>29.2</v>
      </c>
      <c r="GX49">
        <v>23.9606</v>
      </c>
      <c r="GY49">
        <v>62.9728</v>
      </c>
      <c r="GZ49">
        <v>34.2909</v>
      </c>
      <c r="HA49">
        <v>1</v>
      </c>
      <c r="HB49">
        <v>-0.0607622</v>
      </c>
      <c r="HC49">
        <v>0.374556</v>
      </c>
      <c r="HD49">
        <v>20.334</v>
      </c>
      <c r="HE49">
        <v>5.21729</v>
      </c>
      <c r="HF49">
        <v>12.0098</v>
      </c>
      <c r="HG49">
        <v>4.98895</v>
      </c>
      <c r="HH49">
        <v>3.2885</v>
      </c>
      <c r="HI49">
        <v>9999</v>
      </c>
      <c r="HJ49">
        <v>9999</v>
      </c>
      <c r="HK49">
        <v>9999</v>
      </c>
      <c r="HL49">
        <v>154.8</v>
      </c>
      <c r="HM49">
        <v>1.86735</v>
      </c>
      <c r="HN49">
        <v>1.86643</v>
      </c>
      <c r="HO49">
        <v>1.86584</v>
      </c>
      <c r="HP49">
        <v>1.86579</v>
      </c>
      <c r="HQ49">
        <v>1.86765</v>
      </c>
      <c r="HR49">
        <v>1.87012</v>
      </c>
      <c r="HS49">
        <v>1.86874</v>
      </c>
      <c r="HT49">
        <v>1.87024</v>
      </c>
      <c r="HU49">
        <v>0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-3.601</v>
      </c>
      <c r="II49">
        <v>-0.1036</v>
      </c>
      <c r="IJ49">
        <v>-2.003274880989988</v>
      </c>
      <c r="IK49">
        <v>-0.003643892653284941</v>
      </c>
      <c r="IL49">
        <v>8.948238347276123E-07</v>
      </c>
      <c r="IM49">
        <v>-2.445980282225029E-10</v>
      </c>
      <c r="IN49">
        <v>-0.1940835803508028</v>
      </c>
      <c r="IO49">
        <v>-0.01042730378795286</v>
      </c>
      <c r="IP49">
        <v>0.00100284695746963</v>
      </c>
      <c r="IQ49">
        <v>-1.701466411570297E-05</v>
      </c>
      <c r="IR49">
        <v>2</v>
      </c>
      <c r="IS49">
        <v>2310</v>
      </c>
      <c r="IT49">
        <v>1</v>
      </c>
      <c r="IU49">
        <v>25</v>
      </c>
      <c r="IV49">
        <v>21525.9</v>
      </c>
      <c r="IW49">
        <v>21525.8</v>
      </c>
      <c r="IX49">
        <v>1.29883</v>
      </c>
      <c r="IY49">
        <v>2.20215</v>
      </c>
      <c r="IZ49">
        <v>1.39648</v>
      </c>
      <c r="JA49">
        <v>2.35229</v>
      </c>
      <c r="JB49">
        <v>1.49536</v>
      </c>
      <c r="JC49">
        <v>2.3999</v>
      </c>
      <c r="JD49">
        <v>34.3269</v>
      </c>
      <c r="JE49">
        <v>24.1838</v>
      </c>
      <c r="JF49">
        <v>18</v>
      </c>
      <c r="JG49">
        <v>515.965</v>
      </c>
      <c r="JH49">
        <v>450.167</v>
      </c>
      <c r="JI49">
        <v>24.9997</v>
      </c>
      <c r="JJ49">
        <v>26.599</v>
      </c>
      <c r="JK49">
        <v>30.0002</v>
      </c>
      <c r="JL49">
        <v>26.5529</v>
      </c>
      <c r="JM49">
        <v>26.4878</v>
      </c>
      <c r="JN49">
        <v>26.1091</v>
      </c>
      <c r="JO49">
        <v>26.1244</v>
      </c>
      <c r="JP49">
        <v>63.1764</v>
      </c>
      <c r="JQ49">
        <v>25</v>
      </c>
      <c r="JR49">
        <v>560.616</v>
      </c>
      <c r="JS49">
        <v>18.422</v>
      </c>
      <c r="JT49">
        <v>100.832</v>
      </c>
      <c r="JU49">
        <v>100.783</v>
      </c>
    </row>
    <row r="50" spans="1:281">
      <c r="A50">
        <v>34</v>
      </c>
      <c r="B50">
        <v>1658941894.6</v>
      </c>
      <c r="C50">
        <v>256.5999999046326</v>
      </c>
      <c r="D50" t="s">
        <v>491</v>
      </c>
      <c r="E50" t="s">
        <v>492</v>
      </c>
      <c r="F50">
        <v>5</v>
      </c>
      <c r="G50" t="s">
        <v>415</v>
      </c>
      <c r="H50" t="s">
        <v>416</v>
      </c>
      <c r="I50">
        <v>1658941886.760714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552.398654195671</v>
      </c>
      <c r="AK50">
        <v>510.6784787878789</v>
      </c>
      <c r="AL50">
        <v>3.234364242424208</v>
      </c>
      <c r="AM50">
        <v>65.44</v>
      </c>
      <c r="AN50">
        <f>(AP50 - AO50 + DI50*1E3/(8.314*(DK50+273.15)) * AR50/DH50 * AQ50) * DH50/(100*CV50) * 1000/(1000 - AP50)</f>
        <v>0</v>
      </c>
      <c r="AO50">
        <v>18.48327283328633</v>
      </c>
      <c r="AP50">
        <v>23.6888715151515</v>
      </c>
      <c r="AQ50">
        <v>-0.0004258289064884319</v>
      </c>
      <c r="AR50">
        <v>84.83899908424371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1658941886.760714</v>
      </c>
      <c r="DB50">
        <v>475.3901785714285</v>
      </c>
      <c r="DC50">
        <v>525.6524642857142</v>
      </c>
      <c r="DD50">
        <v>23.69444285714286</v>
      </c>
      <c r="DE50">
        <v>18.50053928571429</v>
      </c>
      <c r="DF50">
        <v>478.9601785714285</v>
      </c>
      <c r="DG50">
        <v>23.79803571428571</v>
      </c>
      <c r="DH50">
        <v>500.0411071428572</v>
      </c>
      <c r="DI50">
        <v>90.50506785714286</v>
      </c>
      <c r="DJ50">
        <v>0.100023725</v>
      </c>
      <c r="DK50">
        <v>27.179675</v>
      </c>
      <c r="DL50">
        <v>27.25453214285714</v>
      </c>
      <c r="DM50">
        <v>999.9000000000002</v>
      </c>
      <c r="DN50">
        <v>0</v>
      </c>
      <c r="DO50">
        <v>0</v>
      </c>
      <c r="DP50">
        <v>9996.335714285715</v>
      </c>
      <c r="DQ50">
        <v>0</v>
      </c>
      <c r="DR50">
        <v>12.4781</v>
      </c>
      <c r="DS50">
        <v>-50.26226071428572</v>
      </c>
      <c r="DT50">
        <v>486.9276785714286</v>
      </c>
      <c r="DU50">
        <v>535.5603928571429</v>
      </c>
      <c r="DV50">
        <v>5.193894642857143</v>
      </c>
      <c r="DW50">
        <v>525.6524642857142</v>
      </c>
      <c r="DX50">
        <v>18.50053928571429</v>
      </c>
      <c r="DY50">
        <v>2.144466785714286</v>
      </c>
      <c r="DZ50">
        <v>1.674393571428572</v>
      </c>
      <c r="EA50">
        <v>18.55337857142857</v>
      </c>
      <c r="EB50">
        <v>14.66103928571428</v>
      </c>
      <c r="EC50">
        <v>2000.039285714286</v>
      </c>
      <c r="ED50">
        <v>0.9800034999999998</v>
      </c>
      <c r="EE50">
        <v>0.0199965</v>
      </c>
      <c r="EF50">
        <v>0</v>
      </c>
      <c r="EG50">
        <v>740.8537857142857</v>
      </c>
      <c r="EH50">
        <v>5.00097</v>
      </c>
      <c r="EI50">
        <v>14776.65357142857</v>
      </c>
      <c r="EJ50">
        <v>16707.93214285714</v>
      </c>
      <c r="EK50">
        <v>38.125</v>
      </c>
      <c r="EL50">
        <v>38.64492857142857</v>
      </c>
      <c r="EM50">
        <v>38.04428571428571</v>
      </c>
      <c r="EN50">
        <v>38.312</v>
      </c>
      <c r="EO50">
        <v>38.75</v>
      </c>
      <c r="EP50">
        <v>1955.147857142857</v>
      </c>
      <c r="EQ50">
        <v>39.89142857142858</v>
      </c>
      <c r="ER50">
        <v>0</v>
      </c>
      <c r="ES50">
        <v>1658941894.2</v>
      </c>
      <c r="ET50">
        <v>0</v>
      </c>
      <c r="EU50">
        <v>741.053076923077</v>
      </c>
      <c r="EV50">
        <v>24.00417097020004</v>
      </c>
      <c r="EW50">
        <v>482.3555557742226</v>
      </c>
      <c r="EX50">
        <v>14780.24230769231</v>
      </c>
      <c r="EY50">
        <v>15</v>
      </c>
      <c r="EZ50">
        <v>0</v>
      </c>
      <c r="FA50" t="s">
        <v>419</v>
      </c>
      <c r="FB50">
        <v>1657650335.6</v>
      </c>
      <c r="FC50">
        <v>1657650340.6</v>
      </c>
      <c r="FD50">
        <v>0</v>
      </c>
      <c r="FE50">
        <v>2.4</v>
      </c>
      <c r="FF50">
        <v>-0.047</v>
      </c>
      <c r="FG50">
        <v>-2.024</v>
      </c>
      <c r="FH50">
        <v>-0.16</v>
      </c>
      <c r="FI50">
        <v>420</v>
      </c>
      <c r="FJ50">
        <v>17</v>
      </c>
      <c r="FK50">
        <v>0.4</v>
      </c>
      <c r="FL50">
        <v>0.26</v>
      </c>
      <c r="FM50">
        <v>-49.469945</v>
      </c>
      <c r="FN50">
        <v>-13.75016060037515</v>
      </c>
      <c r="FO50">
        <v>1.330593793941261</v>
      </c>
      <c r="FP50">
        <v>0</v>
      </c>
      <c r="FQ50">
        <v>739.279588235294</v>
      </c>
      <c r="FR50">
        <v>24.88461419975853</v>
      </c>
      <c r="FS50">
        <v>2.452753448169754</v>
      </c>
      <c r="FT50">
        <v>0</v>
      </c>
      <c r="FU50">
        <v>5.182752000000001</v>
      </c>
      <c r="FV50">
        <v>0.2107440900562821</v>
      </c>
      <c r="FW50">
        <v>0.02076109681591994</v>
      </c>
      <c r="FX50">
        <v>0</v>
      </c>
      <c r="FY50">
        <v>0</v>
      </c>
      <c r="FZ50">
        <v>3</v>
      </c>
      <c r="GA50" t="s">
        <v>439</v>
      </c>
      <c r="GB50">
        <v>2.98316</v>
      </c>
      <c r="GC50">
        <v>2.71558</v>
      </c>
      <c r="GD50">
        <v>0.1082</v>
      </c>
      <c r="GE50">
        <v>0.114408</v>
      </c>
      <c r="GF50">
        <v>0.106649</v>
      </c>
      <c r="GG50">
        <v>0.08785610000000001</v>
      </c>
      <c r="GH50">
        <v>28290.3</v>
      </c>
      <c r="GI50">
        <v>28202.2</v>
      </c>
      <c r="GJ50">
        <v>29483.5</v>
      </c>
      <c r="GK50">
        <v>29451.6</v>
      </c>
      <c r="GL50">
        <v>34892</v>
      </c>
      <c r="GM50">
        <v>35707.3</v>
      </c>
      <c r="GN50">
        <v>41534.3</v>
      </c>
      <c r="GO50">
        <v>41960</v>
      </c>
      <c r="GP50">
        <v>1.95215</v>
      </c>
      <c r="GQ50">
        <v>1.91877</v>
      </c>
      <c r="GR50">
        <v>0.114784</v>
      </c>
      <c r="GS50">
        <v>0</v>
      </c>
      <c r="GT50">
        <v>25.3726</v>
      </c>
      <c r="GU50">
        <v>999.9</v>
      </c>
      <c r="GV50">
        <v>53.3</v>
      </c>
      <c r="GW50">
        <v>29.2</v>
      </c>
      <c r="GX50">
        <v>23.9612</v>
      </c>
      <c r="GY50">
        <v>63.0528</v>
      </c>
      <c r="GZ50">
        <v>33.9343</v>
      </c>
      <c r="HA50">
        <v>1</v>
      </c>
      <c r="HB50">
        <v>-0.0607978</v>
      </c>
      <c r="HC50">
        <v>0.372949</v>
      </c>
      <c r="HD50">
        <v>20.3342</v>
      </c>
      <c r="HE50">
        <v>5.21699</v>
      </c>
      <c r="HF50">
        <v>12.0098</v>
      </c>
      <c r="HG50">
        <v>4.98875</v>
      </c>
      <c r="HH50">
        <v>3.28842</v>
      </c>
      <c r="HI50">
        <v>9999</v>
      </c>
      <c r="HJ50">
        <v>9999</v>
      </c>
      <c r="HK50">
        <v>9999</v>
      </c>
      <c r="HL50">
        <v>154.8</v>
      </c>
      <c r="HM50">
        <v>1.86737</v>
      </c>
      <c r="HN50">
        <v>1.86644</v>
      </c>
      <c r="HO50">
        <v>1.86584</v>
      </c>
      <c r="HP50">
        <v>1.86582</v>
      </c>
      <c r="HQ50">
        <v>1.86762</v>
      </c>
      <c r="HR50">
        <v>1.87012</v>
      </c>
      <c r="HS50">
        <v>1.86874</v>
      </c>
      <c r="HT50">
        <v>1.87025</v>
      </c>
      <c r="HU50">
        <v>0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-3.643</v>
      </c>
      <c r="II50">
        <v>-0.1037</v>
      </c>
      <c r="IJ50">
        <v>-2.003274880989988</v>
      </c>
      <c r="IK50">
        <v>-0.003643892653284941</v>
      </c>
      <c r="IL50">
        <v>8.948238347276123E-07</v>
      </c>
      <c r="IM50">
        <v>-2.445980282225029E-10</v>
      </c>
      <c r="IN50">
        <v>-0.1940835803508028</v>
      </c>
      <c r="IO50">
        <v>-0.01042730378795286</v>
      </c>
      <c r="IP50">
        <v>0.00100284695746963</v>
      </c>
      <c r="IQ50">
        <v>-1.701466411570297E-05</v>
      </c>
      <c r="IR50">
        <v>2</v>
      </c>
      <c r="IS50">
        <v>2310</v>
      </c>
      <c r="IT50">
        <v>1</v>
      </c>
      <c r="IU50">
        <v>25</v>
      </c>
      <c r="IV50">
        <v>21526</v>
      </c>
      <c r="IW50">
        <v>21525.9</v>
      </c>
      <c r="IX50">
        <v>1.32935</v>
      </c>
      <c r="IY50">
        <v>2.21313</v>
      </c>
      <c r="IZ50">
        <v>1.39648</v>
      </c>
      <c r="JA50">
        <v>2.35229</v>
      </c>
      <c r="JB50">
        <v>1.49536</v>
      </c>
      <c r="JC50">
        <v>2.31689</v>
      </c>
      <c r="JD50">
        <v>34.3269</v>
      </c>
      <c r="JE50">
        <v>24.1751</v>
      </c>
      <c r="JF50">
        <v>18</v>
      </c>
      <c r="JG50">
        <v>516.015</v>
      </c>
      <c r="JH50">
        <v>450.231</v>
      </c>
      <c r="JI50">
        <v>24.9996</v>
      </c>
      <c r="JJ50">
        <v>26.5992</v>
      </c>
      <c r="JK50">
        <v>30.0001</v>
      </c>
      <c r="JL50">
        <v>26.5531</v>
      </c>
      <c r="JM50">
        <v>26.49</v>
      </c>
      <c r="JN50">
        <v>26.6599</v>
      </c>
      <c r="JO50">
        <v>26.3957</v>
      </c>
      <c r="JP50">
        <v>63.1764</v>
      </c>
      <c r="JQ50">
        <v>25</v>
      </c>
      <c r="JR50">
        <v>573.973</v>
      </c>
      <c r="JS50">
        <v>18.4167</v>
      </c>
      <c r="JT50">
        <v>100.83</v>
      </c>
      <c r="JU50">
        <v>100.783</v>
      </c>
    </row>
    <row r="51" spans="1:281">
      <c r="A51">
        <v>35</v>
      </c>
      <c r="B51">
        <v>1658941899.6</v>
      </c>
      <c r="C51">
        <v>261.5999999046326</v>
      </c>
      <c r="D51" t="s">
        <v>493</v>
      </c>
      <c r="E51" t="s">
        <v>494</v>
      </c>
      <c r="F51">
        <v>5</v>
      </c>
      <c r="G51" t="s">
        <v>415</v>
      </c>
      <c r="H51" t="s">
        <v>416</v>
      </c>
      <c r="I51">
        <v>1658941892.062963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569.5565906735932</v>
      </c>
      <c r="AK51">
        <v>527.0863939393939</v>
      </c>
      <c r="AL51">
        <v>3.292154545454553</v>
      </c>
      <c r="AM51">
        <v>65.44</v>
      </c>
      <c r="AN51">
        <f>(AP51 - AO51 + DI51*1E3/(8.314*(DK51+273.15)) * AR51/DH51 * AQ51) * DH51/(100*CV51) * 1000/(1000 - AP51)</f>
        <v>0</v>
      </c>
      <c r="AO51">
        <v>18.48228078808797</v>
      </c>
      <c r="AP51">
        <v>23.67636848484848</v>
      </c>
      <c r="AQ51">
        <v>-0.0002928546449674876</v>
      </c>
      <c r="AR51">
        <v>84.83899908424371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1658941892.062963</v>
      </c>
      <c r="DB51">
        <v>492.1892222222222</v>
      </c>
      <c r="DC51">
        <v>543.4881111111112</v>
      </c>
      <c r="DD51">
        <v>23.69068888888889</v>
      </c>
      <c r="DE51">
        <v>18.48669259259259</v>
      </c>
      <c r="DF51">
        <v>495.8088518518518</v>
      </c>
      <c r="DG51">
        <v>23.79432222222222</v>
      </c>
      <c r="DH51">
        <v>500.0423333333333</v>
      </c>
      <c r="DI51">
        <v>90.50518518518518</v>
      </c>
      <c r="DJ51">
        <v>0.09999922592592593</v>
      </c>
      <c r="DK51">
        <v>27.17291851851851</v>
      </c>
      <c r="DL51">
        <v>27.25168888888889</v>
      </c>
      <c r="DM51">
        <v>999.9000000000001</v>
      </c>
      <c r="DN51">
        <v>0</v>
      </c>
      <c r="DO51">
        <v>0</v>
      </c>
      <c r="DP51">
        <v>9992.871481481483</v>
      </c>
      <c r="DQ51">
        <v>0</v>
      </c>
      <c r="DR51">
        <v>12.4781</v>
      </c>
      <c r="DS51">
        <v>-51.29891851851852</v>
      </c>
      <c r="DT51">
        <v>504.1323703703704</v>
      </c>
      <c r="DU51">
        <v>553.7244444444444</v>
      </c>
      <c r="DV51">
        <v>5.20399962962963</v>
      </c>
      <c r="DW51">
        <v>543.4881111111112</v>
      </c>
      <c r="DX51">
        <v>18.48669259259259</v>
      </c>
      <c r="DY51">
        <v>2.14413037037037</v>
      </c>
      <c r="DZ51">
        <v>1.673142222222222</v>
      </c>
      <c r="EA51">
        <v>18.55088148148148</v>
      </c>
      <c r="EB51">
        <v>14.64945925925926</v>
      </c>
      <c r="EC51">
        <v>2000.03</v>
      </c>
      <c r="ED51">
        <v>0.9800033333333332</v>
      </c>
      <c r="EE51">
        <v>0.01999666666666667</v>
      </c>
      <c r="EF51">
        <v>0</v>
      </c>
      <c r="EG51">
        <v>742.8989999999999</v>
      </c>
      <c r="EH51">
        <v>5.00097</v>
      </c>
      <c r="EI51">
        <v>14818.28148148148</v>
      </c>
      <c r="EJ51">
        <v>16707.84814814815</v>
      </c>
      <c r="EK51">
        <v>38.125</v>
      </c>
      <c r="EL51">
        <v>38.66174074074074</v>
      </c>
      <c r="EM51">
        <v>38.05281481481481</v>
      </c>
      <c r="EN51">
        <v>38.312</v>
      </c>
      <c r="EO51">
        <v>38.75</v>
      </c>
      <c r="EP51">
        <v>1955.138518518518</v>
      </c>
      <c r="EQ51">
        <v>39.89148148148148</v>
      </c>
      <c r="ER51">
        <v>0</v>
      </c>
      <c r="ES51">
        <v>1658941899</v>
      </c>
      <c r="ET51">
        <v>0</v>
      </c>
      <c r="EU51">
        <v>742.888923076923</v>
      </c>
      <c r="EV51">
        <v>23.44779484312147</v>
      </c>
      <c r="EW51">
        <v>459.6170933291011</v>
      </c>
      <c r="EX51">
        <v>14817.92307692307</v>
      </c>
      <c r="EY51">
        <v>15</v>
      </c>
      <c r="EZ51">
        <v>0</v>
      </c>
      <c r="FA51" t="s">
        <v>419</v>
      </c>
      <c r="FB51">
        <v>1657650335.6</v>
      </c>
      <c r="FC51">
        <v>1657650340.6</v>
      </c>
      <c r="FD51">
        <v>0</v>
      </c>
      <c r="FE51">
        <v>2.4</v>
      </c>
      <c r="FF51">
        <v>-0.047</v>
      </c>
      <c r="FG51">
        <v>-2.024</v>
      </c>
      <c r="FH51">
        <v>-0.16</v>
      </c>
      <c r="FI51">
        <v>420</v>
      </c>
      <c r="FJ51">
        <v>17</v>
      </c>
      <c r="FK51">
        <v>0.4</v>
      </c>
      <c r="FL51">
        <v>0.26</v>
      </c>
      <c r="FM51">
        <v>-50.76241750000001</v>
      </c>
      <c r="FN51">
        <v>-11.71683714821762</v>
      </c>
      <c r="FO51">
        <v>1.128105060463674</v>
      </c>
      <c r="FP51">
        <v>0</v>
      </c>
      <c r="FQ51">
        <v>741.7203235294116</v>
      </c>
      <c r="FR51">
        <v>23.4941023537955</v>
      </c>
      <c r="FS51">
        <v>2.314910463528171</v>
      </c>
      <c r="FT51">
        <v>0</v>
      </c>
      <c r="FU51">
        <v>5.19677875</v>
      </c>
      <c r="FV51">
        <v>0.1153905816135087</v>
      </c>
      <c r="FW51">
        <v>0.01376279262858741</v>
      </c>
      <c r="FX51">
        <v>0</v>
      </c>
      <c r="FY51">
        <v>0</v>
      </c>
      <c r="FZ51">
        <v>3</v>
      </c>
      <c r="GA51" t="s">
        <v>439</v>
      </c>
      <c r="GB51">
        <v>2.98306</v>
      </c>
      <c r="GC51">
        <v>2.7157</v>
      </c>
      <c r="GD51">
        <v>0.110697</v>
      </c>
      <c r="GE51">
        <v>0.116887</v>
      </c>
      <c r="GF51">
        <v>0.10661</v>
      </c>
      <c r="GG51">
        <v>0.0877855</v>
      </c>
      <c r="GH51">
        <v>28211.9</v>
      </c>
      <c r="GI51">
        <v>28123.7</v>
      </c>
      <c r="GJ51">
        <v>29484.3</v>
      </c>
      <c r="GK51">
        <v>29452.1</v>
      </c>
      <c r="GL51">
        <v>34894.5</v>
      </c>
      <c r="GM51">
        <v>35710.5</v>
      </c>
      <c r="GN51">
        <v>41535.5</v>
      </c>
      <c r="GO51">
        <v>41960.5</v>
      </c>
      <c r="GP51">
        <v>1.95222</v>
      </c>
      <c r="GQ51">
        <v>1.9187</v>
      </c>
      <c r="GR51">
        <v>0.113472</v>
      </c>
      <c r="GS51">
        <v>0</v>
      </c>
      <c r="GT51">
        <v>25.3698</v>
      </c>
      <c r="GU51">
        <v>999.9</v>
      </c>
      <c r="GV51">
        <v>53.3</v>
      </c>
      <c r="GW51">
        <v>29.2</v>
      </c>
      <c r="GX51">
        <v>23.9609</v>
      </c>
      <c r="GY51">
        <v>62.9728</v>
      </c>
      <c r="GZ51">
        <v>34.0825</v>
      </c>
      <c r="HA51">
        <v>1</v>
      </c>
      <c r="HB51">
        <v>-0.0607495</v>
      </c>
      <c r="HC51">
        <v>0.372258</v>
      </c>
      <c r="HD51">
        <v>20.3341</v>
      </c>
      <c r="HE51">
        <v>5.21744</v>
      </c>
      <c r="HF51">
        <v>12.0098</v>
      </c>
      <c r="HG51">
        <v>4.9892</v>
      </c>
      <c r="HH51">
        <v>3.28853</v>
      </c>
      <c r="HI51">
        <v>9999</v>
      </c>
      <c r="HJ51">
        <v>9999</v>
      </c>
      <c r="HK51">
        <v>9999</v>
      </c>
      <c r="HL51">
        <v>154.8</v>
      </c>
      <c r="HM51">
        <v>1.86737</v>
      </c>
      <c r="HN51">
        <v>1.86644</v>
      </c>
      <c r="HO51">
        <v>1.86584</v>
      </c>
      <c r="HP51">
        <v>1.86582</v>
      </c>
      <c r="HQ51">
        <v>1.86761</v>
      </c>
      <c r="HR51">
        <v>1.87012</v>
      </c>
      <c r="HS51">
        <v>1.86874</v>
      </c>
      <c r="HT51">
        <v>1.87026</v>
      </c>
      <c r="HU51">
        <v>0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-3.69</v>
      </c>
      <c r="II51">
        <v>-0.1038</v>
      </c>
      <c r="IJ51">
        <v>-2.003274880989988</v>
      </c>
      <c r="IK51">
        <v>-0.003643892653284941</v>
      </c>
      <c r="IL51">
        <v>8.948238347276123E-07</v>
      </c>
      <c r="IM51">
        <v>-2.445980282225029E-10</v>
      </c>
      <c r="IN51">
        <v>-0.1940835803508028</v>
      </c>
      <c r="IO51">
        <v>-0.01042730378795286</v>
      </c>
      <c r="IP51">
        <v>0.00100284695746963</v>
      </c>
      <c r="IQ51">
        <v>-1.701466411570297E-05</v>
      </c>
      <c r="IR51">
        <v>2</v>
      </c>
      <c r="IS51">
        <v>2310</v>
      </c>
      <c r="IT51">
        <v>1</v>
      </c>
      <c r="IU51">
        <v>25</v>
      </c>
      <c r="IV51">
        <v>21526.1</v>
      </c>
      <c r="IW51">
        <v>21526</v>
      </c>
      <c r="IX51">
        <v>1.35864</v>
      </c>
      <c r="IY51">
        <v>2.21436</v>
      </c>
      <c r="IZ51">
        <v>1.39648</v>
      </c>
      <c r="JA51">
        <v>2.35229</v>
      </c>
      <c r="JB51">
        <v>1.49536</v>
      </c>
      <c r="JC51">
        <v>2.30103</v>
      </c>
      <c r="JD51">
        <v>34.3269</v>
      </c>
      <c r="JE51">
        <v>24.1838</v>
      </c>
      <c r="JF51">
        <v>18</v>
      </c>
      <c r="JG51">
        <v>516.083</v>
      </c>
      <c r="JH51">
        <v>450.194</v>
      </c>
      <c r="JI51">
        <v>24.9997</v>
      </c>
      <c r="JJ51">
        <v>26.6012</v>
      </c>
      <c r="JK51">
        <v>30.0002</v>
      </c>
      <c r="JL51">
        <v>26.5551</v>
      </c>
      <c r="JM51">
        <v>26.4912</v>
      </c>
      <c r="JN51">
        <v>27.2402</v>
      </c>
      <c r="JO51">
        <v>26.3957</v>
      </c>
      <c r="JP51">
        <v>63.1764</v>
      </c>
      <c r="JQ51">
        <v>25</v>
      </c>
      <c r="JR51">
        <v>587.369</v>
      </c>
      <c r="JS51">
        <v>18.4213</v>
      </c>
      <c r="JT51">
        <v>100.833</v>
      </c>
      <c r="JU51">
        <v>100.784</v>
      </c>
    </row>
    <row r="52" spans="1:281">
      <c r="A52">
        <v>36</v>
      </c>
      <c r="B52">
        <v>1658941904.6</v>
      </c>
      <c r="C52">
        <v>266.5999999046326</v>
      </c>
      <c r="D52" t="s">
        <v>495</v>
      </c>
      <c r="E52" t="s">
        <v>496</v>
      </c>
      <c r="F52">
        <v>5</v>
      </c>
      <c r="G52" t="s">
        <v>415</v>
      </c>
      <c r="H52" t="s">
        <v>416</v>
      </c>
      <c r="I52">
        <v>1658941897.081481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586.6126581402599</v>
      </c>
      <c r="AK52">
        <v>543.3144424242424</v>
      </c>
      <c r="AL52">
        <v>3.253518181818165</v>
      </c>
      <c r="AM52">
        <v>65.44</v>
      </c>
      <c r="AN52">
        <f>(AP52 - AO52 + DI52*1E3/(8.314*(DK52+273.15)) * AR52/DH52 * AQ52) * DH52/(100*CV52) * 1000/(1000 - AP52)</f>
        <v>0</v>
      </c>
      <c r="AO52">
        <v>18.44306486100835</v>
      </c>
      <c r="AP52">
        <v>23.65859818181818</v>
      </c>
      <c r="AQ52">
        <v>-0.005067424647679323</v>
      </c>
      <c r="AR52">
        <v>84.83899908424371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1658941897.081481</v>
      </c>
      <c r="DB52">
        <v>508.1243703703704</v>
      </c>
      <c r="DC52">
        <v>560.3395185185185</v>
      </c>
      <c r="DD52">
        <v>23.67944074074074</v>
      </c>
      <c r="DE52">
        <v>18.46658148148148</v>
      </c>
      <c r="DF52">
        <v>511.7908518518518</v>
      </c>
      <c r="DG52">
        <v>23.78316296296296</v>
      </c>
      <c r="DH52">
        <v>500.0335185185185</v>
      </c>
      <c r="DI52">
        <v>90.5049037037037</v>
      </c>
      <c r="DJ52">
        <v>0.09995998518518519</v>
      </c>
      <c r="DK52">
        <v>27.16999629629629</v>
      </c>
      <c r="DL52">
        <v>27.24313703703704</v>
      </c>
      <c r="DM52">
        <v>999.9000000000001</v>
      </c>
      <c r="DN52">
        <v>0</v>
      </c>
      <c r="DO52">
        <v>0</v>
      </c>
      <c r="DP52">
        <v>9995.72111111111</v>
      </c>
      <c r="DQ52">
        <v>0</v>
      </c>
      <c r="DR52">
        <v>12.47773333333333</v>
      </c>
      <c r="DS52">
        <v>-52.21507777777779</v>
      </c>
      <c r="DT52">
        <v>520.4482592592592</v>
      </c>
      <c r="DU52">
        <v>570.8813333333334</v>
      </c>
      <c r="DV52">
        <v>5.212861111111112</v>
      </c>
      <c r="DW52">
        <v>560.3395185185185</v>
      </c>
      <c r="DX52">
        <v>18.46658148148148</v>
      </c>
      <c r="DY52">
        <v>2.143106296296296</v>
      </c>
      <c r="DZ52">
        <v>1.671315185185185</v>
      </c>
      <c r="EA52">
        <v>18.54324074074074</v>
      </c>
      <c r="EB52">
        <v>14.63254074074074</v>
      </c>
      <c r="EC52">
        <v>2000.005925925926</v>
      </c>
      <c r="ED52">
        <v>0.9800029999999998</v>
      </c>
      <c r="EE52">
        <v>0.019997</v>
      </c>
      <c r="EF52">
        <v>0</v>
      </c>
      <c r="EG52">
        <v>744.8296666666666</v>
      </c>
      <c r="EH52">
        <v>5.00097</v>
      </c>
      <c r="EI52">
        <v>14855.33703703704</v>
      </c>
      <c r="EJ52">
        <v>16707.64444444445</v>
      </c>
      <c r="EK52">
        <v>38.125</v>
      </c>
      <c r="EL52">
        <v>38.67092592592593</v>
      </c>
      <c r="EM52">
        <v>38.05051851851852</v>
      </c>
      <c r="EN52">
        <v>38.31666666666666</v>
      </c>
      <c r="EO52">
        <v>38.75</v>
      </c>
      <c r="EP52">
        <v>1955.114444444445</v>
      </c>
      <c r="EQ52">
        <v>39.89148148148148</v>
      </c>
      <c r="ER52">
        <v>0</v>
      </c>
      <c r="ES52">
        <v>1658941903.8</v>
      </c>
      <c r="ET52">
        <v>0</v>
      </c>
      <c r="EU52">
        <v>744.7353846153848</v>
      </c>
      <c r="EV52">
        <v>22.19569232461836</v>
      </c>
      <c r="EW52">
        <v>433.4871797479842</v>
      </c>
      <c r="EX52">
        <v>14853.53461538461</v>
      </c>
      <c r="EY52">
        <v>15</v>
      </c>
      <c r="EZ52">
        <v>0</v>
      </c>
      <c r="FA52" t="s">
        <v>419</v>
      </c>
      <c r="FB52">
        <v>1657650335.6</v>
      </c>
      <c r="FC52">
        <v>1657650340.6</v>
      </c>
      <c r="FD52">
        <v>0</v>
      </c>
      <c r="FE52">
        <v>2.4</v>
      </c>
      <c r="FF52">
        <v>-0.047</v>
      </c>
      <c r="FG52">
        <v>-2.024</v>
      </c>
      <c r="FH52">
        <v>-0.16</v>
      </c>
      <c r="FI52">
        <v>420</v>
      </c>
      <c r="FJ52">
        <v>17</v>
      </c>
      <c r="FK52">
        <v>0.4</v>
      </c>
      <c r="FL52">
        <v>0.26</v>
      </c>
      <c r="FM52">
        <v>-51.56401463414633</v>
      </c>
      <c r="FN52">
        <v>-11.09781951219515</v>
      </c>
      <c r="FO52">
        <v>1.095664039117425</v>
      </c>
      <c r="FP52">
        <v>0</v>
      </c>
      <c r="FQ52">
        <v>743.5758823529411</v>
      </c>
      <c r="FR52">
        <v>23.13460658120884</v>
      </c>
      <c r="FS52">
        <v>2.279498858298178</v>
      </c>
      <c r="FT52">
        <v>0</v>
      </c>
      <c r="FU52">
        <v>5.207070731707317</v>
      </c>
      <c r="FV52">
        <v>0.1053424390243954</v>
      </c>
      <c r="FW52">
        <v>0.01288980735352343</v>
      </c>
      <c r="FX52">
        <v>0</v>
      </c>
      <c r="FY52">
        <v>0</v>
      </c>
      <c r="FZ52">
        <v>3</v>
      </c>
      <c r="GA52" t="s">
        <v>439</v>
      </c>
      <c r="GB52">
        <v>2.98286</v>
      </c>
      <c r="GC52">
        <v>2.71538</v>
      </c>
      <c r="GD52">
        <v>0.113131</v>
      </c>
      <c r="GE52">
        <v>0.119306</v>
      </c>
      <c r="GF52">
        <v>0.106552</v>
      </c>
      <c r="GG52">
        <v>0.0876914</v>
      </c>
      <c r="GH52">
        <v>28134.5</v>
      </c>
      <c r="GI52">
        <v>28046.8</v>
      </c>
      <c r="GJ52">
        <v>29484.1</v>
      </c>
      <c r="GK52">
        <v>29452.2</v>
      </c>
      <c r="GL52">
        <v>34896.4</v>
      </c>
      <c r="GM52">
        <v>35714.3</v>
      </c>
      <c r="GN52">
        <v>41534.9</v>
      </c>
      <c r="GO52">
        <v>41960.5</v>
      </c>
      <c r="GP52">
        <v>1.95195</v>
      </c>
      <c r="GQ52">
        <v>1.91855</v>
      </c>
      <c r="GR52">
        <v>0.114024</v>
      </c>
      <c r="GS52">
        <v>0</v>
      </c>
      <c r="GT52">
        <v>25.3662</v>
      </c>
      <c r="GU52">
        <v>999.9</v>
      </c>
      <c r="GV52">
        <v>53.3</v>
      </c>
      <c r="GW52">
        <v>29.2</v>
      </c>
      <c r="GX52">
        <v>23.9586</v>
      </c>
      <c r="GY52">
        <v>63.2828</v>
      </c>
      <c r="GZ52">
        <v>34.395</v>
      </c>
      <c r="HA52">
        <v>1</v>
      </c>
      <c r="HB52">
        <v>-0.0605793</v>
      </c>
      <c r="HC52">
        <v>0.370956</v>
      </c>
      <c r="HD52">
        <v>20.3341</v>
      </c>
      <c r="HE52">
        <v>5.21729</v>
      </c>
      <c r="HF52">
        <v>12.0098</v>
      </c>
      <c r="HG52">
        <v>4.9884</v>
      </c>
      <c r="HH52">
        <v>3.28855</v>
      </c>
      <c r="HI52">
        <v>9999</v>
      </c>
      <c r="HJ52">
        <v>9999</v>
      </c>
      <c r="HK52">
        <v>9999</v>
      </c>
      <c r="HL52">
        <v>154.8</v>
      </c>
      <c r="HM52">
        <v>1.86737</v>
      </c>
      <c r="HN52">
        <v>1.86644</v>
      </c>
      <c r="HO52">
        <v>1.86584</v>
      </c>
      <c r="HP52">
        <v>1.86581</v>
      </c>
      <c r="HQ52">
        <v>1.86763</v>
      </c>
      <c r="HR52">
        <v>1.87012</v>
      </c>
      <c r="HS52">
        <v>1.86875</v>
      </c>
      <c r="HT52">
        <v>1.87027</v>
      </c>
      <c r="HU52">
        <v>0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-3.737</v>
      </c>
      <c r="II52">
        <v>-0.1039</v>
      </c>
      <c r="IJ52">
        <v>-2.003274880989988</v>
      </c>
      <c r="IK52">
        <v>-0.003643892653284941</v>
      </c>
      <c r="IL52">
        <v>8.948238347276123E-07</v>
      </c>
      <c r="IM52">
        <v>-2.445980282225029E-10</v>
      </c>
      <c r="IN52">
        <v>-0.1940835803508028</v>
      </c>
      <c r="IO52">
        <v>-0.01042730378795286</v>
      </c>
      <c r="IP52">
        <v>0.00100284695746963</v>
      </c>
      <c r="IQ52">
        <v>-1.701466411570297E-05</v>
      </c>
      <c r="IR52">
        <v>2</v>
      </c>
      <c r="IS52">
        <v>2310</v>
      </c>
      <c r="IT52">
        <v>1</v>
      </c>
      <c r="IU52">
        <v>25</v>
      </c>
      <c r="IV52">
        <v>21526.2</v>
      </c>
      <c r="IW52">
        <v>21526.1</v>
      </c>
      <c r="IX52">
        <v>1.3916</v>
      </c>
      <c r="IY52">
        <v>2.20581</v>
      </c>
      <c r="IZ52">
        <v>1.39648</v>
      </c>
      <c r="JA52">
        <v>2.35229</v>
      </c>
      <c r="JB52">
        <v>1.49536</v>
      </c>
      <c r="JC52">
        <v>2.36572</v>
      </c>
      <c r="JD52">
        <v>34.3497</v>
      </c>
      <c r="JE52">
        <v>24.1751</v>
      </c>
      <c r="JF52">
        <v>18</v>
      </c>
      <c r="JG52">
        <v>515.915</v>
      </c>
      <c r="JH52">
        <v>450.11</v>
      </c>
      <c r="JI52">
        <v>24.9997</v>
      </c>
      <c r="JJ52">
        <v>26.602</v>
      </c>
      <c r="JK52">
        <v>30.0002</v>
      </c>
      <c r="JL52">
        <v>26.5564</v>
      </c>
      <c r="JM52">
        <v>26.4922</v>
      </c>
      <c r="JN52">
        <v>27.9025</v>
      </c>
      <c r="JO52">
        <v>26.3957</v>
      </c>
      <c r="JP52">
        <v>63.1764</v>
      </c>
      <c r="JQ52">
        <v>25</v>
      </c>
      <c r="JR52">
        <v>607.4059999999999</v>
      </c>
      <c r="JS52">
        <v>18.4289</v>
      </c>
      <c r="JT52">
        <v>100.832</v>
      </c>
      <c r="JU52">
        <v>100.784</v>
      </c>
    </row>
    <row r="53" spans="1:281">
      <c r="A53">
        <v>37</v>
      </c>
      <c r="B53">
        <v>1658941909.6</v>
      </c>
      <c r="C53">
        <v>271.5999999046326</v>
      </c>
      <c r="D53" t="s">
        <v>497</v>
      </c>
      <c r="E53" t="s">
        <v>498</v>
      </c>
      <c r="F53">
        <v>5</v>
      </c>
      <c r="G53" t="s">
        <v>415</v>
      </c>
      <c r="H53" t="s">
        <v>416</v>
      </c>
      <c r="I53">
        <v>1658941902.1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603.7072060225111</v>
      </c>
      <c r="AK53">
        <v>559.6564848484849</v>
      </c>
      <c r="AL53">
        <v>3.276883030303035</v>
      </c>
      <c r="AM53">
        <v>65.44</v>
      </c>
      <c r="AN53">
        <f>(AP53 - AO53 + DI53*1E3/(8.314*(DK53+273.15)) * AR53/DH53 * AQ53) * DH53/(100*CV53) * 1000/(1000 - AP53)</f>
        <v>0</v>
      </c>
      <c r="AO53">
        <v>18.43200594328238</v>
      </c>
      <c r="AP53">
        <v>23.64526181818182</v>
      </c>
      <c r="AQ53">
        <v>-0.001086192250958122</v>
      </c>
      <c r="AR53">
        <v>84.83899908424371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1658941902.1</v>
      </c>
      <c r="DB53">
        <v>524.0988148148149</v>
      </c>
      <c r="DC53">
        <v>577.2029259259259</v>
      </c>
      <c r="DD53">
        <v>23.66535185185185</v>
      </c>
      <c r="DE53">
        <v>18.44954444444444</v>
      </c>
      <c r="DF53">
        <v>527.8119259259259</v>
      </c>
      <c r="DG53">
        <v>23.76918888888888</v>
      </c>
      <c r="DH53">
        <v>500.0348888888889</v>
      </c>
      <c r="DI53">
        <v>90.50530000000001</v>
      </c>
      <c r="DJ53">
        <v>0.09993264814814815</v>
      </c>
      <c r="DK53">
        <v>27.16861481481481</v>
      </c>
      <c r="DL53">
        <v>27.23505185185185</v>
      </c>
      <c r="DM53">
        <v>999.9000000000001</v>
      </c>
      <c r="DN53">
        <v>0</v>
      </c>
      <c r="DO53">
        <v>0</v>
      </c>
      <c r="DP53">
        <v>10002.13666666667</v>
      </c>
      <c r="DQ53">
        <v>0</v>
      </c>
      <c r="DR53">
        <v>12.47247037037037</v>
      </c>
      <c r="DS53">
        <v>-53.10417777777778</v>
      </c>
      <c r="DT53">
        <v>536.8022962962963</v>
      </c>
      <c r="DU53">
        <v>588.0518888888889</v>
      </c>
      <c r="DV53">
        <v>5.215805925925927</v>
      </c>
      <c r="DW53">
        <v>577.2029259259259</v>
      </c>
      <c r="DX53">
        <v>18.44954444444444</v>
      </c>
      <c r="DY53">
        <v>2.14184</v>
      </c>
      <c r="DZ53">
        <v>1.66978037037037</v>
      </c>
      <c r="EA53">
        <v>18.5338037037037</v>
      </c>
      <c r="EB53">
        <v>14.61831481481482</v>
      </c>
      <c r="EC53">
        <v>2000.002962962963</v>
      </c>
      <c r="ED53">
        <v>0.9800029999999998</v>
      </c>
      <c r="EE53">
        <v>0.019997</v>
      </c>
      <c r="EF53">
        <v>0</v>
      </c>
      <c r="EG53">
        <v>746.608111111111</v>
      </c>
      <c r="EH53">
        <v>5.00097</v>
      </c>
      <c r="EI53">
        <v>14889.92222222222</v>
      </c>
      <c r="EJ53">
        <v>16707.62222222222</v>
      </c>
      <c r="EK53">
        <v>38.12033333333333</v>
      </c>
      <c r="EL53">
        <v>38.6801111111111</v>
      </c>
      <c r="EM53">
        <v>38.0574074074074</v>
      </c>
      <c r="EN53">
        <v>38.31666666666666</v>
      </c>
      <c r="EO53">
        <v>38.75</v>
      </c>
      <c r="EP53">
        <v>1955.111851851852</v>
      </c>
      <c r="EQ53">
        <v>39.89111111111112</v>
      </c>
      <c r="ER53">
        <v>0</v>
      </c>
      <c r="ES53">
        <v>1658941909.2</v>
      </c>
      <c r="ET53">
        <v>0</v>
      </c>
      <c r="EU53">
        <v>746.7330000000001</v>
      </c>
      <c r="EV53">
        <v>20.74915383430406</v>
      </c>
      <c r="EW53">
        <v>390.7692308182008</v>
      </c>
      <c r="EX53">
        <v>14892.776</v>
      </c>
      <c r="EY53">
        <v>15</v>
      </c>
      <c r="EZ53">
        <v>0</v>
      </c>
      <c r="FA53" t="s">
        <v>419</v>
      </c>
      <c r="FB53">
        <v>1657650335.6</v>
      </c>
      <c r="FC53">
        <v>1657650340.6</v>
      </c>
      <c r="FD53">
        <v>0</v>
      </c>
      <c r="FE53">
        <v>2.4</v>
      </c>
      <c r="FF53">
        <v>-0.047</v>
      </c>
      <c r="FG53">
        <v>-2.024</v>
      </c>
      <c r="FH53">
        <v>-0.16</v>
      </c>
      <c r="FI53">
        <v>420</v>
      </c>
      <c r="FJ53">
        <v>17</v>
      </c>
      <c r="FK53">
        <v>0.4</v>
      </c>
      <c r="FL53">
        <v>0.26</v>
      </c>
      <c r="FM53">
        <v>-52.613485</v>
      </c>
      <c r="FN53">
        <v>-10.53687354596617</v>
      </c>
      <c r="FO53">
        <v>1.014173095568503</v>
      </c>
      <c r="FP53">
        <v>0</v>
      </c>
      <c r="FQ53">
        <v>745.576911764706</v>
      </c>
      <c r="FR53">
        <v>21.58204737279179</v>
      </c>
      <c r="FS53">
        <v>2.127880751408442</v>
      </c>
      <c r="FT53">
        <v>0</v>
      </c>
      <c r="FU53">
        <v>5.213978</v>
      </c>
      <c r="FV53">
        <v>0.05398131332082187</v>
      </c>
      <c r="FW53">
        <v>0.0085785188698283</v>
      </c>
      <c r="FX53">
        <v>1</v>
      </c>
      <c r="FY53">
        <v>1</v>
      </c>
      <c r="FZ53">
        <v>3</v>
      </c>
      <c r="GA53" t="s">
        <v>426</v>
      </c>
      <c r="GB53">
        <v>2.98288</v>
      </c>
      <c r="GC53">
        <v>2.7158</v>
      </c>
      <c r="GD53">
        <v>0.115546</v>
      </c>
      <c r="GE53">
        <v>0.121723</v>
      </c>
      <c r="GF53">
        <v>0.106516</v>
      </c>
      <c r="GG53">
        <v>0.08768629999999999</v>
      </c>
      <c r="GH53">
        <v>28057.8</v>
      </c>
      <c r="GI53">
        <v>27970</v>
      </c>
      <c r="GJ53">
        <v>29484</v>
      </c>
      <c r="GK53">
        <v>29452.4</v>
      </c>
      <c r="GL53">
        <v>34898.1</v>
      </c>
      <c r="GM53">
        <v>35714.6</v>
      </c>
      <c r="GN53">
        <v>41535.2</v>
      </c>
      <c r="GO53">
        <v>41960.5</v>
      </c>
      <c r="GP53">
        <v>1.95222</v>
      </c>
      <c r="GQ53">
        <v>1.91868</v>
      </c>
      <c r="GR53">
        <v>0.114277</v>
      </c>
      <c r="GS53">
        <v>0</v>
      </c>
      <c r="GT53">
        <v>25.3625</v>
      </c>
      <c r="GU53">
        <v>999.9</v>
      </c>
      <c r="GV53">
        <v>53.3</v>
      </c>
      <c r="GW53">
        <v>29.2</v>
      </c>
      <c r="GX53">
        <v>23.9621</v>
      </c>
      <c r="GY53">
        <v>63.0228</v>
      </c>
      <c r="GZ53">
        <v>34.4271</v>
      </c>
      <c r="HA53">
        <v>1</v>
      </c>
      <c r="HB53">
        <v>-0.0605259</v>
      </c>
      <c r="HC53">
        <v>0.369619</v>
      </c>
      <c r="HD53">
        <v>20.3336</v>
      </c>
      <c r="HE53">
        <v>5.2137</v>
      </c>
      <c r="HF53">
        <v>12.0098</v>
      </c>
      <c r="HG53">
        <v>4.98815</v>
      </c>
      <c r="HH53">
        <v>3.28803</v>
      </c>
      <c r="HI53">
        <v>9999</v>
      </c>
      <c r="HJ53">
        <v>9999</v>
      </c>
      <c r="HK53">
        <v>9999</v>
      </c>
      <c r="HL53">
        <v>154.8</v>
      </c>
      <c r="HM53">
        <v>1.86737</v>
      </c>
      <c r="HN53">
        <v>1.86644</v>
      </c>
      <c r="HO53">
        <v>1.86584</v>
      </c>
      <c r="HP53">
        <v>1.86582</v>
      </c>
      <c r="HQ53">
        <v>1.86764</v>
      </c>
      <c r="HR53">
        <v>1.87012</v>
      </c>
      <c r="HS53">
        <v>1.86875</v>
      </c>
      <c r="HT53">
        <v>1.87024</v>
      </c>
      <c r="HU53">
        <v>0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-3.782</v>
      </c>
      <c r="II53">
        <v>-0.104</v>
      </c>
      <c r="IJ53">
        <v>-2.003274880989988</v>
      </c>
      <c r="IK53">
        <v>-0.003643892653284941</v>
      </c>
      <c r="IL53">
        <v>8.948238347276123E-07</v>
      </c>
      <c r="IM53">
        <v>-2.445980282225029E-10</v>
      </c>
      <c r="IN53">
        <v>-0.1940835803508028</v>
      </c>
      <c r="IO53">
        <v>-0.01042730378795286</v>
      </c>
      <c r="IP53">
        <v>0.00100284695746963</v>
      </c>
      <c r="IQ53">
        <v>-1.701466411570297E-05</v>
      </c>
      <c r="IR53">
        <v>2</v>
      </c>
      <c r="IS53">
        <v>2310</v>
      </c>
      <c r="IT53">
        <v>1</v>
      </c>
      <c r="IU53">
        <v>25</v>
      </c>
      <c r="IV53">
        <v>21526.2</v>
      </c>
      <c r="IW53">
        <v>21526.2</v>
      </c>
      <c r="IX53">
        <v>1.4209</v>
      </c>
      <c r="IY53">
        <v>2.20703</v>
      </c>
      <c r="IZ53">
        <v>1.39648</v>
      </c>
      <c r="JA53">
        <v>2.35229</v>
      </c>
      <c r="JB53">
        <v>1.49536</v>
      </c>
      <c r="JC53">
        <v>2.3877</v>
      </c>
      <c r="JD53">
        <v>34.3269</v>
      </c>
      <c r="JE53">
        <v>24.1838</v>
      </c>
      <c r="JF53">
        <v>18</v>
      </c>
      <c r="JG53">
        <v>516.104</v>
      </c>
      <c r="JH53">
        <v>450.204</v>
      </c>
      <c r="JI53">
        <v>24.9997</v>
      </c>
      <c r="JJ53">
        <v>26.6035</v>
      </c>
      <c r="JK53">
        <v>30.0003</v>
      </c>
      <c r="JL53">
        <v>26.5575</v>
      </c>
      <c r="JM53">
        <v>26.4944</v>
      </c>
      <c r="JN53">
        <v>28.476</v>
      </c>
      <c r="JO53">
        <v>26.6894</v>
      </c>
      <c r="JP53">
        <v>62.8006</v>
      </c>
      <c r="JQ53">
        <v>25</v>
      </c>
      <c r="JR53">
        <v>620.77</v>
      </c>
      <c r="JS53">
        <v>18.3039</v>
      </c>
      <c r="JT53">
        <v>100.832</v>
      </c>
      <c r="JU53">
        <v>100.785</v>
      </c>
    </row>
    <row r="54" spans="1:281">
      <c r="A54">
        <v>38</v>
      </c>
      <c r="B54">
        <v>1658941914.6</v>
      </c>
      <c r="C54">
        <v>276.5999999046326</v>
      </c>
      <c r="D54" t="s">
        <v>499</v>
      </c>
      <c r="E54" t="s">
        <v>500</v>
      </c>
      <c r="F54">
        <v>5</v>
      </c>
      <c r="G54" t="s">
        <v>415</v>
      </c>
      <c r="H54" t="s">
        <v>416</v>
      </c>
      <c r="I54">
        <v>1658941906.814285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620.786480103896</v>
      </c>
      <c r="AK54">
        <v>576.0468484848484</v>
      </c>
      <c r="AL54">
        <v>3.284830303030304</v>
      </c>
      <c r="AM54">
        <v>65.44</v>
      </c>
      <c r="AN54">
        <f>(AP54 - AO54 + DI54*1E3/(8.314*(DK54+273.15)) * AR54/DH54 * AQ54) * DH54/(100*CV54) * 1000/(1000 - AP54)</f>
        <v>0</v>
      </c>
      <c r="AO54">
        <v>18.42910378973966</v>
      </c>
      <c r="AP54">
        <v>23.63838242424242</v>
      </c>
      <c r="AQ54">
        <v>-0.000177879957420706</v>
      </c>
      <c r="AR54">
        <v>84.83899908424371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1658941906.814285</v>
      </c>
      <c r="DB54">
        <v>539.1336785714286</v>
      </c>
      <c r="DC54">
        <v>593.0274642857142</v>
      </c>
      <c r="DD54">
        <v>23.653025</v>
      </c>
      <c r="DE54">
        <v>18.42946071428571</v>
      </c>
      <c r="DF54">
        <v>542.8905357142858</v>
      </c>
      <c r="DG54">
        <v>23.75696428571429</v>
      </c>
      <c r="DH54">
        <v>500.04475</v>
      </c>
      <c r="DI54">
        <v>90.50548928571429</v>
      </c>
      <c r="DJ54">
        <v>0.1000018178571429</v>
      </c>
      <c r="DK54">
        <v>27.171975</v>
      </c>
      <c r="DL54">
        <v>27.23214642857142</v>
      </c>
      <c r="DM54">
        <v>999.9000000000002</v>
      </c>
      <c r="DN54">
        <v>0</v>
      </c>
      <c r="DO54">
        <v>0</v>
      </c>
      <c r="DP54">
        <v>10003.02107142857</v>
      </c>
      <c r="DQ54">
        <v>0</v>
      </c>
      <c r="DR54">
        <v>12.47065714285714</v>
      </c>
      <c r="DS54">
        <v>-53.89377500000001</v>
      </c>
      <c r="DT54">
        <v>552.1946428571429</v>
      </c>
      <c r="DU54">
        <v>604.161642857143</v>
      </c>
      <c r="DV54">
        <v>5.223563214285714</v>
      </c>
      <c r="DW54">
        <v>593.0274642857142</v>
      </c>
      <c r="DX54">
        <v>18.42946071428571</v>
      </c>
      <c r="DY54">
        <v>2.140729285714285</v>
      </c>
      <c r="DZ54">
        <v>1.667966428571428</v>
      </c>
      <c r="EA54">
        <v>18.52551428571428</v>
      </c>
      <c r="EB54">
        <v>14.60147857142857</v>
      </c>
      <c r="EC54">
        <v>2000.002857142857</v>
      </c>
      <c r="ED54">
        <v>0.9800029642857141</v>
      </c>
      <c r="EE54">
        <v>0.01999703571428571</v>
      </c>
      <c r="EF54">
        <v>0</v>
      </c>
      <c r="EG54">
        <v>748.0651785714288</v>
      </c>
      <c r="EH54">
        <v>5.00097</v>
      </c>
      <c r="EI54">
        <v>14919.30714285714</v>
      </c>
      <c r="EJ54">
        <v>16707.61428571429</v>
      </c>
      <c r="EK54">
        <v>38.1205</v>
      </c>
      <c r="EL54">
        <v>38.68035714285713</v>
      </c>
      <c r="EM54">
        <v>38.04871428571429</v>
      </c>
      <c r="EN54">
        <v>38.3165</v>
      </c>
      <c r="EO54">
        <v>38.75</v>
      </c>
      <c r="EP54">
        <v>1955.111785714286</v>
      </c>
      <c r="EQ54">
        <v>39.89107142857144</v>
      </c>
      <c r="ER54">
        <v>0</v>
      </c>
      <c r="ES54">
        <v>1658941914</v>
      </c>
      <c r="ET54">
        <v>0</v>
      </c>
      <c r="EU54">
        <v>748.2286800000001</v>
      </c>
      <c r="EV54">
        <v>16.9310768941836</v>
      </c>
      <c r="EW54">
        <v>354.3307687767202</v>
      </c>
      <c r="EX54">
        <v>14922.6</v>
      </c>
      <c r="EY54">
        <v>15</v>
      </c>
      <c r="EZ54">
        <v>0</v>
      </c>
      <c r="FA54" t="s">
        <v>419</v>
      </c>
      <c r="FB54">
        <v>1657650335.6</v>
      </c>
      <c r="FC54">
        <v>1657650340.6</v>
      </c>
      <c r="FD54">
        <v>0</v>
      </c>
      <c r="FE54">
        <v>2.4</v>
      </c>
      <c r="FF54">
        <v>-0.047</v>
      </c>
      <c r="FG54">
        <v>-2.024</v>
      </c>
      <c r="FH54">
        <v>-0.16</v>
      </c>
      <c r="FI54">
        <v>420</v>
      </c>
      <c r="FJ54">
        <v>17</v>
      </c>
      <c r="FK54">
        <v>0.4</v>
      </c>
      <c r="FL54">
        <v>0.26</v>
      </c>
      <c r="FM54">
        <v>-53.47553749999999</v>
      </c>
      <c r="FN54">
        <v>-10.17952457786114</v>
      </c>
      <c r="FO54">
        <v>0.9800200933367387</v>
      </c>
      <c r="FP54">
        <v>0</v>
      </c>
      <c r="FQ54">
        <v>747.132411764706</v>
      </c>
      <c r="FR54">
        <v>19.02557675555583</v>
      </c>
      <c r="FS54">
        <v>1.884278549997114</v>
      </c>
      <c r="FT54">
        <v>0</v>
      </c>
      <c r="FU54">
        <v>5.218664</v>
      </c>
      <c r="FV54">
        <v>0.07966086303938799</v>
      </c>
      <c r="FW54">
        <v>0.01245610488876841</v>
      </c>
      <c r="FX54">
        <v>1</v>
      </c>
      <c r="FY54">
        <v>1</v>
      </c>
      <c r="FZ54">
        <v>3</v>
      </c>
      <c r="GA54" t="s">
        <v>426</v>
      </c>
      <c r="GB54">
        <v>2.98301</v>
      </c>
      <c r="GC54">
        <v>2.71576</v>
      </c>
      <c r="GD54">
        <v>0.117932</v>
      </c>
      <c r="GE54">
        <v>0.124088</v>
      </c>
      <c r="GF54">
        <v>0.106488</v>
      </c>
      <c r="GG54">
        <v>0.08745310000000001</v>
      </c>
      <c r="GH54">
        <v>27982.4</v>
      </c>
      <c r="GI54">
        <v>27894.3</v>
      </c>
      <c r="GJ54">
        <v>29484.3</v>
      </c>
      <c r="GK54">
        <v>29451.9</v>
      </c>
      <c r="GL54">
        <v>34899.4</v>
      </c>
      <c r="GM54">
        <v>35723.6</v>
      </c>
      <c r="GN54">
        <v>41535.4</v>
      </c>
      <c r="GO54">
        <v>41960.1</v>
      </c>
      <c r="GP54">
        <v>1.9521</v>
      </c>
      <c r="GQ54">
        <v>1.91857</v>
      </c>
      <c r="GR54">
        <v>0.114433</v>
      </c>
      <c r="GS54">
        <v>0</v>
      </c>
      <c r="GT54">
        <v>25.3588</v>
      </c>
      <c r="GU54">
        <v>999.9</v>
      </c>
      <c r="GV54">
        <v>53.2</v>
      </c>
      <c r="GW54">
        <v>29.2</v>
      </c>
      <c r="GX54">
        <v>23.9158</v>
      </c>
      <c r="GY54">
        <v>63.2728</v>
      </c>
      <c r="GZ54">
        <v>34.2147</v>
      </c>
      <c r="HA54">
        <v>1</v>
      </c>
      <c r="HB54">
        <v>-0.060282</v>
      </c>
      <c r="HC54">
        <v>0.369145</v>
      </c>
      <c r="HD54">
        <v>20.3341</v>
      </c>
      <c r="HE54">
        <v>5.21834</v>
      </c>
      <c r="HF54">
        <v>12.0098</v>
      </c>
      <c r="HG54">
        <v>4.98895</v>
      </c>
      <c r="HH54">
        <v>3.28855</v>
      </c>
      <c r="HI54">
        <v>9999</v>
      </c>
      <c r="HJ54">
        <v>9999</v>
      </c>
      <c r="HK54">
        <v>9999</v>
      </c>
      <c r="HL54">
        <v>154.8</v>
      </c>
      <c r="HM54">
        <v>1.86737</v>
      </c>
      <c r="HN54">
        <v>1.86644</v>
      </c>
      <c r="HO54">
        <v>1.86584</v>
      </c>
      <c r="HP54">
        <v>1.86583</v>
      </c>
      <c r="HQ54">
        <v>1.8676</v>
      </c>
      <c r="HR54">
        <v>1.87012</v>
      </c>
      <c r="HS54">
        <v>1.86874</v>
      </c>
      <c r="HT54">
        <v>1.87025</v>
      </c>
      <c r="HU54">
        <v>0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-3.829</v>
      </c>
      <c r="II54">
        <v>-0.1041</v>
      </c>
      <c r="IJ54">
        <v>-2.003274880989988</v>
      </c>
      <c r="IK54">
        <v>-0.003643892653284941</v>
      </c>
      <c r="IL54">
        <v>8.948238347276123E-07</v>
      </c>
      <c r="IM54">
        <v>-2.445980282225029E-10</v>
      </c>
      <c r="IN54">
        <v>-0.1940835803508028</v>
      </c>
      <c r="IO54">
        <v>-0.01042730378795286</v>
      </c>
      <c r="IP54">
        <v>0.00100284695746963</v>
      </c>
      <c r="IQ54">
        <v>-1.701466411570297E-05</v>
      </c>
      <c r="IR54">
        <v>2</v>
      </c>
      <c r="IS54">
        <v>2310</v>
      </c>
      <c r="IT54">
        <v>1</v>
      </c>
      <c r="IU54">
        <v>25</v>
      </c>
      <c r="IV54">
        <v>21526.3</v>
      </c>
      <c r="IW54">
        <v>21526.2</v>
      </c>
      <c r="IX54">
        <v>1.45264</v>
      </c>
      <c r="IY54">
        <v>2.19116</v>
      </c>
      <c r="IZ54">
        <v>1.39648</v>
      </c>
      <c r="JA54">
        <v>2.35229</v>
      </c>
      <c r="JB54">
        <v>1.49536</v>
      </c>
      <c r="JC54">
        <v>2.41455</v>
      </c>
      <c r="JD54">
        <v>34.3497</v>
      </c>
      <c r="JE54">
        <v>24.1751</v>
      </c>
      <c r="JF54">
        <v>18</v>
      </c>
      <c r="JG54">
        <v>516.0410000000001</v>
      </c>
      <c r="JH54">
        <v>450.148</v>
      </c>
      <c r="JI54">
        <v>24.9997</v>
      </c>
      <c r="JJ54">
        <v>26.6048</v>
      </c>
      <c r="JK54">
        <v>30.0002</v>
      </c>
      <c r="JL54">
        <v>26.5595</v>
      </c>
      <c r="JM54">
        <v>26.4951</v>
      </c>
      <c r="JN54">
        <v>29.1255</v>
      </c>
      <c r="JO54">
        <v>26.6894</v>
      </c>
      <c r="JP54">
        <v>62.8006</v>
      </c>
      <c r="JQ54">
        <v>25</v>
      </c>
      <c r="JR54">
        <v>640.806</v>
      </c>
      <c r="JS54">
        <v>18.2719</v>
      </c>
      <c r="JT54">
        <v>100.833</v>
      </c>
      <c r="JU54">
        <v>100.783</v>
      </c>
    </row>
    <row r="55" spans="1:281">
      <c r="A55">
        <v>39</v>
      </c>
      <c r="B55">
        <v>1658941919.6</v>
      </c>
      <c r="C55">
        <v>281.5999999046326</v>
      </c>
      <c r="D55" t="s">
        <v>501</v>
      </c>
      <c r="E55" t="s">
        <v>502</v>
      </c>
      <c r="F55">
        <v>5</v>
      </c>
      <c r="G55" t="s">
        <v>415</v>
      </c>
      <c r="H55" t="s">
        <v>416</v>
      </c>
      <c r="I55">
        <v>1658941912.1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637.845226282251</v>
      </c>
      <c r="AK55">
        <v>592.3901151515153</v>
      </c>
      <c r="AL55">
        <v>3.2674036363636</v>
      </c>
      <c r="AM55">
        <v>65.44</v>
      </c>
      <c r="AN55">
        <f>(AP55 - AO55 + DI55*1E3/(8.314*(DK55+273.15)) * AR55/DH55 * AQ55) * DH55/(100*CV55) * 1000/(1000 - AP55)</f>
        <v>0</v>
      </c>
      <c r="AO55">
        <v>18.32519444236978</v>
      </c>
      <c r="AP55">
        <v>23.60652909090909</v>
      </c>
      <c r="AQ55">
        <v>-0.006895927973693293</v>
      </c>
      <c r="AR55">
        <v>84.83899908424371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1658941912.1</v>
      </c>
      <c r="DB55">
        <v>556.0135185185185</v>
      </c>
      <c r="DC55">
        <v>610.7764814814815</v>
      </c>
      <c r="DD55">
        <v>23.63692592592593</v>
      </c>
      <c r="DE55">
        <v>18.38730740740741</v>
      </c>
      <c r="DF55">
        <v>559.8191481481482</v>
      </c>
      <c r="DG55">
        <v>23.7410037037037</v>
      </c>
      <c r="DH55">
        <v>500.050962962963</v>
      </c>
      <c r="DI55">
        <v>90.50567777777778</v>
      </c>
      <c r="DJ55">
        <v>0.1000044333333333</v>
      </c>
      <c r="DK55">
        <v>27.1773</v>
      </c>
      <c r="DL55">
        <v>27.23140740740741</v>
      </c>
      <c r="DM55">
        <v>999.9000000000001</v>
      </c>
      <c r="DN55">
        <v>0</v>
      </c>
      <c r="DO55">
        <v>0</v>
      </c>
      <c r="DP55">
        <v>10003.33740740741</v>
      </c>
      <c r="DQ55">
        <v>0</v>
      </c>
      <c r="DR55">
        <v>12.47074814814814</v>
      </c>
      <c r="DS55">
        <v>-54.76299629629629</v>
      </c>
      <c r="DT55">
        <v>569.4739629629629</v>
      </c>
      <c r="DU55">
        <v>622.2167777777778</v>
      </c>
      <c r="DV55">
        <v>5.249616666666667</v>
      </c>
      <c r="DW55">
        <v>610.7764814814815</v>
      </c>
      <c r="DX55">
        <v>18.38730740740741</v>
      </c>
      <c r="DY55">
        <v>2.139276296296296</v>
      </c>
      <c r="DZ55">
        <v>1.664156666666667</v>
      </c>
      <c r="EA55">
        <v>18.51468148148148</v>
      </c>
      <c r="EB55">
        <v>14.56600740740741</v>
      </c>
      <c r="EC55">
        <v>2000.004074074074</v>
      </c>
      <c r="ED55">
        <v>0.9800028888888888</v>
      </c>
      <c r="EE55">
        <v>0.01999711111111111</v>
      </c>
      <c r="EF55">
        <v>0</v>
      </c>
      <c r="EG55">
        <v>749.6235555555555</v>
      </c>
      <c r="EH55">
        <v>5.00097</v>
      </c>
      <c r="EI55">
        <v>14949.53703703704</v>
      </c>
      <c r="EJ55">
        <v>16707.62592592592</v>
      </c>
      <c r="EK55">
        <v>38.12033333333333</v>
      </c>
      <c r="EL55">
        <v>38.6824074074074</v>
      </c>
      <c r="EM55">
        <v>38.04362962962963</v>
      </c>
      <c r="EN55">
        <v>38.312</v>
      </c>
      <c r="EO55">
        <v>38.75</v>
      </c>
      <c r="EP55">
        <v>1955.112592592592</v>
      </c>
      <c r="EQ55">
        <v>39.89148148148148</v>
      </c>
      <c r="ER55">
        <v>0</v>
      </c>
      <c r="ES55">
        <v>1658941918.8</v>
      </c>
      <c r="ET55">
        <v>0</v>
      </c>
      <c r="EU55">
        <v>749.6256</v>
      </c>
      <c r="EV55">
        <v>16.79038463290126</v>
      </c>
      <c r="EW55">
        <v>322.0153852016838</v>
      </c>
      <c r="EX55">
        <v>14949.764</v>
      </c>
      <c r="EY55">
        <v>15</v>
      </c>
      <c r="EZ55">
        <v>0</v>
      </c>
      <c r="FA55" t="s">
        <v>419</v>
      </c>
      <c r="FB55">
        <v>1657650335.6</v>
      </c>
      <c r="FC55">
        <v>1657650340.6</v>
      </c>
      <c r="FD55">
        <v>0</v>
      </c>
      <c r="FE55">
        <v>2.4</v>
      </c>
      <c r="FF55">
        <v>-0.047</v>
      </c>
      <c r="FG55">
        <v>-2.024</v>
      </c>
      <c r="FH55">
        <v>-0.16</v>
      </c>
      <c r="FI55">
        <v>420</v>
      </c>
      <c r="FJ55">
        <v>17</v>
      </c>
      <c r="FK55">
        <v>0.4</v>
      </c>
      <c r="FL55">
        <v>0.26</v>
      </c>
      <c r="FM55">
        <v>-54.1389825</v>
      </c>
      <c r="FN55">
        <v>-10.00013921200756</v>
      </c>
      <c r="FO55">
        <v>0.963119097227207</v>
      </c>
      <c r="FP55">
        <v>0</v>
      </c>
      <c r="FQ55">
        <v>748.4596764705883</v>
      </c>
      <c r="FR55">
        <v>17.59323147865397</v>
      </c>
      <c r="FS55">
        <v>1.740803122979667</v>
      </c>
      <c r="FT55">
        <v>0</v>
      </c>
      <c r="FU55">
        <v>5.23764075</v>
      </c>
      <c r="FV55">
        <v>0.2476519699812263</v>
      </c>
      <c r="FW55">
        <v>0.03226527586953968</v>
      </c>
      <c r="FX55">
        <v>0</v>
      </c>
      <c r="FY55">
        <v>0</v>
      </c>
      <c r="FZ55">
        <v>3</v>
      </c>
      <c r="GA55" t="s">
        <v>439</v>
      </c>
      <c r="GB55">
        <v>2.98309</v>
      </c>
      <c r="GC55">
        <v>2.71563</v>
      </c>
      <c r="GD55">
        <v>0.12028</v>
      </c>
      <c r="GE55">
        <v>0.126402</v>
      </c>
      <c r="GF55">
        <v>0.106386</v>
      </c>
      <c r="GG55">
        <v>0.0872426</v>
      </c>
      <c r="GH55">
        <v>27908.4</v>
      </c>
      <c r="GI55">
        <v>27820.6</v>
      </c>
      <c r="GJ55">
        <v>29484.8</v>
      </c>
      <c r="GK55">
        <v>29451.9</v>
      </c>
      <c r="GL55">
        <v>34904.1</v>
      </c>
      <c r="GM55">
        <v>35732</v>
      </c>
      <c r="GN55">
        <v>41536.1</v>
      </c>
      <c r="GO55">
        <v>41960.1</v>
      </c>
      <c r="GP55">
        <v>1.95217</v>
      </c>
      <c r="GQ55">
        <v>1.91842</v>
      </c>
      <c r="GR55">
        <v>0.114158</v>
      </c>
      <c r="GS55">
        <v>0</v>
      </c>
      <c r="GT55">
        <v>25.3571</v>
      </c>
      <c r="GU55">
        <v>999.9</v>
      </c>
      <c r="GV55">
        <v>53.2</v>
      </c>
      <c r="GW55">
        <v>29.2</v>
      </c>
      <c r="GX55">
        <v>23.9174</v>
      </c>
      <c r="GY55">
        <v>63.3128</v>
      </c>
      <c r="GZ55">
        <v>34.0465</v>
      </c>
      <c r="HA55">
        <v>1</v>
      </c>
      <c r="HB55">
        <v>-0.0602083</v>
      </c>
      <c r="HC55">
        <v>0.369199</v>
      </c>
      <c r="HD55">
        <v>20.3342</v>
      </c>
      <c r="HE55">
        <v>5.21729</v>
      </c>
      <c r="HF55">
        <v>12.0099</v>
      </c>
      <c r="HG55">
        <v>4.989</v>
      </c>
      <c r="HH55">
        <v>3.28848</v>
      </c>
      <c r="HI55">
        <v>9999</v>
      </c>
      <c r="HJ55">
        <v>9999</v>
      </c>
      <c r="HK55">
        <v>9999</v>
      </c>
      <c r="HL55">
        <v>154.8</v>
      </c>
      <c r="HM55">
        <v>1.86737</v>
      </c>
      <c r="HN55">
        <v>1.86645</v>
      </c>
      <c r="HO55">
        <v>1.86584</v>
      </c>
      <c r="HP55">
        <v>1.86583</v>
      </c>
      <c r="HQ55">
        <v>1.86765</v>
      </c>
      <c r="HR55">
        <v>1.87012</v>
      </c>
      <c r="HS55">
        <v>1.86874</v>
      </c>
      <c r="HT55">
        <v>1.87024</v>
      </c>
      <c r="HU55">
        <v>0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-3.875</v>
      </c>
      <c r="II55">
        <v>-0.1044</v>
      </c>
      <c r="IJ55">
        <v>-2.003274880989988</v>
      </c>
      <c r="IK55">
        <v>-0.003643892653284941</v>
      </c>
      <c r="IL55">
        <v>8.948238347276123E-07</v>
      </c>
      <c r="IM55">
        <v>-2.445980282225029E-10</v>
      </c>
      <c r="IN55">
        <v>-0.1940835803508028</v>
      </c>
      <c r="IO55">
        <v>-0.01042730378795286</v>
      </c>
      <c r="IP55">
        <v>0.00100284695746963</v>
      </c>
      <c r="IQ55">
        <v>-1.701466411570297E-05</v>
      </c>
      <c r="IR55">
        <v>2</v>
      </c>
      <c r="IS55">
        <v>2310</v>
      </c>
      <c r="IT55">
        <v>1</v>
      </c>
      <c r="IU55">
        <v>25</v>
      </c>
      <c r="IV55">
        <v>21526.4</v>
      </c>
      <c r="IW55">
        <v>21526.3</v>
      </c>
      <c r="IX55">
        <v>1.48193</v>
      </c>
      <c r="IY55">
        <v>2.19971</v>
      </c>
      <c r="IZ55">
        <v>1.39648</v>
      </c>
      <c r="JA55">
        <v>2.35229</v>
      </c>
      <c r="JB55">
        <v>1.49536</v>
      </c>
      <c r="JC55">
        <v>2.39746</v>
      </c>
      <c r="JD55">
        <v>34.3497</v>
      </c>
      <c r="JE55">
        <v>24.1926</v>
      </c>
      <c r="JF55">
        <v>18</v>
      </c>
      <c r="JG55">
        <v>516.096</v>
      </c>
      <c r="JH55">
        <v>450.068</v>
      </c>
      <c r="JI55">
        <v>24.9998</v>
      </c>
      <c r="JJ55">
        <v>26.6057</v>
      </c>
      <c r="JK55">
        <v>30.0001</v>
      </c>
      <c r="JL55">
        <v>26.5603</v>
      </c>
      <c r="JM55">
        <v>26.4966</v>
      </c>
      <c r="JN55">
        <v>29.6954</v>
      </c>
      <c r="JO55">
        <v>26.6894</v>
      </c>
      <c r="JP55">
        <v>62.8006</v>
      </c>
      <c r="JQ55">
        <v>25</v>
      </c>
      <c r="JR55">
        <v>654.197</v>
      </c>
      <c r="JS55">
        <v>18.2619</v>
      </c>
      <c r="JT55">
        <v>100.835</v>
      </c>
      <c r="JU55">
        <v>100.783</v>
      </c>
    </row>
    <row r="56" spans="1:281">
      <c r="A56">
        <v>40</v>
      </c>
      <c r="B56">
        <v>1658941924.6</v>
      </c>
      <c r="C56">
        <v>286.5999999046326</v>
      </c>
      <c r="D56" t="s">
        <v>503</v>
      </c>
      <c r="E56" t="s">
        <v>504</v>
      </c>
      <c r="F56">
        <v>5</v>
      </c>
      <c r="G56" t="s">
        <v>415</v>
      </c>
      <c r="H56" t="s">
        <v>416</v>
      </c>
      <c r="I56">
        <v>1658941916.814285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654.8200522458877</v>
      </c>
      <c r="AK56">
        <v>608.6997393939395</v>
      </c>
      <c r="AL56">
        <v>3.26455212121211</v>
      </c>
      <c r="AM56">
        <v>65.44</v>
      </c>
      <c r="AN56">
        <f>(AP56 - AO56 + DI56*1E3/(8.314*(DK56+273.15)) * AR56/DH56 * AQ56) * DH56/(100*CV56) * 1000/(1000 - AP56)</f>
        <v>0</v>
      </c>
      <c r="AO56">
        <v>18.2976014840266</v>
      </c>
      <c r="AP56">
        <v>23.5803703030303</v>
      </c>
      <c r="AQ56">
        <v>-0.006502691528487408</v>
      </c>
      <c r="AR56">
        <v>84.83899908424371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1658941916.814285</v>
      </c>
      <c r="DB56">
        <v>571.0821785714286</v>
      </c>
      <c r="DC56">
        <v>626.5755</v>
      </c>
      <c r="DD56">
        <v>23.61826785714285</v>
      </c>
      <c r="DE56">
        <v>18.34571071428571</v>
      </c>
      <c r="DF56">
        <v>574.9310714285714</v>
      </c>
      <c r="DG56">
        <v>23.7225</v>
      </c>
      <c r="DH56">
        <v>500.0616785714286</v>
      </c>
      <c r="DI56">
        <v>90.50563571428572</v>
      </c>
      <c r="DJ56">
        <v>0.1000203821428571</v>
      </c>
      <c r="DK56">
        <v>27.18038928571429</v>
      </c>
      <c r="DL56">
        <v>27.22603928571428</v>
      </c>
      <c r="DM56">
        <v>999.9000000000002</v>
      </c>
      <c r="DN56">
        <v>0</v>
      </c>
      <c r="DO56">
        <v>0</v>
      </c>
      <c r="DP56">
        <v>10006.67535714286</v>
      </c>
      <c r="DQ56">
        <v>0</v>
      </c>
      <c r="DR56">
        <v>12.47608571428571</v>
      </c>
      <c r="DS56">
        <v>-55.49335357142856</v>
      </c>
      <c r="DT56">
        <v>584.8960714285714</v>
      </c>
      <c r="DU56">
        <v>638.2845714285714</v>
      </c>
      <c r="DV56">
        <v>5.272552857142857</v>
      </c>
      <c r="DW56">
        <v>626.5755</v>
      </c>
      <c r="DX56">
        <v>18.34571071428571</v>
      </c>
      <c r="DY56">
        <v>2.137586071428571</v>
      </c>
      <c r="DZ56">
        <v>1.6603925</v>
      </c>
      <c r="EA56">
        <v>18.50206071428571</v>
      </c>
      <c r="EB56">
        <v>14.53093928571428</v>
      </c>
      <c r="EC56">
        <v>1999.986071428571</v>
      </c>
      <c r="ED56">
        <v>0.9800027499999998</v>
      </c>
      <c r="EE56">
        <v>0.01999724999999999</v>
      </c>
      <c r="EF56">
        <v>0</v>
      </c>
      <c r="EG56">
        <v>750.8297857142855</v>
      </c>
      <c r="EH56">
        <v>5.00097</v>
      </c>
      <c r="EI56">
        <v>14973.73214285714</v>
      </c>
      <c r="EJ56">
        <v>16707.475</v>
      </c>
      <c r="EK56">
        <v>38.11599999999999</v>
      </c>
      <c r="EL56">
        <v>38.67814285714285</v>
      </c>
      <c r="EM56">
        <v>38.03542857142856</v>
      </c>
      <c r="EN56">
        <v>38.312</v>
      </c>
      <c r="EO56">
        <v>38.75</v>
      </c>
      <c r="EP56">
        <v>1955.094642857143</v>
      </c>
      <c r="EQ56">
        <v>39.89107142857144</v>
      </c>
      <c r="ER56">
        <v>0</v>
      </c>
      <c r="ES56">
        <v>1658941924.2</v>
      </c>
      <c r="ET56">
        <v>0</v>
      </c>
      <c r="EU56">
        <v>750.9045769230769</v>
      </c>
      <c r="EV56">
        <v>15.39422222801952</v>
      </c>
      <c r="EW56">
        <v>299.5863250591765</v>
      </c>
      <c r="EX56">
        <v>14975.98846153846</v>
      </c>
      <c r="EY56">
        <v>15</v>
      </c>
      <c r="EZ56">
        <v>0</v>
      </c>
      <c r="FA56" t="s">
        <v>419</v>
      </c>
      <c r="FB56">
        <v>1657650335.6</v>
      </c>
      <c r="FC56">
        <v>1657650340.6</v>
      </c>
      <c r="FD56">
        <v>0</v>
      </c>
      <c r="FE56">
        <v>2.4</v>
      </c>
      <c r="FF56">
        <v>-0.047</v>
      </c>
      <c r="FG56">
        <v>-2.024</v>
      </c>
      <c r="FH56">
        <v>-0.16</v>
      </c>
      <c r="FI56">
        <v>420</v>
      </c>
      <c r="FJ56">
        <v>17</v>
      </c>
      <c r="FK56">
        <v>0.4</v>
      </c>
      <c r="FL56">
        <v>0.26</v>
      </c>
      <c r="FM56">
        <v>-54.98444146341464</v>
      </c>
      <c r="FN56">
        <v>-9.427409059233472</v>
      </c>
      <c r="FO56">
        <v>0.9308179046921148</v>
      </c>
      <c r="FP56">
        <v>0</v>
      </c>
      <c r="FQ56">
        <v>749.9986470588235</v>
      </c>
      <c r="FR56">
        <v>15.89283422164549</v>
      </c>
      <c r="FS56">
        <v>1.581986165670781</v>
      </c>
      <c r="FT56">
        <v>0</v>
      </c>
      <c r="FU56">
        <v>5.257534390243903</v>
      </c>
      <c r="FV56">
        <v>0.3381286411149771</v>
      </c>
      <c r="FW56">
        <v>0.03871931843085762</v>
      </c>
      <c r="FX56">
        <v>0</v>
      </c>
      <c r="FY56">
        <v>0</v>
      </c>
      <c r="FZ56">
        <v>3</v>
      </c>
      <c r="GA56" t="s">
        <v>439</v>
      </c>
      <c r="GB56">
        <v>2.98317</v>
      </c>
      <c r="GC56">
        <v>2.71579</v>
      </c>
      <c r="GD56">
        <v>0.122596</v>
      </c>
      <c r="GE56">
        <v>0.128706</v>
      </c>
      <c r="GF56">
        <v>0.106309</v>
      </c>
      <c r="GG56">
        <v>0.0872349</v>
      </c>
      <c r="GH56">
        <v>27834.2</v>
      </c>
      <c r="GI56">
        <v>27747</v>
      </c>
      <c r="GJ56">
        <v>29484</v>
      </c>
      <c r="GK56">
        <v>29451.6</v>
      </c>
      <c r="GL56">
        <v>34906.3</v>
      </c>
      <c r="GM56">
        <v>35732.3</v>
      </c>
      <c r="GN56">
        <v>41535.1</v>
      </c>
      <c r="GO56">
        <v>41960.1</v>
      </c>
      <c r="GP56">
        <v>1.9522</v>
      </c>
      <c r="GQ56">
        <v>1.91845</v>
      </c>
      <c r="GR56">
        <v>0.11342</v>
      </c>
      <c r="GS56">
        <v>0</v>
      </c>
      <c r="GT56">
        <v>25.3549</v>
      </c>
      <c r="GU56">
        <v>999.9</v>
      </c>
      <c r="GV56">
        <v>53.2</v>
      </c>
      <c r="GW56">
        <v>29.2</v>
      </c>
      <c r="GX56">
        <v>23.9155</v>
      </c>
      <c r="GY56">
        <v>63.2028</v>
      </c>
      <c r="GZ56">
        <v>33.9223</v>
      </c>
      <c r="HA56">
        <v>1</v>
      </c>
      <c r="HB56">
        <v>-0.0601448</v>
      </c>
      <c r="HC56">
        <v>0.367917</v>
      </c>
      <c r="HD56">
        <v>20.334</v>
      </c>
      <c r="HE56">
        <v>5.21729</v>
      </c>
      <c r="HF56">
        <v>12.0098</v>
      </c>
      <c r="HG56">
        <v>4.9889</v>
      </c>
      <c r="HH56">
        <v>3.28858</v>
      </c>
      <c r="HI56">
        <v>9999</v>
      </c>
      <c r="HJ56">
        <v>9999</v>
      </c>
      <c r="HK56">
        <v>9999</v>
      </c>
      <c r="HL56">
        <v>154.8</v>
      </c>
      <c r="HM56">
        <v>1.86737</v>
      </c>
      <c r="HN56">
        <v>1.86642</v>
      </c>
      <c r="HO56">
        <v>1.86584</v>
      </c>
      <c r="HP56">
        <v>1.86581</v>
      </c>
      <c r="HQ56">
        <v>1.86763</v>
      </c>
      <c r="HR56">
        <v>1.87012</v>
      </c>
      <c r="HS56">
        <v>1.86874</v>
      </c>
      <c r="HT56">
        <v>1.87022</v>
      </c>
      <c r="HU56">
        <v>0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-3.92</v>
      </c>
      <c r="II56">
        <v>-0.1046</v>
      </c>
      <c r="IJ56">
        <v>-2.003274880989988</v>
      </c>
      <c r="IK56">
        <v>-0.003643892653284941</v>
      </c>
      <c r="IL56">
        <v>8.948238347276123E-07</v>
      </c>
      <c r="IM56">
        <v>-2.445980282225029E-10</v>
      </c>
      <c r="IN56">
        <v>-0.1940835803508028</v>
      </c>
      <c r="IO56">
        <v>-0.01042730378795286</v>
      </c>
      <c r="IP56">
        <v>0.00100284695746963</v>
      </c>
      <c r="IQ56">
        <v>-1.701466411570297E-05</v>
      </c>
      <c r="IR56">
        <v>2</v>
      </c>
      <c r="IS56">
        <v>2310</v>
      </c>
      <c r="IT56">
        <v>1</v>
      </c>
      <c r="IU56">
        <v>25</v>
      </c>
      <c r="IV56">
        <v>21526.5</v>
      </c>
      <c r="IW56">
        <v>21526.4</v>
      </c>
      <c r="IX56">
        <v>1.50757</v>
      </c>
      <c r="IY56">
        <v>2.19604</v>
      </c>
      <c r="IZ56">
        <v>1.39648</v>
      </c>
      <c r="JA56">
        <v>2.35229</v>
      </c>
      <c r="JB56">
        <v>1.49536</v>
      </c>
      <c r="JC56">
        <v>2.39746</v>
      </c>
      <c r="JD56">
        <v>34.3269</v>
      </c>
      <c r="JE56">
        <v>24.1838</v>
      </c>
      <c r="JF56">
        <v>18</v>
      </c>
      <c r="JG56">
        <v>516.126</v>
      </c>
      <c r="JH56">
        <v>450.093</v>
      </c>
      <c r="JI56">
        <v>24.9998</v>
      </c>
      <c r="JJ56">
        <v>26.6076</v>
      </c>
      <c r="JK56">
        <v>30.0002</v>
      </c>
      <c r="JL56">
        <v>26.5618</v>
      </c>
      <c r="JM56">
        <v>26.4978</v>
      </c>
      <c r="JN56">
        <v>30.3451</v>
      </c>
      <c r="JO56">
        <v>26.6894</v>
      </c>
      <c r="JP56">
        <v>62.8006</v>
      </c>
      <c r="JQ56">
        <v>25</v>
      </c>
      <c r="JR56">
        <v>674.235</v>
      </c>
      <c r="JS56">
        <v>18.2482</v>
      </c>
      <c r="JT56">
        <v>100.832</v>
      </c>
      <c r="JU56">
        <v>100.783</v>
      </c>
    </row>
    <row r="57" spans="1:281">
      <c r="A57">
        <v>41</v>
      </c>
      <c r="B57">
        <v>1658941929.6</v>
      </c>
      <c r="C57">
        <v>291.5999999046326</v>
      </c>
      <c r="D57" t="s">
        <v>505</v>
      </c>
      <c r="E57" t="s">
        <v>506</v>
      </c>
      <c r="F57">
        <v>5</v>
      </c>
      <c r="G57" t="s">
        <v>415</v>
      </c>
      <c r="H57" t="s">
        <v>416</v>
      </c>
      <c r="I57">
        <v>1658941922.1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672.0317922147186</v>
      </c>
      <c r="AK57">
        <v>625.2732060606062</v>
      </c>
      <c r="AL57">
        <v>3.313152121212118</v>
      </c>
      <c r="AM57">
        <v>65.44</v>
      </c>
      <c r="AN57">
        <f>(AP57 - AO57 + DI57*1E3/(8.314*(DK57+273.15)) * AR57/DH57 * AQ57) * DH57/(100*CV57) * 1000/(1000 - AP57)</f>
        <v>0</v>
      </c>
      <c r="AO57">
        <v>18.29805612555166</v>
      </c>
      <c r="AP57">
        <v>23.56640181818182</v>
      </c>
      <c r="AQ57">
        <v>-0.001229755976943835</v>
      </c>
      <c r="AR57">
        <v>84.83899908424371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1658941922.1</v>
      </c>
      <c r="DB57">
        <v>588.0155555555556</v>
      </c>
      <c r="DC57">
        <v>644.3090740740741</v>
      </c>
      <c r="DD57">
        <v>23.59371481481482</v>
      </c>
      <c r="DE57">
        <v>18.30433333333333</v>
      </c>
      <c r="DF57">
        <v>591.912851851852</v>
      </c>
      <c r="DG57">
        <v>23.69815185185185</v>
      </c>
      <c r="DH57">
        <v>500.0551481481481</v>
      </c>
      <c r="DI57">
        <v>90.50519259259259</v>
      </c>
      <c r="DJ57">
        <v>0.1000240666666667</v>
      </c>
      <c r="DK57">
        <v>27.17930740740741</v>
      </c>
      <c r="DL57">
        <v>27.2166</v>
      </c>
      <c r="DM57">
        <v>999.9000000000001</v>
      </c>
      <c r="DN57">
        <v>0</v>
      </c>
      <c r="DO57">
        <v>0</v>
      </c>
      <c r="DP57">
        <v>10001.98851851852</v>
      </c>
      <c r="DQ57">
        <v>0</v>
      </c>
      <c r="DR57">
        <v>12.4781</v>
      </c>
      <c r="DS57">
        <v>-56.2935888888889</v>
      </c>
      <c r="DT57">
        <v>602.223962962963</v>
      </c>
      <c r="DU57">
        <v>656.3224814814814</v>
      </c>
      <c r="DV57">
        <v>5.289378148148148</v>
      </c>
      <c r="DW57">
        <v>644.3090740740741</v>
      </c>
      <c r="DX57">
        <v>18.30433333333333</v>
      </c>
      <c r="DY57">
        <v>2.135353703703704</v>
      </c>
      <c r="DZ57">
        <v>1.656639259259259</v>
      </c>
      <c r="EA57">
        <v>18.48538518518518</v>
      </c>
      <c r="EB57">
        <v>14.49598148148148</v>
      </c>
      <c r="EC57">
        <v>1999.977037037037</v>
      </c>
      <c r="ED57">
        <v>0.9800026666666666</v>
      </c>
      <c r="EE57">
        <v>0.01999733333333333</v>
      </c>
      <c r="EF57">
        <v>0</v>
      </c>
      <c r="EG57">
        <v>752.1768518518519</v>
      </c>
      <c r="EH57">
        <v>5.00097</v>
      </c>
      <c r="EI57">
        <v>14999.5962962963</v>
      </c>
      <c r="EJ57">
        <v>16707.41111111111</v>
      </c>
      <c r="EK57">
        <v>38.10633333333333</v>
      </c>
      <c r="EL57">
        <v>38.67781481481481</v>
      </c>
      <c r="EM57">
        <v>38.03903703703704</v>
      </c>
      <c r="EN57">
        <v>38.312</v>
      </c>
      <c r="EO57">
        <v>38.75</v>
      </c>
      <c r="EP57">
        <v>1955.085925925926</v>
      </c>
      <c r="EQ57">
        <v>39.89074074074075</v>
      </c>
      <c r="ER57">
        <v>0</v>
      </c>
      <c r="ES57">
        <v>1658941929</v>
      </c>
      <c r="ET57">
        <v>0</v>
      </c>
      <c r="EU57">
        <v>752.1418846153846</v>
      </c>
      <c r="EV57">
        <v>13.14704271244245</v>
      </c>
      <c r="EW57">
        <v>282.7418799611585</v>
      </c>
      <c r="EX57">
        <v>14999.46153846154</v>
      </c>
      <c r="EY57">
        <v>15</v>
      </c>
      <c r="EZ57">
        <v>0</v>
      </c>
      <c r="FA57" t="s">
        <v>419</v>
      </c>
      <c r="FB57">
        <v>1657650335.6</v>
      </c>
      <c r="FC57">
        <v>1657650340.6</v>
      </c>
      <c r="FD57">
        <v>0</v>
      </c>
      <c r="FE57">
        <v>2.4</v>
      </c>
      <c r="FF57">
        <v>-0.047</v>
      </c>
      <c r="FG57">
        <v>-2.024</v>
      </c>
      <c r="FH57">
        <v>-0.16</v>
      </c>
      <c r="FI57">
        <v>420</v>
      </c>
      <c r="FJ57">
        <v>17</v>
      </c>
      <c r="FK57">
        <v>0.4</v>
      </c>
      <c r="FL57">
        <v>0.26</v>
      </c>
      <c r="FM57">
        <v>-55.875805</v>
      </c>
      <c r="FN57">
        <v>-9.039584240150194</v>
      </c>
      <c r="FO57">
        <v>0.8706972407071245</v>
      </c>
      <c r="FP57">
        <v>0</v>
      </c>
      <c r="FQ57">
        <v>751.3597058823531</v>
      </c>
      <c r="FR57">
        <v>14.79954161720567</v>
      </c>
      <c r="FS57">
        <v>1.478118349345311</v>
      </c>
      <c r="FT57">
        <v>0</v>
      </c>
      <c r="FU57">
        <v>5.27366475</v>
      </c>
      <c r="FV57">
        <v>0.1576476923076843</v>
      </c>
      <c r="FW57">
        <v>0.03036105589299389</v>
      </c>
      <c r="FX57">
        <v>0</v>
      </c>
      <c r="FY57">
        <v>0</v>
      </c>
      <c r="FZ57">
        <v>3</v>
      </c>
      <c r="GA57" t="s">
        <v>439</v>
      </c>
      <c r="GB57">
        <v>2.98322</v>
      </c>
      <c r="GC57">
        <v>2.71552</v>
      </c>
      <c r="GD57">
        <v>0.124908</v>
      </c>
      <c r="GE57">
        <v>0.130972</v>
      </c>
      <c r="GF57">
        <v>0.106267</v>
      </c>
      <c r="GG57">
        <v>0.08723789999999999</v>
      </c>
      <c r="GH57">
        <v>27760.6</v>
      </c>
      <c r="GI57">
        <v>27674.8</v>
      </c>
      <c r="GJ57">
        <v>29483.7</v>
      </c>
      <c r="GK57">
        <v>29451.6</v>
      </c>
      <c r="GL57">
        <v>34907.8</v>
      </c>
      <c r="GM57">
        <v>35732.1</v>
      </c>
      <c r="GN57">
        <v>41534.7</v>
      </c>
      <c r="GO57">
        <v>41959.9</v>
      </c>
      <c r="GP57">
        <v>1.95217</v>
      </c>
      <c r="GQ57">
        <v>1.9186</v>
      </c>
      <c r="GR57">
        <v>0.112884</v>
      </c>
      <c r="GS57">
        <v>0</v>
      </c>
      <c r="GT57">
        <v>25.3518</v>
      </c>
      <c r="GU57">
        <v>999.9</v>
      </c>
      <c r="GV57">
        <v>53.2</v>
      </c>
      <c r="GW57">
        <v>29.2</v>
      </c>
      <c r="GX57">
        <v>23.913</v>
      </c>
      <c r="GY57">
        <v>62.9728</v>
      </c>
      <c r="GZ57">
        <v>33.766</v>
      </c>
      <c r="HA57">
        <v>1</v>
      </c>
      <c r="HB57">
        <v>-0.0600178</v>
      </c>
      <c r="HC57">
        <v>0.366912</v>
      </c>
      <c r="HD57">
        <v>20.3341</v>
      </c>
      <c r="HE57">
        <v>5.21669</v>
      </c>
      <c r="HF57">
        <v>12.0098</v>
      </c>
      <c r="HG57">
        <v>4.98855</v>
      </c>
      <c r="HH57">
        <v>3.28842</v>
      </c>
      <c r="HI57">
        <v>9999</v>
      </c>
      <c r="HJ57">
        <v>9999</v>
      </c>
      <c r="HK57">
        <v>9999</v>
      </c>
      <c r="HL57">
        <v>154.8</v>
      </c>
      <c r="HM57">
        <v>1.86737</v>
      </c>
      <c r="HN57">
        <v>1.86644</v>
      </c>
      <c r="HO57">
        <v>1.86584</v>
      </c>
      <c r="HP57">
        <v>1.86583</v>
      </c>
      <c r="HQ57">
        <v>1.86762</v>
      </c>
      <c r="HR57">
        <v>1.87014</v>
      </c>
      <c r="HS57">
        <v>1.86874</v>
      </c>
      <c r="HT57">
        <v>1.87024</v>
      </c>
      <c r="HU57">
        <v>0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-3.966</v>
      </c>
      <c r="II57">
        <v>-0.1047</v>
      </c>
      <c r="IJ57">
        <v>-2.003274880989988</v>
      </c>
      <c r="IK57">
        <v>-0.003643892653284941</v>
      </c>
      <c r="IL57">
        <v>8.948238347276123E-07</v>
      </c>
      <c r="IM57">
        <v>-2.445980282225029E-10</v>
      </c>
      <c r="IN57">
        <v>-0.1940835803508028</v>
      </c>
      <c r="IO57">
        <v>-0.01042730378795286</v>
      </c>
      <c r="IP57">
        <v>0.00100284695746963</v>
      </c>
      <c r="IQ57">
        <v>-1.701466411570297E-05</v>
      </c>
      <c r="IR57">
        <v>2</v>
      </c>
      <c r="IS57">
        <v>2310</v>
      </c>
      <c r="IT57">
        <v>1</v>
      </c>
      <c r="IU57">
        <v>25</v>
      </c>
      <c r="IV57">
        <v>21526.6</v>
      </c>
      <c r="IW57">
        <v>21526.5</v>
      </c>
      <c r="IX57">
        <v>1.54175</v>
      </c>
      <c r="IY57">
        <v>2.19727</v>
      </c>
      <c r="IZ57">
        <v>1.39648</v>
      </c>
      <c r="JA57">
        <v>2.35229</v>
      </c>
      <c r="JB57">
        <v>1.49536</v>
      </c>
      <c r="JC57">
        <v>2.35229</v>
      </c>
      <c r="JD57">
        <v>34.3497</v>
      </c>
      <c r="JE57">
        <v>24.1838</v>
      </c>
      <c r="JF57">
        <v>18</v>
      </c>
      <c r="JG57">
        <v>516.126</v>
      </c>
      <c r="JH57">
        <v>450.194</v>
      </c>
      <c r="JI57">
        <v>24.9997</v>
      </c>
      <c r="JJ57">
        <v>26.608</v>
      </c>
      <c r="JK57">
        <v>30.0003</v>
      </c>
      <c r="JL57">
        <v>26.5637</v>
      </c>
      <c r="JM57">
        <v>26.499</v>
      </c>
      <c r="JN57">
        <v>30.91</v>
      </c>
      <c r="JO57">
        <v>26.6894</v>
      </c>
      <c r="JP57">
        <v>62.8006</v>
      </c>
      <c r="JQ57">
        <v>25</v>
      </c>
      <c r="JR57">
        <v>687.622</v>
      </c>
      <c r="JS57">
        <v>18.2353</v>
      </c>
      <c r="JT57">
        <v>100.831</v>
      </c>
      <c r="JU57">
        <v>100.783</v>
      </c>
    </row>
    <row r="58" spans="1:281">
      <c r="A58">
        <v>42</v>
      </c>
      <c r="B58">
        <v>1658941934.6</v>
      </c>
      <c r="C58">
        <v>296.5999999046326</v>
      </c>
      <c r="D58" t="s">
        <v>507</v>
      </c>
      <c r="E58" t="s">
        <v>508</v>
      </c>
      <c r="F58">
        <v>5</v>
      </c>
      <c r="G58" t="s">
        <v>415</v>
      </c>
      <c r="H58" t="s">
        <v>416</v>
      </c>
      <c r="I58">
        <v>1658941926.814285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688.959681444156</v>
      </c>
      <c r="AK58">
        <v>641.7590363636361</v>
      </c>
      <c r="AL58">
        <v>3.299159393939347</v>
      </c>
      <c r="AM58">
        <v>65.44</v>
      </c>
      <c r="AN58">
        <f>(AP58 - AO58 + DI58*1E3/(8.314*(DK58+273.15)) * AR58/DH58 * AQ58) * DH58/(100*CV58) * 1000/(1000 - AP58)</f>
        <v>0</v>
      </c>
      <c r="AO58">
        <v>18.29834418146802</v>
      </c>
      <c r="AP58">
        <v>23.55656848484848</v>
      </c>
      <c r="AQ58">
        <v>-0.000413987526071347</v>
      </c>
      <c r="AR58">
        <v>84.83899908424371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1658941926.814285</v>
      </c>
      <c r="DB58">
        <v>603.1577142857143</v>
      </c>
      <c r="DC58">
        <v>660.0878928571429</v>
      </c>
      <c r="DD58">
        <v>23.57511785714286</v>
      </c>
      <c r="DE58">
        <v>18.29809642857143</v>
      </c>
      <c r="DF58">
        <v>607.098</v>
      </c>
      <c r="DG58">
        <v>23.67971785714286</v>
      </c>
      <c r="DH58">
        <v>500.0456071428571</v>
      </c>
      <c r="DI58">
        <v>90.50476071428571</v>
      </c>
      <c r="DJ58">
        <v>0.09996038928571427</v>
      </c>
      <c r="DK58">
        <v>27.17385</v>
      </c>
      <c r="DL58">
        <v>27.207225</v>
      </c>
      <c r="DM58">
        <v>999.9000000000002</v>
      </c>
      <c r="DN58">
        <v>0</v>
      </c>
      <c r="DO58">
        <v>0</v>
      </c>
      <c r="DP58">
        <v>10011.24607142857</v>
      </c>
      <c r="DQ58">
        <v>0</v>
      </c>
      <c r="DR58">
        <v>12.47769642857143</v>
      </c>
      <c r="DS58">
        <v>-56.93024642857143</v>
      </c>
      <c r="DT58">
        <v>617.7203571428571</v>
      </c>
      <c r="DU58">
        <v>672.3913214285714</v>
      </c>
      <c r="DV58">
        <v>5.277025</v>
      </c>
      <c r="DW58">
        <v>660.0878928571429</v>
      </c>
      <c r="DX58">
        <v>18.29809642857143</v>
      </c>
      <c r="DY58">
        <v>2.133661071428571</v>
      </c>
      <c r="DZ58">
        <v>1.656066071428571</v>
      </c>
      <c r="EA58">
        <v>18.47273214285714</v>
      </c>
      <c r="EB58">
        <v>14.49063571428571</v>
      </c>
      <c r="EC58">
        <v>1999.988571428572</v>
      </c>
      <c r="ED58">
        <v>0.9800027499999998</v>
      </c>
      <c r="EE58">
        <v>0.01999725</v>
      </c>
      <c r="EF58">
        <v>0</v>
      </c>
      <c r="EG58">
        <v>753.2328928571429</v>
      </c>
      <c r="EH58">
        <v>5.00097</v>
      </c>
      <c r="EI58">
        <v>15021.75</v>
      </c>
      <c r="EJ58">
        <v>16707.50714285714</v>
      </c>
      <c r="EK58">
        <v>38.09575</v>
      </c>
      <c r="EL58">
        <v>38.67592857142857</v>
      </c>
      <c r="EM58">
        <v>38.04428571428571</v>
      </c>
      <c r="EN58">
        <v>38.312</v>
      </c>
      <c r="EO58">
        <v>38.75</v>
      </c>
      <c r="EP58">
        <v>1955.0975</v>
      </c>
      <c r="EQ58">
        <v>39.8907142857143</v>
      </c>
      <c r="ER58">
        <v>0</v>
      </c>
      <c r="ES58">
        <v>1658941933.8</v>
      </c>
      <c r="ET58">
        <v>0</v>
      </c>
      <c r="EU58">
        <v>753.2236923076923</v>
      </c>
      <c r="EV58">
        <v>13.16259828645032</v>
      </c>
      <c r="EW58">
        <v>280.7316241364651</v>
      </c>
      <c r="EX58">
        <v>15021.92307692307</v>
      </c>
      <c r="EY58">
        <v>15</v>
      </c>
      <c r="EZ58">
        <v>0</v>
      </c>
      <c r="FA58" t="s">
        <v>419</v>
      </c>
      <c r="FB58">
        <v>1657650335.6</v>
      </c>
      <c r="FC58">
        <v>1657650340.6</v>
      </c>
      <c r="FD58">
        <v>0</v>
      </c>
      <c r="FE58">
        <v>2.4</v>
      </c>
      <c r="FF58">
        <v>-0.047</v>
      </c>
      <c r="FG58">
        <v>-2.024</v>
      </c>
      <c r="FH58">
        <v>-0.16</v>
      </c>
      <c r="FI58">
        <v>420</v>
      </c>
      <c r="FJ58">
        <v>17</v>
      </c>
      <c r="FK58">
        <v>0.4</v>
      </c>
      <c r="FL58">
        <v>0.26</v>
      </c>
      <c r="FM58">
        <v>-56.5795125</v>
      </c>
      <c r="FN58">
        <v>-8.2199065666039</v>
      </c>
      <c r="FO58">
        <v>0.7936639450004962</v>
      </c>
      <c r="FP58">
        <v>0</v>
      </c>
      <c r="FQ58">
        <v>752.6793235294118</v>
      </c>
      <c r="FR58">
        <v>13.40994651821473</v>
      </c>
      <c r="FS58">
        <v>1.337793787867968</v>
      </c>
      <c r="FT58">
        <v>0</v>
      </c>
      <c r="FU58">
        <v>5.28254375</v>
      </c>
      <c r="FV58">
        <v>-0.1504031144465288</v>
      </c>
      <c r="FW58">
        <v>0.01648289335758443</v>
      </c>
      <c r="FX58">
        <v>0</v>
      </c>
      <c r="FY58">
        <v>0</v>
      </c>
      <c r="FZ58">
        <v>3</v>
      </c>
      <c r="GA58" t="s">
        <v>439</v>
      </c>
      <c r="GB58">
        <v>2.98318</v>
      </c>
      <c r="GC58">
        <v>2.71581</v>
      </c>
      <c r="GD58">
        <v>0.127179</v>
      </c>
      <c r="GE58">
        <v>0.133213</v>
      </c>
      <c r="GF58">
        <v>0.106235</v>
      </c>
      <c r="GG58">
        <v>0.0872329</v>
      </c>
      <c r="GH58">
        <v>27688.7</v>
      </c>
      <c r="GI58">
        <v>27603.3</v>
      </c>
      <c r="GJ58">
        <v>29483.9</v>
      </c>
      <c r="GK58">
        <v>29451.4</v>
      </c>
      <c r="GL58">
        <v>34909.1</v>
      </c>
      <c r="GM58">
        <v>35732.2</v>
      </c>
      <c r="GN58">
        <v>41534.7</v>
      </c>
      <c r="GO58">
        <v>41959.8</v>
      </c>
      <c r="GP58">
        <v>1.95222</v>
      </c>
      <c r="GQ58">
        <v>1.91868</v>
      </c>
      <c r="GR58">
        <v>0.11342</v>
      </c>
      <c r="GS58">
        <v>0</v>
      </c>
      <c r="GT58">
        <v>25.3484</v>
      </c>
      <c r="GU58">
        <v>999.9</v>
      </c>
      <c r="GV58">
        <v>53.2</v>
      </c>
      <c r="GW58">
        <v>29.2</v>
      </c>
      <c r="GX58">
        <v>23.9166</v>
      </c>
      <c r="GY58">
        <v>63.2228</v>
      </c>
      <c r="GZ58">
        <v>33.9223</v>
      </c>
      <c r="HA58">
        <v>1</v>
      </c>
      <c r="HB58">
        <v>-0.0599619</v>
      </c>
      <c r="HC58">
        <v>0.365831</v>
      </c>
      <c r="HD58">
        <v>20.334</v>
      </c>
      <c r="HE58">
        <v>5.21684</v>
      </c>
      <c r="HF58">
        <v>12.0098</v>
      </c>
      <c r="HG58">
        <v>4.9888</v>
      </c>
      <c r="HH58">
        <v>3.28845</v>
      </c>
      <c r="HI58">
        <v>9999</v>
      </c>
      <c r="HJ58">
        <v>9999</v>
      </c>
      <c r="HK58">
        <v>9999</v>
      </c>
      <c r="HL58">
        <v>154.8</v>
      </c>
      <c r="HM58">
        <v>1.86737</v>
      </c>
      <c r="HN58">
        <v>1.86644</v>
      </c>
      <c r="HO58">
        <v>1.86584</v>
      </c>
      <c r="HP58">
        <v>1.86579</v>
      </c>
      <c r="HQ58">
        <v>1.86763</v>
      </c>
      <c r="HR58">
        <v>1.87012</v>
      </c>
      <c r="HS58">
        <v>1.86877</v>
      </c>
      <c r="HT58">
        <v>1.87023</v>
      </c>
      <c r="HU58">
        <v>0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-4.011</v>
      </c>
      <c r="II58">
        <v>-0.1047</v>
      </c>
      <c r="IJ58">
        <v>-2.003274880989988</v>
      </c>
      <c r="IK58">
        <v>-0.003643892653284941</v>
      </c>
      <c r="IL58">
        <v>8.948238347276123E-07</v>
      </c>
      <c r="IM58">
        <v>-2.445980282225029E-10</v>
      </c>
      <c r="IN58">
        <v>-0.1940835803508028</v>
      </c>
      <c r="IO58">
        <v>-0.01042730378795286</v>
      </c>
      <c r="IP58">
        <v>0.00100284695746963</v>
      </c>
      <c r="IQ58">
        <v>-1.701466411570297E-05</v>
      </c>
      <c r="IR58">
        <v>2</v>
      </c>
      <c r="IS58">
        <v>2310</v>
      </c>
      <c r="IT58">
        <v>1</v>
      </c>
      <c r="IU58">
        <v>25</v>
      </c>
      <c r="IV58">
        <v>21526.7</v>
      </c>
      <c r="IW58">
        <v>21526.6</v>
      </c>
      <c r="IX58">
        <v>1.5686</v>
      </c>
      <c r="IY58">
        <v>2.19971</v>
      </c>
      <c r="IZ58">
        <v>1.39648</v>
      </c>
      <c r="JA58">
        <v>2.35229</v>
      </c>
      <c r="JB58">
        <v>1.49536</v>
      </c>
      <c r="JC58">
        <v>2.33521</v>
      </c>
      <c r="JD58">
        <v>34.3497</v>
      </c>
      <c r="JE58">
        <v>24.1751</v>
      </c>
      <c r="JF58">
        <v>18</v>
      </c>
      <c r="JG58">
        <v>516.169</v>
      </c>
      <c r="JH58">
        <v>450.258</v>
      </c>
      <c r="JI58">
        <v>24.9997</v>
      </c>
      <c r="JJ58">
        <v>26.6102</v>
      </c>
      <c r="JK58">
        <v>30.0002</v>
      </c>
      <c r="JL58">
        <v>26.5648</v>
      </c>
      <c r="JM58">
        <v>26.5011</v>
      </c>
      <c r="JN58">
        <v>31.5584</v>
      </c>
      <c r="JO58">
        <v>26.6894</v>
      </c>
      <c r="JP58">
        <v>62.4265</v>
      </c>
      <c r="JQ58">
        <v>25</v>
      </c>
      <c r="JR58">
        <v>707.659</v>
      </c>
      <c r="JS58">
        <v>18.2248</v>
      </c>
      <c r="JT58">
        <v>100.831</v>
      </c>
      <c r="JU58">
        <v>100.782</v>
      </c>
    </row>
    <row r="59" spans="1:281">
      <c r="A59">
        <v>43</v>
      </c>
      <c r="B59">
        <v>1658941939.6</v>
      </c>
      <c r="C59">
        <v>301.5999999046326</v>
      </c>
      <c r="D59" t="s">
        <v>509</v>
      </c>
      <c r="E59" t="s">
        <v>510</v>
      </c>
      <c r="F59">
        <v>5</v>
      </c>
      <c r="G59" t="s">
        <v>415</v>
      </c>
      <c r="H59" t="s">
        <v>416</v>
      </c>
      <c r="I59">
        <v>1658941932.1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706.1420085333338</v>
      </c>
      <c r="AK59">
        <v>658.2080666666667</v>
      </c>
      <c r="AL59">
        <v>3.297753333333301</v>
      </c>
      <c r="AM59">
        <v>65.44</v>
      </c>
      <c r="AN59">
        <f>(AP59 - AO59 + DI59*1E3/(8.314*(DK59+273.15)) * AR59/DH59 * AQ59) * DH59/(100*CV59) * 1000/(1000 - AP59)</f>
        <v>0</v>
      </c>
      <c r="AO59">
        <v>18.29427215581251</v>
      </c>
      <c r="AP59">
        <v>23.54488666666666</v>
      </c>
      <c r="AQ59">
        <v>-0.0002167615811335258</v>
      </c>
      <c r="AR59">
        <v>84.83899908424371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1658941932.1</v>
      </c>
      <c r="DB59">
        <v>620.1729629629629</v>
      </c>
      <c r="DC59">
        <v>677.8447777777777</v>
      </c>
      <c r="DD59">
        <v>23.56083703703703</v>
      </c>
      <c r="DE59">
        <v>18.29434074074074</v>
      </c>
      <c r="DF59">
        <v>624.1613703703705</v>
      </c>
      <c r="DG59">
        <v>23.66554814814815</v>
      </c>
      <c r="DH59">
        <v>500.0475925925926</v>
      </c>
      <c r="DI59">
        <v>90.50399999999999</v>
      </c>
      <c r="DJ59">
        <v>0.1000104777777778</v>
      </c>
      <c r="DK59">
        <v>27.1685</v>
      </c>
      <c r="DL59">
        <v>27.20596296296296</v>
      </c>
      <c r="DM59">
        <v>999.9000000000001</v>
      </c>
      <c r="DN59">
        <v>0</v>
      </c>
      <c r="DO59">
        <v>0</v>
      </c>
      <c r="DP59">
        <v>10001.82518518518</v>
      </c>
      <c r="DQ59">
        <v>0</v>
      </c>
      <c r="DR59">
        <v>12.47444444444444</v>
      </c>
      <c r="DS59">
        <v>-57.67189259259259</v>
      </c>
      <c r="DT59">
        <v>635.1371481481482</v>
      </c>
      <c r="DU59">
        <v>690.4765185185184</v>
      </c>
      <c r="DV59">
        <v>5.266495925925925</v>
      </c>
      <c r="DW59">
        <v>677.8447777777777</v>
      </c>
      <c r="DX59">
        <v>18.29434074074074</v>
      </c>
      <c r="DY59">
        <v>2.13235074074074</v>
      </c>
      <c r="DZ59">
        <v>1.655711111111111</v>
      </c>
      <c r="EA59">
        <v>18.46292962962963</v>
      </c>
      <c r="EB59">
        <v>14.48732592592593</v>
      </c>
      <c r="EC59">
        <v>2000.002592592593</v>
      </c>
      <c r="ED59">
        <v>0.9800028888888888</v>
      </c>
      <c r="EE59">
        <v>0.01999711111111111</v>
      </c>
      <c r="EF59">
        <v>0</v>
      </c>
      <c r="EG59">
        <v>754.3691851851851</v>
      </c>
      <c r="EH59">
        <v>5.00097</v>
      </c>
      <c r="EI59">
        <v>15044.72962962963</v>
      </c>
      <c r="EJ59">
        <v>16707.62592592593</v>
      </c>
      <c r="EK59">
        <v>38.09</v>
      </c>
      <c r="EL59">
        <v>38.6801111111111</v>
      </c>
      <c r="EM59">
        <v>38.05281481481481</v>
      </c>
      <c r="EN59">
        <v>38.312</v>
      </c>
      <c r="EO59">
        <v>38.75</v>
      </c>
      <c r="EP59">
        <v>1955.111481481481</v>
      </c>
      <c r="EQ59">
        <v>39.89111111111112</v>
      </c>
      <c r="ER59">
        <v>0</v>
      </c>
      <c r="ES59">
        <v>1658941939.2</v>
      </c>
      <c r="ET59">
        <v>0</v>
      </c>
      <c r="EU59">
        <v>754.43968</v>
      </c>
      <c r="EV59">
        <v>12.4727692161167</v>
      </c>
      <c r="EW59">
        <v>245.1769229754758</v>
      </c>
      <c r="EX59">
        <v>15046.544</v>
      </c>
      <c r="EY59">
        <v>15</v>
      </c>
      <c r="EZ59">
        <v>0</v>
      </c>
      <c r="FA59" t="s">
        <v>419</v>
      </c>
      <c r="FB59">
        <v>1657650335.6</v>
      </c>
      <c r="FC59">
        <v>1657650340.6</v>
      </c>
      <c r="FD59">
        <v>0</v>
      </c>
      <c r="FE59">
        <v>2.4</v>
      </c>
      <c r="FF59">
        <v>-0.047</v>
      </c>
      <c r="FG59">
        <v>-2.024</v>
      </c>
      <c r="FH59">
        <v>-0.16</v>
      </c>
      <c r="FI59">
        <v>420</v>
      </c>
      <c r="FJ59">
        <v>17</v>
      </c>
      <c r="FK59">
        <v>0.4</v>
      </c>
      <c r="FL59">
        <v>0.26</v>
      </c>
      <c r="FM59">
        <v>-57.14474499999999</v>
      </c>
      <c r="FN59">
        <v>-8.200356472795573</v>
      </c>
      <c r="FO59">
        <v>0.7919983970785546</v>
      </c>
      <c r="FP59">
        <v>0</v>
      </c>
      <c r="FQ59">
        <v>753.456411764706</v>
      </c>
      <c r="FR59">
        <v>12.98725743124817</v>
      </c>
      <c r="FS59">
        <v>1.298756806417014</v>
      </c>
      <c r="FT59">
        <v>0</v>
      </c>
      <c r="FU59">
        <v>5.27511475</v>
      </c>
      <c r="FV59">
        <v>-0.1475314446529105</v>
      </c>
      <c r="FW59">
        <v>0.01531799399195275</v>
      </c>
      <c r="FX59">
        <v>0</v>
      </c>
      <c r="FY59">
        <v>0</v>
      </c>
      <c r="FZ59">
        <v>3</v>
      </c>
      <c r="GA59" t="s">
        <v>439</v>
      </c>
      <c r="GB59">
        <v>2.98317</v>
      </c>
      <c r="GC59">
        <v>2.71552</v>
      </c>
      <c r="GD59">
        <v>0.129424</v>
      </c>
      <c r="GE59">
        <v>0.135452</v>
      </c>
      <c r="GF59">
        <v>0.10619</v>
      </c>
      <c r="GG59">
        <v>0.08712259999999999</v>
      </c>
      <c r="GH59">
        <v>27617.9</v>
      </c>
      <c r="GI59">
        <v>27532.1</v>
      </c>
      <c r="GJ59">
        <v>29484.4</v>
      </c>
      <c r="GK59">
        <v>29451.6</v>
      </c>
      <c r="GL59">
        <v>34911.1</v>
      </c>
      <c r="GM59">
        <v>35736.9</v>
      </c>
      <c r="GN59">
        <v>41534.9</v>
      </c>
      <c r="GO59">
        <v>41960.1</v>
      </c>
      <c r="GP59">
        <v>1.9523</v>
      </c>
      <c r="GQ59">
        <v>1.91868</v>
      </c>
      <c r="GR59">
        <v>0.114016</v>
      </c>
      <c r="GS59">
        <v>0</v>
      </c>
      <c r="GT59">
        <v>25.3459</v>
      </c>
      <c r="GU59">
        <v>999.9</v>
      </c>
      <c r="GV59">
        <v>53.2</v>
      </c>
      <c r="GW59">
        <v>29.2</v>
      </c>
      <c r="GX59">
        <v>23.9139</v>
      </c>
      <c r="GY59">
        <v>63.1128</v>
      </c>
      <c r="GZ59">
        <v>34.0064</v>
      </c>
      <c r="HA59">
        <v>1</v>
      </c>
      <c r="HB59">
        <v>-0.0596443</v>
      </c>
      <c r="HC59">
        <v>0.36467</v>
      </c>
      <c r="HD59">
        <v>20.3338</v>
      </c>
      <c r="HE59">
        <v>5.21669</v>
      </c>
      <c r="HF59">
        <v>12.0097</v>
      </c>
      <c r="HG59">
        <v>4.9888</v>
      </c>
      <c r="HH59">
        <v>3.28845</v>
      </c>
      <c r="HI59">
        <v>9999</v>
      </c>
      <c r="HJ59">
        <v>9999</v>
      </c>
      <c r="HK59">
        <v>9999</v>
      </c>
      <c r="HL59">
        <v>154.8</v>
      </c>
      <c r="HM59">
        <v>1.86737</v>
      </c>
      <c r="HN59">
        <v>1.86646</v>
      </c>
      <c r="HO59">
        <v>1.86584</v>
      </c>
      <c r="HP59">
        <v>1.86582</v>
      </c>
      <c r="HQ59">
        <v>1.86766</v>
      </c>
      <c r="HR59">
        <v>1.87012</v>
      </c>
      <c r="HS59">
        <v>1.86875</v>
      </c>
      <c r="HT59">
        <v>1.87022</v>
      </c>
      <c r="HU59">
        <v>0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-4.056</v>
      </c>
      <c r="II59">
        <v>-0.1049</v>
      </c>
      <c r="IJ59">
        <v>-2.003274880989988</v>
      </c>
      <c r="IK59">
        <v>-0.003643892653284941</v>
      </c>
      <c r="IL59">
        <v>8.948238347276123E-07</v>
      </c>
      <c r="IM59">
        <v>-2.445980282225029E-10</v>
      </c>
      <c r="IN59">
        <v>-0.1940835803508028</v>
      </c>
      <c r="IO59">
        <v>-0.01042730378795286</v>
      </c>
      <c r="IP59">
        <v>0.00100284695746963</v>
      </c>
      <c r="IQ59">
        <v>-1.701466411570297E-05</v>
      </c>
      <c r="IR59">
        <v>2</v>
      </c>
      <c r="IS59">
        <v>2310</v>
      </c>
      <c r="IT59">
        <v>1</v>
      </c>
      <c r="IU59">
        <v>25</v>
      </c>
      <c r="IV59">
        <v>21526.7</v>
      </c>
      <c r="IW59">
        <v>21526.7</v>
      </c>
      <c r="IX59">
        <v>1.60278</v>
      </c>
      <c r="IY59">
        <v>2.20825</v>
      </c>
      <c r="IZ59">
        <v>1.39648</v>
      </c>
      <c r="JA59">
        <v>2.35107</v>
      </c>
      <c r="JB59">
        <v>1.49536</v>
      </c>
      <c r="JC59">
        <v>2.31567</v>
      </c>
      <c r="JD59">
        <v>34.3497</v>
      </c>
      <c r="JE59">
        <v>24.1838</v>
      </c>
      <c r="JF59">
        <v>18</v>
      </c>
      <c r="JG59">
        <v>516.231</v>
      </c>
      <c r="JH59">
        <v>450.267</v>
      </c>
      <c r="JI59">
        <v>24.9997</v>
      </c>
      <c r="JJ59">
        <v>26.6104</v>
      </c>
      <c r="JK59">
        <v>30.0002</v>
      </c>
      <c r="JL59">
        <v>26.5662</v>
      </c>
      <c r="JM59">
        <v>26.5023</v>
      </c>
      <c r="JN59">
        <v>32.1102</v>
      </c>
      <c r="JO59">
        <v>26.6894</v>
      </c>
      <c r="JP59">
        <v>62.4265</v>
      </c>
      <c r="JQ59">
        <v>25</v>
      </c>
      <c r="JR59">
        <v>721.016</v>
      </c>
      <c r="JS59">
        <v>18.2278</v>
      </c>
      <c r="JT59">
        <v>100.832</v>
      </c>
      <c r="JU59">
        <v>100.783</v>
      </c>
    </row>
    <row r="60" spans="1:281">
      <c r="A60">
        <v>44</v>
      </c>
      <c r="B60">
        <v>1658941944.6</v>
      </c>
      <c r="C60">
        <v>306.5999999046326</v>
      </c>
      <c r="D60" t="s">
        <v>511</v>
      </c>
      <c r="E60" t="s">
        <v>512</v>
      </c>
      <c r="F60">
        <v>5</v>
      </c>
      <c r="G60" t="s">
        <v>415</v>
      </c>
      <c r="H60" t="s">
        <v>416</v>
      </c>
      <c r="I60">
        <v>1658941936.814285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723.2832454857142</v>
      </c>
      <c r="AK60">
        <v>674.7931999999996</v>
      </c>
      <c r="AL60">
        <v>3.315386666666532</v>
      </c>
      <c r="AM60">
        <v>65.44</v>
      </c>
      <c r="AN60">
        <f>(AP60 - AO60 + DI60*1E3/(8.314*(DK60+273.15)) * AR60/DH60 * AQ60) * DH60/(100*CV60) * 1000/(1000 - AP60)</f>
        <v>0</v>
      </c>
      <c r="AO60">
        <v>18.25740706999357</v>
      </c>
      <c r="AP60">
        <v>23.52725090909091</v>
      </c>
      <c r="AQ60">
        <v>-0.0003798023473090775</v>
      </c>
      <c r="AR60">
        <v>84.83899908424371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1658941936.814285</v>
      </c>
      <c r="DB60">
        <v>635.3777142857143</v>
      </c>
      <c r="DC60">
        <v>693.6664285714286</v>
      </c>
      <c r="DD60">
        <v>23.54878928571428</v>
      </c>
      <c r="DE60">
        <v>18.28083571428572</v>
      </c>
      <c r="DF60">
        <v>639.4088928571429</v>
      </c>
      <c r="DG60">
        <v>23.6536</v>
      </c>
      <c r="DH60">
        <v>500.0455357142857</v>
      </c>
      <c r="DI60">
        <v>90.50389642857142</v>
      </c>
      <c r="DJ60">
        <v>0.09995494642857146</v>
      </c>
      <c r="DK60">
        <v>27.16903214285713</v>
      </c>
      <c r="DL60">
        <v>27.20787857142857</v>
      </c>
      <c r="DM60">
        <v>999.9000000000002</v>
      </c>
      <c r="DN60">
        <v>0</v>
      </c>
      <c r="DO60">
        <v>0</v>
      </c>
      <c r="DP60">
        <v>10005.33035714286</v>
      </c>
      <c r="DQ60">
        <v>0</v>
      </c>
      <c r="DR60">
        <v>12.474575</v>
      </c>
      <c r="DS60">
        <v>-58.28877142857142</v>
      </c>
      <c r="DT60">
        <v>650.7007142857143</v>
      </c>
      <c r="DU60">
        <v>706.5831071428572</v>
      </c>
      <c r="DV60">
        <v>5.267951428571429</v>
      </c>
      <c r="DW60">
        <v>693.6664285714286</v>
      </c>
      <c r="DX60">
        <v>18.28083571428572</v>
      </c>
      <c r="DY60">
        <v>2.131257857142857</v>
      </c>
      <c r="DZ60">
        <v>1.6544875</v>
      </c>
      <c r="EA60">
        <v>18.45474642857143</v>
      </c>
      <c r="EB60">
        <v>14.47587142857143</v>
      </c>
      <c r="EC60">
        <v>2000.0225</v>
      </c>
      <c r="ED60">
        <v>0.9800029642857141</v>
      </c>
      <c r="EE60">
        <v>0.01999703571428571</v>
      </c>
      <c r="EF60">
        <v>0</v>
      </c>
      <c r="EG60">
        <v>755.2069285714286</v>
      </c>
      <c r="EH60">
        <v>5.00097</v>
      </c>
      <c r="EI60">
        <v>15063.16428571429</v>
      </c>
      <c r="EJ60">
        <v>16707.78928571428</v>
      </c>
      <c r="EK60">
        <v>38.098</v>
      </c>
      <c r="EL60">
        <v>38.68035714285713</v>
      </c>
      <c r="EM60">
        <v>38.05535714285713</v>
      </c>
      <c r="EN60">
        <v>38.312</v>
      </c>
      <c r="EO60">
        <v>38.75</v>
      </c>
      <c r="EP60">
        <v>1955.130714285714</v>
      </c>
      <c r="EQ60">
        <v>39.89178571428572</v>
      </c>
      <c r="ER60">
        <v>0</v>
      </c>
      <c r="ES60">
        <v>1658941944</v>
      </c>
      <c r="ET60">
        <v>0</v>
      </c>
      <c r="EU60">
        <v>755.2998000000001</v>
      </c>
      <c r="EV60">
        <v>10.24161535515973</v>
      </c>
      <c r="EW60">
        <v>207.699999599822</v>
      </c>
      <c r="EX60">
        <v>15065.076</v>
      </c>
      <c r="EY60">
        <v>15</v>
      </c>
      <c r="EZ60">
        <v>0</v>
      </c>
      <c r="FA60" t="s">
        <v>419</v>
      </c>
      <c r="FB60">
        <v>1657650335.6</v>
      </c>
      <c r="FC60">
        <v>1657650340.6</v>
      </c>
      <c r="FD60">
        <v>0</v>
      </c>
      <c r="FE60">
        <v>2.4</v>
      </c>
      <c r="FF60">
        <v>-0.047</v>
      </c>
      <c r="FG60">
        <v>-2.024</v>
      </c>
      <c r="FH60">
        <v>-0.16</v>
      </c>
      <c r="FI60">
        <v>420</v>
      </c>
      <c r="FJ60">
        <v>17</v>
      </c>
      <c r="FK60">
        <v>0.4</v>
      </c>
      <c r="FL60">
        <v>0.26</v>
      </c>
      <c r="FM60">
        <v>-57.87825609756096</v>
      </c>
      <c r="FN60">
        <v>-8.085832055749172</v>
      </c>
      <c r="FO60">
        <v>0.8015103465542729</v>
      </c>
      <c r="FP60">
        <v>0</v>
      </c>
      <c r="FQ60">
        <v>754.5301764705882</v>
      </c>
      <c r="FR60">
        <v>12.03394957388035</v>
      </c>
      <c r="FS60">
        <v>1.205285259635008</v>
      </c>
      <c r="FT60">
        <v>0</v>
      </c>
      <c r="FU60">
        <v>5.269959268292683</v>
      </c>
      <c r="FV60">
        <v>-0.0043229268292593</v>
      </c>
      <c r="FW60">
        <v>0.008048248223346747</v>
      </c>
      <c r="FX60">
        <v>1</v>
      </c>
      <c r="FY60">
        <v>1</v>
      </c>
      <c r="FZ60">
        <v>3</v>
      </c>
      <c r="GA60" t="s">
        <v>426</v>
      </c>
      <c r="GB60">
        <v>2.98298</v>
      </c>
      <c r="GC60">
        <v>2.71561</v>
      </c>
      <c r="GD60">
        <v>0.131654</v>
      </c>
      <c r="GE60">
        <v>0.137616</v>
      </c>
      <c r="GF60">
        <v>0.106142</v>
      </c>
      <c r="GG60">
        <v>0.08707959999999999</v>
      </c>
      <c r="GH60">
        <v>27546.7</v>
      </c>
      <c r="GI60">
        <v>27463.2</v>
      </c>
      <c r="GJ60">
        <v>29483.8</v>
      </c>
      <c r="GK60">
        <v>29451.6</v>
      </c>
      <c r="GL60">
        <v>34912.6</v>
      </c>
      <c r="GM60">
        <v>35738.4</v>
      </c>
      <c r="GN60">
        <v>41534.4</v>
      </c>
      <c r="GO60">
        <v>41959.9</v>
      </c>
      <c r="GP60">
        <v>1.95193</v>
      </c>
      <c r="GQ60">
        <v>1.91865</v>
      </c>
      <c r="GR60">
        <v>0.113755</v>
      </c>
      <c r="GS60">
        <v>0</v>
      </c>
      <c r="GT60">
        <v>25.3438</v>
      </c>
      <c r="GU60">
        <v>999.9</v>
      </c>
      <c r="GV60">
        <v>53.1</v>
      </c>
      <c r="GW60">
        <v>29.2</v>
      </c>
      <c r="GX60">
        <v>23.8692</v>
      </c>
      <c r="GY60">
        <v>62.9128</v>
      </c>
      <c r="GZ60">
        <v>34.371</v>
      </c>
      <c r="HA60">
        <v>1</v>
      </c>
      <c r="HB60">
        <v>-0.0596189</v>
      </c>
      <c r="HC60">
        <v>0.365686</v>
      </c>
      <c r="HD60">
        <v>20.3341</v>
      </c>
      <c r="HE60">
        <v>5.21804</v>
      </c>
      <c r="HF60">
        <v>12.0098</v>
      </c>
      <c r="HG60">
        <v>4.98905</v>
      </c>
      <c r="HH60">
        <v>3.28865</v>
      </c>
      <c r="HI60">
        <v>9999</v>
      </c>
      <c r="HJ60">
        <v>9999</v>
      </c>
      <c r="HK60">
        <v>9999</v>
      </c>
      <c r="HL60">
        <v>154.8</v>
      </c>
      <c r="HM60">
        <v>1.86737</v>
      </c>
      <c r="HN60">
        <v>1.86645</v>
      </c>
      <c r="HO60">
        <v>1.86584</v>
      </c>
      <c r="HP60">
        <v>1.86583</v>
      </c>
      <c r="HQ60">
        <v>1.86764</v>
      </c>
      <c r="HR60">
        <v>1.87012</v>
      </c>
      <c r="HS60">
        <v>1.86878</v>
      </c>
      <c r="HT60">
        <v>1.87026</v>
      </c>
      <c r="HU60">
        <v>0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-4.102</v>
      </c>
      <c r="II60">
        <v>-0.105</v>
      </c>
      <c r="IJ60">
        <v>-2.003274880989988</v>
      </c>
      <c r="IK60">
        <v>-0.003643892653284941</v>
      </c>
      <c r="IL60">
        <v>8.948238347276123E-07</v>
      </c>
      <c r="IM60">
        <v>-2.445980282225029E-10</v>
      </c>
      <c r="IN60">
        <v>-0.1940835803508028</v>
      </c>
      <c r="IO60">
        <v>-0.01042730378795286</v>
      </c>
      <c r="IP60">
        <v>0.00100284695746963</v>
      </c>
      <c r="IQ60">
        <v>-1.701466411570297E-05</v>
      </c>
      <c r="IR60">
        <v>2</v>
      </c>
      <c r="IS60">
        <v>2310</v>
      </c>
      <c r="IT60">
        <v>1</v>
      </c>
      <c r="IU60">
        <v>25</v>
      </c>
      <c r="IV60">
        <v>21526.8</v>
      </c>
      <c r="IW60">
        <v>21526.7</v>
      </c>
      <c r="IX60">
        <v>1.62842</v>
      </c>
      <c r="IY60">
        <v>2.21069</v>
      </c>
      <c r="IZ60">
        <v>1.39648</v>
      </c>
      <c r="JA60">
        <v>2.35107</v>
      </c>
      <c r="JB60">
        <v>1.49536</v>
      </c>
      <c r="JC60">
        <v>2.37183</v>
      </c>
      <c r="JD60">
        <v>34.3497</v>
      </c>
      <c r="JE60">
        <v>24.1751</v>
      </c>
      <c r="JF60">
        <v>18</v>
      </c>
      <c r="JG60">
        <v>515.998</v>
      </c>
      <c r="JH60">
        <v>450.26</v>
      </c>
      <c r="JI60">
        <v>25</v>
      </c>
      <c r="JJ60">
        <v>26.6124</v>
      </c>
      <c r="JK60">
        <v>30.0001</v>
      </c>
      <c r="JL60">
        <v>26.5676</v>
      </c>
      <c r="JM60">
        <v>26.5033</v>
      </c>
      <c r="JN60">
        <v>32.7521</v>
      </c>
      <c r="JO60">
        <v>26.6894</v>
      </c>
      <c r="JP60">
        <v>62.4265</v>
      </c>
      <c r="JQ60">
        <v>25</v>
      </c>
      <c r="JR60">
        <v>741.051</v>
      </c>
      <c r="JS60">
        <v>18.2244</v>
      </c>
      <c r="JT60">
        <v>100.831</v>
      </c>
      <c r="JU60">
        <v>100.782</v>
      </c>
    </row>
    <row r="61" spans="1:281">
      <c r="A61">
        <v>45</v>
      </c>
      <c r="B61">
        <v>1658941949.6</v>
      </c>
      <c r="C61">
        <v>311.5999999046326</v>
      </c>
      <c r="D61" t="s">
        <v>513</v>
      </c>
      <c r="E61" t="s">
        <v>514</v>
      </c>
      <c r="F61">
        <v>5</v>
      </c>
      <c r="G61" t="s">
        <v>415</v>
      </c>
      <c r="H61" t="s">
        <v>416</v>
      </c>
      <c r="I61">
        <v>1658941942.1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740.2446031826842</v>
      </c>
      <c r="AK61">
        <v>691.251903030303</v>
      </c>
      <c r="AL61">
        <v>3.29302606060602</v>
      </c>
      <c r="AM61">
        <v>65.44</v>
      </c>
      <c r="AN61">
        <f>(AP61 - AO61 + DI61*1E3/(8.314*(DK61+273.15)) * AR61/DH61 * AQ61) * DH61/(100*CV61) * 1000/(1000 - AP61)</f>
        <v>0</v>
      </c>
      <c r="AO61">
        <v>18.25237278343819</v>
      </c>
      <c r="AP61">
        <v>23.51913696969696</v>
      </c>
      <c r="AQ61">
        <v>-0.0001442377318464033</v>
      </c>
      <c r="AR61">
        <v>84.83899908424371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1658941942.1</v>
      </c>
      <c r="DB61">
        <v>652.421111111111</v>
      </c>
      <c r="DC61">
        <v>711.4182962962964</v>
      </c>
      <c r="DD61">
        <v>23.53516666666667</v>
      </c>
      <c r="DE61">
        <v>18.2649962962963</v>
      </c>
      <c r="DF61">
        <v>656.5000370370369</v>
      </c>
      <c r="DG61">
        <v>23.64008518518519</v>
      </c>
      <c r="DH61">
        <v>500.0533333333333</v>
      </c>
      <c r="DI61">
        <v>90.50403333333335</v>
      </c>
      <c r="DJ61">
        <v>0.1000154814814815</v>
      </c>
      <c r="DK61">
        <v>27.17293333333333</v>
      </c>
      <c r="DL61">
        <v>27.20746296296296</v>
      </c>
      <c r="DM61">
        <v>999.9000000000001</v>
      </c>
      <c r="DN61">
        <v>0</v>
      </c>
      <c r="DO61">
        <v>0</v>
      </c>
      <c r="DP61">
        <v>9994.744814814814</v>
      </c>
      <c r="DQ61">
        <v>0</v>
      </c>
      <c r="DR61">
        <v>12.47486296296296</v>
      </c>
      <c r="DS61">
        <v>-58.99727407407408</v>
      </c>
      <c r="DT61">
        <v>668.1458148148148</v>
      </c>
      <c r="DU61">
        <v>724.653962962963</v>
      </c>
      <c r="DV61">
        <v>5.270157037037037</v>
      </c>
      <c r="DW61">
        <v>711.4182962962964</v>
      </c>
      <c r="DX61">
        <v>18.2649962962963</v>
      </c>
      <c r="DY61">
        <v>2.130026296296296</v>
      </c>
      <c r="DZ61">
        <v>1.653056666666667</v>
      </c>
      <c r="EA61">
        <v>18.44552222222222</v>
      </c>
      <c r="EB61">
        <v>14.46248518518518</v>
      </c>
      <c r="EC61">
        <v>2000.003703703704</v>
      </c>
      <c r="ED61">
        <v>0.9800029999999998</v>
      </c>
      <c r="EE61">
        <v>0.019997</v>
      </c>
      <c r="EF61">
        <v>0</v>
      </c>
      <c r="EG61">
        <v>756.1091481481481</v>
      </c>
      <c r="EH61">
        <v>5.00097</v>
      </c>
      <c r="EI61">
        <v>15080.6962962963</v>
      </c>
      <c r="EJ61">
        <v>16707.63333333333</v>
      </c>
      <c r="EK61">
        <v>38.09933333333333</v>
      </c>
      <c r="EL61">
        <v>38.687</v>
      </c>
      <c r="EM61">
        <v>38.062</v>
      </c>
      <c r="EN61">
        <v>38.312</v>
      </c>
      <c r="EO61">
        <v>38.75</v>
      </c>
      <c r="EP61">
        <v>1955.112592592593</v>
      </c>
      <c r="EQ61">
        <v>39.89111111111112</v>
      </c>
      <c r="ER61">
        <v>0</v>
      </c>
      <c r="ES61">
        <v>1658941948.8</v>
      </c>
      <c r="ET61">
        <v>0</v>
      </c>
      <c r="EU61">
        <v>756.11488</v>
      </c>
      <c r="EV61">
        <v>9.77630769848386</v>
      </c>
      <c r="EW61">
        <v>185.2230771322356</v>
      </c>
      <c r="EX61">
        <v>15080.732</v>
      </c>
      <c r="EY61">
        <v>15</v>
      </c>
      <c r="EZ61">
        <v>0</v>
      </c>
      <c r="FA61" t="s">
        <v>419</v>
      </c>
      <c r="FB61">
        <v>1657650335.6</v>
      </c>
      <c r="FC61">
        <v>1657650340.6</v>
      </c>
      <c r="FD61">
        <v>0</v>
      </c>
      <c r="FE61">
        <v>2.4</v>
      </c>
      <c r="FF61">
        <v>-0.047</v>
      </c>
      <c r="FG61">
        <v>-2.024</v>
      </c>
      <c r="FH61">
        <v>-0.16</v>
      </c>
      <c r="FI61">
        <v>420</v>
      </c>
      <c r="FJ61">
        <v>17</v>
      </c>
      <c r="FK61">
        <v>0.4</v>
      </c>
      <c r="FL61">
        <v>0.26</v>
      </c>
      <c r="FM61">
        <v>-58.50726341463414</v>
      </c>
      <c r="FN61">
        <v>-7.976262020905914</v>
      </c>
      <c r="FO61">
        <v>0.791621084449143</v>
      </c>
      <c r="FP61">
        <v>0</v>
      </c>
      <c r="FQ61">
        <v>755.5345294117647</v>
      </c>
      <c r="FR61">
        <v>10.40488922503651</v>
      </c>
      <c r="FS61">
        <v>1.043969523876062</v>
      </c>
      <c r="FT61">
        <v>0</v>
      </c>
      <c r="FU61">
        <v>5.268321219512194</v>
      </c>
      <c r="FV61">
        <v>0.03618167247386837</v>
      </c>
      <c r="FW61">
        <v>0.006729769392316889</v>
      </c>
      <c r="FX61">
        <v>1</v>
      </c>
      <c r="FY61">
        <v>1</v>
      </c>
      <c r="FZ61">
        <v>3</v>
      </c>
      <c r="GA61" t="s">
        <v>426</v>
      </c>
      <c r="GB61">
        <v>2.98304</v>
      </c>
      <c r="GC61">
        <v>2.71548</v>
      </c>
      <c r="GD61">
        <v>0.133837</v>
      </c>
      <c r="GE61">
        <v>0.139785</v>
      </c>
      <c r="GF61">
        <v>0.106117</v>
      </c>
      <c r="GG61">
        <v>0.0870814</v>
      </c>
      <c r="GH61">
        <v>27477.5</v>
      </c>
      <c r="GI61">
        <v>27393.6</v>
      </c>
      <c r="GJ61">
        <v>29483.9</v>
      </c>
      <c r="GK61">
        <v>29451</v>
      </c>
      <c r="GL61">
        <v>34914</v>
      </c>
      <c r="GM61">
        <v>35737.8</v>
      </c>
      <c r="GN61">
        <v>41534.8</v>
      </c>
      <c r="GO61">
        <v>41959.2</v>
      </c>
      <c r="GP61">
        <v>1.95222</v>
      </c>
      <c r="GQ61">
        <v>1.91863</v>
      </c>
      <c r="GR61">
        <v>0.113286</v>
      </c>
      <c r="GS61">
        <v>0</v>
      </c>
      <c r="GT61">
        <v>25.3411</v>
      </c>
      <c r="GU61">
        <v>999.9</v>
      </c>
      <c r="GV61">
        <v>53.1</v>
      </c>
      <c r="GW61">
        <v>29.2</v>
      </c>
      <c r="GX61">
        <v>23.872</v>
      </c>
      <c r="GY61">
        <v>62.9528</v>
      </c>
      <c r="GZ61">
        <v>34.2348</v>
      </c>
      <c r="HA61">
        <v>1</v>
      </c>
      <c r="HB61">
        <v>-0.0595325</v>
      </c>
      <c r="HC61">
        <v>0.367247</v>
      </c>
      <c r="HD61">
        <v>20.3339</v>
      </c>
      <c r="HE61">
        <v>5.21789</v>
      </c>
      <c r="HF61">
        <v>12.0097</v>
      </c>
      <c r="HG61">
        <v>4.9891</v>
      </c>
      <c r="HH61">
        <v>3.28865</v>
      </c>
      <c r="HI61">
        <v>9999</v>
      </c>
      <c r="HJ61">
        <v>9999</v>
      </c>
      <c r="HK61">
        <v>9999</v>
      </c>
      <c r="HL61">
        <v>154.8</v>
      </c>
      <c r="HM61">
        <v>1.86737</v>
      </c>
      <c r="HN61">
        <v>1.86644</v>
      </c>
      <c r="HO61">
        <v>1.86585</v>
      </c>
      <c r="HP61">
        <v>1.86582</v>
      </c>
      <c r="HQ61">
        <v>1.86761</v>
      </c>
      <c r="HR61">
        <v>1.87012</v>
      </c>
      <c r="HS61">
        <v>1.86878</v>
      </c>
      <c r="HT61">
        <v>1.87025</v>
      </c>
      <c r="HU61">
        <v>0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-4.146</v>
      </c>
      <c r="II61">
        <v>-0.1051</v>
      </c>
      <c r="IJ61">
        <v>-2.003274880989988</v>
      </c>
      <c r="IK61">
        <v>-0.003643892653284941</v>
      </c>
      <c r="IL61">
        <v>8.948238347276123E-07</v>
      </c>
      <c r="IM61">
        <v>-2.445980282225029E-10</v>
      </c>
      <c r="IN61">
        <v>-0.1940835803508028</v>
      </c>
      <c r="IO61">
        <v>-0.01042730378795286</v>
      </c>
      <c r="IP61">
        <v>0.00100284695746963</v>
      </c>
      <c r="IQ61">
        <v>-1.701466411570297E-05</v>
      </c>
      <c r="IR61">
        <v>2</v>
      </c>
      <c r="IS61">
        <v>2310</v>
      </c>
      <c r="IT61">
        <v>1</v>
      </c>
      <c r="IU61">
        <v>25</v>
      </c>
      <c r="IV61">
        <v>21526.9</v>
      </c>
      <c r="IW61">
        <v>21526.8</v>
      </c>
      <c r="IX61">
        <v>1.6626</v>
      </c>
      <c r="IY61">
        <v>2.19482</v>
      </c>
      <c r="IZ61">
        <v>1.39648</v>
      </c>
      <c r="JA61">
        <v>2.35229</v>
      </c>
      <c r="JB61">
        <v>1.49536</v>
      </c>
      <c r="JC61">
        <v>2.40112</v>
      </c>
      <c r="JD61">
        <v>34.3497</v>
      </c>
      <c r="JE61">
        <v>24.1838</v>
      </c>
      <c r="JF61">
        <v>18</v>
      </c>
      <c r="JG61">
        <v>516.202</v>
      </c>
      <c r="JH61">
        <v>450.259</v>
      </c>
      <c r="JI61">
        <v>25.0001</v>
      </c>
      <c r="JJ61">
        <v>26.6138</v>
      </c>
      <c r="JK61">
        <v>30.0002</v>
      </c>
      <c r="JL61">
        <v>26.5685</v>
      </c>
      <c r="JM61">
        <v>26.5051</v>
      </c>
      <c r="JN61">
        <v>33.3039</v>
      </c>
      <c r="JO61">
        <v>26.6894</v>
      </c>
      <c r="JP61">
        <v>62.4265</v>
      </c>
      <c r="JQ61">
        <v>25</v>
      </c>
      <c r="JR61">
        <v>754.407</v>
      </c>
      <c r="JS61">
        <v>18.2255</v>
      </c>
      <c r="JT61">
        <v>100.832</v>
      </c>
      <c r="JU61">
        <v>100.781</v>
      </c>
    </row>
    <row r="62" spans="1:281">
      <c r="A62">
        <v>46</v>
      </c>
      <c r="B62">
        <v>1658941954.6</v>
      </c>
      <c r="C62">
        <v>316.5999999046326</v>
      </c>
      <c r="D62" t="s">
        <v>515</v>
      </c>
      <c r="E62" t="s">
        <v>516</v>
      </c>
      <c r="F62">
        <v>5</v>
      </c>
      <c r="G62" t="s">
        <v>415</v>
      </c>
      <c r="H62" t="s">
        <v>416</v>
      </c>
      <c r="I62">
        <v>1658941946.814285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757.3028931844157</v>
      </c>
      <c r="AK62">
        <v>707.7992424242424</v>
      </c>
      <c r="AL62">
        <v>3.325598181818142</v>
      </c>
      <c r="AM62">
        <v>65.44</v>
      </c>
      <c r="AN62">
        <f>(AP62 - AO62 + DI62*1E3/(8.314*(DK62+273.15)) * AR62/DH62 * AQ62) * DH62/(100*CV62) * 1000/(1000 - AP62)</f>
        <v>0</v>
      </c>
      <c r="AO62">
        <v>18.25344706955167</v>
      </c>
      <c r="AP62">
        <v>23.51645575757576</v>
      </c>
      <c r="AQ62">
        <v>3.23760966085219E-05</v>
      </c>
      <c r="AR62">
        <v>84.83899908424371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1658941946.814285</v>
      </c>
      <c r="DB62">
        <v>667.6288571428573</v>
      </c>
      <c r="DC62">
        <v>727.2141428571429</v>
      </c>
      <c r="DD62">
        <v>23.52515</v>
      </c>
      <c r="DE62">
        <v>18.25468214285714</v>
      </c>
      <c r="DF62">
        <v>671.7502499999999</v>
      </c>
      <c r="DG62">
        <v>23.63015</v>
      </c>
      <c r="DH62">
        <v>500.0428928571429</v>
      </c>
      <c r="DI62">
        <v>90.50400714285715</v>
      </c>
      <c r="DJ62">
        <v>0.1000103928571429</v>
      </c>
      <c r="DK62">
        <v>27.17812857142857</v>
      </c>
      <c r="DL62">
        <v>27.20336785714286</v>
      </c>
      <c r="DM62">
        <v>999.9000000000002</v>
      </c>
      <c r="DN62">
        <v>0</v>
      </c>
      <c r="DO62">
        <v>0</v>
      </c>
      <c r="DP62">
        <v>9996.804999999998</v>
      </c>
      <c r="DQ62">
        <v>0</v>
      </c>
      <c r="DR62">
        <v>12.4781</v>
      </c>
      <c r="DS62">
        <v>-59.58531428571428</v>
      </c>
      <c r="DT62">
        <v>683.7132142857143</v>
      </c>
      <c r="DU62">
        <v>740.736</v>
      </c>
      <c r="DV62">
        <v>5.270449285714285</v>
      </c>
      <c r="DW62">
        <v>727.2141428571429</v>
      </c>
      <c r="DX62">
        <v>18.25468214285714</v>
      </c>
      <c r="DY62">
        <v>2.129119285714285</v>
      </c>
      <c r="DZ62">
        <v>1.652123214285714</v>
      </c>
      <c r="EA62">
        <v>18.438725</v>
      </c>
      <c r="EB62">
        <v>14.45375</v>
      </c>
      <c r="EC62">
        <v>1999.996785714286</v>
      </c>
      <c r="ED62">
        <v>0.9800029642857141</v>
      </c>
      <c r="EE62">
        <v>0.01999703571428571</v>
      </c>
      <c r="EF62">
        <v>0</v>
      </c>
      <c r="EG62">
        <v>756.7592857142856</v>
      </c>
      <c r="EH62">
        <v>5.00097</v>
      </c>
      <c r="EI62">
        <v>15094.46785714285</v>
      </c>
      <c r="EJ62">
        <v>16707.575</v>
      </c>
      <c r="EK62">
        <v>38.10925</v>
      </c>
      <c r="EL62">
        <v>38.68257142857142</v>
      </c>
      <c r="EM62">
        <v>38.05757142857142</v>
      </c>
      <c r="EN62">
        <v>38.312</v>
      </c>
      <c r="EO62">
        <v>38.75</v>
      </c>
      <c r="EP62">
        <v>1955.105714285714</v>
      </c>
      <c r="EQ62">
        <v>39.89107142857144</v>
      </c>
      <c r="ER62">
        <v>0</v>
      </c>
      <c r="ES62">
        <v>1658941954.2</v>
      </c>
      <c r="ET62">
        <v>0</v>
      </c>
      <c r="EU62">
        <v>756.8271153846152</v>
      </c>
      <c r="EV62">
        <v>8.535076920254994</v>
      </c>
      <c r="EW62">
        <v>162.1538462531304</v>
      </c>
      <c r="EX62">
        <v>15095.56923076923</v>
      </c>
      <c r="EY62">
        <v>15</v>
      </c>
      <c r="EZ62">
        <v>0</v>
      </c>
      <c r="FA62" t="s">
        <v>419</v>
      </c>
      <c r="FB62">
        <v>1657650335.6</v>
      </c>
      <c r="FC62">
        <v>1657650340.6</v>
      </c>
      <c r="FD62">
        <v>0</v>
      </c>
      <c r="FE62">
        <v>2.4</v>
      </c>
      <c r="FF62">
        <v>-0.047</v>
      </c>
      <c r="FG62">
        <v>-2.024</v>
      </c>
      <c r="FH62">
        <v>-0.16</v>
      </c>
      <c r="FI62">
        <v>420</v>
      </c>
      <c r="FJ62">
        <v>17</v>
      </c>
      <c r="FK62">
        <v>0.4</v>
      </c>
      <c r="FL62">
        <v>0.26</v>
      </c>
      <c r="FM62">
        <v>-59.17608292682928</v>
      </c>
      <c r="FN62">
        <v>-7.552231358884921</v>
      </c>
      <c r="FO62">
        <v>0.7486717356473988</v>
      </c>
      <c r="FP62">
        <v>0</v>
      </c>
      <c r="FQ62">
        <v>756.3102352941178</v>
      </c>
      <c r="FR62">
        <v>8.733781504051628</v>
      </c>
      <c r="FS62">
        <v>0.8792209806823137</v>
      </c>
      <c r="FT62">
        <v>0</v>
      </c>
      <c r="FU62">
        <v>5.268431219512195</v>
      </c>
      <c r="FV62">
        <v>0.006549198606285292</v>
      </c>
      <c r="FW62">
        <v>0.006583553860918795</v>
      </c>
      <c r="FX62">
        <v>1</v>
      </c>
      <c r="FY62">
        <v>1</v>
      </c>
      <c r="FZ62">
        <v>3</v>
      </c>
      <c r="GA62" t="s">
        <v>426</v>
      </c>
      <c r="GB62">
        <v>2.98315</v>
      </c>
      <c r="GC62">
        <v>2.71573</v>
      </c>
      <c r="GD62">
        <v>0.136012</v>
      </c>
      <c r="GE62">
        <v>0.141932</v>
      </c>
      <c r="GF62">
        <v>0.106107</v>
      </c>
      <c r="GG62">
        <v>0.0870885</v>
      </c>
      <c r="GH62">
        <v>27408.7</v>
      </c>
      <c r="GI62">
        <v>27325.3</v>
      </c>
      <c r="GJ62">
        <v>29484</v>
      </c>
      <c r="GK62">
        <v>29451.1</v>
      </c>
      <c r="GL62">
        <v>34914</v>
      </c>
      <c r="GM62">
        <v>35737.8</v>
      </c>
      <c r="GN62">
        <v>41534.3</v>
      </c>
      <c r="GO62">
        <v>41959.4</v>
      </c>
      <c r="GP62">
        <v>1.95235</v>
      </c>
      <c r="GQ62">
        <v>1.91838</v>
      </c>
      <c r="GR62">
        <v>0.114128</v>
      </c>
      <c r="GS62">
        <v>0</v>
      </c>
      <c r="GT62">
        <v>25.3395</v>
      </c>
      <c r="GU62">
        <v>999.9</v>
      </c>
      <c r="GV62">
        <v>53.1</v>
      </c>
      <c r="GW62">
        <v>29.2</v>
      </c>
      <c r="GX62">
        <v>23.8685</v>
      </c>
      <c r="GY62">
        <v>63.2328</v>
      </c>
      <c r="GZ62">
        <v>34.0545</v>
      </c>
      <c r="HA62">
        <v>1</v>
      </c>
      <c r="HB62">
        <v>-0.0594233</v>
      </c>
      <c r="HC62">
        <v>0.369052</v>
      </c>
      <c r="HD62">
        <v>20.334</v>
      </c>
      <c r="HE62">
        <v>5.21774</v>
      </c>
      <c r="HF62">
        <v>12.0097</v>
      </c>
      <c r="HG62">
        <v>4.98905</v>
      </c>
      <c r="HH62">
        <v>3.28865</v>
      </c>
      <c r="HI62">
        <v>9999</v>
      </c>
      <c r="HJ62">
        <v>9999</v>
      </c>
      <c r="HK62">
        <v>9999</v>
      </c>
      <c r="HL62">
        <v>154.8</v>
      </c>
      <c r="HM62">
        <v>1.86737</v>
      </c>
      <c r="HN62">
        <v>1.86645</v>
      </c>
      <c r="HO62">
        <v>1.86584</v>
      </c>
      <c r="HP62">
        <v>1.86581</v>
      </c>
      <c r="HQ62">
        <v>1.8676</v>
      </c>
      <c r="HR62">
        <v>1.87013</v>
      </c>
      <c r="HS62">
        <v>1.86875</v>
      </c>
      <c r="HT62">
        <v>1.87022</v>
      </c>
      <c r="HU62">
        <v>0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-4.191</v>
      </c>
      <c r="II62">
        <v>-0.1051</v>
      </c>
      <c r="IJ62">
        <v>-2.003274880989988</v>
      </c>
      <c r="IK62">
        <v>-0.003643892653284941</v>
      </c>
      <c r="IL62">
        <v>8.948238347276123E-07</v>
      </c>
      <c r="IM62">
        <v>-2.445980282225029E-10</v>
      </c>
      <c r="IN62">
        <v>-0.1940835803508028</v>
      </c>
      <c r="IO62">
        <v>-0.01042730378795286</v>
      </c>
      <c r="IP62">
        <v>0.00100284695746963</v>
      </c>
      <c r="IQ62">
        <v>-1.701466411570297E-05</v>
      </c>
      <c r="IR62">
        <v>2</v>
      </c>
      <c r="IS62">
        <v>2310</v>
      </c>
      <c r="IT62">
        <v>1</v>
      </c>
      <c r="IU62">
        <v>25</v>
      </c>
      <c r="IV62">
        <v>21527</v>
      </c>
      <c r="IW62">
        <v>21526.9</v>
      </c>
      <c r="IX62">
        <v>1.68945</v>
      </c>
      <c r="IY62">
        <v>2.22412</v>
      </c>
      <c r="IZ62">
        <v>1.39648</v>
      </c>
      <c r="JA62">
        <v>2.35229</v>
      </c>
      <c r="JB62">
        <v>1.49536</v>
      </c>
      <c r="JC62">
        <v>2.40601</v>
      </c>
      <c r="JD62">
        <v>34.3497</v>
      </c>
      <c r="JE62">
        <v>24.1838</v>
      </c>
      <c r="JF62">
        <v>18</v>
      </c>
      <c r="JG62">
        <v>516.303</v>
      </c>
      <c r="JH62">
        <v>450.113</v>
      </c>
      <c r="JI62">
        <v>25.0003</v>
      </c>
      <c r="JJ62">
        <v>26.6147</v>
      </c>
      <c r="JK62">
        <v>30.0003</v>
      </c>
      <c r="JL62">
        <v>26.5707</v>
      </c>
      <c r="JM62">
        <v>26.5062</v>
      </c>
      <c r="JN62">
        <v>33.9091</v>
      </c>
      <c r="JO62">
        <v>26.6894</v>
      </c>
      <c r="JP62">
        <v>62.4265</v>
      </c>
      <c r="JQ62">
        <v>25</v>
      </c>
      <c r="JR62">
        <v>774.443</v>
      </c>
      <c r="JS62">
        <v>18.2248</v>
      </c>
      <c r="JT62">
        <v>100.831</v>
      </c>
      <c r="JU62">
        <v>100.781</v>
      </c>
    </row>
    <row r="63" spans="1:281">
      <c r="A63">
        <v>47</v>
      </c>
      <c r="B63">
        <v>1658941959.6</v>
      </c>
      <c r="C63">
        <v>321.5999999046326</v>
      </c>
      <c r="D63" t="s">
        <v>517</v>
      </c>
      <c r="E63" t="s">
        <v>518</v>
      </c>
      <c r="F63">
        <v>5</v>
      </c>
      <c r="G63" t="s">
        <v>415</v>
      </c>
      <c r="H63" t="s">
        <v>416</v>
      </c>
      <c r="I63">
        <v>1658941952.1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774.4030589748918</v>
      </c>
      <c r="AK63">
        <v>724.3873818181816</v>
      </c>
      <c r="AL63">
        <v>3.317023636363565</v>
      </c>
      <c r="AM63">
        <v>65.44</v>
      </c>
      <c r="AN63">
        <f>(AP63 - AO63 + DI63*1E3/(8.314*(DK63+273.15)) * AR63/DH63 * AQ63) * DH63/(100*CV63) * 1000/(1000 - AP63)</f>
        <v>0</v>
      </c>
      <c r="AO63">
        <v>18.25646610151189</v>
      </c>
      <c r="AP63">
        <v>23.51063999999998</v>
      </c>
      <c r="AQ63">
        <v>-7.506568235093402E-05</v>
      </c>
      <c r="AR63">
        <v>84.83899908424371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1658941952.1</v>
      </c>
      <c r="DB63">
        <v>684.6958148148146</v>
      </c>
      <c r="DC63">
        <v>744.8707777777779</v>
      </c>
      <c r="DD63">
        <v>23.5175037037037</v>
      </c>
      <c r="DE63">
        <v>18.2543962962963</v>
      </c>
      <c r="DF63">
        <v>688.8645185185184</v>
      </c>
      <c r="DG63">
        <v>23.62257037037037</v>
      </c>
      <c r="DH63">
        <v>500.0448148148149</v>
      </c>
      <c r="DI63">
        <v>90.50428518518518</v>
      </c>
      <c r="DJ63">
        <v>0.1000033518518518</v>
      </c>
      <c r="DK63">
        <v>27.18141481481481</v>
      </c>
      <c r="DL63">
        <v>27.19978888888889</v>
      </c>
      <c r="DM63">
        <v>999.9000000000001</v>
      </c>
      <c r="DN63">
        <v>0</v>
      </c>
      <c r="DO63">
        <v>0</v>
      </c>
      <c r="DP63">
        <v>9995.895925925926</v>
      </c>
      <c r="DQ63">
        <v>0</v>
      </c>
      <c r="DR63">
        <v>12.4781</v>
      </c>
      <c r="DS63">
        <v>-60.1749925925926</v>
      </c>
      <c r="DT63">
        <v>701.1858888888889</v>
      </c>
      <c r="DU63">
        <v>758.7207407407407</v>
      </c>
      <c r="DV63">
        <v>5.263082222222222</v>
      </c>
      <c r="DW63">
        <v>744.8707777777779</v>
      </c>
      <c r="DX63">
        <v>18.2543962962963</v>
      </c>
      <c r="DY63">
        <v>2.128432962962963</v>
      </c>
      <c r="DZ63">
        <v>1.652101851851852</v>
      </c>
      <c r="EA63">
        <v>18.43357777777778</v>
      </c>
      <c r="EB63">
        <v>14.45355925925926</v>
      </c>
      <c r="EC63">
        <v>1999.988518518518</v>
      </c>
      <c r="ED63">
        <v>0.9800031111111109</v>
      </c>
      <c r="EE63">
        <v>0.01999688888888889</v>
      </c>
      <c r="EF63">
        <v>0</v>
      </c>
      <c r="EG63">
        <v>757.4557777777777</v>
      </c>
      <c r="EH63">
        <v>5.00097</v>
      </c>
      <c r="EI63">
        <v>15108.15185185185</v>
      </c>
      <c r="EJ63">
        <v>16707.4962962963</v>
      </c>
      <c r="EK63">
        <v>38.10866666666666</v>
      </c>
      <c r="EL63">
        <v>38.6824074074074</v>
      </c>
      <c r="EM63">
        <v>38.0551111111111</v>
      </c>
      <c r="EN63">
        <v>38.31666666666666</v>
      </c>
      <c r="EO63">
        <v>38.75</v>
      </c>
      <c r="EP63">
        <v>1955.097777777778</v>
      </c>
      <c r="EQ63">
        <v>39.89074074074075</v>
      </c>
      <c r="ER63">
        <v>0</v>
      </c>
      <c r="ES63">
        <v>1658941959</v>
      </c>
      <c r="ET63">
        <v>0</v>
      </c>
      <c r="EU63">
        <v>757.4146923076925</v>
      </c>
      <c r="EV63">
        <v>6.194735023670428</v>
      </c>
      <c r="EW63">
        <v>143.9111109353447</v>
      </c>
      <c r="EX63">
        <v>15108.05384615385</v>
      </c>
      <c r="EY63">
        <v>15</v>
      </c>
      <c r="EZ63">
        <v>0</v>
      </c>
      <c r="FA63" t="s">
        <v>419</v>
      </c>
      <c r="FB63">
        <v>1657650335.6</v>
      </c>
      <c r="FC63">
        <v>1657650340.6</v>
      </c>
      <c r="FD63">
        <v>0</v>
      </c>
      <c r="FE63">
        <v>2.4</v>
      </c>
      <c r="FF63">
        <v>-0.047</v>
      </c>
      <c r="FG63">
        <v>-2.024</v>
      </c>
      <c r="FH63">
        <v>-0.16</v>
      </c>
      <c r="FI63">
        <v>420</v>
      </c>
      <c r="FJ63">
        <v>17</v>
      </c>
      <c r="FK63">
        <v>0.4</v>
      </c>
      <c r="FL63">
        <v>0.26</v>
      </c>
      <c r="FM63">
        <v>-59.85675</v>
      </c>
      <c r="FN63">
        <v>-6.775915947466919</v>
      </c>
      <c r="FO63">
        <v>0.662400656702573</v>
      </c>
      <c r="FP63">
        <v>0</v>
      </c>
      <c r="FQ63">
        <v>757.0268529411765</v>
      </c>
      <c r="FR63">
        <v>7.553995403813688</v>
      </c>
      <c r="FS63">
        <v>0.775019359619784</v>
      </c>
      <c r="FT63">
        <v>0</v>
      </c>
      <c r="FU63">
        <v>5.266867499999999</v>
      </c>
      <c r="FV63">
        <v>-0.08099707317074435</v>
      </c>
      <c r="FW63">
        <v>0.007894759891852281</v>
      </c>
      <c r="FX63">
        <v>1</v>
      </c>
      <c r="FY63">
        <v>1</v>
      </c>
      <c r="FZ63">
        <v>3</v>
      </c>
      <c r="GA63" t="s">
        <v>426</v>
      </c>
      <c r="GB63">
        <v>2.98305</v>
      </c>
      <c r="GC63">
        <v>2.71563</v>
      </c>
      <c r="GD63">
        <v>0.138161</v>
      </c>
      <c r="GE63">
        <v>0.143963</v>
      </c>
      <c r="GF63">
        <v>0.106093</v>
      </c>
      <c r="GG63">
        <v>0.08709450000000001</v>
      </c>
      <c r="GH63">
        <v>27340.4</v>
      </c>
      <c r="GI63">
        <v>27260.4</v>
      </c>
      <c r="GJ63">
        <v>29484</v>
      </c>
      <c r="GK63">
        <v>29450.8</v>
      </c>
      <c r="GL63">
        <v>34914.5</v>
      </c>
      <c r="GM63">
        <v>35736.9</v>
      </c>
      <c r="GN63">
        <v>41534.2</v>
      </c>
      <c r="GO63">
        <v>41958.6</v>
      </c>
      <c r="GP63">
        <v>1.95205</v>
      </c>
      <c r="GQ63">
        <v>1.91858</v>
      </c>
      <c r="GR63">
        <v>0.113599</v>
      </c>
      <c r="GS63">
        <v>0</v>
      </c>
      <c r="GT63">
        <v>25.3375</v>
      </c>
      <c r="GU63">
        <v>999.9</v>
      </c>
      <c r="GV63">
        <v>53.1</v>
      </c>
      <c r="GW63">
        <v>29.2</v>
      </c>
      <c r="GX63">
        <v>23.868</v>
      </c>
      <c r="GY63">
        <v>63.3028</v>
      </c>
      <c r="GZ63">
        <v>33.8942</v>
      </c>
      <c r="HA63">
        <v>1</v>
      </c>
      <c r="HB63">
        <v>-0.0592912</v>
      </c>
      <c r="HC63">
        <v>0.37271</v>
      </c>
      <c r="HD63">
        <v>20.3341</v>
      </c>
      <c r="HE63">
        <v>5.21774</v>
      </c>
      <c r="HF63">
        <v>12.0099</v>
      </c>
      <c r="HG63">
        <v>4.98905</v>
      </c>
      <c r="HH63">
        <v>3.28863</v>
      </c>
      <c r="HI63">
        <v>9999</v>
      </c>
      <c r="HJ63">
        <v>9999</v>
      </c>
      <c r="HK63">
        <v>9999</v>
      </c>
      <c r="HL63">
        <v>154.8</v>
      </c>
      <c r="HM63">
        <v>1.86737</v>
      </c>
      <c r="HN63">
        <v>1.86645</v>
      </c>
      <c r="HO63">
        <v>1.86584</v>
      </c>
      <c r="HP63">
        <v>1.86578</v>
      </c>
      <c r="HQ63">
        <v>1.8676</v>
      </c>
      <c r="HR63">
        <v>1.87012</v>
      </c>
      <c r="HS63">
        <v>1.86876</v>
      </c>
      <c r="HT63">
        <v>1.87026</v>
      </c>
      <c r="HU63">
        <v>0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-4.236</v>
      </c>
      <c r="II63">
        <v>-0.1051</v>
      </c>
      <c r="IJ63">
        <v>-2.003274880989988</v>
      </c>
      <c r="IK63">
        <v>-0.003643892653284941</v>
      </c>
      <c r="IL63">
        <v>8.948238347276123E-07</v>
      </c>
      <c r="IM63">
        <v>-2.445980282225029E-10</v>
      </c>
      <c r="IN63">
        <v>-0.1940835803508028</v>
      </c>
      <c r="IO63">
        <v>-0.01042730378795286</v>
      </c>
      <c r="IP63">
        <v>0.00100284695746963</v>
      </c>
      <c r="IQ63">
        <v>-1.701466411570297E-05</v>
      </c>
      <c r="IR63">
        <v>2</v>
      </c>
      <c r="IS63">
        <v>2310</v>
      </c>
      <c r="IT63">
        <v>1</v>
      </c>
      <c r="IU63">
        <v>25</v>
      </c>
      <c r="IV63">
        <v>21527.1</v>
      </c>
      <c r="IW63">
        <v>21527</v>
      </c>
      <c r="IX63">
        <v>1.71753</v>
      </c>
      <c r="IY63">
        <v>2.19238</v>
      </c>
      <c r="IZ63">
        <v>1.39648</v>
      </c>
      <c r="JA63">
        <v>2.35229</v>
      </c>
      <c r="JB63">
        <v>1.49536</v>
      </c>
      <c r="JC63">
        <v>2.38159</v>
      </c>
      <c r="JD63">
        <v>34.3725</v>
      </c>
      <c r="JE63">
        <v>24.1838</v>
      </c>
      <c r="JF63">
        <v>18</v>
      </c>
      <c r="JG63">
        <v>516.114</v>
      </c>
      <c r="JH63">
        <v>450.249</v>
      </c>
      <c r="JI63">
        <v>25.0005</v>
      </c>
      <c r="JJ63">
        <v>26.6169</v>
      </c>
      <c r="JK63">
        <v>30.0003</v>
      </c>
      <c r="JL63">
        <v>26.5715</v>
      </c>
      <c r="JM63">
        <v>26.5077</v>
      </c>
      <c r="JN63">
        <v>34.4311</v>
      </c>
      <c r="JO63">
        <v>26.6894</v>
      </c>
      <c r="JP63">
        <v>62.0552</v>
      </c>
      <c r="JQ63">
        <v>25</v>
      </c>
      <c r="JR63">
        <v>787.799</v>
      </c>
      <c r="JS63">
        <v>18.2236</v>
      </c>
      <c r="JT63">
        <v>100.831</v>
      </c>
      <c r="JU63">
        <v>100.78</v>
      </c>
    </row>
    <row r="64" spans="1:281">
      <c r="A64">
        <v>48</v>
      </c>
      <c r="B64">
        <v>1658941964.6</v>
      </c>
      <c r="C64">
        <v>326.5999999046326</v>
      </c>
      <c r="D64" t="s">
        <v>519</v>
      </c>
      <c r="E64" t="s">
        <v>520</v>
      </c>
      <c r="F64">
        <v>5</v>
      </c>
      <c r="G64" t="s">
        <v>415</v>
      </c>
      <c r="H64" t="s">
        <v>416</v>
      </c>
      <c r="I64">
        <v>1658941956.814285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790.2958775619051</v>
      </c>
      <c r="AK64">
        <v>740.4776787878785</v>
      </c>
      <c r="AL64">
        <v>3.20473090909082</v>
      </c>
      <c r="AM64">
        <v>65.44</v>
      </c>
      <c r="AN64">
        <f>(AP64 - AO64 + DI64*1E3/(8.314*(DK64+273.15)) * AR64/DH64 * AQ64) * DH64/(100*CV64) * 1000/(1000 - AP64)</f>
        <v>0</v>
      </c>
      <c r="AO64">
        <v>18.25727327887766</v>
      </c>
      <c r="AP64">
        <v>23.50697636363635</v>
      </c>
      <c r="AQ64">
        <v>-2.870235671056497E-05</v>
      </c>
      <c r="AR64">
        <v>84.83899908424371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1658941956.814285</v>
      </c>
      <c r="DB64">
        <v>699.8620357142858</v>
      </c>
      <c r="DC64">
        <v>760.2927857142856</v>
      </c>
      <c r="DD64">
        <v>23.51348928571429</v>
      </c>
      <c r="DE64">
        <v>18.25461785714285</v>
      </c>
      <c r="DF64">
        <v>704.0725357142856</v>
      </c>
      <c r="DG64">
        <v>23.61858928571428</v>
      </c>
      <c r="DH64">
        <v>500.0380357142857</v>
      </c>
      <c r="DI64">
        <v>90.50476785714285</v>
      </c>
      <c r="DJ64">
        <v>0.09998162499999998</v>
      </c>
      <c r="DK64">
        <v>27.18315</v>
      </c>
      <c r="DL64">
        <v>27.20183214285714</v>
      </c>
      <c r="DM64">
        <v>999.9000000000002</v>
      </c>
      <c r="DN64">
        <v>0</v>
      </c>
      <c r="DO64">
        <v>0</v>
      </c>
      <c r="DP64">
        <v>10003.63464285714</v>
      </c>
      <c r="DQ64">
        <v>0</v>
      </c>
      <c r="DR64">
        <v>12.4781</v>
      </c>
      <c r="DS64">
        <v>-60.43080357142856</v>
      </c>
      <c r="DT64">
        <v>716.7144285714285</v>
      </c>
      <c r="DU64">
        <v>774.4297142857142</v>
      </c>
      <c r="DV64">
        <v>5.258850714285714</v>
      </c>
      <c r="DW64">
        <v>760.2927857142856</v>
      </c>
      <c r="DX64">
        <v>18.25461785714285</v>
      </c>
      <c r="DY64">
        <v>2.128081428571428</v>
      </c>
      <c r="DZ64">
        <v>1.652130714285714</v>
      </c>
      <c r="EA64">
        <v>18.43094285714286</v>
      </c>
      <c r="EB64">
        <v>14.453825</v>
      </c>
      <c r="EC64">
        <v>1999.991071428571</v>
      </c>
      <c r="ED64">
        <v>0.9800032857142854</v>
      </c>
      <c r="EE64">
        <v>0.01999671428571428</v>
      </c>
      <c r="EF64">
        <v>0</v>
      </c>
      <c r="EG64">
        <v>757.9867142857144</v>
      </c>
      <c r="EH64">
        <v>5.00097</v>
      </c>
      <c r="EI64">
        <v>15118.75357142857</v>
      </c>
      <c r="EJ64">
        <v>16707.50714285714</v>
      </c>
      <c r="EK64">
        <v>38.1205</v>
      </c>
      <c r="EL64">
        <v>38.68257142857142</v>
      </c>
      <c r="EM64">
        <v>38.05535714285713</v>
      </c>
      <c r="EN64">
        <v>38.32999999999999</v>
      </c>
      <c r="EO64">
        <v>38.75</v>
      </c>
      <c r="EP64">
        <v>1955.100357142857</v>
      </c>
      <c r="EQ64">
        <v>39.8907142857143</v>
      </c>
      <c r="ER64">
        <v>0</v>
      </c>
      <c r="ES64">
        <v>1658941963.8</v>
      </c>
      <c r="ET64">
        <v>0</v>
      </c>
      <c r="EU64">
        <v>757.9660384615383</v>
      </c>
      <c r="EV64">
        <v>6.656581201298747</v>
      </c>
      <c r="EW64">
        <v>127.576068433841</v>
      </c>
      <c r="EX64">
        <v>15118.84615384615</v>
      </c>
      <c r="EY64">
        <v>15</v>
      </c>
      <c r="EZ64">
        <v>0</v>
      </c>
      <c r="FA64" t="s">
        <v>419</v>
      </c>
      <c r="FB64">
        <v>1657650335.6</v>
      </c>
      <c r="FC64">
        <v>1657650340.6</v>
      </c>
      <c r="FD64">
        <v>0</v>
      </c>
      <c r="FE64">
        <v>2.4</v>
      </c>
      <c r="FF64">
        <v>-0.047</v>
      </c>
      <c r="FG64">
        <v>-2.024</v>
      </c>
      <c r="FH64">
        <v>-0.16</v>
      </c>
      <c r="FI64">
        <v>420</v>
      </c>
      <c r="FJ64">
        <v>17</v>
      </c>
      <c r="FK64">
        <v>0.4</v>
      </c>
      <c r="FL64">
        <v>0.26</v>
      </c>
      <c r="FM64">
        <v>-60.2145225</v>
      </c>
      <c r="FN64">
        <v>-3.726057410881816</v>
      </c>
      <c r="FO64">
        <v>0.4463000938200103</v>
      </c>
      <c r="FP64">
        <v>0</v>
      </c>
      <c r="FQ64">
        <v>757.6981470588236</v>
      </c>
      <c r="FR64">
        <v>6.745744842653235</v>
      </c>
      <c r="FS64">
        <v>0.7064475806852625</v>
      </c>
      <c r="FT64">
        <v>0</v>
      </c>
      <c r="FU64">
        <v>5.261384</v>
      </c>
      <c r="FV64">
        <v>-0.05927594746718257</v>
      </c>
      <c r="FW64">
        <v>0.006368073413521544</v>
      </c>
      <c r="FX64">
        <v>1</v>
      </c>
      <c r="FY64">
        <v>1</v>
      </c>
      <c r="FZ64">
        <v>3</v>
      </c>
      <c r="GA64" t="s">
        <v>426</v>
      </c>
      <c r="GB64">
        <v>2.98324</v>
      </c>
      <c r="GC64">
        <v>2.71588</v>
      </c>
      <c r="GD64">
        <v>0.14022</v>
      </c>
      <c r="GE64">
        <v>0.145943</v>
      </c>
      <c r="GF64">
        <v>0.10608</v>
      </c>
      <c r="GG64">
        <v>0.08703959999999999</v>
      </c>
      <c r="GH64">
        <v>27274.6</v>
      </c>
      <c r="GI64">
        <v>27197.3</v>
      </c>
      <c r="GJ64">
        <v>29483.4</v>
      </c>
      <c r="GK64">
        <v>29450.8</v>
      </c>
      <c r="GL64">
        <v>34914.5</v>
      </c>
      <c r="GM64">
        <v>35739.1</v>
      </c>
      <c r="GN64">
        <v>41533.5</v>
      </c>
      <c r="GO64">
        <v>41958.6</v>
      </c>
      <c r="GP64">
        <v>1.95228</v>
      </c>
      <c r="GQ64">
        <v>1.91845</v>
      </c>
      <c r="GR64">
        <v>0.114426</v>
      </c>
      <c r="GS64">
        <v>0</v>
      </c>
      <c r="GT64">
        <v>25.3392</v>
      </c>
      <c r="GU64">
        <v>999.9</v>
      </c>
      <c r="GV64">
        <v>53.1</v>
      </c>
      <c r="GW64">
        <v>29.2</v>
      </c>
      <c r="GX64">
        <v>23.8685</v>
      </c>
      <c r="GY64">
        <v>62.8628</v>
      </c>
      <c r="GZ64">
        <v>33.8862</v>
      </c>
      <c r="HA64">
        <v>1</v>
      </c>
      <c r="HB64">
        <v>-0.0589609</v>
      </c>
      <c r="HC64">
        <v>0.374292</v>
      </c>
      <c r="HD64">
        <v>20.3341</v>
      </c>
      <c r="HE64">
        <v>5.21699</v>
      </c>
      <c r="HF64">
        <v>12.0099</v>
      </c>
      <c r="HG64">
        <v>4.9891</v>
      </c>
      <c r="HH64">
        <v>3.28853</v>
      </c>
      <c r="HI64">
        <v>9999</v>
      </c>
      <c r="HJ64">
        <v>9999</v>
      </c>
      <c r="HK64">
        <v>9999</v>
      </c>
      <c r="HL64">
        <v>154.8</v>
      </c>
      <c r="HM64">
        <v>1.86737</v>
      </c>
      <c r="HN64">
        <v>1.86644</v>
      </c>
      <c r="HO64">
        <v>1.86584</v>
      </c>
      <c r="HP64">
        <v>1.86581</v>
      </c>
      <c r="HQ64">
        <v>1.86759</v>
      </c>
      <c r="HR64">
        <v>1.87012</v>
      </c>
      <c r="HS64">
        <v>1.86874</v>
      </c>
      <c r="HT64">
        <v>1.87025</v>
      </c>
      <c r="HU64">
        <v>0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-4.279</v>
      </c>
      <c r="II64">
        <v>-0.1052</v>
      </c>
      <c r="IJ64">
        <v>-2.003274880989988</v>
      </c>
      <c r="IK64">
        <v>-0.003643892653284941</v>
      </c>
      <c r="IL64">
        <v>8.948238347276123E-07</v>
      </c>
      <c r="IM64">
        <v>-2.445980282225029E-10</v>
      </c>
      <c r="IN64">
        <v>-0.1940835803508028</v>
      </c>
      <c r="IO64">
        <v>-0.01042730378795286</v>
      </c>
      <c r="IP64">
        <v>0.00100284695746963</v>
      </c>
      <c r="IQ64">
        <v>-1.701466411570297E-05</v>
      </c>
      <c r="IR64">
        <v>2</v>
      </c>
      <c r="IS64">
        <v>2310</v>
      </c>
      <c r="IT64">
        <v>1</v>
      </c>
      <c r="IU64">
        <v>25</v>
      </c>
      <c r="IV64">
        <v>21527.2</v>
      </c>
      <c r="IW64">
        <v>21527.1</v>
      </c>
      <c r="IX64">
        <v>1.74438</v>
      </c>
      <c r="IY64">
        <v>2.1936</v>
      </c>
      <c r="IZ64">
        <v>1.39648</v>
      </c>
      <c r="JA64">
        <v>2.35352</v>
      </c>
      <c r="JB64">
        <v>1.49536</v>
      </c>
      <c r="JC64">
        <v>2.36572</v>
      </c>
      <c r="JD64">
        <v>34.3497</v>
      </c>
      <c r="JE64">
        <v>24.1838</v>
      </c>
      <c r="JF64">
        <v>18</v>
      </c>
      <c r="JG64">
        <v>516.274</v>
      </c>
      <c r="JH64">
        <v>450.186</v>
      </c>
      <c r="JI64">
        <v>25.0004</v>
      </c>
      <c r="JJ64">
        <v>26.6177</v>
      </c>
      <c r="JK64">
        <v>30.0001</v>
      </c>
      <c r="JL64">
        <v>26.5729</v>
      </c>
      <c r="JM64">
        <v>26.5095</v>
      </c>
      <c r="JN64">
        <v>35.0426</v>
      </c>
      <c r="JO64">
        <v>26.6894</v>
      </c>
      <c r="JP64">
        <v>62.0552</v>
      </c>
      <c r="JQ64">
        <v>25</v>
      </c>
      <c r="JR64">
        <v>807.835</v>
      </c>
      <c r="JS64">
        <v>18.2265</v>
      </c>
      <c r="JT64">
        <v>100.829</v>
      </c>
      <c r="JU64">
        <v>100.78</v>
      </c>
    </row>
    <row r="65" spans="1:281">
      <c r="A65">
        <v>49</v>
      </c>
      <c r="B65">
        <v>1658941969.6</v>
      </c>
      <c r="C65">
        <v>331.5999999046326</v>
      </c>
      <c r="D65" t="s">
        <v>521</v>
      </c>
      <c r="E65" t="s">
        <v>522</v>
      </c>
      <c r="F65">
        <v>5</v>
      </c>
      <c r="G65" t="s">
        <v>415</v>
      </c>
      <c r="H65" t="s">
        <v>416</v>
      </c>
      <c r="I65">
        <v>1658941962.1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806.9259296103895</v>
      </c>
      <c r="AK65">
        <v>756.4986</v>
      </c>
      <c r="AL65">
        <v>3.222093333333225</v>
      </c>
      <c r="AM65">
        <v>65.44</v>
      </c>
      <c r="AN65">
        <f>(AP65 - AO65 + DI65*1E3/(8.314*(DK65+273.15)) * AR65/DH65 * AQ65) * DH65/(100*CV65) * 1000/(1000 - AP65)</f>
        <v>0</v>
      </c>
      <c r="AO65">
        <v>18.23083939402355</v>
      </c>
      <c r="AP65">
        <v>23.4932890909091</v>
      </c>
      <c r="AQ65">
        <v>-9.990906344549893E-05</v>
      </c>
      <c r="AR65">
        <v>84.83899908424371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1658941962.1</v>
      </c>
      <c r="DB65">
        <v>716.7034444444445</v>
      </c>
      <c r="DC65">
        <v>777.4752592592592</v>
      </c>
      <c r="DD65">
        <v>23.50739999999999</v>
      </c>
      <c r="DE65">
        <v>18.24641851851852</v>
      </c>
      <c r="DF65">
        <v>720.9601851851852</v>
      </c>
      <c r="DG65">
        <v>23.61256666666667</v>
      </c>
      <c r="DH65">
        <v>500.0475185185186</v>
      </c>
      <c r="DI65">
        <v>90.50599259259259</v>
      </c>
      <c r="DJ65">
        <v>0.09997751481481483</v>
      </c>
      <c r="DK65">
        <v>27.18338888888889</v>
      </c>
      <c r="DL65">
        <v>27.20356296296297</v>
      </c>
      <c r="DM65">
        <v>999.9000000000001</v>
      </c>
      <c r="DN65">
        <v>0</v>
      </c>
      <c r="DO65">
        <v>0</v>
      </c>
      <c r="DP65">
        <v>10010.81222222222</v>
      </c>
      <c r="DQ65">
        <v>0</v>
      </c>
      <c r="DR65">
        <v>12.4781</v>
      </c>
      <c r="DS65">
        <v>-60.77192962962963</v>
      </c>
      <c r="DT65">
        <v>733.9568148148149</v>
      </c>
      <c r="DU65">
        <v>791.9248888888889</v>
      </c>
      <c r="DV65">
        <v>5.260975925925925</v>
      </c>
      <c r="DW65">
        <v>777.4752592592592</v>
      </c>
      <c r="DX65">
        <v>18.24641851851852</v>
      </c>
      <c r="DY65">
        <v>2.12756</v>
      </c>
      <c r="DZ65">
        <v>1.651409629629629</v>
      </c>
      <c r="EA65">
        <v>18.42703333333333</v>
      </c>
      <c r="EB65">
        <v>14.44707037037037</v>
      </c>
      <c r="EC65">
        <v>2000.008518518519</v>
      </c>
      <c r="ED65">
        <v>0.9800034444444442</v>
      </c>
      <c r="EE65">
        <v>0.01999655555555556</v>
      </c>
      <c r="EF65">
        <v>0</v>
      </c>
      <c r="EG65">
        <v>758.5182592592594</v>
      </c>
      <c r="EH65">
        <v>5.00097</v>
      </c>
      <c r="EI65">
        <v>15129.47037037037</v>
      </c>
      <c r="EJ65">
        <v>16707.66296296296</v>
      </c>
      <c r="EK65">
        <v>38.125</v>
      </c>
      <c r="EL65">
        <v>38.687</v>
      </c>
      <c r="EM65">
        <v>38.05511111111111</v>
      </c>
      <c r="EN65">
        <v>38.34233333333333</v>
      </c>
      <c r="EO65">
        <v>38.75</v>
      </c>
      <c r="EP65">
        <v>1955.117777777778</v>
      </c>
      <c r="EQ65">
        <v>39.89074074074075</v>
      </c>
      <c r="ER65">
        <v>0</v>
      </c>
      <c r="ES65">
        <v>1658941969.2</v>
      </c>
      <c r="ET65">
        <v>0</v>
      </c>
      <c r="EU65">
        <v>758.5254399999999</v>
      </c>
      <c r="EV65">
        <v>6.070230779371619</v>
      </c>
      <c r="EW65">
        <v>107.7076922410768</v>
      </c>
      <c r="EX65">
        <v>15130.204</v>
      </c>
      <c r="EY65">
        <v>15</v>
      </c>
      <c r="EZ65">
        <v>0</v>
      </c>
      <c r="FA65" t="s">
        <v>419</v>
      </c>
      <c r="FB65">
        <v>1657650335.6</v>
      </c>
      <c r="FC65">
        <v>1657650340.6</v>
      </c>
      <c r="FD65">
        <v>0</v>
      </c>
      <c r="FE65">
        <v>2.4</v>
      </c>
      <c r="FF65">
        <v>-0.047</v>
      </c>
      <c r="FG65">
        <v>-2.024</v>
      </c>
      <c r="FH65">
        <v>-0.16</v>
      </c>
      <c r="FI65">
        <v>420</v>
      </c>
      <c r="FJ65">
        <v>17</v>
      </c>
      <c r="FK65">
        <v>0.4</v>
      </c>
      <c r="FL65">
        <v>0.26</v>
      </c>
      <c r="FM65">
        <v>-60.53497</v>
      </c>
      <c r="FN65">
        <v>-2.949678799249375</v>
      </c>
      <c r="FO65">
        <v>0.3656282334557879</v>
      </c>
      <c r="FP65">
        <v>0</v>
      </c>
      <c r="FQ65">
        <v>758.0916470588236</v>
      </c>
      <c r="FR65">
        <v>6.139251330653653</v>
      </c>
      <c r="FS65">
        <v>0.653866863690568</v>
      </c>
      <c r="FT65">
        <v>0</v>
      </c>
      <c r="FU65">
        <v>5.2616715</v>
      </c>
      <c r="FV65">
        <v>0.01046183864915567</v>
      </c>
      <c r="FW65">
        <v>0.006827110131673572</v>
      </c>
      <c r="FX65">
        <v>1</v>
      </c>
      <c r="FY65">
        <v>1</v>
      </c>
      <c r="FZ65">
        <v>3</v>
      </c>
      <c r="GA65" t="s">
        <v>426</v>
      </c>
      <c r="GB65">
        <v>2.98316</v>
      </c>
      <c r="GC65">
        <v>2.7157</v>
      </c>
      <c r="GD65">
        <v>0.142265</v>
      </c>
      <c r="GE65">
        <v>0.148015</v>
      </c>
      <c r="GF65">
        <v>0.106036</v>
      </c>
      <c r="GG65">
        <v>0.0869911</v>
      </c>
      <c r="GH65">
        <v>27209.8</v>
      </c>
      <c r="GI65">
        <v>27131.4</v>
      </c>
      <c r="GJ65">
        <v>29483.5</v>
      </c>
      <c r="GK65">
        <v>29450.8</v>
      </c>
      <c r="GL65">
        <v>34916.8</v>
      </c>
      <c r="GM65">
        <v>35741.1</v>
      </c>
      <c r="GN65">
        <v>41534.1</v>
      </c>
      <c r="GO65">
        <v>41958.7</v>
      </c>
      <c r="GP65">
        <v>1.95222</v>
      </c>
      <c r="GQ65">
        <v>1.9185</v>
      </c>
      <c r="GR65">
        <v>0.113316</v>
      </c>
      <c r="GS65">
        <v>0</v>
      </c>
      <c r="GT65">
        <v>25.3395</v>
      </c>
      <c r="GU65">
        <v>999.9</v>
      </c>
      <c r="GV65">
        <v>53</v>
      </c>
      <c r="GW65">
        <v>29.2</v>
      </c>
      <c r="GX65">
        <v>23.8235</v>
      </c>
      <c r="GY65">
        <v>63.0228</v>
      </c>
      <c r="GZ65">
        <v>33.8582</v>
      </c>
      <c r="HA65">
        <v>1</v>
      </c>
      <c r="HB65">
        <v>-0.0590346</v>
      </c>
      <c r="HC65">
        <v>0.374295</v>
      </c>
      <c r="HD65">
        <v>20.3339</v>
      </c>
      <c r="HE65">
        <v>5.21699</v>
      </c>
      <c r="HF65">
        <v>12.0099</v>
      </c>
      <c r="HG65">
        <v>4.9889</v>
      </c>
      <c r="HH65">
        <v>3.2885</v>
      </c>
      <c r="HI65">
        <v>9999</v>
      </c>
      <c r="HJ65">
        <v>9999</v>
      </c>
      <c r="HK65">
        <v>9999</v>
      </c>
      <c r="HL65">
        <v>154.8</v>
      </c>
      <c r="HM65">
        <v>1.86737</v>
      </c>
      <c r="HN65">
        <v>1.86643</v>
      </c>
      <c r="HO65">
        <v>1.86584</v>
      </c>
      <c r="HP65">
        <v>1.86579</v>
      </c>
      <c r="HQ65">
        <v>1.86757</v>
      </c>
      <c r="HR65">
        <v>1.87012</v>
      </c>
      <c r="HS65">
        <v>1.86874</v>
      </c>
      <c r="HT65">
        <v>1.87023</v>
      </c>
      <c r="HU65">
        <v>0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-4.321</v>
      </c>
      <c r="II65">
        <v>-0.1053</v>
      </c>
      <c r="IJ65">
        <v>-2.003274880989988</v>
      </c>
      <c r="IK65">
        <v>-0.003643892653284941</v>
      </c>
      <c r="IL65">
        <v>8.948238347276123E-07</v>
      </c>
      <c r="IM65">
        <v>-2.445980282225029E-10</v>
      </c>
      <c r="IN65">
        <v>-0.1940835803508028</v>
      </c>
      <c r="IO65">
        <v>-0.01042730378795286</v>
      </c>
      <c r="IP65">
        <v>0.00100284695746963</v>
      </c>
      <c r="IQ65">
        <v>-1.701466411570297E-05</v>
      </c>
      <c r="IR65">
        <v>2</v>
      </c>
      <c r="IS65">
        <v>2310</v>
      </c>
      <c r="IT65">
        <v>1</v>
      </c>
      <c r="IU65">
        <v>25</v>
      </c>
      <c r="IV65">
        <v>21527.2</v>
      </c>
      <c r="IW65">
        <v>21527.2</v>
      </c>
      <c r="IX65">
        <v>1.77612</v>
      </c>
      <c r="IY65">
        <v>2.19604</v>
      </c>
      <c r="IZ65">
        <v>1.39648</v>
      </c>
      <c r="JA65">
        <v>2.35229</v>
      </c>
      <c r="JB65">
        <v>1.49536</v>
      </c>
      <c r="JC65">
        <v>2.35229</v>
      </c>
      <c r="JD65">
        <v>34.3725</v>
      </c>
      <c r="JE65">
        <v>24.1838</v>
      </c>
      <c r="JF65">
        <v>18</v>
      </c>
      <c r="JG65">
        <v>516.258</v>
      </c>
      <c r="JH65">
        <v>450.226</v>
      </c>
      <c r="JI65">
        <v>25.0001</v>
      </c>
      <c r="JJ65">
        <v>26.6192</v>
      </c>
      <c r="JK65">
        <v>30.0001</v>
      </c>
      <c r="JL65">
        <v>26.5748</v>
      </c>
      <c r="JM65">
        <v>26.5106</v>
      </c>
      <c r="JN65">
        <v>35.5942</v>
      </c>
      <c r="JO65">
        <v>26.6894</v>
      </c>
      <c r="JP65">
        <v>62.0552</v>
      </c>
      <c r="JQ65">
        <v>25</v>
      </c>
      <c r="JR65">
        <v>821.194</v>
      </c>
      <c r="JS65">
        <v>18.2265</v>
      </c>
      <c r="JT65">
        <v>100.83</v>
      </c>
      <c r="JU65">
        <v>100.78</v>
      </c>
    </row>
    <row r="66" spans="1:281">
      <c r="A66">
        <v>50</v>
      </c>
      <c r="B66">
        <v>1658941974.6</v>
      </c>
      <c r="C66">
        <v>336.5999999046326</v>
      </c>
      <c r="D66" t="s">
        <v>523</v>
      </c>
      <c r="E66" t="s">
        <v>524</v>
      </c>
      <c r="F66">
        <v>5</v>
      </c>
      <c r="G66" t="s">
        <v>415</v>
      </c>
      <c r="H66" t="s">
        <v>416</v>
      </c>
      <c r="I66">
        <v>1658941966.814285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823.9921704588746</v>
      </c>
      <c r="AK66">
        <v>772.9547393939392</v>
      </c>
      <c r="AL66">
        <v>3.300978787878762</v>
      </c>
      <c r="AM66">
        <v>65.44</v>
      </c>
      <c r="AN66">
        <f>(AP66 - AO66 + DI66*1E3/(8.314*(DK66+273.15)) * AR66/DH66 * AQ66) * DH66/(100*CV66) * 1000/(1000 - AP66)</f>
        <v>0</v>
      </c>
      <c r="AO66">
        <v>18.22579196072439</v>
      </c>
      <c r="AP66">
        <v>23.48010424242424</v>
      </c>
      <c r="AQ66">
        <v>-0.0001046712722123607</v>
      </c>
      <c r="AR66">
        <v>84.83899908424371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1658941966.814285</v>
      </c>
      <c r="DB66">
        <v>731.6274285714286</v>
      </c>
      <c r="DC66">
        <v>792.8210714285714</v>
      </c>
      <c r="DD66">
        <v>23.49845</v>
      </c>
      <c r="DE66">
        <v>18.23685357142857</v>
      </c>
      <c r="DF66">
        <v>735.9251071428572</v>
      </c>
      <c r="DG66">
        <v>23.60369642857142</v>
      </c>
      <c r="DH66">
        <v>500.0483928571429</v>
      </c>
      <c r="DI66">
        <v>90.50697857142856</v>
      </c>
      <c r="DJ66">
        <v>0.1000320678571429</v>
      </c>
      <c r="DK66">
        <v>27.18201071428571</v>
      </c>
      <c r="DL66">
        <v>27.20166071428571</v>
      </c>
      <c r="DM66">
        <v>999.9000000000002</v>
      </c>
      <c r="DN66">
        <v>0</v>
      </c>
      <c r="DO66">
        <v>0</v>
      </c>
      <c r="DP66">
        <v>10007.34714285714</v>
      </c>
      <c r="DQ66">
        <v>0</v>
      </c>
      <c r="DR66">
        <v>12.4781</v>
      </c>
      <c r="DS66">
        <v>-61.19372142857141</v>
      </c>
      <c r="DT66">
        <v>749.2331785714285</v>
      </c>
      <c r="DU66">
        <v>807.5480357142858</v>
      </c>
      <c r="DV66">
        <v>5.261600714285715</v>
      </c>
      <c r="DW66">
        <v>792.8210714285714</v>
      </c>
      <c r="DX66">
        <v>18.23685357142857</v>
      </c>
      <c r="DY66">
        <v>2.126773928571429</v>
      </c>
      <c r="DZ66">
        <v>1.6505625</v>
      </c>
      <c r="EA66">
        <v>18.42113214285714</v>
      </c>
      <c r="EB66">
        <v>14.43912142857143</v>
      </c>
      <c r="EC66">
        <v>1999.984642857142</v>
      </c>
      <c r="ED66">
        <v>0.9800031785714284</v>
      </c>
      <c r="EE66">
        <v>0.01999682142857142</v>
      </c>
      <c r="EF66">
        <v>0</v>
      </c>
      <c r="EG66">
        <v>758.9158214285713</v>
      </c>
      <c r="EH66">
        <v>5.00097</v>
      </c>
      <c r="EI66">
        <v>15137.14642857143</v>
      </c>
      <c r="EJ66">
        <v>16707.45714285714</v>
      </c>
      <c r="EK66">
        <v>38.125</v>
      </c>
      <c r="EL66">
        <v>38.687</v>
      </c>
      <c r="EM66">
        <v>38.05757142857142</v>
      </c>
      <c r="EN66">
        <v>38.348</v>
      </c>
      <c r="EO66">
        <v>38.75</v>
      </c>
      <c r="EP66">
        <v>1955.094285714285</v>
      </c>
      <c r="EQ66">
        <v>39.89035714285716</v>
      </c>
      <c r="ER66">
        <v>0</v>
      </c>
      <c r="ES66">
        <v>1658941974</v>
      </c>
      <c r="ET66">
        <v>0</v>
      </c>
      <c r="EU66">
        <v>758.95088</v>
      </c>
      <c r="EV66">
        <v>3.957307697068781</v>
      </c>
      <c r="EW66">
        <v>87.63076907716186</v>
      </c>
      <c r="EX66">
        <v>15137.916</v>
      </c>
      <c r="EY66">
        <v>15</v>
      </c>
      <c r="EZ66">
        <v>0</v>
      </c>
      <c r="FA66" t="s">
        <v>419</v>
      </c>
      <c r="FB66">
        <v>1657650335.6</v>
      </c>
      <c r="FC66">
        <v>1657650340.6</v>
      </c>
      <c r="FD66">
        <v>0</v>
      </c>
      <c r="FE66">
        <v>2.4</v>
      </c>
      <c r="FF66">
        <v>-0.047</v>
      </c>
      <c r="FG66">
        <v>-2.024</v>
      </c>
      <c r="FH66">
        <v>-0.16</v>
      </c>
      <c r="FI66">
        <v>420</v>
      </c>
      <c r="FJ66">
        <v>17</v>
      </c>
      <c r="FK66">
        <v>0.4</v>
      </c>
      <c r="FL66">
        <v>0.26</v>
      </c>
      <c r="FM66">
        <v>-61.0033</v>
      </c>
      <c r="FN66">
        <v>-5.164237630662073</v>
      </c>
      <c r="FO66">
        <v>0.6021169957619251</v>
      </c>
      <c r="FP66">
        <v>0</v>
      </c>
      <c r="FQ66">
        <v>758.5763823529411</v>
      </c>
      <c r="FR66">
        <v>5.327104665977444</v>
      </c>
      <c r="FS66">
        <v>0.5812178398291301</v>
      </c>
      <c r="FT66">
        <v>0</v>
      </c>
      <c r="FU66">
        <v>5.260684634146342</v>
      </c>
      <c r="FV66">
        <v>0.02548724738676623</v>
      </c>
      <c r="FW66">
        <v>0.006825751847290159</v>
      </c>
      <c r="FX66">
        <v>1</v>
      </c>
      <c r="FY66">
        <v>1</v>
      </c>
      <c r="FZ66">
        <v>3</v>
      </c>
      <c r="GA66" t="s">
        <v>426</v>
      </c>
      <c r="GB66">
        <v>2.98306</v>
      </c>
      <c r="GC66">
        <v>2.71552</v>
      </c>
      <c r="GD66">
        <v>0.144336</v>
      </c>
      <c r="GE66">
        <v>0.150057</v>
      </c>
      <c r="GF66">
        <v>0.105998</v>
      </c>
      <c r="GG66">
        <v>0.0869902</v>
      </c>
      <c r="GH66">
        <v>27143.5</v>
      </c>
      <c r="GI66">
        <v>27066.5</v>
      </c>
      <c r="GJ66">
        <v>29482.9</v>
      </c>
      <c r="GK66">
        <v>29450.9</v>
      </c>
      <c r="GL66">
        <v>34917.2</v>
      </c>
      <c r="GM66">
        <v>35741.4</v>
      </c>
      <c r="GN66">
        <v>41532.8</v>
      </c>
      <c r="GO66">
        <v>41958.9</v>
      </c>
      <c r="GP66">
        <v>1.95233</v>
      </c>
      <c r="GQ66">
        <v>1.91852</v>
      </c>
      <c r="GR66">
        <v>0.113547</v>
      </c>
      <c r="GS66">
        <v>0</v>
      </c>
      <c r="GT66">
        <v>25.3375</v>
      </c>
      <c r="GU66">
        <v>999.9</v>
      </c>
      <c r="GV66">
        <v>53</v>
      </c>
      <c r="GW66">
        <v>29.2</v>
      </c>
      <c r="GX66">
        <v>23.8246</v>
      </c>
      <c r="GY66">
        <v>62.9728</v>
      </c>
      <c r="GZ66">
        <v>34.0946</v>
      </c>
      <c r="HA66">
        <v>1</v>
      </c>
      <c r="HB66">
        <v>-0.0588618</v>
      </c>
      <c r="HC66">
        <v>0.375289</v>
      </c>
      <c r="HD66">
        <v>20.334</v>
      </c>
      <c r="HE66">
        <v>5.21744</v>
      </c>
      <c r="HF66">
        <v>12.0097</v>
      </c>
      <c r="HG66">
        <v>4.98895</v>
      </c>
      <c r="HH66">
        <v>3.2885</v>
      </c>
      <c r="HI66">
        <v>9999</v>
      </c>
      <c r="HJ66">
        <v>9999</v>
      </c>
      <c r="HK66">
        <v>9999</v>
      </c>
      <c r="HL66">
        <v>154.8</v>
      </c>
      <c r="HM66">
        <v>1.86737</v>
      </c>
      <c r="HN66">
        <v>1.86642</v>
      </c>
      <c r="HO66">
        <v>1.86584</v>
      </c>
      <c r="HP66">
        <v>1.86578</v>
      </c>
      <c r="HQ66">
        <v>1.86756</v>
      </c>
      <c r="HR66">
        <v>1.87012</v>
      </c>
      <c r="HS66">
        <v>1.86874</v>
      </c>
      <c r="HT66">
        <v>1.87022</v>
      </c>
      <c r="HU66">
        <v>0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-4.365</v>
      </c>
      <c r="II66">
        <v>-0.1054</v>
      </c>
      <c r="IJ66">
        <v>-2.003274880989988</v>
      </c>
      <c r="IK66">
        <v>-0.003643892653284941</v>
      </c>
      <c r="IL66">
        <v>8.948238347276123E-07</v>
      </c>
      <c r="IM66">
        <v>-2.445980282225029E-10</v>
      </c>
      <c r="IN66">
        <v>-0.1940835803508028</v>
      </c>
      <c r="IO66">
        <v>-0.01042730378795286</v>
      </c>
      <c r="IP66">
        <v>0.00100284695746963</v>
      </c>
      <c r="IQ66">
        <v>-1.701466411570297E-05</v>
      </c>
      <c r="IR66">
        <v>2</v>
      </c>
      <c r="IS66">
        <v>2310</v>
      </c>
      <c r="IT66">
        <v>1</v>
      </c>
      <c r="IU66">
        <v>25</v>
      </c>
      <c r="IV66">
        <v>21527.3</v>
      </c>
      <c r="IW66">
        <v>21527.2</v>
      </c>
      <c r="IX66">
        <v>1.80298</v>
      </c>
      <c r="IY66">
        <v>2.20215</v>
      </c>
      <c r="IZ66">
        <v>1.39648</v>
      </c>
      <c r="JA66">
        <v>2.35107</v>
      </c>
      <c r="JB66">
        <v>1.49536</v>
      </c>
      <c r="JC66">
        <v>2.30591</v>
      </c>
      <c r="JD66">
        <v>34.3497</v>
      </c>
      <c r="JE66">
        <v>24.1751</v>
      </c>
      <c r="JF66">
        <v>18</v>
      </c>
      <c r="JG66">
        <v>516.328</v>
      </c>
      <c r="JH66">
        <v>450.254</v>
      </c>
      <c r="JI66">
        <v>25.0001</v>
      </c>
      <c r="JJ66">
        <v>26.6211</v>
      </c>
      <c r="JK66">
        <v>30.0002</v>
      </c>
      <c r="JL66">
        <v>26.5754</v>
      </c>
      <c r="JM66">
        <v>26.5122</v>
      </c>
      <c r="JN66">
        <v>36.2039</v>
      </c>
      <c r="JO66">
        <v>26.6894</v>
      </c>
      <c r="JP66">
        <v>62.0552</v>
      </c>
      <c r="JQ66">
        <v>25</v>
      </c>
      <c r="JR66">
        <v>841.229</v>
      </c>
      <c r="JS66">
        <v>18.2265</v>
      </c>
      <c r="JT66">
        <v>100.827</v>
      </c>
      <c r="JU66">
        <v>100.78</v>
      </c>
    </row>
    <row r="67" spans="1:281">
      <c r="A67">
        <v>51</v>
      </c>
      <c r="B67">
        <v>1658941979.6</v>
      </c>
      <c r="C67">
        <v>341.5999999046326</v>
      </c>
      <c r="D67" t="s">
        <v>525</v>
      </c>
      <c r="E67" t="s">
        <v>526</v>
      </c>
      <c r="F67">
        <v>5</v>
      </c>
      <c r="G67" t="s">
        <v>415</v>
      </c>
      <c r="H67" t="s">
        <v>416</v>
      </c>
      <c r="I67">
        <v>1658941972.1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840.9832655792213</v>
      </c>
      <c r="AK67">
        <v>789.6118303030302</v>
      </c>
      <c r="AL67">
        <v>3.328980606060508</v>
      </c>
      <c r="AM67">
        <v>65.44</v>
      </c>
      <c r="AN67">
        <f>(AP67 - AO67 + DI67*1E3/(8.314*(DK67+273.15)) * AR67/DH67 * AQ67) * DH67/(100*CV67) * 1000/(1000 - AP67)</f>
        <v>0</v>
      </c>
      <c r="AO67">
        <v>18.22478959003044</v>
      </c>
      <c r="AP67">
        <v>23.46996242424242</v>
      </c>
      <c r="AQ67">
        <v>-8.140655636490777E-05</v>
      </c>
      <c r="AR67">
        <v>84.83899908424371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1658941972.1</v>
      </c>
      <c r="DB67">
        <v>748.4425185185187</v>
      </c>
      <c r="DC67">
        <v>810.3538888888889</v>
      </c>
      <c r="DD67">
        <v>23.48626296296296</v>
      </c>
      <c r="DE67">
        <v>18.22661481481482</v>
      </c>
      <c r="DF67">
        <v>752.7861481481482</v>
      </c>
      <c r="DG67">
        <v>23.59160740740741</v>
      </c>
      <c r="DH67">
        <v>500.0468518518518</v>
      </c>
      <c r="DI67">
        <v>90.50778148148149</v>
      </c>
      <c r="DJ67">
        <v>0.09999351851851851</v>
      </c>
      <c r="DK67">
        <v>27.1802925925926</v>
      </c>
      <c r="DL67">
        <v>27.19739259259259</v>
      </c>
      <c r="DM67">
        <v>999.9000000000001</v>
      </c>
      <c r="DN67">
        <v>0</v>
      </c>
      <c r="DO67">
        <v>0</v>
      </c>
      <c r="DP67">
        <v>10007.27481481481</v>
      </c>
      <c r="DQ67">
        <v>0</v>
      </c>
      <c r="DR67">
        <v>12.4781</v>
      </c>
      <c r="DS67">
        <v>-61.91132962962962</v>
      </c>
      <c r="DT67">
        <v>766.4433703703703</v>
      </c>
      <c r="DU67">
        <v>825.3980000000001</v>
      </c>
      <c r="DV67">
        <v>5.259652222222222</v>
      </c>
      <c r="DW67">
        <v>810.3538888888889</v>
      </c>
      <c r="DX67">
        <v>18.22661481481482</v>
      </c>
      <c r="DY67">
        <v>2.12568962962963</v>
      </c>
      <c r="DZ67">
        <v>1.64965037037037</v>
      </c>
      <c r="EA67">
        <v>18.4129962962963</v>
      </c>
      <c r="EB67">
        <v>14.43057777777778</v>
      </c>
      <c r="EC67">
        <v>2000.003333333333</v>
      </c>
      <c r="ED67">
        <v>0.9800029999999998</v>
      </c>
      <c r="EE67">
        <v>0.019997</v>
      </c>
      <c r="EF67">
        <v>0</v>
      </c>
      <c r="EG67">
        <v>759.2324814814815</v>
      </c>
      <c r="EH67">
        <v>5.00097</v>
      </c>
      <c r="EI67">
        <v>15144.52222222222</v>
      </c>
      <c r="EJ67">
        <v>16707.63333333333</v>
      </c>
      <c r="EK67">
        <v>38.125</v>
      </c>
      <c r="EL67">
        <v>38.687</v>
      </c>
      <c r="EM67">
        <v>38.05281481481481</v>
      </c>
      <c r="EN67">
        <v>38.35166666666666</v>
      </c>
      <c r="EO67">
        <v>38.75</v>
      </c>
      <c r="EP67">
        <v>1955.112222222222</v>
      </c>
      <c r="EQ67">
        <v>39.89111111111112</v>
      </c>
      <c r="ER67">
        <v>0</v>
      </c>
      <c r="ES67">
        <v>1658941978.8</v>
      </c>
      <c r="ET67">
        <v>0</v>
      </c>
      <c r="EU67">
        <v>759.2113200000001</v>
      </c>
      <c r="EV67">
        <v>2.738692306148311</v>
      </c>
      <c r="EW67">
        <v>69.26923085685944</v>
      </c>
      <c r="EX67">
        <v>15144.436</v>
      </c>
      <c r="EY67">
        <v>15</v>
      </c>
      <c r="EZ67">
        <v>0</v>
      </c>
      <c r="FA67" t="s">
        <v>419</v>
      </c>
      <c r="FB67">
        <v>1657650335.6</v>
      </c>
      <c r="FC67">
        <v>1657650340.6</v>
      </c>
      <c r="FD67">
        <v>0</v>
      </c>
      <c r="FE67">
        <v>2.4</v>
      </c>
      <c r="FF67">
        <v>-0.047</v>
      </c>
      <c r="FG67">
        <v>-2.024</v>
      </c>
      <c r="FH67">
        <v>-0.16</v>
      </c>
      <c r="FI67">
        <v>420</v>
      </c>
      <c r="FJ67">
        <v>17</v>
      </c>
      <c r="FK67">
        <v>0.4</v>
      </c>
      <c r="FL67">
        <v>0.26</v>
      </c>
      <c r="FM67">
        <v>-61.43611951219513</v>
      </c>
      <c r="FN67">
        <v>-7.910418815331117</v>
      </c>
      <c r="FO67">
        <v>0.7991561779104538</v>
      </c>
      <c r="FP67">
        <v>0</v>
      </c>
      <c r="FQ67">
        <v>758.9865588235293</v>
      </c>
      <c r="FR67">
        <v>3.928204738805122</v>
      </c>
      <c r="FS67">
        <v>0.4574661794748621</v>
      </c>
      <c r="FT67">
        <v>0</v>
      </c>
      <c r="FU67">
        <v>5.258825609756098</v>
      </c>
      <c r="FV67">
        <v>-0.02313094076655708</v>
      </c>
      <c r="FW67">
        <v>0.008227089118266837</v>
      </c>
      <c r="FX67">
        <v>1</v>
      </c>
      <c r="FY67">
        <v>1</v>
      </c>
      <c r="FZ67">
        <v>3</v>
      </c>
      <c r="GA67" t="s">
        <v>426</v>
      </c>
      <c r="GB67">
        <v>2.98299</v>
      </c>
      <c r="GC67">
        <v>2.71574</v>
      </c>
      <c r="GD67">
        <v>0.146398</v>
      </c>
      <c r="GE67">
        <v>0.152081</v>
      </c>
      <c r="GF67">
        <v>0.105964</v>
      </c>
      <c r="GG67">
        <v>0.0869899</v>
      </c>
      <c r="GH67">
        <v>27077.8</v>
      </c>
      <c r="GI67">
        <v>27002.3</v>
      </c>
      <c r="GJ67">
        <v>29482.5</v>
      </c>
      <c r="GK67">
        <v>29451.2</v>
      </c>
      <c r="GL67">
        <v>34918.3</v>
      </c>
      <c r="GM67">
        <v>35742</v>
      </c>
      <c r="GN67">
        <v>41532.5</v>
      </c>
      <c r="GO67">
        <v>41959.6</v>
      </c>
      <c r="GP67">
        <v>1.95205</v>
      </c>
      <c r="GQ67">
        <v>1.9185</v>
      </c>
      <c r="GR67">
        <v>0.113323</v>
      </c>
      <c r="GS67">
        <v>0</v>
      </c>
      <c r="GT67">
        <v>25.3368</v>
      </c>
      <c r="GU67">
        <v>999.9</v>
      </c>
      <c r="GV67">
        <v>53</v>
      </c>
      <c r="GW67">
        <v>29.2</v>
      </c>
      <c r="GX67">
        <v>23.8233</v>
      </c>
      <c r="GY67">
        <v>62.9528</v>
      </c>
      <c r="GZ67">
        <v>34.1546</v>
      </c>
      <c r="HA67">
        <v>1</v>
      </c>
      <c r="HB67">
        <v>-0.0587017</v>
      </c>
      <c r="HC67">
        <v>0.374101</v>
      </c>
      <c r="HD67">
        <v>20.3338</v>
      </c>
      <c r="HE67">
        <v>5.21699</v>
      </c>
      <c r="HF67">
        <v>12.0098</v>
      </c>
      <c r="HG67">
        <v>4.98885</v>
      </c>
      <c r="HH67">
        <v>3.2885</v>
      </c>
      <c r="HI67">
        <v>9999</v>
      </c>
      <c r="HJ67">
        <v>9999</v>
      </c>
      <c r="HK67">
        <v>9999</v>
      </c>
      <c r="HL67">
        <v>154.8</v>
      </c>
      <c r="HM67">
        <v>1.86737</v>
      </c>
      <c r="HN67">
        <v>1.86643</v>
      </c>
      <c r="HO67">
        <v>1.86584</v>
      </c>
      <c r="HP67">
        <v>1.86581</v>
      </c>
      <c r="HQ67">
        <v>1.8676</v>
      </c>
      <c r="HR67">
        <v>1.87012</v>
      </c>
      <c r="HS67">
        <v>1.86874</v>
      </c>
      <c r="HT67">
        <v>1.87027</v>
      </c>
      <c r="HU67">
        <v>0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-4.41</v>
      </c>
      <c r="II67">
        <v>-0.1055</v>
      </c>
      <c r="IJ67">
        <v>-2.003274880989988</v>
      </c>
      <c r="IK67">
        <v>-0.003643892653284941</v>
      </c>
      <c r="IL67">
        <v>8.948238347276123E-07</v>
      </c>
      <c r="IM67">
        <v>-2.445980282225029E-10</v>
      </c>
      <c r="IN67">
        <v>-0.1940835803508028</v>
      </c>
      <c r="IO67">
        <v>-0.01042730378795286</v>
      </c>
      <c r="IP67">
        <v>0.00100284695746963</v>
      </c>
      <c r="IQ67">
        <v>-1.701466411570297E-05</v>
      </c>
      <c r="IR67">
        <v>2</v>
      </c>
      <c r="IS67">
        <v>2310</v>
      </c>
      <c r="IT67">
        <v>1</v>
      </c>
      <c r="IU67">
        <v>25</v>
      </c>
      <c r="IV67">
        <v>21527.4</v>
      </c>
      <c r="IW67">
        <v>21527.3</v>
      </c>
      <c r="IX67">
        <v>1.83472</v>
      </c>
      <c r="IY67">
        <v>2.19482</v>
      </c>
      <c r="IZ67">
        <v>1.39648</v>
      </c>
      <c r="JA67">
        <v>2.35107</v>
      </c>
      <c r="JB67">
        <v>1.49536</v>
      </c>
      <c r="JC67">
        <v>2.40112</v>
      </c>
      <c r="JD67">
        <v>34.3725</v>
      </c>
      <c r="JE67">
        <v>24.1838</v>
      </c>
      <c r="JF67">
        <v>18</v>
      </c>
      <c r="JG67">
        <v>516.168</v>
      </c>
      <c r="JH67">
        <v>450.256</v>
      </c>
      <c r="JI67">
        <v>24.9999</v>
      </c>
      <c r="JJ67">
        <v>26.6217</v>
      </c>
      <c r="JK67">
        <v>30.0003</v>
      </c>
      <c r="JL67">
        <v>26.5774</v>
      </c>
      <c r="JM67">
        <v>26.5144</v>
      </c>
      <c r="JN67">
        <v>36.7539</v>
      </c>
      <c r="JO67">
        <v>26.6894</v>
      </c>
      <c r="JP67">
        <v>62.0552</v>
      </c>
      <c r="JQ67">
        <v>25</v>
      </c>
      <c r="JR67">
        <v>854.5839999999999</v>
      </c>
      <c r="JS67">
        <v>18.2265</v>
      </c>
      <c r="JT67">
        <v>100.826</v>
      </c>
      <c r="JU67">
        <v>100.782</v>
      </c>
    </row>
    <row r="68" spans="1:281">
      <c r="A68">
        <v>52</v>
      </c>
      <c r="B68">
        <v>1658941984.6</v>
      </c>
      <c r="C68">
        <v>346.5999999046326</v>
      </c>
      <c r="D68" t="s">
        <v>527</v>
      </c>
      <c r="E68" t="s">
        <v>528</v>
      </c>
      <c r="F68">
        <v>5</v>
      </c>
      <c r="G68" t="s">
        <v>415</v>
      </c>
      <c r="H68" t="s">
        <v>416</v>
      </c>
      <c r="I68">
        <v>1658941976.814285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858.0619355393941</v>
      </c>
      <c r="AK68">
        <v>806.3204727272722</v>
      </c>
      <c r="AL68">
        <v>3.3557787878787</v>
      </c>
      <c r="AM68">
        <v>65.44</v>
      </c>
      <c r="AN68">
        <f>(AP68 - AO68 + DI68*1E3/(8.314*(DK68+273.15)) * AR68/DH68 * AQ68) * DH68/(100*CV68) * 1000/(1000 - AP68)</f>
        <v>0</v>
      </c>
      <c r="AO68">
        <v>18.2260267152482</v>
      </c>
      <c r="AP68">
        <v>23.45852787878788</v>
      </c>
      <c r="AQ68">
        <v>-6.305221407316175E-05</v>
      </c>
      <c r="AR68">
        <v>84.83899908424371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1658941976.814285</v>
      </c>
      <c r="DB68">
        <v>763.6622142857143</v>
      </c>
      <c r="DC68">
        <v>826.1355714285712</v>
      </c>
      <c r="DD68">
        <v>23.47438928571428</v>
      </c>
      <c r="DE68">
        <v>18.22572857142857</v>
      </c>
      <c r="DF68">
        <v>768.0472857142857</v>
      </c>
      <c r="DG68">
        <v>23.57982142857142</v>
      </c>
      <c r="DH68">
        <v>500.0455714285715</v>
      </c>
      <c r="DI68">
        <v>90.50804285714287</v>
      </c>
      <c r="DJ68">
        <v>0.1000214392857143</v>
      </c>
      <c r="DK68">
        <v>27.18092142857143</v>
      </c>
      <c r="DL68">
        <v>27.194175</v>
      </c>
      <c r="DM68">
        <v>999.9000000000002</v>
      </c>
      <c r="DN68">
        <v>0</v>
      </c>
      <c r="DO68">
        <v>0</v>
      </c>
      <c r="DP68">
        <v>10000.515</v>
      </c>
      <c r="DQ68">
        <v>0</v>
      </c>
      <c r="DR68">
        <v>12.4781</v>
      </c>
      <c r="DS68">
        <v>-62.47322142857143</v>
      </c>
      <c r="DT68">
        <v>782.0196428571428</v>
      </c>
      <c r="DU68">
        <v>841.4720357142857</v>
      </c>
      <c r="DV68">
        <v>5.248657857142858</v>
      </c>
      <c r="DW68">
        <v>826.1355714285712</v>
      </c>
      <c r="DX68">
        <v>18.22572857142857</v>
      </c>
      <c r="DY68">
        <v>2.12462</v>
      </c>
      <c r="DZ68">
        <v>1.649575714285714</v>
      </c>
      <c r="EA68">
        <v>18.40497142857143</v>
      </c>
      <c r="EB68">
        <v>14.42987857142857</v>
      </c>
      <c r="EC68">
        <v>1999.974642857143</v>
      </c>
      <c r="ED68">
        <v>0.9800027499999998</v>
      </c>
      <c r="EE68">
        <v>0.01999724999999999</v>
      </c>
      <c r="EF68">
        <v>0</v>
      </c>
      <c r="EG68">
        <v>759.4949999999999</v>
      </c>
      <c r="EH68">
        <v>5.00097</v>
      </c>
      <c r="EI68">
        <v>15149.03928571429</v>
      </c>
      <c r="EJ68">
        <v>16707.38214285714</v>
      </c>
      <c r="EK68">
        <v>38.125</v>
      </c>
      <c r="EL68">
        <v>38.687</v>
      </c>
      <c r="EM68">
        <v>38.04871428571429</v>
      </c>
      <c r="EN68">
        <v>38.35025</v>
      </c>
      <c r="EO68">
        <v>38.75</v>
      </c>
      <c r="EP68">
        <v>1955.083928571429</v>
      </c>
      <c r="EQ68">
        <v>39.8907142857143</v>
      </c>
      <c r="ER68">
        <v>0</v>
      </c>
      <c r="ES68">
        <v>1658941984.2</v>
      </c>
      <c r="ET68">
        <v>0</v>
      </c>
      <c r="EU68">
        <v>759.4730000000001</v>
      </c>
      <c r="EV68">
        <v>2.509264962191124</v>
      </c>
      <c r="EW68">
        <v>52.967521421621</v>
      </c>
      <c r="EX68">
        <v>15149.48076923077</v>
      </c>
      <c r="EY68">
        <v>15</v>
      </c>
      <c r="EZ68">
        <v>0</v>
      </c>
      <c r="FA68" t="s">
        <v>419</v>
      </c>
      <c r="FB68">
        <v>1657650335.6</v>
      </c>
      <c r="FC68">
        <v>1657650340.6</v>
      </c>
      <c r="FD68">
        <v>0</v>
      </c>
      <c r="FE68">
        <v>2.4</v>
      </c>
      <c r="FF68">
        <v>-0.047</v>
      </c>
      <c r="FG68">
        <v>-2.024</v>
      </c>
      <c r="FH68">
        <v>-0.16</v>
      </c>
      <c r="FI68">
        <v>420</v>
      </c>
      <c r="FJ68">
        <v>17</v>
      </c>
      <c r="FK68">
        <v>0.4</v>
      </c>
      <c r="FL68">
        <v>0.26</v>
      </c>
      <c r="FM68">
        <v>-62.04496341463415</v>
      </c>
      <c r="FN68">
        <v>-7.526107317073143</v>
      </c>
      <c r="FO68">
        <v>0.7541672046462572</v>
      </c>
      <c r="FP68">
        <v>0</v>
      </c>
      <c r="FQ68">
        <v>759.3250588235295</v>
      </c>
      <c r="FR68">
        <v>2.959511076967282</v>
      </c>
      <c r="FS68">
        <v>0.3657671182256439</v>
      </c>
      <c r="FT68">
        <v>0</v>
      </c>
      <c r="FU68">
        <v>5.255102926829268</v>
      </c>
      <c r="FV68">
        <v>-0.1176595818815383</v>
      </c>
      <c r="FW68">
        <v>0.01226005356370396</v>
      </c>
      <c r="FX68">
        <v>0</v>
      </c>
      <c r="FY68">
        <v>0</v>
      </c>
      <c r="FZ68">
        <v>3</v>
      </c>
      <c r="GA68" t="s">
        <v>439</v>
      </c>
      <c r="GB68">
        <v>2.9832</v>
      </c>
      <c r="GC68">
        <v>2.71565</v>
      </c>
      <c r="GD68">
        <v>0.148454</v>
      </c>
      <c r="GE68">
        <v>0.154093</v>
      </c>
      <c r="GF68">
        <v>0.105925</v>
      </c>
      <c r="GG68">
        <v>0.0869929</v>
      </c>
      <c r="GH68">
        <v>27013.1</v>
      </c>
      <c r="GI68">
        <v>26937.7</v>
      </c>
      <c r="GJ68">
        <v>29483</v>
      </c>
      <c r="GK68">
        <v>29450.6</v>
      </c>
      <c r="GL68">
        <v>34920.4</v>
      </c>
      <c r="GM68">
        <v>35741.2</v>
      </c>
      <c r="GN68">
        <v>41533.1</v>
      </c>
      <c r="GO68">
        <v>41958.7</v>
      </c>
      <c r="GP68">
        <v>1.95208</v>
      </c>
      <c r="GQ68">
        <v>1.91842</v>
      </c>
      <c r="GR68">
        <v>0.113554</v>
      </c>
      <c r="GS68">
        <v>0</v>
      </c>
      <c r="GT68">
        <v>25.3353</v>
      </c>
      <c r="GU68">
        <v>999.9</v>
      </c>
      <c r="GV68">
        <v>53</v>
      </c>
      <c r="GW68">
        <v>29.2</v>
      </c>
      <c r="GX68">
        <v>23.8234</v>
      </c>
      <c r="GY68">
        <v>63.1128</v>
      </c>
      <c r="GZ68">
        <v>33.8622</v>
      </c>
      <c r="HA68">
        <v>1</v>
      </c>
      <c r="HB68">
        <v>-0.0585696</v>
      </c>
      <c r="HC68">
        <v>0.373666</v>
      </c>
      <c r="HD68">
        <v>20.3339</v>
      </c>
      <c r="HE68">
        <v>5.21684</v>
      </c>
      <c r="HF68">
        <v>12.0097</v>
      </c>
      <c r="HG68">
        <v>4.9886</v>
      </c>
      <c r="HH68">
        <v>3.28845</v>
      </c>
      <c r="HI68">
        <v>9999</v>
      </c>
      <c r="HJ68">
        <v>9999</v>
      </c>
      <c r="HK68">
        <v>9999</v>
      </c>
      <c r="HL68">
        <v>154.8</v>
      </c>
      <c r="HM68">
        <v>1.86737</v>
      </c>
      <c r="HN68">
        <v>1.86644</v>
      </c>
      <c r="HO68">
        <v>1.86584</v>
      </c>
      <c r="HP68">
        <v>1.8658</v>
      </c>
      <c r="HQ68">
        <v>1.86758</v>
      </c>
      <c r="HR68">
        <v>1.87012</v>
      </c>
      <c r="HS68">
        <v>1.86874</v>
      </c>
      <c r="HT68">
        <v>1.87025</v>
      </c>
      <c r="HU68">
        <v>0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-4.453</v>
      </c>
      <c r="II68">
        <v>-0.1056</v>
      </c>
      <c r="IJ68">
        <v>-2.003274880989988</v>
      </c>
      <c r="IK68">
        <v>-0.003643892653284941</v>
      </c>
      <c r="IL68">
        <v>8.948238347276123E-07</v>
      </c>
      <c r="IM68">
        <v>-2.445980282225029E-10</v>
      </c>
      <c r="IN68">
        <v>-0.1940835803508028</v>
      </c>
      <c r="IO68">
        <v>-0.01042730378795286</v>
      </c>
      <c r="IP68">
        <v>0.00100284695746963</v>
      </c>
      <c r="IQ68">
        <v>-1.701466411570297E-05</v>
      </c>
      <c r="IR68">
        <v>2</v>
      </c>
      <c r="IS68">
        <v>2310</v>
      </c>
      <c r="IT68">
        <v>1</v>
      </c>
      <c r="IU68">
        <v>25</v>
      </c>
      <c r="IV68">
        <v>21527.5</v>
      </c>
      <c r="IW68">
        <v>21527.4</v>
      </c>
      <c r="IX68">
        <v>1.86035</v>
      </c>
      <c r="IY68">
        <v>2.18506</v>
      </c>
      <c r="IZ68">
        <v>1.39648</v>
      </c>
      <c r="JA68">
        <v>2.35352</v>
      </c>
      <c r="JB68">
        <v>1.49536</v>
      </c>
      <c r="JC68">
        <v>2.39868</v>
      </c>
      <c r="JD68">
        <v>34.3725</v>
      </c>
      <c r="JE68">
        <v>24.1838</v>
      </c>
      <c r="JF68">
        <v>18</v>
      </c>
      <c r="JG68">
        <v>516.1950000000001</v>
      </c>
      <c r="JH68">
        <v>450.215</v>
      </c>
      <c r="JI68">
        <v>24.9999</v>
      </c>
      <c r="JJ68">
        <v>26.6237</v>
      </c>
      <c r="JK68">
        <v>30.0003</v>
      </c>
      <c r="JL68">
        <v>26.5788</v>
      </c>
      <c r="JM68">
        <v>26.515</v>
      </c>
      <c r="JN68">
        <v>37.3567</v>
      </c>
      <c r="JO68">
        <v>26.6894</v>
      </c>
      <c r="JP68">
        <v>62.0552</v>
      </c>
      <c r="JQ68">
        <v>25</v>
      </c>
      <c r="JR68">
        <v>874.621</v>
      </c>
      <c r="JS68">
        <v>18.2265</v>
      </c>
      <c r="JT68">
        <v>100.828</v>
      </c>
      <c r="JU68">
        <v>100.779</v>
      </c>
    </row>
    <row r="69" spans="1:281">
      <c r="A69">
        <v>53</v>
      </c>
      <c r="B69">
        <v>1658941989.6</v>
      </c>
      <c r="C69">
        <v>351.5999999046326</v>
      </c>
      <c r="D69" t="s">
        <v>529</v>
      </c>
      <c r="E69" t="s">
        <v>530</v>
      </c>
      <c r="F69">
        <v>5</v>
      </c>
      <c r="G69" t="s">
        <v>415</v>
      </c>
      <c r="H69" t="s">
        <v>416</v>
      </c>
      <c r="I69">
        <v>1658941982.1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875.147881409524</v>
      </c>
      <c r="AK69">
        <v>822.9537999999998</v>
      </c>
      <c r="AL69">
        <v>3.331339999999997</v>
      </c>
      <c r="AM69">
        <v>65.44</v>
      </c>
      <c r="AN69">
        <f>(AP69 - AO69 + DI69*1E3/(8.314*(DK69+273.15)) * AR69/DH69 * AQ69) * DH69/(100*CV69) * 1000/(1000 - AP69)</f>
        <v>0</v>
      </c>
      <c r="AO69">
        <v>18.22772121389609</v>
      </c>
      <c r="AP69">
        <v>23.44704666666665</v>
      </c>
      <c r="AQ69">
        <v>-5.902532912620879E-05</v>
      </c>
      <c r="AR69">
        <v>84.83899908424371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1658941982.1</v>
      </c>
      <c r="DB69">
        <v>780.8513333333334</v>
      </c>
      <c r="DC69">
        <v>843.8227407407406</v>
      </c>
      <c r="DD69">
        <v>23.46272592592592</v>
      </c>
      <c r="DE69">
        <v>18.22608518518518</v>
      </c>
      <c r="DF69">
        <v>785.2828148148147</v>
      </c>
      <c r="DG69">
        <v>23.56824074074074</v>
      </c>
      <c r="DH69">
        <v>500.0464444444445</v>
      </c>
      <c r="DI69">
        <v>90.50746666666666</v>
      </c>
      <c r="DJ69">
        <v>0.09996290740740739</v>
      </c>
      <c r="DK69">
        <v>27.18004814814815</v>
      </c>
      <c r="DL69">
        <v>27.19495925925926</v>
      </c>
      <c r="DM69">
        <v>999.9000000000001</v>
      </c>
      <c r="DN69">
        <v>0</v>
      </c>
      <c r="DO69">
        <v>0</v>
      </c>
      <c r="DP69">
        <v>10003.42555555556</v>
      </c>
      <c r="DQ69">
        <v>0</v>
      </c>
      <c r="DR69">
        <v>12.4781</v>
      </c>
      <c r="DS69">
        <v>-62.97121481481481</v>
      </c>
      <c r="DT69">
        <v>799.6124074074074</v>
      </c>
      <c r="DU69">
        <v>859.4877777777779</v>
      </c>
      <c r="DV69">
        <v>5.236625555555555</v>
      </c>
      <c r="DW69">
        <v>843.8227407407406</v>
      </c>
      <c r="DX69">
        <v>18.22608518518518</v>
      </c>
      <c r="DY69">
        <v>2.123549629629629</v>
      </c>
      <c r="DZ69">
        <v>1.649598148148148</v>
      </c>
      <c r="EA69">
        <v>18.39694444444444</v>
      </c>
      <c r="EB69">
        <v>14.43009259259259</v>
      </c>
      <c r="EC69">
        <v>2000.015185185185</v>
      </c>
      <c r="ED69">
        <v>0.9800028888888889</v>
      </c>
      <c r="EE69">
        <v>0.01999711111111111</v>
      </c>
      <c r="EF69">
        <v>0</v>
      </c>
      <c r="EG69">
        <v>759.6706666666668</v>
      </c>
      <c r="EH69">
        <v>5.00097</v>
      </c>
      <c r="EI69">
        <v>15153.57037037037</v>
      </c>
      <c r="EJ69">
        <v>16707.73333333333</v>
      </c>
      <c r="EK69">
        <v>38.11566666666667</v>
      </c>
      <c r="EL69">
        <v>38.687</v>
      </c>
      <c r="EM69">
        <v>38.04133333333333</v>
      </c>
      <c r="EN69">
        <v>38.35166666666666</v>
      </c>
      <c r="EO69">
        <v>38.75</v>
      </c>
      <c r="EP69">
        <v>1955.123703703704</v>
      </c>
      <c r="EQ69">
        <v>39.89148148148148</v>
      </c>
      <c r="ER69">
        <v>0</v>
      </c>
      <c r="ES69">
        <v>1658941989</v>
      </c>
      <c r="ET69">
        <v>0</v>
      </c>
      <c r="EU69">
        <v>759.6445384615386</v>
      </c>
      <c r="EV69">
        <v>1.24526496111658</v>
      </c>
      <c r="EW69">
        <v>41.84273501652891</v>
      </c>
      <c r="EX69">
        <v>15153.40384615384</v>
      </c>
      <c r="EY69">
        <v>15</v>
      </c>
      <c r="EZ69">
        <v>0</v>
      </c>
      <c r="FA69" t="s">
        <v>419</v>
      </c>
      <c r="FB69">
        <v>1657650335.6</v>
      </c>
      <c r="FC69">
        <v>1657650340.6</v>
      </c>
      <c r="FD69">
        <v>0</v>
      </c>
      <c r="FE69">
        <v>2.4</v>
      </c>
      <c r="FF69">
        <v>-0.047</v>
      </c>
      <c r="FG69">
        <v>-2.024</v>
      </c>
      <c r="FH69">
        <v>-0.16</v>
      </c>
      <c r="FI69">
        <v>420</v>
      </c>
      <c r="FJ69">
        <v>17</v>
      </c>
      <c r="FK69">
        <v>0.4</v>
      </c>
      <c r="FL69">
        <v>0.26</v>
      </c>
      <c r="FM69">
        <v>-62.70830000000001</v>
      </c>
      <c r="FN69">
        <v>-5.688567354596563</v>
      </c>
      <c r="FO69">
        <v>0.5487951730837293</v>
      </c>
      <c r="FP69">
        <v>0</v>
      </c>
      <c r="FQ69">
        <v>759.520617647059</v>
      </c>
      <c r="FR69">
        <v>2.161176469688443</v>
      </c>
      <c r="FS69">
        <v>0.3181289060507643</v>
      </c>
      <c r="FT69">
        <v>0</v>
      </c>
      <c r="FU69">
        <v>5.24268275</v>
      </c>
      <c r="FV69">
        <v>-0.1369878799249554</v>
      </c>
      <c r="FW69">
        <v>0.01321569105031969</v>
      </c>
      <c r="FX69">
        <v>0</v>
      </c>
      <c r="FY69">
        <v>0</v>
      </c>
      <c r="FZ69">
        <v>3</v>
      </c>
      <c r="GA69" t="s">
        <v>439</v>
      </c>
      <c r="GB69">
        <v>2.98315</v>
      </c>
      <c r="GC69">
        <v>2.71561</v>
      </c>
      <c r="GD69">
        <v>0.150483</v>
      </c>
      <c r="GE69">
        <v>0.156068</v>
      </c>
      <c r="GF69">
        <v>0.10589</v>
      </c>
      <c r="GG69">
        <v>0.08697199999999999</v>
      </c>
      <c r="GH69">
        <v>26948.4</v>
      </c>
      <c r="GI69">
        <v>26874.3</v>
      </c>
      <c r="GJ69">
        <v>29482.6</v>
      </c>
      <c r="GK69">
        <v>29450</v>
      </c>
      <c r="GL69">
        <v>34921.6</v>
      </c>
      <c r="GM69">
        <v>35741.3</v>
      </c>
      <c r="GN69">
        <v>41532.7</v>
      </c>
      <c r="GO69">
        <v>41957.8</v>
      </c>
      <c r="GP69">
        <v>1.95205</v>
      </c>
      <c r="GQ69">
        <v>1.91855</v>
      </c>
      <c r="GR69">
        <v>0.113823</v>
      </c>
      <c r="GS69">
        <v>0</v>
      </c>
      <c r="GT69">
        <v>25.3347</v>
      </c>
      <c r="GU69">
        <v>999.9</v>
      </c>
      <c r="GV69">
        <v>53</v>
      </c>
      <c r="GW69">
        <v>29.2</v>
      </c>
      <c r="GX69">
        <v>23.8227</v>
      </c>
      <c r="GY69">
        <v>63.2728</v>
      </c>
      <c r="GZ69">
        <v>33.8421</v>
      </c>
      <c r="HA69">
        <v>1</v>
      </c>
      <c r="HB69">
        <v>-0.0583232</v>
      </c>
      <c r="HC69">
        <v>0.373312</v>
      </c>
      <c r="HD69">
        <v>20.3339</v>
      </c>
      <c r="HE69">
        <v>5.21669</v>
      </c>
      <c r="HF69">
        <v>12.0098</v>
      </c>
      <c r="HG69">
        <v>4.989</v>
      </c>
      <c r="HH69">
        <v>3.28845</v>
      </c>
      <c r="HI69">
        <v>9999</v>
      </c>
      <c r="HJ69">
        <v>9999</v>
      </c>
      <c r="HK69">
        <v>9999</v>
      </c>
      <c r="HL69">
        <v>154.8</v>
      </c>
      <c r="HM69">
        <v>1.86737</v>
      </c>
      <c r="HN69">
        <v>1.86646</v>
      </c>
      <c r="HO69">
        <v>1.86584</v>
      </c>
      <c r="HP69">
        <v>1.86581</v>
      </c>
      <c r="HQ69">
        <v>1.8676</v>
      </c>
      <c r="HR69">
        <v>1.87012</v>
      </c>
      <c r="HS69">
        <v>1.86874</v>
      </c>
      <c r="HT69">
        <v>1.87026</v>
      </c>
      <c r="HU69">
        <v>0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-4.497</v>
      </c>
      <c r="II69">
        <v>-0.1056</v>
      </c>
      <c r="IJ69">
        <v>-2.003274880989988</v>
      </c>
      <c r="IK69">
        <v>-0.003643892653284941</v>
      </c>
      <c r="IL69">
        <v>8.948238347276123E-07</v>
      </c>
      <c r="IM69">
        <v>-2.445980282225029E-10</v>
      </c>
      <c r="IN69">
        <v>-0.1940835803508028</v>
      </c>
      <c r="IO69">
        <v>-0.01042730378795286</v>
      </c>
      <c r="IP69">
        <v>0.00100284695746963</v>
      </c>
      <c r="IQ69">
        <v>-1.701466411570297E-05</v>
      </c>
      <c r="IR69">
        <v>2</v>
      </c>
      <c r="IS69">
        <v>2310</v>
      </c>
      <c r="IT69">
        <v>1</v>
      </c>
      <c r="IU69">
        <v>25</v>
      </c>
      <c r="IV69">
        <v>21527.6</v>
      </c>
      <c r="IW69">
        <v>21527.5</v>
      </c>
      <c r="IX69">
        <v>1.89087</v>
      </c>
      <c r="IY69">
        <v>2.18994</v>
      </c>
      <c r="IZ69">
        <v>1.39648</v>
      </c>
      <c r="JA69">
        <v>2.35229</v>
      </c>
      <c r="JB69">
        <v>1.49536</v>
      </c>
      <c r="JC69">
        <v>2.36694</v>
      </c>
      <c r="JD69">
        <v>34.3725</v>
      </c>
      <c r="JE69">
        <v>24.1838</v>
      </c>
      <c r="JF69">
        <v>18</v>
      </c>
      <c r="JG69">
        <v>516.189</v>
      </c>
      <c r="JH69">
        <v>450.305</v>
      </c>
      <c r="JI69">
        <v>24.9998</v>
      </c>
      <c r="JJ69">
        <v>26.625</v>
      </c>
      <c r="JK69">
        <v>30.0002</v>
      </c>
      <c r="JL69">
        <v>26.5799</v>
      </c>
      <c r="JM69">
        <v>26.5166</v>
      </c>
      <c r="JN69">
        <v>37.9039</v>
      </c>
      <c r="JO69">
        <v>26.6894</v>
      </c>
      <c r="JP69">
        <v>61.6832</v>
      </c>
      <c r="JQ69">
        <v>25</v>
      </c>
      <c r="JR69">
        <v>887.978</v>
      </c>
      <c r="JS69">
        <v>18.2315</v>
      </c>
      <c r="JT69">
        <v>100.827</v>
      </c>
      <c r="JU69">
        <v>100.777</v>
      </c>
    </row>
    <row r="70" spans="1:281">
      <c r="A70">
        <v>54</v>
      </c>
      <c r="B70">
        <v>1658941994.6</v>
      </c>
      <c r="C70">
        <v>356.5999999046326</v>
      </c>
      <c r="D70" t="s">
        <v>531</v>
      </c>
      <c r="E70" t="s">
        <v>532</v>
      </c>
      <c r="F70">
        <v>5</v>
      </c>
      <c r="G70" t="s">
        <v>415</v>
      </c>
      <c r="H70" t="s">
        <v>416</v>
      </c>
      <c r="I70">
        <v>1658941986.814285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892.1321904000004</v>
      </c>
      <c r="AK70">
        <v>839.5857939393937</v>
      </c>
      <c r="AL70">
        <v>3.332487878787737</v>
      </c>
      <c r="AM70">
        <v>65.44</v>
      </c>
      <c r="AN70">
        <f>(AP70 - AO70 + DI70*1E3/(8.314*(DK70+273.15)) * AR70/DH70 * AQ70) * DH70/(100*CV70) * 1000/(1000 - AP70)</f>
        <v>0</v>
      </c>
      <c r="AO70">
        <v>18.20393096592123</v>
      </c>
      <c r="AP70">
        <v>23.42724848484849</v>
      </c>
      <c r="AQ70">
        <v>-0.0001039049265812416</v>
      </c>
      <c r="AR70">
        <v>84.83899908424371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1658941986.814285</v>
      </c>
      <c r="DB70">
        <v>796.1939642857142</v>
      </c>
      <c r="DC70">
        <v>859.6182142857143</v>
      </c>
      <c r="DD70">
        <v>23.450825</v>
      </c>
      <c r="DE70">
        <v>18.216775</v>
      </c>
      <c r="DF70">
        <v>800.6667142857143</v>
      </c>
      <c r="DG70">
        <v>23.55645000000001</v>
      </c>
      <c r="DH70">
        <v>500.0520714285715</v>
      </c>
      <c r="DI70">
        <v>90.5074607142857</v>
      </c>
      <c r="DJ70">
        <v>0.1000504142857143</v>
      </c>
      <c r="DK70">
        <v>27.17866785714286</v>
      </c>
      <c r="DL70">
        <v>27.19626785714286</v>
      </c>
      <c r="DM70">
        <v>999.9000000000002</v>
      </c>
      <c r="DN70">
        <v>0</v>
      </c>
      <c r="DO70">
        <v>0</v>
      </c>
      <c r="DP70">
        <v>9993.703214285715</v>
      </c>
      <c r="DQ70">
        <v>0</v>
      </c>
      <c r="DR70">
        <v>12.4781</v>
      </c>
      <c r="DS70">
        <v>-63.4241</v>
      </c>
      <c r="DT70">
        <v>815.3136428571428</v>
      </c>
      <c r="DU70">
        <v>875.5680714285716</v>
      </c>
      <c r="DV70">
        <v>5.234030357142856</v>
      </c>
      <c r="DW70">
        <v>859.6182142857143</v>
      </c>
      <c r="DX70">
        <v>18.216775</v>
      </c>
      <c r="DY70">
        <v>2.1224725</v>
      </c>
      <c r="DZ70">
        <v>1.648756785714286</v>
      </c>
      <c r="EA70">
        <v>18.38885714285714</v>
      </c>
      <c r="EB70">
        <v>14.42218928571429</v>
      </c>
      <c r="EC70">
        <v>2000.014285714286</v>
      </c>
      <c r="ED70">
        <v>0.9800029642857141</v>
      </c>
      <c r="EE70">
        <v>0.01999703571428571</v>
      </c>
      <c r="EF70">
        <v>0</v>
      </c>
      <c r="EG70">
        <v>759.7524999999999</v>
      </c>
      <c r="EH70">
        <v>5.00097</v>
      </c>
      <c r="EI70">
        <v>15156.30357142857</v>
      </c>
      <c r="EJ70">
        <v>16707.71785714285</v>
      </c>
      <c r="EK70">
        <v>38.116</v>
      </c>
      <c r="EL70">
        <v>38.687</v>
      </c>
      <c r="EM70">
        <v>38.04428571428571</v>
      </c>
      <c r="EN70">
        <v>38.33674999999999</v>
      </c>
      <c r="EO70">
        <v>38.75</v>
      </c>
      <c r="EP70">
        <v>1955.123214285714</v>
      </c>
      <c r="EQ70">
        <v>39.89107142857144</v>
      </c>
      <c r="ER70">
        <v>0</v>
      </c>
      <c r="ES70">
        <v>1658941993.8</v>
      </c>
      <c r="ET70">
        <v>0</v>
      </c>
      <c r="EU70">
        <v>759.7440769230768</v>
      </c>
      <c r="EV70">
        <v>0.2283077117980272</v>
      </c>
      <c r="EW70">
        <v>30.41709411192517</v>
      </c>
      <c r="EX70">
        <v>15156.15769230769</v>
      </c>
      <c r="EY70">
        <v>15</v>
      </c>
      <c r="EZ70">
        <v>0</v>
      </c>
      <c r="FA70" t="s">
        <v>419</v>
      </c>
      <c r="FB70">
        <v>1657650335.6</v>
      </c>
      <c r="FC70">
        <v>1657650340.6</v>
      </c>
      <c r="FD70">
        <v>0</v>
      </c>
      <c r="FE70">
        <v>2.4</v>
      </c>
      <c r="FF70">
        <v>-0.047</v>
      </c>
      <c r="FG70">
        <v>-2.024</v>
      </c>
      <c r="FH70">
        <v>-0.16</v>
      </c>
      <c r="FI70">
        <v>420</v>
      </c>
      <c r="FJ70">
        <v>17</v>
      </c>
      <c r="FK70">
        <v>0.4</v>
      </c>
      <c r="FL70">
        <v>0.26</v>
      </c>
      <c r="FM70">
        <v>-63.1857225</v>
      </c>
      <c r="FN70">
        <v>-5.668969981238029</v>
      </c>
      <c r="FO70">
        <v>0.5483264709493336</v>
      </c>
      <c r="FP70">
        <v>0</v>
      </c>
      <c r="FQ70">
        <v>759.6755294117647</v>
      </c>
      <c r="FR70">
        <v>0.9887853395779542</v>
      </c>
      <c r="FS70">
        <v>0.2559000534783912</v>
      </c>
      <c r="FT70">
        <v>1</v>
      </c>
      <c r="FU70">
        <v>5.2374755</v>
      </c>
      <c r="FV70">
        <v>-0.05174791744842448</v>
      </c>
      <c r="FW70">
        <v>0.009841984543271782</v>
      </c>
      <c r="FX70">
        <v>1</v>
      </c>
      <c r="FY70">
        <v>2</v>
      </c>
      <c r="FZ70">
        <v>3</v>
      </c>
      <c r="GA70" t="s">
        <v>420</v>
      </c>
      <c r="GB70">
        <v>2.9831</v>
      </c>
      <c r="GC70">
        <v>2.71548</v>
      </c>
      <c r="GD70">
        <v>0.152492</v>
      </c>
      <c r="GE70">
        <v>0.158058</v>
      </c>
      <c r="GF70">
        <v>0.105823</v>
      </c>
      <c r="GG70">
        <v>0.0868319</v>
      </c>
      <c r="GH70">
        <v>26884.6</v>
      </c>
      <c r="GI70">
        <v>26811.2</v>
      </c>
      <c r="GJ70">
        <v>29482.6</v>
      </c>
      <c r="GK70">
        <v>29450.3</v>
      </c>
      <c r="GL70">
        <v>34924.3</v>
      </c>
      <c r="GM70">
        <v>35747.5</v>
      </c>
      <c r="GN70">
        <v>41532.8</v>
      </c>
      <c r="GO70">
        <v>41958.6</v>
      </c>
      <c r="GP70">
        <v>1.95198</v>
      </c>
      <c r="GQ70">
        <v>1.9185</v>
      </c>
      <c r="GR70">
        <v>0.113674</v>
      </c>
      <c r="GS70">
        <v>0</v>
      </c>
      <c r="GT70">
        <v>25.3332</v>
      </c>
      <c r="GU70">
        <v>999.9</v>
      </c>
      <c r="GV70">
        <v>52.9</v>
      </c>
      <c r="GW70">
        <v>29.2</v>
      </c>
      <c r="GX70">
        <v>23.7797</v>
      </c>
      <c r="GY70">
        <v>63.2828</v>
      </c>
      <c r="GZ70">
        <v>33.9143</v>
      </c>
      <c r="HA70">
        <v>1</v>
      </c>
      <c r="HB70">
        <v>-0.058158</v>
      </c>
      <c r="HC70">
        <v>0.37262</v>
      </c>
      <c r="HD70">
        <v>20.3337</v>
      </c>
      <c r="HE70">
        <v>5.21579</v>
      </c>
      <c r="HF70">
        <v>12.0097</v>
      </c>
      <c r="HG70">
        <v>4.98855</v>
      </c>
      <c r="HH70">
        <v>3.2884</v>
      </c>
      <c r="HI70">
        <v>9999</v>
      </c>
      <c r="HJ70">
        <v>9999</v>
      </c>
      <c r="HK70">
        <v>9999</v>
      </c>
      <c r="HL70">
        <v>154.8</v>
      </c>
      <c r="HM70">
        <v>1.86737</v>
      </c>
      <c r="HN70">
        <v>1.86644</v>
      </c>
      <c r="HO70">
        <v>1.86584</v>
      </c>
      <c r="HP70">
        <v>1.86576</v>
      </c>
      <c r="HQ70">
        <v>1.86756</v>
      </c>
      <c r="HR70">
        <v>1.87012</v>
      </c>
      <c r="HS70">
        <v>1.86874</v>
      </c>
      <c r="HT70">
        <v>1.87025</v>
      </c>
      <c r="HU70">
        <v>0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-4.541</v>
      </c>
      <c r="II70">
        <v>-0.1058</v>
      </c>
      <c r="IJ70">
        <v>-2.003274880989988</v>
      </c>
      <c r="IK70">
        <v>-0.003643892653284941</v>
      </c>
      <c r="IL70">
        <v>8.948238347276123E-07</v>
      </c>
      <c r="IM70">
        <v>-2.445980282225029E-10</v>
      </c>
      <c r="IN70">
        <v>-0.1940835803508028</v>
      </c>
      <c r="IO70">
        <v>-0.01042730378795286</v>
      </c>
      <c r="IP70">
        <v>0.00100284695746963</v>
      </c>
      <c r="IQ70">
        <v>-1.701466411570297E-05</v>
      </c>
      <c r="IR70">
        <v>2</v>
      </c>
      <c r="IS70">
        <v>2310</v>
      </c>
      <c r="IT70">
        <v>1</v>
      </c>
      <c r="IU70">
        <v>25</v>
      </c>
      <c r="IV70">
        <v>21527.7</v>
      </c>
      <c r="IW70">
        <v>21527.6</v>
      </c>
      <c r="IX70">
        <v>1.91772</v>
      </c>
      <c r="IY70">
        <v>2.1936</v>
      </c>
      <c r="IZ70">
        <v>1.39648</v>
      </c>
      <c r="JA70">
        <v>2.35229</v>
      </c>
      <c r="JB70">
        <v>1.49536</v>
      </c>
      <c r="JC70">
        <v>2.30347</v>
      </c>
      <c r="JD70">
        <v>34.3725</v>
      </c>
      <c r="JE70">
        <v>24.1838</v>
      </c>
      <c r="JF70">
        <v>18</v>
      </c>
      <c r="JG70">
        <v>516.158</v>
      </c>
      <c r="JH70">
        <v>450.291</v>
      </c>
      <c r="JI70">
        <v>24.9998</v>
      </c>
      <c r="JJ70">
        <v>26.6259</v>
      </c>
      <c r="JK70">
        <v>30.0003</v>
      </c>
      <c r="JL70">
        <v>26.5819</v>
      </c>
      <c r="JM70">
        <v>26.5188</v>
      </c>
      <c r="JN70">
        <v>38.5034</v>
      </c>
      <c r="JO70">
        <v>26.6894</v>
      </c>
      <c r="JP70">
        <v>61.6832</v>
      </c>
      <c r="JQ70">
        <v>25</v>
      </c>
      <c r="JR70">
        <v>908.014</v>
      </c>
      <c r="JS70">
        <v>18.2554</v>
      </c>
      <c r="JT70">
        <v>100.827</v>
      </c>
      <c r="JU70">
        <v>100.779</v>
      </c>
    </row>
    <row r="71" spans="1:281">
      <c r="A71">
        <v>55</v>
      </c>
      <c r="B71">
        <v>1658941999.6</v>
      </c>
      <c r="C71">
        <v>361.5999999046326</v>
      </c>
      <c r="D71" t="s">
        <v>533</v>
      </c>
      <c r="E71" t="s">
        <v>534</v>
      </c>
      <c r="F71">
        <v>5</v>
      </c>
      <c r="G71" t="s">
        <v>415</v>
      </c>
      <c r="H71" t="s">
        <v>416</v>
      </c>
      <c r="I71">
        <v>1658941992.1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909.1980048242425</v>
      </c>
      <c r="AK71">
        <v>856.509321212121</v>
      </c>
      <c r="AL71">
        <v>3.373869090908975</v>
      </c>
      <c r="AM71">
        <v>65.44</v>
      </c>
      <c r="AN71">
        <f>(AP71 - AO71 + DI71*1E3/(8.314*(DK71+273.15)) * AR71/DH71 * AQ71) * DH71/(100*CV71) * 1000/(1000 - AP71)</f>
        <v>0</v>
      </c>
      <c r="AO71">
        <v>18.17664182157484</v>
      </c>
      <c r="AP71">
        <v>23.39857939393939</v>
      </c>
      <c r="AQ71">
        <v>-0.006013485101157674</v>
      </c>
      <c r="AR71">
        <v>84.83899908424371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1658941992.1</v>
      </c>
      <c r="DB71">
        <v>813.4678148148149</v>
      </c>
      <c r="DC71">
        <v>877.3272592592593</v>
      </c>
      <c r="DD71">
        <v>23.43244814814815</v>
      </c>
      <c r="DE71">
        <v>18.19981481481481</v>
      </c>
      <c r="DF71">
        <v>817.9867777777777</v>
      </c>
      <c r="DG71">
        <v>23.53823333333334</v>
      </c>
      <c r="DH71">
        <v>500.039037037037</v>
      </c>
      <c r="DI71">
        <v>90.50772962962965</v>
      </c>
      <c r="DJ71">
        <v>0.09996383333333334</v>
      </c>
      <c r="DK71">
        <v>27.17631481481482</v>
      </c>
      <c r="DL71">
        <v>27.19324074074074</v>
      </c>
      <c r="DM71">
        <v>999.9000000000001</v>
      </c>
      <c r="DN71">
        <v>0</v>
      </c>
      <c r="DO71">
        <v>0</v>
      </c>
      <c r="DP71">
        <v>9998.532962962963</v>
      </c>
      <c r="DQ71">
        <v>0</v>
      </c>
      <c r="DR71">
        <v>12.4781</v>
      </c>
      <c r="DS71">
        <v>-63.85934074074075</v>
      </c>
      <c r="DT71">
        <v>832.9864814814815</v>
      </c>
      <c r="DU71">
        <v>893.5900370370371</v>
      </c>
      <c r="DV71">
        <v>5.232615925925926</v>
      </c>
      <c r="DW71">
        <v>877.3272592592593</v>
      </c>
      <c r="DX71">
        <v>18.19981481481481</v>
      </c>
      <c r="DY71">
        <v>2.120816296296297</v>
      </c>
      <c r="DZ71">
        <v>1.647226296296296</v>
      </c>
      <c r="EA71">
        <v>18.37641111111111</v>
      </c>
      <c r="EB71">
        <v>14.40782592592592</v>
      </c>
      <c r="EC71">
        <v>2000.031481481482</v>
      </c>
      <c r="ED71">
        <v>0.980003222222222</v>
      </c>
      <c r="EE71">
        <v>0.01999677777777778</v>
      </c>
      <c r="EF71">
        <v>0</v>
      </c>
      <c r="EG71">
        <v>759.8042962962965</v>
      </c>
      <c r="EH71">
        <v>5.00097</v>
      </c>
      <c r="EI71">
        <v>15158.56666666667</v>
      </c>
      <c r="EJ71">
        <v>16707.87037037037</v>
      </c>
      <c r="EK71">
        <v>38.11333333333333</v>
      </c>
      <c r="EL71">
        <v>38.687</v>
      </c>
      <c r="EM71">
        <v>38.05511111111111</v>
      </c>
      <c r="EN71">
        <v>38.32833333333333</v>
      </c>
      <c r="EO71">
        <v>38.75</v>
      </c>
      <c r="EP71">
        <v>1955.14037037037</v>
      </c>
      <c r="EQ71">
        <v>39.89111111111112</v>
      </c>
      <c r="ER71">
        <v>0</v>
      </c>
      <c r="ES71">
        <v>1658941999.2</v>
      </c>
      <c r="ET71">
        <v>0</v>
      </c>
      <c r="EU71">
        <v>759.84548</v>
      </c>
      <c r="EV71">
        <v>1.436538475292942</v>
      </c>
      <c r="EW71">
        <v>14.30769244828807</v>
      </c>
      <c r="EX71">
        <v>15158.496</v>
      </c>
      <c r="EY71">
        <v>15</v>
      </c>
      <c r="EZ71">
        <v>0</v>
      </c>
      <c r="FA71" t="s">
        <v>419</v>
      </c>
      <c r="FB71">
        <v>1657650335.6</v>
      </c>
      <c r="FC71">
        <v>1657650340.6</v>
      </c>
      <c r="FD71">
        <v>0</v>
      </c>
      <c r="FE71">
        <v>2.4</v>
      </c>
      <c r="FF71">
        <v>-0.047</v>
      </c>
      <c r="FG71">
        <v>-2.024</v>
      </c>
      <c r="FH71">
        <v>-0.16</v>
      </c>
      <c r="FI71">
        <v>420</v>
      </c>
      <c r="FJ71">
        <v>17</v>
      </c>
      <c r="FK71">
        <v>0.4</v>
      </c>
      <c r="FL71">
        <v>0.26</v>
      </c>
      <c r="FM71">
        <v>-63.5402825</v>
      </c>
      <c r="FN71">
        <v>-5.243683677298236</v>
      </c>
      <c r="FO71">
        <v>0.5099732188495295</v>
      </c>
      <c r="FP71">
        <v>0</v>
      </c>
      <c r="FQ71">
        <v>759.7690882352941</v>
      </c>
      <c r="FR71">
        <v>0.8251031408975058</v>
      </c>
      <c r="FS71">
        <v>0.2453956430466965</v>
      </c>
      <c r="FT71">
        <v>1</v>
      </c>
      <c r="FU71">
        <v>5.23487375</v>
      </c>
      <c r="FV71">
        <v>0.002205365853650656</v>
      </c>
      <c r="FW71">
        <v>0.007876679086867747</v>
      </c>
      <c r="FX71">
        <v>1</v>
      </c>
      <c r="FY71">
        <v>2</v>
      </c>
      <c r="FZ71">
        <v>3</v>
      </c>
      <c r="GA71" t="s">
        <v>420</v>
      </c>
      <c r="GB71">
        <v>2.98295</v>
      </c>
      <c r="GC71">
        <v>2.71567</v>
      </c>
      <c r="GD71">
        <v>0.15451</v>
      </c>
      <c r="GE71">
        <v>0.160013</v>
      </c>
      <c r="GF71">
        <v>0.105735</v>
      </c>
      <c r="GG71">
        <v>0.0868239</v>
      </c>
      <c r="GH71">
        <v>26820.2</v>
      </c>
      <c r="GI71">
        <v>26748.8</v>
      </c>
      <c r="GJ71">
        <v>29482.1</v>
      </c>
      <c r="GK71">
        <v>29450.2</v>
      </c>
      <c r="GL71">
        <v>34927</v>
      </c>
      <c r="GM71">
        <v>35747.6</v>
      </c>
      <c r="GN71">
        <v>41531.8</v>
      </c>
      <c r="GO71">
        <v>41958.2</v>
      </c>
      <c r="GP71">
        <v>1.95175</v>
      </c>
      <c r="GQ71">
        <v>1.91838</v>
      </c>
      <c r="GR71">
        <v>0.112727</v>
      </c>
      <c r="GS71">
        <v>0</v>
      </c>
      <c r="GT71">
        <v>25.3326</v>
      </c>
      <c r="GU71">
        <v>999.9</v>
      </c>
      <c r="GV71">
        <v>52.9</v>
      </c>
      <c r="GW71">
        <v>29.2</v>
      </c>
      <c r="GX71">
        <v>23.7802</v>
      </c>
      <c r="GY71">
        <v>63.2928</v>
      </c>
      <c r="GZ71">
        <v>33.8942</v>
      </c>
      <c r="HA71">
        <v>1</v>
      </c>
      <c r="HB71">
        <v>-0.0580869</v>
      </c>
      <c r="HC71">
        <v>0.37232</v>
      </c>
      <c r="HD71">
        <v>20.3338</v>
      </c>
      <c r="HE71">
        <v>5.21594</v>
      </c>
      <c r="HF71">
        <v>12.0098</v>
      </c>
      <c r="HG71">
        <v>4.98845</v>
      </c>
      <c r="HH71">
        <v>3.28842</v>
      </c>
      <c r="HI71">
        <v>9999</v>
      </c>
      <c r="HJ71">
        <v>9999</v>
      </c>
      <c r="HK71">
        <v>9999</v>
      </c>
      <c r="HL71">
        <v>154.8</v>
      </c>
      <c r="HM71">
        <v>1.86737</v>
      </c>
      <c r="HN71">
        <v>1.86644</v>
      </c>
      <c r="HO71">
        <v>1.86584</v>
      </c>
      <c r="HP71">
        <v>1.86578</v>
      </c>
      <c r="HQ71">
        <v>1.86757</v>
      </c>
      <c r="HR71">
        <v>1.87012</v>
      </c>
      <c r="HS71">
        <v>1.86874</v>
      </c>
      <c r="HT71">
        <v>1.87026</v>
      </c>
      <c r="HU71">
        <v>0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-4.585</v>
      </c>
      <c r="II71">
        <v>-0.1061</v>
      </c>
      <c r="IJ71">
        <v>-2.003274880989988</v>
      </c>
      <c r="IK71">
        <v>-0.003643892653284941</v>
      </c>
      <c r="IL71">
        <v>8.948238347276123E-07</v>
      </c>
      <c r="IM71">
        <v>-2.445980282225029E-10</v>
      </c>
      <c r="IN71">
        <v>-0.1940835803508028</v>
      </c>
      <c r="IO71">
        <v>-0.01042730378795286</v>
      </c>
      <c r="IP71">
        <v>0.00100284695746963</v>
      </c>
      <c r="IQ71">
        <v>-1.701466411570297E-05</v>
      </c>
      <c r="IR71">
        <v>2</v>
      </c>
      <c r="IS71">
        <v>2310</v>
      </c>
      <c r="IT71">
        <v>1</v>
      </c>
      <c r="IU71">
        <v>25</v>
      </c>
      <c r="IV71">
        <v>21527.7</v>
      </c>
      <c r="IW71">
        <v>21527.7</v>
      </c>
      <c r="IX71">
        <v>1.94824</v>
      </c>
      <c r="IY71">
        <v>2.19727</v>
      </c>
      <c r="IZ71">
        <v>1.39648</v>
      </c>
      <c r="JA71">
        <v>2.35352</v>
      </c>
      <c r="JB71">
        <v>1.49536</v>
      </c>
      <c r="JC71">
        <v>2.30225</v>
      </c>
      <c r="JD71">
        <v>34.3725</v>
      </c>
      <c r="JE71">
        <v>24.1838</v>
      </c>
      <c r="JF71">
        <v>18</v>
      </c>
      <c r="JG71">
        <v>516.024</v>
      </c>
      <c r="JH71">
        <v>450.219</v>
      </c>
      <c r="JI71">
        <v>24.9998</v>
      </c>
      <c r="JJ71">
        <v>26.6282</v>
      </c>
      <c r="JK71">
        <v>30.0003</v>
      </c>
      <c r="JL71">
        <v>26.5832</v>
      </c>
      <c r="JM71">
        <v>26.5195</v>
      </c>
      <c r="JN71">
        <v>39.0402</v>
      </c>
      <c r="JO71">
        <v>26.6894</v>
      </c>
      <c r="JP71">
        <v>61.6832</v>
      </c>
      <c r="JQ71">
        <v>25</v>
      </c>
      <c r="JR71">
        <v>921.371</v>
      </c>
      <c r="JS71">
        <v>18.2887</v>
      </c>
      <c r="JT71">
        <v>100.825</v>
      </c>
      <c r="JU71">
        <v>100.778</v>
      </c>
    </row>
    <row r="72" spans="1:281">
      <c r="A72">
        <v>56</v>
      </c>
      <c r="B72">
        <v>1658942004.6</v>
      </c>
      <c r="C72">
        <v>366.5999999046326</v>
      </c>
      <c r="D72" t="s">
        <v>535</v>
      </c>
      <c r="E72" t="s">
        <v>536</v>
      </c>
      <c r="F72">
        <v>5</v>
      </c>
      <c r="G72" t="s">
        <v>415</v>
      </c>
      <c r="H72" t="s">
        <v>416</v>
      </c>
      <c r="I72">
        <v>1658941996.814285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926.3410880242425</v>
      </c>
      <c r="AK72">
        <v>873.2609818181814</v>
      </c>
      <c r="AL72">
        <v>3.348590303030221</v>
      </c>
      <c r="AM72">
        <v>65.44</v>
      </c>
      <c r="AN72">
        <f>(AP72 - AO72 + DI72*1E3/(8.314*(DK72+273.15)) * AR72/DH72 * AQ72) * DH72/(100*CV72) * 1000/(1000 - AP72)</f>
        <v>0</v>
      </c>
      <c r="AO72">
        <v>18.17647780438561</v>
      </c>
      <c r="AP72">
        <v>23.3779509090909</v>
      </c>
      <c r="AQ72">
        <v>-0.002422768947385356</v>
      </c>
      <c r="AR72">
        <v>84.83899908424371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1658941996.814285</v>
      </c>
      <c r="DB72">
        <v>828.9183214285713</v>
      </c>
      <c r="DC72">
        <v>893.1387142857144</v>
      </c>
      <c r="DD72">
        <v>23.41179642857143</v>
      </c>
      <c r="DE72">
        <v>18.18477857142857</v>
      </c>
      <c r="DF72">
        <v>833.4785714285715</v>
      </c>
      <c r="DG72">
        <v>23.51776428571429</v>
      </c>
      <c r="DH72">
        <v>500.0414285714286</v>
      </c>
      <c r="DI72">
        <v>90.5091357142857</v>
      </c>
      <c r="DJ72">
        <v>0.09998953928571429</v>
      </c>
      <c r="DK72">
        <v>27.17562857142858</v>
      </c>
      <c r="DL72">
        <v>27.18648571428571</v>
      </c>
      <c r="DM72">
        <v>999.9000000000002</v>
      </c>
      <c r="DN72">
        <v>0</v>
      </c>
      <c r="DO72">
        <v>0</v>
      </c>
      <c r="DP72">
        <v>10004.94928571428</v>
      </c>
      <c r="DQ72">
        <v>0</v>
      </c>
      <c r="DR72">
        <v>12.4781</v>
      </c>
      <c r="DS72">
        <v>-64.22038928571429</v>
      </c>
      <c r="DT72">
        <v>848.789607142857</v>
      </c>
      <c r="DU72">
        <v>909.6808928571427</v>
      </c>
      <c r="DV72">
        <v>5.227008214285715</v>
      </c>
      <c r="DW72">
        <v>893.1387142857144</v>
      </c>
      <c r="DX72">
        <v>18.18477857142857</v>
      </c>
      <c r="DY72">
        <v>2.118980714285714</v>
      </c>
      <c r="DZ72">
        <v>1.64589</v>
      </c>
      <c r="EA72">
        <v>18.36259642857143</v>
      </c>
      <c r="EB72">
        <v>14.39528571428571</v>
      </c>
      <c r="EC72">
        <v>2000.023571428571</v>
      </c>
      <c r="ED72">
        <v>0.9800033928571426</v>
      </c>
      <c r="EE72">
        <v>0.01999660714285714</v>
      </c>
      <c r="EF72">
        <v>0</v>
      </c>
      <c r="EG72">
        <v>759.812142857143</v>
      </c>
      <c r="EH72">
        <v>5.00097</v>
      </c>
      <c r="EI72">
        <v>15159.38928571429</v>
      </c>
      <c r="EJ72">
        <v>16707.8</v>
      </c>
      <c r="EK72">
        <v>38.12275</v>
      </c>
      <c r="EL72">
        <v>38.687</v>
      </c>
      <c r="EM72">
        <v>38.062</v>
      </c>
      <c r="EN72">
        <v>38.33</v>
      </c>
      <c r="EO72">
        <v>38.75</v>
      </c>
      <c r="EP72">
        <v>1955.132857142857</v>
      </c>
      <c r="EQ72">
        <v>39.8907142857143</v>
      </c>
      <c r="ER72">
        <v>0</v>
      </c>
      <c r="ES72">
        <v>1658942004</v>
      </c>
      <c r="ET72">
        <v>0</v>
      </c>
      <c r="EU72">
        <v>759.8667999999999</v>
      </c>
      <c r="EV72">
        <v>0.4457692519004023</v>
      </c>
      <c r="EW72">
        <v>4.938461607669515</v>
      </c>
      <c r="EX72">
        <v>15159.232</v>
      </c>
      <c r="EY72">
        <v>15</v>
      </c>
      <c r="EZ72">
        <v>0</v>
      </c>
      <c r="FA72" t="s">
        <v>419</v>
      </c>
      <c r="FB72">
        <v>1657650335.6</v>
      </c>
      <c r="FC72">
        <v>1657650340.6</v>
      </c>
      <c r="FD72">
        <v>0</v>
      </c>
      <c r="FE72">
        <v>2.4</v>
      </c>
      <c r="FF72">
        <v>-0.047</v>
      </c>
      <c r="FG72">
        <v>-2.024</v>
      </c>
      <c r="FH72">
        <v>-0.16</v>
      </c>
      <c r="FI72">
        <v>420</v>
      </c>
      <c r="FJ72">
        <v>17</v>
      </c>
      <c r="FK72">
        <v>0.4</v>
      </c>
      <c r="FL72">
        <v>0.26</v>
      </c>
      <c r="FM72">
        <v>-63.9631487804878</v>
      </c>
      <c r="FN72">
        <v>-4.705492682926941</v>
      </c>
      <c r="FO72">
        <v>0.471099847591731</v>
      </c>
      <c r="FP72">
        <v>0</v>
      </c>
      <c r="FQ72">
        <v>759.7990588235294</v>
      </c>
      <c r="FR72">
        <v>1.053812079539371</v>
      </c>
      <c r="FS72">
        <v>0.2444222408740928</v>
      </c>
      <c r="FT72">
        <v>0</v>
      </c>
      <c r="FU72">
        <v>5.227721707317073</v>
      </c>
      <c r="FV72">
        <v>-0.05027728222997457</v>
      </c>
      <c r="FW72">
        <v>0.01203467792235521</v>
      </c>
      <c r="FX72">
        <v>1</v>
      </c>
      <c r="FY72">
        <v>1</v>
      </c>
      <c r="FZ72">
        <v>3</v>
      </c>
      <c r="GA72" t="s">
        <v>426</v>
      </c>
      <c r="GB72">
        <v>2.98303</v>
      </c>
      <c r="GC72">
        <v>2.71584</v>
      </c>
      <c r="GD72">
        <v>0.156493</v>
      </c>
      <c r="GE72">
        <v>0.16193</v>
      </c>
      <c r="GF72">
        <v>0.105675</v>
      </c>
      <c r="GG72">
        <v>0.08684509999999999</v>
      </c>
      <c r="GH72">
        <v>26757</v>
      </c>
      <c r="GI72">
        <v>26687.7</v>
      </c>
      <c r="GJ72">
        <v>29481.9</v>
      </c>
      <c r="GK72">
        <v>29450.1</v>
      </c>
      <c r="GL72">
        <v>34929.2</v>
      </c>
      <c r="GM72">
        <v>35746.7</v>
      </c>
      <c r="GN72">
        <v>41531.5</v>
      </c>
      <c r="GO72">
        <v>41958.1</v>
      </c>
      <c r="GP72">
        <v>1.952</v>
      </c>
      <c r="GQ72">
        <v>1.91852</v>
      </c>
      <c r="GR72">
        <v>0.11263</v>
      </c>
      <c r="GS72">
        <v>0</v>
      </c>
      <c r="GT72">
        <v>25.3311</v>
      </c>
      <c r="GU72">
        <v>999.9</v>
      </c>
      <c r="GV72">
        <v>52.9</v>
      </c>
      <c r="GW72">
        <v>29.2</v>
      </c>
      <c r="GX72">
        <v>23.7781</v>
      </c>
      <c r="GY72">
        <v>62.8228</v>
      </c>
      <c r="GZ72">
        <v>34.1026</v>
      </c>
      <c r="HA72">
        <v>1</v>
      </c>
      <c r="HB72">
        <v>-0.0577541</v>
      </c>
      <c r="HC72">
        <v>0.372996</v>
      </c>
      <c r="HD72">
        <v>20.334</v>
      </c>
      <c r="HE72">
        <v>5.21774</v>
      </c>
      <c r="HF72">
        <v>12.0098</v>
      </c>
      <c r="HG72">
        <v>4.98925</v>
      </c>
      <c r="HH72">
        <v>3.28863</v>
      </c>
      <c r="HI72">
        <v>9999</v>
      </c>
      <c r="HJ72">
        <v>9999</v>
      </c>
      <c r="HK72">
        <v>9999</v>
      </c>
      <c r="HL72">
        <v>154.8</v>
      </c>
      <c r="HM72">
        <v>1.86737</v>
      </c>
      <c r="HN72">
        <v>1.86643</v>
      </c>
      <c r="HO72">
        <v>1.86584</v>
      </c>
      <c r="HP72">
        <v>1.86578</v>
      </c>
      <c r="HQ72">
        <v>1.86756</v>
      </c>
      <c r="HR72">
        <v>1.87012</v>
      </c>
      <c r="HS72">
        <v>1.86874</v>
      </c>
      <c r="HT72">
        <v>1.87024</v>
      </c>
      <c r="HU72">
        <v>0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-4.629</v>
      </c>
      <c r="II72">
        <v>-0.1063</v>
      </c>
      <c r="IJ72">
        <v>-2.003274880989988</v>
      </c>
      <c r="IK72">
        <v>-0.003643892653284941</v>
      </c>
      <c r="IL72">
        <v>8.948238347276123E-07</v>
      </c>
      <c r="IM72">
        <v>-2.445980282225029E-10</v>
      </c>
      <c r="IN72">
        <v>-0.1940835803508028</v>
      </c>
      <c r="IO72">
        <v>-0.01042730378795286</v>
      </c>
      <c r="IP72">
        <v>0.00100284695746963</v>
      </c>
      <c r="IQ72">
        <v>-1.701466411570297E-05</v>
      </c>
      <c r="IR72">
        <v>2</v>
      </c>
      <c r="IS72">
        <v>2310</v>
      </c>
      <c r="IT72">
        <v>1</v>
      </c>
      <c r="IU72">
        <v>25</v>
      </c>
      <c r="IV72">
        <v>21527.8</v>
      </c>
      <c r="IW72">
        <v>21527.7</v>
      </c>
      <c r="IX72">
        <v>1.9751</v>
      </c>
      <c r="IY72">
        <v>2.19971</v>
      </c>
      <c r="IZ72">
        <v>1.39648</v>
      </c>
      <c r="JA72">
        <v>2.35107</v>
      </c>
      <c r="JB72">
        <v>1.49536</v>
      </c>
      <c r="JC72">
        <v>2.30835</v>
      </c>
      <c r="JD72">
        <v>34.3725</v>
      </c>
      <c r="JE72">
        <v>24.1751</v>
      </c>
      <c r="JF72">
        <v>18</v>
      </c>
      <c r="JG72">
        <v>516.1950000000001</v>
      </c>
      <c r="JH72">
        <v>450.325</v>
      </c>
      <c r="JI72">
        <v>25</v>
      </c>
      <c r="JJ72">
        <v>26.6296</v>
      </c>
      <c r="JK72">
        <v>30.0001</v>
      </c>
      <c r="JL72">
        <v>26.5841</v>
      </c>
      <c r="JM72">
        <v>26.5211</v>
      </c>
      <c r="JN72">
        <v>39.6409</v>
      </c>
      <c r="JO72">
        <v>26.3991</v>
      </c>
      <c r="JP72">
        <v>61.6832</v>
      </c>
      <c r="JQ72">
        <v>25</v>
      </c>
      <c r="JR72">
        <v>941.4059999999999</v>
      </c>
      <c r="JS72">
        <v>18.3234</v>
      </c>
      <c r="JT72">
        <v>100.824</v>
      </c>
      <c r="JU72">
        <v>100.778</v>
      </c>
    </row>
    <row r="73" spans="1:281">
      <c r="A73">
        <v>57</v>
      </c>
      <c r="B73">
        <v>1658942009.6</v>
      </c>
      <c r="C73">
        <v>371.5999999046326</v>
      </c>
      <c r="D73" t="s">
        <v>537</v>
      </c>
      <c r="E73" t="s">
        <v>538</v>
      </c>
      <c r="F73">
        <v>5</v>
      </c>
      <c r="G73" t="s">
        <v>415</v>
      </c>
      <c r="H73" t="s">
        <v>416</v>
      </c>
      <c r="I73">
        <v>1658942002.1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943.2846019393942</v>
      </c>
      <c r="AK73">
        <v>890.0965272727271</v>
      </c>
      <c r="AL73">
        <v>3.36618121212113</v>
      </c>
      <c r="AM73">
        <v>65.44</v>
      </c>
      <c r="AN73">
        <f>(AP73 - AO73 + DI73*1E3/(8.314*(DK73+273.15)) * AR73/DH73 * AQ73) * DH73/(100*CV73) * 1000/(1000 - AP73)</f>
        <v>0</v>
      </c>
      <c r="AO73">
        <v>18.19860352451512</v>
      </c>
      <c r="AP73">
        <v>23.36761272727273</v>
      </c>
      <c r="AQ73">
        <v>-0.000786910281712425</v>
      </c>
      <c r="AR73">
        <v>84.83899908424371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1658942002.1</v>
      </c>
      <c r="DB73">
        <v>846.2981481481481</v>
      </c>
      <c r="DC73">
        <v>910.8353333333333</v>
      </c>
      <c r="DD73">
        <v>23.38836296296297</v>
      </c>
      <c r="DE73">
        <v>18.18748518518519</v>
      </c>
      <c r="DF73">
        <v>850.9047407407406</v>
      </c>
      <c r="DG73">
        <v>23.49453333333333</v>
      </c>
      <c r="DH73">
        <v>500.0521481481482</v>
      </c>
      <c r="DI73">
        <v>90.50985185185183</v>
      </c>
      <c r="DJ73">
        <v>0.09998239629629629</v>
      </c>
      <c r="DK73">
        <v>27.17582962962963</v>
      </c>
      <c r="DL73">
        <v>27.1821</v>
      </c>
      <c r="DM73">
        <v>999.9000000000001</v>
      </c>
      <c r="DN73">
        <v>0</v>
      </c>
      <c r="DO73">
        <v>0</v>
      </c>
      <c r="DP73">
        <v>10002.63074074074</v>
      </c>
      <c r="DQ73">
        <v>0</v>
      </c>
      <c r="DR73">
        <v>12.4781</v>
      </c>
      <c r="DS73">
        <v>-64.53720000000001</v>
      </c>
      <c r="DT73">
        <v>866.5652962962964</v>
      </c>
      <c r="DU73">
        <v>927.7081111111112</v>
      </c>
      <c r="DV73">
        <v>5.200872222222222</v>
      </c>
      <c r="DW73">
        <v>910.8353333333333</v>
      </c>
      <c r="DX73">
        <v>18.18748518518519</v>
      </c>
      <c r="DY73">
        <v>2.116877037037037</v>
      </c>
      <c r="DZ73">
        <v>1.646147407407408</v>
      </c>
      <c r="EA73">
        <v>18.34675185185185</v>
      </c>
      <c r="EB73">
        <v>14.3977037037037</v>
      </c>
      <c r="EC73">
        <v>2000.00037037037</v>
      </c>
      <c r="ED73">
        <v>0.9800033333333331</v>
      </c>
      <c r="EE73">
        <v>0.01999666666666667</v>
      </c>
      <c r="EF73">
        <v>0</v>
      </c>
      <c r="EG73">
        <v>759.8081481481481</v>
      </c>
      <c r="EH73">
        <v>5.00097</v>
      </c>
      <c r="EI73">
        <v>15159.00740740741</v>
      </c>
      <c r="EJ73">
        <v>16707.60740740741</v>
      </c>
      <c r="EK73">
        <v>38.12266666666666</v>
      </c>
      <c r="EL73">
        <v>38.687</v>
      </c>
      <c r="EM73">
        <v>38.062</v>
      </c>
      <c r="EN73">
        <v>38.34466666666667</v>
      </c>
      <c r="EO73">
        <v>38.75</v>
      </c>
      <c r="EP73">
        <v>1955.10962962963</v>
      </c>
      <c r="EQ73">
        <v>39.89074074074075</v>
      </c>
      <c r="ER73">
        <v>0</v>
      </c>
      <c r="ES73">
        <v>1658942008.8</v>
      </c>
      <c r="ET73">
        <v>0</v>
      </c>
      <c r="EU73">
        <v>759.8495200000001</v>
      </c>
      <c r="EV73">
        <v>-1.484615378338572</v>
      </c>
      <c r="EW73">
        <v>-8.453846143046318</v>
      </c>
      <c r="EX73">
        <v>15158.956</v>
      </c>
      <c r="EY73">
        <v>15</v>
      </c>
      <c r="EZ73">
        <v>0</v>
      </c>
      <c r="FA73" t="s">
        <v>419</v>
      </c>
      <c r="FB73">
        <v>1657650335.6</v>
      </c>
      <c r="FC73">
        <v>1657650340.6</v>
      </c>
      <c r="FD73">
        <v>0</v>
      </c>
      <c r="FE73">
        <v>2.4</v>
      </c>
      <c r="FF73">
        <v>-0.047</v>
      </c>
      <c r="FG73">
        <v>-2.024</v>
      </c>
      <c r="FH73">
        <v>-0.16</v>
      </c>
      <c r="FI73">
        <v>420</v>
      </c>
      <c r="FJ73">
        <v>17</v>
      </c>
      <c r="FK73">
        <v>0.4</v>
      </c>
      <c r="FL73">
        <v>0.26</v>
      </c>
      <c r="FM73">
        <v>-64.36826249999999</v>
      </c>
      <c r="FN73">
        <v>-3.690816135084295</v>
      </c>
      <c r="FO73">
        <v>0.3640403958954967</v>
      </c>
      <c r="FP73">
        <v>0</v>
      </c>
      <c r="FQ73">
        <v>759.8270882352941</v>
      </c>
      <c r="FR73">
        <v>-0.2721313889501096</v>
      </c>
      <c r="FS73">
        <v>0.2460008808744497</v>
      </c>
      <c r="FT73">
        <v>1</v>
      </c>
      <c r="FU73">
        <v>5.21158025</v>
      </c>
      <c r="FV73">
        <v>-0.2945791744840735</v>
      </c>
      <c r="FW73">
        <v>0.03153757817964942</v>
      </c>
      <c r="FX73">
        <v>0</v>
      </c>
      <c r="FY73">
        <v>1</v>
      </c>
      <c r="FZ73">
        <v>3</v>
      </c>
      <c r="GA73" t="s">
        <v>426</v>
      </c>
      <c r="GB73">
        <v>2.98291</v>
      </c>
      <c r="GC73">
        <v>2.71547</v>
      </c>
      <c r="GD73">
        <v>0.158462</v>
      </c>
      <c r="GE73">
        <v>0.163849</v>
      </c>
      <c r="GF73">
        <v>0.105648</v>
      </c>
      <c r="GG73">
        <v>0.0870264</v>
      </c>
      <c r="GH73">
        <v>26694.3</v>
      </c>
      <c r="GI73">
        <v>26626.9</v>
      </c>
      <c r="GJ73">
        <v>29481.5</v>
      </c>
      <c r="GK73">
        <v>29450.4</v>
      </c>
      <c r="GL73">
        <v>34929.8</v>
      </c>
      <c r="GM73">
        <v>35739.8</v>
      </c>
      <c r="GN73">
        <v>41531</v>
      </c>
      <c r="GO73">
        <v>41958.4</v>
      </c>
      <c r="GP73">
        <v>1.9521</v>
      </c>
      <c r="GQ73">
        <v>1.91877</v>
      </c>
      <c r="GR73">
        <v>0.113681</v>
      </c>
      <c r="GS73">
        <v>0</v>
      </c>
      <c r="GT73">
        <v>25.3328</v>
      </c>
      <c r="GU73">
        <v>999.9</v>
      </c>
      <c r="GV73">
        <v>52.9</v>
      </c>
      <c r="GW73">
        <v>29.2</v>
      </c>
      <c r="GX73">
        <v>23.7794</v>
      </c>
      <c r="GY73">
        <v>62.8928</v>
      </c>
      <c r="GZ73">
        <v>34.2829</v>
      </c>
      <c r="HA73">
        <v>1</v>
      </c>
      <c r="HB73">
        <v>-0.057749</v>
      </c>
      <c r="HC73">
        <v>0.37451</v>
      </c>
      <c r="HD73">
        <v>20.3339</v>
      </c>
      <c r="HE73">
        <v>5.21744</v>
      </c>
      <c r="HF73">
        <v>12.0099</v>
      </c>
      <c r="HG73">
        <v>4.9892</v>
      </c>
      <c r="HH73">
        <v>3.28865</v>
      </c>
      <c r="HI73">
        <v>9999</v>
      </c>
      <c r="HJ73">
        <v>9999</v>
      </c>
      <c r="HK73">
        <v>9999</v>
      </c>
      <c r="HL73">
        <v>154.8</v>
      </c>
      <c r="HM73">
        <v>1.86737</v>
      </c>
      <c r="HN73">
        <v>1.86641</v>
      </c>
      <c r="HO73">
        <v>1.86584</v>
      </c>
      <c r="HP73">
        <v>1.86581</v>
      </c>
      <c r="HQ73">
        <v>1.86757</v>
      </c>
      <c r="HR73">
        <v>1.87012</v>
      </c>
      <c r="HS73">
        <v>1.86874</v>
      </c>
      <c r="HT73">
        <v>1.87025</v>
      </c>
      <c r="HU73">
        <v>0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-4.672</v>
      </c>
      <c r="II73">
        <v>-0.1063</v>
      </c>
      <c r="IJ73">
        <v>-2.003274880989988</v>
      </c>
      <c r="IK73">
        <v>-0.003643892653284941</v>
      </c>
      <c r="IL73">
        <v>8.948238347276123E-07</v>
      </c>
      <c r="IM73">
        <v>-2.445980282225029E-10</v>
      </c>
      <c r="IN73">
        <v>-0.1940835803508028</v>
      </c>
      <c r="IO73">
        <v>-0.01042730378795286</v>
      </c>
      <c r="IP73">
        <v>0.00100284695746963</v>
      </c>
      <c r="IQ73">
        <v>-1.701466411570297E-05</v>
      </c>
      <c r="IR73">
        <v>2</v>
      </c>
      <c r="IS73">
        <v>2310</v>
      </c>
      <c r="IT73">
        <v>1</v>
      </c>
      <c r="IU73">
        <v>25</v>
      </c>
      <c r="IV73">
        <v>21527.9</v>
      </c>
      <c r="IW73">
        <v>21527.8</v>
      </c>
      <c r="IX73">
        <v>2.00562</v>
      </c>
      <c r="IY73">
        <v>2.19727</v>
      </c>
      <c r="IZ73">
        <v>1.39648</v>
      </c>
      <c r="JA73">
        <v>2.35229</v>
      </c>
      <c r="JB73">
        <v>1.49536</v>
      </c>
      <c r="JC73">
        <v>2.38037</v>
      </c>
      <c r="JD73">
        <v>34.3725</v>
      </c>
      <c r="JE73">
        <v>24.1838</v>
      </c>
      <c r="JF73">
        <v>18</v>
      </c>
      <c r="JG73">
        <v>516.28</v>
      </c>
      <c r="JH73">
        <v>450.497</v>
      </c>
      <c r="JI73">
        <v>25.0002</v>
      </c>
      <c r="JJ73">
        <v>26.6305</v>
      </c>
      <c r="JK73">
        <v>30.0001</v>
      </c>
      <c r="JL73">
        <v>26.5864</v>
      </c>
      <c r="JM73">
        <v>26.5233</v>
      </c>
      <c r="JN73">
        <v>40.1777</v>
      </c>
      <c r="JO73">
        <v>26.1009</v>
      </c>
      <c r="JP73">
        <v>61.6832</v>
      </c>
      <c r="JQ73">
        <v>25</v>
      </c>
      <c r="JR73">
        <v>954.763</v>
      </c>
      <c r="JS73">
        <v>18.3498</v>
      </c>
      <c r="JT73">
        <v>100.823</v>
      </c>
      <c r="JU73">
        <v>100.779</v>
      </c>
    </row>
    <row r="74" spans="1:281">
      <c r="A74">
        <v>58</v>
      </c>
      <c r="B74">
        <v>1658942014.6</v>
      </c>
      <c r="C74">
        <v>376.5999999046326</v>
      </c>
      <c r="D74" t="s">
        <v>539</v>
      </c>
      <c r="E74" t="s">
        <v>540</v>
      </c>
      <c r="F74">
        <v>5</v>
      </c>
      <c r="G74" t="s">
        <v>415</v>
      </c>
      <c r="H74" t="s">
        <v>416</v>
      </c>
      <c r="I74">
        <v>1658942006.814285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960.3925185593076</v>
      </c>
      <c r="AK74">
        <v>906.929981818182</v>
      </c>
      <c r="AL74">
        <v>3.369916969696882</v>
      </c>
      <c r="AM74">
        <v>65.44</v>
      </c>
      <c r="AN74">
        <f>(AP74 - AO74 + DI74*1E3/(8.314*(DK74+273.15)) * AR74/DH74 * AQ74) * DH74/(100*CV74) * 1000/(1000 - AP74)</f>
        <v>0</v>
      </c>
      <c r="AO74">
        <v>18.26821482201563</v>
      </c>
      <c r="AP74">
        <v>23.37711515151515</v>
      </c>
      <c r="AQ74">
        <v>2.284562050638353E-05</v>
      </c>
      <c r="AR74">
        <v>84.83899908424371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1658942006.814285</v>
      </c>
      <c r="DB74">
        <v>861.7866428571427</v>
      </c>
      <c r="DC74">
        <v>926.5999285714288</v>
      </c>
      <c r="DD74">
        <v>23.37621428571429</v>
      </c>
      <c r="DE74">
        <v>18.22210714285714</v>
      </c>
      <c r="DF74">
        <v>866.4344285714286</v>
      </c>
      <c r="DG74">
        <v>23.48248928571428</v>
      </c>
      <c r="DH74">
        <v>500.0567857142857</v>
      </c>
      <c r="DI74">
        <v>90.51039642857144</v>
      </c>
      <c r="DJ74">
        <v>0.1000005428571429</v>
      </c>
      <c r="DK74">
        <v>27.17757142857143</v>
      </c>
      <c r="DL74">
        <v>27.18472142857143</v>
      </c>
      <c r="DM74">
        <v>999.9000000000002</v>
      </c>
      <c r="DN74">
        <v>0</v>
      </c>
      <c r="DO74">
        <v>0</v>
      </c>
      <c r="DP74">
        <v>10003.07964285714</v>
      </c>
      <c r="DQ74">
        <v>0</v>
      </c>
      <c r="DR74">
        <v>12.4781</v>
      </c>
      <c r="DS74">
        <v>-64.81328214285713</v>
      </c>
      <c r="DT74">
        <v>882.4140000000001</v>
      </c>
      <c r="DU74">
        <v>943.7986071428571</v>
      </c>
      <c r="DV74">
        <v>5.154112499999999</v>
      </c>
      <c r="DW74">
        <v>926.5999285714288</v>
      </c>
      <c r="DX74">
        <v>18.22210714285714</v>
      </c>
      <c r="DY74">
        <v>2.115791071428572</v>
      </c>
      <c r="DZ74">
        <v>1.649290714285714</v>
      </c>
      <c r="EA74">
        <v>18.33856071428571</v>
      </c>
      <c r="EB74">
        <v>14.42715357142857</v>
      </c>
      <c r="EC74">
        <v>1999.975714285714</v>
      </c>
      <c r="ED74">
        <v>0.9800032857142854</v>
      </c>
      <c r="EE74">
        <v>0.01999671428571428</v>
      </c>
      <c r="EF74">
        <v>0</v>
      </c>
      <c r="EG74">
        <v>759.7411785714285</v>
      </c>
      <c r="EH74">
        <v>5.00097</v>
      </c>
      <c r="EI74">
        <v>15157.69642857143</v>
      </c>
      <c r="EJ74">
        <v>16707.4</v>
      </c>
      <c r="EK74">
        <v>38.125</v>
      </c>
      <c r="EL74">
        <v>38.687</v>
      </c>
      <c r="EM74">
        <v>38.062</v>
      </c>
      <c r="EN74">
        <v>38.3615</v>
      </c>
      <c r="EO74">
        <v>38.75</v>
      </c>
      <c r="EP74">
        <v>1955.085</v>
      </c>
      <c r="EQ74">
        <v>39.8907142857143</v>
      </c>
      <c r="ER74">
        <v>0</v>
      </c>
      <c r="ES74">
        <v>1658942014.2</v>
      </c>
      <c r="ET74">
        <v>0</v>
      </c>
      <c r="EU74">
        <v>759.7701538461539</v>
      </c>
      <c r="EV74">
        <v>-1.41401708896144</v>
      </c>
      <c r="EW74">
        <v>-20.99829070247439</v>
      </c>
      <c r="EX74">
        <v>15157.61538461538</v>
      </c>
      <c r="EY74">
        <v>15</v>
      </c>
      <c r="EZ74">
        <v>0</v>
      </c>
      <c r="FA74" t="s">
        <v>419</v>
      </c>
      <c r="FB74">
        <v>1657650335.6</v>
      </c>
      <c r="FC74">
        <v>1657650340.6</v>
      </c>
      <c r="FD74">
        <v>0</v>
      </c>
      <c r="FE74">
        <v>2.4</v>
      </c>
      <c r="FF74">
        <v>-0.047</v>
      </c>
      <c r="FG74">
        <v>-2.024</v>
      </c>
      <c r="FH74">
        <v>-0.16</v>
      </c>
      <c r="FI74">
        <v>420</v>
      </c>
      <c r="FJ74">
        <v>17</v>
      </c>
      <c r="FK74">
        <v>0.4</v>
      </c>
      <c r="FL74">
        <v>0.26</v>
      </c>
      <c r="FM74">
        <v>-64.61571000000001</v>
      </c>
      <c r="FN74">
        <v>-3.283686303939835</v>
      </c>
      <c r="FO74">
        <v>0.3187852920070178</v>
      </c>
      <c r="FP74">
        <v>0</v>
      </c>
      <c r="FQ74">
        <v>759.814205882353</v>
      </c>
      <c r="FR74">
        <v>-0.8297173354336429</v>
      </c>
      <c r="FS74">
        <v>0.2399363615887709</v>
      </c>
      <c r="FT74">
        <v>1</v>
      </c>
      <c r="FU74">
        <v>5.1839405</v>
      </c>
      <c r="FV74">
        <v>-0.527347767354604</v>
      </c>
      <c r="FW74">
        <v>0.05267009825081016</v>
      </c>
      <c r="FX74">
        <v>0</v>
      </c>
      <c r="FY74">
        <v>1</v>
      </c>
      <c r="FZ74">
        <v>3</v>
      </c>
      <c r="GA74" t="s">
        <v>426</v>
      </c>
      <c r="GB74">
        <v>2.98305</v>
      </c>
      <c r="GC74">
        <v>2.71563</v>
      </c>
      <c r="GD74">
        <v>0.16041</v>
      </c>
      <c r="GE74">
        <v>0.165743</v>
      </c>
      <c r="GF74">
        <v>0.105684</v>
      </c>
      <c r="GG74">
        <v>0.08731849999999999</v>
      </c>
      <c r="GH74">
        <v>26632.5</v>
      </c>
      <c r="GI74">
        <v>26566</v>
      </c>
      <c r="GJ74">
        <v>29481.5</v>
      </c>
      <c r="GK74">
        <v>29449.7</v>
      </c>
      <c r="GL74">
        <v>34928.5</v>
      </c>
      <c r="GM74">
        <v>35727.2</v>
      </c>
      <c r="GN74">
        <v>41531</v>
      </c>
      <c r="GO74">
        <v>41957.2</v>
      </c>
      <c r="GP74">
        <v>1.95193</v>
      </c>
      <c r="GQ74">
        <v>1.9189</v>
      </c>
      <c r="GR74">
        <v>0.113547</v>
      </c>
      <c r="GS74">
        <v>0</v>
      </c>
      <c r="GT74">
        <v>25.3332</v>
      </c>
      <c r="GU74">
        <v>999.9</v>
      </c>
      <c r="GV74">
        <v>52.8</v>
      </c>
      <c r="GW74">
        <v>29.2</v>
      </c>
      <c r="GX74">
        <v>23.7346</v>
      </c>
      <c r="GY74">
        <v>62.8128</v>
      </c>
      <c r="GZ74">
        <v>33.9223</v>
      </c>
      <c r="HA74">
        <v>1</v>
      </c>
      <c r="HB74">
        <v>-0.0576474</v>
      </c>
      <c r="HC74">
        <v>0.377974</v>
      </c>
      <c r="HD74">
        <v>20.3337</v>
      </c>
      <c r="HE74">
        <v>5.21684</v>
      </c>
      <c r="HF74">
        <v>12.0097</v>
      </c>
      <c r="HG74">
        <v>4.98895</v>
      </c>
      <c r="HH74">
        <v>3.28842</v>
      </c>
      <c r="HI74">
        <v>9999</v>
      </c>
      <c r="HJ74">
        <v>9999</v>
      </c>
      <c r="HK74">
        <v>9999</v>
      </c>
      <c r="HL74">
        <v>154.8</v>
      </c>
      <c r="HM74">
        <v>1.86737</v>
      </c>
      <c r="HN74">
        <v>1.86642</v>
      </c>
      <c r="HO74">
        <v>1.86584</v>
      </c>
      <c r="HP74">
        <v>1.86582</v>
      </c>
      <c r="HQ74">
        <v>1.8676</v>
      </c>
      <c r="HR74">
        <v>1.87012</v>
      </c>
      <c r="HS74">
        <v>1.86874</v>
      </c>
      <c r="HT74">
        <v>1.87026</v>
      </c>
      <c r="HU74">
        <v>0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-4.716</v>
      </c>
      <c r="II74">
        <v>-0.1062</v>
      </c>
      <c r="IJ74">
        <v>-2.003274880989988</v>
      </c>
      <c r="IK74">
        <v>-0.003643892653284941</v>
      </c>
      <c r="IL74">
        <v>8.948238347276123E-07</v>
      </c>
      <c r="IM74">
        <v>-2.445980282225029E-10</v>
      </c>
      <c r="IN74">
        <v>-0.1940835803508028</v>
      </c>
      <c r="IO74">
        <v>-0.01042730378795286</v>
      </c>
      <c r="IP74">
        <v>0.00100284695746963</v>
      </c>
      <c r="IQ74">
        <v>-1.701466411570297E-05</v>
      </c>
      <c r="IR74">
        <v>2</v>
      </c>
      <c r="IS74">
        <v>2310</v>
      </c>
      <c r="IT74">
        <v>1</v>
      </c>
      <c r="IU74">
        <v>25</v>
      </c>
      <c r="IV74">
        <v>21528</v>
      </c>
      <c r="IW74">
        <v>21527.9</v>
      </c>
      <c r="IX74">
        <v>2.03125</v>
      </c>
      <c r="IY74">
        <v>2.18506</v>
      </c>
      <c r="IZ74">
        <v>1.39648</v>
      </c>
      <c r="JA74">
        <v>2.35107</v>
      </c>
      <c r="JB74">
        <v>1.49536</v>
      </c>
      <c r="JC74">
        <v>2.40601</v>
      </c>
      <c r="JD74">
        <v>34.3725</v>
      </c>
      <c r="JE74">
        <v>24.1838</v>
      </c>
      <c r="JF74">
        <v>18</v>
      </c>
      <c r="JG74">
        <v>516.182</v>
      </c>
      <c r="JH74">
        <v>450.591</v>
      </c>
      <c r="JI74">
        <v>25.0005</v>
      </c>
      <c r="JJ74">
        <v>26.6327</v>
      </c>
      <c r="JK74">
        <v>30.0002</v>
      </c>
      <c r="JL74">
        <v>26.5883</v>
      </c>
      <c r="JM74">
        <v>26.5255</v>
      </c>
      <c r="JN74">
        <v>40.7739</v>
      </c>
      <c r="JO74">
        <v>26.1009</v>
      </c>
      <c r="JP74">
        <v>61.6832</v>
      </c>
      <c r="JQ74">
        <v>25</v>
      </c>
      <c r="JR74">
        <v>974.84</v>
      </c>
      <c r="JS74">
        <v>18.3583</v>
      </c>
      <c r="JT74">
        <v>100.823</v>
      </c>
      <c r="JU74">
        <v>100.776</v>
      </c>
    </row>
    <row r="75" spans="1:281">
      <c r="A75">
        <v>59</v>
      </c>
      <c r="B75">
        <v>1658942019.6</v>
      </c>
      <c r="C75">
        <v>381.5999999046326</v>
      </c>
      <c r="D75" t="s">
        <v>541</v>
      </c>
      <c r="E75" t="s">
        <v>542</v>
      </c>
      <c r="F75">
        <v>5</v>
      </c>
      <c r="G75" t="s">
        <v>415</v>
      </c>
      <c r="H75" t="s">
        <v>416</v>
      </c>
      <c r="I75">
        <v>1658942012.1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977.545040349784</v>
      </c>
      <c r="AK75">
        <v>923.8334666666669</v>
      </c>
      <c r="AL75">
        <v>3.375806666666774</v>
      </c>
      <c r="AM75">
        <v>65.44</v>
      </c>
      <c r="AN75">
        <f>(AP75 - AO75 + DI75*1E3/(8.314*(DK75+273.15)) * AR75/DH75 * AQ75) * DH75/(100*CV75) * 1000/(1000 - AP75)</f>
        <v>0</v>
      </c>
      <c r="AO75">
        <v>18.32963826689017</v>
      </c>
      <c r="AP75">
        <v>23.39520424242424</v>
      </c>
      <c r="AQ75">
        <v>0.003843903104350141</v>
      </c>
      <c r="AR75">
        <v>84.83899908424371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1658942012.1</v>
      </c>
      <c r="DB75">
        <v>879.1688888888888</v>
      </c>
      <c r="DC75">
        <v>944.2671111111111</v>
      </c>
      <c r="DD75">
        <v>23.37676296296297</v>
      </c>
      <c r="DE75">
        <v>18.27518888888889</v>
      </c>
      <c r="DF75">
        <v>883.8627407407408</v>
      </c>
      <c r="DG75">
        <v>23.48304074074074</v>
      </c>
      <c r="DH75">
        <v>500.0518888888889</v>
      </c>
      <c r="DI75">
        <v>90.50975185185186</v>
      </c>
      <c r="DJ75">
        <v>0.1000018925925926</v>
      </c>
      <c r="DK75">
        <v>27.17971851851852</v>
      </c>
      <c r="DL75">
        <v>27.19344814814815</v>
      </c>
      <c r="DM75">
        <v>999.9000000000001</v>
      </c>
      <c r="DN75">
        <v>0</v>
      </c>
      <c r="DO75">
        <v>0</v>
      </c>
      <c r="DP75">
        <v>9995.488518518519</v>
      </c>
      <c r="DQ75">
        <v>0</v>
      </c>
      <c r="DR75">
        <v>12.4781</v>
      </c>
      <c r="DS75">
        <v>-65.09817407407407</v>
      </c>
      <c r="DT75">
        <v>900.2131111111112</v>
      </c>
      <c r="DU75">
        <v>961.8457407407407</v>
      </c>
      <c r="DV75">
        <v>5.10157888888889</v>
      </c>
      <c r="DW75">
        <v>944.2671111111111</v>
      </c>
      <c r="DX75">
        <v>18.27518888888889</v>
      </c>
      <c r="DY75">
        <v>2.115825925925926</v>
      </c>
      <c r="DZ75">
        <v>1.654083333333333</v>
      </c>
      <c r="EA75">
        <v>18.33882222222222</v>
      </c>
      <c r="EB75">
        <v>14.47203333333333</v>
      </c>
      <c r="EC75">
        <v>1999.971111111111</v>
      </c>
      <c r="ED75">
        <v>0.9800035555555554</v>
      </c>
      <c r="EE75">
        <v>0.01999644444444445</v>
      </c>
      <c r="EF75">
        <v>0</v>
      </c>
      <c r="EG75">
        <v>759.555148148148</v>
      </c>
      <c r="EH75">
        <v>5.00097</v>
      </c>
      <c r="EI75">
        <v>15155.31481481482</v>
      </c>
      <c r="EJ75">
        <v>16707.34814814815</v>
      </c>
      <c r="EK75">
        <v>38.125</v>
      </c>
      <c r="EL75">
        <v>38.687</v>
      </c>
      <c r="EM75">
        <v>38.062</v>
      </c>
      <c r="EN75">
        <v>38.37033333333333</v>
      </c>
      <c r="EO75">
        <v>38.75</v>
      </c>
      <c r="EP75">
        <v>1955.080740740741</v>
      </c>
      <c r="EQ75">
        <v>39.89037037037038</v>
      </c>
      <c r="ER75">
        <v>0</v>
      </c>
      <c r="ES75">
        <v>1658942019</v>
      </c>
      <c r="ET75">
        <v>0</v>
      </c>
      <c r="EU75">
        <v>759.5749230769229</v>
      </c>
      <c r="EV75">
        <v>-2.401846152621768</v>
      </c>
      <c r="EW75">
        <v>-30.21880347036708</v>
      </c>
      <c r="EX75">
        <v>15155.46538461539</v>
      </c>
      <c r="EY75">
        <v>15</v>
      </c>
      <c r="EZ75">
        <v>0</v>
      </c>
      <c r="FA75" t="s">
        <v>419</v>
      </c>
      <c r="FB75">
        <v>1657650335.6</v>
      </c>
      <c r="FC75">
        <v>1657650340.6</v>
      </c>
      <c r="FD75">
        <v>0</v>
      </c>
      <c r="FE75">
        <v>2.4</v>
      </c>
      <c r="FF75">
        <v>-0.047</v>
      </c>
      <c r="FG75">
        <v>-2.024</v>
      </c>
      <c r="FH75">
        <v>-0.16</v>
      </c>
      <c r="FI75">
        <v>420</v>
      </c>
      <c r="FJ75">
        <v>17</v>
      </c>
      <c r="FK75">
        <v>0.4</v>
      </c>
      <c r="FL75">
        <v>0.26</v>
      </c>
      <c r="FM75">
        <v>-64.9542675</v>
      </c>
      <c r="FN75">
        <v>-3.268875422138737</v>
      </c>
      <c r="FO75">
        <v>0.3155781498991175</v>
      </c>
      <c r="FP75">
        <v>0</v>
      </c>
      <c r="FQ75">
        <v>759.676</v>
      </c>
      <c r="FR75">
        <v>-2.188204731752617</v>
      </c>
      <c r="FS75">
        <v>0.3270355260428433</v>
      </c>
      <c r="FT75">
        <v>0</v>
      </c>
      <c r="FU75">
        <v>5.13036375</v>
      </c>
      <c r="FV75">
        <v>-0.6254335834896858</v>
      </c>
      <c r="FW75">
        <v>0.06170046072305705</v>
      </c>
      <c r="FX75">
        <v>0</v>
      </c>
      <c r="FY75">
        <v>0</v>
      </c>
      <c r="FZ75">
        <v>3</v>
      </c>
      <c r="GA75" t="s">
        <v>439</v>
      </c>
      <c r="GB75">
        <v>2.98319</v>
      </c>
      <c r="GC75">
        <v>2.71556</v>
      </c>
      <c r="GD75">
        <v>0.162344</v>
      </c>
      <c r="GE75">
        <v>0.16762</v>
      </c>
      <c r="GF75">
        <v>0.105734</v>
      </c>
      <c r="GG75">
        <v>0.08736240000000001</v>
      </c>
      <c r="GH75">
        <v>26571.5</v>
      </c>
      <c r="GI75">
        <v>26506.1</v>
      </c>
      <c r="GJ75">
        <v>29481.9</v>
      </c>
      <c r="GK75">
        <v>29449.6</v>
      </c>
      <c r="GL75">
        <v>34926.9</v>
      </c>
      <c r="GM75">
        <v>35725.4</v>
      </c>
      <c r="GN75">
        <v>41531.5</v>
      </c>
      <c r="GO75">
        <v>41957.2</v>
      </c>
      <c r="GP75">
        <v>1.95173</v>
      </c>
      <c r="GQ75">
        <v>1.91893</v>
      </c>
      <c r="GR75">
        <v>0.113986</v>
      </c>
      <c r="GS75">
        <v>0</v>
      </c>
      <c r="GT75">
        <v>25.3353</v>
      </c>
      <c r="GU75">
        <v>999.9</v>
      </c>
      <c r="GV75">
        <v>52.8</v>
      </c>
      <c r="GW75">
        <v>29.3</v>
      </c>
      <c r="GX75">
        <v>23.8735</v>
      </c>
      <c r="GY75">
        <v>63.0628</v>
      </c>
      <c r="GZ75">
        <v>33.8021</v>
      </c>
      <c r="HA75">
        <v>1</v>
      </c>
      <c r="HB75">
        <v>-0.0574263</v>
      </c>
      <c r="HC75">
        <v>0.380158</v>
      </c>
      <c r="HD75">
        <v>20.3338</v>
      </c>
      <c r="HE75">
        <v>5.21684</v>
      </c>
      <c r="HF75">
        <v>12.0099</v>
      </c>
      <c r="HG75">
        <v>4.98895</v>
      </c>
      <c r="HH75">
        <v>3.28845</v>
      </c>
      <c r="HI75">
        <v>9999</v>
      </c>
      <c r="HJ75">
        <v>9999</v>
      </c>
      <c r="HK75">
        <v>9999</v>
      </c>
      <c r="HL75">
        <v>154.8</v>
      </c>
      <c r="HM75">
        <v>1.86737</v>
      </c>
      <c r="HN75">
        <v>1.86646</v>
      </c>
      <c r="HO75">
        <v>1.86584</v>
      </c>
      <c r="HP75">
        <v>1.86581</v>
      </c>
      <c r="HQ75">
        <v>1.86759</v>
      </c>
      <c r="HR75">
        <v>1.87012</v>
      </c>
      <c r="HS75">
        <v>1.86874</v>
      </c>
      <c r="HT75">
        <v>1.87025</v>
      </c>
      <c r="HU75">
        <v>0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-4.759</v>
      </c>
      <c r="II75">
        <v>-0.1061</v>
      </c>
      <c r="IJ75">
        <v>-2.003274880989988</v>
      </c>
      <c r="IK75">
        <v>-0.003643892653284941</v>
      </c>
      <c r="IL75">
        <v>8.948238347276123E-07</v>
      </c>
      <c r="IM75">
        <v>-2.445980282225029E-10</v>
      </c>
      <c r="IN75">
        <v>-0.1940835803508028</v>
      </c>
      <c r="IO75">
        <v>-0.01042730378795286</v>
      </c>
      <c r="IP75">
        <v>0.00100284695746963</v>
      </c>
      <c r="IQ75">
        <v>-1.701466411570297E-05</v>
      </c>
      <c r="IR75">
        <v>2</v>
      </c>
      <c r="IS75">
        <v>2310</v>
      </c>
      <c r="IT75">
        <v>1</v>
      </c>
      <c r="IU75">
        <v>25</v>
      </c>
      <c r="IV75">
        <v>21528.1</v>
      </c>
      <c r="IW75">
        <v>21528</v>
      </c>
      <c r="IX75">
        <v>2.06177</v>
      </c>
      <c r="IY75">
        <v>2.18262</v>
      </c>
      <c r="IZ75">
        <v>1.39648</v>
      </c>
      <c r="JA75">
        <v>2.35107</v>
      </c>
      <c r="JB75">
        <v>1.49536</v>
      </c>
      <c r="JC75">
        <v>2.38037</v>
      </c>
      <c r="JD75">
        <v>34.3725</v>
      </c>
      <c r="JE75">
        <v>24.1838</v>
      </c>
      <c r="JF75">
        <v>18</v>
      </c>
      <c r="JG75">
        <v>516.067</v>
      </c>
      <c r="JH75">
        <v>450.621</v>
      </c>
      <c r="JI75">
        <v>25.0005</v>
      </c>
      <c r="JJ75">
        <v>26.6341</v>
      </c>
      <c r="JK75">
        <v>30.0003</v>
      </c>
      <c r="JL75">
        <v>26.59</v>
      </c>
      <c r="JM75">
        <v>26.5272</v>
      </c>
      <c r="JN75">
        <v>41.3109</v>
      </c>
      <c r="JO75">
        <v>26.1009</v>
      </c>
      <c r="JP75">
        <v>61.3094</v>
      </c>
      <c r="JQ75">
        <v>25</v>
      </c>
      <c r="JR75">
        <v>988.201</v>
      </c>
      <c r="JS75">
        <v>18.37</v>
      </c>
      <c r="JT75">
        <v>100.824</v>
      </c>
      <c r="JU75">
        <v>100.776</v>
      </c>
    </row>
    <row r="76" spans="1:281">
      <c r="A76">
        <v>60</v>
      </c>
      <c r="B76">
        <v>1658942024.6</v>
      </c>
      <c r="C76">
        <v>386.5999999046326</v>
      </c>
      <c r="D76" t="s">
        <v>543</v>
      </c>
      <c r="E76" t="s">
        <v>544</v>
      </c>
      <c r="F76">
        <v>5</v>
      </c>
      <c r="G76" t="s">
        <v>415</v>
      </c>
      <c r="H76" t="s">
        <v>416</v>
      </c>
      <c r="I76">
        <v>1658942016.814285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994.551782552381</v>
      </c>
      <c r="AK76">
        <v>940.785612121212</v>
      </c>
      <c r="AL76">
        <v>3.385824242424228</v>
      </c>
      <c r="AM76">
        <v>65.44</v>
      </c>
      <c r="AN76">
        <f>(AP76 - AO76 + DI76*1E3/(8.314*(DK76+273.15)) * AR76/DH76 * AQ76) * DH76/(100*CV76) * 1000/(1000 - AP76)</f>
        <v>0</v>
      </c>
      <c r="AO76">
        <v>18.33626139184975</v>
      </c>
      <c r="AP76">
        <v>23.39396969696969</v>
      </c>
      <c r="AQ76">
        <v>0.0001749399631558033</v>
      </c>
      <c r="AR76">
        <v>84.83899908424371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1658942016.814285</v>
      </c>
      <c r="DB76">
        <v>894.7078214285714</v>
      </c>
      <c r="DC76">
        <v>960.0551785714287</v>
      </c>
      <c r="DD76">
        <v>23.38492857142858</v>
      </c>
      <c r="DE76">
        <v>18.3117</v>
      </c>
      <c r="DF76">
        <v>899.4426785714285</v>
      </c>
      <c r="DG76">
        <v>23.49113928571429</v>
      </c>
      <c r="DH76">
        <v>500.03525</v>
      </c>
      <c r="DI76">
        <v>90.50936071428571</v>
      </c>
      <c r="DJ76">
        <v>0.09995416071428571</v>
      </c>
      <c r="DK76">
        <v>27.18336428571428</v>
      </c>
      <c r="DL76">
        <v>27.19822857142857</v>
      </c>
      <c r="DM76">
        <v>999.9000000000002</v>
      </c>
      <c r="DN76">
        <v>0</v>
      </c>
      <c r="DO76">
        <v>0</v>
      </c>
      <c r="DP76">
        <v>10001.69964285714</v>
      </c>
      <c r="DQ76">
        <v>0</v>
      </c>
      <c r="DR76">
        <v>12.4781</v>
      </c>
      <c r="DS76">
        <v>-65.34729642857143</v>
      </c>
      <c r="DT76">
        <v>916.1317857142858</v>
      </c>
      <c r="DU76">
        <v>977.9639642857143</v>
      </c>
      <c r="DV76">
        <v>5.073237499999999</v>
      </c>
      <c r="DW76">
        <v>960.0551785714287</v>
      </c>
      <c r="DX76">
        <v>18.3117</v>
      </c>
      <c r="DY76">
        <v>2.116555714285715</v>
      </c>
      <c r="DZ76">
        <v>1.657380714285714</v>
      </c>
      <c r="EA76">
        <v>18.344325</v>
      </c>
      <c r="EB76">
        <v>14.50288928571428</v>
      </c>
      <c r="EC76">
        <v>1999.975</v>
      </c>
      <c r="ED76">
        <v>0.9800036071428569</v>
      </c>
      <c r="EE76">
        <v>0.01999639285714285</v>
      </c>
      <c r="EF76">
        <v>0</v>
      </c>
      <c r="EG76">
        <v>759.3495357142857</v>
      </c>
      <c r="EH76">
        <v>5.00097</v>
      </c>
      <c r="EI76">
        <v>15152.34642857143</v>
      </c>
      <c r="EJ76">
        <v>16707.38571428572</v>
      </c>
      <c r="EK76">
        <v>38.125</v>
      </c>
      <c r="EL76">
        <v>38.687</v>
      </c>
      <c r="EM76">
        <v>38.062</v>
      </c>
      <c r="EN76">
        <v>38.375</v>
      </c>
      <c r="EO76">
        <v>38.75</v>
      </c>
      <c r="EP76">
        <v>1955.084285714286</v>
      </c>
      <c r="EQ76">
        <v>39.8907142857143</v>
      </c>
      <c r="ER76">
        <v>0</v>
      </c>
      <c r="ES76">
        <v>1658942023.8</v>
      </c>
      <c r="ET76">
        <v>0</v>
      </c>
      <c r="EU76">
        <v>759.3653461538462</v>
      </c>
      <c r="EV76">
        <v>-3.107179487622044</v>
      </c>
      <c r="EW76">
        <v>-42.4068376876154</v>
      </c>
      <c r="EX76">
        <v>15152.54615384615</v>
      </c>
      <c r="EY76">
        <v>15</v>
      </c>
      <c r="EZ76">
        <v>0</v>
      </c>
      <c r="FA76" t="s">
        <v>419</v>
      </c>
      <c r="FB76">
        <v>1657650335.6</v>
      </c>
      <c r="FC76">
        <v>1657650340.6</v>
      </c>
      <c r="FD76">
        <v>0</v>
      </c>
      <c r="FE76">
        <v>2.4</v>
      </c>
      <c r="FF76">
        <v>-0.047</v>
      </c>
      <c r="FG76">
        <v>-2.024</v>
      </c>
      <c r="FH76">
        <v>-0.16</v>
      </c>
      <c r="FI76">
        <v>420</v>
      </c>
      <c r="FJ76">
        <v>17</v>
      </c>
      <c r="FK76">
        <v>0.4</v>
      </c>
      <c r="FL76">
        <v>0.26</v>
      </c>
      <c r="FM76">
        <v>-65.16776829268292</v>
      </c>
      <c r="FN76">
        <v>-3.217630662020848</v>
      </c>
      <c r="FO76">
        <v>0.3195381594365673</v>
      </c>
      <c r="FP76">
        <v>0</v>
      </c>
      <c r="FQ76">
        <v>759.4851470588235</v>
      </c>
      <c r="FR76">
        <v>-2.839343009965857</v>
      </c>
      <c r="FS76">
        <v>0.376594580913875</v>
      </c>
      <c r="FT76">
        <v>0</v>
      </c>
      <c r="FU76">
        <v>5.100376829268293</v>
      </c>
      <c r="FV76">
        <v>-0.4374022996515612</v>
      </c>
      <c r="FW76">
        <v>0.04953529450948675</v>
      </c>
      <c r="FX76">
        <v>0</v>
      </c>
      <c r="FY76">
        <v>0</v>
      </c>
      <c r="FZ76">
        <v>3</v>
      </c>
      <c r="GA76" t="s">
        <v>439</v>
      </c>
      <c r="GB76">
        <v>2.98316</v>
      </c>
      <c r="GC76">
        <v>2.71561</v>
      </c>
      <c r="GD76">
        <v>0.164276</v>
      </c>
      <c r="GE76">
        <v>0.169504</v>
      </c>
      <c r="GF76">
        <v>0.105722</v>
      </c>
      <c r="GG76">
        <v>0.0872414</v>
      </c>
      <c r="GH76">
        <v>26509.8</v>
      </c>
      <c r="GI76">
        <v>26446.1</v>
      </c>
      <c r="GJ76">
        <v>29481.4</v>
      </c>
      <c r="GK76">
        <v>29449.6</v>
      </c>
      <c r="GL76">
        <v>34927.1</v>
      </c>
      <c r="GM76">
        <v>35730.3</v>
      </c>
      <c r="GN76">
        <v>41531.1</v>
      </c>
      <c r="GO76">
        <v>41957.2</v>
      </c>
      <c r="GP76">
        <v>1.95182</v>
      </c>
      <c r="GQ76">
        <v>1.9186</v>
      </c>
      <c r="GR76">
        <v>0.114262</v>
      </c>
      <c r="GS76">
        <v>0</v>
      </c>
      <c r="GT76">
        <v>25.3376</v>
      </c>
      <c r="GU76">
        <v>999.9</v>
      </c>
      <c r="GV76">
        <v>52.8</v>
      </c>
      <c r="GW76">
        <v>29.2</v>
      </c>
      <c r="GX76">
        <v>23.734</v>
      </c>
      <c r="GY76">
        <v>62.6828</v>
      </c>
      <c r="GZ76">
        <v>33.9143</v>
      </c>
      <c r="HA76">
        <v>1</v>
      </c>
      <c r="HB76">
        <v>-0.0571138</v>
      </c>
      <c r="HC76">
        <v>0.38165</v>
      </c>
      <c r="HD76">
        <v>20.3339</v>
      </c>
      <c r="HE76">
        <v>5.21714</v>
      </c>
      <c r="HF76">
        <v>12.0098</v>
      </c>
      <c r="HG76">
        <v>4.98885</v>
      </c>
      <c r="HH76">
        <v>3.28858</v>
      </c>
      <c r="HI76">
        <v>9999</v>
      </c>
      <c r="HJ76">
        <v>9999</v>
      </c>
      <c r="HK76">
        <v>9999</v>
      </c>
      <c r="HL76">
        <v>154.8</v>
      </c>
      <c r="HM76">
        <v>1.86737</v>
      </c>
      <c r="HN76">
        <v>1.86642</v>
      </c>
      <c r="HO76">
        <v>1.86584</v>
      </c>
      <c r="HP76">
        <v>1.86581</v>
      </c>
      <c r="HQ76">
        <v>1.86761</v>
      </c>
      <c r="HR76">
        <v>1.87012</v>
      </c>
      <c r="HS76">
        <v>1.86874</v>
      </c>
      <c r="HT76">
        <v>1.87025</v>
      </c>
      <c r="HU76">
        <v>0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-4.802</v>
      </c>
      <c r="II76">
        <v>-0.1062</v>
      </c>
      <c r="IJ76">
        <v>-2.003274880989988</v>
      </c>
      <c r="IK76">
        <v>-0.003643892653284941</v>
      </c>
      <c r="IL76">
        <v>8.948238347276123E-07</v>
      </c>
      <c r="IM76">
        <v>-2.445980282225029E-10</v>
      </c>
      <c r="IN76">
        <v>-0.1940835803508028</v>
      </c>
      <c r="IO76">
        <v>-0.01042730378795286</v>
      </c>
      <c r="IP76">
        <v>0.00100284695746963</v>
      </c>
      <c r="IQ76">
        <v>-1.701466411570297E-05</v>
      </c>
      <c r="IR76">
        <v>2</v>
      </c>
      <c r="IS76">
        <v>2310</v>
      </c>
      <c r="IT76">
        <v>1</v>
      </c>
      <c r="IU76">
        <v>25</v>
      </c>
      <c r="IV76">
        <v>21528.2</v>
      </c>
      <c r="IW76">
        <v>21528.1</v>
      </c>
      <c r="IX76">
        <v>2.0874</v>
      </c>
      <c r="IY76">
        <v>2.18994</v>
      </c>
      <c r="IZ76">
        <v>1.39648</v>
      </c>
      <c r="JA76">
        <v>2.35107</v>
      </c>
      <c r="JB76">
        <v>1.49536</v>
      </c>
      <c r="JC76">
        <v>2.29858</v>
      </c>
      <c r="JD76">
        <v>34.3725</v>
      </c>
      <c r="JE76">
        <v>24.1838</v>
      </c>
      <c r="JF76">
        <v>18</v>
      </c>
      <c r="JG76">
        <v>516.1420000000001</v>
      </c>
      <c r="JH76">
        <v>450.433</v>
      </c>
      <c r="JI76">
        <v>25.0003</v>
      </c>
      <c r="JJ76">
        <v>26.6352</v>
      </c>
      <c r="JK76">
        <v>30.0004</v>
      </c>
      <c r="JL76">
        <v>26.5911</v>
      </c>
      <c r="JM76">
        <v>26.5289</v>
      </c>
      <c r="JN76">
        <v>41.8995</v>
      </c>
      <c r="JO76">
        <v>26.1009</v>
      </c>
      <c r="JP76">
        <v>61.3094</v>
      </c>
      <c r="JQ76">
        <v>25</v>
      </c>
      <c r="JR76">
        <v>1008.24</v>
      </c>
      <c r="JS76">
        <v>18.3971</v>
      </c>
      <c r="JT76">
        <v>100.823</v>
      </c>
      <c r="JU76">
        <v>100.776</v>
      </c>
    </row>
    <row r="77" spans="1:281">
      <c r="A77">
        <v>61</v>
      </c>
      <c r="B77">
        <v>1658942029.6</v>
      </c>
      <c r="C77">
        <v>391.5999999046326</v>
      </c>
      <c r="D77" t="s">
        <v>545</v>
      </c>
      <c r="E77" t="s">
        <v>546</v>
      </c>
      <c r="F77">
        <v>5</v>
      </c>
      <c r="G77" t="s">
        <v>415</v>
      </c>
      <c r="H77" t="s">
        <v>416</v>
      </c>
      <c r="I77">
        <v>1658942022.1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1011.62676034632</v>
      </c>
      <c r="AK77">
        <v>957.8047090909091</v>
      </c>
      <c r="AL77">
        <v>3.393918181818098</v>
      </c>
      <c r="AM77">
        <v>65.44</v>
      </c>
      <c r="AN77">
        <f>(AP77 - AO77 + DI77*1E3/(8.314*(DK77+273.15)) * AR77/DH77 * AQ77) * DH77/(100*CV77) * 1000/(1000 - AP77)</f>
        <v>0</v>
      </c>
      <c r="AO77">
        <v>18.28548121372879</v>
      </c>
      <c r="AP77">
        <v>23.36168969696969</v>
      </c>
      <c r="AQ77">
        <v>-0.007153892389592774</v>
      </c>
      <c r="AR77">
        <v>84.83899908424371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1658942022.1</v>
      </c>
      <c r="DB77">
        <v>912.1991851851853</v>
      </c>
      <c r="DC77">
        <v>977.7738148148148</v>
      </c>
      <c r="DD77">
        <v>23.38704814814815</v>
      </c>
      <c r="DE77">
        <v>18.31519259259259</v>
      </c>
      <c r="DF77">
        <v>916.9800000000001</v>
      </c>
      <c r="DG77">
        <v>23.49323333333334</v>
      </c>
      <c r="DH77">
        <v>500.0465185185186</v>
      </c>
      <c r="DI77">
        <v>90.50982592592592</v>
      </c>
      <c r="DJ77">
        <v>0.1000106777777778</v>
      </c>
      <c r="DK77">
        <v>27.18557407407407</v>
      </c>
      <c r="DL77">
        <v>27.20342592592593</v>
      </c>
      <c r="DM77">
        <v>999.9000000000001</v>
      </c>
      <c r="DN77">
        <v>0</v>
      </c>
      <c r="DO77">
        <v>0</v>
      </c>
      <c r="DP77">
        <v>9993.885555555556</v>
      </c>
      <c r="DQ77">
        <v>0</v>
      </c>
      <c r="DR77">
        <v>12.4781</v>
      </c>
      <c r="DS77">
        <v>-65.57467777777778</v>
      </c>
      <c r="DT77">
        <v>934.0436666666667</v>
      </c>
      <c r="DU77">
        <v>996.0157037037037</v>
      </c>
      <c r="DV77">
        <v>5.071857407407407</v>
      </c>
      <c r="DW77">
        <v>977.7738148148148</v>
      </c>
      <c r="DX77">
        <v>18.31519259259259</v>
      </c>
      <c r="DY77">
        <v>2.116757777777778</v>
      </c>
      <c r="DZ77">
        <v>1.657706296296297</v>
      </c>
      <c r="EA77">
        <v>18.34585185185185</v>
      </c>
      <c r="EB77">
        <v>14.50593703703704</v>
      </c>
      <c r="EC77">
        <v>2000.002592592592</v>
      </c>
      <c r="ED77">
        <v>0.9800036666666666</v>
      </c>
      <c r="EE77">
        <v>0.01999633333333333</v>
      </c>
      <c r="EF77">
        <v>0</v>
      </c>
      <c r="EG77">
        <v>759.0388148148148</v>
      </c>
      <c r="EH77">
        <v>5.00097</v>
      </c>
      <c r="EI77">
        <v>15148.13703703704</v>
      </c>
      <c r="EJ77">
        <v>16707.60740740741</v>
      </c>
      <c r="EK77">
        <v>38.125</v>
      </c>
      <c r="EL77">
        <v>38.687</v>
      </c>
      <c r="EM77">
        <v>38.062</v>
      </c>
      <c r="EN77">
        <v>38.375</v>
      </c>
      <c r="EO77">
        <v>38.75</v>
      </c>
      <c r="EP77">
        <v>1955.111111111111</v>
      </c>
      <c r="EQ77">
        <v>39.89148148148148</v>
      </c>
      <c r="ER77">
        <v>0</v>
      </c>
      <c r="ES77">
        <v>1658942029.2</v>
      </c>
      <c r="ET77">
        <v>0</v>
      </c>
      <c r="EU77">
        <v>759.0423199999999</v>
      </c>
      <c r="EV77">
        <v>-2.769692307220196</v>
      </c>
      <c r="EW77">
        <v>-55.93076920508932</v>
      </c>
      <c r="EX77">
        <v>15147.876</v>
      </c>
      <c r="EY77">
        <v>15</v>
      </c>
      <c r="EZ77">
        <v>0</v>
      </c>
      <c r="FA77" t="s">
        <v>419</v>
      </c>
      <c r="FB77">
        <v>1657650335.6</v>
      </c>
      <c r="FC77">
        <v>1657650340.6</v>
      </c>
      <c r="FD77">
        <v>0</v>
      </c>
      <c r="FE77">
        <v>2.4</v>
      </c>
      <c r="FF77">
        <v>-0.047</v>
      </c>
      <c r="FG77">
        <v>-2.024</v>
      </c>
      <c r="FH77">
        <v>-0.16</v>
      </c>
      <c r="FI77">
        <v>420</v>
      </c>
      <c r="FJ77">
        <v>17</v>
      </c>
      <c r="FK77">
        <v>0.4</v>
      </c>
      <c r="FL77">
        <v>0.26</v>
      </c>
      <c r="FM77">
        <v>-65.41657317073171</v>
      </c>
      <c r="FN77">
        <v>-2.728156097560991</v>
      </c>
      <c r="FO77">
        <v>0.2772291638341658</v>
      </c>
      <c r="FP77">
        <v>0</v>
      </c>
      <c r="FQ77">
        <v>759.2579411764706</v>
      </c>
      <c r="FR77">
        <v>-3.207517187475721</v>
      </c>
      <c r="FS77">
        <v>0.3988821100478979</v>
      </c>
      <c r="FT77">
        <v>0</v>
      </c>
      <c r="FU77">
        <v>5.079525121951219</v>
      </c>
      <c r="FV77">
        <v>-0.05679365853659888</v>
      </c>
      <c r="FW77">
        <v>0.02398203454844252</v>
      </c>
      <c r="FX77">
        <v>1</v>
      </c>
      <c r="FY77">
        <v>1</v>
      </c>
      <c r="FZ77">
        <v>3</v>
      </c>
      <c r="GA77" t="s">
        <v>426</v>
      </c>
      <c r="GB77">
        <v>2.98297</v>
      </c>
      <c r="GC77">
        <v>2.7154</v>
      </c>
      <c r="GD77">
        <v>0.166197</v>
      </c>
      <c r="GE77">
        <v>0.17134</v>
      </c>
      <c r="GF77">
        <v>0.105624</v>
      </c>
      <c r="GG77">
        <v>0.0872286</v>
      </c>
      <c r="GH77">
        <v>26448.8</v>
      </c>
      <c r="GI77">
        <v>26387.3</v>
      </c>
      <c r="GJ77">
        <v>29481.4</v>
      </c>
      <c r="GK77">
        <v>29449.2</v>
      </c>
      <c r="GL77">
        <v>34931.2</v>
      </c>
      <c r="GM77">
        <v>35730.4</v>
      </c>
      <c r="GN77">
        <v>41531.3</v>
      </c>
      <c r="GO77">
        <v>41956.6</v>
      </c>
      <c r="GP77">
        <v>1.95185</v>
      </c>
      <c r="GQ77">
        <v>1.91877</v>
      </c>
      <c r="GR77">
        <v>0.114121</v>
      </c>
      <c r="GS77">
        <v>0</v>
      </c>
      <c r="GT77">
        <v>25.3408</v>
      </c>
      <c r="GU77">
        <v>999.9</v>
      </c>
      <c r="GV77">
        <v>52.8</v>
      </c>
      <c r="GW77">
        <v>29.2</v>
      </c>
      <c r="GX77">
        <v>23.7334</v>
      </c>
      <c r="GY77">
        <v>63.0528</v>
      </c>
      <c r="GZ77">
        <v>34.2668</v>
      </c>
      <c r="HA77">
        <v>1</v>
      </c>
      <c r="HB77">
        <v>-0.0569639</v>
      </c>
      <c r="HC77">
        <v>0.383625</v>
      </c>
      <c r="HD77">
        <v>20.3338</v>
      </c>
      <c r="HE77">
        <v>5.21729</v>
      </c>
      <c r="HF77">
        <v>12.0099</v>
      </c>
      <c r="HG77">
        <v>4.98875</v>
      </c>
      <c r="HH77">
        <v>3.28865</v>
      </c>
      <c r="HI77">
        <v>9999</v>
      </c>
      <c r="HJ77">
        <v>9999</v>
      </c>
      <c r="HK77">
        <v>9999</v>
      </c>
      <c r="HL77">
        <v>154.8</v>
      </c>
      <c r="HM77">
        <v>1.86737</v>
      </c>
      <c r="HN77">
        <v>1.86644</v>
      </c>
      <c r="HO77">
        <v>1.86584</v>
      </c>
      <c r="HP77">
        <v>1.86579</v>
      </c>
      <c r="HQ77">
        <v>1.86762</v>
      </c>
      <c r="HR77">
        <v>1.87012</v>
      </c>
      <c r="HS77">
        <v>1.86874</v>
      </c>
      <c r="HT77">
        <v>1.87024</v>
      </c>
      <c r="HU77">
        <v>0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-4.846</v>
      </c>
      <c r="II77">
        <v>-0.1064</v>
      </c>
      <c r="IJ77">
        <v>-2.003274880989988</v>
      </c>
      <c r="IK77">
        <v>-0.003643892653284941</v>
      </c>
      <c r="IL77">
        <v>8.948238347276123E-07</v>
      </c>
      <c r="IM77">
        <v>-2.445980282225029E-10</v>
      </c>
      <c r="IN77">
        <v>-0.1940835803508028</v>
      </c>
      <c r="IO77">
        <v>-0.01042730378795286</v>
      </c>
      <c r="IP77">
        <v>0.00100284695746963</v>
      </c>
      <c r="IQ77">
        <v>-1.701466411570297E-05</v>
      </c>
      <c r="IR77">
        <v>2</v>
      </c>
      <c r="IS77">
        <v>2310</v>
      </c>
      <c r="IT77">
        <v>1</v>
      </c>
      <c r="IU77">
        <v>25</v>
      </c>
      <c r="IV77">
        <v>21528.2</v>
      </c>
      <c r="IW77">
        <v>21528.2</v>
      </c>
      <c r="IX77">
        <v>2.11792</v>
      </c>
      <c r="IY77">
        <v>2.19604</v>
      </c>
      <c r="IZ77">
        <v>1.39648</v>
      </c>
      <c r="JA77">
        <v>2.35107</v>
      </c>
      <c r="JB77">
        <v>1.49536</v>
      </c>
      <c r="JC77">
        <v>2.37183</v>
      </c>
      <c r="JD77">
        <v>34.3725</v>
      </c>
      <c r="JE77">
        <v>24.1838</v>
      </c>
      <c r="JF77">
        <v>18</v>
      </c>
      <c r="JG77">
        <v>516.177</v>
      </c>
      <c r="JH77">
        <v>450.55</v>
      </c>
      <c r="JI77">
        <v>25.0003</v>
      </c>
      <c r="JJ77">
        <v>26.6372</v>
      </c>
      <c r="JK77">
        <v>30.0003</v>
      </c>
      <c r="JL77">
        <v>26.5931</v>
      </c>
      <c r="JM77">
        <v>26.53</v>
      </c>
      <c r="JN77">
        <v>42.4358</v>
      </c>
      <c r="JO77">
        <v>25.5087</v>
      </c>
      <c r="JP77">
        <v>61.3094</v>
      </c>
      <c r="JQ77">
        <v>25</v>
      </c>
      <c r="JR77">
        <v>1021.73</v>
      </c>
      <c r="JS77">
        <v>18.4459</v>
      </c>
      <c r="JT77">
        <v>100.823</v>
      </c>
      <c r="JU77">
        <v>100.775</v>
      </c>
    </row>
    <row r="78" spans="1:281">
      <c r="A78">
        <v>62</v>
      </c>
      <c r="B78">
        <v>1658942034.6</v>
      </c>
      <c r="C78">
        <v>396.5999999046326</v>
      </c>
      <c r="D78" t="s">
        <v>547</v>
      </c>
      <c r="E78" t="s">
        <v>548</v>
      </c>
      <c r="F78">
        <v>5</v>
      </c>
      <c r="G78" t="s">
        <v>415</v>
      </c>
      <c r="H78" t="s">
        <v>416</v>
      </c>
      <c r="I78">
        <v>1658942026.814285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1028.704137904763</v>
      </c>
      <c r="AK78">
        <v>974.8406848484843</v>
      </c>
      <c r="AL78">
        <v>3.405809696969531</v>
      </c>
      <c r="AM78">
        <v>65.44</v>
      </c>
      <c r="AN78">
        <f>(AP78 - AO78 + DI78*1E3/(8.314*(DK78+273.15)) * AR78/DH78 * AQ78) * DH78/(100*CV78) * 1000/(1000 - AP78)</f>
        <v>0</v>
      </c>
      <c r="AO78">
        <v>18.31420647987667</v>
      </c>
      <c r="AP78">
        <v>23.34424727272727</v>
      </c>
      <c r="AQ78">
        <v>-0.003626498602788308</v>
      </c>
      <c r="AR78">
        <v>84.83899908424371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1658942026.814285</v>
      </c>
      <c r="DB78">
        <v>927.8481071428572</v>
      </c>
      <c r="DC78">
        <v>993.5729285714285</v>
      </c>
      <c r="DD78">
        <v>23.37444285714286</v>
      </c>
      <c r="DE78">
        <v>18.31603571428571</v>
      </c>
      <c r="DF78">
        <v>932.6699285714286</v>
      </c>
      <c r="DG78">
        <v>23.480725</v>
      </c>
      <c r="DH78">
        <v>500.0521071428572</v>
      </c>
      <c r="DI78">
        <v>90.5099607142857</v>
      </c>
      <c r="DJ78">
        <v>0.1000032964285714</v>
      </c>
      <c r="DK78">
        <v>27.187175</v>
      </c>
      <c r="DL78">
        <v>27.206625</v>
      </c>
      <c r="DM78">
        <v>999.9000000000002</v>
      </c>
      <c r="DN78">
        <v>0</v>
      </c>
      <c r="DO78">
        <v>0</v>
      </c>
      <c r="DP78">
        <v>9995.423928571428</v>
      </c>
      <c r="DQ78">
        <v>0</v>
      </c>
      <c r="DR78">
        <v>12.4781</v>
      </c>
      <c r="DS78">
        <v>-65.72513571428571</v>
      </c>
      <c r="DT78">
        <v>950.0548214285715</v>
      </c>
      <c r="DU78">
        <v>1012.110892857143</v>
      </c>
      <c r="DV78">
        <v>5.058409642857143</v>
      </c>
      <c r="DW78">
        <v>993.5729285714285</v>
      </c>
      <c r="DX78">
        <v>18.31603571428571</v>
      </c>
      <c r="DY78">
        <v>2.11562</v>
      </c>
      <c r="DZ78">
        <v>1.657784642857143</v>
      </c>
      <c r="EA78">
        <v>18.33727142857143</v>
      </c>
      <c r="EB78">
        <v>14.50666071428571</v>
      </c>
      <c r="EC78">
        <v>2000.011785714286</v>
      </c>
      <c r="ED78">
        <v>0.9800034999999999</v>
      </c>
      <c r="EE78">
        <v>0.0199965</v>
      </c>
      <c r="EF78">
        <v>0</v>
      </c>
      <c r="EG78">
        <v>758.829</v>
      </c>
      <c r="EH78">
        <v>5.00097</v>
      </c>
      <c r="EI78">
        <v>15143.74642857143</v>
      </c>
      <c r="EJ78">
        <v>16707.68928571429</v>
      </c>
      <c r="EK78">
        <v>38.125</v>
      </c>
      <c r="EL78">
        <v>38.687</v>
      </c>
      <c r="EM78">
        <v>38.062</v>
      </c>
      <c r="EN78">
        <v>38.375</v>
      </c>
      <c r="EO78">
        <v>38.75</v>
      </c>
      <c r="EP78">
        <v>1955.119642857143</v>
      </c>
      <c r="EQ78">
        <v>39.89214285714286</v>
      </c>
      <c r="ER78">
        <v>0</v>
      </c>
      <c r="ES78">
        <v>1658942034</v>
      </c>
      <c r="ET78">
        <v>0</v>
      </c>
      <c r="EU78">
        <v>758.81436</v>
      </c>
      <c r="EV78">
        <v>-2.656615376509945</v>
      </c>
      <c r="EW78">
        <v>-59.60769219033275</v>
      </c>
      <c r="EX78">
        <v>15143.356</v>
      </c>
      <c r="EY78">
        <v>15</v>
      </c>
      <c r="EZ78">
        <v>0</v>
      </c>
      <c r="FA78" t="s">
        <v>419</v>
      </c>
      <c r="FB78">
        <v>1657650335.6</v>
      </c>
      <c r="FC78">
        <v>1657650340.6</v>
      </c>
      <c r="FD78">
        <v>0</v>
      </c>
      <c r="FE78">
        <v>2.4</v>
      </c>
      <c r="FF78">
        <v>-0.047</v>
      </c>
      <c r="FG78">
        <v>-2.024</v>
      </c>
      <c r="FH78">
        <v>-0.16</v>
      </c>
      <c r="FI78">
        <v>420</v>
      </c>
      <c r="FJ78">
        <v>17</v>
      </c>
      <c r="FK78">
        <v>0.4</v>
      </c>
      <c r="FL78">
        <v>0.26</v>
      </c>
      <c r="FM78">
        <v>-65.61136097560977</v>
      </c>
      <c r="FN78">
        <v>-2.022714982578584</v>
      </c>
      <c r="FO78">
        <v>0.2114098572569165</v>
      </c>
      <c r="FP78">
        <v>0</v>
      </c>
      <c r="FQ78">
        <v>759.0164705882353</v>
      </c>
      <c r="FR78">
        <v>-3.165011458103305</v>
      </c>
      <c r="FS78">
        <v>0.3952019763059439</v>
      </c>
      <c r="FT78">
        <v>0</v>
      </c>
      <c r="FU78">
        <v>5.061288780487804</v>
      </c>
      <c r="FV78">
        <v>-0.06768376306618611</v>
      </c>
      <c r="FW78">
        <v>0.02512443900066541</v>
      </c>
      <c r="FX78">
        <v>1</v>
      </c>
      <c r="FY78">
        <v>1</v>
      </c>
      <c r="FZ78">
        <v>3</v>
      </c>
      <c r="GA78" t="s">
        <v>426</v>
      </c>
      <c r="GB78">
        <v>2.98301</v>
      </c>
      <c r="GC78">
        <v>2.71562</v>
      </c>
      <c r="GD78">
        <v>0.168095</v>
      </c>
      <c r="GE78">
        <v>0.17319</v>
      </c>
      <c r="GF78">
        <v>0.105572</v>
      </c>
      <c r="GG78">
        <v>0.08751589999999999</v>
      </c>
      <c r="GH78">
        <v>26388.6</v>
      </c>
      <c r="GI78">
        <v>26328.3</v>
      </c>
      <c r="GJ78">
        <v>29481.3</v>
      </c>
      <c r="GK78">
        <v>29449.1</v>
      </c>
      <c r="GL78">
        <v>34933.2</v>
      </c>
      <c r="GM78">
        <v>35718.7</v>
      </c>
      <c r="GN78">
        <v>41531.2</v>
      </c>
      <c r="GO78">
        <v>41956.3</v>
      </c>
      <c r="GP78">
        <v>1.95177</v>
      </c>
      <c r="GQ78">
        <v>1.91882</v>
      </c>
      <c r="GR78">
        <v>0.114538</v>
      </c>
      <c r="GS78">
        <v>0</v>
      </c>
      <c r="GT78">
        <v>25.3439</v>
      </c>
      <c r="GU78">
        <v>999.9</v>
      </c>
      <c r="GV78">
        <v>52.7</v>
      </c>
      <c r="GW78">
        <v>29.3</v>
      </c>
      <c r="GX78">
        <v>23.8272</v>
      </c>
      <c r="GY78">
        <v>63.1528</v>
      </c>
      <c r="GZ78">
        <v>34.2748</v>
      </c>
      <c r="HA78">
        <v>1</v>
      </c>
      <c r="HB78">
        <v>-0.0568293</v>
      </c>
      <c r="HC78">
        <v>0.383794</v>
      </c>
      <c r="HD78">
        <v>20.3338</v>
      </c>
      <c r="HE78">
        <v>5.21744</v>
      </c>
      <c r="HF78">
        <v>12.0099</v>
      </c>
      <c r="HG78">
        <v>4.9891</v>
      </c>
      <c r="HH78">
        <v>3.28865</v>
      </c>
      <c r="HI78">
        <v>9999</v>
      </c>
      <c r="HJ78">
        <v>9999</v>
      </c>
      <c r="HK78">
        <v>9999</v>
      </c>
      <c r="HL78">
        <v>154.8</v>
      </c>
      <c r="HM78">
        <v>1.86737</v>
      </c>
      <c r="HN78">
        <v>1.86646</v>
      </c>
      <c r="HO78">
        <v>1.86584</v>
      </c>
      <c r="HP78">
        <v>1.86579</v>
      </c>
      <c r="HQ78">
        <v>1.8676</v>
      </c>
      <c r="HR78">
        <v>1.87012</v>
      </c>
      <c r="HS78">
        <v>1.86874</v>
      </c>
      <c r="HT78">
        <v>1.87026</v>
      </c>
      <c r="HU78">
        <v>0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-4.889</v>
      </c>
      <c r="II78">
        <v>-0.1065</v>
      </c>
      <c r="IJ78">
        <v>-2.003274880989988</v>
      </c>
      <c r="IK78">
        <v>-0.003643892653284941</v>
      </c>
      <c r="IL78">
        <v>8.948238347276123E-07</v>
      </c>
      <c r="IM78">
        <v>-2.445980282225029E-10</v>
      </c>
      <c r="IN78">
        <v>-0.1940835803508028</v>
      </c>
      <c r="IO78">
        <v>-0.01042730378795286</v>
      </c>
      <c r="IP78">
        <v>0.00100284695746963</v>
      </c>
      <c r="IQ78">
        <v>-1.701466411570297E-05</v>
      </c>
      <c r="IR78">
        <v>2</v>
      </c>
      <c r="IS78">
        <v>2310</v>
      </c>
      <c r="IT78">
        <v>1</v>
      </c>
      <c r="IU78">
        <v>25</v>
      </c>
      <c r="IV78">
        <v>21528.3</v>
      </c>
      <c r="IW78">
        <v>21528.2</v>
      </c>
      <c r="IX78">
        <v>2.14478</v>
      </c>
      <c r="IY78">
        <v>2.1875</v>
      </c>
      <c r="IZ78">
        <v>1.39648</v>
      </c>
      <c r="JA78">
        <v>2.35229</v>
      </c>
      <c r="JB78">
        <v>1.49536</v>
      </c>
      <c r="JC78">
        <v>2.38647</v>
      </c>
      <c r="JD78">
        <v>34.3725</v>
      </c>
      <c r="JE78">
        <v>24.1838</v>
      </c>
      <c r="JF78">
        <v>18</v>
      </c>
      <c r="JG78">
        <v>516.144</v>
      </c>
      <c r="JH78">
        <v>450.598</v>
      </c>
      <c r="JI78">
        <v>25.0001</v>
      </c>
      <c r="JJ78">
        <v>26.6394</v>
      </c>
      <c r="JK78">
        <v>30.0003</v>
      </c>
      <c r="JL78">
        <v>26.595</v>
      </c>
      <c r="JM78">
        <v>26.5321</v>
      </c>
      <c r="JN78">
        <v>43.0353</v>
      </c>
      <c r="JO78">
        <v>25.5087</v>
      </c>
      <c r="JP78">
        <v>61.3094</v>
      </c>
      <c r="JQ78">
        <v>25</v>
      </c>
      <c r="JR78">
        <v>1042.09</v>
      </c>
      <c r="JS78">
        <v>18.4822</v>
      </c>
      <c r="JT78">
        <v>100.823</v>
      </c>
      <c r="JU78">
        <v>100.774</v>
      </c>
    </row>
    <row r="79" spans="1:281">
      <c r="A79">
        <v>63</v>
      </c>
      <c r="B79">
        <v>1658942039.6</v>
      </c>
      <c r="C79">
        <v>401.5999999046326</v>
      </c>
      <c r="D79" t="s">
        <v>549</v>
      </c>
      <c r="E79" t="s">
        <v>550</v>
      </c>
      <c r="F79">
        <v>5</v>
      </c>
      <c r="G79" t="s">
        <v>415</v>
      </c>
      <c r="H79" t="s">
        <v>416</v>
      </c>
      <c r="I79">
        <v>1658942032.1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1046.173621402598</v>
      </c>
      <c r="AK79">
        <v>991.9287090909088</v>
      </c>
      <c r="AL79">
        <v>3.420378181818085</v>
      </c>
      <c r="AM79">
        <v>65.44</v>
      </c>
      <c r="AN79">
        <f>(AP79 - AO79 + DI79*1E3/(8.314*(DK79+273.15)) * AR79/DH79 * AQ79) * DH79/(100*CV79) * 1000/(1000 - AP79)</f>
        <v>0</v>
      </c>
      <c r="AO79">
        <v>18.4088651713176</v>
      </c>
      <c r="AP79">
        <v>23.35644727272727</v>
      </c>
      <c r="AQ79">
        <v>0.0007578084745775265</v>
      </c>
      <c r="AR79">
        <v>84.83899908424371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1658942032.1</v>
      </c>
      <c r="DB79">
        <v>945.4382962962961</v>
      </c>
      <c r="DC79">
        <v>1011.379148148148</v>
      </c>
      <c r="DD79">
        <v>23.35845925925926</v>
      </c>
      <c r="DE79">
        <v>18.34442222222222</v>
      </c>
      <c r="DF79">
        <v>950.3061111111109</v>
      </c>
      <c r="DG79">
        <v>23.46487037037037</v>
      </c>
      <c r="DH79">
        <v>500.0598888888889</v>
      </c>
      <c r="DI79">
        <v>90.50997777777776</v>
      </c>
      <c r="DJ79">
        <v>0.1000148814814815</v>
      </c>
      <c r="DK79">
        <v>27.18717777777778</v>
      </c>
      <c r="DL79">
        <v>27.21112592592592</v>
      </c>
      <c r="DM79">
        <v>999.9000000000001</v>
      </c>
      <c r="DN79">
        <v>0</v>
      </c>
      <c r="DO79">
        <v>0</v>
      </c>
      <c r="DP79">
        <v>9990.876666666669</v>
      </c>
      <c r="DQ79">
        <v>0</v>
      </c>
      <c r="DR79">
        <v>12.4781</v>
      </c>
      <c r="DS79">
        <v>-65.94115555555555</v>
      </c>
      <c r="DT79">
        <v>968.0502592592593</v>
      </c>
      <c r="DU79">
        <v>1030.28</v>
      </c>
      <c r="DV79">
        <v>5.014038518518519</v>
      </c>
      <c r="DW79">
        <v>1011.379148148148</v>
      </c>
      <c r="DX79">
        <v>18.34442222222222</v>
      </c>
      <c r="DY79">
        <v>2.114174074074075</v>
      </c>
      <c r="DZ79">
        <v>1.660354074074074</v>
      </c>
      <c r="EA79">
        <v>18.32637037037037</v>
      </c>
      <c r="EB79">
        <v>14.53057777777778</v>
      </c>
      <c r="EC79">
        <v>2000.020740740741</v>
      </c>
      <c r="ED79">
        <v>0.9800034444444443</v>
      </c>
      <c r="EE79">
        <v>0.01999655555555556</v>
      </c>
      <c r="EF79">
        <v>0</v>
      </c>
      <c r="EG79">
        <v>758.5118518518518</v>
      </c>
      <c r="EH79">
        <v>5.00097</v>
      </c>
      <c r="EI79">
        <v>15138.39259259259</v>
      </c>
      <c r="EJ79">
        <v>16707.75925925926</v>
      </c>
      <c r="EK79">
        <v>38.12959259259259</v>
      </c>
      <c r="EL79">
        <v>38.687</v>
      </c>
      <c r="EM79">
        <v>38.062</v>
      </c>
      <c r="EN79">
        <v>38.375</v>
      </c>
      <c r="EO79">
        <v>38.75</v>
      </c>
      <c r="EP79">
        <v>1955.128148148148</v>
      </c>
      <c r="EQ79">
        <v>39.8925925925926</v>
      </c>
      <c r="ER79">
        <v>0</v>
      </c>
      <c r="ES79">
        <v>1658942038.8</v>
      </c>
      <c r="ET79">
        <v>0</v>
      </c>
      <c r="EU79">
        <v>758.5183999999999</v>
      </c>
      <c r="EV79">
        <v>-3.357461534944631</v>
      </c>
      <c r="EW79">
        <v>-61.06923082570096</v>
      </c>
      <c r="EX79">
        <v>15138.42</v>
      </c>
      <c r="EY79">
        <v>15</v>
      </c>
      <c r="EZ79">
        <v>0</v>
      </c>
      <c r="FA79" t="s">
        <v>419</v>
      </c>
      <c r="FB79">
        <v>1657650335.6</v>
      </c>
      <c r="FC79">
        <v>1657650340.6</v>
      </c>
      <c r="FD79">
        <v>0</v>
      </c>
      <c r="FE79">
        <v>2.4</v>
      </c>
      <c r="FF79">
        <v>-0.047</v>
      </c>
      <c r="FG79">
        <v>-2.024</v>
      </c>
      <c r="FH79">
        <v>-0.16</v>
      </c>
      <c r="FI79">
        <v>420</v>
      </c>
      <c r="FJ79">
        <v>17</v>
      </c>
      <c r="FK79">
        <v>0.4</v>
      </c>
      <c r="FL79">
        <v>0.26</v>
      </c>
      <c r="FM79">
        <v>-65.848975</v>
      </c>
      <c r="FN79">
        <v>-2.324841275797144</v>
      </c>
      <c r="FO79">
        <v>0.2392775362941543</v>
      </c>
      <c r="FP79">
        <v>0</v>
      </c>
      <c r="FQ79">
        <v>758.6724999999999</v>
      </c>
      <c r="FR79">
        <v>-3.385867069974649</v>
      </c>
      <c r="FS79">
        <v>0.4197235259492829</v>
      </c>
      <c r="FT79">
        <v>0</v>
      </c>
      <c r="FU79">
        <v>5.02939275</v>
      </c>
      <c r="FV79">
        <v>-0.5354450656660499</v>
      </c>
      <c r="FW79">
        <v>0.06009332770730458</v>
      </c>
      <c r="FX79">
        <v>0</v>
      </c>
      <c r="FY79">
        <v>0</v>
      </c>
      <c r="FZ79">
        <v>3</v>
      </c>
      <c r="GA79" t="s">
        <v>439</v>
      </c>
      <c r="GB79">
        <v>2.98297</v>
      </c>
      <c r="GC79">
        <v>2.71553</v>
      </c>
      <c r="GD79">
        <v>0.169988</v>
      </c>
      <c r="GE79">
        <v>0.175028</v>
      </c>
      <c r="GF79">
        <v>0.105615</v>
      </c>
      <c r="GG79">
        <v>0.0876706</v>
      </c>
      <c r="GH79">
        <v>26328.1</v>
      </c>
      <c r="GI79">
        <v>26269.6</v>
      </c>
      <c r="GJ79">
        <v>29480.8</v>
      </c>
      <c r="GK79">
        <v>29448.8</v>
      </c>
      <c r="GL79">
        <v>34931</v>
      </c>
      <c r="GM79">
        <v>35712.4</v>
      </c>
      <c r="GN79">
        <v>41530.5</v>
      </c>
      <c r="GO79">
        <v>41956.1</v>
      </c>
      <c r="GP79">
        <v>1.95155</v>
      </c>
      <c r="GQ79">
        <v>1.91882</v>
      </c>
      <c r="GR79">
        <v>0.113733</v>
      </c>
      <c r="GS79">
        <v>0</v>
      </c>
      <c r="GT79">
        <v>25.346</v>
      </c>
      <c r="GU79">
        <v>999.9</v>
      </c>
      <c r="GV79">
        <v>52.7</v>
      </c>
      <c r="GW79">
        <v>29.3</v>
      </c>
      <c r="GX79">
        <v>23.8245</v>
      </c>
      <c r="GY79">
        <v>63.2828</v>
      </c>
      <c r="GZ79">
        <v>33.9824</v>
      </c>
      <c r="HA79">
        <v>1</v>
      </c>
      <c r="HB79">
        <v>-0.0565091</v>
      </c>
      <c r="HC79">
        <v>0.383851</v>
      </c>
      <c r="HD79">
        <v>20.3338</v>
      </c>
      <c r="HE79">
        <v>5.21759</v>
      </c>
      <c r="HF79">
        <v>12.0098</v>
      </c>
      <c r="HG79">
        <v>4.9891</v>
      </c>
      <c r="HH79">
        <v>3.28865</v>
      </c>
      <c r="HI79">
        <v>9999</v>
      </c>
      <c r="HJ79">
        <v>9999</v>
      </c>
      <c r="HK79">
        <v>9999</v>
      </c>
      <c r="HL79">
        <v>154.8</v>
      </c>
      <c r="HM79">
        <v>1.86737</v>
      </c>
      <c r="HN79">
        <v>1.86644</v>
      </c>
      <c r="HO79">
        <v>1.86584</v>
      </c>
      <c r="HP79">
        <v>1.86579</v>
      </c>
      <c r="HQ79">
        <v>1.86758</v>
      </c>
      <c r="HR79">
        <v>1.87012</v>
      </c>
      <c r="HS79">
        <v>1.86874</v>
      </c>
      <c r="HT79">
        <v>1.87023</v>
      </c>
      <c r="HU79">
        <v>0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-4.934</v>
      </c>
      <c r="II79">
        <v>-0.1064</v>
      </c>
      <c r="IJ79">
        <v>-2.003274880989988</v>
      </c>
      <c r="IK79">
        <v>-0.003643892653284941</v>
      </c>
      <c r="IL79">
        <v>8.948238347276123E-07</v>
      </c>
      <c r="IM79">
        <v>-2.445980282225029E-10</v>
      </c>
      <c r="IN79">
        <v>-0.1940835803508028</v>
      </c>
      <c r="IO79">
        <v>-0.01042730378795286</v>
      </c>
      <c r="IP79">
        <v>0.00100284695746963</v>
      </c>
      <c r="IQ79">
        <v>-1.701466411570297E-05</v>
      </c>
      <c r="IR79">
        <v>2</v>
      </c>
      <c r="IS79">
        <v>2310</v>
      </c>
      <c r="IT79">
        <v>1</v>
      </c>
      <c r="IU79">
        <v>25</v>
      </c>
      <c r="IV79">
        <v>21528.4</v>
      </c>
      <c r="IW79">
        <v>21528.3</v>
      </c>
      <c r="IX79">
        <v>2.17407</v>
      </c>
      <c r="IY79">
        <v>2.18384</v>
      </c>
      <c r="IZ79">
        <v>1.39648</v>
      </c>
      <c r="JA79">
        <v>2.35107</v>
      </c>
      <c r="JB79">
        <v>1.49536</v>
      </c>
      <c r="JC79">
        <v>2.40112</v>
      </c>
      <c r="JD79">
        <v>34.3952</v>
      </c>
      <c r="JE79">
        <v>24.1838</v>
      </c>
      <c r="JF79">
        <v>18</v>
      </c>
      <c r="JG79">
        <v>516.0119999999999</v>
      </c>
      <c r="JH79">
        <v>450.616</v>
      </c>
      <c r="JI79">
        <v>25</v>
      </c>
      <c r="JJ79">
        <v>26.6408</v>
      </c>
      <c r="JK79">
        <v>30.0001</v>
      </c>
      <c r="JL79">
        <v>26.5966</v>
      </c>
      <c r="JM79">
        <v>26.5343</v>
      </c>
      <c r="JN79">
        <v>43.5671</v>
      </c>
      <c r="JO79">
        <v>25.5087</v>
      </c>
      <c r="JP79">
        <v>61.3094</v>
      </c>
      <c r="JQ79">
        <v>25</v>
      </c>
      <c r="JR79">
        <v>1055.46</v>
      </c>
      <c r="JS79">
        <v>18.5021</v>
      </c>
      <c r="JT79">
        <v>100.821</v>
      </c>
      <c r="JU79">
        <v>100.773</v>
      </c>
    </row>
    <row r="80" spans="1:281">
      <c r="A80">
        <v>64</v>
      </c>
      <c r="B80">
        <v>1658942044.6</v>
      </c>
      <c r="C80">
        <v>406.5999999046326</v>
      </c>
      <c r="D80" t="s">
        <v>551</v>
      </c>
      <c r="E80" t="s">
        <v>552</v>
      </c>
      <c r="F80">
        <v>5</v>
      </c>
      <c r="G80" t="s">
        <v>415</v>
      </c>
      <c r="H80" t="s">
        <v>416</v>
      </c>
      <c r="I80">
        <v>1658942036.814285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1063.419537766234</v>
      </c>
      <c r="AK80">
        <v>1009.179806060606</v>
      </c>
      <c r="AL80">
        <v>3.467392121211943</v>
      </c>
      <c r="AM80">
        <v>65.44</v>
      </c>
      <c r="AN80">
        <f>(AP80 - AO80 + DI80*1E3/(8.314*(DK80+273.15)) * AR80/DH80 * AQ80) * DH80/(100*CV80) * 1000/(1000 - AP80)</f>
        <v>0</v>
      </c>
      <c r="AO80">
        <v>18.4303618809038</v>
      </c>
      <c r="AP80">
        <v>23.35600303030303</v>
      </c>
      <c r="AQ80">
        <v>0.0001810877589540969</v>
      </c>
      <c r="AR80">
        <v>84.83899908424371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1658942036.814285</v>
      </c>
      <c r="DB80">
        <v>961.160357142857</v>
      </c>
      <c r="DC80">
        <v>1027.302142857143</v>
      </c>
      <c r="DD80">
        <v>23.35314642857142</v>
      </c>
      <c r="DE80">
        <v>18.38944642857143</v>
      </c>
      <c r="DF80">
        <v>966.0692499999999</v>
      </c>
      <c r="DG80">
        <v>23.45960357142857</v>
      </c>
      <c r="DH80">
        <v>500.0503571428571</v>
      </c>
      <c r="DI80">
        <v>90.509675</v>
      </c>
      <c r="DJ80">
        <v>0.09999037857142855</v>
      </c>
      <c r="DK80">
        <v>27.18729285714285</v>
      </c>
      <c r="DL80">
        <v>27.21510714285714</v>
      </c>
      <c r="DM80">
        <v>999.9000000000002</v>
      </c>
      <c r="DN80">
        <v>0</v>
      </c>
      <c r="DO80">
        <v>0</v>
      </c>
      <c r="DP80">
        <v>9997.2125</v>
      </c>
      <c r="DQ80">
        <v>0</v>
      </c>
      <c r="DR80">
        <v>12.4781</v>
      </c>
      <c r="DS80">
        <v>-66.14205357142858</v>
      </c>
      <c r="DT80">
        <v>984.1435714285715</v>
      </c>
      <c r="DU80">
        <v>1046.549285714286</v>
      </c>
      <c r="DV80">
        <v>4.963696071428571</v>
      </c>
      <c r="DW80">
        <v>1027.302142857143</v>
      </c>
      <c r="DX80">
        <v>18.38944642857143</v>
      </c>
      <c r="DY80">
        <v>2.113686428571429</v>
      </c>
      <c r="DZ80">
        <v>1.664423571428572</v>
      </c>
      <c r="EA80">
        <v>18.32268928571429</v>
      </c>
      <c r="EB80">
        <v>14.56849285714286</v>
      </c>
      <c r="EC80">
        <v>2000.005357142857</v>
      </c>
      <c r="ED80">
        <v>0.9800033928571426</v>
      </c>
      <c r="EE80">
        <v>0.01999660714285714</v>
      </c>
      <c r="EF80">
        <v>0</v>
      </c>
      <c r="EG80">
        <v>758.3053928571429</v>
      </c>
      <c r="EH80">
        <v>5.00097</v>
      </c>
      <c r="EI80">
        <v>15133.61071428571</v>
      </c>
      <c r="EJ80">
        <v>16707.63214285714</v>
      </c>
      <c r="EK80">
        <v>38.12942857142857</v>
      </c>
      <c r="EL80">
        <v>38.6915</v>
      </c>
      <c r="EM80">
        <v>38.0665</v>
      </c>
      <c r="EN80">
        <v>38.375</v>
      </c>
      <c r="EO80">
        <v>38.75</v>
      </c>
      <c r="EP80">
        <v>1955.112857142857</v>
      </c>
      <c r="EQ80">
        <v>39.89250000000001</v>
      </c>
      <c r="ER80">
        <v>0</v>
      </c>
      <c r="ES80">
        <v>1658942044.2</v>
      </c>
      <c r="ET80">
        <v>0</v>
      </c>
      <c r="EU80">
        <v>758.2785384615383</v>
      </c>
      <c r="EV80">
        <v>-2.55295725357733</v>
      </c>
      <c r="EW80">
        <v>-60.78632479846139</v>
      </c>
      <c r="EX80">
        <v>15133.33846153846</v>
      </c>
      <c r="EY80">
        <v>15</v>
      </c>
      <c r="EZ80">
        <v>0</v>
      </c>
      <c r="FA80" t="s">
        <v>419</v>
      </c>
      <c r="FB80">
        <v>1657650335.6</v>
      </c>
      <c r="FC80">
        <v>1657650340.6</v>
      </c>
      <c r="FD80">
        <v>0</v>
      </c>
      <c r="FE80">
        <v>2.4</v>
      </c>
      <c r="FF80">
        <v>-0.047</v>
      </c>
      <c r="FG80">
        <v>-2.024</v>
      </c>
      <c r="FH80">
        <v>-0.16</v>
      </c>
      <c r="FI80">
        <v>420</v>
      </c>
      <c r="FJ80">
        <v>17</v>
      </c>
      <c r="FK80">
        <v>0.4</v>
      </c>
      <c r="FL80">
        <v>0.26</v>
      </c>
      <c r="FM80">
        <v>-66.01725500000001</v>
      </c>
      <c r="FN80">
        <v>-2.518223639774833</v>
      </c>
      <c r="FO80">
        <v>0.2566745409560519</v>
      </c>
      <c r="FP80">
        <v>0</v>
      </c>
      <c r="FQ80">
        <v>758.4877647058825</v>
      </c>
      <c r="FR80">
        <v>-3.067196324832477</v>
      </c>
      <c r="FS80">
        <v>0.3878272097683271</v>
      </c>
      <c r="FT80">
        <v>0</v>
      </c>
      <c r="FU80">
        <v>5.00221225</v>
      </c>
      <c r="FV80">
        <v>-0.6809893058161257</v>
      </c>
      <c r="FW80">
        <v>0.06841943084707375</v>
      </c>
      <c r="FX80">
        <v>0</v>
      </c>
      <c r="FY80">
        <v>0</v>
      </c>
      <c r="FZ80">
        <v>3</v>
      </c>
      <c r="GA80" t="s">
        <v>439</v>
      </c>
      <c r="GB80">
        <v>2.98302</v>
      </c>
      <c r="GC80">
        <v>2.71565</v>
      </c>
      <c r="GD80">
        <v>0.171882</v>
      </c>
      <c r="GE80">
        <v>0.176845</v>
      </c>
      <c r="GF80">
        <v>0.105602</v>
      </c>
      <c r="GG80">
        <v>0.0877209</v>
      </c>
      <c r="GH80">
        <v>26268.3</v>
      </c>
      <c r="GI80">
        <v>26211.1</v>
      </c>
      <c r="GJ80">
        <v>29481.1</v>
      </c>
      <c r="GK80">
        <v>29448.1</v>
      </c>
      <c r="GL80">
        <v>34931.7</v>
      </c>
      <c r="GM80">
        <v>35709.6</v>
      </c>
      <c r="GN80">
        <v>41530.8</v>
      </c>
      <c r="GO80">
        <v>41955.1</v>
      </c>
      <c r="GP80">
        <v>1.95165</v>
      </c>
      <c r="GQ80">
        <v>1.919</v>
      </c>
      <c r="GR80">
        <v>0.114508</v>
      </c>
      <c r="GS80">
        <v>0</v>
      </c>
      <c r="GT80">
        <v>25.3476</v>
      </c>
      <c r="GU80">
        <v>999.9</v>
      </c>
      <c r="GV80">
        <v>52.7</v>
      </c>
      <c r="GW80">
        <v>29.3</v>
      </c>
      <c r="GX80">
        <v>23.827</v>
      </c>
      <c r="GY80">
        <v>63.2028</v>
      </c>
      <c r="GZ80">
        <v>34.1106</v>
      </c>
      <c r="HA80">
        <v>1</v>
      </c>
      <c r="HB80">
        <v>-0.0564736</v>
      </c>
      <c r="HC80">
        <v>0.383824</v>
      </c>
      <c r="HD80">
        <v>20.3339</v>
      </c>
      <c r="HE80">
        <v>5.21684</v>
      </c>
      <c r="HF80">
        <v>12.0099</v>
      </c>
      <c r="HG80">
        <v>4.98885</v>
      </c>
      <c r="HH80">
        <v>3.28848</v>
      </c>
      <c r="HI80">
        <v>9999</v>
      </c>
      <c r="HJ80">
        <v>9999</v>
      </c>
      <c r="HK80">
        <v>9999</v>
      </c>
      <c r="HL80">
        <v>154.8</v>
      </c>
      <c r="HM80">
        <v>1.86737</v>
      </c>
      <c r="HN80">
        <v>1.86645</v>
      </c>
      <c r="HO80">
        <v>1.86584</v>
      </c>
      <c r="HP80">
        <v>1.86582</v>
      </c>
      <c r="HQ80">
        <v>1.8676</v>
      </c>
      <c r="HR80">
        <v>1.87012</v>
      </c>
      <c r="HS80">
        <v>1.86874</v>
      </c>
      <c r="HT80">
        <v>1.87026</v>
      </c>
      <c r="HU80">
        <v>0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-4.977</v>
      </c>
      <c r="II80">
        <v>-0.1065</v>
      </c>
      <c r="IJ80">
        <v>-2.003274880989988</v>
      </c>
      <c r="IK80">
        <v>-0.003643892653284941</v>
      </c>
      <c r="IL80">
        <v>8.948238347276123E-07</v>
      </c>
      <c r="IM80">
        <v>-2.445980282225029E-10</v>
      </c>
      <c r="IN80">
        <v>-0.1940835803508028</v>
      </c>
      <c r="IO80">
        <v>-0.01042730378795286</v>
      </c>
      <c r="IP80">
        <v>0.00100284695746963</v>
      </c>
      <c r="IQ80">
        <v>-1.701466411570297E-05</v>
      </c>
      <c r="IR80">
        <v>2</v>
      </c>
      <c r="IS80">
        <v>2310</v>
      </c>
      <c r="IT80">
        <v>1</v>
      </c>
      <c r="IU80">
        <v>25</v>
      </c>
      <c r="IV80">
        <v>21528.5</v>
      </c>
      <c r="IW80">
        <v>21528.4</v>
      </c>
      <c r="IX80">
        <v>2.20093</v>
      </c>
      <c r="IY80">
        <v>2.18872</v>
      </c>
      <c r="IZ80">
        <v>1.39648</v>
      </c>
      <c r="JA80">
        <v>2.35107</v>
      </c>
      <c r="JB80">
        <v>1.49536</v>
      </c>
      <c r="JC80">
        <v>2.33887</v>
      </c>
      <c r="JD80">
        <v>34.3952</v>
      </c>
      <c r="JE80">
        <v>24.1838</v>
      </c>
      <c r="JF80">
        <v>18</v>
      </c>
      <c r="JG80">
        <v>516.087</v>
      </c>
      <c r="JH80">
        <v>450.732</v>
      </c>
      <c r="JI80">
        <v>25</v>
      </c>
      <c r="JJ80">
        <v>26.6418</v>
      </c>
      <c r="JK80">
        <v>30.0002</v>
      </c>
      <c r="JL80">
        <v>26.5976</v>
      </c>
      <c r="JM80">
        <v>26.5355</v>
      </c>
      <c r="JN80">
        <v>44.1576</v>
      </c>
      <c r="JO80">
        <v>25.2333</v>
      </c>
      <c r="JP80">
        <v>61.3094</v>
      </c>
      <c r="JQ80">
        <v>25</v>
      </c>
      <c r="JR80">
        <v>1075.58</v>
      </c>
      <c r="JS80">
        <v>18.5402</v>
      </c>
      <c r="JT80">
        <v>100.822</v>
      </c>
      <c r="JU80">
        <v>100.771</v>
      </c>
    </row>
    <row r="81" spans="1:281">
      <c r="A81">
        <v>65</v>
      </c>
      <c r="B81">
        <v>1658942049.6</v>
      </c>
      <c r="C81">
        <v>411.5999999046326</v>
      </c>
      <c r="D81" t="s">
        <v>553</v>
      </c>
      <c r="E81" t="s">
        <v>554</v>
      </c>
      <c r="F81">
        <v>5</v>
      </c>
      <c r="G81" t="s">
        <v>415</v>
      </c>
      <c r="H81" t="s">
        <v>416</v>
      </c>
      <c r="I81">
        <v>1658942042.1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1080.414279549784</v>
      </c>
      <c r="AK81">
        <v>1026.27509090909</v>
      </c>
      <c r="AL81">
        <v>3.41751515151498</v>
      </c>
      <c r="AM81">
        <v>65.44</v>
      </c>
      <c r="AN81">
        <f>(AP81 - AO81 + DI81*1E3/(8.314*(DK81+273.15)) * AR81/DH81 * AQ81) * DH81/(100*CV81) * 1000/(1000 - AP81)</f>
        <v>0</v>
      </c>
      <c r="AO81">
        <v>18.45870096455797</v>
      </c>
      <c r="AP81">
        <v>23.34772</v>
      </c>
      <c r="AQ81">
        <v>-0.0002981948241338257</v>
      </c>
      <c r="AR81">
        <v>84.83899908424371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1658942042.1</v>
      </c>
      <c r="DB81">
        <v>978.8492592592593</v>
      </c>
      <c r="DC81">
        <v>1045.132222222222</v>
      </c>
      <c r="DD81">
        <v>23.35268518518518</v>
      </c>
      <c r="DE81">
        <v>18.43784074074074</v>
      </c>
      <c r="DF81">
        <v>983.8048148148148</v>
      </c>
      <c r="DG81">
        <v>23.45915185185185</v>
      </c>
      <c r="DH81">
        <v>500.0508518518519</v>
      </c>
      <c r="DI81">
        <v>90.50986666666668</v>
      </c>
      <c r="DJ81">
        <v>0.1000174666666666</v>
      </c>
      <c r="DK81">
        <v>27.18386296296297</v>
      </c>
      <c r="DL81">
        <v>27.21724814814815</v>
      </c>
      <c r="DM81">
        <v>999.9000000000001</v>
      </c>
      <c r="DN81">
        <v>0</v>
      </c>
      <c r="DO81">
        <v>0</v>
      </c>
      <c r="DP81">
        <v>9992.615185185185</v>
      </c>
      <c r="DQ81">
        <v>0</v>
      </c>
      <c r="DR81">
        <v>12.4781</v>
      </c>
      <c r="DS81">
        <v>-66.28266666666666</v>
      </c>
      <c r="DT81">
        <v>1002.255666666666</v>
      </c>
      <c r="DU81">
        <v>1064.765185185185</v>
      </c>
      <c r="DV81">
        <v>4.91483962962963</v>
      </c>
      <c r="DW81">
        <v>1045.132222222222</v>
      </c>
      <c r="DX81">
        <v>18.43784074074074</v>
      </c>
      <c r="DY81">
        <v>2.113648888888889</v>
      </c>
      <c r="DZ81">
        <v>1.668807037037037</v>
      </c>
      <c r="EA81">
        <v>18.32241111111111</v>
      </c>
      <c r="EB81">
        <v>14.60926666666667</v>
      </c>
      <c r="EC81">
        <v>1999.985185185185</v>
      </c>
      <c r="ED81">
        <v>0.9800036666666665</v>
      </c>
      <c r="EE81">
        <v>0.01999633333333333</v>
      </c>
      <c r="EF81">
        <v>0</v>
      </c>
      <c r="EG81">
        <v>758.0905925925924</v>
      </c>
      <c r="EH81">
        <v>5.00097</v>
      </c>
      <c r="EI81">
        <v>15128.97037037037</v>
      </c>
      <c r="EJ81">
        <v>16707.47407407407</v>
      </c>
      <c r="EK81">
        <v>38.13877777777777</v>
      </c>
      <c r="EL81">
        <v>38.69866666666667</v>
      </c>
      <c r="EM81">
        <v>38.06666666666666</v>
      </c>
      <c r="EN81">
        <v>38.375</v>
      </c>
      <c r="EO81">
        <v>38.75</v>
      </c>
      <c r="EP81">
        <v>1955.093703703704</v>
      </c>
      <c r="EQ81">
        <v>39.89148148148148</v>
      </c>
      <c r="ER81">
        <v>0</v>
      </c>
      <c r="ES81">
        <v>1658942049</v>
      </c>
      <c r="ET81">
        <v>0</v>
      </c>
      <c r="EU81">
        <v>758.090346153846</v>
      </c>
      <c r="EV81">
        <v>-1.024239307102065</v>
      </c>
      <c r="EW81">
        <v>-47.81880333121202</v>
      </c>
      <c r="EX81">
        <v>15129.15</v>
      </c>
      <c r="EY81">
        <v>15</v>
      </c>
      <c r="EZ81">
        <v>0</v>
      </c>
      <c r="FA81" t="s">
        <v>419</v>
      </c>
      <c r="FB81">
        <v>1657650335.6</v>
      </c>
      <c r="FC81">
        <v>1657650340.6</v>
      </c>
      <c r="FD81">
        <v>0</v>
      </c>
      <c r="FE81">
        <v>2.4</v>
      </c>
      <c r="FF81">
        <v>-0.047</v>
      </c>
      <c r="FG81">
        <v>-2.024</v>
      </c>
      <c r="FH81">
        <v>-0.16</v>
      </c>
      <c r="FI81">
        <v>420</v>
      </c>
      <c r="FJ81">
        <v>17</v>
      </c>
      <c r="FK81">
        <v>0.4</v>
      </c>
      <c r="FL81">
        <v>0.26</v>
      </c>
      <c r="FM81">
        <v>-66.14845609756098</v>
      </c>
      <c r="FN81">
        <v>-1.795386062717685</v>
      </c>
      <c r="FO81">
        <v>0.2172813676013708</v>
      </c>
      <c r="FP81">
        <v>0</v>
      </c>
      <c r="FQ81">
        <v>758.2621176470587</v>
      </c>
      <c r="FR81">
        <v>-2.769992358007941</v>
      </c>
      <c r="FS81">
        <v>0.3663122875928762</v>
      </c>
      <c r="FT81">
        <v>0</v>
      </c>
      <c r="FU81">
        <v>4.951418536585365</v>
      </c>
      <c r="FV81">
        <v>-0.54795344947734</v>
      </c>
      <c r="FW81">
        <v>0.05758772034421736</v>
      </c>
      <c r="FX81">
        <v>0</v>
      </c>
      <c r="FY81">
        <v>0</v>
      </c>
      <c r="FZ81">
        <v>3</v>
      </c>
      <c r="GA81" t="s">
        <v>439</v>
      </c>
      <c r="GB81">
        <v>2.98305</v>
      </c>
      <c r="GC81">
        <v>2.7155</v>
      </c>
      <c r="GD81">
        <v>0.173742</v>
      </c>
      <c r="GE81">
        <v>0.178627</v>
      </c>
      <c r="GF81">
        <v>0.10558</v>
      </c>
      <c r="GG81">
        <v>0.0878546</v>
      </c>
      <c r="GH81">
        <v>26209.1</v>
      </c>
      <c r="GI81">
        <v>26154.4</v>
      </c>
      <c r="GJ81">
        <v>29480.9</v>
      </c>
      <c r="GK81">
        <v>29448.1</v>
      </c>
      <c r="GL81">
        <v>34932.2</v>
      </c>
      <c r="GM81">
        <v>35704.4</v>
      </c>
      <c r="GN81">
        <v>41530.2</v>
      </c>
      <c r="GO81">
        <v>41955.2</v>
      </c>
      <c r="GP81">
        <v>1.9516</v>
      </c>
      <c r="GQ81">
        <v>1.91908</v>
      </c>
      <c r="GR81">
        <v>0.114582</v>
      </c>
      <c r="GS81">
        <v>0</v>
      </c>
      <c r="GT81">
        <v>25.3493</v>
      </c>
      <c r="GU81">
        <v>999.9</v>
      </c>
      <c r="GV81">
        <v>52.7</v>
      </c>
      <c r="GW81">
        <v>29.3</v>
      </c>
      <c r="GX81">
        <v>23.826</v>
      </c>
      <c r="GY81">
        <v>63.3328</v>
      </c>
      <c r="GZ81">
        <v>34.1226</v>
      </c>
      <c r="HA81">
        <v>1</v>
      </c>
      <c r="HB81">
        <v>-0.0561865</v>
      </c>
      <c r="HC81">
        <v>0.385264</v>
      </c>
      <c r="HD81">
        <v>20.3338</v>
      </c>
      <c r="HE81">
        <v>5.21654</v>
      </c>
      <c r="HF81">
        <v>12.0097</v>
      </c>
      <c r="HG81">
        <v>4.989</v>
      </c>
      <c r="HH81">
        <v>3.2885</v>
      </c>
      <c r="HI81">
        <v>9999</v>
      </c>
      <c r="HJ81">
        <v>9999</v>
      </c>
      <c r="HK81">
        <v>9999</v>
      </c>
      <c r="HL81">
        <v>154.8</v>
      </c>
      <c r="HM81">
        <v>1.86737</v>
      </c>
      <c r="HN81">
        <v>1.86646</v>
      </c>
      <c r="HO81">
        <v>1.86584</v>
      </c>
      <c r="HP81">
        <v>1.86579</v>
      </c>
      <c r="HQ81">
        <v>1.86756</v>
      </c>
      <c r="HR81">
        <v>1.87012</v>
      </c>
      <c r="HS81">
        <v>1.86874</v>
      </c>
      <c r="HT81">
        <v>1.87025</v>
      </c>
      <c r="HU81">
        <v>0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-5.02</v>
      </c>
      <c r="II81">
        <v>-0.1065</v>
      </c>
      <c r="IJ81">
        <v>-2.003274880989988</v>
      </c>
      <c r="IK81">
        <v>-0.003643892653284941</v>
      </c>
      <c r="IL81">
        <v>8.948238347276123E-07</v>
      </c>
      <c r="IM81">
        <v>-2.445980282225029E-10</v>
      </c>
      <c r="IN81">
        <v>-0.1940835803508028</v>
      </c>
      <c r="IO81">
        <v>-0.01042730378795286</v>
      </c>
      <c r="IP81">
        <v>0.00100284695746963</v>
      </c>
      <c r="IQ81">
        <v>-1.701466411570297E-05</v>
      </c>
      <c r="IR81">
        <v>2</v>
      </c>
      <c r="IS81">
        <v>2310</v>
      </c>
      <c r="IT81">
        <v>1</v>
      </c>
      <c r="IU81">
        <v>25</v>
      </c>
      <c r="IV81">
        <v>21528.6</v>
      </c>
      <c r="IW81">
        <v>21528.5</v>
      </c>
      <c r="IX81">
        <v>2.23145</v>
      </c>
      <c r="IY81">
        <v>2.19604</v>
      </c>
      <c r="IZ81">
        <v>1.39648</v>
      </c>
      <c r="JA81">
        <v>2.34985</v>
      </c>
      <c r="JB81">
        <v>1.49536</v>
      </c>
      <c r="JC81">
        <v>2.32666</v>
      </c>
      <c r="JD81">
        <v>34.3952</v>
      </c>
      <c r="JE81">
        <v>24.1751</v>
      </c>
      <c r="JF81">
        <v>18</v>
      </c>
      <c r="JG81">
        <v>516.073</v>
      </c>
      <c r="JH81">
        <v>450.793</v>
      </c>
      <c r="JI81">
        <v>25.0001</v>
      </c>
      <c r="JJ81">
        <v>26.644</v>
      </c>
      <c r="JK81">
        <v>30.0003</v>
      </c>
      <c r="JL81">
        <v>26.5998</v>
      </c>
      <c r="JM81">
        <v>26.5372</v>
      </c>
      <c r="JN81">
        <v>44.6872</v>
      </c>
      <c r="JO81">
        <v>25.2333</v>
      </c>
      <c r="JP81">
        <v>61.3094</v>
      </c>
      <c r="JQ81">
        <v>25</v>
      </c>
      <c r="JR81">
        <v>1088.97</v>
      </c>
      <c r="JS81">
        <v>18.5791</v>
      </c>
      <c r="JT81">
        <v>100.821</v>
      </c>
      <c r="JU81">
        <v>100.771</v>
      </c>
    </row>
    <row r="82" spans="1:281">
      <c r="A82">
        <v>66</v>
      </c>
      <c r="B82">
        <v>1658942054.6</v>
      </c>
      <c r="C82">
        <v>416.5999999046326</v>
      </c>
      <c r="D82" t="s">
        <v>555</v>
      </c>
      <c r="E82" t="s">
        <v>556</v>
      </c>
      <c r="F82">
        <v>5</v>
      </c>
      <c r="G82" t="s">
        <v>415</v>
      </c>
      <c r="H82" t="s">
        <v>416</v>
      </c>
      <c r="I82">
        <v>1658942046.814285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1097.585066424243</v>
      </c>
      <c r="AK82">
        <v>1043.436363636363</v>
      </c>
      <c r="AL82">
        <v>3.445993939393745</v>
      </c>
      <c r="AM82">
        <v>65.44</v>
      </c>
      <c r="AN82">
        <f>(AP82 - AO82 + DI82*1E3/(8.314*(DK82+273.15)) * AR82/DH82 * AQ82) * DH82/(100*CV82) * 1000/(1000 - AP82)</f>
        <v>0</v>
      </c>
      <c r="AO82">
        <v>18.48272405781306</v>
      </c>
      <c r="AP82">
        <v>23.33388242424241</v>
      </c>
      <c r="AQ82">
        <v>-0.0003445538356672075</v>
      </c>
      <c r="AR82">
        <v>84.83899908424371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1658942046.814285</v>
      </c>
      <c r="DB82">
        <v>994.6444285714285</v>
      </c>
      <c r="DC82">
        <v>1060.967142857143</v>
      </c>
      <c r="DD82">
        <v>23.349325</v>
      </c>
      <c r="DE82">
        <v>18.461925</v>
      </c>
      <c r="DF82">
        <v>999.6414642857142</v>
      </c>
      <c r="DG82">
        <v>23.455825</v>
      </c>
      <c r="DH82">
        <v>500.0490357142858</v>
      </c>
      <c r="DI82">
        <v>90.51033214285715</v>
      </c>
      <c r="DJ82">
        <v>0.09996274642857143</v>
      </c>
      <c r="DK82">
        <v>27.17963928571429</v>
      </c>
      <c r="DL82">
        <v>27.22536428571429</v>
      </c>
      <c r="DM82">
        <v>999.9000000000002</v>
      </c>
      <c r="DN82">
        <v>0</v>
      </c>
      <c r="DO82">
        <v>0</v>
      </c>
      <c r="DP82">
        <v>10002.09928571428</v>
      </c>
      <c r="DQ82">
        <v>0</v>
      </c>
      <c r="DR82">
        <v>12.4781</v>
      </c>
      <c r="DS82">
        <v>-66.32245714285715</v>
      </c>
      <c r="DT82">
        <v>1018.425214285714</v>
      </c>
      <c r="DU82">
        <v>1080.923571428571</v>
      </c>
      <c r="DV82">
        <v>4.887396785714285</v>
      </c>
      <c r="DW82">
        <v>1060.967142857143</v>
      </c>
      <c r="DX82">
        <v>18.461925</v>
      </c>
      <c r="DY82">
        <v>2.113355</v>
      </c>
      <c r="DZ82">
        <v>1.670996071428571</v>
      </c>
      <c r="EA82">
        <v>18.3202</v>
      </c>
      <c r="EB82">
        <v>14.62956428571428</v>
      </c>
      <c r="EC82">
        <v>1999.9775</v>
      </c>
      <c r="ED82">
        <v>0.9800040357142855</v>
      </c>
      <c r="EE82">
        <v>0.01999596428571428</v>
      </c>
      <c r="EF82">
        <v>0</v>
      </c>
      <c r="EG82">
        <v>757.9225714285714</v>
      </c>
      <c r="EH82">
        <v>5.00097</v>
      </c>
      <c r="EI82">
        <v>15125.03571428572</v>
      </c>
      <c r="EJ82">
        <v>16707.41785714286</v>
      </c>
      <c r="EK82">
        <v>38.15378571428571</v>
      </c>
      <c r="EL82">
        <v>38.7185</v>
      </c>
      <c r="EM82">
        <v>38.08675</v>
      </c>
      <c r="EN82">
        <v>38.375</v>
      </c>
      <c r="EO82">
        <v>38.75</v>
      </c>
      <c r="EP82">
        <v>1955.087142857143</v>
      </c>
      <c r="EQ82">
        <v>39.89035714285716</v>
      </c>
      <c r="ER82">
        <v>0</v>
      </c>
      <c r="ES82">
        <v>1658942053.8</v>
      </c>
      <c r="ET82">
        <v>0</v>
      </c>
      <c r="EU82">
        <v>757.9186538461538</v>
      </c>
      <c r="EV82">
        <v>-1.802769231508943</v>
      </c>
      <c r="EW82">
        <v>-48.94358974229505</v>
      </c>
      <c r="EX82">
        <v>15125.08461538462</v>
      </c>
      <c r="EY82">
        <v>15</v>
      </c>
      <c r="EZ82">
        <v>0</v>
      </c>
      <c r="FA82" t="s">
        <v>419</v>
      </c>
      <c r="FB82">
        <v>1657650335.6</v>
      </c>
      <c r="FC82">
        <v>1657650340.6</v>
      </c>
      <c r="FD82">
        <v>0</v>
      </c>
      <c r="FE82">
        <v>2.4</v>
      </c>
      <c r="FF82">
        <v>-0.047</v>
      </c>
      <c r="FG82">
        <v>-2.024</v>
      </c>
      <c r="FH82">
        <v>-0.16</v>
      </c>
      <c r="FI82">
        <v>420</v>
      </c>
      <c r="FJ82">
        <v>17</v>
      </c>
      <c r="FK82">
        <v>0.4</v>
      </c>
      <c r="FL82">
        <v>0.26</v>
      </c>
      <c r="FM82">
        <v>-66.29158</v>
      </c>
      <c r="FN82">
        <v>-0.3474168855534345</v>
      </c>
      <c r="FO82">
        <v>0.08191268888273673</v>
      </c>
      <c r="FP82">
        <v>1</v>
      </c>
      <c r="FQ82">
        <v>757.9948529411764</v>
      </c>
      <c r="FR82">
        <v>-1.798029028673987</v>
      </c>
      <c r="FS82">
        <v>0.2902698675728568</v>
      </c>
      <c r="FT82">
        <v>0</v>
      </c>
      <c r="FU82">
        <v>4.90022725</v>
      </c>
      <c r="FV82">
        <v>-0.3692396622889377</v>
      </c>
      <c r="FW82">
        <v>0.03660232711095705</v>
      </c>
      <c r="FX82">
        <v>0</v>
      </c>
      <c r="FY82">
        <v>1</v>
      </c>
      <c r="FZ82">
        <v>3</v>
      </c>
      <c r="GA82" t="s">
        <v>426</v>
      </c>
      <c r="GB82">
        <v>2.98289</v>
      </c>
      <c r="GC82">
        <v>2.71584</v>
      </c>
      <c r="GD82">
        <v>0.175592</v>
      </c>
      <c r="GE82">
        <v>0.180406</v>
      </c>
      <c r="GF82">
        <v>0.105536</v>
      </c>
      <c r="GG82">
        <v>0.0879843</v>
      </c>
      <c r="GH82">
        <v>26150.1</v>
      </c>
      <c r="GI82">
        <v>26098</v>
      </c>
      <c r="GJ82">
        <v>29480.5</v>
      </c>
      <c r="GK82">
        <v>29448.4</v>
      </c>
      <c r="GL82">
        <v>34933.5</v>
      </c>
      <c r="GM82">
        <v>35699.7</v>
      </c>
      <c r="GN82">
        <v>41529.6</v>
      </c>
      <c r="GO82">
        <v>41955.7</v>
      </c>
      <c r="GP82">
        <v>1.95165</v>
      </c>
      <c r="GQ82">
        <v>1.91935</v>
      </c>
      <c r="GR82">
        <v>0.115775</v>
      </c>
      <c r="GS82">
        <v>0</v>
      </c>
      <c r="GT82">
        <v>25.3503</v>
      </c>
      <c r="GU82">
        <v>999.9</v>
      </c>
      <c r="GV82">
        <v>52.7</v>
      </c>
      <c r="GW82">
        <v>29.3</v>
      </c>
      <c r="GX82">
        <v>23.8248</v>
      </c>
      <c r="GY82">
        <v>62.9828</v>
      </c>
      <c r="GZ82">
        <v>34.1947</v>
      </c>
      <c r="HA82">
        <v>1</v>
      </c>
      <c r="HB82">
        <v>-0.0559858</v>
      </c>
      <c r="HC82">
        <v>0.38494</v>
      </c>
      <c r="HD82">
        <v>20.3338</v>
      </c>
      <c r="HE82">
        <v>5.21669</v>
      </c>
      <c r="HF82">
        <v>12.0097</v>
      </c>
      <c r="HG82">
        <v>4.9889</v>
      </c>
      <c r="HH82">
        <v>3.28848</v>
      </c>
      <c r="HI82">
        <v>9999</v>
      </c>
      <c r="HJ82">
        <v>9999</v>
      </c>
      <c r="HK82">
        <v>9999</v>
      </c>
      <c r="HL82">
        <v>154.8</v>
      </c>
      <c r="HM82">
        <v>1.86737</v>
      </c>
      <c r="HN82">
        <v>1.86644</v>
      </c>
      <c r="HO82">
        <v>1.86584</v>
      </c>
      <c r="HP82">
        <v>1.86581</v>
      </c>
      <c r="HQ82">
        <v>1.86756</v>
      </c>
      <c r="HR82">
        <v>1.87012</v>
      </c>
      <c r="HS82">
        <v>1.86874</v>
      </c>
      <c r="HT82">
        <v>1.87026</v>
      </c>
      <c r="HU82">
        <v>0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-5.07</v>
      </c>
      <c r="II82">
        <v>-0.1066</v>
      </c>
      <c r="IJ82">
        <v>-2.003274880989988</v>
      </c>
      <c r="IK82">
        <v>-0.003643892653284941</v>
      </c>
      <c r="IL82">
        <v>8.948238347276123E-07</v>
      </c>
      <c r="IM82">
        <v>-2.445980282225029E-10</v>
      </c>
      <c r="IN82">
        <v>-0.1940835803508028</v>
      </c>
      <c r="IO82">
        <v>-0.01042730378795286</v>
      </c>
      <c r="IP82">
        <v>0.00100284695746963</v>
      </c>
      <c r="IQ82">
        <v>-1.701466411570297E-05</v>
      </c>
      <c r="IR82">
        <v>2</v>
      </c>
      <c r="IS82">
        <v>2310</v>
      </c>
      <c r="IT82">
        <v>1</v>
      </c>
      <c r="IU82">
        <v>25</v>
      </c>
      <c r="IV82">
        <v>21528.7</v>
      </c>
      <c r="IW82">
        <v>21528.6</v>
      </c>
      <c r="IX82">
        <v>2.25708</v>
      </c>
      <c r="IY82">
        <v>2.18994</v>
      </c>
      <c r="IZ82">
        <v>1.39648</v>
      </c>
      <c r="JA82">
        <v>2.35107</v>
      </c>
      <c r="JB82">
        <v>1.49536</v>
      </c>
      <c r="JC82">
        <v>2.39868</v>
      </c>
      <c r="JD82">
        <v>34.3952</v>
      </c>
      <c r="JE82">
        <v>24.1838</v>
      </c>
      <c r="JF82">
        <v>18</v>
      </c>
      <c r="JG82">
        <v>516.121</v>
      </c>
      <c r="JH82">
        <v>450.975</v>
      </c>
      <c r="JI82">
        <v>24.9999</v>
      </c>
      <c r="JJ82">
        <v>26.6462</v>
      </c>
      <c r="JK82">
        <v>30.0003</v>
      </c>
      <c r="JL82">
        <v>26.6016</v>
      </c>
      <c r="JM82">
        <v>26.5388</v>
      </c>
      <c r="JN82">
        <v>45.2763</v>
      </c>
      <c r="JO82">
        <v>24.9478</v>
      </c>
      <c r="JP82">
        <v>61.3094</v>
      </c>
      <c r="JQ82">
        <v>25</v>
      </c>
      <c r="JR82">
        <v>1109.01</v>
      </c>
      <c r="JS82">
        <v>18.6214</v>
      </c>
      <c r="JT82">
        <v>100.819</v>
      </c>
      <c r="JU82">
        <v>100.772</v>
      </c>
    </row>
    <row r="83" spans="1:281">
      <c r="A83">
        <v>67</v>
      </c>
      <c r="B83">
        <v>1658942059.6</v>
      </c>
      <c r="C83">
        <v>421.5999999046326</v>
      </c>
      <c r="D83" t="s">
        <v>557</v>
      </c>
      <c r="E83" t="s">
        <v>558</v>
      </c>
      <c r="F83">
        <v>5</v>
      </c>
      <c r="G83" t="s">
        <v>415</v>
      </c>
      <c r="H83" t="s">
        <v>416</v>
      </c>
      <c r="I83">
        <v>1658942052.1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1114.681114251083</v>
      </c>
      <c r="AK83">
        <v>1060.426181818182</v>
      </c>
      <c r="AL83">
        <v>3.407363636363669</v>
      </c>
      <c r="AM83">
        <v>65.44</v>
      </c>
      <c r="AN83">
        <f>(AP83 - AO83 + DI83*1E3/(8.314*(DK83+273.15)) * AR83/DH83 * AQ83) * DH83/(100*CV83) * 1000/(1000 - AP83)</f>
        <v>0</v>
      </c>
      <c r="AO83">
        <v>18.55316679523272</v>
      </c>
      <c r="AP83">
        <v>23.33289515151516</v>
      </c>
      <c r="AQ83">
        <v>-3.923181901164383E-05</v>
      </c>
      <c r="AR83">
        <v>84.83899908424371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1658942052.1</v>
      </c>
      <c r="DB83">
        <v>1012.331259259259</v>
      </c>
      <c r="DC83">
        <v>1078.661111111111</v>
      </c>
      <c r="DD83">
        <v>23.34033703703703</v>
      </c>
      <c r="DE83">
        <v>18.5064</v>
      </c>
      <c r="DF83">
        <v>1017.374740740741</v>
      </c>
      <c r="DG83">
        <v>23.44691481481481</v>
      </c>
      <c r="DH83">
        <v>500.0500740740741</v>
      </c>
      <c r="DI83">
        <v>90.51027037037038</v>
      </c>
      <c r="DJ83">
        <v>0.09998886296296296</v>
      </c>
      <c r="DK83">
        <v>27.17448518518518</v>
      </c>
      <c r="DL83">
        <v>27.23684814814814</v>
      </c>
      <c r="DM83">
        <v>999.9000000000001</v>
      </c>
      <c r="DN83">
        <v>0</v>
      </c>
      <c r="DO83">
        <v>0</v>
      </c>
      <c r="DP83">
        <v>10000.09629629629</v>
      </c>
      <c r="DQ83">
        <v>0</v>
      </c>
      <c r="DR83">
        <v>12.47148148148148</v>
      </c>
      <c r="DS83">
        <v>-66.32929259259259</v>
      </c>
      <c r="DT83">
        <v>1036.525555555555</v>
      </c>
      <c r="DU83">
        <v>1099</v>
      </c>
      <c r="DV83">
        <v>4.833937037037037</v>
      </c>
      <c r="DW83">
        <v>1078.661111111111</v>
      </c>
      <c r="DX83">
        <v>18.5064</v>
      </c>
      <c r="DY83">
        <v>2.11254</v>
      </c>
      <c r="DZ83">
        <v>1.67501962962963</v>
      </c>
      <c r="EA83">
        <v>18.31405185185185</v>
      </c>
      <c r="EB83">
        <v>14.66681111111111</v>
      </c>
      <c r="EC83">
        <v>1999.99037037037</v>
      </c>
      <c r="ED83">
        <v>0.9800043333333333</v>
      </c>
      <c r="EE83">
        <v>0.01999566666666667</v>
      </c>
      <c r="EF83">
        <v>0</v>
      </c>
      <c r="EG83">
        <v>757.648</v>
      </c>
      <c r="EH83">
        <v>5.00097</v>
      </c>
      <c r="EI83">
        <v>15120.55185185185</v>
      </c>
      <c r="EJ83">
        <v>16707.52962962963</v>
      </c>
      <c r="EK83">
        <v>38.17092592592593</v>
      </c>
      <c r="EL83">
        <v>38.73366666666666</v>
      </c>
      <c r="EM83">
        <v>38.10166666666666</v>
      </c>
      <c r="EN83">
        <v>38.375</v>
      </c>
      <c r="EO83">
        <v>38.75918518518519</v>
      </c>
      <c r="EP83">
        <v>1955.10037037037</v>
      </c>
      <c r="EQ83">
        <v>39.89000000000001</v>
      </c>
      <c r="ER83">
        <v>0</v>
      </c>
      <c r="ES83">
        <v>1658942059.2</v>
      </c>
      <c r="ET83">
        <v>0</v>
      </c>
      <c r="EU83">
        <v>757.6234799999999</v>
      </c>
      <c r="EV83">
        <v>-4.149615389688535</v>
      </c>
      <c r="EW83">
        <v>-64.36923078697711</v>
      </c>
      <c r="EX83">
        <v>15120.096</v>
      </c>
      <c r="EY83">
        <v>15</v>
      </c>
      <c r="EZ83">
        <v>0</v>
      </c>
      <c r="FA83" t="s">
        <v>419</v>
      </c>
      <c r="FB83">
        <v>1657650335.6</v>
      </c>
      <c r="FC83">
        <v>1657650340.6</v>
      </c>
      <c r="FD83">
        <v>0</v>
      </c>
      <c r="FE83">
        <v>2.4</v>
      </c>
      <c r="FF83">
        <v>-0.047</v>
      </c>
      <c r="FG83">
        <v>-2.024</v>
      </c>
      <c r="FH83">
        <v>-0.16</v>
      </c>
      <c r="FI83">
        <v>420</v>
      </c>
      <c r="FJ83">
        <v>17</v>
      </c>
      <c r="FK83">
        <v>0.4</v>
      </c>
      <c r="FL83">
        <v>0.26</v>
      </c>
      <c r="FM83">
        <v>-66.32866249999999</v>
      </c>
      <c r="FN83">
        <v>-0.1456176360225014</v>
      </c>
      <c r="FO83">
        <v>0.06668808247168379</v>
      </c>
      <c r="FP83">
        <v>1</v>
      </c>
      <c r="FQ83">
        <v>757.8423823529412</v>
      </c>
      <c r="FR83">
        <v>-3.016913672548714</v>
      </c>
      <c r="FS83">
        <v>0.3762182575788175</v>
      </c>
      <c r="FT83">
        <v>0</v>
      </c>
      <c r="FU83">
        <v>4.8680055</v>
      </c>
      <c r="FV83">
        <v>-0.5462111819887593</v>
      </c>
      <c r="FW83">
        <v>0.05422053337758676</v>
      </c>
      <c r="FX83">
        <v>0</v>
      </c>
      <c r="FY83">
        <v>1</v>
      </c>
      <c r="FZ83">
        <v>3</v>
      </c>
      <c r="GA83" t="s">
        <v>426</v>
      </c>
      <c r="GB83">
        <v>2.9831</v>
      </c>
      <c r="GC83">
        <v>2.7155</v>
      </c>
      <c r="GD83">
        <v>0.177415</v>
      </c>
      <c r="GE83">
        <v>0.182174</v>
      </c>
      <c r="GF83">
        <v>0.105538</v>
      </c>
      <c r="GG83">
        <v>0.0881868</v>
      </c>
      <c r="GH83">
        <v>26091.9</v>
      </c>
      <c r="GI83">
        <v>26041.6</v>
      </c>
      <c r="GJ83">
        <v>29480.1</v>
      </c>
      <c r="GK83">
        <v>29448.3</v>
      </c>
      <c r="GL83">
        <v>34932.9</v>
      </c>
      <c r="GM83">
        <v>35691.5</v>
      </c>
      <c r="GN83">
        <v>41529</v>
      </c>
      <c r="GO83">
        <v>41955.5</v>
      </c>
      <c r="GP83">
        <v>1.9515</v>
      </c>
      <c r="GQ83">
        <v>1.91943</v>
      </c>
      <c r="GR83">
        <v>0.116438</v>
      </c>
      <c r="GS83">
        <v>0</v>
      </c>
      <c r="GT83">
        <v>25.352</v>
      </c>
      <c r="GU83">
        <v>999.9</v>
      </c>
      <c r="GV83">
        <v>52.6</v>
      </c>
      <c r="GW83">
        <v>29.3</v>
      </c>
      <c r="GX83">
        <v>23.7821</v>
      </c>
      <c r="GY83">
        <v>63.0228</v>
      </c>
      <c r="GZ83">
        <v>33.9263</v>
      </c>
      <c r="HA83">
        <v>1</v>
      </c>
      <c r="HB83">
        <v>-0.0558841</v>
      </c>
      <c r="HC83">
        <v>0.385158</v>
      </c>
      <c r="HD83">
        <v>20.3337</v>
      </c>
      <c r="HE83">
        <v>5.21669</v>
      </c>
      <c r="HF83">
        <v>12.0097</v>
      </c>
      <c r="HG83">
        <v>4.98905</v>
      </c>
      <c r="HH83">
        <v>3.2885</v>
      </c>
      <c r="HI83">
        <v>9999</v>
      </c>
      <c r="HJ83">
        <v>9999</v>
      </c>
      <c r="HK83">
        <v>9999</v>
      </c>
      <c r="HL83">
        <v>154.8</v>
      </c>
      <c r="HM83">
        <v>1.86737</v>
      </c>
      <c r="HN83">
        <v>1.86643</v>
      </c>
      <c r="HO83">
        <v>1.86584</v>
      </c>
      <c r="HP83">
        <v>1.86581</v>
      </c>
      <c r="HQ83">
        <v>1.86756</v>
      </c>
      <c r="HR83">
        <v>1.87012</v>
      </c>
      <c r="HS83">
        <v>1.86874</v>
      </c>
      <c r="HT83">
        <v>1.87027</v>
      </c>
      <c r="HU83">
        <v>0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-5.11</v>
      </c>
      <c r="II83">
        <v>-0.1066</v>
      </c>
      <c r="IJ83">
        <v>-2.003274880989988</v>
      </c>
      <c r="IK83">
        <v>-0.003643892653284941</v>
      </c>
      <c r="IL83">
        <v>8.948238347276123E-07</v>
      </c>
      <c r="IM83">
        <v>-2.445980282225029E-10</v>
      </c>
      <c r="IN83">
        <v>-0.1940835803508028</v>
      </c>
      <c r="IO83">
        <v>-0.01042730378795286</v>
      </c>
      <c r="IP83">
        <v>0.00100284695746963</v>
      </c>
      <c r="IQ83">
        <v>-1.701466411570297E-05</v>
      </c>
      <c r="IR83">
        <v>2</v>
      </c>
      <c r="IS83">
        <v>2310</v>
      </c>
      <c r="IT83">
        <v>1</v>
      </c>
      <c r="IU83">
        <v>25</v>
      </c>
      <c r="IV83">
        <v>21528.7</v>
      </c>
      <c r="IW83">
        <v>21528.7</v>
      </c>
      <c r="IX83">
        <v>2.28638</v>
      </c>
      <c r="IY83">
        <v>2.19238</v>
      </c>
      <c r="IZ83">
        <v>1.39648</v>
      </c>
      <c r="JA83">
        <v>2.35107</v>
      </c>
      <c r="JB83">
        <v>1.49536</v>
      </c>
      <c r="JC83">
        <v>2.36572</v>
      </c>
      <c r="JD83">
        <v>34.3952</v>
      </c>
      <c r="JE83">
        <v>24.1751</v>
      </c>
      <c r="JF83">
        <v>18</v>
      </c>
      <c r="JG83">
        <v>516.035</v>
      </c>
      <c r="JH83">
        <v>451.039</v>
      </c>
      <c r="JI83">
        <v>25</v>
      </c>
      <c r="JJ83">
        <v>26.6475</v>
      </c>
      <c r="JK83">
        <v>30.0002</v>
      </c>
      <c r="JL83">
        <v>26.6028</v>
      </c>
      <c r="JM83">
        <v>26.541</v>
      </c>
      <c r="JN83">
        <v>45.7999</v>
      </c>
      <c r="JO83">
        <v>24.9478</v>
      </c>
      <c r="JP83">
        <v>60.9391</v>
      </c>
      <c r="JQ83">
        <v>25</v>
      </c>
      <c r="JR83">
        <v>1122.38</v>
      </c>
      <c r="JS83">
        <v>18.657</v>
      </c>
      <c r="JT83">
        <v>100.818</v>
      </c>
      <c r="JU83">
        <v>100.772</v>
      </c>
    </row>
    <row r="84" spans="1:281">
      <c r="A84">
        <v>68</v>
      </c>
      <c r="B84">
        <v>1658942064.6</v>
      </c>
      <c r="C84">
        <v>426.5999999046326</v>
      </c>
      <c r="D84" t="s">
        <v>559</v>
      </c>
      <c r="E84" t="s">
        <v>560</v>
      </c>
      <c r="F84">
        <v>5</v>
      </c>
      <c r="G84" t="s">
        <v>415</v>
      </c>
      <c r="H84" t="s">
        <v>416</v>
      </c>
      <c r="I84">
        <v>1658942056.814285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1131.931447272728</v>
      </c>
      <c r="AK84">
        <v>1077.51503030303</v>
      </c>
      <c r="AL84">
        <v>3.410593939393764</v>
      </c>
      <c r="AM84">
        <v>65.44</v>
      </c>
      <c r="AN84">
        <f>(AP84 - AO84 + DI84*1E3/(8.314*(DK84+273.15)) * AR84/DH84 * AQ84) * DH84/(100*CV84) * 1000/(1000 - AP84)</f>
        <v>0</v>
      </c>
      <c r="AO84">
        <v>18.57265817341614</v>
      </c>
      <c r="AP84">
        <v>23.32500848484848</v>
      </c>
      <c r="AQ84">
        <v>5.790482913483144E-05</v>
      </c>
      <c r="AR84">
        <v>84.83899908424371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1658942056.814285</v>
      </c>
      <c r="DB84">
        <v>1028.068571428571</v>
      </c>
      <c r="DC84">
        <v>1094.52</v>
      </c>
      <c r="DD84">
        <v>23.33484285714286</v>
      </c>
      <c r="DE84">
        <v>18.537475</v>
      </c>
      <c r="DF84">
        <v>1033.1525</v>
      </c>
      <c r="DG84">
        <v>23.44146428571429</v>
      </c>
      <c r="DH84">
        <v>500.0480357142857</v>
      </c>
      <c r="DI84">
        <v>90.51035</v>
      </c>
      <c r="DJ84">
        <v>0.0999389392857143</v>
      </c>
      <c r="DK84">
        <v>27.17452857142857</v>
      </c>
      <c r="DL84">
        <v>27.24925714285714</v>
      </c>
      <c r="DM84">
        <v>999.9000000000002</v>
      </c>
      <c r="DN84">
        <v>0</v>
      </c>
      <c r="DO84">
        <v>0</v>
      </c>
      <c r="DP84">
        <v>10004.49214285714</v>
      </c>
      <c r="DQ84">
        <v>0</v>
      </c>
      <c r="DR84">
        <v>12.47346428571428</v>
      </c>
      <c r="DS84">
        <v>-66.45125</v>
      </c>
      <c r="DT84">
        <v>1052.6325</v>
      </c>
      <c r="DU84">
        <v>1115.193571428571</v>
      </c>
      <c r="DV84">
        <v>4.797368571428572</v>
      </c>
      <c r="DW84">
        <v>1094.52</v>
      </c>
      <c r="DX84">
        <v>18.537475</v>
      </c>
      <c r="DY84">
        <v>2.112044642857143</v>
      </c>
      <c r="DZ84">
        <v>1.677833928571429</v>
      </c>
      <c r="EA84">
        <v>18.31031071428571</v>
      </c>
      <c r="EB84">
        <v>14.69283571428571</v>
      </c>
      <c r="EC84">
        <v>1999.986428571428</v>
      </c>
      <c r="ED84">
        <v>0.9800042499999998</v>
      </c>
      <c r="EE84">
        <v>0.01999575</v>
      </c>
      <c r="EF84">
        <v>0</v>
      </c>
      <c r="EG84">
        <v>757.2888928571429</v>
      </c>
      <c r="EH84">
        <v>5.00097</v>
      </c>
      <c r="EI84">
        <v>15115.08214285715</v>
      </c>
      <c r="EJ84">
        <v>16707.5</v>
      </c>
      <c r="EK84">
        <v>38.18035714285714</v>
      </c>
      <c r="EL84">
        <v>38.7455</v>
      </c>
      <c r="EM84">
        <v>38.116</v>
      </c>
      <c r="EN84">
        <v>38.375</v>
      </c>
      <c r="EO84">
        <v>38.77214285714285</v>
      </c>
      <c r="EP84">
        <v>1955.096428571429</v>
      </c>
      <c r="EQ84">
        <v>39.89000000000001</v>
      </c>
      <c r="ER84">
        <v>0</v>
      </c>
      <c r="ES84">
        <v>1658942064</v>
      </c>
      <c r="ET84">
        <v>0</v>
      </c>
      <c r="EU84">
        <v>757.25428</v>
      </c>
      <c r="EV84">
        <v>-4.822076912576144</v>
      </c>
      <c r="EW84">
        <v>-73.97692298108021</v>
      </c>
      <c r="EX84">
        <v>15114.488</v>
      </c>
      <c r="EY84">
        <v>15</v>
      </c>
      <c r="EZ84">
        <v>0</v>
      </c>
      <c r="FA84" t="s">
        <v>419</v>
      </c>
      <c r="FB84">
        <v>1657650335.6</v>
      </c>
      <c r="FC84">
        <v>1657650340.6</v>
      </c>
      <c r="FD84">
        <v>0</v>
      </c>
      <c r="FE84">
        <v>2.4</v>
      </c>
      <c r="FF84">
        <v>-0.047</v>
      </c>
      <c r="FG84">
        <v>-2.024</v>
      </c>
      <c r="FH84">
        <v>-0.16</v>
      </c>
      <c r="FI84">
        <v>420</v>
      </c>
      <c r="FJ84">
        <v>17</v>
      </c>
      <c r="FK84">
        <v>0.4</v>
      </c>
      <c r="FL84">
        <v>0.26</v>
      </c>
      <c r="FM84">
        <v>-66.39741000000001</v>
      </c>
      <c r="FN84">
        <v>-1.386583114446542</v>
      </c>
      <c r="FO84">
        <v>0.1503606777053093</v>
      </c>
      <c r="FP84">
        <v>0</v>
      </c>
      <c r="FQ84">
        <v>757.4917941176471</v>
      </c>
      <c r="FR84">
        <v>-4.291688304594955</v>
      </c>
      <c r="FS84">
        <v>0.4711062562429907</v>
      </c>
      <c r="FT84">
        <v>0</v>
      </c>
      <c r="FU84">
        <v>4.81866125</v>
      </c>
      <c r="FV84">
        <v>-0.5212967729831305</v>
      </c>
      <c r="FW84">
        <v>0.05314806897656302</v>
      </c>
      <c r="FX84">
        <v>0</v>
      </c>
      <c r="FY84">
        <v>0</v>
      </c>
      <c r="FZ84">
        <v>3</v>
      </c>
      <c r="GA84" t="s">
        <v>439</v>
      </c>
      <c r="GB84">
        <v>2.98289</v>
      </c>
      <c r="GC84">
        <v>2.71562</v>
      </c>
      <c r="GD84">
        <v>0.179228</v>
      </c>
      <c r="GE84">
        <v>0.183947</v>
      </c>
      <c r="GF84">
        <v>0.105503</v>
      </c>
      <c r="GG84">
        <v>0.0880952</v>
      </c>
      <c r="GH84">
        <v>26034.1</v>
      </c>
      <c r="GI84">
        <v>25985</v>
      </c>
      <c r="GJ84">
        <v>29479.8</v>
      </c>
      <c r="GK84">
        <v>29448.1</v>
      </c>
      <c r="GL84">
        <v>34934.5</v>
      </c>
      <c r="GM84">
        <v>35695</v>
      </c>
      <c r="GN84">
        <v>41529.2</v>
      </c>
      <c r="GO84">
        <v>41955.3</v>
      </c>
      <c r="GP84">
        <v>1.95138</v>
      </c>
      <c r="GQ84">
        <v>1.91952</v>
      </c>
      <c r="GR84">
        <v>0.116155</v>
      </c>
      <c r="GS84">
        <v>0</v>
      </c>
      <c r="GT84">
        <v>25.3524</v>
      </c>
      <c r="GU84">
        <v>999.9</v>
      </c>
      <c r="GV84">
        <v>52.6</v>
      </c>
      <c r="GW84">
        <v>29.3</v>
      </c>
      <c r="GX84">
        <v>23.7821</v>
      </c>
      <c r="GY84">
        <v>62.9128</v>
      </c>
      <c r="GZ84">
        <v>34.1066</v>
      </c>
      <c r="HA84">
        <v>1</v>
      </c>
      <c r="HB84">
        <v>-0.0557774</v>
      </c>
      <c r="HC84">
        <v>0.384967</v>
      </c>
      <c r="HD84">
        <v>20.3339</v>
      </c>
      <c r="HE84">
        <v>5.21789</v>
      </c>
      <c r="HF84">
        <v>12.0098</v>
      </c>
      <c r="HG84">
        <v>4.98925</v>
      </c>
      <c r="HH84">
        <v>3.28865</v>
      </c>
      <c r="HI84">
        <v>9999</v>
      </c>
      <c r="HJ84">
        <v>9999</v>
      </c>
      <c r="HK84">
        <v>9999</v>
      </c>
      <c r="HL84">
        <v>154.8</v>
      </c>
      <c r="HM84">
        <v>1.86737</v>
      </c>
      <c r="HN84">
        <v>1.86645</v>
      </c>
      <c r="HO84">
        <v>1.86584</v>
      </c>
      <c r="HP84">
        <v>1.86581</v>
      </c>
      <c r="HQ84">
        <v>1.86758</v>
      </c>
      <c r="HR84">
        <v>1.87012</v>
      </c>
      <c r="HS84">
        <v>1.86874</v>
      </c>
      <c r="HT84">
        <v>1.87027</v>
      </c>
      <c r="HU84">
        <v>0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-5.15</v>
      </c>
      <c r="II84">
        <v>-0.1067</v>
      </c>
      <c r="IJ84">
        <v>-2.003274880989988</v>
      </c>
      <c r="IK84">
        <v>-0.003643892653284941</v>
      </c>
      <c r="IL84">
        <v>8.948238347276123E-07</v>
      </c>
      <c r="IM84">
        <v>-2.445980282225029E-10</v>
      </c>
      <c r="IN84">
        <v>-0.1940835803508028</v>
      </c>
      <c r="IO84">
        <v>-0.01042730378795286</v>
      </c>
      <c r="IP84">
        <v>0.00100284695746963</v>
      </c>
      <c r="IQ84">
        <v>-1.701466411570297E-05</v>
      </c>
      <c r="IR84">
        <v>2</v>
      </c>
      <c r="IS84">
        <v>2310</v>
      </c>
      <c r="IT84">
        <v>1</v>
      </c>
      <c r="IU84">
        <v>25</v>
      </c>
      <c r="IV84">
        <v>21528.8</v>
      </c>
      <c r="IW84">
        <v>21528.7</v>
      </c>
      <c r="IX84">
        <v>2.31201</v>
      </c>
      <c r="IY84">
        <v>2.17773</v>
      </c>
      <c r="IZ84">
        <v>1.39648</v>
      </c>
      <c r="JA84">
        <v>2.34741</v>
      </c>
      <c r="JB84">
        <v>1.49536</v>
      </c>
      <c r="JC84">
        <v>2.39258</v>
      </c>
      <c r="JD84">
        <v>34.3952</v>
      </c>
      <c r="JE84">
        <v>24.1838</v>
      </c>
      <c r="JF84">
        <v>18</v>
      </c>
      <c r="JG84">
        <v>515.968</v>
      </c>
      <c r="JH84">
        <v>451.111</v>
      </c>
      <c r="JI84">
        <v>24.9999</v>
      </c>
      <c r="JJ84">
        <v>26.6493</v>
      </c>
      <c r="JK84">
        <v>30.0003</v>
      </c>
      <c r="JL84">
        <v>26.6045</v>
      </c>
      <c r="JM84">
        <v>26.5423</v>
      </c>
      <c r="JN84">
        <v>46.3731</v>
      </c>
      <c r="JO84">
        <v>24.3574</v>
      </c>
      <c r="JP84">
        <v>60.9391</v>
      </c>
      <c r="JQ84">
        <v>25</v>
      </c>
      <c r="JR84">
        <v>1142.42</v>
      </c>
      <c r="JS84">
        <v>18.716</v>
      </c>
      <c r="JT84">
        <v>100.818</v>
      </c>
      <c r="JU84">
        <v>100.771</v>
      </c>
    </row>
    <row r="85" spans="1:281">
      <c r="A85">
        <v>69</v>
      </c>
      <c r="B85">
        <v>1658942069.6</v>
      </c>
      <c r="C85">
        <v>431.5999999046326</v>
      </c>
      <c r="D85" t="s">
        <v>561</v>
      </c>
      <c r="E85" t="s">
        <v>562</v>
      </c>
      <c r="F85">
        <v>5</v>
      </c>
      <c r="G85" t="s">
        <v>415</v>
      </c>
      <c r="H85" t="s">
        <v>416</v>
      </c>
      <c r="I85">
        <v>1658942062.1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1149.040374683982</v>
      </c>
      <c r="AK85">
        <v>1094.716303030303</v>
      </c>
      <c r="AL85">
        <v>3.440272727272541</v>
      </c>
      <c r="AM85">
        <v>65.44</v>
      </c>
      <c r="AN85">
        <f>(AP85 - AO85 + DI85*1E3/(8.314*(DK85+273.15)) * AR85/DH85 * AQ85) * DH85/(100*CV85) * 1000/(1000 - AP85)</f>
        <v>0</v>
      </c>
      <c r="AO85">
        <v>18.56615078466294</v>
      </c>
      <c r="AP85">
        <v>23.29893090909091</v>
      </c>
      <c r="AQ85">
        <v>-0.007730573195812891</v>
      </c>
      <c r="AR85">
        <v>84.83899908424371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1658942062.1</v>
      </c>
      <c r="DB85">
        <v>1045.734444444444</v>
      </c>
      <c r="DC85">
        <v>1112.292962962963</v>
      </c>
      <c r="DD85">
        <v>23.32357407407407</v>
      </c>
      <c r="DE85">
        <v>18.57078888888889</v>
      </c>
      <c r="DF85">
        <v>1050.863333333333</v>
      </c>
      <c r="DG85">
        <v>23.43028888888889</v>
      </c>
      <c r="DH85">
        <v>500.0516666666666</v>
      </c>
      <c r="DI85">
        <v>90.51053333333333</v>
      </c>
      <c r="DJ85">
        <v>0.1000218259259259</v>
      </c>
      <c r="DK85">
        <v>27.17635925925926</v>
      </c>
      <c r="DL85">
        <v>27.25433703703704</v>
      </c>
      <c r="DM85">
        <v>999.9000000000001</v>
      </c>
      <c r="DN85">
        <v>0</v>
      </c>
      <c r="DO85">
        <v>0</v>
      </c>
      <c r="DP85">
        <v>9995.537037037036</v>
      </c>
      <c r="DQ85">
        <v>0</v>
      </c>
      <c r="DR85">
        <v>12.4850962962963</v>
      </c>
      <c r="DS85">
        <v>-66.55943703703704</v>
      </c>
      <c r="DT85">
        <v>1070.706296296296</v>
      </c>
      <c r="DU85">
        <v>1133.341851851852</v>
      </c>
      <c r="DV85">
        <v>4.75278074074074</v>
      </c>
      <c r="DW85">
        <v>1112.292962962963</v>
      </c>
      <c r="DX85">
        <v>18.57078888888889</v>
      </c>
      <c r="DY85">
        <v>2.111029629629629</v>
      </c>
      <c r="DZ85">
        <v>1.680852222222222</v>
      </c>
      <c r="EA85">
        <v>18.30264074074074</v>
      </c>
      <c r="EB85">
        <v>14.72071851851852</v>
      </c>
      <c r="EC85">
        <v>1999.999259259259</v>
      </c>
      <c r="ED85">
        <v>0.9800042222222222</v>
      </c>
      <c r="EE85">
        <v>0.01999577777777778</v>
      </c>
      <c r="EF85">
        <v>0</v>
      </c>
      <c r="EG85">
        <v>756.8659259259258</v>
      </c>
      <c r="EH85">
        <v>5.00097</v>
      </c>
      <c r="EI85">
        <v>15108.5</v>
      </c>
      <c r="EJ85">
        <v>16707.6037037037</v>
      </c>
      <c r="EK85">
        <v>38.1824074074074</v>
      </c>
      <c r="EL85">
        <v>38.74766666666666</v>
      </c>
      <c r="EM85">
        <v>38.118</v>
      </c>
      <c r="EN85">
        <v>38.375</v>
      </c>
      <c r="EO85">
        <v>38.78214814814815</v>
      </c>
      <c r="EP85">
        <v>1955.108888888889</v>
      </c>
      <c r="EQ85">
        <v>39.89037037037038</v>
      </c>
      <c r="ER85">
        <v>0</v>
      </c>
      <c r="ES85">
        <v>1658942068.8</v>
      </c>
      <c r="ET85">
        <v>0</v>
      </c>
      <c r="EU85">
        <v>756.8776799999998</v>
      </c>
      <c r="EV85">
        <v>-4.403999992187097</v>
      </c>
      <c r="EW85">
        <v>-81.98461552455638</v>
      </c>
      <c r="EX85">
        <v>15108.4</v>
      </c>
      <c r="EY85">
        <v>15</v>
      </c>
      <c r="EZ85">
        <v>0</v>
      </c>
      <c r="FA85" t="s">
        <v>419</v>
      </c>
      <c r="FB85">
        <v>1657650335.6</v>
      </c>
      <c r="FC85">
        <v>1657650340.6</v>
      </c>
      <c r="FD85">
        <v>0</v>
      </c>
      <c r="FE85">
        <v>2.4</v>
      </c>
      <c r="FF85">
        <v>-0.047</v>
      </c>
      <c r="FG85">
        <v>-2.024</v>
      </c>
      <c r="FH85">
        <v>-0.16</v>
      </c>
      <c r="FI85">
        <v>420</v>
      </c>
      <c r="FJ85">
        <v>17</v>
      </c>
      <c r="FK85">
        <v>0.4</v>
      </c>
      <c r="FL85">
        <v>0.26</v>
      </c>
      <c r="FM85">
        <v>-66.50004249999999</v>
      </c>
      <c r="FN85">
        <v>-1.423374484052458</v>
      </c>
      <c r="FO85">
        <v>0.1567674342577241</v>
      </c>
      <c r="FP85">
        <v>0</v>
      </c>
      <c r="FQ85">
        <v>757.1008235294116</v>
      </c>
      <c r="FR85">
        <v>-4.737754008308081</v>
      </c>
      <c r="FS85">
        <v>0.5085672186810185</v>
      </c>
      <c r="FT85">
        <v>0</v>
      </c>
      <c r="FU85">
        <v>4.779066</v>
      </c>
      <c r="FV85">
        <v>-0.462300112570377</v>
      </c>
      <c r="FW85">
        <v>0.04897034668041469</v>
      </c>
      <c r="FX85">
        <v>0</v>
      </c>
      <c r="FY85">
        <v>0</v>
      </c>
      <c r="FZ85">
        <v>3</v>
      </c>
      <c r="GA85" t="s">
        <v>439</v>
      </c>
      <c r="GB85">
        <v>2.98313</v>
      </c>
      <c r="GC85">
        <v>2.71558</v>
      </c>
      <c r="GD85">
        <v>0.18104</v>
      </c>
      <c r="GE85">
        <v>0.185681</v>
      </c>
      <c r="GF85">
        <v>0.105427</v>
      </c>
      <c r="GG85">
        <v>0.0883676</v>
      </c>
      <c r="GH85">
        <v>25976.7</v>
      </c>
      <c r="GI85">
        <v>25929.5</v>
      </c>
      <c r="GJ85">
        <v>29479.8</v>
      </c>
      <c r="GK85">
        <v>29447.8</v>
      </c>
      <c r="GL85">
        <v>34937.3</v>
      </c>
      <c r="GM85">
        <v>35684</v>
      </c>
      <c r="GN85">
        <v>41528.9</v>
      </c>
      <c r="GO85">
        <v>41955.1</v>
      </c>
      <c r="GP85">
        <v>1.9517</v>
      </c>
      <c r="GQ85">
        <v>1.9194</v>
      </c>
      <c r="GR85">
        <v>0.116348</v>
      </c>
      <c r="GS85">
        <v>0</v>
      </c>
      <c r="GT85">
        <v>25.3524</v>
      </c>
      <c r="GU85">
        <v>999.9</v>
      </c>
      <c r="GV85">
        <v>52.5</v>
      </c>
      <c r="GW85">
        <v>29.3</v>
      </c>
      <c r="GX85">
        <v>23.7353</v>
      </c>
      <c r="GY85">
        <v>62.8928</v>
      </c>
      <c r="GZ85">
        <v>34.1747</v>
      </c>
      <c r="HA85">
        <v>1</v>
      </c>
      <c r="HB85">
        <v>-0.0555869</v>
      </c>
      <c r="HC85">
        <v>0.384395</v>
      </c>
      <c r="HD85">
        <v>20.334</v>
      </c>
      <c r="HE85">
        <v>5.21819</v>
      </c>
      <c r="HF85">
        <v>12.0098</v>
      </c>
      <c r="HG85">
        <v>4.9893</v>
      </c>
      <c r="HH85">
        <v>3.28865</v>
      </c>
      <c r="HI85">
        <v>9999</v>
      </c>
      <c r="HJ85">
        <v>9999</v>
      </c>
      <c r="HK85">
        <v>9999</v>
      </c>
      <c r="HL85">
        <v>154.8</v>
      </c>
      <c r="HM85">
        <v>1.86737</v>
      </c>
      <c r="HN85">
        <v>1.86645</v>
      </c>
      <c r="HO85">
        <v>1.86584</v>
      </c>
      <c r="HP85">
        <v>1.86579</v>
      </c>
      <c r="HQ85">
        <v>1.86756</v>
      </c>
      <c r="HR85">
        <v>1.87012</v>
      </c>
      <c r="HS85">
        <v>1.86874</v>
      </c>
      <c r="HT85">
        <v>1.87025</v>
      </c>
      <c r="HU85">
        <v>0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-5.19</v>
      </c>
      <c r="II85">
        <v>-0.1069</v>
      </c>
      <c r="IJ85">
        <v>-2.003274880989988</v>
      </c>
      <c r="IK85">
        <v>-0.003643892653284941</v>
      </c>
      <c r="IL85">
        <v>8.948238347276123E-07</v>
      </c>
      <c r="IM85">
        <v>-2.445980282225029E-10</v>
      </c>
      <c r="IN85">
        <v>-0.1940835803508028</v>
      </c>
      <c r="IO85">
        <v>-0.01042730378795286</v>
      </c>
      <c r="IP85">
        <v>0.00100284695746963</v>
      </c>
      <c r="IQ85">
        <v>-1.701466411570297E-05</v>
      </c>
      <c r="IR85">
        <v>2</v>
      </c>
      <c r="IS85">
        <v>2310</v>
      </c>
      <c r="IT85">
        <v>1</v>
      </c>
      <c r="IU85">
        <v>25</v>
      </c>
      <c r="IV85">
        <v>21528.9</v>
      </c>
      <c r="IW85">
        <v>21528.8</v>
      </c>
      <c r="IX85">
        <v>2.34131</v>
      </c>
      <c r="IY85">
        <v>2.19482</v>
      </c>
      <c r="IZ85">
        <v>1.39648</v>
      </c>
      <c r="JA85">
        <v>2.34985</v>
      </c>
      <c r="JB85">
        <v>1.49536</v>
      </c>
      <c r="JC85">
        <v>2.31079</v>
      </c>
      <c r="JD85">
        <v>34.3952</v>
      </c>
      <c r="JE85">
        <v>24.1751</v>
      </c>
      <c r="JF85">
        <v>18</v>
      </c>
      <c r="JG85">
        <v>516.198</v>
      </c>
      <c r="JH85">
        <v>451.046</v>
      </c>
      <c r="JI85">
        <v>24.9998</v>
      </c>
      <c r="JJ85">
        <v>26.6507</v>
      </c>
      <c r="JK85">
        <v>30.0003</v>
      </c>
      <c r="JL85">
        <v>26.6065</v>
      </c>
      <c r="JM85">
        <v>26.5439</v>
      </c>
      <c r="JN85">
        <v>46.8823</v>
      </c>
      <c r="JO85">
        <v>24.0653</v>
      </c>
      <c r="JP85">
        <v>60.9391</v>
      </c>
      <c r="JQ85">
        <v>25</v>
      </c>
      <c r="JR85">
        <v>1155.8</v>
      </c>
      <c r="JS85">
        <v>18.7703</v>
      </c>
      <c r="JT85">
        <v>100.817</v>
      </c>
      <c r="JU85">
        <v>100.77</v>
      </c>
    </row>
    <row r="86" spans="1:281">
      <c r="A86">
        <v>70</v>
      </c>
      <c r="B86">
        <v>1658942074.6</v>
      </c>
      <c r="C86">
        <v>436.5999999046326</v>
      </c>
      <c r="D86" t="s">
        <v>563</v>
      </c>
      <c r="E86" t="s">
        <v>564</v>
      </c>
      <c r="F86">
        <v>5</v>
      </c>
      <c r="G86" t="s">
        <v>415</v>
      </c>
      <c r="H86" t="s">
        <v>416</v>
      </c>
      <c r="I86">
        <v>1658942066.814285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1166.274265177489</v>
      </c>
      <c r="AK86">
        <v>1111.880727272727</v>
      </c>
      <c r="AL86">
        <v>3.428787878787673</v>
      </c>
      <c r="AM86">
        <v>65.44</v>
      </c>
      <c r="AN86">
        <f>(AP86 - AO86 + DI86*1E3/(8.314*(DK86+273.15)) * AR86/DH86 * AQ86) * DH86/(100*CV86) * 1000/(1000 - AP86)</f>
        <v>0</v>
      </c>
      <c r="AO86">
        <v>18.66135251044652</v>
      </c>
      <c r="AP86">
        <v>23.30859515151515</v>
      </c>
      <c r="AQ86">
        <v>0.001039629581768578</v>
      </c>
      <c r="AR86">
        <v>84.83899908424371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1658942066.814285</v>
      </c>
      <c r="DB86">
        <v>1061.530357142857</v>
      </c>
      <c r="DC86">
        <v>1128.164642857143</v>
      </c>
      <c r="DD86">
        <v>23.31459642857143</v>
      </c>
      <c r="DE86">
        <v>18.60631428571429</v>
      </c>
      <c r="DF86">
        <v>1066.699642857143</v>
      </c>
      <c r="DG86">
        <v>23.42138928571429</v>
      </c>
      <c r="DH86">
        <v>500.0546785714286</v>
      </c>
      <c r="DI86">
        <v>90.51067142857143</v>
      </c>
      <c r="DJ86">
        <v>0.09999287857142858</v>
      </c>
      <c r="DK86">
        <v>27.178475</v>
      </c>
      <c r="DL86">
        <v>27.25801785714286</v>
      </c>
      <c r="DM86">
        <v>999.9000000000002</v>
      </c>
      <c r="DN86">
        <v>0</v>
      </c>
      <c r="DO86">
        <v>0</v>
      </c>
      <c r="DP86">
        <v>9991.317142857142</v>
      </c>
      <c r="DQ86">
        <v>0</v>
      </c>
      <c r="DR86">
        <v>12.50546785714286</v>
      </c>
      <c r="DS86">
        <v>-66.63513571428571</v>
      </c>
      <c r="DT86">
        <v>1086.869285714286</v>
      </c>
      <c r="DU86">
        <v>1149.555714285714</v>
      </c>
      <c r="DV86">
        <v>4.708276071428571</v>
      </c>
      <c r="DW86">
        <v>1128.164642857143</v>
      </c>
      <c r="DX86">
        <v>18.60631428571429</v>
      </c>
      <c r="DY86">
        <v>2.110220357142857</v>
      </c>
      <c r="DZ86">
        <v>1.684070714285715</v>
      </c>
      <c r="EA86">
        <v>18.296525</v>
      </c>
      <c r="EB86">
        <v>14.75032857142857</v>
      </c>
      <c r="EC86">
        <v>1999.996071428571</v>
      </c>
      <c r="ED86">
        <v>0.9800041428571428</v>
      </c>
      <c r="EE86">
        <v>0.01999585714285714</v>
      </c>
      <c r="EF86">
        <v>0</v>
      </c>
      <c r="EG86">
        <v>756.5292142857144</v>
      </c>
      <c r="EH86">
        <v>5.00097</v>
      </c>
      <c r="EI86">
        <v>15101.85714285714</v>
      </c>
      <c r="EJ86">
        <v>16707.56785714286</v>
      </c>
      <c r="EK86">
        <v>38.187</v>
      </c>
      <c r="EL86">
        <v>38.75</v>
      </c>
      <c r="EM86">
        <v>38.1205</v>
      </c>
      <c r="EN86">
        <v>38.375</v>
      </c>
      <c r="EO86">
        <v>38.78321428571428</v>
      </c>
      <c r="EP86">
        <v>1955.105714285715</v>
      </c>
      <c r="EQ86">
        <v>39.89035714285716</v>
      </c>
      <c r="ER86">
        <v>0</v>
      </c>
      <c r="ES86">
        <v>1658942074.2</v>
      </c>
      <c r="ET86">
        <v>0</v>
      </c>
      <c r="EU86">
        <v>756.5156923076922</v>
      </c>
      <c r="EV86">
        <v>-4.534222212092008</v>
      </c>
      <c r="EW86">
        <v>-85.20341878325655</v>
      </c>
      <c r="EX86">
        <v>15101.19230769231</v>
      </c>
      <c r="EY86">
        <v>15</v>
      </c>
      <c r="EZ86">
        <v>0</v>
      </c>
      <c r="FA86" t="s">
        <v>419</v>
      </c>
      <c r="FB86">
        <v>1657650335.6</v>
      </c>
      <c r="FC86">
        <v>1657650340.6</v>
      </c>
      <c r="FD86">
        <v>0</v>
      </c>
      <c r="FE86">
        <v>2.4</v>
      </c>
      <c r="FF86">
        <v>-0.047</v>
      </c>
      <c r="FG86">
        <v>-2.024</v>
      </c>
      <c r="FH86">
        <v>-0.16</v>
      </c>
      <c r="FI86">
        <v>420</v>
      </c>
      <c r="FJ86">
        <v>17</v>
      </c>
      <c r="FK86">
        <v>0.4</v>
      </c>
      <c r="FL86">
        <v>0.26</v>
      </c>
      <c r="FM86">
        <v>-66.5626925</v>
      </c>
      <c r="FN86">
        <v>-1.176937711069185</v>
      </c>
      <c r="FO86">
        <v>0.1431750613540991</v>
      </c>
      <c r="FP86">
        <v>0</v>
      </c>
      <c r="FQ86">
        <v>756.8341470588236</v>
      </c>
      <c r="FR86">
        <v>-4.365760113230472</v>
      </c>
      <c r="FS86">
        <v>0.4754446916774636</v>
      </c>
      <c r="FT86">
        <v>0</v>
      </c>
      <c r="FU86">
        <v>4.73578975</v>
      </c>
      <c r="FV86">
        <v>-0.5346503189493532</v>
      </c>
      <c r="FW86">
        <v>0.05712235221380071</v>
      </c>
      <c r="FX86">
        <v>0</v>
      </c>
      <c r="FY86">
        <v>0</v>
      </c>
      <c r="FZ86">
        <v>3</v>
      </c>
      <c r="GA86" t="s">
        <v>439</v>
      </c>
      <c r="GB86">
        <v>2.98303</v>
      </c>
      <c r="GC86">
        <v>2.7155</v>
      </c>
      <c r="GD86">
        <v>0.182831</v>
      </c>
      <c r="GE86">
        <v>0.187403</v>
      </c>
      <c r="GF86">
        <v>0.105463</v>
      </c>
      <c r="GG86">
        <v>0.088588</v>
      </c>
      <c r="GH86">
        <v>25919.4</v>
      </c>
      <c r="GI86">
        <v>25874.5</v>
      </c>
      <c r="GJ86">
        <v>29479.3</v>
      </c>
      <c r="GK86">
        <v>29447.5</v>
      </c>
      <c r="GL86">
        <v>34935</v>
      </c>
      <c r="GM86">
        <v>35674.9</v>
      </c>
      <c r="GN86">
        <v>41527.8</v>
      </c>
      <c r="GO86">
        <v>41954.6</v>
      </c>
      <c r="GP86">
        <v>1.95138</v>
      </c>
      <c r="GQ86">
        <v>1.91965</v>
      </c>
      <c r="GR86">
        <v>0.116915</v>
      </c>
      <c r="GS86">
        <v>0</v>
      </c>
      <c r="GT86">
        <v>25.3524</v>
      </c>
      <c r="GU86">
        <v>999.9</v>
      </c>
      <c r="GV86">
        <v>52.5</v>
      </c>
      <c r="GW86">
        <v>29.3</v>
      </c>
      <c r="GX86">
        <v>23.7361</v>
      </c>
      <c r="GY86">
        <v>62.9328</v>
      </c>
      <c r="GZ86">
        <v>33.8301</v>
      </c>
      <c r="HA86">
        <v>1</v>
      </c>
      <c r="HB86">
        <v>-0.0552236</v>
      </c>
      <c r="HC86">
        <v>0.38396</v>
      </c>
      <c r="HD86">
        <v>20.3339</v>
      </c>
      <c r="HE86">
        <v>5.21789</v>
      </c>
      <c r="HF86">
        <v>12.0099</v>
      </c>
      <c r="HG86">
        <v>4.98925</v>
      </c>
      <c r="HH86">
        <v>3.28865</v>
      </c>
      <c r="HI86">
        <v>9999</v>
      </c>
      <c r="HJ86">
        <v>9999</v>
      </c>
      <c r="HK86">
        <v>9999</v>
      </c>
      <c r="HL86">
        <v>154.8</v>
      </c>
      <c r="HM86">
        <v>1.86737</v>
      </c>
      <c r="HN86">
        <v>1.86643</v>
      </c>
      <c r="HO86">
        <v>1.86584</v>
      </c>
      <c r="HP86">
        <v>1.86579</v>
      </c>
      <c r="HQ86">
        <v>1.86757</v>
      </c>
      <c r="HR86">
        <v>1.87012</v>
      </c>
      <c r="HS86">
        <v>1.86874</v>
      </c>
      <c r="HT86">
        <v>1.87025</v>
      </c>
      <c r="HU86">
        <v>0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-5.23</v>
      </c>
      <c r="II86">
        <v>-0.1069</v>
      </c>
      <c r="IJ86">
        <v>-2.003274880989988</v>
      </c>
      <c r="IK86">
        <v>-0.003643892653284941</v>
      </c>
      <c r="IL86">
        <v>8.948238347276123E-07</v>
      </c>
      <c r="IM86">
        <v>-2.445980282225029E-10</v>
      </c>
      <c r="IN86">
        <v>-0.1940835803508028</v>
      </c>
      <c r="IO86">
        <v>-0.01042730378795286</v>
      </c>
      <c r="IP86">
        <v>0.00100284695746963</v>
      </c>
      <c r="IQ86">
        <v>-1.701466411570297E-05</v>
      </c>
      <c r="IR86">
        <v>2</v>
      </c>
      <c r="IS86">
        <v>2310</v>
      </c>
      <c r="IT86">
        <v>1</v>
      </c>
      <c r="IU86">
        <v>25</v>
      </c>
      <c r="IV86">
        <v>21529</v>
      </c>
      <c r="IW86">
        <v>21528.9</v>
      </c>
      <c r="IX86">
        <v>2.36694</v>
      </c>
      <c r="IY86">
        <v>2.18994</v>
      </c>
      <c r="IZ86">
        <v>1.39648</v>
      </c>
      <c r="JA86">
        <v>2.34985</v>
      </c>
      <c r="JB86">
        <v>1.49536</v>
      </c>
      <c r="JC86">
        <v>2.3645</v>
      </c>
      <c r="JD86">
        <v>34.3952</v>
      </c>
      <c r="JE86">
        <v>24.1838</v>
      </c>
      <c r="JF86">
        <v>18</v>
      </c>
      <c r="JG86">
        <v>515.997</v>
      </c>
      <c r="JH86">
        <v>451.214</v>
      </c>
      <c r="JI86">
        <v>24.9999</v>
      </c>
      <c r="JJ86">
        <v>26.6525</v>
      </c>
      <c r="JK86">
        <v>30.0002</v>
      </c>
      <c r="JL86">
        <v>26.6077</v>
      </c>
      <c r="JM86">
        <v>26.5454</v>
      </c>
      <c r="JN86">
        <v>47.4572</v>
      </c>
      <c r="JO86">
        <v>24.0653</v>
      </c>
      <c r="JP86">
        <v>60.9391</v>
      </c>
      <c r="JQ86">
        <v>25</v>
      </c>
      <c r="JR86">
        <v>1175.83</v>
      </c>
      <c r="JS86">
        <v>18.8076</v>
      </c>
      <c r="JT86">
        <v>100.815</v>
      </c>
      <c r="JU86">
        <v>100.769</v>
      </c>
    </row>
    <row r="87" spans="1:281">
      <c r="A87">
        <v>71</v>
      </c>
      <c r="B87">
        <v>1658942079.6</v>
      </c>
      <c r="C87">
        <v>441.5999999046326</v>
      </c>
      <c r="D87" t="s">
        <v>565</v>
      </c>
      <c r="E87" t="s">
        <v>566</v>
      </c>
      <c r="F87">
        <v>5</v>
      </c>
      <c r="G87" t="s">
        <v>415</v>
      </c>
      <c r="H87" t="s">
        <v>416</v>
      </c>
      <c r="I87">
        <v>1658942072.1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1183.389730251082</v>
      </c>
      <c r="AK87">
        <v>1128.966727272727</v>
      </c>
      <c r="AL87">
        <v>3.39985454545459</v>
      </c>
      <c r="AM87">
        <v>65.44</v>
      </c>
      <c r="AN87">
        <f>(AP87 - AO87 + DI87*1E3/(8.314*(DK87+273.15)) * AR87/DH87 * AQ87) * DH87/(100*CV87) * 1000/(1000 - AP87)</f>
        <v>0</v>
      </c>
      <c r="AO87">
        <v>18.71726563292802</v>
      </c>
      <c r="AP87">
        <v>23.32029818181818</v>
      </c>
      <c r="AQ87">
        <v>0.000678181472231555</v>
      </c>
      <c r="AR87">
        <v>84.83899908424371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1658942072.1</v>
      </c>
      <c r="DB87">
        <v>1079.254814814815</v>
      </c>
      <c r="DC87">
        <v>1145.886296296296</v>
      </c>
      <c r="DD87">
        <v>23.30897037037037</v>
      </c>
      <c r="DE87">
        <v>18.65913333333333</v>
      </c>
      <c r="DF87">
        <v>1084.47</v>
      </c>
      <c r="DG87">
        <v>23.41581481481482</v>
      </c>
      <c r="DH87">
        <v>500.0537407407407</v>
      </c>
      <c r="DI87">
        <v>90.51020370370371</v>
      </c>
      <c r="DJ87">
        <v>0.1000475222222222</v>
      </c>
      <c r="DK87">
        <v>27.18157777777778</v>
      </c>
      <c r="DL87">
        <v>27.26327037037037</v>
      </c>
      <c r="DM87">
        <v>999.9000000000001</v>
      </c>
      <c r="DN87">
        <v>0</v>
      </c>
      <c r="DO87">
        <v>0</v>
      </c>
      <c r="DP87">
        <v>9988.474814814816</v>
      </c>
      <c r="DQ87">
        <v>0</v>
      </c>
      <c r="DR87">
        <v>12.51953703703704</v>
      </c>
      <c r="DS87">
        <v>-66.63174074074074</v>
      </c>
      <c r="DT87">
        <v>1105.011111111111</v>
      </c>
      <c r="DU87">
        <v>1167.675555555556</v>
      </c>
      <c r="DV87">
        <v>4.649835925925926</v>
      </c>
      <c r="DW87">
        <v>1145.886296296296</v>
      </c>
      <c r="DX87">
        <v>18.65913333333333</v>
      </c>
      <c r="DY87">
        <v>2.10970037037037</v>
      </c>
      <c r="DZ87">
        <v>1.688842592592593</v>
      </c>
      <c r="EA87">
        <v>18.2926</v>
      </c>
      <c r="EB87">
        <v>14.79418518518519</v>
      </c>
      <c r="EC87">
        <v>2000.008888888889</v>
      </c>
      <c r="ED87">
        <v>0.9800043333333333</v>
      </c>
      <c r="EE87">
        <v>0.01999566666666667</v>
      </c>
      <c r="EF87">
        <v>0</v>
      </c>
      <c r="EG87">
        <v>756.1966666666665</v>
      </c>
      <c r="EH87">
        <v>5.00097</v>
      </c>
      <c r="EI87">
        <v>15094.1</v>
      </c>
      <c r="EJ87">
        <v>16707.67407407408</v>
      </c>
      <c r="EK87">
        <v>38.187</v>
      </c>
      <c r="EL87">
        <v>38.75</v>
      </c>
      <c r="EM87">
        <v>38.125</v>
      </c>
      <c r="EN87">
        <v>38.375</v>
      </c>
      <c r="EO87">
        <v>38.78214814814815</v>
      </c>
      <c r="EP87">
        <v>1955.118518518518</v>
      </c>
      <c r="EQ87">
        <v>39.89037037037038</v>
      </c>
      <c r="ER87">
        <v>0</v>
      </c>
      <c r="ES87">
        <v>1658942079</v>
      </c>
      <c r="ET87">
        <v>0</v>
      </c>
      <c r="EU87">
        <v>756.1781923076924</v>
      </c>
      <c r="EV87">
        <v>-4.347384615818946</v>
      </c>
      <c r="EW87">
        <v>-90.11965788836383</v>
      </c>
      <c r="EX87">
        <v>15094.13076923077</v>
      </c>
      <c r="EY87">
        <v>15</v>
      </c>
      <c r="EZ87">
        <v>0</v>
      </c>
      <c r="FA87" t="s">
        <v>419</v>
      </c>
      <c r="FB87">
        <v>1657650335.6</v>
      </c>
      <c r="FC87">
        <v>1657650340.6</v>
      </c>
      <c r="FD87">
        <v>0</v>
      </c>
      <c r="FE87">
        <v>2.4</v>
      </c>
      <c r="FF87">
        <v>-0.047</v>
      </c>
      <c r="FG87">
        <v>-2.024</v>
      </c>
      <c r="FH87">
        <v>-0.16</v>
      </c>
      <c r="FI87">
        <v>420</v>
      </c>
      <c r="FJ87">
        <v>17</v>
      </c>
      <c r="FK87">
        <v>0.4</v>
      </c>
      <c r="FL87">
        <v>0.26</v>
      </c>
      <c r="FM87">
        <v>-66.62628780487805</v>
      </c>
      <c r="FN87">
        <v>-0.1577247386760489</v>
      </c>
      <c r="FO87">
        <v>0.08182734111357849</v>
      </c>
      <c r="FP87">
        <v>1</v>
      </c>
      <c r="FQ87">
        <v>756.391</v>
      </c>
      <c r="FR87">
        <v>-4.183468290553609</v>
      </c>
      <c r="FS87">
        <v>0.4704432203033727</v>
      </c>
      <c r="FT87">
        <v>0</v>
      </c>
      <c r="FU87">
        <v>4.686494634146341</v>
      </c>
      <c r="FV87">
        <v>-0.6678075261323986</v>
      </c>
      <c r="FW87">
        <v>0.06932445530197073</v>
      </c>
      <c r="FX87">
        <v>0</v>
      </c>
      <c r="FY87">
        <v>1</v>
      </c>
      <c r="FZ87">
        <v>3</v>
      </c>
      <c r="GA87" t="s">
        <v>426</v>
      </c>
      <c r="GB87">
        <v>2.98305</v>
      </c>
      <c r="GC87">
        <v>2.71575</v>
      </c>
      <c r="GD87">
        <v>0.184595</v>
      </c>
      <c r="GE87">
        <v>0.189089</v>
      </c>
      <c r="GF87">
        <v>0.105491</v>
      </c>
      <c r="GG87">
        <v>0.0886879</v>
      </c>
      <c r="GH87">
        <v>25863.1</v>
      </c>
      <c r="GI87">
        <v>25820.8</v>
      </c>
      <c r="GJ87">
        <v>29478.9</v>
      </c>
      <c r="GK87">
        <v>29447.5</v>
      </c>
      <c r="GL87">
        <v>34933.4</v>
      </c>
      <c r="GM87">
        <v>35670.9</v>
      </c>
      <c r="GN87">
        <v>41527.2</v>
      </c>
      <c r="GO87">
        <v>41954.5</v>
      </c>
      <c r="GP87">
        <v>1.95133</v>
      </c>
      <c r="GQ87">
        <v>1.9198</v>
      </c>
      <c r="GR87">
        <v>0.117697</v>
      </c>
      <c r="GS87">
        <v>0</v>
      </c>
      <c r="GT87">
        <v>25.3552</v>
      </c>
      <c r="GU87">
        <v>999.9</v>
      </c>
      <c r="GV87">
        <v>52.5</v>
      </c>
      <c r="GW87">
        <v>29.3</v>
      </c>
      <c r="GX87">
        <v>23.7349</v>
      </c>
      <c r="GY87">
        <v>63.1528</v>
      </c>
      <c r="GZ87">
        <v>34.1466</v>
      </c>
      <c r="HA87">
        <v>1</v>
      </c>
      <c r="HB87">
        <v>-0.0552083</v>
      </c>
      <c r="HC87">
        <v>0.384532</v>
      </c>
      <c r="HD87">
        <v>20.3339</v>
      </c>
      <c r="HE87">
        <v>5.21684</v>
      </c>
      <c r="HF87">
        <v>12.0097</v>
      </c>
      <c r="HG87">
        <v>4.98915</v>
      </c>
      <c r="HH87">
        <v>3.2885</v>
      </c>
      <c r="HI87">
        <v>9999</v>
      </c>
      <c r="HJ87">
        <v>9999</v>
      </c>
      <c r="HK87">
        <v>9999</v>
      </c>
      <c r="HL87">
        <v>154.8</v>
      </c>
      <c r="HM87">
        <v>1.86737</v>
      </c>
      <c r="HN87">
        <v>1.86644</v>
      </c>
      <c r="HO87">
        <v>1.86584</v>
      </c>
      <c r="HP87">
        <v>1.86582</v>
      </c>
      <c r="HQ87">
        <v>1.86758</v>
      </c>
      <c r="HR87">
        <v>1.87012</v>
      </c>
      <c r="HS87">
        <v>1.86874</v>
      </c>
      <c r="HT87">
        <v>1.87027</v>
      </c>
      <c r="HU87">
        <v>0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-5.28</v>
      </c>
      <c r="II87">
        <v>-0.1068</v>
      </c>
      <c r="IJ87">
        <v>-2.003274880989988</v>
      </c>
      <c r="IK87">
        <v>-0.003643892653284941</v>
      </c>
      <c r="IL87">
        <v>8.948238347276123E-07</v>
      </c>
      <c r="IM87">
        <v>-2.445980282225029E-10</v>
      </c>
      <c r="IN87">
        <v>-0.1940835803508028</v>
      </c>
      <c r="IO87">
        <v>-0.01042730378795286</v>
      </c>
      <c r="IP87">
        <v>0.00100284695746963</v>
      </c>
      <c r="IQ87">
        <v>-1.701466411570297E-05</v>
      </c>
      <c r="IR87">
        <v>2</v>
      </c>
      <c r="IS87">
        <v>2310</v>
      </c>
      <c r="IT87">
        <v>1</v>
      </c>
      <c r="IU87">
        <v>25</v>
      </c>
      <c r="IV87">
        <v>21529.1</v>
      </c>
      <c r="IW87">
        <v>21529</v>
      </c>
      <c r="IX87">
        <v>2.39502</v>
      </c>
      <c r="IY87">
        <v>2.18018</v>
      </c>
      <c r="IZ87">
        <v>1.39648</v>
      </c>
      <c r="JA87">
        <v>2.35107</v>
      </c>
      <c r="JB87">
        <v>1.49536</v>
      </c>
      <c r="JC87">
        <v>2.38403</v>
      </c>
      <c r="JD87">
        <v>34.418</v>
      </c>
      <c r="JE87">
        <v>24.1838</v>
      </c>
      <c r="JF87">
        <v>18</v>
      </c>
      <c r="JG87">
        <v>515.981</v>
      </c>
      <c r="JH87">
        <v>451.324</v>
      </c>
      <c r="JI87">
        <v>25</v>
      </c>
      <c r="JJ87">
        <v>26.6543</v>
      </c>
      <c r="JK87">
        <v>30.0002</v>
      </c>
      <c r="JL87">
        <v>26.6095</v>
      </c>
      <c r="JM87">
        <v>26.5477</v>
      </c>
      <c r="JN87">
        <v>47.9736</v>
      </c>
      <c r="JO87">
        <v>23.7774</v>
      </c>
      <c r="JP87">
        <v>60.9391</v>
      </c>
      <c r="JQ87">
        <v>25</v>
      </c>
      <c r="JR87">
        <v>1189.27</v>
      </c>
      <c r="JS87">
        <v>18.8478</v>
      </c>
      <c r="JT87">
        <v>100.814</v>
      </c>
      <c r="JU87">
        <v>100.769</v>
      </c>
    </row>
    <row r="88" spans="1:281">
      <c r="A88">
        <v>72</v>
      </c>
      <c r="B88">
        <v>1658942084.6</v>
      </c>
      <c r="C88">
        <v>446.5999999046326</v>
      </c>
      <c r="D88" t="s">
        <v>567</v>
      </c>
      <c r="E88" t="s">
        <v>568</v>
      </c>
      <c r="F88">
        <v>5</v>
      </c>
      <c r="G88" t="s">
        <v>415</v>
      </c>
      <c r="H88" t="s">
        <v>416</v>
      </c>
      <c r="I88">
        <v>1658942076.814285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1200.429148051948</v>
      </c>
      <c r="AK88">
        <v>1146.082121212121</v>
      </c>
      <c r="AL88">
        <v>3.417509090909104</v>
      </c>
      <c r="AM88">
        <v>65.44</v>
      </c>
      <c r="AN88">
        <f>(AP88 - AO88 + DI88*1E3/(8.314*(DK88+273.15)) * AR88/DH88 * AQ88) * DH88/(100*CV88) * 1000/(1000 - AP88)</f>
        <v>0</v>
      </c>
      <c r="AO88">
        <v>18.7490499340429</v>
      </c>
      <c r="AP88">
        <v>23.31813757575757</v>
      </c>
      <c r="AQ88">
        <v>-0.0003189284643536278</v>
      </c>
      <c r="AR88">
        <v>84.83899908424371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1658942076.814285</v>
      </c>
      <c r="DB88">
        <v>1095.0375</v>
      </c>
      <c r="DC88">
        <v>1161.665</v>
      </c>
      <c r="DD88">
        <v>23.31194642857142</v>
      </c>
      <c r="DE88">
        <v>18.71661071428571</v>
      </c>
      <c r="DF88">
        <v>1100.293571428572</v>
      </c>
      <c r="DG88">
        <v>23.41875714285715</v>
      </c>
      <c r="DH88">
        <v>500.0608571428572</v>
      </c>
      <c r="DI88">
        <v>90.50940357142859</v>
      </c>
      <c r="DJ88">
        <v>0.1000196214285714</v>
      </c>
      <c r="DK88">
        <v>27.18620357142857</v>
      </c>
      <c r="DL88">
        <v>27.27162142857143</v>
      </c>
      <c r="DM88">
        <v>999.9000000000002</v>
      </c>
      <c r="DN88">
        <v>0</v>
      </c>
      <c r="DO88">
        <v>0</v>
      </c>
      <c r="DP88">
        <v>9988.483571428571</v>
      </c>
      <c r="DQ88">
        <v>0</v>
      </c>
      <c r="DR88">
        <v>12.52312142857143</v>
      </c>
      <c r="DS88">
        <v>-66.62700714285714</v>
      </c>
      <c r="DT88">
        <v>1121.174285714286</v>
      </c>
      <c r="DU88">
        <v>1183.822142857143</v>
      </c>
      <c r="DV88">
        <v>4.595330714285714</v>
      </c>
      <c r="DW88">
        <v>1161.665</v>
      </c>
      <c r="DX88">
        <v>18.71661071428571</v>
      </c>
      <c r="DY88">
        <v>2.109950714285714</v>
      </c>
      <c r="DZ88">
        <v>1.694029285714286</v>
      </c>
      <c r="EA88">
        <v>18.29448928571429</v>
      </c>
      <c r="EB88">
        <v>14.84178928571429</v>
      </c>
      <c r="EC88">
        <v>2000.0125</v>
      </c>
      <c r="ED88">
        <v>0.9800046785714284</v>
      </c>
      <c r="EE88">
        <v>0.01999532142857143</v>
      </c>
      <c r="EF88">
        <v>0</v>
      </c>
      <c r="EG88">
        <v>755.8089285714286</v>
      </c>
      <c r="EH88">
        <v>5.00097</v>
      </c>
      <c r="EI88">
        <v>15086.96785714286</v>
      </c>
      <c r="EJ88">
        <v>16707.70357142857</v>
      </c>
      <c r="EK88">
        <v>38.187</v>
      </c>
      <c r="EL88">
        <v>38.75</v>
      </c>
      <c r="EM88">
        <v>38.125</v>
      </c>
      <c r="EN88">
        <v>38.38385714285715</v>
      </c>
      <c r="EO88">
        <v>38.79428571428571</v>
      </c>
      <c r="EP88">
        <v>1955.1225</v>
      </c>
      <c r="EQ88">
        <v>39.89000000000001</v>
      </c>
      <c r="ER88">
        <v>0</v>
      </c>
      <c r="ES88">
        <v>1658942084.4</v>
      </c>
      <c r="ET88">
        <v>0</v>
      </c>
      <c r="EU88">
        <v>755.7288799999999</v>
      </c>
      <c r="EV88">
        <v>-4.738615385620298</v>
      </c>
      <c r="EW88">
        <v>-91.17692284220777</v>
      </c>
      <c r="EX88">
        <v>15085.588</v>
      </c>
      <c r="EY88">
        <v>15</v>
      </c>
      <c r="EZ88">
        <v>0</v>
      </c>
      <c r="FA88" t="s">
        <v>419</v>
      </c>
      <c r="FB88">
        <v>1657650335.6</v>
      </c>
      <c r="FC88">
        <v>1657650340.6</v>
      </c>
      <c r="FD88">
        <v>0</v>
      </c>
      <c r="FE88">
        <v>2.4</v>
      </c>
      <c r="FF88">
        <v>-0.047</v>
      </c>
      <c r="FG88">
        <v>-2.024</v>
      </c>
      <c r="FH88">
        <v>-0.16</v>
      </c>
      <c r="FI88">
        <v>420</v>
      </c>
      <c r="FJ88">
        <v>17</v>
      </c>
      <c r="FK88">
        <v>0.4</v>
      </c>
      <c r="FL88">
        <v>0.26</v>
      </c>
      <c r="FM88">
        <v>-66.6364425</v>
      </c>
      <c r="FN88">
        <v>0.2017924953095734</v>
      </c>
      <c r="FO88">
        <v>0.05305322274612528</v>
      </c>
      <c r="FP88">
        <v>1</v>
      </c>
      <c r="FQ88">
        <v>755.9758823529412</v>
      </c>
      <c r="FR88">
        <v>-4.667838045775114</v>
      </c>
      <c r="FS88">
        <v>0.520107950599503</v>
      </c>
      <c r="FT88">
        <v>0</v>
      </c>
      <c r="FU88">
        <v>4.628242999999999</v>
      </c>
      <c r="FV88">
        <v>-0.6771311819887434</v>
      </c>
      <c r="FW88">
        <v>0.06750039463588339</v>
      </c>
      <c r="FX88">
        <v>0</v>
      </c>
      <c r="FY88">
        <v>1</v>
      </c>
      <c r="FZ88">
        <v>3</v>
      </c>
      <c r="GA88" t="s">
        <v>426</v>
      </c>
      <c r="GB88">
        <v>2.98308</v>
      </c>
      <c r="GC88">
        <v>2.71548</v>
      </c>
      <c r="GD88">
        <v>0.18635</v>
      </c>
      <c r="GE88">
        <v>0.190797</v>
      </c>
      <c r="GF88">
        <v>0.105488</v>
      </c>
      <c r="GG88">
        <v>0.088958</v>
      </c>
      <c r="GH88">
        <v>25807.6</v>
      </c>
      <c r="GI88">
        <v>25766.3</v>
      </c>
      <c r="GJ88">
        <v>29479.1</v>
      </c>
      <c r="GK88">
        <v>29447.4</v>
      </c>
      <c r="GL88">
        <v>34933.6</v>
      </c>
      <c r="GM88">
        <v>35660.2</v>
      </c>
      <c r="GN88">
        <v>41527.3</v>
      </c>
      <c r="GO88">
        <v>41954.5</v>
      </c>
      <c r="GP88">
        <v>1.95125</v>
      </c>
      <c r="GQ88">
        <v>1.91975</v>
      </c>
      <c r="GR88">
        <v>0.117075</v>
      </c>
      <c r="GS88">
        <v>0</v>
      </c>
      <c r="GT88">
        <v>25.3584</v>
      </c>
      <c r="GU88">
        <v>999.9</v>
      </c>
      <c r="GV88">
        <v>52.5</v>
      </c>
      <c r="GW88">
        <v>29.3</v>
      </c>
      <c r="GX88">
        <v>23.7361</v>
      </c>
      <c r="GY88">
        <v>63.1928</v>
      </c>
      <c r="GZ88">
        <v>33.8021</v>
      </c>
      <c r="HA88">
        <v>1</v>
      </c>
      <c r="HB88">
        <v>-0.054967</v>
      </c>
      <c r="HC88">
        <v>0.387593</v>
      </c>
      <c r="HD88">
        <v>20.3338</v>
      </c>
      <c r="HE88">
        <v>5.21669</v>
      </c>
      <c r="HF88">
        <v>12.0097</v>
      </c>
      <c r="HG88">
        <v>4.98905</v>
      </c>
      <c r="HH88">
        <v>3.2885</v>
      </c>
      <c r="HI88">
        <v>9999</v>
      </c>
      <c r="HJ88">
        <v>9999</v>
      </c>
      <c r="HK88">
        <v>9999</v>
      </c>
      <c r="HL88">
        <v>154.8</v>
      </c>
      <c r="HM88">
        <v>1.86737</v>
      </c>
      <c r="HN88">
        <v>1.86644</v>
      </c>
      <c r="HO88">
        <v>1.86584</v>
      </c>
      <c r="HP88">
        <v>1.86581</v>
      </c>
      <c r="HQ88">
        <v>1.86762</v>
      </c>
      <c r="HR88">
        <v>1.87012</v>
      </c>
      <c r="HS88">
        <v>1.86874</v>
      </c>
      <c r="HT88">
        <v>1.87027</v>
      </c>
      <c r="HU88">
        <v>0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-5.32</v>
      </c>
      <c r="II88">
        <v>-0.1067</v>
      </c>
      <c r="IJ88">
        <v>-2.003274880989988</v>
      </c>
      <c r="IK88">
        <v>-0.003643892653284941</v>
      </c>
      <c r="IL88">
        <v>8.948238347276123E-07</v>
      </c>
      <c r="IM88">
        <v>-2.445980282225029E-10</v>
      </c>
      <c r="IN88">
        <v>-0.1940835803508028</v>
      </c>
      <c r="IO88">
        <v>-0.01042730378795286</v>
      </c>
      <c r="IP88">
        <v>0.00100284695746963</v>
      </c>
      <c r="IQ88">
        <v>-1.701466411570297E-05</v>
      </c>
      <c r="IR88">
        <v>2</v>
      </c>
      <c r="IS88">
        <v>2310</v>
      </c>
      <c r="IT88">
        <v>1</v>
      </c>
      <c r="IU88">
        <v>25</v>
      </c>
      <c r="IV88">
        <v>21529.2</v>
      </c>
      <c r="IW88">
        <v>21529.1</v>
      </c>
      <c r="IX88">
        <v>2.42065</v>
      </c>
      <c r="IY88">
        <v>2.18506</v>
      </c>
      <c r="IZ88">
        <v>1.39648</v>
      </c>
      <c r="JA88">
        <v>2.34985</v>
      </c>
      <c r="JB88">
        <v>1.49536</v>
      </c>
      <c r="JC88">
        <v>2.32788</v>
      </c>
      <c r="JD88">
        <v>34.418</v>
      </c>
      <c r="JE88">
        <v>24.1838</v>
      </c>
      <c r="JF88">
        <v>18</v>
      </c>
      <c r="JG88">
        <v>515.9450000000001</v>
      </c>
      <c r="JH88">
        <v>451.302</v>
      </c>
      <c r="JI88">
        <v>25.0003</v>
      </c>
      <c r="JJ88">
        <v>26.6554</v>
      </c>
      <c r="JK88">
        <v>30.0003</v>
      </c>
      <c r="JL88">
        <v>26.6109</v>
      </c>
      <c r="JM88">
        <v>26.5488</v>
      </c>
      <c r="JN88">
        <v>48.5493</v>
      </c>
      <c r="JO88">
        <v>23.7774</v>
      </c>
      <c r="JP88">
        <v>60.9391</v>
      </c>
      <c r="JQ88">
        <v>25</v>
      </c>
      <c r="JR88">
        <v>1209.31</v>
      </c>
      <c r="JS88">
        <v>18.8835</v>
      </c>
      <c r="JT88">
        <v>100.814</v>
      </c>
      <c r="JU88">
        <v>100.769</v>
      </c>
    </row>
    <row r="89" spans="1:281">
      <c r="A89">
        <v>73</v>
      </c>
      <c r="B89">
        <v>1658942089.6</v>
      </c>
      <c r="C89">
        <v>451.5999999046326</v>
      </c>
      <c r="D89" t="s">
        <v>569</v>
      </c>
      <c r="E89" t="s">
        <v>570</v>
      </c>
      <c r="F89">
        <v>5</v>
      </c>
      <c r="G89" t="s">
        <v>415</v>
      </c>
      <c r="H89" t="s">
        <v>416</v>
      </c>
      <c r="I89">
        <v>1658942082.1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1217.626823965368</v>
      </c>
      <c r="AK89">
        <v>1163.102242424242</v>
      </c>
      <c r="AL89">
        <v>3.412418181817976</v>
      </c>
      <c r="AM89">
        <v>65.44</v>
      </c>
      <c r="AN89">
        <f>(AP89 - AO89 + DI89*1E3/(8.314*(DK89+273.15)) * AR89/DH89 * AQ89) * DH89/(100*CV89) * 1000/(1000 - AP89)</f>
        <v>0</v>
      </c>
      <c r="AO89">
        <v>18.8223498009615</v>
      </c>
      <c r="AP89">
        <v>23.3315006060606</v>
      </c>
      <c r="AQ89">
        <v>0.0003721263792800481</v>
      </c>
      <c r="AR89">
        <v>84.83899908424371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1658942082.1</v>
      </c>
      <c r="DB89">
        <v>1112.670370370371</v>
      </c>
      <c r="DC89">
        <v>1179.352222222222</v>
      </c>
      <c r="DD89">
        <v>23.32022592592593</v>
      </c>
      <c r="DE89">
        <v>18.77111481481482</v>
      </c>
      <c r="DF89">
        <v>1117.971481481482</v>
      </c>
      <c r="DG89">
        <v>23.42695555555556</v>
      </c>
      <c r="DH89">
        <v>500.0497407407408</v>
      </c>
      <c r="DI89">
        <v>90.50909259259259</v>
      </c>
      <c r="DJ89">
        <v>0.09998292222222221</v>
      </c>
      <c r="DK89">
        <v>27.19138888888888</v>
      </c>
      <c r="DL89">
        <v>27.2812074074074</v>
      </c>
      <c r="DM89">
        <v>999.9000000000001</v>
      </c>
      <c r="DN89">
        <v>0</v>
      </c>
      <c r="DO89">
        <v>0</v>
      </c>
      <c r="DP89">
        <v>9997.432222222224</v>
      </c>
      <c r="DQ89">
        <v>0</v>
      </c>
      <c r="DR89">
        <v>12.5199</v>
      </c>
      <c r="DS89">
        <v>-66.68157037037037</v>
      </c>
      <c r="DT89">
        <v>1139.237407407408</v>
      </c>
      <c r="DU89">
        <v>1201.913333333333</v>
      </c>
      <c r="DV89">
        <v>4.549098888888889</v>
      </c>
      <c r="DW89">
        <v>1179.352222222222</v>
      </c>
      <c r="DX89">
        <v>18.77111481481482</v>
      </c>
      <c r="DY89">
        <v>2.110692222222223</v>
      </c>
      <c r="DZ89">
        <v>1.698956666666667</v>
      </c>
      <c r="EA89">
        <v>18.30009259259259</v>
      </c>
      <c r="EB89">
        <v>14.88686666666666</v>
      </c>
      <c r="EC89">
        <v>2000.012962962963</v>
      </c>
      <c r="ED89">
        <v>0.9800048888888887</v>
      </c>
      <c r="EE89">
        <v>0.01999511111111111</v>
      </c>
      <c r="EF89">
        <v>0</v>
      </c>
      <c r="EG89">
        <v>755.3652222222221</v>
      </c>
      <c r="EH89">
        <v>5.00097</v>
      </c>
      <c r="EI89">
        <v>15079.03333333334</v>
      </c>
      <c r="EJ89">
        <v>16707.71111111111</v>
      </c>
      <c r="EK89">
        <v>38.187</v>
      </c>
      <c r="EL89">
        <v>38.75</v>
      </c>
      <c r="EM89">
        <v>38.125</v>
      </c>
      <c r="EN89">
        <v>38.38418518518519</v>
      </c>
      <c r="EO89">
        <v>38.80511111111111</v>
      </c>
      <c r="EP89">
        <v>1955.122962962963</v>
      </c>
      <c r="EQ89">
        <v>39.89000000000001</v>
      </c>
      <c r="ER89">
        <v>0</v>
      </c>
      <c r="ES89">
        <v>1658942089.2</v>
      </c>
      <c r="ET89">
        <v>0</v>
      </c>
      <c r="EU89">
        <v>755.3234</v>
      </c>
      <c r="EV89">
        <v>-5.474230775434958</v>
      </c>
      <c r="EW89">
        <v>-88.99999997554478</v>
      </c>
      <c r="EX89">
        <v>15078.42</v>
      </c>
      <c r="EY89">
        <v>15</v>
      </c>
      <c r="EZ89">
        <v>0</v>
      </c>
      <c r="FA89" t="s">
        <v>419</v>
      </c>
      <c r="FB89">
        <v>1657650335.6</v>
      </c>
      <c r="FC89">
        <v>1657650340.6</v>
      </c>
      <c r="FD89">
        <v>0</v>
      </c>
      <c r="FE89">
        <v>2.4</v>
      </c>
      <c r="FF89">
        <v>-0.047</v>
      </c>
      <c r="FG89">
        <v>-2.024</v>
      </c>
      <c r="FH89">
        <v>-0.16</v>
      </c>
      <c r="FI89">
        <v>420</v>
      </c>
      <c r="FJ89">
        <v>17</v>
      </c>
      <c r="FK89">
        <v>0.4</v>
      </c>
      <c r="FL89">
        <v>0.26</v>
      </c>
      <c r="FM89">
        <v>-66.67305500000001</v>
      </c>
      <c r="FN89">
        <v>-0.555496435271994</v>
      </c>
      <c r="FO89">
        <v>0.0894882756287088</v>
      </c>
      <c r="FP89">
        <v>0</v>
      </c>
      <c r="FQ89">
        <v>755.5880294117648</v>
      </c>
      <c r="FR89">
        <v>-5.273139806349632</v>
      </c>
      <c r="FS89">
        <v>0.561084951379343</v>
      </c>
      <c r="FT89">
        <v>0</v>
      </c>
      <c r="FU89">
        <v>4.571999</v>
      </c>
      <c r="FV89">
        <v>-0.5253453658536726</v>
      </c>
      <c r="FW89">
        <v>0.05156586815908362</v>
      </c>
      <c r="FX89">
        <v>0</v>
      </c>
      <c r="FY89">
        <v>0</v>
      </c>
      <c r="FZ89">
        <v>3</v>
      </c>
      <c r="GA89" t="s">
        <v>439</v>
      </c>
      <c r="GB89">
        <v>2.98312</v>
      </c>
      <c r="GC89">
        <v>2.71563</v>
      </c>
      <c r="GD89">
        <v>0.188093</v>
      </c>
      <c r="GE89">
        <v>0.192479</v>
      </c>
      <c r="GF89">
        <v>0.105527</v>
      </c>
      <c r="GG89">
        <v>0.0890261</v>
      </c>
      <c r="GH89">
        <v>25752</v>
      </c>
      <c r="GI89">
        <v>25712.7</v>
      </c>
      <c r="GJ89">
        <v>29478.6</v>
      </c>
      <c r="GK89">
        <v>29447.3</v>
      </c>
      <c r="GL89">
        <v>34931.8</v>
      </c>
      <c r="GM89">
        <v>35657.3</v>
      </c>
      <c r="GN89">
        <v>41526.9</v>
      </c>
      <c r="GO89">
        <v>41954.3</v>
      </c>
      <c r="GP89">
        <v>1.95117</v>
      </c>
      <c r="GQ89">
        <v>1.91973</v>
      </c>
      <c r="GR89">
        <v>0.118062</v>
      </c>
      <c r="GS89">
        <v>0</v>
      </c>
      <c r="GT89">
        <v>25.3616</v>
      </c>
      <c r="GU89">
        <v>999.9</v>
      </c>
      <c r="GV89">
        <v>52.5</v>
      </c>
      <c r="GW89">
        <v>29.3</v>
      </c>
      <c r="GX89">
        <v>23.737</v>
      </c>
      <c r="GY89">
        <v>63.0828</v>
      </c>
      <c r="GZ89">
        <v>33.7901</v>
      </c>
      <c r="HA89">
        <v>1</v>
      </c>
      <c r="HB89">
        <v>-0.0547282</v>
      </c>
      <c r="HC89">
        <v>0.388597</v>
      </c>
      <c r="HD89">
        <v>20.3339</v>
      </c>
      <c r="HE89">
        <v>5.21699</v>
      </c>
      <c r="HF89">
        <v>12.0099</v>
      </c>
      <c r="HG89">
        <v>4.9892</v>
      </c>
      <c r="HH89">
        <v>3.28842</v>
      </c>
      <c r="HI89">
        <v>9999</v>
      </c>
      <c r="HJ89">
        <v>9999</v>
      </c>
      <c r="HK89">
        <v>9999</v>
      </c>
      <c r="HL89">
        <v>154.8</v>
      </c>
      <c r="HM89">
        <v>1.86737</v>
      </c>
      <c r="HN89">
        <v>1.86642</v>
      </c>
      <c r="HO89">
        <v>1.86583</v>
      </c>
      <c r="HP89">
        <v>1.86582</v>
      </c>
      <c r="HQ89">
        <v>1.86759</v>
      </c>
      <c r="HR89">
        <v>1.87012</v>
      </c>
      <c r="HS89">
        <v>1.86874</v>
      </c>
      <c r="HT89">
        <v>1.87026</v>
      </c>
      <c r="HU89">
        <v>0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-5.37</v>
      </c>
      <c r="II89">
        <v>-0.1067</v>
      </c>
      <c r="IJ89">
        <v>-2.003274880989988</v>
      </c>
      <c r="IK89">
        <v>-0.003643892653284941</v>
      </c>
      <c r="IL89">
        <v>8.948238347276123E-07</v>
      </c>
      <c r="IM89">
        <v>-2.445980282225029E-10</v>
      </c>
      <c r="IN89">
        <v>-0.1940835803508028</v>
      </c>
      <c r="IO89">
        <v>-0.01042730378795286</v>
      </c>
      <c r="IP89">
        <v>0.00100284695746963</v>
      </c>
      <c r="IQ89">
        <v>-1.701466411570297E-05</v>
      </c>
      <c r="IR89">
        <v>2</v>
      </c>
      <c r="IS89">
        <v>2310</v>
      </c>
      <c r="IT89">
        <v>1</v>
      </c>
      <c r="IU89">
        <v>25</v>
      </c>
      <c r="IV89">
        <v>21529.2</v>
      </c>
      <c r="IW89">
        <v>21529.2</v>
      </c>
      <c r="IX89">
        <v>2.44995</v>
      </c>
      <c r="IY89">
        <v>2.18994</v>
      </c>
      <c r="IZ89">
        <v>1.39648</v>
      </c>
      <c r="JA89">
        <v>2.34985</v>
      </c>
      <c r="JB89">
        <v>1.49536</v>
      </c>
      <c r="JC89">
        <v>2.39868</v>
      </c>
      <c r="JD89">
        <v>34.418</v>
      </c>
      <c r="JE89">
        <v>24.1838</v>
      </c>
      <c r="JF89">
        <v>18</v>
      </c>
      <c r="JG89">
        <v>515.9160000000001</v>
      </c>
      <c r="JH89">
        <v>451.296</v>
      </c>
      <c r="JI89">
        <v>25.0002</v>
      </c>
      <c r="JJ89">
        <v>26.6575</v>
      </c>
      <c r="JK89">
        <v>30.0002</v>
      </c>
      <c r="JL89">
        <v>26.6132</v>
      </c>
      <c r="JM89">
        <v>26.55</v>
      </c>
      <c r="JN89">
        <v>49.058</v>
      </c>
      <c r="JO89">
        <v>23.7774</v>
      </c>
      <c r="JP89">
        <v>60.9391</v>
      </c>
      <c r="JQ89">
        <v>25</v>
      </c>
      <c r="JR89">
        <v>1222.67</v>
      </c>
      <c r="JS89">
        <v>18.9212</v>
      </c>
      <c r="JT89">
        <v>100.813</v>
      </c>
      <c r="JU89">
        <v>100.769</v>
      </c>
    </row>
    <row r="90" spans="1:281">
      <c r="A90">
        <v>74</v>
      </c>
      <c r="B90">
        <v>1658942094.6</v>
      </c>
      <c r="C90">
        <v>456.5999999046326</v>
      </c>
      <c r="D90" t="s">
        <v>571</v>
      </c>
      <c r="E90" t="s">
        <v>572</v>
      </c>
      <c r="F90">
        <v>5</v>
      </c>
      <c r="G90" t="s">
        <v>415</v>
      </c>
      <c r="H90" t="s">
        <v>416</v>
      </c>
      <c r="I90">
        <v>1658942086.814285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1234.721441731602</v>
      </c>
      <c r="AK90">
        <v>1180.125212121212</v>
      </c>
      <c r="AL90">
        <v>3.388157575757722</v>
      </c>
      <c r="AM90">
        <v>65.44</v>
      </c>
      <c r="AN90">
        <f>(AP90 - AO90 + DI90*1E3/(8.314*(DK90+273.15)) * AR90/DH90 * AQ90) * DH90/(100*CV90) * 1000/(1000 - AP90)</f>
        <v>0</v>
      </c>
      <c r="AO90">
        <v>18.83341763835998</v>
      </c>
      <c r="AP90">
        <v>23.31968727272726</v>
      </c>
      <c r="AQ90">
        <v>-0.0002197115439818629</v>
      </c>
      <c r="AR90">
        <v>84.83899908424371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1658942086.814285</v>
      </c>
      <c r="DB90">
        <v>1128.378571428571</v>
      </c>
      <c r="DC90">
        <v>1195.136071428571</v>
      </c>
      <c r="DD90">
        <v>23.3229</v>
      </c>
      <c r="DE90">
        <v>18.80665714285715</v>
      </c>
      <c r="DF90">
        <v>1133.719285714286</v>
      </c>
      <c r="DG90">
        <v>23.42960357142857</v>
      </c>
      <c r="DH90">
        <v>500.03875</v>
      </c>
      <c r="DI90">
        <v>90.50959999999999</v>
      </c>
      <c r="DJ90">
        <v>0.09993439642857142</v>
      </c>
      <c r="DK90">
        <v>27.19436428571429</v>
      </c>
      <c r="DL90">
        <v>27.28668571428571</v>
      </c>
      <c r="DM90">
        <v>999.9000000000002</v>
      </c>
      <c r="DN90">
        <v>0</v>
      </c>
      <c r="DO90">
        <v>0</v>
      </c>
      <c r="DP90">
        <v>9999.483928571428</v>
      </c>
      <c r="DQ90">
        <v>0</v>
      </c>
      <c r="DR90">
        <v>12.521775</v>
      </c>
      <c r="DS90">
        <v>-66.75782500000001</v>
      </c>
      <c r="DT90">
        <v>1155.323571428572</v>
      </c>
      <c r="DU90">
        <v>1218.043571428572</v>
      </c>
      <c r="DV90">
        <v>4.516231071428572</v>
      </c>
      <c r="DW90">
        <v>1195.136071428571</v>
      </c>
      <c r="DX90">
        <v>18.80665714285715</v>
      </c>
      <c r="DY90">
        <v>2.110946071428571</v>
      </c>
      <c r="DZ90">
        <v>1.702182142857143</v>
      </c>
      <c r="EA90">
        <v>18.30201071428571</v>
      </c>
      <c r="EB90">
        <v>14.91633214285714</v>
      </c>
      <c r="EC90">
        <v>1999.997142857143</v>
      </c>
      <c r="ED90">
        <v>0.9800047857142855</v>
      </c>
      <c r="EE90">
        <v>0.01999521428571429</v>
      </c>
      <c r="EF90">
        <v>0</v>
      </c>
      <c r="EG90">
        <v>754.9555714285716</v>
      </c>
      <c r="EH90">
        <v>5.00097</v>
      </c>
      <c r="EI90">
        <v>15071.93928571429</v>
      </c>
      <c r="EJ90">
        <v>16707.57142857143</v>
      </c>
      <c r="EK90">
        <v>38.187</v>
      </c>
      <c r="EL90">
        <v>38.75</v>
      </c>
      <c r="EM90">
        <v>38.125</v>
      </c>
      <c r="EN90">
        <v>38.39271428571428</v>
      </c>
      <c r="EO90">
        <v>38.812</v>
      </c>
      <c r="EP90">
        <v>1955.107142857143</v>
      </c>
      <c r="EQ90">
        <v>39.89000000000001</v>
      </c>
      <c r="ER90">
        <v>0</v>
      </c>
      <c r="ES90">
        <v>1658942094</v>
      </c>
      <c r="ET90">
        <v>0</v>
      </c>
      <c r="EU90">
        <v>754.9324</v>
      </c>
      <c r="EV90">
        <v>-4.128923070895177</v>
      </c>
      <c r="EW90">
        <v>-91.03076905043653</v>
      </c>
      <c r="EX90">
        <v>15071.152</v>
      </c>
      <c r="EY90">
        <v>15</v>
      </c>
      <c r="EZ90">
        <v>0</v>
      </c>
      <c r="FA90" t="s">
        <v>419</v>
      </c>
      <c r="FB90">
        <v>1657650335.6</v>
      </c>
      <c r="FC90">
        <v>1657650340.6</v>
      </c>
      <c r="FD90">
        <v>0</v>
      </c>
      <c r="FE90">
        <v>2.4</v>
      </c>
      <c r="FF90">
        <v>-0.047</v>
      </c>
      <c r="FG90">
        <v>-2.024</v>
      </c>
      <c r="FH90">
        <v>-0.16</v>
      </c>
      <c r="FI90">
        <v>420</v>
      </c>
      <c r="FJ90">
        <v>17</v>
      </c>
      <c r="FK90">
        <v>0.4</v>
      </c>
      <c r="FL90">
        <v>0.26</v>
      </c>
      <c r="FM90">
        <v>-66.71274390243902</v>
      </c>
      <c r="FN90">
        <v>-0.973053658536655</v>
      </c>
      <c r="FO90">
        <v>0.1120315418320151</v>
      </c>
      <c r="FP90">
        <v>0</v>
      </c>
      <c r="FQ90">
        <v>755.2494705882355</v>
      </c>
      <c r="FR90">
        <v>-4.886050424844249</v>
      </c>
      <c r="FS90">
        <v>0.5275738718998654</v>
      </c>
      <c r="FT90">
        <v>0</v>
      </c>
      <c r="FU90">
        <v>4.541044634146341</v>
      </c>
      <c r="FV90">
        <v>-0.453395331010449</v>
      </c>
      <c r="FW90">
        <v>0.04653446968397285</v>
      </c>
      <c r="FX90">
        <v>0</v>
      </c>
      <c r="FY90">
        <v>0</v>
      </c>
      <c r="FZ90">
        <v>3</v>
      </c>
      <c r="GA90" t="s">
        <v>439</v>
      </c>
      <c r="GB90">
        <v>2.98297</v>
      </c>
      <c r="GC90">
        <v>2.7155</v>
      </c>
      <c r="GD90">
        <v>0.189813</v>
      </c>
      <c r="GE90">
        <v>0.194143</v>
      </c>
      <c r="GF90">
        <v>0.105488</v>
      </c>
      <c r="GG90">
        <v>0.08909549999999999</v>
      </c>
      <c r="GH90">
        <v>25697.2</v>
      </c>
      <c r="GI90">
        <v>25659.8</v>
      </c>
      <c r="GJ90">
        <v>29478.4</v>
      </c>
      <c r="GK90">
        <v>29447.4</v>
      </c>
      <c r="GL90">
        <v>34933.4</v>
      </c>
      <c r="GM90">
        <v>35654.6</v>
      </c>
      <c r="GN90">
        <v>41526.9</v>
      </c>
      <c r="GO90">
        <v>41954.4</v>
      </c>
      <c r="GP90">
        <v>1.95112</v>
      </c>
      <c r="GQ90">
        <v>1.92022</v>
      </c>
      <c r="GR90">
        <v>0.11779</v>
      </c>
      <c r="GS90">
        <v>0</v>
      </c>
      <c r="GT90">
        <v>25.3631</v>
      </c>
      <c r="GU90">
        <v>999.9</v>
      </c>
      <c r="GV90">
        <v>52.5</v>
      </c>
      <c r="GW90">
        <v>29.3</v>
      </c>
      <c r="GX90">
        <v>23.7365</v>
      </c>
      <c r="GY90">
        <v>63.1228</v>
      </c>
      <c r="GZ90">
        <v>34.1066</v>
      </c>
      <c r="HA90">
        <v>1</v>
      </c>
      <c r="HB90">
        <v>-0.0546392</v>
      </c>
      <c r="HC90">
        <v>0.388042</v>
      </c>
      <c r="HD90">
        <v>20.3334</v>
      </c>
      <c r="HE90">
        <v>5.214</v>
      </c>
      <c r="HF90">
        <v>12.0098</v>
      </c>
      <c r="HG90">
        <v>4.98805</v>
      </c>
      <c r="HH90">
        <v>3.28795</v>
      </c>
      <c r="HI90">
        <v>9999</v>
      </c>
      <c r="HJ90">
        <v>9999</v>
      </c>
      <c r="HK90">
        <v>9999</v>
      </c>
      <c r="HL90">
        <v>154.8</v>
      </c>
      <c r="HM90">
        <v>1.86737</v>
      </c>
      <c r="HN90">
        <v>1.86644</v>
      </c>
      <c r="HO90">
        <v>1.86584</v>
      </c>
      <c r="HP90">
        <v>1.86583</v>
      </c>
      <c r="HQ90">
        <v>1.86763</v>
      </c>
      <c r="HR90">
        <v>1.87012</v>
      </c>
      <c r="HS90">
        <v>1.86874</v>
      </c>
      <c r="HT90">
        <v>1.87027</v>
      </c>
      <c r="HU90">
        <v>0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-5.4</v>
      </c>
      <c r="II90">
        <v>-0.1068</v>
      </c>
      <c r="IJ90">
        <v>-2.003274880989988</v>
      </c>
      <c r="IK90">
        <v>-0.003643892653284941</v>
      </c>
      <c r="IL90">
        <v>8.948238347276123E-07</v>
      </c>
      <c r="IM90">
        <v>-2.445980282225029E-10</v>
      </c>
      <c r="IN90">
        <v>-0.1940835803508028</v>
      </c>
      <c r="IO90">
        <v>-0.01042730378795286</v>
      </c>
      <c r="IP90">
        <v>0.00100284695746963</v>
      </c>
      <c r="IQ90">
        <v>-1.701466411570297E-05</v>
      </c>
      <c r="IR90">
        <v>2</v>
      </c>
      <c r="IS90">
        <v>2310</v>
      </c>
      <c r="IT90">
        <v>1</v>
      </c>
      <c r="IU90">
        <v>25</v>
      </c>
      <c r="IV90">
        <v>21529.3</v>
      </c>
      <c r="IW90">
        <v>21529.2</v>
      </c>
      <c r="IX90">
        <v>2.47437</v>
      </c>
      <c r="IY90">
        <v>2.18262</v>
      </c>
      <c r="IZ90">
        <v>1.39648</v>
      </c>
      <c r="JA90">
        <v>2.35107</v>
      </c>
      <c r="JB90">
        <v>1.49536</v>
      </c>
      <c r="JC90">
        <v>2.40356</v>
      </c>
      <c r="JD90">
        <v>34.418</v>
      </c>
      <c r="JE90">
        <v>24.1838</v>
      </c>
      <c r="JF90">
        <v>18</v>
      </c>
      <c r="JG90">
        <v>515.894</v>
      </c>
      <c r="JH90">
        <v>451.622</v>
      </c>
      <c r="JI90">
        <v>24.9999</v>
      </c>
      <c r="JJ90">
        <v>26.6593</v>
      </c>
      <c r="JK90">
        <v>30.0002</v>
      </c>
      <c r="JL90">
        <v>26.6145</v>
      </c>
      <c r="JM90">
        <v>26.5521</v>
      </c>
      <c r="JN90">
        <v>49.6307</v>
      </c>
      <c r="JO90">
        <v>22.8936</v>
      </c>
      <c r="JP90">
        <v>60.9391</v>
      </c>
      <c r="JQ90">
        <v>25</v>
      </c>
      <c r="JR90">
        <v>1242.71</v>
      </c>
      <c r="JS90">
        <v>19.1226</v>
      </c>
      <c r="JT90">
        <v>100.813</v>
      </c>
      <c r="JU90">
        <v>100.769</v>
      </c>
    </row>
    <row r="91" spans="1:281">
      <c r="A91">
        <v>75</v>
      </c>
      <c r="B91">
        <v>1658942099.6</v>
      </c>
      <c r="C91">
        <v>461.5999999046326</v>
      </c>
      <c r="D91" t="s">
        <v>573</v>
      </c>
      <c r="E91" t="s">
        <v>574</v>
      </c>
      <c r="F91">
        <v>5</v>
      </c>
      <c r="G91" t="s">
        <v>415</v>
      </c>
      <c r="H91" t="s">
        <v>416</v>
      </c>
      <c r="I91">
        <v>1658942092.1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1251.711916432901</v>
      </c>
      <c r="AK91">
        <v>1197.181757575757</v>
      </c>
      <c r="AL91">
        <v>3.425648484848105</v>
      </c>
      <c r="AM91">
        <v>65.44</v>
      </c>
      <c r="AN91">
        <f>(AP91 - AO91 + DI91*1E3/(8.314*(DK91+273.15)) * AR91/DH91 * AQ91) * DH91/(100*CV91) * 1000/(1000 - AP91)</f>
        <v>0</v>
      </c>
      <c r="AO91">
        <v>18.89345037763303</v>
      </c>
      <c r="AP91">
        <v>23.3199296969697</v>
      </c>
      <c r="AQ91">
        <v>-0.002231471230042319</v>
      </c>
      <c r="AR91">
        <v>84.83899908424371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1658942092.1</v>
      </c>
      <c r="DB91">
        <v>1145.954444444445</v>
      </c>
      <c r="DC91">
        <v>1212.805925925926</v>
      </c>
      <c r="DD91">
        <v>23.32213333333333</v>
      </c>
      <c r="DE91">
        <v>18.86195185185185</v>
      </c>
      <c r="DF91">
        <v>1151.341111111111</v>
      </c>
      <c r="DG91">
        <v>23.42884814814815</v>
      </c>
      <c r="DH91">
        <v>500.0457777777777</v>
      </c>
      <c r="DI91">
        <v>90.51025925925926</v>
      </c>
      <c r="DJ91">
        <v>0.09996862962962963</v>
      </c>
      <c r="DK91">
        <v>27.19487037037037</v>
      </c>
      <c r="DL91">
        <v>27.29558888888889</v>
      </c>
      <c r="DM91">
        <v>999.9000000000001</v>
      </c>
      <c r="DN91">
        <v>0</v>
      </c>
      <c r="DO91">
        <v>0</v>
      </c>
      <c r="DP91">
        <v>9999.858148148151</v>
      </c>
      <c r="DQ91">
        <v>0</v>
      </c>
      <c r="DR91">
        <v>12.52287777777777</v>
      </c>
      <c r="DS91">
        <v>-66.85135925925925</v>
      </c>
      <c r="DT91">
        <v>1173.318518518518</v>
      </c>
      <c r="DU91">
        <v>1236.122962962963</v>
      </c>
      <c r="DV91">
        <v>4.46017</v>
      </c>
      <c r="DW91">
        <v>1212.805925925926</v>
      </c>
      <c r="DX91">
        <v>18.86195185185185</v>
      </c>
      <c r="DY91">
        <v>2.110891481481482</v>
      </c>
      <c r="DZ91">
        <v>1.70719962962963</v>
      </c>
      <c r="EA91">
        <v>18.30161111111111</v>
      </c>
      <c r="EB91">
        <v>14.96201481481481</v>
      </c>
      <c r="EC91">
        <v>1999.982592592592</v>
      </c>
      <c r="ED91">
        <v>0.9800045555555554</v>
      </c>
      <c r="EE91">
        <v>0.01999544444444444</v>
      </c>
      <c r="EF91">
        <v>0</v>
      </c>
      <c r="EG91">
        <v>754.5706666666665</v>
      </c>
      <c r="EH91">
        <v>5.00097</v>
      </c>
      <c r="EI91">
        <v>15064.17407407407</v>
      </c>
      <c r="EJ91">
        <v>16707.45925925926</v>
      </c>
      <c r="EK91">
        <v>38.187</v>
      </c>
      <c r="EL91">
        <v>38.75</v>
      </c>
      <c r="EM91">
        <v>38.125</v>
      </c>
      <c r="EN91">
        <v>38.38877777777778</v>
      </c>
      <c r="EO91">
        <v>38.812</v>
      </c>
      <c r="EP91">
        <v>1955.092592592592</v>
      </c>
      <c r="EQ91">
        <v>39.89000000000001</v>
      </c>
      <c r="ER91">
        <v>0</v>
      </c>
      <c r="ES91">
        <v>1658942098.8</v>
      </c>
      <c r="ET91">
        <v>0</v>
      </c>
      <c r="EU91">
        <v>754.58896</v>
      </c>
      <c r="EV91">
        <v>-4.034230779685438</v>
      </c>
      <c r="EW91">
        <v>-88.57692318991954</v>
      </c>
      <c r="EX91">
        <v>15064.124</v>
      </c>
      <c r="EY91">
        <v>15</v>
      </c>
      <c r="EZ91">
        <v>0</v>
      </c>
      <c r="FA91" t="s">
        <v>419</v>
      </c>
      <c r="FB91">
        <v>1657650335.6</v>
      </c>
      <c r="FC91">
        <v>1657650340.6</v>
      </c>
      <c r="FD91">
        <v>0</v>
      </c>
      <c r="FE91">
        <v>2.4</v>
      </c>
      <c r="FF91">
        <v>-0.047</v>
      </c>
      <c r="FG91">
        <v>-2.024</v>
      </c>
      <c r="FH91">
        <v>-0.16</v>
      </c>
      <c r="FI91">
        <v>420</v>
      </c>
      <c r="FJ91">
        <v>17</v>
      </c>
      <c r="FK91">
        <v>0.4</v>
      </c>
      <c r="FL91">
        <v>0.26</v>
      </c>
      <c r="FM91">
        <v>-66.77741707317074</v>
      </c>
      <c r="FN91">
        <v>-1.082067595818884</v>
      </c>
      <c r="FO91">
        <v>0.1165503741242674</v>
      </c>
      <c r="FP91">
        <v>0</v>
      </c>
      <c r="FQ91">
        <v>754.8243235294117</v>
      </c>
      <c r="FR91">
        <v>-4.239343012930468</v>
      </c>
      <c r="FS91">
        <v>0.4657494100648806</v>
      </c>
      <c r="FT91">
        <v>0</v>
      </c>
      <c r="FU91">
        <v>4.494933414634146</v>
      </c>
      <c r="FV91">
        <v>-0.5681445993031277</v>
      </c>
      <c r="FW91">
        <v>0.06019358978956903</v>
      </c>
      <c r="FX91">
        <v>0</v>
      </c>
      <c r="FY91">
        <v>0</v>
      </c>
      <c r="FZ91">
        <v>3</v>
      </c>
      <c r="GA91" t="s">
        <v>439</v>
      </c>
      <c r="GB91">
        <v>2.98278</v>
      </c>
      <c r="GC91">
        <v>2.71554</v>
      </c>
      <c r="GD91">
        <v>0.191529</v>
      </c>
      <c r="GE91">
        <v>0.195802</v>
      </c>
      <c r="GF91">
        <v>0.105502</v>
      </c>
      <c r="GG91">
        <v>0.0896044</v>
      </c>
      <c r="GH91">
        <v>25642.8</v>
      </c>
      <c r="GI91">
        <v>25606.7</v>
      </c>
      <c r="GJ91">
        <v>29478.3</v>
      </c>
      <c r="GK91">
        <v>29447</v>
      </c>
      <c r="GL91">
        <v>34932.4</v>
      </c>
      <c r="GM91">
        <v>35633.7</v>
      </c>
      <c r="GN91">
        <v>41526.3</v>
      </c>
      <c r="GO91">
        <v>41953.5</v>
      </c>
      <c r="GP91">
        <v>1.95095</v>
      </c>
      <c r="GQ91">
        <v>1.92043</v>
      </c>
      <c r="GR91">
        <v>0.119127</v>
      </c>
      <c r="GS91">
        <v>0</v>
      </c>
      <c r="GT91">
        <v>25.3631</v>
      </c>
      <c r="GU91">
        <v>999.9</v>
      </c>
      <c r="GV91">
        <v>52.5</v>
      </c>
      <c r="GW91">
        <v>29.3</v>
      </c>
      <c r="GX91">
        <v>23.735</v>
      </c>
      <c r="GY91">
        <v>63.2528</v>
      </c>
      <c r="GZ91">
        <v>34.3109</v>
      </c>
      <c r="HA91">
        <v>1</v>
      </c>
      <c r="HB91">
        <v>-0.054408</v>
      </c>
      <c r="HC91">
        <v>0.386915</v>
      </c>
      <c r="HD91">
        <v>20.3341</v>
      </c>
      <c r="HE91">
        <v>5.21684</v>
      </c>
      <c r="HF91">
        <v>12.0099</v>
      </c>
      <c r="HG91">
        <v>4.98905</v>
      </c>
      <c r="HH91">
        <v>3.28845</v>
      </c>
      <c r="HI91">
        <v>9999</v>
      </c>
      <c r="HJ91">
        <v>9999</v>
      </c>
      <c r="HK91">
        <v>9999</v>
      </c>
      <c r="HL91">
        <v>154.8</v>
      </c>
      <c r="HM91">
        <v>1.86737</v>
      </c>
      <c r="HN91">
        <v>1.86646</v>
      </c>
      <c r="HO91">
        <v>1.86584</v>
      </c>
      <c r="HP91">
        <v>1.86582</v>
      </c>
      <c r="HQ91">
        <v>1.86758</v>
      </c>
      <c r="HR91">
        <v>1.87012</v>
      </c>
      <c r="HS91">
        <v>1.86874</v>
      </c>
      <c r="HT91">
        <v>1.87027</v>
      </c>
      <c r="HU91">
        <v>0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-5.45</v>
      </c>
      <c r="II91">
        <v>-0.1067</v>
      </c>
      <c r="IJ91">
        <v>-2.003274880989988</v>
      </c>
      <c r="IK91">
        <v>-0.003643892653284941</v>
      </c>
      <c r="IL91">
        <v>8.948238347276123E-07</v>
      </c>
      <c r="IM91">
        <v>-2.445980282225029E-10</v>
      </c>
      <c r="IN91">
        <v>-0.1940835803508028</v>
      </c>
      <c r="IO91">
        <v>-0.01042730378795286</v>
      </c>
      <c r="IP91">
        <v>0.00100284695746963</v>
      </c>
      <c r="IQ91">
        <v>-1.701466411570297E-05</v>
      </c>
      <c r="IR91">
        <v>2</v>
      </c>
      <c r="IS91">
        <v>2310</v>
      </c>
      <c r="IT91">
        <v>1</v>
      </c>
      <c r="IU91">
        <v>25</v>
      </c>
      <c r="IV91">
        <v>21529.4</v>
      </c>
      <c r="IW91">
        <v>21529.3</v>
      </c>
      <c r="IX91">
        <v>2.50366</v>
      </c>
      <c r="IY91">
        <v>2.18506</v>
      </c>
      <c r="IZ91">
        <v>1.39648</v>
      </c>
      <c r="JA91">
        <v>2.35107</v>
      </c>
      <c r="JB91">
        <v>1.49536</v>
      </c>
      <c r="JC91">
        <v>2.33887</v>
      </c>
      <c r="JD91">
        <v>34.418</v>
      </c>
      <c r="JE91">
        <v>24.1751</v>
      </c>
      <c r="JF91">
        <v>18</v>
      </c>
      <c r="JG91">
        <v>515.7910000000001</v>
      </c>
      <c r="JH91">
        <v>451.76</v>
      </c>
      <c r="JI91">
        <v>24.9998</v>
      </c>
      <c r="JJ91">
        <v>26.6605</v>
      </c>
      <c r="JK91">
        <v>30.0003</v>
      </c>
      <c r="JL91">
        <v>26.6156</v>
      </c>
      <c r="JM91">
        <v>26.5539</v>
      </c>
      <c r="JN91">
        <v>50.1377</v>
      </c>
      <c r="JO91">
        <v>22.2931</v>
      </c>
      <c r="JP91">
        <v>60.9391</v>
      </c>
      <c r="JQ91">
        <v>25</v>
      </c>
      <c r="JR91">
        <v>1256.07</v>
      </c>
      <c r="JS91">
        <v>19.2028</v>
      </c>
      <c r="JT91">
        <v>100.812</v>
      </c>
      <c r="JU91">
        <v>100.767</v>
      </c>
    </row>
    <row r="92" spans="1:281">
      <c r="A92">
        <v>76</v>
      </c>
      <c r="B92">
        <v>1658942104.6</v>
      </c>
      <c r="C92">
        <v>466.5999999046326</v>
      </c>
      <c r="D92" t="s">
        <v>575</v>
      </c>
      <c r="E92" t="s">
        <v>576</v>
      </c>
      <c r="F92">
        <v>5</v>
      </c>
      <c r="G92" t="s">
        <v>415</v>
      </c>
      <c r="H92" t="s">
        <v>416</v>
      </c>
      <c r="I92">
        <v>1658942096.814285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1269.091295930736</v>
      </c>
      <c r="AK92">
        <v>1214.272242424242</v>
      </c>
      <c r="AL92">
        <v>3.425551515151364</v>
      </c>
      <c r="AM92">
        <v>65.44</v>
      </c>
      <c r="AN92">
        <f>(AP92 - AO92 + DI92*1E3/(8.314*(DK92+273.15)) * AR92/DH92 * AQ92) * DH92/(100*CV92) * 1000/(1000 - AP92)</f>
        <v>0</v>
      </c>
      <c r="AO92">
        <v>19.04596445134209</v>
      </c>
      <c r="AP92">
        <v>23.36466121212121</v>
      </c>
      <c r="AQ92">
        <v>0.008197970422481269</v>
      </c>
      <c r="AR92">
        <v>84.83899908424371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1658942096.814285</v>
      </c>
      <c r="DB92">
        <v>1161.647142857143</v>
      </c>
      <c r="DC92">
        <v>1228.585</v>
      </c>
      <c r="DD92">
        <v>23.3282</v>
      </c>
      <c r="DE92">
        <v>18.93778214285714</v>
      </c>
      <c r="DF92">
        <v>1167.074285714286</v>
      </c>
      <c r="DG92">
        <v>23.434875</v>
      </c>
      <c r="DH92">
        <v>500.0619642857142</v>
      </c>
      <c r="DI92">
        <v>90.50996785714285</v>
      </c>
      <c r="DJ92">
        <v>0.1000134</v>
      </c>
      <c r="DK92">
        <v>27.19446428571428</v>
      </c>
      <c r="DL92">
        <v>27.30272857142857</v>
      </c>
      <c r="DM92">
        <v>999.9000000000002</v>
      </c>
      <c r="DN92">
        <v>0</v>
      </c>
      <c r="DO92">
        <v>0</v>
      </c>
      <c r="DP92">
        <v>9993.370357142858</v>
      </c>
      <c r="DQ92">
        <v>0</v>
      </c>
      <c r="DR92">
        <v>12.52901428571428</v>
      </c>
      <c r="DS92">
        <v>-66.93801071428571</v>
      </c>
      <c r="DT92">
        <v>1189.393214285714</v>
      </c>
      <c r="DU92">
        <v>1252.303214285714</v>
      </c>
      <c r="DV92">
        <v>4.390412857142857</v>
      </c>
      <c r="DW92">
        <v>1228.585</v>
      </c>
      <c r="DX92">
        <v>18.93778214285714</v>
      </c>
      <c r="DY92">
        <v>2.111433571428571</v>
      </c>
      <c r="DZ92">
        <v>1.7140575</v>
      </c>
      <c r="EA92">
        <v>18.30570714285714</v>
      </c>
      <c r="EB92">
        <v>15.02414642857143</v>
      </c>
      <c r="EC92">
        <v>1999.980714285714</v>
      </c>
      <c r="ED92">
        <v>0.9800045714285712</v>
      </c>
      <c r="EE92">
        <v>0.01999542857142857</v>
      </c>
      <c r="EF92">
        <v>0</v>
      </c>
      <c r="EG92">
        <v>754.2144642857141</v>
      </c>
      <c r="EH92">
        <v>5.00097</v>
      </c>
      <c r="EI92">
        <v>15057.53928571429</v>
      </c>
      <c r="EJ92">
        <v>16707.44285714286</v>
      </c>
      <c r="EK92">
        <v>38.187</v>
      </c>
      <c r="EL92">
        <v>38.75</v>
      </c>
      <c r="EM92">
        <v>38.125</v>
      </c>
      <c r="EN92">
        <v>38.39935714285713</v>
      </c>
      <c r="EO92">
        <v>38.812</v>
      </c>
      <c r="EP92">
        <v>1955.090714285714</v>
      </c>
      <c r="EQ92">
        <v>39.89000000000001</v>
      </c>
      <c r="ER92">
        <v>0</v>
      </c>
      <c r="ES92">
        <v>1658942104.2</v>
      </c>
      <c r="ET92">
        <v>0</v>
      </c>
      <c r="EU92">
        <v>754.2118076923077</v>
      </c>
      <c r="EV92">
        <v>-5.150529925476333</v>
      </c>
      <c r="EW92">
        <v>-80.21538463190048</v>
      </c>
      <c r="EX92">
        <v>15056.98846153846</v>
      </c>
      <c r="EY92">
        <v>15</v>
      </c>
      <c r="EZ92">
        <v>0</v>
      </c>
      <c r="FA92" t="s">
        <v>419</v>
      </c>
      <c r="FB92">
        <v>1657650335.6</v>
      </c>
      <c r="FC92">
        <v>1657650340.6</v>
      </c>
      <c r="FD92">
        <v>0</v>
      </c>
      <c r="FE92">
        <v>2.4</v>
      </c>
      <c r="FF92">
        <v>-0.047</v>
      </c>
      <c r="FG92">
        <v>-2.024</v>
      </c>
      <c r="FH92">
        <v>-0.16</v>
      </c>
      <c r="FI92">
        <v>420</v>
      </c>
      <c r="FJ92">
        <v>17</v>
      </c>
      <c r="FK92">
        <v>0.4</v>
      </c>
      <c r="FL92">
        <v>0.26</v>
      </c>
      <c r="FM92">
        <v>-66.901595</v>
      </c>
      <c r="FN92">
        <v>-1.030669418386459</v>
      </c>
      <c r="FO92">
        <v>0.1128787224192409</v>
      </c>
      <c r="FP92">
        <v>0</v>
      </c>
      <c r="FQ92">
        <v>754.4200294117646</v>
      </c>
      <c r="FR92">
        <v>-4.351948055317959</v>
      </c>
      <c r="FS92">
        <v>0.4632553917209019</v>
      </c>
      <c r="FT92">
        <v>0</v>
      </c>
      <c r="FU92">
        <v>4.418461750000001</v>
      </c>
      <c r="FV92">
        <v>-0.8862870168855572</v>
      </c>
      <c r="FW92">
        <v>0.09076793252265639</v>
      </c>
      <c r="FX92">
        <v>0</v>
      </c>
      <c r="FY92">
        <v>0</v>
      </c>
      <c r="FZ92">
        <v>3</v>
      </c>
      <c r="GA92" t="s">
        <v>439</v>
      </c>
      <c r="GB92">
        <v>2.98306</v>
      </c>
      <c r="GC92">
        <v>2.71559</v>
      </c>
      <c r="GD92">
        <v>0.193233</v>
      </c>
      <c r="GE92">
        <v>0.197464</v>
      </c>
      <c r="GF92">
        <v>0.105646</v>
      </c>
      <c r="GG92">
        <v>0.08995160000000001</v>
      </c>
      <c r="GH92">
        <v>25588.5</v>
      </c>
      <c r="GI92">
        <v>25553.8</v>
      </c>
      <c r="GJ92">
        <v>29478</v>
      </c>
      <c r="GK92">
        <v>29447</v>
      </c>
      <c r="GL92">
        <v>34926.6</v>
      </c>
      <c r="GM92">
        <v>35619.9</v>
      </c>
      <c r="GN92">
        <v>41526.2</v>
      </c>
      <c r="GO92">
        <v>41953.5</v>
      </c>
      <c r="GP92">
        <v>1.95105</v>
      </c>
      <c r="GQ92">
        <v>1.92043</v>
      </c>
      <c r="GR92">
        <v>0.119742</v>
      </c>
      <c r="GS92">
        <v>0</v>
      </c>
      <c r="GT92">
        <v>25.3631</v>
      </c>
      <c r="GU92">
        <v>999.9</v>
      </c>
      <c r="GV92">
        <v>52.4</v>
      </c>
      <c r="GW92">
        <v>29.3</v>
      </c>
      <c r="GX92">
        <v>23.6922</v>
      </c>
      <c r="GY92">
        <v>62.9928</v>
      </c>
      <c r="GZ92">
        <v>34.1627</v>
      </c>
      <c r="HA92">
        <v>1</v>
      </c>
      <c r="HB92">
        <v>-0.05422</v>
      </c>
      <c r="HC92">
        <v>0.386239</v>
      </c>
      <c r="HD92">
        <v>20.3338</v>
      </c>
      <c r="HE92">
        <v>5.21849</v>
      </c>
      <c r="HF92">
        <v>12.0098</v>
      </c>
      <c r="HG92">
        <v>4.9893</v>
      </c>
      <c r="HH92">
        <v>3.2886</v>
      </c>
      <c r="HI92">
        <v>9999</v>
      </c>
      <c r="HJ92">
        <v>9999</v>
      </c>
      <c r="HK92">
        <v>9999</v>
      </c>
      <c r="HL92">
        <v>154.8</v>
      </c>
      <c r="HM92">
        <v>1.86737</v>
      </c>
      <c r="HN92">
        <v>1.86645</v>
      </c>
      <c r="HO92">
        <v>1.86584</v>
      </c>
      <c r="HP92">
        <v>1.86582</v>
      </c>
      <c r="HQ92">
        <v>1.86761</v>
      </c>
      <c r="HR92">
        <v>1.87012</v>
      </c>
      <c r="HS92">
        <v>1.86875</v>
      </c>
      <c r="HT92">
        <v>1.87027</v>
      </c>
      <c r="HU92">
        <v>0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-5.49</v>
      </c>
      <c r="II92">
        <v>-0.1064</v>
      </c>
      <c r="IJ92">
        <v>-2.003274880989988</v>
      </c>
      <c r="IK92">
        <v>-0.003643892653284941</v>
      </c>
      <c r="IL92">
        <v>8.948238347276123E-07</v>
      </c>
      <c r="IM92">
        <v>-2.445980282225029E-10</v>
      </c>
      <c r="IN92">
        <v>-0.1940835803508028</v>
      </c>
      <c r="IO92">
        <v>-0.01042730378795286</v>
      </c>
      <c r="IP92">
        <v>0.00100284695746963</v>
      </c>
      <c r="IQ92">
        <v>-1.701466411570297E-05</v>
      </c>
      <c r="IR92">
        <v>2</v>
      </c>
      <c r="IS92">
        <v>2310</v>
      </c>
      <c r="IT92">
        <v>1</v>
      </c>
      <c r="IU92">
        <v>25</v>
      </c>
      <c r="IV92">
        <v>21529.5</v>
      </c>
      <c r="IW92">
        <v>21529.4</v>
      </c>
      <c r="IX92">
        <v>2.52808</v>
      </c>
      <c r="IY92">
        <v>2.1875</v>
      </c>
      <c r="IZ92">
        <v>1.39648</v>
      </c>
      <c r="JA92">
        <v>2.34985</v>
      </c>
      <c r="JB92">
        <v>1.49536</v>
      </c>
      <c r="JC92">
        <v>2.30591</v>
      </c>
      <c r="JD92">
        <v>34.418</v>
      </c>
      <c r="JE92">
        <v>24.1751</v>
      </c>
      <c r="JF92">
        <v>18</v>
      </c>
      <c r="JG92">
        <v>515.874</v>
      </c>
      <c r="JH92">
        <v>451.772</v>
      </c>
      <c r="JI92">
        <v>24.9998</v>
      </c>
      <c r="JJ92">
        <v>26.662</v>
      </c>
      <c r="JK92">
        <v>30.0004</v>
      </c>
      <c r="JL92">
        <v>26.6177</v>
      </c>
      <c r="JM92">
        <v>26.5555</v>
      </c>
      <c r="JN92">
        <v>50.7029</v>
      </c>
      <c r="JO92">
        <v>22.0127</v>
      </c>
      <c r="JP92">
        <v>60.9391</v>
      </c>
      <c r="JQ92">
        <v>25</v>
      </c>
      <c r="JR92">
        <v>1276.1</v>
      </c>
      <c r="JS92">
        <v>19.2475</v>
      </c>
      <c r="JT92">
        <v>100.811</v>
      </c>
      <c r="JU92">
        <v>100.767</v>
      </c>
    </row>
    <row r="93" spans="1:281">
      <c r="A93">
        <v>77</v>
      </c>
      <c r="B93">
        <v>1658942109.6</v>
      </c>
      <c r="C93">
        <v>471.5999999046326</v>
      </c>
      <c r="D93" t="s">
        <v>577</v>
      </c>
      <c r="E93" t="s">
        <v>578</v>
      </c>
      <c r="F93">
        <v>5</v>
      </c>
      <c r="G93" t="s">
        <v>415</v>
      </c>
      <c r="H93" t="s">
        <v>416</v>
      </c>
      <c r="I93">
        <v>1658942102.1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1286.247094268399</v>
      </c>
      <c r="AK93">
        <v>1231.39503030303</v>
      </c>
      <c r="AL93">
        <v>3.406327272727097</v>
      </c>
      <c r="AM93">
        <v>65.44</v>
      </c>
      <c r="AN93">
        <f>(AP93 - AO93 + DI93*1E3/(8.314*(DK93+273.15)) * AR93/DH93 * AQ93) * DH93/(100*CV93) * 1000/(1000 - AP93)</f>
        <v>0</v>
      </c>
      <c r="AO93">
        <v>19.12597482828558</v>
      </c>
      <c r="AP93">
        <v>23.39967515151515</v>
      </c>
      <c r="AQ93">
        <v>0.0075533787741061</v>
      </c>
      <c r="AR93">
        <v>84.83899908424371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1658942102.1</v>
      </c>
      <c r="DB93">
        <v>1179.25</v>
      </c>
      <c r="DC93">
        <v>1246.268148148148</v>
      </c>
      <c r="DD93">
        <v>23.34912962962963</v>
      </c>
      <c r="DE93">
        <v>19.04273703703704</v>
      </c>
      <c r="DF93">
        <v>1184.722592592592</v>
      </c>
      <c r="DG93">
        <v>23.45562222222222</v>
      </c>
      <c r="DH93">
        <v>500.0633333333333</v>
      </c>
      <c r="DI93">
        <v>90.50951481481482</v>
      </c>
      <c r="DJ93">
        <v>0.100039362962963</v>
      </c>
      <c r="DK93">
        <v>27.19465925925926</v>
      </c>
      <c r="DL93">
        <v>27.31362222222222</v>
      </c>
      <c r="DM93">
        <v>999.9000000000001</v>
      </c>
      <c r="DN93">
        <v>0</v>
      </c>
      <c r="DO93">
        <v>0</v>
      </c>
      <c r="DP93">
        <v>9992.454074074074</v>
      </c>
      <c r="DQ93">
        <v>0</v>
      </c>
      <c r="DR93">
        <v>12.52756296296296</v>
      </c>
      <c r="DS93">
        <v>-67.01764814814814</v>
      </c>
      <c r="DT93">
        <v>1207.442592592593</v>
      </c>
      <c r="DU93">
        <v>1270.462592592593</v>
      </c>
      <c r="DV93">
        <v>4.306383703703704</v>
      </c>
      <c r="DW93">
        <v>1246.268148148148</v>
      </c>
      <c r="DX93">
        <v>19.04273703703704</v>
      </c>
      <c r="DY93">
        <v>2.113317037037037</v>
      </c>
      <c r="DZ93">
        <v>1.723548518518519</v>
      </c>
      <c r="EA93">
        <v>18.31991481481482</v>
      </c>
      <c r="EB93">
        <v>15.10999259259259</v>
      </c>
      <c r="EC93">
        <v>1999.985555555555</v>
      </c>
      <c r="ED93">
        <v>0.9800047777777776</v>
      </c>
      <c r="EE93">
        <v>0.01999522222222222</v>
      </c>
      <c r="EF93">
        <v>0</v>
      </c>
      <c r="EG93">
        <v>753.8242222222224</v>
      </c>
      <c r="EH93">
        <v>5.00097</v>
      </c>
      <c r="EI93">
        <v>15050.51851851852</v>
      </c>
      <c r="EJ93">
        <v>16707.48888888889</v>
      </c>
      <c r="EK93">
        <v>38.187</v>
      </c>
      <c r="EL93">
        <v>38.75</v>
      </c>
      <c r="EM93">
        <v>38.125</v>
      </c>
      <c r="EN93">
        <v>38.40255555555555</v>
      </c>
      <c r="EO93">
        <v>38.812</v>
      </c>
      <c r="EP93">
        <v>1955.095555555556</v>
      </c>
      <c r="EQ93">
        <v>39.89000000000001</v>
      </c>
      <c r="ER93">
        <v>0</v>
      </c>
      <c r="ES93">
        <v>1658942109</v>
      </c>
      <c r="ET93">
        <v>0</v>
      </c>
      <c r="EU93">
        <v>753.8758846153848</v>
      </c>
      <c r="EV93">
        <v>-4.524820515653502</v>
      </c>
      <c r="EW93">
        <v>-80.39316227521589</v>
      </c>
      <c r="EX93">
        <v>15050.61923076923</v>
      </c>
      <c r="EY93">
        <v>15</v>
      </c>
      <c r="EZ93">
        <v>0</v>
      </c>
      <c r="FA93" t="s">
        <v>419</v>
      </c>
      <c r="FB93">
        <v>1657650335.6</v>
      </c>
      <c r="FC93">
        <v>1657650340.6</v>
      </c>
      <c r="FD93">
        <v>0</v>
      </c>
      <c r="FE93">
        <v>2.4</v>
      </c>
      <c r="FF93">
        <v>-0.047</v>
      </c>
      <c r="FG93">
        <v>-2.024</v>
      </c>
      <c r="FH93">
        <v>-0.16</v>
      </c>
      <c r="FI93">
        <v>420</v>
      </c>
      <c r="FJ93">
        <v>17</v>
      </c>
      <c r="FK93">
        <v>0.4</v>
      </c>
      <c r="FL93">
        <v>0.26</v>
      </c>
      <c r="FM93">
        <v>-66.970085</v>
      </c>
      <c r="FN93">
        <v>-1.059518949343263</v>
      </c>
      <c r="FO93">
        <v>0.1194206945005764</v>
      </c>
      <c r="FP93">
        <v>0</v>
      </c>
      <c r="FQ93">
        <v>754.0844999999999</v>
      </c>
      <c r="FR93">
        <v>-4.577922078700052</v>
      </c>
      <c r="FS93">
        <v>0.4986273068901029</v>
      </c>
      <c r="FT93">
        <v>0</v>
      </c>
      <c r="FU93">
        <v>4.35528425</v>
      </c>
      <c r="FV93">
        <v>-0.9888052908067601</v>
      </c>
      <c r="FW93">
        <v>0.09813219112216695</v>
      </c>
      <c r="FX93">
        <v>0</v>
      </c>
      <c r="FY93">
        <v>0</v>
      </c>
      <c r="FZ93">
        <v>3</v>
      </c>
      <c r="GA93" t="s">
        <v>439</v>
      </c>
      <c r="GB93">
        <v>2.98307</v>
      </c>
      <c r="GC93">
        <v>2.71553</v>
      </c>
      <c r="GD93">
        <v>0.194921</v>
      </c>
      <c r="GE93">
        <v>0.199076</v>
      </c>
      <c r="GF93">
        <v>0.105751</v>
      </c>
      <c r="GG93">
        <v>0.0901802</v>
      </c>
      <c r="GH93">
        <v>25535.1</v>
      </c>
      <c r="GI93">
        <v>25502.3</v>
      </c>
      <c r="GJ93">
        <v>29478.2</v>
      </c>
      <c r="GK93">
        <v>29446.9</v>
      </c>
      <c r="GL93">
        <v>34922.5</v>
      </c>
      <c r="GM93">
        <v>35610.7</v>
      </c>
      <c r="GN93">
        <v>41526.3</v>
      </c>
      <c r="GO93">
        <v>41953.4</v>
      </c>
      <c r="GP93">
        <v>1.95093</v>
      </c>
      <c r="GQ93">
        <v>1.92068</v>
      </c>
      <c r="GR93">
        <v>0.120111</v>
      </c>
      <c r="GS93">
        <v>0</v>
      </c>
      <c r="GT93">
        <v>25.3631</v>
      </c>
      <c r="GU93">
        <v>999.9</v>
      </c>
      <c r="GV93">
        <v>52.4</v>
      </c>
      <c r="GW93">
        <v>29.3</v>
      </c>
      <c r="GX93">
        <v>23.6885</v>
      </c>
      <c r="GY93">
        <v>63.2128</v>
      </c>
      <c r="GZ93">
        <v>33.9022</v>
      </c>
      <c r="HA93">
        <v>1</v>
      </c>
      <c r="HB93">
        <v>-0.0540396</v>
      </c>
      <c r="HC93">
        <v>0.385621</v>
      </c>
      <c r="HD93">
        <v>20.3339</v>
      </c>
      <c r="HE93">
        <v>5.21759</v>
      </c>
      <c r="HF93">
        <v>12.0098</v>
      </c>
      <c r="HG93">
        <v>4.98885</v>
      </c>
      <c r="HH93">
        <v>3.2886</v>
      </c>
      <c r="HI93">
        <v>9999</v>
      </c>
      <c r="HJ93">
        <v>9999</v>
      </c>
      <c r="HK93">
        <v>9999</v>
      </c>
      <c r="HL93">
        <v>154.8</v>
      </c>
      <c r="HM93">
        <v>1.86737</v>
      </c>
      <c r="HN93">
        <v>1.86646</v>
      </c>
      <c r="HO93">
        <v>1.86584</v>
      </c>
      <c r="HP93">
        <v>1.86584</v>
      </c>
      <c r="HQ93">
        <v>1.86757</v>
      </c>
      <c r="HR93">
        <v>1.87012</v>
      </c>
      <c r="HS93">
        <v>1.86875</v>
      </c>
      <c r="HT93">
        <v>1.87027</v>
      </c>
      <c r="HU93">
        <v>0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-5.54</v>
      </c>
      <c r="II93">
        <v>-0.106</v>
      </c>
      <c r="IJ93">
        <v>-2.003274880989988</v>
      </c>
      <c r="IK93">
        <v>-0.003643892653284941</v>
      </c>
      <c r="IL93">
        <v>8.948238347276123E-07</v>
      </c>
      <c r="IM93">
        <v>-2.445980282225029E-10</v>
      </c>
      <c r="IN93">
        <v>-0.1940835803508028</v>
      </c>
      <c r="IO93">
        <v>-0.01042730378795286</v>
      </c>
      <c r="IP93">
        <v>0.00100284695746963</v>
      </c>
      <c r="IQ93">
        <v>-1.701466411570297E-05</v>
      </c>
      <c r="IR93">
        <v>2</v>
      </c>
      <c r="IS93">
        <v>2310</v>
      </c>
      <c r="IT93">
        <v>1</v>
      </c>
      <c r="IU93">
        <v>25</v>
      </c>
      <c r="IV93">
        <v>21529.6</v>
      </c>
      <c r="IW93">
        <v>21529.5</v>
      </c>
      <c r="IX93">
        <v>2.55493</v>
      </c>
      <c r="IY93">
        <v>2.17651</v>
      </c>
      <c r="IZ93">
        <v>1.39648</v>
      </c>
      <c r="JA93">
        <v>2.35107</v>
      </c>
      <c r="JB93">
        <v>1.49536</v>
      </c>
      <c r="JC93">
        <v>2.3999</v>
      </c>
      <c r="JD93">
        <v>34.418</v>
      </c>
      <c r="JE93">
        <v>24.1838</v>
      </c>
      <c r="JF93">
        <v>18</v>
      </c>
      <c r="JG93">
        <v>515.813</v>
      </c>
      <c r="JH93">
        <v>451.936</v>
      </c>
      <c r="JI93">
        <v>24.9998</v>
      </c>
      <c r="JJ93">
        <v>26.6642</v>
      </c>
      <c r="JK93">
        <v>30.0002</v>
      </c>
      <c r="JL93">
        <v>26.6199</v>
      </c>
      <c r="JM93">
        <v>26.5567</v>
      </c>
      <c r="JN93">
        <v>51.1653</v>
      </c>
      <c r="JO93">
        <v>22.0127</v>
      </c>
      <c r="JP93">
        <v>60.9391</v>
      </c>
      <c r="JQ93">
        <v>25</v>
      </c>
      <c r="JR93">
        <v>1289.46</v>
      </c>
      <c r="JS93">
        <v>19.2983</v>
      </c>
      <c r="JT93">
        <v>100.811</v>
      </c>
      <c r="JU93">
        <v>100.767</v>
      </c>
    </row>
    <row r="94" spans="1:281">
      <c r="A94">
        <v>78</v>
      </c>
      <c r="B94">
        <v>1658942114.6</v>
      </c>
      <c r="C94">
        <v>476.5999999046326</v>
      </c>
      <c r="D94" t="s">
        <v>579</v>
      </c>
      <c r="E94" t="s">
        <v>580</v>
      </c>
      <c r="F94">
        <v>5</v>
      </c>
      <c r="G94" t="s">
        <v>415</v>
      </c>
      <c r="H94" t="s">
        <v>416</v>
      </c>
      <c r="I94">
        <v>1658942106.814285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1302.705130770563</v>
      </c>
      <c r="AK94">
        <v>1248.173696969697</v>
      </c>
      <c r="AL94">
        <v>3.339327272727192</v>
      </c>
      <c r="AM94">
        <v>65.44</v>
      </c>
      <c r="AN94">
        <f>(AP94 - AO94 + DI94*1E3/(8.314*(DK94+273.15)) * AR94/DH94 * AQ94) * DH94/(100*CV94) * 1000/(1000 - AP94)</f>
        <v>0</v>
      </c>
      <c r="AO94">
        <v>19.19924144316192</v>
      </c>
      <c r="AP94">
        <v>23.42690363636364</v>
      </c>
      <c r="AQ94">
        <v>0.005884883170843641</v>
      </c>
      <c r="AR94">
        <v>84.83899908424371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1658942106.814285</v>
      </c>
      <c r="DB94">
        <v>1194.921071428571</v>
      </c>
      <c r="DC94">
        <v>1261.813214285714</v>
      </c>
      <c r="DD94">
        <v>23.38074642857143</v>
      </c>
      <c r="DE94">
        <v>19.13134285714286</v>
      </c>
      <c r="DF94">
        <v>1200.432857142857</v>
      </c>
      <c r="DG94">
        <v>23.48697142857143</v>
      </c>
      <c r="DH94">
        <v>500.0510357142857</v>
      </c>
      <c r="DI94">
        <v>90.50969285714288</v>
      </c>
      <c r="DJ94">
        <v>0.09998843928571428</v>
      </c>
      <c r="DK94">
        <v>27.19566071428571</v>
      </c>
      <c r="DL94">
        <v>27.31958928571429</v>
      </c>
      <c r="DM94">
        <v>999.9000000000002</v>
      </c>
      <c r="DN94">
        <v>0</v>
      </c>
      <c r="DO94">
        <v>0</v>
      </c>
      <c r="DP94">
        <v>10001.45785714286</v>
      </c>
      <c r="DQ94">
        <v>0</v>
      </c>
      <c r="DR94">
        <v>12.52679642857143</v>
      </c>
      <c r="DS94">
        <v>-66.89181428571428</v>
      </c>
      <c r="DT94">
        <v>1223.527857142857</v>
      </c>
      <c r="DU94">
        <v>1286.424642857143</v>
      </c>
      <c r="DV94">
        <v>4.249398214285714</v>
      </c>
      <c r="DW94">
        <v>1261.813214285714</v>
      </c>
      <c r="DX94">
        <v>19.13134285714286</v>
      </c>
      <c r="DY94">
        <v>2.116182857142857</v>
      </c>
      <c r="DZ94">
        <v>1.731571785714286</v>
      </c>
      <c r="EA94">
        <v>18.34151428571428</v>
      </c>
      <c r="EB94">
        <v>15.18230357142857</v>
      </c>
      <c r="EC94">
        <v>1999.978928571429</v>
      </c>
      <c r="ED94">
        <v>0.9800049999999999</v>
      </c>
      <c r="EE94">
        <v>0.019995</v>
      </c>
      <c r="EF94">
        <v>0</v>
      </c>
      <c r="EG94">
        <v>753.4847142857144</v>
      </c>
      <c r="EH94">
        <v>5.00097</v>
      </c>
      <c r="EI94">
        <v>15044.36071428571</v>
      </c>
      <c r="EJ94">
        <v>16707.42857142857</v>
      </c>
      <c r="EK94">
        <v>38.187</v>
      </c>
      <c r="EL94">
        <v>38.75</v>
      </c>
      <c r="EM94">
        <v>38.125</v>
      </c>
      <c r="EN94">
        <v>38.41264285714285</v>
      </c>
      <c r="EO94">
        <v>38.812</v>
      </c>
      <c r="EP94">
        <v>1955.088928571429</v>
      </c>
      <c r="EQ94">
        <v>39.89000000000001</v>
      </c>
      <c r="ER94">
        <v>0</v>
      </c>
      <c r="ES94">
        <v>1658942114.4</v>
      </c>
      <c r="ET94">
        <v>0</v>
      </c>
      <c r="EU94">
        <v>753.45664</v>
      </c>
      <c r="EV94">
        <v>-3.81669231570725</v>
      </c>
      <c r="EW94">
        <v>-76.91538449578019</v>
      </c>
      <c r="EX94">
        <v>15043.212</v>
      </c>
      <c r="EY94">
        <v>15</v>
      </c>
      <c r="EZ94">
        <v>0</v>
      </c>
      <c r="FA94" t="s">
        <v>419</v>
      </c>
      <c r="FB94">
        <v>1657650335.6</v>
      </c>
      <c r="FC94">
        <v>1657650340.6</v>
      </c>
      <c r="FD94">
        <v>0</v>
      </c>
      <c r="FE94">
        <v>2.4</v>
      </c>
      <c r="FF94">
        <v>-0.047</v>
      </c>
      <c r="FG94">
        <v>-2.024</v>
      </c>
      <c r="FH94">
        <v>-0.16</v>
      </c>
      <c r="FI94">
        <v>420</v>
      </c>
      <c r="FJ94">
        <v>17</v>
      </c>
      <c r="FK94">
        <v>0.4</v>
      </c>
      <c r="FL94">
        <v>0.26</v>
      </c>
      <c r="FM94">
        <v>-66.91670243902439</v>
      </c>
      <c r="FN94">
        <v>0.8283658536586305</v>
      </c>
      <c r="FO94">
        <v>0.2290230028789891</v>
      </c>
      <c r="FP94">
        <v>0</v>
      </c>
      <c r="FQ94">
        <v>753.7407058823529</v>
      </c>
      <c r="FR94">
        <v>-4.59361345504611</v>
      </c>
      <c r="FS94">
        <v>0.5129559394799493</v>
      </c>
      <c r="FT94">
        <v>0</v>
      </c>
      <c r="FU94">
        <v>4.297271707317074</v>
      </c>
      <c r="FV94">
        <v>-0.7868335191637661</v>
      </c>
      <c r="FW94">
        <v>0.08267826587625424</v>
      </c>
      <c r="FX94">
        <v>0</v>
      </c>
      <c r="FY94">
        <v>0</v>
      </c>
      <c r="FZ94">
        <v>3</v>
      </c>
      <c r="GA94" t="s">
        <v>439</v>
      </c>
      <c r="GB94">
        <v>2.98291</v>
      </c>
      <c r="GC94">
        <v>2.71566</v>
      </c>
      <c r="GD94">
        <v>0.196559</v>
      </c>
      <c r="GE94">
        <v>0.200575</v>
      </c>
      <c r="GF94">
        <v>0.10583</v>
      </c>
      <c r="GG94">
        <v>0.09033919999999999</v>
      </c>
      <c r="GH94">
        <v>25482.9</v>
      </c>
      <c r="GI94">
        <v>25454.5</v>
      </c>
      <c r="GJ94">
        <v>29478</v>
      </c>
      <c r="GK94">
        <v>29446.8</v>
      </c>
      <c r="GL94">
        <v>34919.6</v>
      </c>
      <c r="GM94">
        <v>35604.2</v>
      </c>
      <c r="GN94">
        <v>41526.5</v>
      </c>
      <c r="GO94">
        <v>41953.1</v>
      </c>
      <c r="GP94">
        <v>1.95103</v>
      </c>
      <c r="GQ94">
        <v>1.9207</v>
      </c>
      <c r="GR94">
        <v>0.119321</v>
      </c>
      <c r="GS94">
        <v>0</v>
      </c>
      <c r="GT94">
        <v>25.3631</v>
      </c>
      <c r="GU94">
        <v>999.9</v>
      </c>
      <c r="GV94">
        <v>52.4</v>
      </c>
      <c r="GW94">
        <v>29.3</v>
      </c>
      <c r="GX94">
        <v>23.6901</v>
      </c>
      <c r="GY94">
        <v>62.9828</v>
      </c>
      <c r="GZ94">
        <v>34.1707</v>
      </c>
      <c r="HA94">
        <v>1</v>
      </c>
      <c r="HB94">
        <v>-0.0538364</v>
      </c>
      <c r="HC94">
        <v>0.38671</v>
      </c>
      <c r="HD94">
        <v>20.334</v>
      </c>
      <c r="HE94">
        <v>5.21804</v>
      </c>
      <c r="HF94">
        <v>12.0099</v>
      </c>
      <c r="HG94">
        <v>4.9894</v>
      </c>
      <c r="HH94">
        <v>3.28865</v>
      </c>
      <c r="HI94">
        <v>9999</v>
      </c>
      <c r="HJ94">
        <v>9999</v>
      </c>
      <c r="HK94">
        <v>9999</v>
      </c>
      <c r="HL94">
        <v>154.8</v>
      </c>
      <c r="HM94">
        <v>1.86737</v>
      </c>
      <c r="HN94">
        <v>1.86645</v>
      </c>
      <c r="HO94">
        <v>1.86584</v>
      </c>
      <c r="HP94">
        <v>1.86581</v>
      </c>
      <c r="HQ94">
        <v>1.86758</v>
      </c>
      <c r="HR94">
        <v>1.87012</v>
      </c>
      <c r="HS94">
        <v>1.86874</v>
      </c>
      <c r="HT94">
        <v>1.87027</v>
      </c>
      <c r="HU94">
        <v>0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-5.58</v>
      </c>
      <c r="II94">
        <v>-0.1058</v>
      </c>
      <c r="IJ94">
        <v>-2.003274880989988</v>
      </c>
      <c r="IK94">
        <v>-0.003643892653284941</v>
      </c>
      <c r="IL94">
        <v>8.948238347276123E-07</v>
      </c>
      <c r="IM94">
        <v>-2.445980282225029E-10</v>
      </c>
      <c r="IN94">
        <v>-0.1940835803508028</v>
      </c>
      <c r="IO94">
        <v>-0.01042730378795286</v>
      </c>
      <c r="IP94">
        <v>0.00100284695746963</v>
      </c>
      <c r="IQ94">
        <v>-1.701466411570297E-05</v>
      </c>
      <c r="IR94">
        <v>2</v>
      </c>
      <c r="IS94">
        <v>2310</v>
      </c>
      <c r="IT94">
        <v>1</v>
      </c>
      <c r="IU94">
        <v>25</v>
      </c>
      <c r="IV94">
        <v>21529.7</v>
      </c>
      <c r="IW94">
        <v>21529.6</v>
      </c>
      <c r="IX94">
        <v>2.58179</v>
      </c>
      <c r="IY94">
        <v>2.17773</v>
      </c>
      <c r="IZ94">
        <v>1.39648</v>
      </c>
      <c r="JA94">
        <v>2.34985</v>
      </c>
      <c r="JB94">
        <v>1.49536</v>
      </c>
      <c r="JC94">
        <v>2.3999</v>
      </c>
      <c r="JD94">
        <v>34.418</v>
      </c>
      <c r="JE94">
        <v>24.1838</v>
      </c>
      <c r="JF94">
        <v>18</v>
      </c>
      <c r="JG94">
        <v>515.889</v>
      </c>
      <c r="JH94">
        <v>451.969</v>
      </c>
      <c r="JI94">
        <v>25</v>
      </c>
      <c r="JJ94">
        <v>26.6649</v>
      </c>
      <c r="JK94">
        <v>30.0003</v>
      </c>
      <c r="JL94">
        <v>26.6212</v>
      </c>
      <c r="JM94">
        <v>26.5588</v>
      </c>
      <c r="JN94">
        <v>51.6585</v>
      </c>
      <c r="JO94">
        <v>21.7371</v>
      </c>
      <c r="JP94">
        <v>60.9391</v>
      </c>
      <c r="JQ94">
        <v>25</v>
      </c>
      <c r="JR94">
        <v>1309.49</v>
      </c>
      <c r="JS94">
        <v>19.3423</v>
      </c>
      <c r="JT94">
        <v>100.811</v>
      </c>
      <c r="JU94">
        <v>100.766</v>
      </c>
    </row>
    <row r="95" spans="1:281">
      <c r="A95">
        <v>79</v>
      </c>
      <c r="B95">
        <v>1658942119.6</v>
      </c>
      <c r="C95">
        <v>481.5999999046326</v>
      </c>
      <c r="D95" t="s">
        <v>581</v>
      </c>
      <c r="E95" t="s">
        <v>582</v>
      </c>
      <c r="F95">
        <v>5</v>
      </c>
      <c r="G95" t="s">
        <v>415</v>
      </c>
      <c r="H95" t="s">
        <v>416</v>
      </c>
      <c r="I95">
        <v>1658942112.1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1318.944291705628</v>
      </c>
      <c r="AK95">
        <v>1264.652</v>
      </c>
      <c r="AL95">
        <v>3.295866666666507</v>
      </c>
      <c r="AM95">
        <v>65.44</v>
      </c>
      <c r="AN95">
        <f>(AP95 - AO95 + DI95*1E3/(8.314*(DK95+273.15)) * AR95/DH95 * AQ95) * DH95/(100*CV95) * 1000/(1000 - AP95)</f>
        <v>0</v>
      </c>
      <c r="AO95">
        <v>19.24190756865011</v>
      </c>
      <c r="AP95">
        <v>23.44057636363637</v>
      </c>
      <c r="AQ95">
        <v>0.001195317641699605</v>
      </c>
      <c r="AR95">
        <v>84.83899908424371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1658942112.1</v>
      </c>
      <c r="DB95">
        <v>1212.317407407407</v>
      </c>
      <c r="DC95">
        <v>1278.979259259259</v>
      </c>
      <c r="DD95">
        <v>23.41319259259259</v>
      </c>
      <c r="DE95">
        <v>19.19769259259259</v>
      </c>
      <c r="DF95">
        <v>1217.874074074074</v>
      </c>
      <c r="DG95">
        <v>23.51914074074074</v>
      </c>
      <c r="DH95">
        <v>500.0506666666666</v>
      </c>
      <c r="DI95">
        <v>90.51037037037038</v>
      </c>
      <c r="DJ95">
        <v>0.09999711481481481</v>
      </c>
      <c r="DK95">
        <v>27.19867037037038</v>
      </c>
      <c r="DL95">
        <v>27.32564074074074</v>
      </c>
      <c r="DM95">
        <v>999.9000000000001</v>
      </c>
      <c r="DN95">
        <v>0</v>
      </c>
      <c r="DO95">
        <v>0</v>
      </c>
      <c r="DP95">
        <v>10000.47</v>
      </c>
      <c r="DQ95">
        <v>0</v>
      </c>
      <c r="DR95">
        <v>12.52651851851852</v>
      </c>
      <c r="DS95">
        <v>-66.6608111111111</v>
      </c>
      <c r="DT95">
        <v>1241.382222222222</v>
      </c>
      <c r="DU95">
        <v>1304.013703703704</v>
      </c>
      <c r="DV95">
        <v>4.215495925925926</v>
      </c>
      <c r="DW95">
        <v>1278.979259259259</v>
      </c>
      <c r="DX95">
        <v>19.19769259259259</v>
      </c>
      <c r="DY95">
        <v>2.119135555555556</v>
      </c>
      <c r="DZ95">
        <v>1.737589629629629</v>
      </c>
      <c r="EA95">
        <v>18.36375185185185</v>
      </c>
      <c r="EB95">
        <v>15.23634074074074</v>
      </c>
      <c r="EC95">
        <v>1999.99</v>
      </c>
      <c r="ED95">
        <v>0.9800052222222221</v>
      </c>
      <c r="EE95">
        <v>0.01999477777777778</v>
      </c>
      <c r="EF95">
        <v>0</v>
      </c>
      <c r="EG95">
        <v>753.1378518518519</v>
      </c>
      <c r="EH95">
        <v>5.00097</v>
      </c>
      <c r="EI95">
        <v>15037.75185185185</v>
      </c>
      <c r="EJ95">
        <v>16707.52222222222</v>
      </c>
      <c r="EK95">
        <v>38.187</v>
      </c>
      <c r="EL95">
        <v>38.75</v>
      </c>
      <c r="EM95">
        <v>38.125</v>
      </c>
      <c r="EN95">
        <v>38.42322222222222</v>
      </c>
      <c r="EO95">
        <v>38.812</v>
      </c>
      <c r="EP95">
        <v>1955.099629629629</v>
      </c>
      <c r="EQ95">
        <v>39.89037037037038</v>
      </c>
      <c r="ER95">
        <v>0</v>
      </c>
      <c r="ES95">
        <v>1658942119.2</v>
      </c>
      <c r="ET95">
        <v>0</v>
      </c>
      <c r="EU95">
        <v>753.14136</v>
      </c>
      <c r="EV95">
        <v>-4.70307693160408</v>
      </c>
      <c r="EW95">
        <v>-73.13076919771518</v>
      </c>
      <c r="EX95">
        <v>15037.144</v>
      </c>
      <c r="EY95">
        <v>15</v>
      </c>
      <c r="EZ95">
        <v>0</v>
      </c>
      <c r="FA95" t="s">
        <v>419</v>
      </c>
      <c r="FB95">
        <v>1657650335.6</v>
      </c>
      <c r="FC95">
        <v>1657650340.6</v>
      </c>
      <c r="FD95">
        <v>0</v>
      </c>
      <c r="FE95">
        <v>2.4</v>
      </c>
      <c r="FF95">
        <v>-0.047</v>
      </c>
      <c r="FG95">
        <v>-2.024</v>
      </c>
      <c r="FH95">
        <v>-0.16</v>
      </c>
      <c r="FI95">
        <v>420</v>
      </c>
      <c r="FJ95">
        <v>17</v>
      </c>
      <c r="FK95">
        <v>0.4</v>
      </c>
      <c r="FL95">
        <v>0.26</v>
      </c>
      <c r="FM95">
        <v>-66.77703902439025</v>
      </c>
      <c r="FN95">
        <v>2.836816724738505</v>
      </c>
      <c r="FO95">
        <v>0.3626217729045146</v>
      </c>
      <c r="FP95">
        <v>0</v>
      </c>
      <c r="FQ95">
        <v>753.3923235294118</v>
      </c>
      <c r="FR95">
        <v>-3.946936598573966</v>
      </c>
      <c r="FS95">
        <v>0.4554368762736389</v>
      </c>
      <c r="FT95">
        <v>0</v>
      </c>
      <c r="FU95">
        <v>4.239987073170732</v>
      </c>
      <c r="FV95">
        <v>-0.4221700348432084</v>
      </c>
      <c r="FW95">
        <v>0.0426843224914678</v>
      </c>
      <c r="FX95">
        <v>0</v>
      </c>
      <c r="FY95">
        <v>0</v>
      </c>
      <c r="FZ95">
        <v>3</v>
      </c>
      <c r="GA95" t="s">
        <v>439</v>
      </c>
      <c r="GB95">
        <v>2.98296</v>
      </c>
      <c r="GC95">
        <v>2.71543</v>
      </c>
      <c r="GD95">
        <v>0.198173</v>
      </c>
      <c r="GE95">
        <v>0.202181</v>
      </c>
      <c r="GF95">
        <v>0.105873</v>
      </c>
      <c r="GG95">
        <v>0.0904633</v>
      </c>
      <c r="GH95">
        <v>25432.1</v>
      </c>
      <c r="GI95">
        <v>25403.3</v>
      </c>
      <c r="GJ95">
        <v>29478.3</v>
      </c>
      <c r="GK95">
        <v>29446.7</v>
      </c>
      <c r="GL95">
        <v>34917.9</v>
      </c>
      <c r="GM95">
        <v>35599.2</v>
      </c>
      <c r="GN95">
        <v>41526.5</v>
      </c>
      <c r="GO95">
        <v>41953</v>
      </c>
      <c r="GP95">
        <v>1.95093</v>
      </c>
      <c r="GQ95">
        <v>1.92083</v>
      </c>
      <c r="GR95">
        <v>0.120789</v>
      </c>
      <c r="GS95">
        <v>0</v>
      </c>
      <c r="GT95">
        <v>25.3631</v>
      </c>
      <c r="GU95">
        <v>999.9</v>
      </c>
      <c r="GV95">
        <v>52.4</v>
      </c>
      <c r="GW95">
        <v>29.3</v>
      </c>
      <c r="GX95">
        <v>23.6908</v>
      </c>
      <c r="GY95">
        <v>63.2928</v>
      </c>
      <c r="GZ95">
        <v>34.2989</v>
      </c>
      <c r="HA95">
        <v>1</v>
      </c>
      <c r="HB95">
        <v>-0.053628</v>
      </c>
      <c r="HC95">
        <v>0.390621</v>
      </c>
      <c r="HD95">
        <v>20.3341</v>
      </c>
      <c r="HE95">
        <v>5.21774</v>
      </c>
      <c r="HF95">
        <v>12.0099</v>
      </c>
      <c r="HG95">
        <v>4.9893</v>
      </c>
      <c r="HH95">
        <v>3.2886</v>
      </c>
      <c r="HI95">
        <v>9999</v>
      </c>
      <c r="HJ95">
        <v>9999</v>
      </c>
      <c r="HK95">
        <v>9999</v>
      </c>
      <c r="HL95">
        <v>154.8</v>
      </c>
      <c r="HM95">
        <v>1.86737</v>
      </c>
      <c r="HN95">
        <v>1.86645</v>
      </c>
      <c r="HO95">
        <v>1.86584</v>
      </c>
      <c r="HP95">
        <v>1.86583</v>
      </c>
      <c r="HQ95">
        <v>1.86761</v>
      </c>
      <c r="HR95">
        <v>1.87012</v>
      </c>
      <c r="HS95">
        <v>1.86874</v>
      </c>
      <c r="HT95">
        <v>1.87027</v>
      </c>
      <c r="HU95">
        <v>0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-5.61</v>
      </c>
      <c r="II95">
        <v>-0.1057</v>
      </c>
      <c r="IJ95">
        <v>-2.003274880989988</v>
      </c>
      <c r="IK95">
        <v>-0.003643892653284941</v>
      </c>
      <c r="IL95">
        <v>8.948238347276123E-07</v>
      </c>
      <c r="IM95">
        <v>-2.445980282225029E-10</v>
      </c>
      <c r="IN95">
        <v>-0.1940835803508028</v>
      </c>
      <c r="IO95">
        <v>-0.01042730378795286</v>
      </c>
      <c r="IP95">
        <v>0.00100284695746963</v>
      </c>
      <c r="IQ95">
        <v>-1.701466411570297E-05</v>
      </c>
      <c r="IR95">
        <v>2</v>
      </c>
      <c r="IS95">
        <v>2310</v>
      </c>
      <c r="IT95">
        <v>1</v>
      </c>
      <c r="IU95">
        <v>25</v>
      </c>
      <c r="IV95">
        <v>21529.7</v>
      </c>
      <c r="IW95">
        <v>21529.7</v>
      </c>
      <c r="IX95">
        <v>2.60742</v>
      </c>
      <c r="IY95">
        <v>2.18384</v>
      </c>
      <c r="IZ95">
        <v>1.39648</v>
      </c>
      <c r="JA95">
        <v>2.35229</v>
      </c>
      <c r="JB95">
        <v>1.49536</v>
      </c>
      <c r="JC95">
        <v>2.31445</v>
      </c>
      <c r="JD95">
        <v>34.418</v>
      </c>
      <c r="JE95">
        <v>24.1751</v>
      </c>
      <c r="JF95">
        <v>18</v>
      </c>
      <c r="JG95">
        <v>515.8339999999999</v>
      </c>
      <c r="JH95">
        <v>452.056</v>
      </c>
      <c r="JI95">
        <v>25.0005</v>
      </c>
      <c r="JJ95">
        <v>26.6667</v>
      </c>
      <c r="JK95">
        <v>30.0003</v>
      </c>
      <c r="JL95">
        <v>26.6224</v>
      </c>
      <c r="JM95">
        <v>26.56</v>
      </c>
      <c r="JN95">
        <v>52.2244</v>
      </c>
      <c r="JO95">
        <v>21.4348</v>
      </c>
      <c r="JP95">
        <v>60.9391</v>
      </c>
      <c r="JQ95">
        <v>25</v>
      </c>
      <c r="JR95">
        <v>1322.85</v>
      </c>
      <c r="JS95">
        <v>19.3881</v>
      </c>
      <c r="JT95">
        <v>100.812</v>
      </c>
      <c r="JU95">
        <v>100.766</v>
      </c>
    </row>
    <row r="96" spans="1:281">
      <c r="A96">
        <v>80</v>
      </c>
      <c r="B96">
        <v>1658942124.6</v>
      </c>
      <c r="C96">
        <v>486.5999999046326</v>
      </c>
      <c r="D96" t="s">
        <v>583</v>
      </c>
      <c r="E96" t="s">
        <v>584</v>
      </c>
      <c r="F96">
        <v>5</v>
      </c>
      <c r="G96" t="s">
        <v>415</v>
      </c>
      <c r="H96" t="s">
        <v>416</v>
      </c>
      <c r="I96">
        <v>1658942116.814285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1335.900495030304</v>
      </c>
      <c r="AK96">
        <v>1281.369818181818</v>
      </c>
      <c r="AL96">
        <v>3.346769696969527</v>
      </c>
      <c r="AM96">
        <v>65.44</v>
      </c>
      <c r="AN96">
        <f>(AP96 - AO96 + DI96*1E3/(8.314*(DK96+273.15)) * AR96/DH96 * AQ96) * DH96/(100*CV96) * 1000/(1000 - AP96)</f>
        <v>0</v>
      </c>
      <c r="AO96">
        <v>19.28409139943737</v>
      </c>
      <c r="AP96">
        <v>23.45235636363637</v>
      </c>
      <c r="AQ96">
        <v>0.0002184845452819473</v>
      </c>
      <c r="AR96">
        <v>84.83899908424371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1658942116.814285</v>
      </c>
      <c r="DB96">
        <v>1227.665</v>
      </c>
      <c r="DC96">
        <v>1294.246785714286</v>
      </c>
      <c r="DD96">
        <v>23.43170714285714</v>
      </c>
      <c r="DE96">
        <v>19.24840357142858</v>
      </c>
      <c r="DF96">
        <v>1233.260357142857</v>
      </c>
      <c r="DG96">
        <v>23.53750714285715</v>
      </c>
      <c r="DH96">
        <v>500.0597142857143</v>
      </c>
      <c r="DI96">
        <v>90.51023928571429</v>
      </c>
      <c r="DJ96">
        <v>0.1000034714285714</v>
      </c>
      <c r="DK96">
        <v>27.20247857142857</v>
      </c>
      <c r="DL96">
        <v>27.33298928571429</v>
      </c>
      <c r="DM96">
        <v>999.9000000000002</v>
      </c>
      <c r="DN96">
        <v>0</v>
      </c>
      <c r="DO96">
        <v>0</v>
      </c>
      <c r="DP96">
        <v>9999.650357142858</v>
      </c>
      <c r="DQ96">
        <v>0</v>
      </c>
      <c r="DR96">
        <v>12.530675</v>
      </c>
      <c r="DS96">
        <v>-66.58075000000001</v>
      </c>
      <c r="DT96">
        <v>1257.121785714286</v>
      </c>
      <c r="DU96">
        <v>1319.648214285714</v>
      </c>
      <c r="DV96">
        <v>4.183308571428571</v>
      </c>
      <c r="DW96">
        <v>1294.246785714286</v>
      </c>
      <c r="DX96">
        <v>19.24840357142858</v>
      </c>
      <c r="DY96">
        <v>2.120808571428571</v>
      </c>
      <c r="DZ96">
        <v>1.7421775</v>
      </c>
      <c r="EA96">
        <v>18.37633928571429</v>
      </c>
      <c r="EB96">
        <v>15.27738214285715</v>
      </c>
      <c r="EC96">
        <v>2000.011785714286</v>
      </c>
      <c r="ED96">
        <v>0.9800054285714285</v>
      </c>
      <c r="EE96">
        <v>0.01999457142857142</v>
      </c>
      <c r="EF96">
        <v>0</v>
      </c>
      <c r="EG96">
        <v>752.8024285714284</v>
      </c>
      <c r="EH96">
        <v>5.00097</v>
      </c>
      <c r="EI96">
        <v>15031.96071428572</v>
      </c>
      <c r="EJ96">
        <v>16707.70714285714</v>
      </c>
      <c r="EK96">
        <v>38.187</v>
      </c>
      <c r="EL96">
        <v>38.75</v>
      </c>
      <c r="EM96">
        <v>38.125</v>
      </c>
      <c r="EN96">
        <v>38.43035714285714</v>
      </c>
      <c r="EO96">
        <v>38.812</v>
      </c>
      <c r="EP96">
        <v>1955.121071428571</v>
      </c>
      <c r="EQ96">
        <v>39.8907142857143</v>
      </c>
      <c r="ER96">
        <v>0</v>
      </c>
      <c r="ES96">
        <v>1658942124</v>
      </c>
      <c r="ET96">
        <v>0</v>
      </c>
      <c r="EU96">
        <v>752.8014799999999</v>
      </c>
      <c r="EV96">
        <v>-3.879846152266197</v>
      </c>
      <c r="EW96">
        <v>-72.8615383306029</v>
      </c>
      <c r="EX96">
        <v>15031.216</v>
      </c>
      <c r="EY96">
        <v>15</v>
      </c>
      <c r="EZ96">
        <v>0</v>
      </c>
      <c r="FA96" t="s">
        <v>419</v>
      </c>
      <c r="FB96">
        <v>1657650335.6</v>
      </c>
      <c r="FC96">
        <v>1657650340.6</v>
      </c>
      <c r="FD96">
        <v>0</v>
      </c>
      <c r="FE96">
        <v>2.4</v>
      </c>
      <c r="FF96">
        <v>-0.047</v>
      </c>
      <c r="FG96">
        <v>-2.024</v>
      </c>
      <c r="FH96">
        <v>-0.16</v>
      </c>
      <c r="FI96">
        <v>420</v>
      </c>
      <c r="FJ96">
        <v>17</v>
      </c>
      <c r="FK96">
        <v>0.4</v>
      </c>
      <c r="FL96">
        <v>0.26</v>
      </c>
      <c r="FM96">
        <v>-66.69348500000001</v>
      </c>
      <c r="FN96">
        <v>1.261557973733624</v>
      </c>
      <c r="FO96">
        <v>0.3292704265114004</v>
      </c>
      <c r="FP96">
        <v>0</v>
      </c>
      <c r="FQ96">
        <v>753.0210882352941</v>
      </c>
      <c r="FR96">
        <v>-4.336149733757122</v>
      </c>
      <c r="FS96">
        <v>0.4908718754388834</v>
      </c>
      <c r="FT96">
        <v>0</v>
      </c>
      <c r="FU96">
        <v>4.20014175</v>
      </c>
      <c r="FV96">
        <v>-0.3898985741088203</v>
      </c>
      <c r="FW96">
        <v>0.03823330275345697</v>
      </c>
      <c r="FX96">
        <v>0</v>
      </c>
      <c r="FY96">
        <v>0</v>
      </c>
      <c r="FZ96">
        <v>3</v>
      </c>
      <c r="GA96" t="s">
        <v>439</v>
      </c>
      <c r="GB96">
        <v>2.98304</v>
      </c>
      <c r="GC96">
        <v>2.71567</v>
      </c>
      <c r="GD96">
        <v>0.199788</v>
      </c>
      <c r="GE96">
        <v>0.203775</v>
      </c>
      <c r="GF96">
        <v>0.105905</v>
      </c>
      <c r="GG96">
        <v>0.09071129999999999</v>
      </c>
      <c r="GH96">
        <v>25380.3</v>
      </c>
      <c r="GI96">
        <v>25352.1</v>
      </c>
      <c r="GJ96">
        <v>29477.7</v>
      </c>
      <c r="GK96">
        <v>29446.2</v>
      </c>
      <c r="GL96">
        <v>34916</v>
      </c>
      <c r="GM96">
        <v>35588.9</v>
      </c>
      <c r="GN96">
        <v>41525.6</v>
      </c>
      <c r="GO96">
        <v>41952.5</v>
      </c>
      <c r="GP96">
        <v>1.95105</v>
      </c>
      <c r="GQ96">
        <v>1.92113</v>
      </c>
      <c r="GR96">
        <v>0.121199</v>
      </c>
      <c r="GS96">
        <v>0</v>
      </c>
      <c r="GT96">
        <v>25.3652</v>
      </c>
      <c r="GU96">
        <v>999.9</v>
      </c>
      <c r="GV96">
        <v>52.4</v>
      </c>
      <c r="GW96">
        <v>29.3</v>
      </c>
      <c r="GX96">
        <v>23.6929</v>
      </c>
      <c r="GY96">
        <v>63.2428</v>
      </c>
      <c r="GZ96">
        <v>33.9303</v>
      </c>
      <c r="HA96">
        <v>1</v>
      </c>
      <c r="HB96">
        <v>-0.0534096</v>
      </c>
      <c r="HC96">
        <v>0.394562</v>
      </c>
      <c r="HD96">
        <v>20.3341</v>
      </c>
      <c r="HE96">
        <v>5.21759</v>
      </c>
      <c r="HF96">
        <v>12.0099</v>
      </c>
      <c r="HG96">
        <v>4.98925</v>
      </c>
      <c r="HH96">
        <v>3.28855</v>
      </c>
      <c r="HI96">
        <v>9999</v>
      </c>
      <c r="HJ96">
        <v>9999</v>
      </c>
      <c r="HK96">
        <v>9999</v>
      </c>
      <c r="HL96">
        <v>154.8</v>
      </c>
      <c r="HM96">
        <v>1.86737</v>
      </c>
      <c r="HN96">
        <v>1.86646</v>
      </c>
      <c r="HO96">
        <v>1.86584</v>
      </c>
      <c r="HP96">
        <v>1.86582</v>
      </c>
      <c r="HQ96">
        <v>1.86759</v>
      </c>
      <c r="HR96">
        <v>1.87013</v>
      </c>
      <c r="HS96">
        <v>1.86875</v>
      </c>
      <c r="HT96">
        <v>1.87027</v>
      </c>
      <c r="HU96">
        <v>0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-5.66</v>
      </c>
      <c r="II96">
        <v>-0.1056</v>
      </c>
      <c r="IJ96">
        <v>-2.003274880989988</v>
      </c>
      <c r="IK96">
        <v>-0.003643892653284941</v>
      </c>
      <c r="IL96">
        <v>8.948238347276123E-07</v>
      </c>
      <c r="IM96">
        <v>-2.445980282225029E-10</v>
      </c>
      <c r="IN96">
        <v>-0.1940835803508028</v>
      </c>
      <c r="IO96">
        <v>-0.01042730378795286</v>
      </c>
      <c r="IP96">
        <v>0.00100284695746963</v>
      </c>
      <c r="IQ96">
        <v>-1.701466411570297E-05</v>
      </c>
      <c r="IR96">
        <v>2</v>
      </c>
      <c r="IS96">
        <v>2310</v>
      </c>
      <c r="IT96">
        <v>1</v>
      </c>
      <c r="IU96">
        <v>25</v>
      </c>
      <c r="IV96">
        <v>21529.8</v>
      </c>
      <c r="IW96">
        <v>21529.7</v>
      </c>
      <c r="IX96">
        <v>2.63428</v>
      </c>
      <c r="IY96">
        <v>2.18628</v>
      </c>
      <c r="IZ96">
        <v>1.39648</v>
      </c>
      <c r="JA96">
        <v>2.34985</v>
      </c>
      <c r="JB96">
        <v>1.49536</v>
      </c>
      <c r="JC96">
        <v>2.32544</v>
      </c>
      <c r="JD96">
        <v>34.418</v>
      </c>
      <c r="JE96">
        <v>24.1751</v>
      </c>
      <c r="JF96">
        <v>18</v>
      </c>
      <c r="JG96">
        <v>515.934</v>
      </c>
      <c r="JH96">
        <v>452.25</v>
      </c>
      <c r="JI96">
        <v>25.0007</v>
      </c>
      <c r="JJ96">
        <v>26.6687</v>
      </c>
      <c r="JK96">
        <v>30.0002</v>
      </c>
      <c r="JL96">
        <v>26.6244</v>
      </c>
      <c r="JM96">
        <v>26.5611</v>
      </c>
      <c r="JN96">
        <v>52.7171</v>
      </c>
      <c r="JO96">
        <v>21.4348</v>
      </c>
      <c r="JP96">
        <v>60.9391</v>
      </c>
      <c r="JQ96">
        <v>25</v>
      </c>
      <c r="JR96">
        <v>1342.89</v>
      </c>
      <c r="JS96">
        <v>19.4281</v>
      </c>
      <c r="JT96">
        <v>100.81</v>
      </c>
      <c r="JU96">
        <v>100.764</v>
      </c>
    </row>
    <row r="97" spans="1:281">
      <c r="A97">
        <v>81</v>
      </c>
      <c r="B97">
        <v>1658942129.6</v>
      </c>
      <c r="C97">
        <v>491.5999999046326</v>
      </c>
      <c r="D97" t="s">
        <v>585</v>
      </c>
      <c r="E97" t="s">
        <v>586</v>
      </c>
      <c r="F97">
        <v>5</v>
      </c>
      <c r="G97" t="s">
        <v>415</v>
      </c>
      <c r="H97" t="s">
        <v>416</v>
      </c>
      <c r="I97">
        <v>1658942122.1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1353.077846337663</v>
      </c>
      <c r="AK97">
        <v>1298.274424242424</v>
      </c>
      <c r="AL97">
        <v>3.372315151515051</v>
      </c>
      <c r="AM97">
        <v>65.44</v>
      </c>
      <c r="AN97">
        <f>(AP97 - AO97 + DI97*1E3/(8.314*(DK97+273.15)) * AR97/DH97 * AQ97) * DH97/(100*CV97) * 1000/(1000 - AP97)</f>
        <v>0</v>
      </c>
      <c r="AO97">
        <v>19.34707876803802</v>
      </c>
      <c r="AP97">
        <v>23.46513212121212</v>
      </c>
      <c r="AQ97">
        <v>0.0003206649231534775</v>
      </c>
      <c r="AR97">
        <v>84.83899908424371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1658942122.1</v>
      </c>
      <c r="DB97">
        <v>1244.862222222222</v>
      </c>
      <c r="DC97">
        <v>1311.611481481482</v>
      </c>
      <c r="DD97">
        <v>23.44756666666667</v>
      </c>
      <c r="DE97">
        <v>19.29981851851852</v>
      </c>
      <c r="DF97">
        <v>1250.501851851852</v>
      </c>
      <c r="DG97">
        <v>23.55322962962963</v>
      </c>
      <c r="DH97">
        <v>500.0578518518519</v>
      </c>
      <c r="DI97">
        <v>90.50901111111109</v>
      </c>
      <c r="DJ97">
        <v>0.1000079962962963</v>
      </c>
      <c r="DK97">
        <v>27.20712592592593</v>
      </c>
      <c r="DL97">
        <v>27.34676296296296</v>
      </c>
      <c r="DM97">
        <v>999.9000000000001</v>
      </c>
      <c r="DN97">
        <v>0</v>
      </c>
      <c r="DO97">
        <v>0</v>
      </c>
      <c r="DP97">
        <v>9998.850370370368</v>
      </c>
      <c r="DQ97">
        <v>0</v>
      </c>
      <c r="DR97">
        <v>12.52768148148148</v>
      </c>
      <c r="DS97">
        <v>-66.74881111111111</v>
      </c>
      <c r="DT97">
        <v>1274.752592592593</v>
      </c>
      <c r="DU97">
        <v>1337.424074074074</v>
      </c>
      <c r="DV97">
        <v>4.147754444444446</v>
      </c>
      <c r="DW97">
        <v>1311.611481481482</v>
      </c>
      <c r="DX97">
        <v>19.29981851851852</v>
      </c>
      <c r="DY97">
        <v>2.122215555555556</v>
      </c>
      <c r="DZ97">
        <v>1.746807407407408</v>
      </c>
      <c r="EA97">
        <v>18.38691851851852</v>
      </c>
      <c r="EB97">
        <v>15.31871111111111</v>
      </c>
      <c r="EC97">
        <v>2000.028518518518</v>
      </c>
      <c r="ED97">
        <v>0.9800054444444443</v>
      </c>
      <c r="EE97">
        <v>0.01999455555555555</v>
      </c>
      <c r="EF97">
        <v>0</v>
      </c>
      <c r="EG97">
        <v>752.3669259259259</v>
      </c>
      <c r="EH97">
        <v>5.00097</v>
      </c>
      <c r="EI97">
        <v>15024.93333333333</v>
      </c>
      <c r="EJ97">
        <v>16707.84074074074</v>
      </c>
      <c r="EK97">
        <v>38.187</v>
      </c>
      <c r="EL97">
        <v>38.75</v>
      </c>
      <c r="EM97">
        <v>38.125</v>
      </c>
      <c r="EN97">
        <v>38.437</v>
      </c>
      <c r="EO97">
        <v>38.812</v>
      </c>
      <c r="EP97">
        <v>1955.137407407407</v>
      </c>
      <c r="EQ97">
        <v>39.89111111111112</v>
      </c>
      <c r="ER97">
        <v>0</v>
      </c>
      <c r="ES97">
        <v>1658942128.8</v>
      </c>
      <c r="ET97">
        <v>0</v>
      </c>
      <c r="EU97">
        <v>752.3924800000001</v>
      </c>
      <c r="EV97">
        <v>-5.652307694874079</v>
      </c>
      <c r="EW97">
        <v>-82.80769241587318</v>
      </c>
      <c r="EX97">
        <v>15024.816</v>
      </c>
      <c r="EY97">
        <v>15</v>
      </c>
      <c r="EZ97">
        <v>0</v>
      </c>
      <c r="FA97" t="s">
        <v>419</v>
      </c>
      <c r="FB97">
        <v>1657650335.6</v>
      </c>
      <c r="FC97">
        <v>1657650340.6</v>
      </c>
      <c r="FD97">
        <v>0</v>
      </c>
      <c r="FE97">
        <v>2.4</v>
      </c>
      <c r="FF97">
        <v>-0.047</v>
      </c>
      <c r="FG97">
        <v>-2.024</v>
      </c>
      <c r="FH97">
        <v>-0.16</v>
      </c>
      <c r="FI97">
        <v>420</v>
      </c>
      <c r="FJ97">
        <v>17</v>
      </c>
      <c r="FK97">
        <v>0.4</v>
      </c>
      <c r="FL97">
        <v>0.26</v>
      </c>
      <c r="FM97">
        <v>-66.6814325</v>
      </c>
      <c r="FN97">
        <v>-1.473308442776649</v>
      </c>
      <c r="FO97">
        <v>0.3148252248371302</v>
      </c>
      <c r="FP97">
        <v>0</v>
      </c>
      <c r="FQ97">
        <v>752.7107352941176</v>
      </c>
      <c r="FR97">
        <v>-4.853338432005409</v>
      </c>
      <c r="FS97">
        <v>0.5375244075893909</v>
      </c>
      <c r="FT97">
        <v>0</v>
      </c>
      <c r="FU97">
        <v>4.171608000000001</v>
      </c>
      <c r="FV97">
        <v>-0.4146189118198951</v>
      </c>
      <c r="FW97">
        <v>0.04077604941629337</v>
      </c>
      <c r="FX97">
        <v>0</v>
      </c>
      <c r="FY97">
        <v>0</v>
      </c>
      <c r="FZ97">
        <v>3</v>
      </c>
      <c r="GA97" t="s">
        <v>439</v>
      </c>
      <c r="GB97">
        <v>2.98301</v>
      </c>
      <c r="GC97">
        <v>2.7157</v>
      </c>
      <c r="GD97">
        <v>0.201406</v>
      </c>
      <c r="GE97">
        <v>0.20536</v>
      </c>
      <c r="GF97">
        <v>0.105944</v>
      </c>
      <c r="GG97">
        <v>0.0907997</v>
      </c>
      <c r="GH97">
        <v>25328.8</v>
      </c>
      <c r="GI97">
        <v>25301.9</v>
      </c>
      <c r="GJ97">
        <v>29477.5</v>
      </c>
      <c r="GK97">
        <v>29446.5</v>
      </c>
      <c r="GL97">
        <v>34914.1</v>
      </c>
      <c r="GM97">
        <v>35585.9</v>
      </c>
      <c r="GN97">
        <v>41525.2</v>
      </c>
      <c r="GO97">
        <v>41953.1</v>
      </c>
      <c r="GP97">
        <v>1.9507</v>
      </c>
      <c r="GQ97">
        <v>1.92122</v>
      </c>
      <c r="GR97">
        <v>0.12254</v>
      </c>
      <c r="GS97">
        <v>0</v>
      </c>
      <c r="GT97">
        <v>25.3674</v>
      </c>
      <c r="GU97">
        <v>999.9</v>
      </c>
      <c r="GV97">
        <v>52.4</v>
      </c>
      <c r="GW97">
        <v>29.3</v>
      </c>
      <c r="GX97">
        <v>23.6898</v>
      </c>
      <c r="GY97">
        <v>63.1328</v>
      </c>
      <c r="GZ97">
        <v>33.8622</v>
      </c>
      <c r="HA97">
        <v>1</v>
      </c>
      <c r="HB97">
        <v>-0.053341</v>
      </c>
      <c r="HC97">
        <v>0.397859</v>
      </c>
      <c r="HD97">
        <v>20.334</v>
      </c>
      <c r="HE97">
        <v>5.21654</v>
      </c>
      <c r="HF97">
        <v>12.0099</v>
      </c>
      <c r="HG97">
        <v>4.9892</v>
      </c>
      <c r="HH97">
        <v>3.2885</v>
      </c>
      <c r="HI97">
        <v>9999</v>
      </c>
      <c r="HJ97">
        <v>9999</v>
      </c>
      <c r="HK97">
        <v>9999</v>
      </c>
      <c r="HL97">
        <v>154.8</v>
      </c>
      <c r="HM97">
        <v>1.86737</v>
      </c>
      <c r="HN97">
        <v>1.86644</v>
      </c>
      <c r="HO97">
        <v>1.86584</v>
      </c>
      <c r="HP97">
        <v>1.86584</v>
      </c>
      <c r="HQ97">
        <v>1.86759</v>
      </c>
      <c r="HR97">
        <v>1.87012</v>
      </c>
      <c r="HS97">
        <v>1.86874</v>
      </c>
      <c r="HT97">
        <v>1.87026</v>
      </c>
      <c r="HU97">
        <v>0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-5.7</v>
      </c>
      <c r="II97">
        <v>-0.1055</v>
      </c>
      <c r="IJ97">
        <v>-2.003274880989988</v>
      </c>
      <c r="IK97">
        <v>-0.003643892653284941</v>
      </c>
      <c r="IL97">
        <v>8.948238347276123E-07</v>
      </c>
      <c r="IM97">
        <v>-2.445980282225029E-10</v>
      </c>
      <c r="IN97">
        <v>-0.1940835803508028</v>
      </c>
      <c r="IO97">
        <v>-0.01042730378795286</v>
      </c>
      <c r="IP97">
        <v>0.00100284695746963</v>
      </c>
      <c r="IQ97">
        <v>-1.701466411570297E-05</v>
      </c>
      <c r="IR97">
        <v>2</v>
      </c>
      <c r="IS97">
        <v>2310</v>
      </c>
      <c r="IT97">
        <v>1</v>
      </c>
      <c r="IU97">
        <v>25</v>
      </c>
      <c r="IV97">
        <v>21529.9</v>
      </c>
      <c r="IW97">
        <v>21529.8</v>
      </c>
      <c r="IX97">
        <v>2.66113</v>
      </c>
      <c r="IY97">
        <v>2.17896</v>
      </c>
      <c r="IZ97">
        <v>1.39648</v>
      </c>
      <c r="JA97">
        <v>2.35107</v>
      </c>
      <c r="JB97">
        <v>1.49536</v>
      </c>
      <c r="JC97">
        <v>2.41211</v>
      </c>
      <c r="JD97">
        <v>34.418</v>
      </c>
      <c r="JE97">
        <v>24.1838</v>
      </c>
      <c r="JF97">
        <v>18</v>
      </c>
      <c r="JG97">
        <v>515.723</v>
      </c>
      <c r="JH97">
        <v>452.329</v>
      </c>
      <c r="JI97">
        <v>25.0007</v>
      </c>
      <c r="JJ97">
        <v>26.6701</v>
      </c>
      <c r="JK97">
        <v>30.0002</v>
      </c>
      <c r="JL97">
        <v>26.6263</v>
      </c>
      <c r="JM97">
        <v>26.5632</v>
      </c>
      <c r="JN97">
        <v>53.2813</v>
      </c>
      <c r="JO97">
        <v>21.1611</v>
      </c>
      <c r="JP97">
        <v>60.9391</v>
      </c>
      <c r="JQ97">
        <v>25</v>
      </c>
      <c r="JR97">
        <v>1356.25</v>
      </c>
      <c r="JS97">
        <v>19.4689</v>
      </c>
      <c r="JT97">
        <v>100.809</v>
      </c>
      <c r="JU97">
        <v>100.766</v>
      </c>
    </row>
    <row r="98" spans="1:281">
      <c r="A98">
        <v>82</v>
      </c>
      <c r="B98">
        <v>1658942134.6</v>
      </c>
      <c r="C98">
        <v>496.5999999046326</v>
      </c>
      <c r="D98" t="s">
        <v>587</v>
      </c>
      <c r="E98" t="s">
        <v>588</v>
      </c>
      <c r="F98">
        <v>5</v>
      </c>
      <c r="G98" t="s">
        <v>415</v>
      </c>
      <c r="H98" t="s">
        <v>416</v>
      </c>
      <c r="I98">
        <v>1658942126.814285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1370.257983376624</v>
      </c>
      <c r="AK98">
        <v>1315.224484848485</v>
      </c>
      <c r="AL98">
        <v>3.408569696969353</v>
      </c>
      <c r="AM98">
        <v>65.44</v>
      </c>
      <c r="AN98">
        <f>(AP98 - AO98 + DI98*1E3/(8.314*(DK98+273.15)) * AR98/DH98 * AQ98) * DH98/(100*CV98) * 1000/(1000 - AP98)</f>
        <v>0</v>
      </c>
      <c r="AO98">
        <v>19.38091924554785</v>
      </c>
      <c r="AP98">
        <v>23.47129696969698</v>
      </c>
      <c r="AQ98">
        <v>0.0001440812860707956</v>
      </c>
      <c r="AR98">
        <v>84.83899908424371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1658942126.814285</v>
      </c>
      <c r="DB98">
        <v>1260.294642857143</v>
      </c>
      <c r="DC98">
        <v>1327.371785714286</v>
      </c>
      <c r="DD98">
        <v>23.45825357142857</v>
      </c>
      <c r="DE98">
        <v>19.34313928571428</v>
      </c>
      <c r="DF98">
        <v>1265.973571428571</v>
      </c>
      <c r="DG98">
        <v>23.56382857142857</v>
      </c>
      <c r="DH98">
        <v>500.0408214285715</v>
      </c>
      <c r="DI98">
        <v>90.50825</v>
      </c>
      <c r="DJ98">
        <v>0.09991373214285715</v>
      </c>
      <c r="DK98">
        <v>27.21478571428571</v>
      </c>
      <c r="DL98">
        <v>27.35661428571429</v>
      </c>
      <c r="DM98">
        <v>999.9000000000002</v>
      </c>
      <c r="DN98">
        <v>0</v>
      </c>
      <c r="DO98">
        <v>0</v>
      </c>
      <c r="DP98">
        <v>10006.7275</v>
      </c>
      <c r="DQ98">
        <v>0</v>
      </c>
      <c r="DR98">
        <v>12.52338571428571</v>
      </c>
      <c r="DS98">
        <v>-67.07732857142857</v>
      </c>
      <c r="DT98">
        <v>1290.569642857143</v>
      </c>
      <c r="DU98">
        <v>1353.554642857143</v>
      </c>
      <c r="DV98">
        <v>4.115123928571429</v>
      </c>
      <c r="DW98">
        <v>1327.371785714286</v>
      </c>
      <c r="DX98">
        <v>19.34313928571428</v>
      </c>
      <c r="DY98">
        <v>2.123165357142857</v>
      </c>
      <c r="DZ98">
        <v>1.750713928571428</v>
      </c>
      <c r="EA98">
        <v>18.39406071428571</v>
      </c>
      <c r="EB98">
        <v>15.35351428571429</v>
      </c>
      <c r="EC98">
        <v>2000.011428571428</v>
      </c>
      <c r="ED98">
        <v>0.9800053214285711</v>
      </c>
      <c r="EE98">
        <v>0.01999467857142857</v>
      </c>
      <c r="EF98">
        <v>0</v>
      </c>
      <c r="EG98">
        <v>751.9880357142857</v>
      </c>
      <c r="EH98">
        <v>5.00097</v>
      </c>
      <c r="EI98">
        <v>15017.22142857143</v>
      </c>
      <c r="EJ98">
        <v>16707.70357142857</v>
      </c>
      <c r="EK98">
        <v>38.1915</v>
      </c>
      <c r="EL98">
        <v>38.75</v>
      </c>
      <c r="EM98">
        <v>38.125</v>
      </c>
      <c r="EN98">
        <v>38.437</v>
      </c>
      <c r="EO98">
        <v>38.812</v>
      </c>
      <c r="EP98">
        <v>1955.120714285714</v>
      </c>
      <c r="EQ98">
        <v>39.8907142857143</v>
      </c>
      <c r="ER98">
        <v>0</v>
      </c>
      <c r="ES98">
        <v>1658942134.2</v>
      </c>
      <c r="ET98">
        <v>0</v>
      </c>
      <c r="EU98">
        <v>751.9783076923076</v>
      </c>
      <c r="EV98">
        <v>-5.180786330705723</v>
      </c>
      <c r="EW98">
        <v>-102.6461539388735</v>
      </c>
      <c r="EX98">
        <v>15016.60769230769</v>
      </c>
      <c r="EY98">
        <v>15</v>
      </c>
      <c r="EZ98">
        <v>0</v>
      </c>
      <c r="FA98" t="s">
        <v>419</v>
      </c>
      <c r="FB98">
        <v>1657650335.6</v>
      </c>
      <c r="FC98">
        <v>1657650340.6</v>
      </c>
      <c r="FD98">
        <v>0</v>
      </c>
      <c r="FE98">
        <v>2.4</v>
      </c>
      <c r="FF98">
        <v>-0.047</v>
      </c>
      <c r="FG98">
        <v>-2.024</v>
      </c>
      <c r="FH98">
        <v>-0.16</v>
      </c>
      <c r="FI98">
        <v>420</v>
      </c>
      <c r="FJ98">
        <v>17</v>
      </c>
      <c r="FK98">
        <v>0.4</v>
      </c>
      <c r="FL98">
        <v>0.26</v>
      </c>
      <c r="FM98">
        <v>-66.84919024390244</v>
      </c>
      <c r="FN98">
        <v>-4.217981184668944</v>
      </c>
      <c r="FO98">
        <v>0.422297350334974</v>
      </c>
      <c r="FP98">
        <v>0</v>
      </c>
      <c r="FQ98">
        <v>752.2811764705883</v>
      </c>
      <c r="FR98">
        <v>-4.893781510378441</v>
      </c>
      <c r="FS98">
        <v>0.525702021982944</v>
      </c>
      <c r="FT98">
        <v>0</v>
      </c>
      <c r="FU98">
        <v>4.138247560975611</v>
      </c>
      <c r="FV98">
        <v>-0.4284043902439033</v>
      </c>
      <c r="FW98">
        <v>0.04289669120109825</v>
      </c>
      <c r="FX98">
        <v>0</v>
      </c>
      <c r="FY98">
        <v>0</v>
      </c>
      <c r="FZ98">
        <v>3</v>
      </c>
      <c r="GA98" t="s">
        <v>439</v>
      </c>
      <c r="GB98">
        <v>2.98303</v>
      </c>
      <c r="GC98">
        <v>2.7157</v>
      </c>
      <c r="GD98">
        <v>0.203033</v>
      </c>
      <c r="GE98">
        <v>0.206952</v>
      </c>
      <c r="GF98">
        <v>0.105963</v>
      </c>
      <c r="GG98">
        <v>0.0909276</v>
      </c>
      <c r="GH98">
        <v>25277.5</v>
      </c>
      <c r="GI98">
        <v>25251.6</v>
      </c>
      <c r="GJ98">
        <v>29477.8</v>
      </c>
      <c r="GK98">
        <v>29446.9</v>
      </c>
      <c r="GL98">
        <v>34913.7</v>
      </c>
      <c r="GM98">
        <v>35581.3</v>
      </c>
      <c r="GN98">
        <v>41525.5</v>
      </c>
      <c r="GO98">
        <v>41953.5</v>
      </c>
      <c r="GP98">
        <v>1.95065</v>
      </c>
      <c r="GQ98">
        <v>1.92132</v>
      </c>
      <c r="GR98">
        <v>0.121236</v>
      </c>
      <c r="GS98">
        <v>0</v>
      </c>
      <c r="GT98">
        <v>25.3707</v>
      </c>
      <c r="GU98">
        <v>999.9</v>
      </c>
      <c r="GV98">
        <v>52.4</v>
      </c>
      <c r="GW98">
        <v>29.3</v>
      </c>
      <c r="GX98">
        <v>23.6916</v>
      </c>
      <c r="GY98">
        <v>63.1128</v>
      </c>
      <c r="GZ98">
        <v>33.9784</v>
      </c>
      <c r="HA98">
        <v>1</v>
      </c>
      <c r="HB98">
        <v>-0.0532241</v>
      </c>
      <c r="HC98">
        <v>0.399156</v>
      </c>
      <c r="HD98">
        <v>20.3333</v>
      </c>
      <c r="HE98">
        <v>5.21325</v>
      </c>
      <c r="HF98">
        <v>12.0099</v>
      </c>
      <c r="HG98">
        <v>4.98805</v>
      </c>
      <c r="HH98">
        <v>3.2879</v>
      </c>
      <c r="HI98">
        <v>9999</v>
      </c>
      <c r="HJ98">
        <v>9999</v>
      </c>
      <c r="HK98">
        <v>9999</v>
      </c>
      <c r="HL98">
        <v>154.8</v>
      </c>
      <c r="HM98">
        <v>1.86737</v>
      </c>
      <c r="HN98">
        <v>1.86646</v>
      </c>
      <c r="HO98">
        <v>1.86584</v>
      </c>
      <c r="HP98">
        <v>1.86583</v>
      </c>
      <c r="HQ98">
        <v>1.86764</v>
      </c>
      <c r="HR98">
        <v>1.87012</v>
      </c>
      <c r="HS98">
        <v>1.86875</v>
      </c>
      <c r="HT98">
        <v>1.87026</v>
      </c>
      <c r="HU98">
        <v>0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-5.74</v>
      </c>
      <c r="II98">
        <v>-0.1055</v>
      </c>
      <c r="IJ98">
        <v>-2.003274880989988</v>
      </c>
      <c r="IK98">
        <v>-0.003643892653284941</v>
      </c>
      <c r="IL98">
        <v>8.948238347276123E-07</v>
      </c>
      <c r="IM98">
        <v>-2.445980282225029E-10</v>
      </c>
      <c r="IN98">
        <v>-0.1940835803508028</v>
      </c>
      <c r="IO98">
        <v>-0.01042730378795286</v>
      </c>
      <c r="IP98">
        <v>0.00100284695746963</v>
      </c>
      <c r="IQ98">
        <v>-1.701466411570297E-05</v>
      </c>
      <c r="IR98">
        <v>2</v>
      </c>
      <c r="IS98">
        <v>2310</v>
      </c>
      <c r="IT98">
        <v>1</v>
      </c>
      <c r="IU98">
        <v>25</v>
      </c>
      <c r="IV98">
        <v>21530</v>
      </c>
      <c r="IW98">
        <v>21529.9</v>
      </c>
      <c r="IX98">
        <v>2.68677</v>
      </c>
      <c r="IY98">
        <v>2.17529</v>
      </c>
      <c r="IZ98">
        <v>1.39648</v>
      </c>
      <c r="JA98">
        <v>2.35107</v>
      </c>
      <c r="JB98">
        <v>1.49536</v>
      </c>
      <c r="JC98">
        <v>2.41333</v>
      </c>
      <c r="JD98">
        <v>34.418</v>
      </c>
      <c r="JE98">
        <v>24.1838</v>
      </c>
      <c r="JF98">
        <v>18</v>
      </c>
      <c r="JG98">
        <v>515.6950000000001</v>
      </c>
      <c r="JH98">
        <v>452.405</v>
      </c>
      <c r="JI98">
        <v>25.0004</v>
      </c>
      <c r="JJ98">
        <v>26.6712</v>
      </c>
      <c r="JK98">
        <v>30.0002</v>
      </c>
      <c r="JL98">
        <v>26.6268</v>
      </c>
      <c r="JM98">
        <v>26.565</v>
      </c>
      <c r="JN98">
        <v>53.7704</v>
      </c>
      <c r="JO98">
        <v>20.4004</v>
      </c>
      <c r="JP98">
        <v>60.9391</v>
      </c>
      <c r="JQ98">
        <v>25</v>
      </c>
      <c r="JR98">
        <v>1376.31</v>
      </c>
      <c r="JS98">
        <v>19.6617</v>
      </c>
      <c r="JT98">
        <v>100.81</v>
      </c>
      <c r="JU98">
        <v>100.767</v>
      </c>
    </row>
    <row r="99" spans="1:281">
      <c r="A99">
        <v>83</v>
      </c>
      <c r="B99">
        <v>1658942139.6</v>
      </c>
      <c r="C99">
        <v>501.5999999046326</v>
      </c>
      <c r="D99" t="s">
        <v>589</v>
      </c>
      <c r="E99" t="s">
        <v>590</v>
      </c>
      <c r="F99">
        <v>5</v>
      </c>
      <c r="G99" t="s">
        <v>415</v>
      </c>
      <c r="H99" t="s">
        <v>416</v>
      </c>
      <c r="I99">
        <v>1658942132.1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1387.411246683983</v>
      </c>
      <c r="AK99">
        <v>1332.318787878788</v>
      </c>
      <c r="AL99">
        <v>3.426842424242397</v>
      </c>
      <c r="AM99">
        <v>65.44</v>
      </c>
      <c r="AN99">
        <f>(AP99 - AO99 + DI99*1E3/(8.314*(DK99+273.15)) * AR99/DH99 * AQ99) * DH99/(100*CV99) * 1000/(1000 - AP99)</f>
        <v>0</v>
      </c>
      <c r="AO99">
        <v>19.4410608551307</v>
      </c>
      <c r="AP99">
        <v>23.49080121212121</v>
      </c>
      <c r="AQ99">
        <v>-8.723068473903416E-06</v>
      </c>
      <c r="AR99">
        <v>84.83899908424371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1658942132.1</v>
      </c>
      <c r="DB99">
        <v>1277.747407407408</v>
      </c>
      <c r="DC99">
        <v>1345.072222222222</v>
      </c>
      <c r="DD99">
        <v>23.46958518518518</v>
      </c>
      <c r="DE99">
        <v>19.4046</v>
      </c>
      <c r="DF99">
        <v>1283.470740740741</v>
      </c>
      <c r="DG99">
        <v>23.57506296296296</v>
      </c>
      <c r="DH99">
        <v>500.0513703703704</v>
      </c>
      <c r="DI99">
        <v>90.50732962962962</v>
      </c>
      <c r="DJ99">
        <v>0.09997143703703705</v>
      </c>
      <c r="DK99">
        <v>27.22413703703704</v>
      </c>
      <c r="DL99">
        <v>27.3615037037037</v>
      </c>
      <c r="DM99">
        <v>999.9000000000001</v>
      </c>
      <c r="DN99">
        <v>0</v>
      </c>
      <c r="DO99">
        <v>0</v>
      </c>
      <c r="DP99">
        <v>10009.84703703704</v>
      </c>
      <c r="DQ99">
        <v>0</v>
      </c>
      <c r="DR99">
        <v>12.52282592592592</v>
      </c>
      <c r="DS99">
        <v>-67.32528888888889</v>
      </c>
      <c r="DT99">
        <v>1308.456296296296</v>
      </c>
      <c r="DU99">
        <v>1371.69037037037</v>
      </c>
      <c r="DV99">
        <v>4.064985925925926</v>
      </c>
      <c r="DW99">
        <v>1345.072222222222</v>
      </c>
      <c r="DX99">
        <v>19.4046</v>
      </c>
      <c r="DY99">
        <v>2.124169259259259</v>
      </c>
      <c r="DZ99">
        <v>1.756259259259259</v>
      </c>
      <c r="EA99">
        <v>18.4016</v>
      </c>
      <c r="EB99">
        <v>15.40276296296296</v>
      </c>
      <c r="EC99">
        <v>2000.022962962963</v>
      </c>
      <c r="ED99">
        <v>0.9800055555555555</v>
      </c>
      <c r="EE99">
        <v>0.01999444444444444</v>
      </c>
      <c r="EF99">
        <v>0</v>
      </c>
      <c r="EG99">
        <v>751.543</v>
      </c>
      <c r="EH99">
        <v>5.00097</v>
      </c>
      <c r="EI99">
        <v>15008.67037037037</v>
      </c>
      <c r="EJ99">
        <v>16707.80740740741</v>
      </c>
      <c r="EK99">
        <v>38.19166666666666</v>
      </c>
      <c r="EL99">
        <v>38.75</v>
      </c>
      <c r="EM99">
        <v>38.125</v>
      </c>
      <c r="EN99">
        <v>38.437</v>
      </c>
      <c r="EO99">
        <v>38.812</v>
      </c>
      <c r="EP99">
        <v>1955.132592592593</v>
      </c>
      <c r="EQ99">
        <v>39.89037037037038</v>
      </c>
      <c r="ER99">
        <v>0</v>
      </c>
      <c r="ES99">
        <v>1658942139</v>
      </c>
      <c r="ET99">
        <v>0</v>
      </c>
      <c r="EU99">
        <v>751.560923076923</v>
      </c>
      <c r="EV99">
        <v>-5.110837597042337</v>
      </c>
      <c r="EW99">
        <v>-100.3247861880065</v>
      </c>
      <c r="EX99">
        <v>15008.78076923077</v>
      </c>
      <c r="EY99">
        <v>15</v>
      </c>
      <c r="EZ99">
        <v>0</v>
      </c>
      <c r="FA99" t="s">
        <v>419</v>
      </c>
      <c r="FB99">
        <v>1657650335.6</v>
      </c>
      <c r="FC99">
        <v>1657650340.6</v>
      </c>
      <c r="FD99">
        <v>0</v>
      </c>
      <c r="FE99">
        <v>2.4</v>
      </c>
      <c r="FF99">
        <v>-0.047</v>
      </c>
      <c r="FG99">
        <v>-2.024</v>
      </c>
      <c r="FH99">
        <v>-0.16</v>
      </c>
      <c r="FI99">
        <v>420</v>
      </c>
      <c r="FJ99">
        <v>17</v>
      </c>
      <c r="FK99">
        <v>0.4</v>
      </c>
      <c r="FL99">
        <v>0.26</v>
      </c>
      <c r="FM99">
        <v>-67.14743170731707</v>
      </c>
      <c r="FN99">
        <v>-3.086002787456468</v>
      </c>
      <c r="FO99">
        <v>0.3140982434774532</v>
      </c>
      <c r="FP99">
        <v>0</v>
      </c>
      <c r="FQ99">
        <v>751.822705882353</v>
      </c>
      <c r="FR99">
        <v>-4.980015273184693</v>
      </c>
      <c r="FS99">
        <v>0.5292165424369486</v>
      </c>
      <c r="FT99">
        <v>0</v>
      </c>
      <c r="FU99">
        <v>4.096490487804878</v>
      </c>
      <c r="FV99">
        <v>-0.5230676655052183</v>
      </c>
      <c r="FW99">
        <v>0.05431309535085724</v>
      </c>
      <c r="FX99">
        <v>0</v>
      </c>
      <c r="FY99">
        <v>0</v>
      </c>
      <c r="FZ99">
        <v>3</v>
      </c>
      <c r="GA99" t="s">
        <v>439</v>
      </c>
      <c r="GB99">
        <v>2.98287</v>
      </c>
      <c r="GC99">
        <v>2.71561</v>
      </c>
      <c r="GD99">
        <v>0.204648</v>
      </c>
      <c r="GE99">
        <v>0.208507</v>
      </c>
      <c r="GF99">
        <v>0.106037</v>
      </c>
      <c r="GG99">
        <v>0.0914451</v>
      </c>
      <c r="GH99">
        <v>25226.2</v>
      </c>
      <c r="GI99">
        <v>25201.6</v>
      </c>
      <c r="GJ99">
        <v>29477.7</v>
      </c>
      <c r="GK99">
        <v>29446.4</v>
      </c>
      <c r="GL99">
        <v>34910.9</v>
      </c>
      <c r="GM99">
        <v>35560.3</v>
      </c>
      <c r="GN99">
        <v>41525.7</v>
      </c>
      <c r="GO99">
        <v>41953</v>
      </c>
      <c r="GP99">
        <v>1.95055</v>
      </c>
      <c r="GQ99">
        <v>1.9214</v>
      </c>
      <c r="GR99">
        <v>0.121996</v>
      </c>
      <c r="GS99">
        <v>0</v>
      </c>
      <c r="GT99">
        <v>25.3751</v>
      </c>
      <c r="GU99">
        <v>999.9</v>
      </c>
      <c r="GV99">
        <v>52.4</v>
      </c>
      <c r="GW99">
        <v>29.3</v>
      </c>
      <c r="GX99">
        <v>23.6916</v>
      </c>
      <c r="GY99">
        <v>62.8228</v>
      </c>
      <c r="GZ99">
        <v>34.2788</v>
      </c>
      <c r="HA99">
        <v>1</v>
      </c>
      <c r="HB99">
        <v>-0.0528303</v>
      </c>
      <c r="HC99">
        <v>0.400373</v>
      </c>
      <c r="HD99">
        <v>20.3339</v>
      </c>
      <c r="HE99">
        <v>5.21714</v>
      </c>
      <c r="HF99">
        <v>12.0098</v>
      </c>
      <c r="HG99">
        <v>4.989</v>
      </c>
      <c r="HH99">
        <v>3.28848</v>
      </c>
      <c r="HI99">
        <v>9999</v>
      </c>
      <c r="HJ99">
        <v>9999</v>
      </c>
      <c r="HK99">
        <v>9999</v>
      </c>
      <c r="HL99">
        <v>154.8</v>
      </c>
      <c r="HM99">
        <v>1.86737</v>
      </c>
      <c r="HN99">
        <v>1.86646</v>
      </c>
      <c r="HO99">
        <v>1.86584</v>
      </c>
      <c r="HP99">
        <v>1.86582</v>
      </c>
      <c r="HQ99">
        <v>1.86764</v>
      </c>
      <c r="HR99">
        <v>1.87012</v>
      </c>
      <c r="HS99">
        <v>1.86875</v>
      </c>
      <c r="HT99">
        <v>1.87025</v>
      </c>
      <c r="HU99">
        <v>0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-5.79</v>
      </c>
      <c r="II99">
        <v>-0.1052</v>
      </c>
      <c r="IJ99">
        <v>-2.003274880989988</v>
      </c>
      <c r="IK99">
        <v>-0.003643892653284941</v>
      </c>
      <c r="IL99">
        <v>8.948238347276123E-07</v>
      </c>
      <c r="IM99">
        <v>-2.445980282225029E-10</v>
      </c>
      <c r="IN99">
        <v>-0.1940835803508028</v>
      </c>
      <c r="IO99">
        <v>-0.01042730378795286</v>
      </c>
      <c r="IP99">
        <v>0.00100284695746963</v>
      </c>
      <c r="IQ99">
        <v>-1.701466411570297E-05</v>
      </c>
      <c r="IR99">
        <v>2</v>
      </c>
      <c r="IS99">
        <v>2310</v>
      </c>
      <c r="IT99">
        <v>1</v>
      </c>
      <c r="IU99">
        <v>25</v>
      </c>
      <c r="IV99">
        <v>21530.1</v>
      </c>
      <c r="IW99">
        <v>21530</v>
      </c>
      <c r="IX99">
        <v>2.71362</v>
      </c>
      <c r="IY99">
        <v>2.18018</v>
      </c>
      <c r="IZ99">
        <v>1.39648</v>
      </c>
      <c r="JA99">
        <v>2.35107</v>
      </c>
      <c r="JB99">
        <v>1.49536</v>
      </c>
      <c r="JC99">
        <v>2.31567</v>
      </c>
      <c r="JD99">
        <v>34.418</v>
      </c>
      <c r="JE99">
        <v>24.1751</v>
      </c>
      <c r="JF99">
        <v>18</v>
      </c>
      <c r="JG99">
        <v>515.649</v>
      </c>
      <c r="JH99">
        <v>452.456</v>
      </c>
      <c r="JI99">
        <v>25.0002</v>
      </c>
      <c r="JJ99">
        <v>26.6732</v>
      </c>
      <c r="JK99">
        <v>30.0002</v>
      </c>
      <c r="JL99">
        <v>26.6289</v>
      </c>
      <c r="JM99">
        <v>26.5656</v>
      </c>
      <c r="JN99">
        <v>54.3389</v>
      </c>
      <c r="JO99">
        <v>20.1081</v>
      </c>
      <c r="JP99">
        <v>60.9391</v>
      </c>
      <c r="JQ99">
        <v>25</v>
      </c>
      <c r="JR99">
        <v>1389.67</v>
      </c>
      <c r="JS99">
        <v>19.7261</v>
      </c>
      <c r="JT99">
        <v>100.81</v>
      </c>
      <c r="JU99">
        <v>100.765</v>
      </c>
    </row>
    <row r="100" spans="1:281">
      <c r="A100">
        <v>84</v>
      </c>
      <c r="B100">
        <v>1658942144.6</v>
      </c>
      <c r="C100">
        <v>506.5999999046326</v>
      </c>
      <c r="D100" t="s">
        <v>591</v>
      </c>
      <c r="E100" t="s">
        <v>592</v>
      </c>
      <c r="F100">
        <v>5</v>
      </c>
      <c r="G100" t="s">
        <v>415</v>
      </c>
      <c r="H100" t="s">
        <v>416</v>
      </c>
      <c r="I100">
        <v>1658942136.814285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1404.533077298702</v>
      </c>
      <c r="AK100">
        <v>1349.439090909091</v>
      </c>
      <c r="AL100">
        <v>3.419381818181769</v>
      </c>
      <c r="AM100">
        <v>65.44</v>
      </c>
      <c r="AN100">
        <f>(AP100 - AO100 + DI100*1E3/(8.314*(DK100+273.15)) * AR100/DH100 * AQ100) * DH100/(100*CV100) * 1000/(1000 - AP100)</f>
        <v>0</v>
      </c>
      <c r="AO100">
        <v>19.59573324957634</v>
      </c>
      <c r="AP100">
        <v>23.55013333333332</v>
      </c>
      <c r="AQ100">
        <v>0.01423286515862098</v>
      </c>
      <c r="AR100">
        <v>84.83899908424371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1658942136.814285</v>
      </c>
      <c r="DB100">
        <v>1293.388928571428</v>
      </c>
      <c r="DC100">
        <v>1360.828571428571</v>
      </c>
      <c r="DD100">
        <v>23.49103928571428</v>
      </c>
      <c r="DE100">
        <v>19.48567142857143</v>
      </c>
      <c r="DF100">
        <v>1299.151785714286</v>
      </c>
      <c r="DG100">
        <v>23.59633928571429</v>
      </c>
      <c r="DH100">
        <v>500.0626785714285</v>
      </c>
      <c r="DI100">
        <v>90.5070392857143</v>
      </c>
      <c r="DJ100">
        <v>0.1000153678571429</v>
      </c>
      <c r="DK100">
        <v>27.23258571428572</v>
      </c>
      <c r="DL100">
        <v>27.36709999999999</v>
      </c>
      <c r="DM100">
        <v>999.9000000000002</v>
      </c>
      <c r="DN100">
        <v>0</v>
      </c>
      <c r="DO100">
        <v>0</v>
      </c>
      <c r="DP100">
        <v>10002.10464285714</v>
      </c>
      <c r="DQ100">
        <v>0</v>
      </c>
      <c r="DR100">
        <v>12.52403928571428</v>
      </c>
      <c r="DS100">
        <v>-67.44015</v>
      </c>
      <c r="DT100">
        <v>1324.503571428571</v>
      </c>
      <c r="DU100">
        <v>1387.873571428571</v>
      </c>
      <c r="DV100">
        <v>4.0053775</v>
      </c>
      <c r="DW100">
        <v>1360.828571428571</v>
      </c>
      <c r="DX100">
        <v>19.48567142857143</v>
      </c>
      <c r="DY100">
        <v>2.126104642857143</v>
      </c>
      <c r="DZ100">
        <v>1.763591071428572</v>
      </c>
      <c r="EA100">
        <v>18.41611785714286</v>
      </c>
      <c r="EB100">
        <v>15.46759285714286</v>
      </c>
      <c r="EC100">
        <v>2000.006428571428</v>
      </c>
      <c r="ED100">
        <v>0.9800055357142856</v>
      </c>
      <c r="EE100">
        <v>0.01999446428571428</v>
      </c>
      <c r="EF100">
        <v>0</v>
      </c>
      <c r="EG100">
        <v>751.2359642857142</v>
      </c>
      <c r="EH100">
        <v>5.00097</v>
      </c>
      <c r="EI100">
        <v>15000.95357142857</v>
      </c>
      <c r="EJ100">
        <v>16707.66428571428</v>
      </c>
      <c r="EK100">
        <v>38.1915</v>
      </c>
      <c r="EL100">
        <v>38.75</v>
      </c>
      <c r="EM100">
        <v>38.125</v>
      </c>
      <c r="EN100">
        <v>38.437</v>
      </c>
      <c r="EO100">
        <v>38.812</v>
      </c>
      <c r="EP100">
        <v>1955.116428571428</v>
      </c>
      <c r="EQ100">
        <v>39.89000000000001</v>
      </c>
      <c r="ER100">
        <v>0</v>
      </c>
      <c r="ES100">
        <v>1658942144.4</v>
      </c>
      <c r="ET100">
        <v>0</v>
      </c>
      <c r="EU100">
        <v>751.15736</v>
      </c>
      <c r="EV100">
        <v>-4.775846142969737</v>
      </c>
      <c r="EW100">
        <v>-83.83076905944159</v>
      </c>
      <c r="EX100">
        <v>14999.68</v>
      </c>
      <c r="EY100">
        <v>15</v>
      </c>
      <c r="EZ100">
        <v>0</v>
      </c>
      <c r="FA100" t="s">
        <v>419</v>
      </c>
      <c r="FB100">
        <v>1657650335.6</v>
      </c>
      <c r="FC100">
        <v>1657650340.6</v>
      </c>
      <c r="FD100">
        <v>0</v>
      </c>
      <c r="FE100">
        <v>2.4</v>
      </c>
      <c r="FF100">
        <v>-0.047</v>
      </c>
      <c r="FG100">
        <v>-2.024</v>
      </c>
      <c r="FH100">
        <v>-0.16</v>
      </c>
      <c r="FI100">
        <v>420</v>
      </c>
      <c r="FJ100">
        <v>17</v>
      </c>
      <c r="FK100">
        <v>0.4</v>
      </c>
      <c r="FL100">
        <v>0.26</v>
      </c>
      <c r="FM100">
        <v>-67.3457025</v>
      </c>
      <c r="FN100">
        <v>-1.475663414633964</v>
      </c>
      <c r="FO100">
        <v>0.1814915349093457</v>
      </c>
      <c r="FP100">
        <v>0</v>
      </c>
      <c r="FQ100">
        <v>751.3951470588235</v>
      </c>
      <c r="FR100">
        <v>-4.591856377915611</v>
      </c>
      <c r="FS100">
        <v>0.5008003084682926</v>
      </c>
      <c r="FT100">
        <v>0</v>
      </c>
      <c r="FU100">
        <v>4.031205999999999</v>
      </c>
      <c r="FV100">
        <v>-0.7597157223264657</v>
      </c>
      <c r="FW100">
        <v>0.0766259140826392</v>
      </c>
      <c r="FX100">
        <v>0</v>
      </c>
      <c r="FY100">
        <v>0</v>
      </c>
      <c r="FZ100">
        <v>3</v>
      </c>
      <c r="GA100" t="s">
        <v>439</v>
      </c>
      <c r="GB100">
        <v>2.98311</v>
      </c>
      <c r="GC100">
        <v>2.71547</v>
      </c>
      <c r="GD100">
        <v>0.20626</v>
      </c>
      <c r="GE100">
        <v>0.210077</v>
      </c>
      <c r="GF100">
        <v>0.106215</v>
      </c>
      <c r="GG100">
        <v>0.09170209999999999</v>
      </c>
      <c r="GH100">
        <v>25174.3</v>
      </c>
      <c r="GI100">
        <v>25151.7</v>
      </c>
      <c r="GJ100">
        <v>29476.8</v>
      </c>
      <c r="GK100">
        <v>29446.4</v>
      </c>
      <c r="GL100">
        <v>34902.7</v>
      </c>
      <c r="GM100">
        <v>35549.8</v>
      </c>
      <c r="GN100">
        <v>41524.3</v>
      </c>
      <c r="GO100">
        <v>41952.7</v>
      </c>
      <c r="GP100">
        <v>1.95047</v>
      </c>
      <c r="GQ100">
        <v>1.92155</v>
      </c>
      <c r="GR100">
        <v>0.122294</v>
      </c>
      <c r="GS100">
        <v>0</v>
      </c>
      <c r="GT100">
        <v>25.3804</v>
      </c>
      <c r="GU100">
        <v>999.9</v>
      </c>
      <c r="GV100">
        <v>52.4</v>
      </c>
      <c r="GW100">
        <v>29.3</v>
      </c>
      <c r="GX100">
        <v>23.6921</v>
      </c>
      <c r="GY100">
        <v>63.1328</v>
      </c>
      <c r="GZ100">
        <v>33.762</v>
      </c>
      <c r="HA100">
        <v>1</v>
      </c>
      <c r="HB100">
        <v>-0.0528913</v>
      </c>
      <c r="HC100">
        <v>0.402029</v>
      </c>
      <c r="HD100">
        <v>20.3339</v>
      </c>
      <c r="HE100">
        <v>5.21714</v>
      </c>
      <c r="HF100">
        <v>12.0099</v>
      </c>
      <c r="HG100">
        <v>4.9891</v>
      </c>
      <c r="HH100">
        <v>3.28842</v>
      </c>
      <c r="HI100">
        <v>9999</v>
      </c>
      <c r="HJ100">
        <v>9999</v>
      </c>
      <c r="HK100">
        <v>9999</v>
      </c>
      <c r="HL100">
        <v>154.8</v>
      </c>
      <c r="HM100">
        <v>1.86737</v>
      </c>
      <c r="HN100">
        <v>1.86646</v>
      </c>
      <c r="HO100">
        <v>1.86584</v>
      </c>
      <c r="HP100">
        <v>1.86583</v>
      </c>
      <c r="HQ100">
        <v>1.86762</v>
      </c>
      <c r="HR100">
        <v>1.87012</v>
      </c>
      <c r="HS100">
        <v>1.86875</v>
      </c>
      <c r="HT100">
        <v>1.87027</v>
      </c>
      <c r="HU100">
        <v>0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-5.83</v>
      </c>
      <c r="II100">
        <v>-0.1048</v>
      </c>
      <c r="IJ100">
        <v>-2.003274880989988</v>
      </c>
      <c r="IK100">
        <v>-0.003643892653284941</v>
      </c>
      <c r="IL100">
        <v>8.948238347276123E-07</v>
      </c>
      <c r="IM100">
        <v>-2.445980282225029E-10</v>
      </c>
      <c r="IN100">
        <v>-0.1940835803508028</v>
      </c>
      <c r="IO100">
        <v>-0.01042730378795286</v>
      </c>
      <c r="IP100">
        <v>0.00100284695746963</v>
      </c>
      <c r="IQ100">
        <v>-1.701466411570297E-05</v>
      </c>
      <c r="IR100">
        <v>2</v>
      </c>
      <c r="IS100">
        <v>2310</v>
      </c>
      <c r="IT100">
        <v>1</v>
      </c>
      <c r="IU100">
        <v>25</v>
      </c>
      <c r="IV100">
        <v>21530.2</v>
      </c>
      <c r="IW100">
        <v>21530.1</v>
      </c>
      <c r="IX100">
        <v>2.74048</v>
      </c>
      <c r="IY100">
        <v>2.18628</v>
      </c>
      <c r="IZ100">
        <v>1.39648</v>
      </c>
      <c r="JA100">
        <v>2.35107</v>
      </c>
      <c r="JB100">
        <v>1.49536</v>
      </c>
      <c r="JC100">
        <v>2.31201</v>
      </c>
      <c r="JD100">
        <v>34.4408</v>
      </c>
      <c r="JE100">
        <v>24.1751</v>
      </c>
      <c r="JF100">
        <v>18</v>
      </c>
      <c r="JG100">
        <v>515.616</v>
      </c>
      <c r="JH100">
        <v>452.566</v>
      </c>
      <c r="JI100">
        <v>25.0003</v>
      </c>
      <c r="JJ100">
        <v>26.6746</v>
      </c>
      <c r="JK100">
        <v>30.0001</v>
      </c>
      <c r="JL100">
        <v>26.6308</v>
      </c>
      <c r="JM100">
        <v>26.5677</v>
      </c>
      <c r="JN100">
        <v>54.8245</v>
      </c>
      <c r="JO100">
        <v>19.834</v>
      </c>
      <c r="JP100">
        <v>60.9391</v>
      </c>
      <c r="JQ100">
        <v>25</v>
      </c>
      <c r="JR100">
        <v>1409.74</v>
      </c>
      <c r="JS100">
        <v>19.769</v>
      </c>
      <c r="JT100">
        <v>100.807</v>
      </c>
      <c r="JU100">
        <v>100.765</v>
      </c>
    </row>
    <row r="101" spans="1:281">
      <c r="A101">
        <v>85</v>
      </c>
      <c r="B101">
        <v>1658942149.6</v>
      </c>
      <c r="C101">
        <v>511.5999999046326</v>
      </c>
      <c r="D101" t="s">
        <v>593</v>
      </c>
      <c r="E101" t="s">
        <v>594</v>
      </c>
      <c r="F101">
        <v>5</v>
      </c>
      <c r="G101" t="s">
        <v>415</v>
      </c>
      <c r="H101" t="s">
        <v>416</v>
      </c>
      <c r="I101">
        <v>1658942142.1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1421.840087341991</v>
      </c>
      <c r="AK101">
        <v>1366.55703030303</v>
      </c>
      <c r="AL101">
        <v>3.411127272727252</v>
      </c>
      <c r="AM101">
        <v>65.44</v>
      </c>
      <c r="AN101">
        <f>(AP101 - AO101 + DI101*1E3/(8.314*(DK101+273.15)) * AR101/DH101 * AQ101) * DH101/(100*CV101) * 1000/(1000 - AP101)</f>
        <v>0</v>
      </c>
      <c r="AO101">
        <v>19.66492364480487</v>
      </c>
      <c r="AP101">
        <v>23.5898703030303</v>
      </c>
      <c r="AQ101">
        <v>0.007401427654736096</v>
      </c>
      <c r="AR101">
        <v>84.83899908424371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1658942142.1</v>
      </c>
      <c r="DB101">
        <v>1311.005185185185</v>
      </c>
      <c r="DC101">
        <v>1378.515185185185</v>
      </c>
      <c r="DD101">
        <v>23.52671851851852</v>
      </c>
      <c r="DE101">
        <v>19.58870740740741</v>
      </c>
      <c r="DF101">
        <v>1316.813703703704</v>
      </c>
      <c r="DG101">
        <v>23.63171481481482</v>
      </c>
      <c r="DH101">
        <v>500.0704074074074</v>
      </c>
      <c r="DI101">
        <v>90.50661481481482</v>
      </c>
      <c r="DJ101">
        <v>0.1000592296296296</v>
      </c>
      <c r="DK101">
        <v>27.23694814814815</v>
      </c>
      <c r="DL101">
        <v>27.37536296296297</v>
      </c>
      <c r="DM101">
        <v>999.9000000000001</v>
      </c>
      <c r="DN101">
        <v>0</v>
      </c>
      <c r="DO101">
        <v>0</v>
      </c>
      <c r="DP101">
        <v>9998.128518518519</v>
      </c>
      <c r="DQ101">
        <v>0</v>
      </c>
      <c r="DR101">
        <v>12.52013703703704</v>
      </c>
      <c r="DS101">
        <v>-67.50985185185185</v>
      </c>
      <c r="DT101">
        <v>1342.592592592593</v>
      </c>
      <c r="DU101">
        <v>1406.059259259259</v>
      </c>
      <c r="DV101">
        <v>3.938017777777777</v>
      </c>
      <c r="DW101">
        <v>1378.515185185185</v>
      </c>
      <c r="DX101">
        <v>19.58870740740741</v>
      </c>
      <c r="DY101">
        <v>2.129323333333333</v>
      </c>
      <c r="DZ101">
        <v>1.772908518518518</v>
      </c>
      <c r="EA101">
        <v>18.44024444444444</v>
      </c>
      <c r="EB101">
        <v>15.54979259259259</v>
      </c>
      <c r="EC101">
        <v>2000.013333333333</v>
      </c>
      <c r="ED101">
        <v>0.9800056666666666</v>
      </c>
      <c r="EE101">
        <v>0.01999433333333333</v>
      </c>
      <c r="EF101">
        <v>0</v>
      </c>
      <c r="EG101">
        <v>750.8882592592593</v>
      </c>
      <c r="EH101">
        <v>5.00097</v>
      </c>
      <c r="EI101">
        <v>14994.57037037037</v>
      </c>
      <c r="EJ101">
        <v>16707.71851851852</v>
      </c>
      <c r="EK101">
        <v>38.19166666666666</v>
      </c>
      <c r="EL101">
        <v>38.75</v>
      </c>
      <c r="EM101">
        <v>38.125</v>
      </c>
      <c r="EN101">
        <v>38.437</v>
      </c>
      <c r="EO101">
        <v>38.812</v>
      </c>
      <c r="EP101">
        <v>1955.123333333333</v>
      </c>
      <c r="EQ101">
        <v>39.89000000000001</v>
      </c>
      <c r="ER101">
        <v>0</v>
      </c>
      <c r="ES101">
        <v>1658942149.2</v>
      </c>
      <c r="ET101">
        <v>0</v>
      </c>
      <c r="EU101">
        <v>750.85036</v>
      </c>
      <c r="EV101">
        <v>-2.756076920672615</v>
      </c>
      <c r="EW101">
        <v>-63.2461537856535</v>
      </c>
      <c r="EX101">
        <v>14994.056</v>
      </c>
      <c r="EY101">
        <v>15</v>
      </c>
      <c r="EZ101">
        <v>0</v>
      </c>
      <c r="FA101" t="s">
        <v>419</v>
      </c>
      <c r="FB101">
        <v>1657650335.6</v>
      </c>
      <c r="FC101">
        <v>1657650340.6</v>
      </c>
      <c r="FD101">
        <v>0</v>
      </c>
      <c r="FE101">
        <v>2.4</v>
      </c>
      <c r="FF101">
        <v>-0.047</v>
      </c>
      <c r="FG101">
        <v>-2.024</v>
      </c>
      <c r="FH101">
        <v>-0.16</v>
      </c>
      <c r="FI101">
        <v>420</v>
      </c>
      <c r="FJ101">
        <v>17</v>
      </c>
      <c r="FK101">
        <v>0.4</v>
      </c>
      <c r="FL101">
        <v>0.26</v>
      </c>
      <c r="FM101">
        <v>-67.45479500000002</v>
      </c>
      <c r="FN101">
        <v>-0.7953838649153293</v>
      </c>
      <c r="FO101">
        <v>0.1110331458394293</v>
      </c>
      <c r="FP101">
        <v>0</v>
      </c>
      <c r="FQ101">
        <v>751.1310294117646</v>
      </c>
      <c r="FR101">
        <v>-3.927318559908606</v>
      </c>
      <c r="FS101">
        <v>0.4316189417757927</v>
      </c>
      <c r="FT101">
        <v>0</v>
      </c>
      <c r="FU101">
        <v>3.9887225</v>
      </c>
      <c r="FV101">
        <v>-0.8014709943714784</v>
      </c>
      <c r="FW101">
        <v>0.07965115745392536</v>
      </c>
      <c r="FX101">
        <v>0</v>
      </c>
      <c r="FY101">
        <v>0</v>
      </c>
      <c r="FZ101">
        <v>3</v>
      </c>
      <c r="GA101" t="s">
        <v>439</v>
      </c>
      <c r="GB101">
        <v>2.98296</v>
      </c>
      <c r="GC101">
        <v>2.71569</v>
      </c>
      <c r="GD101">
        <v>0.207859</v>
      </c>
      <c r="GE101">
        <v>0.211641</v>
      </c>
      <c r="GF101">
        <v>0.106339</v>
      </c>
      <c r="GG101">
        <v>0.0919784</v>
      </c>
      <c r="GH101">
        <v>25123.7</v>
      </c>
      <c r="GI101">
        <v>25101.6</v>
      </c>
      <c r="GJ101">
        <v>29476.9</v>
      </c>
      <c r="GK101">
        <v>29446</v>
      </c>
      <c r="GL101">
        <v>34898</v>
      </c>
      <c r="GM101">
        <v>35538.4</v>
      </c>
      <c r="GN101">
        <v>41524.6</v>
      </c>
      <c r="GO101">
        <v>41952.1</v>
      </c>
      <c r="GP101">
        <v>1.9504</v>
      </c>
      <c r="GQ101">
        <v>1.92168</v>
      </c>
      <c r="GR101">
        <v>0.122547</v>
      </c>
      <c r="GS101">
        <v>0</v>
      </c>
      <c r="GT101">
        <v>25.3847</v>
      </c>
      <c r="GU101">
        <v>999.9</v>
      </c>
      <c r="GV101">
        <v>52.4</v>
      </c>
      <c r="GW101">
        <v>29.3</v>
      </c>
      <c r="GX101">
        <v>23.6907</v>
      </c>
      <c r="GY101">
        <v>63.2028</v>
      </c>
      <c r="GZ101">
        <v>33.8502</v>
      </c>
      <c r="HA101">
        <v>1</v>
      </c>
      <c r="HB101">
        <v>-0.0528608</v>
      </c>
      <c r="HC101">
        <v>0.40201</v>
      </c>
      <c r="HD101">
        <v>20.3339</v>
      </c>
      <c r="HE101">
        <v>5.21804</v>
      </c>
      <c r="HF101">
        <v>12.0095</v>
      </c>
      <c r="HG101">
        <v>4.98925</v>
      </c>
      <c r="HH101">
        <v>3.28865</v>
      </c>
      <c r="HI101">
        <v>9999</v>
      </c>
      <c r="HJ101">
        <v>9999</v>
      </c>
      <c r="HK101">
        <v>9999</v>
      </c>
      <c r="HL101">
        <v>154.8</v>
      </c>
      <c r="HM101">
        <v>1.86737</v>
      </c>
      <c r="HN101">
        <v>1.86645</v>
      </c>
      <c r="HO101">
        <v>1.86584</v>
      </c>
      <c r="HP101">
        <v>1.86581</v>
      </c>
      <c r="HQ101">
        <v>1.86761</v>
      </c>
      <c r="HR101">
        <v>1.87012</v>
      </c>
      <c r="HS101">
        <v>1.86875</v>
      </c>
      <c r="HT101">
        <v>1.87026</v>
      </c>
      <c r="HU101">
        <v>0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-5.87</v>
      </c>
      <c r="II101">
        <v>-0.1045</v>
      </c>
      <c r="IJ101">
        <v>-2.003274880989988</v>
      </c>
      <c r="IK101">
        <v>-0.003643892653284941</v>
      </c>
      <c r="IL101">
        <v>8.948238347276123E-07</v>
      </c>
      <c r="IM101">
        <v>-2.445980282225029E-10</v>
      </c>
      <c r="IN101">
        <v>-0.1940835803508028</v>
      </c>
      <c r="IO101">
        <v>-0.01042730378795286</v>
      </c>
      <c r="IP101">
        <v>0.00100284695746963</v>
      </c>
      <c r="IQ101">
        <v>-1.701466411570297E-05</v>
      </c>
      <c r="IR101">
        <v>2</v>
      </c>
      <c r="IS101">
        <v>2310</v>
      </c>
      <c r="IT101">
        <v>1</v>
      </c>
      <c r="IU101">
        <v>25</v>
      </c>
      <c r="IV101">
        <v>21530.2</v>
      </c>
      <c r="IW101">
        <v>21530.2</v>
      </c>
      <c r="IX101">
        <v>2.76611</v>
      </c>
      <c r="IY101">
        <v>2.17773</v>
      </c>
      <c r="IZ101">
        <v>1.39648</v>
      </c>
      <c r="JA101">
        <v>2.34985</v>
      </c>
      <c r="JB101">
        <v>1.49536</v>
      </c>
      <c r="JC101">
        <v>2.40234</v>
      </c>
      <c r="JD101">
        <v>34.4408</v>
      </c>
      <c r="JE101">
        <v>24.1838</v>
      </c>
      <c r="JF101">
        <v>18</v>
      </c>
      <c r="JG101">
        <v>515.572</v>
      </c>
      <c r="JH101">
        <v>452.653</v>
      </c>
      <c r="JI101">
        <v>25.0001</v>
      </c>
      <c r="JJ101">
        <v>26.6757</v>
      </c>
      <c r="JK101">
        <v>30.0001</v>
      </c>
      <c r="JL101">
        <v>26.6313</v>
      </c>
      <c r="JM101">
        <v>26.5689</v>
      </c>
      <c r="JN101">
        <v>55.3819</v>
      </c>
      <c r="JO101">
        <v>19.834</v>
      </c>
      <c r="JP101">
        <v>60.9391</v>
      </c>
      <c r="JQ101">
        <v>25</v>
      </c>
      <c r="JR101">
        <v>1423.1</v>
      </c>
      <c r="JS101">
        <v>19.7999</v>
      </c>
      <c r="JT101">
        <v>100.807</v>
      </c>
      <c r="JU101">
        <v>100.764</v>
      </c>
    </row>
    <row r="102" spans="1:281">
      <c r="A102">
        <v>86</v>
      </c>
      <c r="B102">
        <v>1658942154.6</v>
      </c>
      <c r="C102">
        <v>516.5999999046326</v>
      </c>
      <c r="D102" t="s">
        <v>595</v>
      </c>
      <c r="E102" t="s">
        <v>596</v>
      </c>
      <c r="F102">
        <v>5</v>
      </c>
      <c r="G102" t="s">
        <v>415</v>
      </c>
      <c r="H102" t="s">
        <v>416</v>
      </c>
      <c r="I102">
        <v>1658942146.814285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1439.22582961039</v>
      </c>
      <c r="AK102">
        <v>1383.765090909091</v>
      </c>
      <c r="AL102">
        <v>3.437315151514969</v>
      </c>
      <c r="AM102">
        <v>65.44</v>
      </c>
      <c r="AN102">
        <f>(AP102 - AO102 + DI102*1E3/(8.314*(DK102+273.15)) * AR102/DH102 * AQ102) * DH102/(100*CV102) * 1000/(1000 - AP102)</f>
        <v>0</v>
      </c>
      <c r="AO102">
        <v>19.7334013882514</v>
      </c>
      <c r="AP102">
        <v>23.62002484848485</v>
      </c>
      <c r="AQ102">
        <v>0.007531746188022209</v>
      </c>
      <c r="AR102">
        <v>84.83899908424371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1658942146.814285</v>
      </c>
      <c r="DB102">
        <v>1326.738214285714</v>
      </c>
      <c r="DC102">
        <v>1394.3475</v>
      </c>
      <c r="DD102">
        <v>23.567775</v>
      </c>
      <c r="DE102">
        <v>19.67102857142857</v>
      </c>
      <c r="DF102">
        <v>1332.588214285714</v>
      </c>
      <c r="DG102">
        <v>23.67242142857143</v>
      </c>
      <c r="DH102">
        <v>500.057857142857</v>
      </c>
      <c r="DI102">
        <v>90.5062107142857</v>
      </c>
      <c r="DJ102">
        <v>0.100030425</v>
      </c>
      <c r="DK102">
        <v>27.23570357142857</v>
      </c>
      <c r="DL102">
        <v>27.38918214285715</v>
      </c>
      <c r="DM102">
        <v>999.9000000000002</v>
      </c>
      <c r="DN102">
        <v>0</v>
      </c>
      <c r="DO102">
        <v>0</v>
      </c>
      <c r="DP102">
        <v>9998.417142857143</v>
      </c>
      <c r="DQ102">
        <v>0</v>
      </c>
      <c r="DR102">
        <v>12.51973571428571</v>
      </c>
      <c r="DS102">
        <v>-67.60876071428571</v>
      </c>
      <c r="DT102">
        <v>1358.7625</v>
      </c>
      <c r="DU102">
        <v>1422.3275</v>
      </c>
      <c r="DV102">
        <v>3.896752142857143</v>
      </c>
      <c r="DW102">
        <v>1394.3475</v>
      </c>
      <c r="DX102">
        <v>19.67102857142857</v>
      </c>
      <c r="DY102">
        <v>2.133029285714286</v>
      </c>
      <c r="DZ102">
        <v>1.780350714285714</v>
      </c>
      <c r="EA102">
        <v>18.468</v>
      </c>
      <c r="EB102">
        <v>15.61525714285714</v>
      </c>
      <c r="EC102">
        <v>1999.9925</v>
      </c>
      <c r="ED102">
        <v>0.9800054285714284</v>
      </c>
      <c r="EE102">
        <v>0.01999457142857143</v>
      </c>
      <c r="EF102">
        <v>0</v>
      </c>
      <c r="EG102">
        <v>750.7575357142857</v>
      </c>
      <c r="EH102">
        <v>5.00097</v>
      </c>
      <c r="EI102">
        <v>14990.70714285714</v>
      </c>
      <c r="EJ102">
        <v>16707.53928571428</v>
      </c>
      <c r="EK102">
        <v>38.1915</v>
      </c>
      <c r="EL102">
        <v>38.75</v>
      </c>
      <c r="EM102">
        <v>38.125</v>
      </c>
      <c r="EN102">
        <v>38.437</v>
      </c>
      <c r="EO102">
        <v>38.812</v>
      </c>
      <c r="EP102">
        <v>1955.1025</v>
      </c>
      <c r="EQ102">
        <v>39.89000000000001</v>
      </c>
      <c r="ER102">
        <v>0</v>
      </c>
      <c r="ES102">
        <v>1658942154</v>
      </c>
      <c r="ET102">
        <v>0</v>
      </c>
      <c r="EU102">
        <v>750.6852799999999</v>
      </c>
      <c r="EV102">
        <v>-1.842692317297198</v>
      </c>
      <c r="EW102">
        <v>-26.56153840180379</v>
      </c>
      <c r="EX102">
        <v>14990.304</v>
      </c>
      <c r="EY102">
        <v>15</v>
      </c>
      <c r="EZ102">
        <v>0</v>
      </c>
      <c r="FA102" t="s">
        <v>419</v>
      </c>
      <c r="FB102">
        <v>1657650335.6</v>
      </c>
      <c r="FC102">
        <v>1657650340.6</v>
      </c>
      <c r="FD102">
        <v>0</v>
      </c>
      <c r="FE102">
        <v>2.4</v>
      </c>
      <c r="FF102">
        <v>-0.047</v>
      </c>
      <c r="FG102">
        <v>-2.024</v>
      </c>
      <c r="FH102">
        <v>-0.16</v>
      </c>
      <c r="FI102">
        <v>420</v>
      </c>
      <c r="FJ102">
        <v>17</v>
      </c>
      <c r="FK102">
        <v>0.4</v>
      </c>
      <c r="FL102">
        <v>0.26</v>
      </c>
      <c r="FM102">
        <v>-67.5784525</v>
      </c>
      <c r="FN102">
        <v>-1.301440525328382</v>
      </c>
      <c r="FO102">
        <v>0.1475795056698243</v>
      </c>
      <c r="FP102">
        <v>0</v>
      </c>
      <c r="FQ102">
        <v>750.8412058823531</v>
      </c>
      <c r="FR102">
        <v>-2.015049659175002</v>
      </c>
      <c r="FS102">
        <v>0.2873648817436093</v>
      </c>
      <c r="FT102">
        <v>0</v>
      </c>
      <c r="FU102">
        <v>3.92463825</v>
      </c>
      <c r="FV102">
        <v>-0.5287795497185803</v>
      </c>
      <c r="FW102">
        <v>0.05676375044372517</v>
      </c>
      <c r="FX102">
        <v>0</v>
      </c>
      <c r="FY102">
        <v>0</v>
      </c>
      <c r="FZ102">
        <v>3</v>
      </c>
      <c r="GA102" t="s">
        <v>439</v>
      </c>
      <c r="GB102">
        <v>2.9829</v>
      </c>
      <c r="GC102">
        <v>2.71568</v>
      </c>
      <c r="GD102">
        <v>0.209452</v>
      </c>
      <c r="GE102">
        <v>0.21318</v>
      </c>
      <c r="GF102">
        <v>0.106422</v>
      </c>
      <c r="GG102">
        <v>0.0920401</v>
      </c>
      <c r="GH102">
        <v>25073.5</v>
      </c>
      <c r="GI102">
        <v>25052.6</v>
      </c>
      <c r="GJ102">
        <v>29477.3</v>
      </c>
      <c r="GK102">
        <v>29446.1</v>
      </c>
      <c r="GL102">
        <v>34895.4</v>
      </c>
      <c r="GM102">
        <v>35536</v>
      </c>
      <c r="GN102">
        <v>41525.3</v>
      </c>
      <c r="GO102">
        <v>41952.2</v>
      </c>
      <c r="GP102">
        <v>1.95063</v>
      </c>
      <c r="GQ102">
        <v>1.9217</v>
      </c>
      <c r="GR102">
        <v>0.123486</v>
      </c>
      <c r="GS102">
        <v>0</v>
      </c>
      <c r="GT102">
        <v>25.389</v>
      </c>
      <c r="GU102">
        <v>999.9</v>
      </c>
      <c r="GV102">
        <v>52.4</v>
      </c>
      <c r="GW102">
        <v>29.3</v>
      </c>
      <c r="GX102">
        <v>23.6902</v>
      </c>
      <c r="GY102">
        <v>63.1528</v>
      </c>
      <c r="GZ102">
        <v>34.1066</v>
      </c>
      <c r="HA102">
        <v>1</v>
      </c>
      <c r="HB102">
        <v>-0.0528557</v>
      </c>
      <c r="HC102">
        <v>0.401264</v>
      </c>
      <c r="HD102">
        <v>20.3337</v>
      </c>
      <c r="HE102">
        <v>5.21684</v>
      </c>
      <c r="HF102">
        <v>12.0098</v>
      </c>
      <c r="HG102">
        <v>4.9891</v>
      </c>
      <c r="HH102">
        <v>3.2885</v>
      </c>
      <c r="HI102">
        <v>9999</v>
      </c>
      <c r="HJ102">
        <v>9999</v>
      </c>
      <c r="HK102">
        <v>9999</v>
      </c>
      <c r="HL102">
        <v>154.8</v>
      </c>
      <c r="HM102">
        <v>1.86737</v>
      </c>
      <c r="HN102">
        <v>1.86646</v>
      </c>
      <c r="HO102">
        <v>1.86584</v>
      </c>
      <c r="HP102">
        <v>1.86582</v>
      </c>
      <c r="HQ102">
        <v>1.86762</v>
      </c>
      <c r="HR102">
        <v>1.87013</v>
      </c>
      <c r="HS102">
        <v>1.86876</v>
      </c>
      <c r="HT102">
        <v>1.87027</v>
      </c>
      <c r="HU102">
        <v>0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-5.92</v>
      </c>
      <c r="II102">
        <v>-0.1042</v>
      </c>
      <c r="IJ102">
        <v>-2.003274880989988</v>
      </c>
      <c r="IK102">
        <v>-0.003643892653284941</v>
      </c>
      <c r="IL102">
        <v>8.948238347276123E-07</v>
      </c>
      <c r="IM102">
        <v>-2.445980282225029E-10</v>
      </c>
      <c r="IN102">
        <v>-0.1940835803508028</v>
      </c>
      <c r="IO102">
        <v>-0.01042730378795286</v>
      </c>
      <c r="IP102">
        <v>0.00100284695746963</v>
      </c>
      <c r="IQ102">
        <v>-1.701466411570297E-05</v>
      </c>
      <c r="IR102">
        <v>2</v>
      </c>
      <c r="IS102">
        <v>2310</v>
      </c>
      <c r="IT102">
        <v>1</v>
      </c>
      <c r="IU102">
        <v>25</v>
      </c>
      <c r="IV102">
        <v>21530.3</v>
      </c>
      <c r="IW102">
        <v>21530.2</v>
      </c>
      <c r="IX102">
        <v>2.79053</v>
      </c>
      <c r="IY102">
        <v>2.17407</v>
      </c>
      <c r="IZ102">
        <v>1.39648</v>
      </c>
      <c r="JA102">
        <v>2.34985</v>
      </c>
      <c r="JB102">
        <v>1.49536</v>
      </c>
      <c r="JC102">
        <v>2.37549</v>
      </c>
      <c r="JD102">
        <v>34.4408</v>
      </c>
      <c r="JE102">
        <v>24.1838</v>
      </c>
      <c r="JF102">
        <v>18</v>
      </c>
      <c r="JG102">
        <v>515.737</v>
      </c>
      <c r="JH102">
        <v>452.677</v>
      </c>
      <c r="JI102">
        <v>24.9999</v>
      </c>
      <c r="JJ102">
        <v>26.6777</v>
      </c>
      <c r="JK102">
        <v>30.0001</v>
      </c>
      <c r="JL102">
        <v>26.6334</v>
      </c>
      <c r="JM102">
        <v>26.5699</v>
      </c>
      <c r="JN102">
        <v>55.8621</v>
      </c>
      <c r="JO102">
        <v>19.5594</v>
      </c>
      <c r="JP102">
        <v>60.9391</v>
      </c>
      <c r="JQ102">
        <v>25</v>
      </c>
      <c r="JR102">
        <v>1436.46</v>
      </c>
      <c r="JS102">
        <v>19.8397</v>
      </c>
      <c r="JT102">
        <v>100.809</v>
      </c>
      <c r="JU102">
        <v>100.764</v>
      </c>
    </row>
    <row r="103" spans="1:281">
      <c r="A103">
        <v>87</v>
      </c>
      <c r="B103">
        <v>1658942159.6</v>
      </c>
      <c r="C103">
        <v>521.5999999046326</v>
      </c>
      <c r="D103" t="s">
        <v>597</v>
      </c>
      <c r="E103" t="s">
        <v>598</v>
      </c>
      <c r="F103">
        <v>5</v>
      </c>
      <c r="G103" t="s">
        <v>415</v>
      </c>
      <c r="H103" t="s">
        <v>416</v>
      </c>
      <c r="I103">
        <v>1658942152.1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1456.052009246753</v>
      </c>
      <c r="AK103">
        <v>1400.768727272727</v>
      </c>
      <c r="AL103">
        <v>3.392787878787662</v>
      </c>
      <c r="AM103">
        <v>65.44</v>
      </c>
      <c r="AN103">
        <f>(AP103 - AO103 + DI103*1E3/(8.314*(DK103+273.15)) * AR103/DH103 * AQ103) * DH103/(100*CV103) * 1000/(1000 - AP103)</f>
        <v>0</v>
      </c>
      <c r="AO103">
        <v>19.74830042045825</v>
      </c>
      <c r="AP103">
        <v>23.61914363636363</v>
      </c>
      <c r="AQ103">
        <v>-0.0003043659589316436</v>
      </c>
      <c r="AR103">
        <v>84.83899908424371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1658942152.1</v>
      </c>
      <c r="DB103">
        <v>1344.373333333333</v>
      </c>
      <c r="DC103">
        <v>1412.061111111111</v>
      </c>
      <c r="DD103">
        <v>23.60136296296296</v>
      </c>
      <c r="DE103">
        <v>19.72534074074074</v>
      </c>
      <c r="DF103">
        <v>1350.27</v>
      </c>
      <c r="DG103">
        <v>23.70572592592592</v>
      </c>
      <c r="DH103">
        <v>500.0527037037037</v>
      </c>
      <c r="DI103">
        <v>90.50633333333334</v>
      </c>
      <c r="DJ103">
        <v>0.09996210740740741</v>
      </c>
      <c r="DK103">
        <v>27.2339037037037</v>
      </c>
      <c r="DL103">
        <v>27.40371111111111</v>
      </c>
      <c r="DM103">
        <v>999.9000000000001</v>
      </c>
      <c r="DN103">
        <v>0</v>
      </c>
      <c r="DO103">
        <v>0</v>
      </c>
      <c r="DP103">
        <v>10006.60074074074</v>
      </c>
      <c r="DQ103">
        <v>0</v>
      </c>
      <c r="DR103">
        <v>12.52383333333333</v>
      </c>
      <c r="DS103">
        <v>-67.68624074074074</v>
      </c>
      <c r="DT103">
        <v>1376.870740740741</v>
      </c>
      <c r="DU103">
        <v>1440.477037037037</v>
      </c>
      <c r="DV103">
        <v>3.876023333333333</v>
      </c>
      <c r="DW103">
        <v>1412.061111111111</v>
      </c>
      <c r="DX103">
        <v>19.72534074074074</v>
      </c>
      <c r="DY103">
        <v>2.136072222222222</v>
      </c>
      <c r="DZ103">
        <v>1.785268148148148</v>
      </c>
      <c r="EA103">
        <v>18.49076296296296</v>
      </c>
      <c r="EB103">
        <v>15.65837407407408</v>
      </c>
      <c r="EC103">
        <v>1999.974074074074</v>
      </c>
      <c r="ED103">
        <v>0.9800053333333331</v>
      </c>
      <c r="EE103">
        <v>0.01999466666666666</v>
      </c>
      <c r="EF103">
        <v>0</v>
      </c>
      <c r="EG103">
        <v>750.5875185185186</v>
      </c>
      <c r="EH103">
        <v>5.00097</v>
      </c>
      <c r="EI103">
        <v>14987.51111111111</v>
      </c>
      <c r="EJ103">
        <v>16707.4</v>
      </c>
      <c r="EK103">
        <v>38.19166666666666</v>
      </c>
      <c r="EL103">
        <v>38.75</v>
      </c>
      <c r="EM103">
        <v>38.12959259259259</v>
      </c>
      <c r="EN103">
        <v>38.437</v>
      </c>
      <c r="EO103">
        <v>38.812</v>
      </c>
      <c r="EP103">
        <v>1955.084074074074</v>
      </c>
      <c r="EQ103">
        <v>39.89000000000001</v>
      </c>
      <c r="ER103">
        <v>0</v>
      </c>
      <c r="ES103">
        <v>1658942158.8</v>
      </c>
      <c r="ET103">
        <v>0</v>
      </c>
      <c r="EU103">
        <v>750.5324000000001</v>
      </c>
      <c r="EV103">
        <v>-1.429692335616532</v>
      </c>
      <c r="EW103">
        <v>-28.49230768157767</v>
      </c>
      <c r="EX103">
        <v>14987.516</v>
      </c>
      <c r="EY103">
        <v>15</v>
      </c>
      <c r="EZ103">
        <v>0</v>
      </c>
      <c r="FA103" t="s">
        <v>419</v>
      </c>
      <c r="FB103">
        <v>1657650335.6</v>
      </c>
      <c r="FC103">
        <v>1657650340.6</v>
      </c>
      <c r="FD103">
        <v>0</v>
      </c>
      <c r="FE103">
        <v>2.4</v>
      </c>
      <c r="FF103">
        <v>-0.047</v>
      </c>
      <c r="FG103">
        <v>-2.024</v>
      </c>
      <c r="FH103">
        <v>-0.16</v>
      </c>
      <c r="FI103">
        <v>420</v>
      </c>
      <c r="FJ103">
        <v>17</v>
      </c>
      <c r="FK103">
        <v>0.4</v>
      </c>
      <c r="FL103">
        <v>0.26</v>
      </c>
      <c r="FM103">
        <v>-67.61294749999999</v>
      </c>
      <c r="FN103">
        <v>-1.164280300187569</v>
      </c>
      <c r="FO103">
        <v>0.1452156086436639</v>
      </c>
      <c r="FP103">
        <v>0</v>
      </c>
      <c r="FQ103">
        <v>750.6605588235295</v>
      </c>
      <c r="FR103">
        <v>-1.968724226337111</v>
      </c>
      <c r="FS103">
        <v>0.3234219781517043</v>
      </c>
      <c r="FT103">
        <v>0</v>
      </c>
      <c r="FU103">
        <v>3.8933995</v>
      </c>
      <c r="FV103">
        <v>-0.245050581613516</v>
      </c>
      <c r="FW103">
        <v>0.02540152691768746</v>
      </c>
      <c r="FX103">
        <v>0</v>
      </c>
      <c r="FY103">
        <v>0</v>
      </c>
      <c r="FZ103">
        <v>3</v>
      </c>
      <c r="GA103" t="s">
        <v>439</v>
      </c>
      <c r="GB103">
        <v>2.9829</v>
      </c>
      <c r="GC103">
        <v>2.71581</v>
      </c>
      <c r="GD103">
        <v>0.211026</v>
      </c>
      <c r="GE103">
        <v>0.214699</v>
      </c>
      <c r="GF103">
        <v>0.106423</v>
      </c>
      <c r="GG103">
        <v>0.0921748</v>
      </c>
      <c r="GH103">
        <v>25023.7</v>
      </c>
      <c r="GI103">
        <v>25004.3</v>
      </c>
      <c r="GJ103">
        <v>29477.4</v>
      </c>
      <c r="GK103">
        <v>29446.1</v>
      </c>
      <c r="GL103">
        <v>34895.2</v>
      </c>
      <c r="GM103">
        <v>35530.9</v>
      </c>
      <c r="GN103">
        <v>41525.1</v>
      </c>
      <c r="GO103">
        <v>41952.5</v>
      </c>
      <c r="GP103">
        <v>1.95042</v>
      </c>
      <c r="GQ103">
        <v>1.92185</v>
      </c>
      <c r="GR103">
        <v>0.124514</v>
      </c>
      <c r="GS103">
        <v>0</v>
      </c>
      <c r="GT103">
        <v>25.3943</v>
      </c>
      <c r="GU103">
        <v>999.9</v>
      </c>
      <c r="GV103">
        <v>52.4</v>
      </c>
      <c r="GW103">
        <v>29.3</v>
      </c>
      <c r="GX103">
        <v>23.6914</v>
      </c>
      <c r="GY103">
        <v>63.0728</v>
      </c>
      <c r="GZ103">
        <v>34.0585</v>
      </c>
      <c r="HA103">
        <v>1</v>
      </c>
      <c r="HB103">
        <v>-0.0528303</v>
      </c>
      <c r="HC103">
        <v>0.401574</v>
      </c>
      <c r="HD103">
        <v>20.3339</v>
      </c>
      <c r="HE103">
        <v>5.21684</v>
      </c>
      <c r="HF103">
        <v>12.0099</v>
      </c>
      <c r="HG103">
        <v>4.98915</v>
      </c>
      <c r="HH103">
        <v>3.2885</v>
      </c>
      <c r="HI103">
        <v>9999</v>
      </c>
      <c r="HJ103">
        <v>9999</v>
      </c>
      <c r="HK103">
        <v>9999</v>
      </c>
      <c r="HL103">
        <v>154.9</v>
      </c>
      <c r="HM103">
        <v>1.86737</v>
      </c>
      <c r="HN103">
        <v>1.86646</v>
      </c>
      <c r="HO103">
        <v>1.86584</v>
      </c>
      <c r="HP103">
        <v>1.8658</v>
      </c>
      <c r="HQ103">
        <v>1.86762</v>
      </c>
      <c r="HR103">
        <v>1.87012</v>
      </c>
      <c r="HS103">
        <v>1.86876</v>
      </c>
      <c r="HT103">
        <v>1.87027</v>
      </c>
      <c r="HU103">
        <v>0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-5.96</v>
      </c>
      <c r="II103">
        <v>-0.1042</v>
      </c>
      <c r="IJ103">
        <v>-2.003274880989988</v>
      </c>
      <c r="IK103">
        <v>-0.003643892653284941</v>
      </c>
      <c r="IL103">
        <v>8.948238347276123E-07</v>
      </c>
      <c r="IM103">
        <v>-2.445980282225029E-10</v>
      </c>
      <c r="IN103">
        <v>-0.1940835803508028</v>
      </c>
      <c r="IO103">
        <v>-0.01042730378795286</v>
      </c>
      <c r="IP103">
        <v>0.00100284695746963</v>
      </c>
      <c r="IQ103">
        <v>-1.701466411570297E-05</v>
      </c>
      <c r="IR103">
        <v>2</v>
      </c>
      <c r="IS103">
        <v>2310</v>
      </c>
      <c r="IT103">
        <v>1</v>
      </c>
      <c r="IU103">
        <v>25</v>
      </c>
      <c r="IV103">
        <v>21530.4</v>
      </c>
      <c r="IW103">
        <v>21530.3</v>
      </c>
      <c r="IX103">
        <v>2.8186</v>
      </c>
      <c r="IY103">
        <v>2.18262</v>
      </c>
      <c r="IZ103">
        <v>1.39648</v>
      </c>
      <c r="JA103">
        <v>2.35107</v>
      </c>
      <c r="JB103">
        <v>1.49536</v>
      </c>
      <c r="JC103">
        <v>2.30835</v>
      </c>
      <c r="JD103">
        <v>34.418</v>
      </c>
      <c r="JE103">
        <v>24.1751</v>
      </c>
      <c r="JF103">
        <v>18</v>
      </c>
      <c r="JG103">
        <v>515.609</v>
      </c>
      <c r="JH103">
        <v>452.775</v>
      </c>
      <c r="JI103">
        <v>24.9999</v>
      </c>
      <c r="JJ103">
        <v>26.6791</v>
      </c>
      <c r="JK103">
        <v>30.0002</v>
      </c>
      <c r="JL103">
        <v>26.6336</v>
      </c>
      <c r="JM103">
        <v>26.5706</v>
      </c>
      <c r="JN103">
        <v>56.4232</v>
      </c>
      <c r="JO103">
        <v>19.5594</v>
      </c>
      <c r="JP103">
        <v>60.9391</v>
      </c>
      <c r="JQ103">
        <v>25</v>
      </c>
      <c r="JR103">
        <v>1456.49</v>
      </c>
      <c r="JS103">
        <v>19.8946</v>
      </c>
      <c r="JT103">
        <v>100.809</v>
      </c>
      <c r="JU103">
        <v>100.764</v>
      </c>
    </row>
    <row r="104" spans="1:281">
      <c r="A104">
        <v>88</v>
      </c>
      <c r="B104">
        <v>1658942164.6</v>
      </c>
      <c r="C104">
        <v>526.5999999046326</v>
      </c>
      <c r="D104" t="s">
        <v>599</v>
      </c>
      <c r="E104" t="s">
        <v>600</v>
      </c>
      <c r="F104">
        <v>5</v>
      </c>
      <c r="G104" t="s">
        <v>415</v>
      </c>
      <c r="H104" t="s">
        <v>416</v>
      </c>
      <c r="I104">
        <v>1658942156.814285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1473.385123774892</v>
      </c>
      <c r="AK104">
        <v>1417.896121212121</v>
      </c>
      <c r="AL104">
        <v>3.444042424242185</v>
      </c>
      <c r="AM104">
        <v>65.44</v>
      </c>
      <c r="AN104">
        <f>(AP104 - AO104 + DI104*1E3/(8.314*(DK104+273.15)) * AR104/DH104 * AQ104) * DH104/(100*CV104) * 1000/(1000 - AP104)</f>
        <v>0</v>
      </c>
      <c r="AO104">
        <v>19.7936579110512</v>
      </c>
      <c r="AP104">
        <v>23.62513878787878</v>
      </c>
      <c r="AQ104">
        <v>0.0002702389709006084</v>
      </c>
      <c r="AR104">
        <v>84.83899908424371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1658942156.814285</v>
      </c>
      <c r="DB104">
        <v>1360.081428571428</v>
      </c>
      <c r="DC104">
        <v>1427.87</v>
      </c>
      <c r="DD104">
        <v>23.61689642857143</v>
      </c>
      <c r="DE104">
        <v>19.76307857142857</v>
      </c>
      <c r="DF104">
        <v>1366.017142857143</v>
      </c>
      <c r="DG104">
        <v>23.721125</v>
      </c>
      <c r="DH104">
        <v>500.0591428571428</v>
      </c>
      <c r="DI104">
        <v>90.50700357142856</v>
      </c>
      <c r="DJ104">
        <v>0.1000043321428572</v>
      </c>
      <c r="DK104">
        <v>27.2369</v>
      </c>
      <c r="DL104">
        <v>27.41565</v>
      </c>
      <c r="DM104">
        <v>999.9000000000002</v>
      </c>
      <c r="DN104">
        <v>0</v>
      </c>
      <c r="DO104">
        <v>0</v>
      </c>
      <c r="DP104">
        <v>10005.35928571429</v>
      </c>
      <c r="DQ104">
        <v>0</v>
      </c>
      <c r="DR104">
        <v>12.52906428571428</v>
      </c>
      <c r="DS104">
        <v>-67.7880642857143</v>
      </c>
      <c r="DT104">
        <v>1392.98</v>
      </c>
      <c r="DU104">
        <v>1456.660357142857</v>
      </c>
      <c r="DV104">
        <v>3.853820714285714</v>
      </c>
      <c r="DW104">
        <v>1427.87</v>
      </c>
      <c r="DX104">
        <v>19.76307857142857</v>
      </c>
      <c r="DY104">
        <v>2.137494642857143</v>
      </c>
      <c r="DZ104">
        <v>1.788696428571429</v>
      </c>
      <c r="EA104">
        <v>18.50138928571429</v>
      </c>
      <c r="EB104">
        <v>15.68834285714285</v>
      </c>
      <c r="EC104">
        <v>1999.971785714286</v>
      </c>
      <c r="ED104">
        <v>0.9800054285714284</v>
      </c>
      <c r="EE104">
        <v>0.01999457142857142</v>
      </c>
      <c r="EF104">
        <v>0</v>
      </c>
      <c r="EG104">
        <v>750.4026071428571</v>
      </c>
      <c r="EH104">
        <v>5.00097</v>
      </c>
      <c r="EI104">
        <v>14984.13571428572</v>
      </c>
      <c r="EJ104">
        <v>16707.38928571429</v>
      </c>
      <c r="EK104">
        <v>38.19374999999999</v>
      </c>
      <c r="EL104">
        <v>38.75</v>
      </c>
      <c r="EM104">
        <v>38.12942857142857</v>
      </c>
      <c r="EN104">
        <v>38.437</v>
      </c>
      <c r="EO104">
        <v>38.812</v>
      </c>
      <c r="EP104">
        <v>1955.081785714285</v>
      </c>
      <c r="EQ104">
        <v>39.89000000000001</v>
      </c>
      <c r="ER104">
        <v>0</v>
      </c>
      <c r="ES104">
        <v>1658942164.2</v>
      </c>
      <c r="ET104">
        <v>0</v>
      </c>
      <c r="EU104">
        <v>750.3842692307693</v>
      </c>
      <c r="EV104">
        <v>-2.347179508265412</v>
      </c>
      <c r="EW104">
        <v>-60.32820511429128</v>
      </c>
      <c r="EX104">
        <v>14983.76153846154</v>
      </c>
      <c r="EY104">
        <v>15</v>
      </c>
      <c r="EZ104">
        <v>0</v>
      </c>
      <c r="FA104" t="s">
        <v>419</v>
      </c>
      <c r="FB104">
        <v>1657650335.6</v>
      </c>
      <c r="FC104">
        <v>1657650340.6</v>
      </c>
      <c r="FD104">
        <v>0</v>
      </c>
      <c r="FE104">
        <v>2.4</v>
      </c>
      <c r="FF104">
        <v>-0.047</v>
      </c>
      <c r="FG104">
        <v>-2.024</v>
      </c>
      <c r="FH104">
        <v>-0.16</v>
      </c>
      <c r="FI104">
        <v>420</v>
      </c>
      <c r="FJ104">
        <v>17</v>
      </c>
      <c r="FK104">
        <v>0.4</v>
      </c>
      <c r="FL104">
        <v>0.26</v>
      </c>
      <c r="FM104">
        <v>-67.72713902439025</v>
      </c>
      <c r="FN104">
        <v>-0.9425790940764573</v>
      </c>
      <c r="FO104">
        <v>0.1333622974439776</v>
      </c>
      <c r="FP104">
        <v>0</v>
      </c>
      <c r="FQ104">
        <v>750.4638529411765</v>
      </c>
      <c r="FR104">
        <v>-2.195187176774009</v>
      </c>
      <c r="FS104">
        <v>0.3400398880021678</v>
      </c>
      <c r="FT104">
        <v>0</v>
      </c>
      <c r="FU104">
        <v>3.867796097560976</v>
      </c>
      <c r="FV104">
        <v>-0.265159442508705</v>
      </c>
      <c r="FW104">
        <v>0.02782754784233261</v>
      </c>
      <c r="FX104">
        <v>0</v>
      </c>
      <c r="FY104">
        <v>0</v>
      </c>
      <c r="FZ104">
        <v>3</v>
      </c>
      <c r="GA104" t="s">
        <v>439</v>
      </c>
      <c r="GB104">
        <v>2.98305</v>
      </c>
      <c r="GC104">
        <v>2.7155</v>
      </c>
      <c r="GD104">
        <v>0.212601</v>
      </c>
      <c r="GE104">
        <v>0.216231</v>
      </c>
      <c r="GF104">
        <v>0.106441</v>
      </c>
      <c r="GG104">
        <v>0.09231549999999999</v>
      </c>
      <c r="GH104">
        <v>24974</v>
      </c>
      <c r="GI104">
        <v>24955.7</v>
      </c>
      <c r="GJ104">
        <v>29477.6</v>
      </c>
      <c r="GK104">
        <v>29446.2</v>
      </c>
      <c r="GL104">
        <v>34895.1</v>
      </c>
      <c r="GM104">
        <v>35525.4</v>
      </c>
      <c r="GN104">
        <v>41525.8</v>
      </c>
      <c r="GO104">
        <v>41952.5</v>
      </c>
      <c r="GP104">
        <v>1.9503</v>
      </c>
      <c r="GQ104">
        <v>1.92202</v>
      </c>
      <c r="GR104">
        <v>0.123389</v>
      </c>
      <c r="GS104">
        <v>0</v>
      </c>
      <c r="GT104">
        <v>25.3986</v>
      </c>
      <c r="GU104">
        <v>999.9</v>
      </c>
      <c r="GV104">
        <v>52.4</v>
      </c>
      <c r="GW104">
        <v>29.3</v>
      </c>
      <c r="GX104">
        <v>23.6911</v>
      </c>
      <c r="GY104">
        <v>62.9028</v>
      </c>
      <c r="GZ104">
        <v>33.6258</v>
      </c>
      <c r="HA104">
        <v>1</v>
      </c>
      <c r="HB104">
        <v>-0.0527642</v>
      </c>
      <c r="HC104">
        <v>0.40366</v>
      </c>
      <c r="HD104">
        <v>20.3339</v>
      </c>
      <c r="HE104">
        <v>5.21699</v>
      </c>
      <c r="HF104">
        <v>12.0099</v>
      </c>
      <c r="HG104">
        <v>4.98905</v>
      </c>
      <c r="HH104">
        <v>3.2885</v>
      </c>
      <c r="HI104">
        <v>9999</v>
      </c>
      <c r="HJ104">
        <v>9999</v>
      </c>
      <c r="HK104">
        <v>9999</v>
      </c>
      <c r="HL104">
        <v>154.9</v>
      </c>
      <c r="HM104">
        <v>1.86737</v>
      </c>
      <c r="HN104">
        <v>1.86644</v>
      </c>
      <c r="HO104">
        <v>1.86584</v>
      </c>
      <c r="HP104">
        <v>1.86583</v>
      </c>
      <c r="HQ104">
        <v>1.86764</v>
      </c>
      <c r="HR104">
        <v>1.87012</v>
      </c>
      <c r="HS104">
        <v>1.86877</v>
      </c>
      <c r="HT104">
        <v>1.87026</v>
      </c>
      <c r="HU104">
        <v>0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-6</v>
      </c>
      <c r="II104">
        <v>-0.1042</v>
      </c>
      <c r="IJ104">
        <v>-2.003274880989988</v>
      </c>
      <c r="IK104">
        <v>-0.003643892653284941</v>
      </c>
      <c r="IL104">
        <v>8.948238347276123E-07</v>
      </c>
      <c r="IM104">
        <v>-2.445980282225029E-10</v>
      </c>
      <c r="IN104">
        <v>-0.1940835803508028</v>
      </c>
      <c r="IO104">
        <v>-0.01042730378795286</v>
      </c>
      <c r="IP104">
        <v>0.00100284695746963</v>
      </c>
      <c r="IQ104">
        <v>-1.701466411570297E-05</v>
      </c>
      <c r="IR104">
        <v>2</v>
      </c>
      <c r="IS104">
        <v>2310</v>
      </c>
      <c r="IT104">
        <v>1</v>
      </c>
      <c r="IU104">
        <v>25</v>
      </c>
      <c r="IV104">
        <v>21530.5</v>
      </c>
      <c r="IW104">
        <v>21530.4</v>
      </c>
      <c r="IX104">
        <v>2.84302</v>
      </c>
      <c r="IY104">
        <v>2.17773</v>
      </c>
      <c r="IZ104">
        <v>1.39648</v>
      </c>
      <c r="JA104">
        <v>2.35107</v>
      </c>
      <c r="JB104">
        <v>1.49536</v>
      </c>
      <c r="JC104">
        <v>2.40234</v>
      </c>
      <c r="JD104">
        <v>34.4408</v>
      </c>
      <c r="JE104">
        <v>24.1838</v>
      </c>
      <c r="JF104">
        <v>18</v>
      </c>
      <c r="JG104">
        <v>515.546</v>
      </c>
      <c r="JH104">
        <v>452.896</v>
      </c>
      <c r="JI104">
        <v>25.0002</v>
      </c>
      <c r="JJ104">
        <v>26.68</v>
      </c>
      <c r="JK104">
        <v>30.0002</v>
      </c>
      <c r="JL104">
        <v>26.6356</v>
      </c>
      <c r="JM104">
        <v>26.5721</v>
      </c>
      <c r="JN104">
        <v>56.8994</v>
      </c>
      <c r="JO104">
        <v>19.2615</v>
      </c>
      <c r="JP104">
        <v>60.9391</v>
      </c>
      <c r="JQ104">
        <v>25</v>
      </c>
      <c r="JR104">
        <v>1469.85</v>
      </c>
      <c r="JS104">
        <v>19.9383</v>
      </c>
      <c r="JT104">
        <v>100.81</v>
      </c>
      <c r="JU104">
        <v>100.765</v>
      </c>
    </row>
    <row r="105" spans="1:281">
      <c r="A105">
        <v>89</v>
      </c>
      <c r="B105">
        <v>1658942169.6</v>
      </c>
      <c r="C105">
        <v>531.5999999046326</v>
      </c>
      <c r="D105" t="s">
        <v>601</v>
      </c>
      <c r="E105" t="s">
        <v>602</v>
      </c>
      <c r="F105">
        <v>5</v>
      </c>
      <c r="G105" t="s">
        <v>415</v>
      </c>
      <c r="H105" t="s">
        <v>416</v>
      </c>
      <c r="I105">
        <v>1658942162.1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1490.518847030304</v>
      </c>
      <c r="AK105">
        <v>1434.946848484848</v>
      </c>
      <c r="AL105">
        <v>3.397096969696932</v>
      </c>
      <c r="AM105">
        <v>65.44</v>
      </c>
      <c r="AN105">
        <f>(AP105 - AO105 + DI105*1E3/(8.314*(DK105+273.15)) * AR105/DH105 * AQ105) * DH105/(100*CV105) * 1000/(1000 - AP105)</f>
        <v>0</v>
      </c>
      <c r="AO105">
        <v>19.856887418326</v>
      </c>
      <c r="AP105">
        <v>23.64674363636363</v>
      </c>
      <c r="AQ105">
        <v>0.0004831628444965389</v>
      </c>
      <c r="AR105">
        <v>84.83899908424371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1658942162.1</v>
      </c>
      <c r="DB105">
        <v>1377.708888888889</v>
      </c>
      <c r="DC105">
        <v>1445.532592592592</v>
      </c>
      <c r="DD105">
        <v>23.62626296296296</v>
      </c>
      <c r="DE105">
        <v>19.80903333333334</v>
      </c>
      <c r="DF105">
        <v>1383.688518518518</v>
      </c>
      <c r="DG105">
        <v>23.73041481481481</v>
      </c>
      <c r="DH105">
        <v>500.0592592592592</v>
      </c>
      <c r="DI105">
        <v>90.50844814814815</v>
      </c>
      <c r="DJ105">
        <v>0.09999541481481479</v>
      </c>
      <c r="DK105">
        <v>27.24403333333333</v>
      </c>
      <c r="DL105">
        <v>27.4241037037037</v>
      </c>
      <c r="DM105">
        <v>999.9000000000001</v>
      </c>
      <c r="DN105">
        <v>0</v>
      </c>
      <c r="DO105">
        <v>0</v>
      </c>
      <c r="DP105">
        <v>10000.11518518518</v>
      </c>
      <c r="DQ105">
        <v>0</v>
      </c>
      <c r="DR105">
        <v>12.52402592592593</v>
      </c>
      <c r="DS105">
        <v>-67.82414444444444</v>
      </c>
      <c r="DT105">
        <v>1411.047037037037</v>
      </c>
      <c r="DU105">
        <v>1474.748148148148</v>
      </c>
      <c r="DV105">
        <v>3.817234074074074</v>
      </c>
      <c r="DW105">
        <v>1445.532592592592</v>
      </c>
      <c r="DX105">
        <v>19.80903333333334</v>
      </c>
      <c r="DY105">
        <v>2.138376296296296</v>
      </c>
      <c r="DZ105">
        <v>1.792884444444445</v>
      </c>
      <c r="EA105">
        <v>18.50796666666667</v>
      </c>
      <c r="EB105">
        <v>15.72484814814815</v>
      </c>
      <c r="EC105">
        <v>1999.98962962963</v>
      </c>
      <c r="ED105">
        <v>0.9800056666666668</v>
      </c>
      <c r="EE105">
        <v>0.01999433333333333</v>
      </c>
      <c r="EF105">
        <v>0</v>
      </c>
      <c r="EG105">
        <v>750.1463703703703</v>
      </c>
      <c r="EH105">
        <v>5.00097</v>
      </c>
      <c r="EI105">
        <v>14979.31851851852</v>
      </c>
      <c r="EJ105">
        <v>16707.54444444444</v>
      </c>
      <c r="EK105">
        <v>38.20099999999999</v>
      </c>
      <c r="EL105">
        <v>38.75</v>
      </c>
      <c r="EM105">
        <v>38.13188888888889</v>
      </c>
      <c r="EN105">
        <v>38.437</v>
      </c>
      <c r="EO105">
        <v>38.812</v>
      </c>
      <c r="EP105">
        <v>1955.09962962963</v>
      </c>
      <c r="EQ105">
        <v>39.89000000000001</v>
      </c>
      <c r="ER105">
        <v>0</v>
      </c>
      <c r="ES105">
        <v>1658942169</v>
      </c>
      <c r="ET105">
        <v>0</v>
      </c>
      <c r="EU105">
        <v>750.1285384615385</v>
      </c>
      <c r="EV105">
        <v>-2.280888893850923</v>
      </c>
      <c r="EW105">
        <v>-62.38632461514746</v>
      </c>
      <c r="EX105">
        <v>14979.29230769231</v>
      </c>
      <c r="EY105">
        <v>15</v>
      </c>
      <c r="EZ105">
        <v>0</v>
      </c>
      <c r="FA105" t="s">
        <v>419</v>
      </c>
      <c r="FB105">
        <v>1657650335.6</v>
      </c>
      <c r="FC105">
        <v>1657650340.6</v>
      </c>
      <c r="FD105">
        <v>0</v>
      </c>
      <c r="FE105">
        <v>2.4</v>
      </c>
      <c r="FF105">
        <v>-0.047</v>
      </c>
      <c r="FG105">
        <v>-2.024</v>
      </c>
      <c r="FH105">
        <v>-0.16</v>
      </c>
      <c r="FI105">
        <v>420</v>
      </c>
      <c r="FJ105">
        <v>17</v>
      </c>
      <c r="FK105">
        <v>0.4</v>
      </c>
      <c r="FL105">
        <v>0.26</v>
      </c>
      <c r="FM105">
        <v>-67.80396341463414</v>
      </c>
      <c r="FN105">
        <v>-0.627148432055765</v>
      </c>
      <c r="FO105">
        <v>0.111315091686262</v>
      </c>
      <c r="FP105">
        <v>0</v>
      </c>
      <c r="FQ105">
        <v>750.327794117647</v>
      </c>
      <c r="FR105">
        <v>-2.384247521938292</v>
      </c>
      <c r="FS105">
        <v>0.36621544441777</v>
      </c>
      <c r="FT105">
        <v>0</v>
      </c>
      <c r="FU105">
        <v>3.836953170731707</v>
      </c>
      <c r="FV105">
        <v>-0.3856768641114938</v>
      </c>
      <c r="FW105">
        <v>0.0407618703009843</v>
      </c>
      <c r="FX105">
        <v>0</v>
      </c>
      <c r="FY105">
        <v>0</v>
      </c>
      <c r="FZ105">
        <v>3</v>
      </c>
      <c r="GA105" t="s">
        <v>439</v>
      </c>
      <c r="GB105">
        <v>2.98302</v>
      </c>
      <c r="GC105">
        <v>2.71557</v>
      </c>
      <c r="GD105">
        <v>0.214152</v>
      </c>
      <c r="GE105">
        <v>0.217747</v>
      </c>
      <c r="GF105">
        <v>0.106513</v>
      </c>
      <c r="GG105">
        <v>0.0925434</v>
      </c>
      <c r="GH105">
        <v>24924.7</v>
      </c>
      <c r="GI105">
        <v>24907.3</v>
      </c>
      <c r="GJ105">
        <v>29477.6</v>
      </c>
      <c r="GK105">
        <v>29446.1</v>
      </c>
      <c r="GL105">
        <v>34892.3</v>
      </c>
      <c r="GM105">
        <v>35515.9</v>
      </c>
      <c r="GN105">
        <v>41525.8</v>
      </c>
      <c r="GO105">
        <v>41952</v>
      </c>
      <c r="GP105">
        <v>1.95065</v>
      </c>
      <c r="GQ105">
        <v>1.9221</v>
      </c>
      <c r="GR105">
        <v>0.124119</v>
      </c>
      <c r="GS105">
        <v>0</v>
      </c>
      <c r="GT105">
        <v>25.4028</v>
      </c>
      <c r="GU105">
        <v>999.9</v>
      </c>
      <c r="GV105">
        <v>52.4</v>
      </c>
      <c r="GW105">
        <v>29.3</v>
      </c>
      <c r="GX105">
        <v>23.6886</v>
      </c>
      <c r="GY105">
        <v>63.1228</v>
      </c>
      <c r="GZ105">
        <v>33.9904</v>
      </c>
      <c r="HA105">
        <v>1</v>
      </c>
      <c r="HB105">
        <v>-0.0526448</v>
      </c>
      <c r="HC105">
        <v>0.405035</v>
      </c>
      <c r="HD105">
        <v>20.334</v>
      </c>
      <c r="HE105">
        <v>5.21744</v>
      </c>
      <c r="HF105">
        <v>12.0099</v>
      </c>
      <c r="HG105">
        <v>4.989</v>
      </c>
      <c r="HH105">
        <v>3.28858</v>
      </c>
      <c r="HI105">
        <v>9999</v>
      </c>
      <c r="HJ105">
        <v>9999</v>
      </c>
      <c r="HK105">
        <v>9999</v>
      </c>
      <c r="HL105">
        <v>154.9</v>
      </c>
      <c r="HM105">
        <v>1.86737</v>
      </c>
      <c r="HN105">
        <v>1.86646</v>
      </c>
      <c r="HO105">
        <v>1.86584</v>
      </c>
      <c r="HP105">
        <v>1.86581</v>
      </c>
      <c r="HQ105">
        <v>1.86762</v>
      </c>
      <c r="HR105">
        <v>1.87012</v>
      </c>
      <c r="HS105">
        <v>1.86875</v>
      </c>
      <c r="HT105">
        <v>1.87027</v>
      </c>
      <c r="HU105">
        <v>0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-6.04</v>
      </c>
      <c r="II105">
        <v>-0.1039</v>
      </c>
      <c r="IJ105">
        <v>-2.003274880989988</v>
      </c>
      <c r="IK105">
        <v>-0.003643892653284941</v>
      </c>
      <c r="IL105">
        <v>8.948238347276123E-07</v>
      </c>
      <c r="IM105">
        <v>-2.445980282225029E-10</v>
      </c>
      <c r="IN105">
        <v>-0.1940835803508028</v>
      </c>
      <c r="IO105">
        <v>-0.01042730378795286</v>
      </c>
      <c r="IP105">
        <v>0.00100284695746963</v>
      </c>
      <c r="IQ105">
        <v>-1.701466411570297E-05</v>
      </c>
      <c r="IR105">
        <v>2</v>
      </c>
      <c r="IS105">
        <v>2310</v>
      </c>
      <c r="IT105">
        <v>1</v>
      </c>
      <c r="IU105">
        <v>25</v>
      </c>
      <c r="IV105">
        <v>21530.6</v>
      </c>
      <c r="IW105">
        <v>21530.5</v>
      </c>
      <c r="IX105">
        <v>2.86987</v>
      </c>
      <c r="IY105">
        <v>2.17041</v>
      </c>
      <c r="IZ105">
        <v>1.39648</v>
      </c>
      <c r="JA105">
        <v>2.35229</v>
      </c>
      <c r="JB105">
        <v>1.49536</v>
      </c>
      <c r="JC105">
        <v>2.37793</v>
      </c>
      <c r="JD105">
        <v>34.4408</v>
      </c>
      <c r="JE105">
        <v>24.1838</v>
      </c>
      <c r="JF105">
        <v>18</v>
      </c>
      <c r="JG105">
        <v>515.785</v>
      </c>
      <c r="JH105">
        <v>452.961</v>
      </c>
      <c r="JI105">
        <v>25.0002</v>
      </c>
      <c r="JJ105">
        <v>26.6819</v>
      </c>
      <c r="JK105">
        <v>30.0002</v>
      </c>
      <c r="JL105">
        <v>26.637</v>
      </c>
      <c r="JM105">
        <v>26.5743</v>
      </c>
      <c r="JN105">
        <v>57.4491</v>
      </c>
      <c r="JO105">
        <v>19.2615</v>
      </c>
      <c r="JP105">
        <v>60.9391</v>
      </c>
      <c r="JQ105">
        <v>25</v>
      </c>
      <c r="JR105">
        <v>1489.89</v>
      </c>
      <c r="JS105">
        <v>19.9619</v>
      </c>
      <c r="JT105">
        <v>100.81</v>
      </c>
      <c r="JU105">
        <v>100.764</v>
      </c>
    </row>
    <row r="106" spans="1:281">
      <c r="A106">
        <v>90</v>
      </c>
      <c r="B106">
        <v>1658942174.6</v>
      </c>
      <c r="C106">
        <v>536.5999999046326</v>
      </c>
      <c r="D106" t="s">
        <v>603</v>
      </c>
      <c r="E106" t="s">
        <v>604</v>
      </c>
      <c r="F106">
        <v>5</v>
      </c>
      <c r="G106" t="s">
        <v>415</v>
      </c>
      <c r="H106" t="s">
        <v>416</v>
      </c>
      <c r="I106">
        <v>1658942166.814285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1507.75770995671</v>
      </c>
      <c r="AK106">
        <v>1451.894181818182</v>
      </c>
      <c r="AL106">
        <v>3.386896969696906</v>
      </c>
      <c r="AM106">
        <v>65.44</v>
      </c>
      <c r="AN106">
        <f>(AP106 - AO106 + DI106*1E3/(8.314*(DK106+273.15)) * AR106/DH106 * AQ106) * DH106/(100*CV106) * 1000/(1000 - AP106)</f>
        <v>0</v>
      </c>
      <c r="AO106">
        <v>19.89956174231659</v>
      </c>
      <c r="AP106">
        <v>23.6610109090909</v>
      </c>
      <c r="AQ106">
        <v>0.001500482314270764</v>
      </c>
      <c r="AR106">
        <v>84.83899908424371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1658942166.814285</v>
      </c>
      <c r="DB106">
        <v>1393.381428571429</v>
      </c>
      <c r="DC106">
        <v>1461.3725</v>
      </c>
      <c r="DD106">
        <v>23.63771785714286</v>
      </c>
      <c r="DE106">
        <v>19.85410357142857</v>
      </c>
      <c r="DF106">
        <v>1399.401071428571</v>
      </c>
      <c r="DG106">
        <v>23.74177142857142</v>
      </c>
      <c r="DH106">
        <v>500.0497857142857</v>
      </c>
      <c r="DI106">
        <v>90.50932857142858</v>
      </c>
      <c r="DJ106">
        <v>0.09999581785714284</v>
      </c>
      <c r="DK106">
        <v>27.25123928571429</v>
      </c>
      <c r="DL106">
        <v>27.43089285714286</v>
      </c>
      <c r="DM106">
        <v>999.9000000000002</v>
      </c>
      <c r="DN106">
        <v>0</v>
      </c>
      <c r="DO106">
        <v>0</v>
      </c>
      <c r="DP106">
        <v>9994.705714285714</v>
      </c>
      <c r="DQ106">
        <v>0</v>
      </c>
      <c r="DR106">
        <v>12.52343571428571</v>
      </c>
      <c r="DS106">
        <v>-67.99131785714285</v>
      </c>
      <c r="DT106">
        <v>1427.116071428572</v>
      </c>
      <c r="DU106">
        <v>1490.976071428572</v>
      </c>
      <c r="DV106">
        <v>3.783617142857143</v>
      </c>
      <c r="DW106">
        <v>1461.3725</v>
      </c>
      <c r="DX106">
        <v>19.85410357142857</v>
      </c>
      <c r="DY106">
        <v>2.139433571428571</v>
      </c>
      <c r="DZ106">
        <v>1.796981071428571</v>
      </c>
      <c r="EA106">
        <v>18.51585357142857</v>
      </c>
      <c r="EB106">
        <v>15.76051785714286</v>
      </c>
      <c r="EC106">
        <v>1999.988214285714</v>
      </c>
      <c r="ED106">
        <v>0.9800057499999999</v>
      </c>
      <c r="EE106">
        <v>0.01999425</v>
      </c>
      <c r="EF106">
        <v>0</v>
      </c>
      <c r="EG106">
        <v>749.8573928571429</v>
      </c>
      <c r="EH106">
        <v>5.00097</v>
      </c>
      <c r="EI106">
        <v>14974.36428571429</v>
      </c>
      <c r="EJ106">
        <v>16707.52142857143</v>
      </c>
      <c r="EK106">
        <v>38.21174999999999</v>
      </c>
      <c r="EL106">
        <v>38.75</v>
      </c>
      <c r="EM106">
        <v>38.13164285714286</v>
      </c>
      <c r="EN106">
        <v>38.437</v>
      </c>
      <c r="EO106">
        <v>38.812</v>
      </c>
      <c r="EP106">
        <v>1955.098214285714</v>
      </c>
      <c r="EQ106">
        <v>39.89000000000001</v>
      </c>
      <c r="ER106">
        <v>0</v>
      </c>
      <c r="ES106">
        <v>1658942173.8</v>
      </c>
      <c r="ET106">
        <v>0</v>
      </c>
      <c r="EU106">
        <v>749.8794615384616</v>
      </c>
      <c r="EV106">
        <v>-4.156649576394269</v>
      </c>
      <c r="EW106">
        <v>-55.0803418765647</v>
      </c>
      <c r="EX106">
        <v>14974.26538461539</v>
      </c>
      <c r="EY106">
        <v>15</v>
      </c>
      <c r="EZ106">
        <v>0</v>
      </c>
      <c r="FA106" t="s">
        <v>419</v>
      </c>
      <c r="FB106">
        <v>1657650335.6</v>
      </c>
      <c r="FC106">
        <v>1657650340.6</v>
      </c>
      <c r="FD106">
        <v>0</v>
      </c>
      <c r="FE106">
        <v>2.4</v>
      </c>
      <c r="FF106">
        <v>-0.047</v>
      </c>
      <c r="FG106">
        <v>-2.024</v>
      </c>
      <c r="FH106">
        <v>-0.16</v>
      </c>
      <c r="FI106">
        <v>420</v>
      </c>
      <c r="FJ106">
        <v>17</v>
      </c>
      <c r="FK106">
        <v>0.4</v>
      </c>
      <c r="FL106">
        <v>0.26</v>
      </c>
      <c r="FM106">
        <v>-67.89470243902439</v>
      </c>
      <c r="FN106">
        <v>-1.66126829268287</v>
      </c>
      <c r="FO106">
        <v>0.1873898798420605</v>
      </c>
      <c r="FP106">
        <v>0</v>
      </c>
      <c r="FQ106">
        <v>750.0002352941177</v>
      </c>
      <c r="FR106">
        <v>-2.992482818088636</v>
      </c>
      <c r="FS106">
        <v>0.4271506180716919</v>
      </c>
      <c r="FT106">
        <v>0</v>
      </c>
      <c r="FU106">
        <v>3.808081951219512</v>
      </c>
      <c r="FV106">
        <v>-0.4592477351916343</v>
      </c>
      <c r="FW106">
        <v>0.04641833848181404</v>
      </c>
      <c r="FX106">
        <v>0</v>
      </c>
      <c r="FY106">
        <v>0</v>
      </c>
      <c r="FZ106">
        <v>3</v>
      </c>
      <c r="GA106" t="s">
        <v>439</v>
      </c>
      <c r="GB106">
        <v>2.98293</v>
      </c>
      <c r="GC106">
        <v>2.71571</v>
      </c>
      <c r="GD106">
        <v>0.21568</v>
      </c>
      <c r="GE106">
        <v>0.219238</v>
      </c>
      <c r="GF106">
        <v>0.106549</v>
      </c>
      <c r="GG106">
        <v>0.0925795</v>
      </c>
      <c r="GH106">
        <v>24876.1</v>
      </c>
      <c r="GI106">
        <v>24860</v>
      </c>
      <c r="GJ106">
        <v>29477.3</v>
      </c>
      <c r="GK106">
        <v>29446.3</v>
      </c>
      <c r="GL106">
        <v>34890.7</v>
      </c>
      <c r="GM106">
        <v>35514.7</v>
      </c>
      <c r="GN106">
        <v>41525.6</v>
      </c>
      <c r="GO106">
        <v>41952.2</v>
      </c>
      <c r="GP106">
        <v>1.95033</v>
      </c>
      <c r="GQ106">
        <v>1.92237</v>
      </c>
      <c r="GR106">
        <v>0.124015</v>
      </c>
      <c r="GS106">
        <v>0</v>
      </c>
      <c r="GT106">
        <v>25.4071</v>
      </c>
      <c r="GU106">
        <v>999.9</v>
      </c>
      <c r="GV106">
        <v>52.4</v>
      </c>
      <c r="GW106">
        <v>29.3</v>
      </c>
      <c r="GX106">
        <v>23.6909</v>
      </c>
      <c r="GY106">
        <v>63.1328</v>
      </c>
      <c r="GZ106">
        <v>34.0946</v>
      </c>
      <c r="HA106">
        <v>1</v>
      </c>
      <c r="HB106">
        <v>-0.0527058</v>
      </c>
      <c r="HC106">
        <v>0.405248</v>
      </c>
      <c r="HD106">
        <v>20.3336</v>
      </c>
      <c r="HE106">
        <v>5.21459</v>
      </c>
      <c r="HF106">
        <v>12.0098</v>
      </c>
      <c r="HG106">
        <v>4.98825</v>
      </c>
      <c r="HH106">
        <v>3.2882</v>
      </c>
      <c r="HI106">
        <v>9999</v>
      </c>
      <c r="HJ106">
        <v>9999</v>
      </c>
      <c r="HK106">
        <v>9999</v>
      </c>
      <c r="HL106">
        <v>154.9</v>
      </c>
      <c r="HM106">
        <v>1.86737</v>
      </c>
      <c r="HN106">
        <v>1.86646</v>
      </c>
      <c r="HO106">
        <v>1.86584</v>
      </c>
      <c r="HP106">
        <v>1.86582</v>
      </c>
      <c r="HQ106">
        <v>1.86763</v>
      </c>
      <c r="HR106">
        <v>1.87012</v>
      </c>
      <c r="HS106">
        <v>1.86875</v>
      </c>
      <c r="HT106">
        <v>1.87024</v>
      </c>
      <c r="HU106">
        <v>0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-6.08</v>
      </c>
      <c r="II106">
        <v>-0.1039</v>
      </c>
      <c r="IJ106">
        <v>-2.003274880989988</v>
      </c>
      <c r="IK106">
        <v>-0.003643892653284941</v>
      </c>
      <c r="IL106">
        <v>8.948238347276123E-07</v>
      </c>
      <c r="IM106">
        <v>-2.445980282225029E-10</v>
      </c>
      <c r="IN106">
        <v>-0.1940835803508028</v>
      </c>
      <c r="IO106">
        <v>-0.01042730378795286</v>
      </c>
      <c r="IP106">
        <v>0.00100284695746963</v>
      </c>
      <c r="IQ106">
        <v>-1.701466411570297E-05</v>
      </c>
      <c r="IR106">
        <v>2</v>
      </c>
      <c r="IS106">
        <v>2310</v>
      </c>
      <c r="IT106">
        <v>1</v>
      </c>
      <c r="IU106">
        <v>25</v>
      </c>
      <c r="IV106">
        <v>21530.7</v>
      </c>
      <c r="IW106">
        <v>21530.6</v>
      </c>
      <c r="IX106">
        <v>2.89307</v>
      </c>
      <c r="IY106">
        <v>2.17896</v>
      </c>
      <c r="IZ106">
        <v>1.39648</v>
      </c>
      <c r="JA106">
        <v>2.34985</v>
      </c>
      <c r="JB106">
        <v>1.49536</v>
      </c>
      <c r="JC106">
        <v>2.33887</v>
      </c>
      <c r="JD106">
        <v>34.4408</v>
      </c>
      <c r="JE106">
        <v>24.1838</v>
      </c>
      <c r="JF106">
        <v>18</v>
      </c>
      <c r="JG106">
        <v>515.582</v>
      </c>
      <c r="JH106">
        <v>453.131</v>
      </c>
      <c r="JI106">
        <v>25.0001</v>
      </c>
      <c r="JJ106">
        <v>26.6823</v>
      </c>
      <c r="JK106">
        <v>30.0002</v>
      </c>
      <c r="JL106">
        <v>26.6379</v>
      </c>
      <c r="JM106">
        <v>26.5743</v>
      </c>
      <c r="JN106">
        <v>57.9292</v>
      </c>
      <c r="JO106">
        <v>18.4191</v>
      </c>
      <c r="JP106">
        <v>60.9391</v>
      </c>
      <c r="JQ106">
        <v>25</v>
      </c>
      <c r="JR106">
        <v>1503.26</v>
      </c>
      <c r="JS106">
        <v>20.1531</v>
      </c>
      <c r="JT106">
        <v>100.809</v>
      </c>
      <c r="JU106">
        <v>100.764</v>
      </c>
    </row>
    <row r="107" spans="1:281">
      <c r="A107">
        <v>91</v>
      </c>
      <c r="B107">
        <v>1658942179.6</v>
      </c>
      <c r="C107">
        <v>541.5999999046326</v>
      </c>
      <c r="D107" t="s">
        <v>605</v>
      </c>
      <c r="E107" t="s">
        <v>606</v>
      </c>
      <c r="F107">
        <v>5</v>
      </c>
      <c r="G107" t="s">
        <v>415</v>
      </c>
      <c r="H107" t="s">
        <v>416</v>
      </c>
      <c r="I107">
        <v>1658942172.1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1524.5421155671</v>
      </c>
      <c r="AK107">
        <v>1468.867757575757</v>
      </c>
      <c r="AL107">
        <v>3.404648484848233</v>
      </c>
      <c r="AM107">
        <v>65.44</v>
      </c>
      <c r="AN107">
        <f>(AP107 - AO107 + DI107*1E3/(8.314*(DK107+273.15)) * AR107/DH107 * AQ107) * DH107/(100*CV107) * 1000/(1000 - AP107)</f>
        <v>0</v>
      </c>
      <c r="AO107">
        <v>19.92285203085882</v>
      </c>
      <c r="AP107">
        <v>23.66713393939393</v>
      </c>
      <c r="AQ107">
        <v>4.77252360720935E-05</v>
      </c>
      <c r="AR107">
        <v>84.83899908424371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1658942172.1</v>
      </c>
      <c r="DB107">
        <v>1410.931481481481</v>
      </c>
      <c r="DC107">
        <v>1478.991481481482</v>
      </c>
      <c r="DD107">
        <v>23.65188148148148</v>
      </c>
      <c r="DE107">
        <v>19.90579259259259</v>
      </c>
      <c r="DF107">
        <v>1416.995925925926</v>
      </c>
      <c r="DG107">
        <v>23.7558111111111</v>
      </c>
      <c r="DH107">
        <v>500.0560740740741</v>
      </c>
      <c r="DI107">
        <v>90.50973703703704</v>
      </c>
      <c r="DJ107">
        <v>0.09997684444444443</v>
      </c>
      <c r="DK107">
        <v>27.2544962962963</v>
      </c>
      <c r="DL107">
        <v>27.43484074074074</v>
      </c>
      <c r="DM107">
        <v>999.9000000000001</v>
      </c>
      <c r="DN107">
        <v>0</v>
      </c>
      <c r="DO107">
        <v>0</v>
      </c>
      <c r="DP107">
        <v>9997.359999999999</v>
      </c>
      <c r="DQ107">
        <v>0</v>
      </c>
      <c r="DR107">
        <v>12.52261851851852</v>
      </c>
      <c r="DS107">
        <v>-68.06045185185184</v>
      </c>
      <c r="DT107">
        <v>1445.111481481481</v>
      </c>
      <c r="DU107">
        <v>1509.03037037037</v>
      </c>
      <c r="DV107">
        <v>3.746080000000001</v>
      </c>
      <c r="DW107">
        <v>1478.991481481482</v>
      </c>
      <c r="DX107">
        <v>19.90579259259259</v>
      </c>
      <c r="DY107">
        <v>2.140724444444445</v>
      </c>
      <c r="DZ107">
        <v>1.801668148148148</v>
      </c>
      <c r="EA107">
        <v>18.52548148148148</v>
      </c>
      <c r="EB107">
        <v>15.80123703703704</v>
      </c>
      <c r="EC107">
        <v>1999.985185185185</v>
      </c>
      <c r="ED107">
        <v>0.9800057777777776</v>
      </c>
      <c r="EE107">
        <v>0.01999422222222222</v>
      </c>
      <c r="EF107">
        <v>0</v>
      </c>
      <c r="EG107">
        <v>749.5808518518519</v>
      </c>
      <c r="EH107">
        <v>5.00097</v>
      </c>
      <c r="EI107">
        <v>14969.69259259259</v>
      </c>
      <c r="EJ107">
        <v>16707.48518518519</v>
      </c>
      <c r="EK107">
        <v>38.21266666666666</v>
      </c>
      <c r="EL107">
        <v>38.75</v>
      </c>
      <c r="EM107">
        <v>38.13877777777777</v>
      </c>
      <c r="EN107">
        <v>38.437</v>
      </c>
      <c r="EO107">
        <v>38.812</v>
      </c>
      <c r="EP107">
        <v>1955.095185185185</v>
      </c>
      <c r="EQ107">
        <v>39.89000000000001</v>
      </c>
      <c r="ER107">
        <v>0</v>
      </c>
      <c r="ES107">
        <v>1658942179.2</v>
      </c>
      <c r="ET107">
        <v>0</v>
      </c>
      <c r="EU107">
        <v>749.5271200000002</v>
      </c>
      <c r="EV107">
        <v>-3.339846158301125</v>
      </c>
      <c r="EW107">
        <v>-54.28461537601414</v>
      </c>
      <c r="EX107">
        <v>14969.34</v>
      </c>
      <c r="EY107">
        <v>15</v>
      </c>
      <c r="EZ107">
        <v>0</v>
      </c>
      <c r="FA107" t="s">
        <v>419</v>
      </c>
      <c r="FB107">
        <v>1657650335.6</v>
      </c>
      <c r="FC107">
        <v>1657650340.6</v>
      </c>
      <c r="FD107">
        <v>0</v>
      </c>
      <c r="FE107">
        <v>2.4</v>
      </c>
      <c r="FF107">
        <v>-0.047</v>
      </c>
      <c r="FG107">
        <v>-2.024</v>
      </c>
      <c r="FH107">
        <v>-0.16</v>
      </c>
      <c r="FI107">
        <v>420</v>
      </c>
      <c r="FJ107">
        <v>17</v>
      </c>
      <c r="FK107">
        <v>0.4</v>
      </c>
      <c r="FL107">
        <v>0.26</v>
      </c>
      <c r="FM107">
        <v>-68.0194075</v>
      </c>
      <c r="FN107">
        <v>-1.052810881801238</v>
      </c>
      <c r="FO107">
        <v>0.1413288636257636</v>
      </c>
      <c r="FP107">
        <v>0</v>
      </c>
      <c r="FQ107">
        <v>749.7483235294119</v>
      </c>
      <c r="FR107">
        <v>-3.593445381019506</v>
      </c>
      <c r="FS107">
        <v>0.4544686438797413</v>
      </c>
      <c r="FT107">
        <v>0</v>
      </c>
      <c r="FU107">
        <v>3.7673345</v>
      </c>
      <c r="FV107">
        <v>-0.4007148968105201</v>
      </c>
      <c r="FW107">
        <v>0.04115927641188559</v>
      </c>
      <c r="FX107">
        <v>0</v>
      </c>
      <c r="FY107">
        <v>0</v>
      </c>
      <c r="FZ107">
        <v>3</v>
      </c>
      <c r="GA107" t="s">
        <v>439</v>
      </c>
      <c r="GB107">
        <v>2.9828</v>
      </c>
      <c r="GC107">
        <v>2.71557</v>
      </c>
      <c r="GD107">
        <v>0.217212</v>
      </c>
      <c r="GE107">
        <v>0.220711</v>
      </c>
      <c r="GF107">
        <v>0.106577</v>
      </c>
      <c r="GG107">
        <v>0.0929396</v>
      </c>
      <c r="GH107">
        <v>24827.3</v>
      </c>
      <c r="GI107">
        <v>24813.1</v>
      </c>
      <c r="GJ107">
        <v>29477.2</v>
      </c>
      <c r="GK107">
        <v>29446.3</v>
      </c>
      <c r="GL107">
        <v>34889</v>
      </c>
      <c r="GM107">
        <v>35500.4</v>
      </c>
      <c r="GN107">
        <v>41524.9</v>
      </c>
      <c r="GO107">
        <v>41952.3</v>
      </c>
      <c r="GP107">
        <v>1.9501</v>
      </c>
      <c r="GQ107">
        <v>1.92275</v>
      </c>
      <c r="GR107">
        <v>0.124432</v>
      </c>
      <c r="GS107">
        <v>0</v>
      </c>
      <c r="GT107">
        <v>25.4103</v>
      </c>
      <c r="GU107">
        <v>999.9</v>
      </c>
      <c r="GV107">
        <v>52.3</v>
      </c>
      <c r="GW107">
        <v>29.3</v>
      </c>
      <c r="GX107">
        <v>23.644</v>
      </c>
      <c r="GY107">
        <v>63.0828</v>
      </c>
      <c r="GZ107">
        <v>33.9463</v>
      </c>
      <c r="HA107">
        <v>1</v>
      </c>
      <c r="HB107">
        <v>-0.0523476</v>
      </c>
      <c r="HC107">
        <v>0.405735</v>
      </c>
      <c r="HD107">
        <v>20.3335</v>
      </c>
      <c r="HE107">
        <v>5.21609</v>
      </c>
      <c r="HF107">
        <v>12.0095</v>
      </c>
      <c r="HG107">
        <v>4.98875</v>
      </c>
      <c r="HH107">
        <v>3.28848</v>
      </c>
      <c r="HI107">
        <v>9999</v>
      </c>
      <c r="HJ107">
        <v>9999</v>
      </c>
      <c r="HK107">
        <v>9999</v>
      </c>
      <c r="HL107">
        <v>154.9</v>
      </c>
      <c r="HM107">
        <v>1.86738</v>
      </c>
      <c r="HN107">
        <v>1.86646</v>
      </c>
      <c r="HO107">
        <v>1.86584</v>
      </c>
      <c r="HP107">
        <v>1.86581</v>
      </c>
      <c r="HQ107">
        <v>1.86761</v>
      </c>
      <c r="HR107">
        <v>1.87012</v>
      </c>
      <c r="HS107">
        <v>1.86876</v>
      </c>
      <c r="HT107">
        <v>1.87026</v>
      </c>
      <c r="HU107">
        <v>0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-6.13</v>
      </c>
      <c r="II107">
        <v>-0.1038</v>
      </c>
      <c r="IJ107">
        <v>-2.003274880989988</v>
      </c>
      <c r="IK107">
        <v>-0.003643892653284941</v>
      </c>
      <c r="IL107">
        <v>8.948238347276123E-07</v>
      </c>
      <c r="IM107">
        <v>-2.445980282225029E-10</v>
      </c>
      <c r="IN107">
        <v>-0.1940835803508028</v>
      </c>
      <c r="IO107">
        <v>-0.01042730378795286</v>
      </c>
      <c r="IP107">
        <v>0.00100284695746963</v>
      </c>
      <c r="IQ107">
        <v>-1.701466411570297E-05</v>
      </c>
      <c r="IR107">
        <v>2</v>
      </c>
      <c r="IS107">
        <v>2310</v>
      </c>
      <c r="IT107">
        <v>1</v>
      </c>
      <c r="IU107">
        <v>25</v>
      </c>
      <c r="IV107">
        <v>21530.7</v>
      </c>
      <c r="IW107">
        <v>21530.7</v>
      </c>
      <c r="IX107">
        <v>2.92236</v>
      </c>
      <c r="IY107">
        <v>2.17773</v>
      </c>
      <c r="IZ107">
        <v>1.39648</v>
      </c>
      <c r="JA107">
        <v>2.34985</v>
      </c>
      <c r="JB107">
        <v>1.49536</v>
      </c>
      <c r="JC107">
        <v>2.35107</v>
      </c>
      <c r="JD107">
        <v>34.4408</v>
      </c>
      <c r="JE107">
        <v>24.1751</v>
      </c>
      <c r="JF107">
        <v>18</v>
      </c>
      <c r="JG107">
        <v>515.452</v>
      </c>
      <c r="JH107">
        <v>453.377</v>
      </c>
      <c r="JI107">
        <v>25</v>
      </c>
      <c r="JJ107">
        <v>26.6845</v>
      </c>
      <c r="JK107">
        <v>30.0001</v>
      </c>
      <c r="JL107">
        <v>26.6397</v>
      </c>
      <c r="JM107">
        <v>26.5761</v>
      </c>
      <c r="JN107">
        <v>58.4947</v>
      </c>
      <c r="JO107">
        <v>18.1188</v>
      </c>
      <c r="JP107">
        <v>61.3545</v>
      </c>
      <c r="JQ107">
        <v>25</v>
      </c>
      <c r="JR107">
        <v>1523.41</v>
      </c>
      <c r="JS107">
        <v>20.2335</v>
      </c>
      <c r="JT107">
        <v>100.808</v>
      </c>
      <c r="JU107">
        <v>100.764</v>
      </c>
    </row>
    <row r="108" spans="1:281">
      <c r="A108">
        <v>92</v>
      </c>
      <c r="B108">
        <v>1658942184.6</v>
      </c>
      <c r="C108">
        <v>546.5999999046326</v>
      </c>
      <c r="D108" t="s">
        <v>607</v>
      </c>
      <c r="E108" t="s">
        <v>608</v>
      </c>
      <c r="F108">
        <v>5</v>
      </c>
      <c r="G108" t="s">
        <v>415</v>
      </c>
      <c r="H108" t="s">
        <v>416</v>
      </c>
      <c r="I108">
        <v>1658942176.814285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1542.126495722944</v>
      </c>
      <c r="AK108">
        <v>1485.86903030303</v>
      </c>
      <c r="AL108">
        <v>3.410727272727087</v>
      </c>
      <c r="AM108">
        <v>65.44</v>
      </c>
      <c r="AN108">
        <f>(AP108 - AO108 + DI108*1E3/(8.314*(DK108+273.15)) * AR108/DH108 * AQ108) * DH108/(100*CV108) * 1000/(1000 - AP108)</f>
        <v>0</v>
      </c>
      <c r="AO108">
        <v>20.06326199967825</v>
      </c>
      <c r="AP108">
        <v>23.71153757575757</v>
      </c>
      <c r="AQ108">
        <v>0.007777313620027385</v>
      </c>
      <c r="AR108">
        <v>84.83899908424371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1658942176.814285</v>
      </c>
      <c r="DB108">
        <v>1426.517142857143</v>
      </c>
      <c r="DC108">
        <v>1494.773214285714</v>
      </c>
      <c r="DD108">
        <v>23.66898214285715</v>
      </c>
      <c r="DE108">
        <v>19.976775</v>
      </c>
      <c r="DF108">
        <v>1432.622142857143</v>
      </c>
      <c r="DG108">
        <v>23.772775</v>
      </c>
      <c r="DH108">
        <v>500.0595</v>
      </c>
      <c r="DI108">
        <v>90.51050714285714</v>
      </c>
      <c r="DJ108">
        <v>0.0999823</v>
      </c>
      <c r="DK108">
        <v>27.25535357142857</v>
      </c>
      <c r="DL108">
        <v>27.44315714285714</v>
      </c>
      <c r="DM108">
        <v>999.9000000000002</v>
      </c>
      <c r="DN108">
        <v>0</v>
      </c>
      <c r="DO108">
        <v>0</v>
      </c>
      <c r="DP108">
        <v>10003.3875</v>
      </c>
      <c r="DQ108">
        <v>0</v>
      </c>
      <c r="DR108">
        <v>12.52730357142857</v>
      </c>
      <c r="DS108">
        <v>-68.25728928571429</v>
      </c>
      <c r="DT108">
        <v>1461.100357142857</v>
      </c>
      <c r="DU108">
        <v>1525.244642857143</v>
      </c>
      <c r="DV108">
        <v>3.692198928571429</v>
      </c>
      <c r="DW108">
        <v>1494.773214285714</v>
      </c>
      <c r="DX108">
        <v>19.976775</v>
      </c>
      <c r="DY108">
        <v>2.142291071428572</v>
      </c>
      <c r="DZ108">
        <v>1.808108214285714</v>
      </c>
      <c r="EA108">
        <v>18.53716071428571</v>
      </c>
      <c r="EB108">
        <v>15.85693214285714</v>
      </c>
      <c r="EC108">
        <v>1999.967142857143</v>
      </c>
      <c r="ED108">
        <v>0.98000575</v>
      </c>
      <c r="EE108">
        <v>0.01999425</v>
      </c>
      <c r="EF108">
        <v>0</v>
      </c>
      <c r="EG108">
        <v>749.3795714285714</v>
      </c>
      <c r="EH108">
        <v>5.00097</v>
      </c>
      <c r="EI108">
        <v>14965.61071428572</v>
      </c>
      <c r="EJ108">
        <v>16707.32857142857</v>
      </c>
      <c r="EK108">
        <v>38.22075</v>
      </c>
      <c r="EL108">
        <v>38.75</v>
      </c>
      <c r="EM108">
        <v>38.1405</v>
      </c>
      <c r="EN108">
        <v>38.437</v>
      </c>
      <c r="EO108">
        <v>38.812</v>
      </c>
      <c r="EP108">
        <v>1955.077142857143</v>
      </c>
      <c r="EQ108">
        <v>39.89000000000001</v>
      </c>
      <c r="ER108">
        <v>0</v>
      </c>
      <c r="ES108">
        <v>1658942184</v>
      </c>
      <c r="ET108">
        <v>0</v>
      </c>
      <c r="EU108">
        <v>749.3279600000001</v>
      </c>
      <c r="EV108">
        <v>-1.454461535322713</v>
      </c>
      <c r="EW108">
        <v>-47.58461529669326</v>
      </c>
      <c r="EX108">
        <v>14965.184</v>
      </c>
      <c r="EY108">
        <v>15</v>
      </c>
      <c r="EZ108">
        <v>0</v>
      </c>
      <c r="FA108" t="s">
        <v>419</v>
      </c>
      <c r="FB108">
        <v>1657650335.6</v>
      </c>
      <c r="FC108">
        <v>1657650340.6</v>
      </c>
      <c r="FD108">
        <v>0</v>
      </c>
      <c r="FE108">
        <v>2.4</v>
      </c>
      <c r="FF108">
        <v>-0.047</v>
      </c>
      <c r="FG108">
        <v>-2.024</v>
      </c>
      <c r="FH108">
        <v>-0.16</v>
      </c>
      <c r="FI108">
        <v>420</v>
      </c>
      <c r="FJ108">
        <v>17</v>
      </c>
      <c r="FK108">
        <v>0.4</v>
      </c>
      <c r="FL108">
        <v>0.26</v>
      </c>
      <c r="FM108">
        <v>-68.13824146341463</v>
      </c>
      <c r="FN108">
        <v>-1.927952613240495</v>
      </c>
      <c r="FO108">
        <v>0.2365088375346772</v>
      </c>
      <c r="FP108">
        <v>0</v>
      </c>
      <c r="FQ108">
        <v>749.5549705882353</v>
      </c>
      <c r="FR108">
        <v>-3.025133687489296</v>
      </c>
      <c r="FS108">
        <v>0.4219644176031736</v>
      </c>
      <c r="FT108">
        <v>0</v>
      </c>
      <c r="FU108">
        <v>3.720818780487805</v>
      </c>
      <c r="FV108">
        <v>-0.6149468989547019</v>
      </c>
      <c r="FW108">
        <v>0.06680084595620032</v>
      </c>
      <c r="FX108">
        <v>0</v>
      </c>
      <c r="FY108">
        <v>0</v>
      </c>
      <c r="FZ108">
        <v>3</v>
      </c>
      <c r="GA108" t="s">
        <v>439</v>
      </c>
      <c r="GB108">
        <v>2.98311</v>
      </c>
      <c r="GC108">
        <v>2.71561</v>
      </c>
      <c r="GD108">
        <v>0.218733</v>
      </c>
      <c r="GE108">
        <v>0.222227</v>
      </c>
      <c r="GF108">
        <v>0.106729</v>
      </c>
      <c r="GG108">
        <v>0.0934319</v>
      </c>
      <c r="GH108">
        <v>24778.6</v>
      </c>
      <c r="GI108">
        <v>24765.2</v>
      </c>
      <c r="GJ108">
        <v>29476.6</v>
      </c>
      <c r="GK108">
        <v>29446.7</v>
      </c>
      <c r="GL108">
        <v>34882.7</v>
      </c>
      <c r="GM108">
        <v>35481.1</v>
      </c>
      <c r="GN108">
        <v>41524.5</v>
      </c>
      <c r="GO108">
        <v>41952.7</v>
      </c>
      <c r="GP108">
        <v>1.95025</v>
      </c>
      <c r="GQ108">
        <v>1.92323</v>
      </c>
      <c r="GR108">
        <v>0.1247</v>
      </c>
      <c r="GS108">
        <v>0</v>
      </c>
      <c r="GT108">
        <v>25.4135</v>
      </c>
      <c r="GU108">
        <v>999.9</v>
      </c>
      <c r="GV108">
        <v>52.3</v>
      </c>
      <c r="GW108">
        <v>29.3</v>
      </c>
      <c r="GX108">
        <v>23.6461</v>
      </c>
      <c r="GY108">
        <v>63.1228</v>
      </c>
      <c r="GZ108">
        <v>33.5897</v>
      </c>
      <c r="HA108">
        <v>1</v>
      </c>
      <c r="HB108">
        <v>-0.0524162</v>
      </c>
      <c r="HC108">
        <v>0.40591</v>
      </c>
      <c r="HD108">
        <v>20.3337</v>
      </c>
      <c r="HE108">
        <v>5.21669</v>
      </c>
      <c r="HF108">
        <v>12.0099</v>
      </c>
      <c r="HG108">
        <v>4.98905</v>
      </c>
      <c r="HH108">
        <v>3.28848</v>
      </c>
      <c r="HI108">
        <v>9999</v>
      </c>
      <c r="HJ108">
        <v>9999</v>
      </c>
      <c r="HK108">
        <v>9999</v>
      </c>
      <c r="HL108">
        <v>154.9</v>
      </c>
      <c r="HM108">
        <v>1.86737</v>
      </c>
      <c r="HN108">
        <v>1.86646</v>
      </c>
      <c r="HO108">
        <v>1.86584</v>
      </c>
      <c r="HP108">
        <v>1.86581</v>
      </c>
      <c r="HQ108">
        <v>1.8676</v>
      </c>
      <c r="HR108">
        <v>1.87012</v>
      </c>
      <c r="HS108">
        <v>1.86877</v>
      </c>
      <c r="HT108">
        <v>1.87026</v>
      </c>
      <c r="HU108">
        <v>0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-6.18</v>
      </c>
      <c r="II108">
        <v>-0.1034</v>
      </c>
      <c r="IJ108">
        <v>-2.003274880989988</v>
      </c>
      <c r="IK108">
        <v>-0.003643892653284941</v>
      </c>
      <c r="IL108">
        <v>8.948238347276123E-07</v>
      </c>
      <c r="IM108">
        <v>-2.445980282225029E-10</v>
      </c>
      <c r="IN108">
        <v>-0.1940835803508028</v>
      </c>
      <c r="IO108">
        <v>-0.01042730378795286</v>
      </c>
      <c r="IP108">
        <v>0.00100284695746963</v>
      </c>
      <c r="IQ108">
        <v>-1.701466411570297E-05</v>
      </c>
      <c r="IR108">
        <v>2</v>
      </c>
      <c r="IS108">
        <v>2310</v>
      </c>
      <c r="IT108">
        <v>1</v>
      </c>
      <c r="IU108">
        <v>25</v>
      </c>
      <c r="IV108">
        <v>21530.8</v>
      </c>
      <c r="IW108">
        <v>21530.7</v>
      </c>
      <c r="IX108">
        <v>2.94678</v>
      </c>
      <c r="IY108">
        <v>2.17529</v>
      </c>
      <c r="IZ108">
        <v>1.39648</v>
      </c>
      <c r="JA108">
        <v>2.35107</v>
      </c>
      <c r="JB108">
        <v>1.49536</v>
      </c>
      <c r="JC108">
        <v>2.41699</v>
      </c>
      <c r="JD108">
        <v>34.4408</v>
      </c>
      <c r="JE108">
        <v>24.1838</v>
      </c>
      <c r="JF108">
        <v>18</v>
      </c>
      <c r="JG108">
        <v>515.559</v>
      </c>
      <c r="JH108">
        <v>453.681</v>
      </c>
      <c r="JI108">
        <v>25</v>
      </c>
      <c r="JJ108">
        <v>26.6853</v>
      </c>
      <c r="JK108">
        <v>30.0001</v>
      </c>
      <c r="JL108">
        <v>26.6409</v>
      </c>
      <c r="JM108">
        <v>26.5772</v>
      </c>
      <c r="JN108">
        <v>58.9779</v>
      </c>
      <c r="JO108">
        <v>17.8308</v>
      </c>
      <c r="JP108">
        <v>61.3545</v>
      </c>
      <c r="JQ108">
        <v>25</v>
      </c>
      <c r="JR108">
        <v>1536.98</v>
      </c>
      <c r="JS108">
        <v>20.2736</v>
      </c>
      <c r="JT108">
        <v>100.807</v>
      </c>
      <c r="JU108">
        <v>100.765</v>
      </c>
    </row>
    <row r="109" spans="1:281">
      <c r="A109">
        <v>93</v>
      </c>
      <c r="B109">
        <v>1658942189.6</v>
      </c>
      <c r="C109">
        <v>551.5999999046326</v>
      </c>
      <c r="D109" t="s">
        <v>609</v>
      </c>
      <c r="E109" t="s">
        <v>610</v>
      </c>
      <c r="F109">
        <v>5</v>
      </c>
      <c r="G109" t="s">
        <v>415</v>
      </c>
      <c r="H109" t="s">
        <v>416</v>
      </c>
      <c r="I109">
        <v>1658942182.1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1559.411086372294</v>
      </c>
      <c r="AK109">
        <v>1503.204545454546</v>
      </c>
      <c r="AL109">
        <v>3.470490909090857</v>
      </c>
      <c r="AM109">
        <v>65.44</v>
      </c>
      <c r="AN109">
        <f>(AP109 - AO109 + DI109*1E3/(8.314*(DK109+273.15)) * AR109/DH109 * AQ109) * DH109/(100*CV109) * 1000/(1000 - AP109)</f>
        <v>0</v>
      </c>
      <c r="AO109">
        <v>20.21212654377217</v>
      </c>
      <c r="AP109">
        <v>23.77974969696969</v>
      </c>
      <c r="AQ109">
        <v>0.01375801586325604</v>
      </c>
      <c r="AR109">
        <v>84.83899908424371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1658942182.1</v>
      </c>
      <c r="DB109">
        <v>1444.059629629629</v>
      </c>
      <c r="DC109">
        <v>1512.471111111111</v>
      </c>
      <c r="DD109">
        <v>23.70164814814814</v>
      </c>
      <c r="DE109">
        <v>20.08889259259259</v>
      </c>
      <c r="DF109">
        <v>1450.21</v>
      </c>
      <c r="DG109">
        <v>23.80517037037037</v>
      </c>
      <c r="DH109">
        <v>500.0575925925926</v>
      </c>
      <c r="DI109">
        <v>90.5114814814815</v>
      </c>
      <c r="DJ109">
        <v>0.09999421111111112</v>
      </c>
      <c r="DK109">
        <v>27.25691111111111</v>
      </c>
      <c r="DL109">
        <v>27.4471</v>
      </c>
      <c r="DM109">
        <v>999.9000000000001</v>
      </c>
      <c r="DN109">
        <v>0</v>
      </c>
      <c r="DO109">
        <v>0</v>
      </c>
      <c r="DP109">
        <v>10005.80296296296</v>
      </c>
      <c r="DQ109">
        <v>0</v>
      </c>
      <c r="DR109">
        <v>12.51971111111111</v>
      </c>
      <c r="DS109">
        <v>-68.41269999999999</v>
      </c>
      <c r="DT109">
        <v>1479.117037037037</v>
      </c>
      <c r="DU109">
        <v>1543.47962962963</v>
      </c>
      <c r="DV109">
        <v>3.612747777777777</v>
      </c>
      <c r="DW109">
        <v>1512.471111111111</v>
      </c>
      <c r="DX109">
        <v>20.08889259259259</v>
      </c>
      <c r="DY109">
        <v>2.145270740740741</v>
      </c>
      <c r="DZ109">
        <v>1.818275185185185</v>
      </c>
      <c r="EA109">
        <v>18.55933703703704</v>
      </c>
      <c r="EB109">
        <v>15.94453703703704</v>
      </c>
      <c r="EC109">
        <v>1999.981111111111</v>
      </c>
      <c r="ED109">
        <v>0.980005888888889</v>
      </c>
      <c r="EE109">
        <v>0.01999411111111111</v>
      </c>
      <c r="EF109">
        <v>0</v>
      </c>
      <c r="EG109">
        <v>749.2017037037039</v>
      </c>
      <c r="EH109">
        <v>5.00097</v>
      </c>
      <c r="EI109">
        <v>14961.79259259259</v>
      </c>
      <c r="EJ109">
        <v>16707.44814814815</v>
      </c>
      <c r="EK109">
        <v>38.22666666666666</v>
      </c>
      <c r="EL109">
        <v>38.75</v>
      </c>
      <c r="EM109">
        <v>38.13877777777778</v>
      </c>
      <c r="EN109">
        <v>38.437</v>
      </c>
      <c r="EO109">
        <v>38.812</v>
      </c>
      <c r="EP109">
        <v>1955.091111111111</v>
      </c>
      <c r="EQ109">
        <v>39.89000000000001</v>
      </c>
      <c r="ER109">
        <v>0</v>
      </c>
      <c r="ES109">
        <v>1658942188.8</v>
      </c>
      <c r="ET109">
        <v>0</v>
      </c>
      <c r="EU109">
        <v>749.13008</v>
      </c>
      <c r="EV109">
        <v>-2.633384611551609</v>
      </c>
      <c r="EW109">
        <v>-43.2615384647974</v>
      </c>
      <c r="EX109">
        <v>14961.684</v>
      </c>
      <c r="EY109">
        <v>15</v>
      </c>
      <c r="EZ109">
        <v>0</v>
      </c>
      <c r="FA109" t="s">
        <v>419</v>
      </c>
      <c r="FB109">
        <v>1657650335.6</v>
      </c>
      <c r="FC109">
        <v>1657650340.6</v>
      </c>
      <c r="FD109">
        <v>0</v>
      </c>
      <c r="FE109">
        <v>2.4</v>
      </c>
      <c r="FF109">
        <v>-0.047</v>
      </c>
      <c r="FG109">
        <v>-2.024</v>
      </c>
      <c r="FH109">
        <v>-0.16</v>
      </c>
      <c r="FI109">
        <v>420</v>
      </c>
      <c r="FJ109">
        <v>17</v>
      </c>
      <c r="FK109">
        <v>0.4</v>
      </c>
      <c r="FL109">
        <v>0.26</v>
      </c>
      <c r="FM109">
        <v>-68.31519024390245</v>
      </c>
      <c r="FN109">
        <v>-2.066498257839842</v>
      </c>
      <c r="FO109">
        <v>0.249177157866405</v>
      </c>
      <c r="FP109">
        <v>0</v>
      </c>
      <c r="FQ109">
        <v>749.249911764706</v>
      </c>
      <c r="FR109">
        <v>-1.993292590644843</v>
      </c>
      <c r="FS109">
        <v>0.3162297533762697</v>
      </c>
      <c r="FT109">
        <v>0</v>
      </c>
      <c r="FU109">
        <v>3.659570731707317</v>
      </c>
      <c r="FV109">
        <v>-0.9044109407665429</v>
      </c>
      <c r="FW109">
        <v>0.09276200668824738</v>
      </c>
      <c r="FX109">
        <v>0</v>
      </c>
      <c r="FY109">
        <v>0</v>
      </c>
      <c r="FZ109">
        <v>3</v>
      </c>
      <c r="GA109" t="s">
        <v>439</v>
      </c>
      <c r="GB109">
        <v>2.98291</v>
      </c>
      <c r="GC109">
        <v>2.71576</v>
      </c>
      <c r="GD109">
        <v>0.220262</v>
      </c>
      <c r="GE109">
        <v>0.223726</v>
      </c>
      <c r="GF109">
        <v>0.106938</v>
      </c>
      <c r="GG109">
        <v>0.09375029999999999</v>
      </c>
      <c r="GH109">
        <v>24730.6</v>
      </c>
      <c r="GI109">
        <v>24717.5</v>
      </c>
      <c r="GJ109">
        <v>29477.2</v>
      </c>
      <c r="GK109">
        <v>29446.8</v>
      </c>
      <c r="GL109">
        <v>34875</v>
      </c>
      <c r="GM109">
        <v>35468.8</v>
      </c>
      <c r="GN109">
        <v>41525.2</v>
      </c>
      <c r="GO109">
        <v>41953</v>
      </c>
      <c r="GP109">
        <v>1.95037</v>
      </c>
      <c r="GQ109">
        <v>1.92318</v>
      </c>
      <c r="GR109">
        <v>0.124484</v>
      </c>
      <c r="GS109">
        <v>0</v>
      </c>
      <c r="GT109">
        <v>25.4163</v>
      </c>
      <c r="GU109">
        <v>999.9</v>
      </c>
      <c r="GV109">
        <v>52.4</v>
      </c>
      <c r="GW109">
        <v>29.3</v>
      </c>
      <c r="GX109">
        <v>23.6905</v>
      </c>
      <c r="GY109">
        <v>63.1928</v>
      </c>
      <c r="GZ109">
        <v>33.8542</v>
      </c>
      <c r="HA109">
        <v>1</v>
      </c>
      <c r="HB109">
        <v>-0.0524949</v>
      </c>
      <c r="HC109">
        <v>0.406645</v>
      </c>
      <c r="HD109">
        <v>20.3336</v>
      </c>
      <c r="HE109">
        <v>5.21654</v>
      </c>
      <c r="HF109">
        <v>12.0099</v>
      </c>
      <c r="HG109">
        <v>4.98875</v>
      </c>
      <c r="HH109">
        <v>3.2884</v>
      </c>
      <c r="HI109">
        <v>9999</v>
      </c>
      <c r="HJ109">
        <v>9999</v>
      </c>
      <c r="HK109">
        <v>9999</v>
      </c>
      <c r="HL109">
        <v>154.9</v>
      </c>
      <c r="HM109">
        <v>1.86737</v>
      </c>
      <c r="HN109">
        <v>1.86646</v>
      </c>
      <c r="HO109">
        <v>1.86584</v>
      </c>
      <c r="HP109">
        <v>1.86582</v>
      </c>
      <c r="HQ109">
        <v>1.8676</v>
      </c>
      <c r="HR109">
        <v>1.87012</v>
      </c>
      <c r="HS109">
        <v>1.86875</v>
      </c>
      <c r="HT109">
        <v>1.87024</v>
      </c>
      <c r="HU109">
        <v>0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-6.21</v>
      </c>
      <c r="II109">
        <v>-0.1028</v>
      </c>
      <c r="IJ109">
        <v>-2.003274880989988</v>
      </c>
      <c r="IK109">
        <v>-0.003643892653284941</v>
      </c>
      <c r="IL109">
        <v>8.948238347276123E-07</v>
      </c>
      <c r="IM109">
        <v>-2.445980282225029E-10</v>
      </c>
      <c r="IN109">
        <v>-0.1940835803508028</v>
      </c>
      <c r="IO109">
        <v>-0.01042730378795286</v>
      </c>
      <c r="IP109">
        <v>0.00100284695746963</v>
      </c>
      <c r="IQ109">
        <v>-1.701466411570297E-05</v>
      </c>
      <c r="IR109">
        <v>2</v>
      </c>
      <c r="IS109">
        <v>2310</v>
      </c>
      <c r="IT109">
        <v>1</v>
      </c>
      <c r="IU109">
        <v>25</v>
      </c>
      <c r="IV109">
        <v>21530.9</v>
      </c>
      <c r="IW109">
        <v>21530.8</v>
      </c>
      <c r="IX109">
        <v>2.97363</v>
      </c>
      <c r="IY109">
        <v>2.17041</v>
      </c>
      <c r="IZ109">
        <v>1.39648</v>
      </c>
      <c r="JA109">
        <v>2.35229</v>
      </c>
      <c r="JB109">
        <v>1.49536</v>
      </c>
      <c r="JC109">
        <v>2.41821</v>
      </c>
      <c r="JD109">
        <v>34.4408</v>
      </c>
      <c r="JE109">
        <v>24.1838</v>
      </c>
      <c r="JF109">
        <v>18</v>
      </c>
      <c r="JG109">
        <v>515.654</v>
      </c>
      <c r="JH109">
        <v>453.662</v>
      </c>
      <c r="JI109">
        <v>25.0001</v>
      </c>
      <c r="JJ109">
        <v>26.6868</v>
      </c>
      <c r="JK109">
        <v>30.0002</v>
      </c>
      <c r="JL109">
        <v>26.6423</v>
      </c>
      <c r="JM109">
        <v>26.5788</v>
      </c>
      <c r="JN109">
        <v>59.5254</v>
      </c>
      <c r="JO109">
        <v>17.8308</v>
      </c>
      <c r="JP109">
        <v>61.3545</v>
      </c>
      <c r="JQ109">
        <v>25</v>
      </c>
      <c r="JR109">
        <v>1557.05</v>
      </c>
      <c r="JS109">
        <v>20.2838</v>
      </c>
      <c r="JT109">
        <v>100.808</v>
      </c>
      <c r="JU109">
        <v>100.766</v>
      </c>
    </row>
    <row r="110" spans="1:281">
      <c r="A110">
        <v>94</v>
      </c>
      <c r="B110">
        <v>1658942194.1</v>
      </c>
      <c r="C110">
        <v>556.0999999046326</v>
      </c>
      <c r="D110" t="s">
        <v>611</v>
      </c>
      <c r="E110" t="s">
        <v>612</v>
      </c>
      <c r="F110">
        <v>5</v>
      </c>
      <c r="G110" t="s">
        <v>415</v>
      </c>
      <c r="H110" t="s">
        <v>416</v>
      </c>
      <c r="I110">
        <v>1658942186.544444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1575.101759376624</v>
      </c>
      <c r="AK110">
        <v>1518.675939393939</v>
      </c>
      <c r="AL110">
        <v>3.439412121212049</v>
      </c>
      <c r="AM110">
        <v>65.44</v>
      </c>
      <c r="AN110">
        <f>(AP110 - AO110 + DI110*1E3/(8.314*(DK110+273.15)) * AR110/DH110 * AQ110) * DH110/(100*CV110) * 1000/(1000 - AP110)</f>
        <v>0</v>
      </c>
      <c r="AO110">
        <v>20.26930734650072</v>
      </c>
      <c r="AP110">
        <v>23.82552787878787</v>
      </c>
      <c r="AQ110">
        <v>0.01243052346462462</v>
      </c>
      <c r="AR110">
        <v>84.83899908424371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1658942186.544444</v>
      </c>
      <c r="DB110">
        <v>1458.881851851852</v>
      </c>
      <c r="DC110">
        <v>1527.489629629629</v>
      </c>
      <c r="DD110">
        <v>23.74517037037037</v>
      </c>
      <c r="DE110">
        <v>20.18748888888889</v>
      </c>
      <c r="DF110">
        <v>1465.071111111111</v>
      </c>
      <c r="DG110">
        <v>23.84834814814815</v>
      </c>
      <c r="DH110">
        <v>500.0563333333334</v>
      </c>
      <c r="DI110">
        <v>90.51192592592594</v>
      </c>
      <c r="DJ110">
        <v>0.1000202259259259</v>
      </c>
      <c r="DK110">
        <v>27.25831111111111</v>
      </c>
      <c r="DL110">
        <v>27.45353703703703</v>
      </c>
      <c r="DM110">
        <v>999.9000000000001</v>
      </c>
      <c r="DN110">
        <v>0</v>
      </c>
      <c r="DO110">
        <v>0</v>
      </c>
      <c r="DP110">
        <v>10002.65259259259</v>
      </c>
      <c r="DQ110">
        <v>0</v>
      </c>
      <c r="DR110">
        <v>12.51519629629629</v>
      </c>
      <c r="DS110">
        <v>-68.60838518518518</v>
      </c>
      <c r="DT110">
        <v>1494.365925925926</v>
      </c>
      <c r="DU110">
        <v>1558.962222222222</v>
      </c>
      <c r="DV110">
        <v>3.557682962962963</v>
      </c>
      <c r="DW110">
        <v>1527.489629629629</v>
      </c>
      <c r="DX110">
        <v>20.18748888888889</v>
      </c>
      <c r="DY110">
        <v>2.149221111111111</v>
      </c>
      <c r="DZ110">
        <v>1.827207777777778</v>
      </c>
      <c r="EA110">
        <v>18.58871111111111</v>
      </c>
      <c r="EB110">
        <v>16.02137037037037</v>
      </c>
      <c r="EC110">
        <v>1999.997407407407</v>
      </c>
      <c r="ED110">
        <v>0.980005888888889</v>
      </c>
      <c r="EE110">
        <v>0.01999411111111111</v>
      </c>
      <c r="EF110">
        <v>0</v>
      </c>
      <c r="EG110">
        <v>749.0705185185186</v>
      </c>
      <c r="EH110">
        <v>5.00097</v>
      </c>
      <c r="EI110">
        <v>14958.91851851852</v>
      </c>
      <c r="EJ110">
        <v>16707.58888888889</v>
      </c>
      <c r="EK110">
        <v>38.22666666666666</v>
      </c>
      <c r="EL110">
        <v>38.75</v>
      </c>
      <c r="EM110">
        <v>38.13648148148148</v>
      </c>
      <c r="EN110">
        <v>38.437</v>
      </c>
      <c r="EO110">
        <v>38.812</v>
      </c>
      <c r="EP110">
        <v>1955.107407407407</v>
      </c>
      <c r="EQ110">
        <v>39.89000000000001</v>
      </c>
      <c r="ER110">
        <v>0</v>
      </c>
      <c r="ES110">
        <v>1658942193.6</v>
      </c>
      <c r="ET110">
        <v>0</v>
      </c>
      <c r="EU110">
        <v>748.984</v>
      </c>
      <c r="EV110">
        <v>-2.136846141896141</v>
      </c>
      <c r="EW110">
        <v>-35.73846152915861</v>
      </c>
      <c r="EX110">
        <v>14958.724</v>
      </c>
      <c r="EY110">
        <v>15</v>
      </c>
      <c r="EZ110">
        <v>0</v>
      </c>
      <c r="FA110" t="s">
        <v>419</v>
      </c>
      <c r="FB110">
        <v>1657650335.6</v>
      </c>
      <c r="FC110">
        <v>1657650340.6</v>
      </c>
      <c r="FD110">
        <v>0</v>
      </c>
      <c r="FE110">
        <v>2.4</v>
      </c>
      <c r="FF110">
        <v>-0.047</v>
      </c>
      <c r="FG110">
        <v>-2.024</v>
      </c>
      <c r="FH110">
        <v>-0.16</v>
      </c>
      <c r="FI110">
        <v>420</v>
      </c>
      <c r="FJ110">
        <v>17</v>
      </c>
      <c r="FK110">
        <v>0.4</v>
      </c>
      <c r="FL110">
        <v>0.26</v>
      </c>
      <c r="FM110">
        <v>-68.44430975609755</v>
      </c>
      <c r="FN110">
        <v>-2.37890174216027</v>
      </c>
      <c r="FO110">
        <v>0.2709599428633788</v>
      </c>
      <c r="FP110">
        <v>0</v>
      </c>
      <c r="FQ110">
        <v>749.1381470588235</v>
      </c>
      <c r="FR110">
        <v>-2.567929710745106</v>
      </c>
      <c r="FS110">
        <v>0.3603863231354867</v>
      </c>
      <c r="FT110">
        <v>0</v>
      </c>
      <c r="FU110">
        <v>3.615861707317073</v>
      </c>
      <c r="FV110">
        <v>-0.8713526132404119</v>
      </c>
      <c r="FW110">
        <v>0.0907234209388136</v>
      </c>
      <c r="FX110">
        <v>0</v>
      </c>
      <c r="FY110">
        <v>0</v>
      </c>
      <c r="FZ110">
        <v>3</v>
      </c>
      <c r="GA110" t="s">
        <v>439</v>
      </c>
      <c r="GB110">
        <v>2.98288</v>
      </c>
      <c r="GC110">
        <v>2.71568</v>
      </c>
      <c r="GD110">
        <v>0.221626</v>
      </c>
      <c r="GE110">
        <v>0.225047</v>
      </c>
      <c r="GF110">
        <v>0.107073</v>
      </c>
      <c r="GG110">
        <v>0.09379990000000001</v>
      </c>
      <c r="GH110">
        <v>24686.7</v>
      </c>
      <c r="GI110">
        <v>24675.3</v>
      </c>
      <c r="GJ110">
        <v>29476.4</v>
      </c>
      <c r="GK110">
        <v>29446.5</v>
      </c>
      <c r="GL110">
        <v>34868.8</v>
      </c>
      <c r="GM110">
        <v>35466.7</v>
      </c>
      <c r="GN110">
        <v>41524.1</v>
      </c>
      <c r="GO110">
        <v>41952.8</v>
      </c>
      <c r="GP110">
        <v>1.95015</v>
      </c>
      <c r="GQ110">
        <v>1.92323</v>
      </c>
      <c r="GR110">
        <v>0.124693</v>
      </c>
      <c r="GS110">
        <v>0</v>
      </c>
      <c r="GT110">
        <v>25.4191</v>
      </c>
      <c r="GU110">
        <v>999.9</v>
      </c>
      <c r="GV110">
        <v>52.4</v>
      </c>
      <c r="GW110">
        <v>29.3</v>
      </c>
      <c r="GX110">
        <v>23.6905</v>
      </c>
      <c r="GY110">
        <v>63.0528</v>
      </c>
      <c r="GZ110">
        <v>34.1106</v>
      </c>
      <c r="HA110">
        <v>1</v>
      </c>
      <c r="HB110">
        <v>-0.0523323</v>
      </c>
      <c r="HC110">
        <v>0.408418</v>
      </c>
      <c r="HD110">
        <v>20.3338</v>
      </c>
      <c r="HE110">
        <v>5.21714</v>
      </c>
      <c r="HF110">
        <v>12.0099</v>
      </c>
      <c r="HG110">
        <v>4.98905</v>
      </c>
      <c r="HH110">
        <v>3.28863</v>
      </c>
      <c r="HI110">
        <v>9999</v>
      </c>
      <c r="HJ110">
        <v>9999</v>
      </c>
      <c r="HK110">
        <v>9999</v>
      </c>
      <c r="HL110">
        <v>154.9</v>
      </c>
      <c r="HM110">
        <v>1.86737</v>
      </c>
      <c r="HN110">
        <v>1.86645</v>
      </c>
      <c r="HO110">
        <v>1.86584</v>
      </c>
      <c r="HP110">
        <v>1.8658</v>
      </c>
      <c r="HQ110">
        <v>1.8676</v>
      </c>
      <c r="HR110">
        <v>1.87012</v>
      </c>
      <c r="HS110">
        <v>1.86874</v>
      </c>
      <c r="HT110">
        <v>1.87025</v>
      </c>
      <c r="HU110">
        <v>0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-6.25</v>
      </c>
      <c r="II110">
        <v>-0.1025</v>
      </c>
      <c r="IJ110">
        <v>-2.003274880989988</v>
      </c>
      <c r="IK110">
        <v>-0.003643892653284941</v>
      </c>
      <c r="IL110">
        <v>8.948238347276123E-07</v>
      </c>
      <c r="IM110">
        <v>-2.445980282225029E-10</v>
      </c>
      <c r="IN110">
        <v>-0.1940835803508028</v>
      </c>
      <c r="IO110">
        <v>-0.01042730378795286</v>
      </c>
      <c r="IP110">
        <v>0.00100284695746963</v>
      </c>
      <c r="IQ110">
        <v>-1.701466411570297E-05</v>
      </c>
      <c r="IR110">
        <v>2</v>
      </c>
      <c r="IS110">
        <v>2310</v>
      </c>
      <c r="IT110">
        <v>1</v>
      </c>
      <c r="IU110">
        <v>25</v>
      </c>
      <c r="IV110">
        <v>21531</v>
      </c>
      <c r="IW110">
        <v>21530.9</v>
      </c>
      <c r="IX110">
        <v>2.99561</v>
      </c>
      <c r="IY110">
        <v>2.18262</v>
      </c>
      <c r="IZ110">
        <v>1.39648</v>
      </c>
      <c r="JA110">
        <v>2.35107</v>
      </c>
      <c r="JB110">
        <v>1.49536</v>
      </c>
      <c r="JC110">
        <v>2.28882</v>
      </c>
      <c r="JD110">
        <v>34.4636</v>
      </c>
      <c r="JE110">
        <v>24.1751</v>
      </c>
      <c r="JF110">
        <v>18</v>
      </c>
      <c r="JG110">
        <v>515.5170000000001</v>
      </c>
      <c r="JH110">
        <v>453.694</v>
      </c>
      <c r="JI110">
        <v>25.0003</v>
      </c>
      <c r="JJ110">
        <v>26.6873</v>
      </c>
      <c r="JK110">
        <v>30</v>
      </c>
      <c r="JL110">
        <v>26.6434</v>
      </c>
      <c r="JM110">
        <v>26.5788</v>
      </c>
      <c r="JN110">
        <v>59.9653</v>
      </c>
      <c r="JO110">
        <v>17.8308</v>
      </c>
      <c r="JP110">
        <v>61.3545</v>
      </c>
      <c r="JQ110">
        <v>25</v>
      </c>
      <c r="JR110">
        <v>1570.43</v>
      </c>
      <c r="JS110">
        <v>20.2975</v>
      </c>
      <c r="JT110">
        <v>100.806</v>
      </c>
      <c r="JU110">
        <v>100.765</v>
      </c>
    </row>
    <row r="111" spans="1:281">
      <c r="A111">
        <v>95</v>
      </c>
      <c r="B111">
        <v>1658942199.1</v>
      </c>
      <c r="C111">
        <v>561.0999999046326</v>
      </c>
      <c r="D111" t="s">
        <v>613</v>
      </c>
      <c r="E111" t="s">
        <v>614</v>
      </c>
      <c r="F111">
        <v>5</v>
      </c>
      <c r="G111" t="s">
        <v>415</v>
      </c>
      <c r="H111" t="s">
        <v>416</v>
      </c>
      <c r="I111">
        <v>1658942191.562963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1592.352257939394</v>
      </c>
      <c r="AK111">
        <v>1536.024848484848</v>
      </c>
      <c r="AL111">
        <v>3.46569696969695</v>
      </c>
      <c r="AM111">
        <v>65.44</v>
      </c>
      <c r="AN111">
        <f>(AP111 - AO111 + DI111*1E3/(8.314*(DK111+273.15)) * AR111/DH111 * AQ111) * DH111/(100*CV111) * 1000/(1000 - AP111)</f>
        <v>0</v>
      </c>
      <c r="AO111">
        <v>20.28390265613277</v>
      </c>
      <c r="AP111">
        <v>23.84138787878787</v>
      </c>
      <c r="AQ111">
        <v>0.00310873025640473</v>
      </c>
      <c r="AR111">
        <v>84.83899908424371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1658942191.562963</v>
      </c>
      <c r="DB111">
        <v>1475.71</v>
      </c>
      <c r="DC111">
        <v>1544.446296296296</v>
      </c>
      <c r="DD111">
        <v>23.79607037037037</v>
      </c>
      <c r="DE111">
        <v>20.25775555555556</v>
      </c>
      <c r="DF111">
        <v>1481.943333333333</v>
      </c>
      <c r="DG111">
        <v>23.89882962962963</v>
      </c>
      <c r="DH111">
        <v>500.0597777777778</v>
      </c>
      <c r="DI111">
        <v>90.51152222222224</v>
      </c>
      <c r="DJ111">
        <v>0.09998022222222223</v>
      </c>
      <c r="DK111">
        <v>27.2607</v>
      </c>
      <c r="DL111">
        <v>27.45838888888889</v>
      </c>
      <c r="DM111">
        <v>999.9000000000001</v>
      </c>
      <c r="DN111">
        <v>0</v>
      </c>
      <c r="DO111">
        <v>0</v>
      </c>
      <c r="DP111">
        <v>10002.00259259259</v>
      </c>
      <c r="DQ111">
        <v>0</v>
      </c>
      <c r="DR111">
        <v>12.50708148148148</v>
      </c>
      <c r="DS111">
        <v>-68.73578888888889</v>
      </c>
      <c r="DT111">
        <v>1511.682592592593</v>
      </c>
      <c r="DU111">
        <v>1576.37962962963</v>
      </c>
      <c r="DV111">
        <v>3.538324814814815</v>
      </c>
      <c r="DW111">
        <v>1544.446296296296</v>
      </c>
      <c r="DX111">
        <v>20.25775555555556</v>
      </c>
      <c r="DY111">
        <v>2.153819259259259</v>
      </c>
      <c r="DZ111">
        <v>1.83355962962963</v>
      </c>
      <c r="EA111">
        <v>18.62287037037037</v>
      </c>
      <c r="EB111">
        <v>16.07583703703704</v>
      </c>
      <c r="EC111">
        <v>2000.006666666667</v>
      </c>
      <c r="ED111">
        <v>0.980006</v>
      </c>
      <c r="EE111">
        <v>0.019994</v>
      </c>
      <c r="EF111">
        <v>0</v>
      </c>
      <c r="EG111">
        <v>748.8159629629631</v>
      </c>
      <c r="EH111">
        <v>5.00097</v>
      </c>
      <c r="EI111">
        <v>14956.03333333333</v>
      </c>
      <c r="EJ111">
        <v>16707.67037037037</v>
      </c>
      <c r="EK111">
        <v>38.23133333333334</v>
      </c>
      <c r="EL111">
        <v>38.75</v>
      </c>
      <c r="EM111">
        <v>38.14107407407408</v>
      </c>
      <c r="EN111">
        <v>38.437</v>
      </c>
      <c r="EO111">
        <v>38.82599999999999</v>
      </c>
      <c r="EP111">
        <v>1955.116666666667</v>
      </c>
      <c r="EQ111">
        <v>39.89000000000001</v>
      </c>
      <c r="ER111">
        <v>0</v>
      </c>
      <c r="ES111">
        <v>1658942198.4</v>
      </c>
      <c r="ET111">
        <v>0</v>
      </c>
      <c r="EU111">
        <v>748.7860400000001</v>
      </c>
      <c r="EV111">
        <v>-1.512076916955677</v>
      </c>
      <c r="EW111">
        <v>-30.79230758471496</v>
      </c>
      <c r="EX111">
        <v>14955.884</v>
      </c>
      <c r="EY111">
        <v>15</v>
      </c>
      <c r="EZ111">
        <v>0</v>
      </c>
      <c r="FA111" t="s">
        <v>419</v>
      </c>
      <c r="FB111">
        <v>1657650335.6</v>
      </c>
      <c r="FC111">
        <v>1657650340.6</v>
      </c>
      <c r="FD111">
        <v>0</v>
      </c>
      <c r="FE111">
        <v>2.4</v>
      </c>
      <c r="FF111">
        <v>-0.047</v>
      </c>
      <c r="FG111">
        <v>-2.024</v>
      </c>
      <c r="FH111">
        <v>-0.16</v>
      </c>
      <c r="FI111">
        <v>420</v>
      </c>
      <c r="FJ111">
        <v>17</v>
      </c>
      <c r="FK111">
        <v>0.4</v>
      </c>
      <c r="FL111">
        <v>0.26</v>
      </c>
      <c r="FM111">
        <v>-68.64231219512196</v>
      </c>
      <c r="FN111">
        <v>-1.936028571428554</v>
      </c>
      <c r="FO111">
        <v>0.2278784765948316</v>
      </c>
      <c r="FP111">
        <v>0</v>
      </c>
      <c r="FQ111">
        <v>748.9541176470589</v>
      </c>
      <c r="FR111">
        <v>-2.398686015255474</v>
      </c>
      <c r="FS111">
        <v>0.3493468497829802</v>
      </c>
      <c r="FT111">
        <v>0</v>
      </c>
      <c r="FU111">
        <v>3.560563170731708</v>
      </c>
      <c r="FV111">
        <v>-0.2658263414634133</v>
      </c>
      <c r="FW111">
        <v>0.04240161705608466</v>
      </c>
      <c r="FX111">
        <v>0</v>
      </c>
      <c r="FY111">
        <v>0</v>
      </c>
      <c r="FZ111">
        <v>3</v>
      </c>
      <c r="GA111" t="s">
        <v>439</v>
      </c>
      <c r="GB111">
        <v>2.98296</v>
      </c>
      <c r="GC111">
        <v>2.71565</v>
      </c>
      <c r="GD111">
        <v>0.22314</v>
      </c>
      <c r="GE111">
        <v>0.226512</v>
      </c>
      <c r="GF111">
        <v>0.107113</v>
      </c>
      <c r="GG111">
        <v>0.09382749999999999</v>
      </c>
      <c r="GH111">
        <v>24638.7</v>
      </c>
      <c r="GI111">
        <v>24628.8</v>
      </c>
      <c r="GJ111">
        <v>29476.4</v>
      </c>
      <c r="GK111">
        <v>29446.7</v>
      </c>
      <c r="GL111">
        <v>34867.1</v>
      </c>
      <c r="GM111">
        <v>35466</v>
      </c>
      <c r="GN111">
        <v>41523.9</v>
      </c>
      <c r="GO111">
        <v>41953.3</v>
      </c>
      <c r="GP111">
        <v>1.9501</v>
      </c>
      <c r="GQ111">
        <v>1.92332</v>
      </c>
      <c r="GR111">
        <v>0.125021</v>
      </c>
      <c r="GS111">
        <v>0</v>
      </c>
      <c r="GT111">
        <v>25.4223</v>
      </c>
      <c r="GU111">
        <v>999.9</v>
      </c>
      <c r="GV111">
        <v>52.4</v>
      </c>
      <c r="GW111">
        <v>29.3</v>
      </c>
      <c r="GX111">
        <v>23.6899</v>
      </c>
      <c r="GY111">
        <v>63.0028</v>
      </c>
      <c r="GZ111">
        <v>33.742</v>
      </c>
      <c r="HA111">
        <v>1</v>
      </c>
      <c r="HB111">
        <v>-0.0523425</v>
      </c>
      <c r="HC111">
        <v>0.409725</v>
      </c>
      <c r="HD111">
        <v>20.3337</v>
      </c>
      <c r="HE111">
        <v>5.21744</v>
      </c>
      <c r="HF111">
        <v>12.0099</v>
      </c>
      <c r="HG111">
        <v>4.98885</v>
      </c>
      <c r="HH111">
        <v>3.28865</v>
      </c>
      <c r="HI111">
        <v>9999</v>
      </c>
      <c r="HJ111">
        <v>9999</v>
      </c>
      <c r="HK111">
        <v>9999</v>
      </c>
      <c r="HL111">
        <v>154.9</v>
      </c>
      <c r="HM111">
        <v>1.86737</v>
      </c>
      <c r="HN111">
        <v>1.86644</v>
      </c>
      <c r="HO111">
        <v>1.86584</v>
      </c>
      <c r="HP111">
        <v>1.86581</v>
      </c>
      <c r="HQ111">
        <v>1.86757</v>
      </c>
      <c r="HR111">
        <v>1.87012</v>
      </c>
      <c r="HS111">
        <v>1.86874</v>
      </c>
      <c r="HT111">
        <v>1.87025</v>
      </c>
      <c r="HU111">
        <v>0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-6.3</v>
      </c>
      <c r="II111">
        <v>-0.1023</v>
      </c>
      <c r="IJ111">
        <v>-2.003274880989988</v>
      </c>
      <c r="IK111">
        <v>-0.003643892653284941</v>
      </c>
      <c r="IL111">
        <v>8.948238347276123E-07</v>
      </c>
      <c r="IM111">
        <v>-2.445980282225029E-10</v>
      </c>
      <c r="IN111">
        <v>-0.1940835803508028</v>
      </c>
      <c r="IO111">
        <v>-0.01042730378795286</v>
      </c>
      <c r="IP111">
        <v>0.00100284695746963</v>
      </c>
      <c r="IQ111">
        <v>-1.701466411570297E-05</v>
      </c>
      <c r="IR111">
        <v>2</v>
      </c>
      <c r="IS111">
        <v>2310</v>
      </c>
      <c r="IT111">
        <v>1</v>
      </c>
      <c r="IU111">
        <v>25</v>
      </c>
      <c r="IV111">
        <v>21531.1</v>
      </c>
      <c r="IW111">
        <v>21531</v>
      </c>
      <c r="IX111">
        <v>3.0188</v>
      </c>
      <c r="IY111">
        <v>2.18506</v>
      </c>
      <c r="IZ111">
        <v>1.39648</v>
      </c>
      <c r="JA111">
        <v>2.35107</v>
      </c>
      <c r="JB111">
        <v>1.49536</v>
      </c>
      <c r="JC111">
        <v>2.36938</v>
      </c>
      <c r="JD111">
        <v>34.4636</v>
      </c>
      <c r="JE111">
        <v>24.1751</v>
      </c>
      <c r="JF111">
        <v>18</v>
      </c>
      <c r="JG111">
        <v>515.495</v>
      </c>
      <c r="JH111">
        <v>453.773</v>
      </c>
      <c r="JI111">
        <v>25.0002</v>
      </c>
      <c r="JJ111">
        <v>26.6891</v>
      </c>
      <c r="JK111">
        <v>30.0001</v>
      </c>
      <c r="JL111">
        <v>26.6446</v>
      </c>
      <c r="JM111">
        <v>26.581</v>
      </c>
      <c r="JN111">
        <v>60.4975</v>
      </c>
      <c r="JO111">
        <v>17.8308</v>
      </c>
      <c r="JP111">
        <v>61.7271</v>
      </c>
      <c r="JQ111">
        <v>25</v>
      </c>
      <c r="JR111">
        <v>1590.48</v>
      </c>
      <c r="JS111">
        <v>20.3317</v>
      </c>
      <c r="JT111">
        <v>100.805</v>
      </c>
      <c r="JU111">
        <v>100.766</v>
      </c>
    </row>
    <row r="112" spans="1:281">
      <c r="A112">
        <v>96</v>
      </c>
      <c r="B112">
        <v>1658942204.1</v>
      </c>
      <c r="C112">
        <v>566.0999999046326</v>
      </c>
      <c r="D112" t="s">
        <v>615</v>
      </c>
      <c r="E112" t="s">
        <v>616</v>
      </c>
      <c r="F112">
        <v>5</v>
      </c>
      <c r="G112" t="s">
        <v>415</v>
      </c>
      <c r="H112" t="s">
        <v>416</v>
      </c>
      <c r="I112">
        <v>1658942196.581481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1609.502438891775</v>
      </c>
      <c r="AK112">
        <v>1553.217636363636</v>
      </c>
      <c r="AL112">
        <v>3.435272727272451</v>
      </c>
      <c r="AM112">
        <v>65.44</v>
      </c>
      <c r="AN112">
        <f>(AP112 - AO112 + DI112*1E3/(8.314*(DK112+273.15)) * AR112/DH112 * AQ112) * DH112/(100*CV112) * 1000/(1000 - AP112)</f>
        <v>0</v>
      </c>
      <c r="AO112">
        <v>20.29819162851413</v>
      </c>
      <c r="AP112">
        <v>23.84451333333332</v>
      </c>
      <c r="AQ112">
        <v>-5.698392223047393E-05</v>
      </c>
      <c r="AR112">
        <v>84.83899908424371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1658942196.581481</v>
      </c>
      <c r="DB112">
        <v>1492.588148148148</v>
      </c>
      <c r="DC112">
        <v>1561.361111111111</v>
      </c>
      <c r="DD112">
        <v>23.82898148148148</v>
      </c>
      <c r="DE112">
        <v>20.28901111111111</v>
      </c>
      <c r="DF112">
        <v>1498.865925925926</v>
      </c>
      <c r="DG112">
        <v>23.93147777777778</v>
      </c>
      <c r="DH112">
        <v>500.0630370370371</v>
      </c>
      <c r="DI112">
        <v>90.5108037037037</v>
      </c>
      <c r="DJ112">
        <v>0.1000354592592592</v>
      </c>
      <c r="DK112">
        <v>27.26274814814815</v>
      </c>
      <c r="DL112">
        <v>27.46423333333334</v>
      </c>
      <c r="DM112">
        <v>999.9000000000001</v>
      </c>
      <c r="DN112">
        <v>0</v>
      </c>
      <c r="DO112">
        <v>0</v>
      </c>
      <c r="DP112">
        <v>10000.9162962963</v>
      </c>
      <c r="DQ112">
        <v>0</v>
      </c>
      <c r="DR112">
        <v>12.51305925925926</v>
      </c>
      <c r="DS112">
        <v>-68.77328518518519</v>
      </c>
      <c r="DT112">
        <v>1529.023333333333</v>
      </c>
      <c r="DU112">
        <v>1593.695925925926</v>
      </c>
      <c r="DV112">
        <v>3.53998037037037</v>
      </c>
      <c r="DW112">
        <v>1561.361111111111</v>
      </c>
      <c r="DX112">
        <v>20.28901111111111</v>
      </c>
      <c r="DY112">
        <v>2.156781481481481</v>
      </c>
      <c r="DZ112">
        <v>1.836374074074074</v>
      </c>
      <c r="EA112">
        <v>18.64485185185185</v>
      </c>
      <c r="EB112">
        <v>16.09989259259259</v>
      </c>
      <c r="EC112">
        <v>1999.994074074074</v>
      </c>
      <c r="ED112">
        <v>0.980005888888889</v>
      </c>
      <c r="EE112">
        <v>0.01999411111111111</v>
      </c>
      <c r="EF112">
        <v>0</v>
      </c>
      <c r="EG112">
        <v>748.6880370370371</v>
      </c>
      <c r="EH112">
        <v>5.00097</v>
      </c>
      <c r="EI112">
        <v>14953.04074074074</v>
      </c>
      <c r="EJ112">
        <v>16707.56296296297</v>
      </c>
      <c r="EK112">
        <v>38.23833333333333</v>
      </c>
      <c r="EL112">
        <v>38.75</v>
      </c>
      <c r="EM112">
        <v>38.14796296296296</v>
      </c>
      <c r="EN112">
        <v>38.437</v>
      </c>
      <c r="EO112">
        <v>38.833</v>
      </c>
      <c r="EP112">
        <v>1955.104074074074</v>
      </c>
      <c r="EQ112">
        <v>39.89000000000001</v>
      </c>
      <c r="ER112">
        <v>0</v>
      </c>
      <c r="ES112">
        <v>1658942203.8</v>
      </c>
      <c r="ET112">
        <v>0</v>
      </c>
      <c r="EU112">
        <v>748.6693846153847</v>
      </c>
      <c r="EV112">
        <v>-1.561162382383884</v>
      </c>
      <c r="EW112">
        <v>-33.38119649438234</v>
      </c>
      <c r="EX112">
        <v>14953.02307692307</v>
      </c>
      <c r="EY112">
        <v>15</v>
      </c>
      <c r="EZ112">
        <v>0</v>
      </c>
      <c r="FA112" t="s">
        <v>419</v>
      </c>
      <c r="FB112">
        <v>1657650335.6</v>
      </c>
      <c r="FC112">
        <v>1657650340.6</v>
      </c>
      <c r="FD112">
        <v>0</v>
      </c>
      <c r="FE112">
        <v>2.4</v>
      </c>
      <c r="FF112">
        <v>-0.047</v>
      </c>
      <c r="FG112">
        <v>-2.024</v>
      </c>
      <c r="FH112">
        <v>-0.16</v>
      </c>
      <c r="FI112">
        <v>420</v>
      </c>
      <c r="FJ112">
        <v>17</v>
      </c>
      <c r="FK112">
        <v>0.4</v>
      </c>
      <c r="FL112">
        <v>0.26</v>
      </c>
      <c r="FM112">
        <v>-68.73376341463414</v>
      </c>
      <c r="FN112">
        <v>-0.5209777003484776</v>
      </c>
      <c r="FO112">
        <v>0.1086028853681695</v>
      </c>
      <c r="FP112">
        <v>0</v>
      </c>
      <c r="FQ112">
        <v>748.746294117647</v>
      </c>
      <c r="FR112">
        <v>-1.507257443401213</v>
      </c>
      <c r="FS112">
        <v>0.3033249596420864</v>
      </c>
      <c r="FT112">
        <v>0</v>
      </c>
      <c r="FU112">
        <v>3.53846756097561</v>
      </c>
      <c r="FV112">
        <v>0.01004571428571343</v>
      </c>
      <c r="FW112">
        <v>0.015019014741562</v>
      </c>
      <c r="FX112">
        <v>1</v>
      </c>
      <c r="FY112">
        <v>1</v>
      </c>
      <c r="FZ112">
        <v>3</v>
      </c>
      <c r="GA112" t="s">
        <v>426</v>
      </c>
      <c r="GB112">
        <v>2.98322</v>
      </c>
      <c r="GC112">
        <v>2.71558</v>
      </c>
      <c r="GD112">
        <v>0.224637</v>
      </c>
      <c r="GE112">
        <v>0.227932</v>
      </c>
      <c r="GF112">
        <v>0.107124</v>
      </c>
      <c r="GG112">
        <v>0.0939936</v>
      </c>
      <c r="GH112">
        <v>24591.9</v>
      </c>
      <c r="GI112">
        <v>24583.5</v>
      </c>
      <c r="GJ112">
        <v>29477.1</v>
      </c>
      <c r="GK112">
        <v>29446.5</v>
      </c>
      <c r="GL112">
        <v>34867.4</v>
      </c>
      <c r="GM112">
        <v>35459</v>
      </c>
      <c r="GN112">
        <v>41524.8</v>
      </c>
      <c r="GO112">
        <v>41952.9</v>
      </c>
      <c r="GP112">
        <v>1.95037</v>
      </c>
      <c r="GQ112">
        <v>1.9237</v>
      </c>
      <c r="GR112">
        <v>0.125293</v>
      </c>
      <c r="GS112">
        <v>0</v>
      </c>
      <c r="GT112">
        <v>25.4261</v>
      </c>
      <c r="GU112">
        <v>999.9</v>
      </c>
      <c r="GV112">
        <v>52.4</v>
      </c>
      <c r="GW112">
        <v>29.3</v>
      </c>
      <c r="GX112">
        <v>23.6912</v>
      </c>
      <c r="GY112">
        <v>63.2528</v>
      </c>
      <c r="GZ112">
        <v>33.6819</v>
      </c>
      <c r="HA112">
        <v>1</v>
      </c>
      <c r="HB112">
        <v>-0.0524695</v>
      </c>
      <c r="HC112">
        <v>0.409959</v>
      </c>
      <c r="HD112">
        <v>20.3337</v>
      </c>
      <c r="HE112">
        <v>5.21789</v>
      </c>
      <c r="HF112">
        <v>12.0099</v>
      </c>
      <c r="HG112">
        <v>4.9891</v>
      </c>
      <c r="HH112">
        <v>3.2886</v>
      </c>
      <c r="HI112">
        <v>9999</v>
      </c>
      <c r="HJ112">
        <v>9999</v>
      </c>
      <c r="HK112">
        <v>9999</v>
      </c>
      <c r="HL112">
        <v>154.9</v>
      </c>
      <c r="HM112">
        <v>1.86737</v>
      </c>
      <c r="HN112">
        <v>1.86646</v>
      </c>
      <c r="HO112">
        <v>1.86584</v>
      </c>
      <c r="HP112">
        <v>1.86582</v>
      </c>
      <c r="HQ112">
        <v>1.86759</v>
      </c>
      <c r="HR112">
        <v>1.87012</v>
      </c>
      <c r="HS112">
        <v>1.86874</v>
      </c>
      <c r="HT112">
        <v>1.87027</v>
      </c>
      <c r="HU112">
        <v>0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-6.34</v>
      </c>
      <c r="II112">
        <v>-0.1023</v>
      </c>
      <c r="IJ112">
        <v>-2.003274880989988</v>
      </c>
      <c r="IK112">
        <v>-0.003643892653284941</v>
      </c>
      <c r="IL112">
        <v>8.948238347276123E-07</v>
      </c>
      <c r="IM112">
        <v>-2.445980282225029E-10</v>
      </c>
      <c r="IN112">
        <v>-0.1940835803508028</v>
      </c>
      <c r="IO112">
        <v>-0.01042730378795286</v>
      </c>
      <c r="IP112">
        <v>0.00100284695746963</v>
      </c>
      <c r="IQ112">
        <v>-1.701466411570297E-05</v>
      </c>
      <c r="IR112">
        <v>2</v>
      </c>
      <c r="IS112">
        <v>2310</v>
      </c>
      <c r="IT112">
        <v>1</v>
      </c>
      <c r="IU112">
        <v>25</v>
      </c>
      <c r="IV112">
        <v>21531.1</v>
      </c>
      <c r="IW112">
        <v>21531.1</v>
      </c>
      <c r="IX112">
        <v>3.04565</v>
      </c>
      <c r="IY112">
        <v>2.17285</v>
      </c>
      <c r="IZ112">
        <v>1.39648</v>
      </c>
      <c r="JA112">
        <v>2.35107</v>
      </c>
      <c r="JB112">
        <v>1.49536</v>
      </c>
      <c r="JC112">
        <v>2.40356</v>
      </c>
      <c r="JD112">
        <v>34.4636</v>
      </c>
      <c r="JE112">
        <v>24.1838</v>
      </c>
      <c r="JF112">
        <v>18</v>
      </c>
      <c r="JG112">
        <v>515.678</v>
      </c>
      <c r="JH112">
        <v>454.006</v>
      </c>
      <c r="JI112">
        <v>25.0001</v>
      </c>
      <c r="JJ112">
        <v>26.6901</v>
      </c>
      <c r="JK112">
        <v>30.0001</v>
      </c>
      <c r="JL112">
        <v>26.6451</v>
      </c>
      <c r="JM112">
        <v>26.581</v>
      </c>
      <c r="JN112">
        <v>60.9814</v>
      </c>
      <c r="JO112">
        <v>17.8308</v>
      </c>
      <c r="JP112">
        <v>61.7271</v>
      </c>
      <c r="JQ112">
        <v>25</v>
      </c>
      <c r="JR112">
        <v>1603.86</v>
      </c>
      <c r="JS112">
        <v>20.3616</v>
      </c>
      <c r="JT112">
        <v>100.808</v>
      </c>
      <c r="JU112">
        <v>100.765</v>
      </c>
    </row>
    <row r="113" spans="1:281">
      <c r="A113">
        <v>97</v>
      </c>
      <c r="B113">
        <v>1658943608</v>
      </c>
      <c r="C113">
        <v>1970</v>
      </c>
      <c r="D113" t="s">
        <v>617</v>
      </c>
      <c r="E113" t="s">
        <v>618</v>
      </c>
      <c r="F113">
        <v>5</v>
      </c>
      <c r="G113" t="s">
        <v>619</v>
      </c>
      <c r="H113" t="s">
        <v>416</v>
      </c>
      <c r="I113">
        <v>1658943600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429.804500557497</v>
      </c>
      <c r="AK113">
        <v>424.6666787878785</v>
      </c>
      <c r="AL113">
        <v>-0.0001742674301430406</v>
      </c>
      <c r="AM113">
        <v>65.39400874216933</v>
      </c>
      <c r="AN113">
        <f>(AP113 - AO113 + DI113*1E3/(8.314*(DK113+273.15)) * AR113/DH113 * AQ113) * DH113/(100*CV113) * 1000/(1000 - AP113)</f>
        <v>0</v>
      </c>
      <c r="AO113">
        <v>22.68106890181819</v>
      </c>
      <c r="AP113">
        <v>23.75014969696969</v>
      </c>
      <c r="AQ113">
        <v>6.290280583609195E-05</v>
      </c>
      <c r="AR113">
        <v>84.95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1658943600</v>
      </c>
      <c r="DB113">
        <v>414.614129032258</v>
      </c>
      <c r="DC113">
        <v>420.0803225806453</v>
      </c>
      <c r="DD113">
        <v>23.74159354838709</v>
      </c>
      <c r="DE113">
        <v>22.66950322580646</v>
      </c>
      <c r="DF113">
        <v>418.0020645161291</v>
      </c>
      <c r="DG113">
        <v>23.84479032258064</v>
      </c>
      <c r="DH113">
        <v>500.0396774193549</v>
      </c>
      <c r="DI113">
        <v>90.49797419354839</v>
      </c>
      <c r="DJ113">
        <v>0.09996840000000001</v>
      </c>
      <c r="DK113">
        <v>27.36495806451612</v>
      </c>
      <c r="DL113">
        <v>27.38585483870968</v>
      </c>
      <c r="DM113">
        <v>999.9000000000003</v>
      </c>
      <c r="DN113">
        <v>0</v>
      </c>
      <c r="DO113">
        <v>0</v>
      </c>
      <c r="DP113">
        <v>9999.75193548387</v>
      </c>
      <c r="DQ113">
        <v>0</v>
      </c>
      <c r="DR113">
        <v>10.96858387096775</v>
      </c>
      <c r="DS113">
        <v>-5.466159677419353</v>
      </c>
      <c r="DT113">
        <v>424.6971935483871</v>
      </c>
      <c r="DU113">
        <v>429.8240967741936</v>
      </c>
      <c r="DV113">
        <v>1.072083548387097</v>
      </c>
      <c r="DW113">
        <v>420.0803225806453</v>
      </c>
      <c r="DX113">
        <v>22.66950322580646</v>
      </c>
      <c r="DY113">
        <v>2.148566129032258</v>
      </c>
      <c r="DZ113">
        <v>2.051543870967742</v>
      </c>
      <c r="EA113">
        <v>18.58387419354839</v>
      </c>
      <c r="EB113">
        <v>17.84786129032258</v>
      </c>
      <c r="EC113">
        <v>1999.998064516129</v>
      </c>
      <c r="ED113">
        <v>0.9800020967741934</v>
      </c>
      <c r="EE113">
        <v>0.0199976</v>
      </c>
      <c r="EF113">
        <v>0</v>
      </c>
      <c r="EG113">
        <v>741.2653548387096</v>
      </c>
      <c r="EH113">
        <v>5.000969999999999</v>
      </c>
      <c r="EI113">
        <v>14763.5129032258</v>
      </c>
      <c r="EJ113">
        <v>16707.57096774194</v>
      </c>
      <c r="EK113">
        <v>39.39899999999999</v>
      </c>
      <c r="EL113">
        <v>39.56199999999998</v>
      </c>
      <c r="EM113">
        <v>39.31012903225807</v>
      </c>
      <c r="EN113">
        <v>39.298</v>
      </c>
      <c r="EO113">
        <v>39.93099999999999</v>
      </c>
      <c r="EP113">
        <v>1955.098064516129</v>
      </c>
      <c r="EQ113">
        <v>39.89354838709679</v>
      </c>
      <c r="ER113">
        <v>0</v>
      </c>
      <c r="ES113">
        <v>1658943607.8</v>
      </c>
      <c r="ET113">
        <v>0</v>
      </c>
      <c r="EU113">
        <v>741.2758846153847</v>
      </c>
      <c r="EV113">
        <v>-2.027658113518882</v>
      </c>
      <c r="EW113">
        <v>-42.06153851402221</v>
      </c>
      <c r="EX113">
        <v>14762.95769230769</v>
      </c>
      <c r="EY113">
        <v>15</v>
      </c>
      <c r="EZ113">
        <v>0</v>
      </c>
      <c r="FA113" t="s">
        <v>419</v>
      </c>
      <c r="FB113">
        <v>1657650335.6</v>
      </c>
      <c r="FC113">
        <v>1657650340.6</v>
      </c>
      <c r="FD113">
        <v>0</v>
      </c>
      <c r="FE113">
        <v>2.4</v>
      </c>
      <c r="FF113">
        <v>-0.047</v>
      </c>
      <c r="FG113">
        <v>-2.024</v>
      </c>
      <c r="FH113">
        <v>-0.16</v>
      </c>
      <c r="FI113">
        <v>420</v>
      </c>
      <c r="FJ113">
        <v>17</v>
      </c>
      <c r="FK113">
        <v>0.4</v>
      </c>
      <c r="FL113">
        <v>0.26</v>
      </c>
      <c r="FM113">
        <v>-5.468858999999999</v>
      </c>
      <c r="FN113">
        <v>0.1228511819887596</v>
      </c>
      <c r="FO113">
        <v>0.03423644883745978</v>
      </c>
      <c r="FP113">
        <v>1</v>
      </c>
      <c r="FQ113">
        <v>741.3440882352942</v>
      </c>
      <c r="FR113">
        <v>-1.185653168261612</v>
      </c>
      <c r="FS113">
        <v>0.2295501185371438</v>
      </c>
      <c r="FT113">
        <v>0</v>
      </c>
      <c r="FU113">
        <v>1.0761405</v>
      </c>
      <c r="FV113">
        <v>-0.09995527204502971</v>
      </c>
      <c r="FW113">
        <v>0.01064612674872885</v>
      </c>
      <c r="FX113">
        <v>1</v>
      </c>
      <c r="FY113">
        <v>2</v>
      </c>
      <c r="FZ113">
        <v>3</v>
      </c>
      <c r="GA113" t="s">
        <v>420</v>
      </c>
      <c r="GB113">
        <v>2.98328</v>
      </c>
      <c r="GC113">
        <v>2.71562</v>
      </c>
      <c r="GD113">
        <v>0.09421839999999999</v>
      </c>
      <c r="GE113">
        <v>0.0936712</v>
      </c>
      <c r="GF113">
        <v>0.106904</v>
      </c>
      <c r="GG113">
        <v>0.101504</v>
      </c>
      <c r="GH113">
        <v>28745.6</v>
      </c>
      <c r="GI113">
        <v>28871.9</v>
      </c>
      <c r="GJ113">
        <v>29493.5</v>
      </c>
      <c r="GK113">
        <v>29459.8</v>
      </c>
      <c r="GL113">
        <v>34891.6</v>
      </c>
      <c r="GM113">
        <v>35175.1</v>
      </c>
      <c r="GN113">
        <v>41547.3</v>
      </c>
      <c r="GO113">
        <v>41974.8</v>
      </c>
      <c r="GP113">
        <v>1.95228</v>
      </c>
      <c r="GQ113">
        <v>1.93417</v>
      </c>
      <c r="GR113">
        <v>0.130229</v>
      </c>
      <c r="GS113">
        <v>0</v>
      </c>
      <c r="GT113">
        <v>25.2594</v>
      </c>
      <c r="GU113">
        <v>999.9</v>
      </c>
      <c r="GV113">
        <v>58.9</v>
      </c>
      <c r="GW113">
        <v>29.4</v>
      </c>
      <c r="GX113">
        <v>26.7891</v>
      </c>
      <c r="GY113">
        <v>62.9531</v>
      </c>
      <c r="GZ113">
        <v>33.6378</v>
      </c>
      <c r="HA113">
        <v>1</v>
      </c>
      <c r="HB113">
        <v>-0.0876169</v>
      </c>
      <c r="HC113">
        <v>0.262704</v>
      </c>
      <c r="HD113">
        <v>20.3353</v>
      </c>
      <c r="HE113">
        <v>5.22208</v>
      </c>
      <c r="HF113">
        <v>12.0099</v>
      </c>
      <c r="HG113">
        <v>4.99055</v>
      </c>
      <c r="HH113">
        <v>3.28925</v>
      </c>
      <c r="HI113">
        <v>9999</v>
      </c>
      <c r="HJ113">
        <v>9999</v>
      </c>
      <c r="HK113">
        <v>9999</v>
      </c>
      <c r="HL113">
        <v>155.3</v>
      </c>
      <c r="HM113">
        <v>1.86737</v>
      </c>
      <c r="HN113">
        <v>1.86645</v>
      </c>
      <c r="HO113">
        <v>1.86584</v>
      </c>
      <c r="HP113">
        <v>1.86582</v>
      </c>
      <c r="HQ113">
        <v>1.86762</v>
      </c>
      <c r="HR113">
        <v>1.87012</v>
      </c>
      <c r="HS113">
        <v>1.86874</v>
      </c>
      <c r="HT113">
        <v>1.87026</v>
      </c>
      <c r="HU113">
        <v>0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-3.387</v>
      </c>
      <c r="II113">
        <v>-0.1031</v>
      </c>
      <c r="IJ113">
        <v>-2.003274880989988</v>
      </c>
      <c r="IK113">
        <v>-0.003643892653284941</v>
      </c>
      <c r="IL113">
        <v>8.948238347276123E-07</v>
      </c>
      <c r="IM113">
        <v>-2.445980282225029E-10</v>
      </c>
      <c r="IN113">
        <v>-0.1940835803508028</v>
      </c>
      <c r="IO113">
        <v>-0.01042730378795286</v>
      </c>
      <c r="IP113">
        <v>0.00100284695746963</v>
      </c>
      <c r="IQ113">
        <v>-1.701466411570297E-05</v>
      </c>
      <c r="IR113">
        <v>2</v>
      </c>
      <c r="IS113">
        <v>2310</v>
      </c>
      <c r="IT113">
        <v>1</v>
      </c>
      <c r="IU113">
        <v>25</v>
      </c>
      <c r="IV113">
        <v>21554.5</v>
      </c>
      <c r="IW113">
        <v>21554.5</v>
      </c>
      <c r="IX113">
        <v>1.05469</v>
      </c>
      <c r="IY113">
        <v>2.20581</v>
      </c>
      <c r="IZ113">
        <v>1.39648</v>
      </c>
      <c r="JA113">
        <v>2.36084</v>
      </c>
      <c r="JB113">
        <v>1.49536</v>
      </c>
      <c r="JC113">
        <v>2.29248</v>
      </c>
      <c r="JD113">
        <v>34.5549</v>
      </c>
      <c r="JE113">
        <v>24.1751</v>
      </c>
      <c r="JF113">
        <v>18</v>
      </c>
      <c r="JG113">
        <v>513.626</v>
      </c>
      <c r="JH113">
        <v>457.605</v>
      </c>
      <c r="JI113">
        <v>25.0002</v>
      </c>
      <c r="JJ113">
        <v>26.282</v>
      </c>
      <c r="JK113">
        <v>30.0002</v>
      </c>
      <c r="JL113">
        <v>26.2754</v>
      </c>
      <c r="JM113">
        <v>26.2212</v>
      </c>
      <c r="JN113">
        <v>21.1293</v>
      </c>
      <c r="JO113">
        <v>20.6037</v>
      </c>
      <c r="JP113">
        <v>90.5168</v>
      </c>
      <c r="JQ113">
        <v>25</v>
      </c>
      <c r="JR113">
        <v>420.071</v>
      </c>
      <c r="JS113">
        <v>22.6468</v>
      </c>
      <c r="JT113">
        <v>100.863</v>
      </c>
      <c r="JU113">
        <v>100.815</v>
      </c>
    </row>
    <row r="114" spans="1:281">
      <c r="A114">
        <v>98</v>
      </c>
      <c r="B114">
        <v>1658943613</v>
      </c>
      <c r="C114">
        <v>1975</v>
      </c>
      <c r="D114" t="s">
        <v>620</v>
      </c>
      <c r="E114" t="s">
        <v>621</v>
      </c>
      <c r="F114">
        <v>5</v>
      </c>
      <c r="G114" t="s">
        <v>619</v>
      </c>
      <c r="H114" t="s">
        <v>416</v>
      </c>
      <c r="I114">
        <v>1658943605.155172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429.7749217825198</v>
      </c>
      <c r="AK114">
        <v>424.6475878787876</v>
      </c>
      <c r="AL114">
        <v>-0.0001578377061755422</v>
      </c>
      <c r="AM114">
        <v>65.39400874216933</v>
      </c>
      <c r="AN114">
        <f>(AP114 - AO114 + DI114*1E3/(8.314*(DK114+273.15)) * AR114/DH114 * AQ114) * DH114/(100*CV114) * 1000/(1000 - AP114)</f>
        <v>0</v>
      </c>
      <c r="AO114">
        <v>22.68143098181819</v>
      </c>
      <c r="AP114">
        <v>23.75039393939394</v>
      </c>
      <c r="AQ114">
        <v>-1.018683385605624E-05</v>
      </c>
      <c r="AR114">
        <v>84.95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1658943605.155172</v>
      </c>
      <c r="DB114">
        <v>414.6066896551723</v>
      </c>
      <c r="DC114">
        <v>419.937</v>
      </c>
      <c r="DD114">
        <v>23.74533103448276</v>
      </c>
      <c r="DE114">
        <v>22.67886551724138</v>
      </c>
      <c r="DF114">
        <v>417.9946206896552</v>
      </c>
      <c r="DG114">
        <v>23.84849310344828</v>
      </c>
      <c r="DH114">
        <v>500.0201379310345</v>
      </c>
      <c r="DI114">
        <v>90.49773448275862</v>
      </c>
      <c r="DJ114">
        <v>0.0999220931034483</v>
      </c>
      <c r="DK114">
        <v>27.36563103448276</v>
      </c>
      <c r="DL114">
        <v>27.39009310344828</v>
      </c>
      <c r="DM114">
        <v>999.9000000000002</v>
      </c>
      <c r="DN114">
        <v>0</v>
      </c>
      <c r="DO114">
        <v>0</v>
      </c>
      <c r="DP114">
        <v>9998.805862068968</v>
      </c>
      <c r="DQ114">
        <v>0</v>
      </c>
      <c r="DR114">
        <v>10.97612068965517</v>
      </c>
      <c r="DS114">
        <v>-5.330241379310344</v>
      </c>
      <c r="DT114">
        <v>424.6911379310345</v>
      </c>
      <c r="DU114">
        <v>429.6815862068966</v>
      </c>
      <c r="DV114">
        <v>1.066446896551724</v>
      </c>
      <c r="DW114">
        <v>419.937</v>
      </c>
      <c r="DX114">
        <v>22.67886551724138</v>
      </c>
      <c r="DY114">
        <v>2.148897586206897</v>
      </c>
      <c r="DZ114">
        <v>2.052386206896552</v>
      </c>
      <c r="EA114">
        <v>18.58634482758621</v>
      </c>
      <c r="EB114">
        <v>17.85437931034483</v>
      </c>
      <c r="EC114">
        <v>2000.023448275862</v>
      </c>
      <c r="ED114">
        <v>0.9800019999999999</v>
      </c>
      <c r="EE114">
        <v>0.01999769655172414</v>
      </c>
      <c r="EF114">
        <v>0</v>
      </c>
      <c r="EG114">
        <v>741.1225172413795</v>
      </c>
      <c r="EH114">
        <v>5.000969999999999</v>
      </c>
      <c r="EI114">
        <v>14759.85862068965</v>
      </c>
      <c r="EJ114">
        <v>16707.78275862069</v>
      </c>
      <c r="EK114">
        <v>39.36627586206896</v>
      </c>
      <c r="EL114">
        <v>39.54275862068965</v>
      </c>
      <c r="EM114">
        <v>39.28206896551723</v>
      </c>
      <c r="EN114">
        <v>39.27779310344827</v>
      </c>
      <c r="EO114">
        <v>39.91134482758621</v>
      </c>
      <c r="EP114">
        <v>1955.123448275862</v>
      </c>
      <c r="EQ114">
        <v>39.89689655172415</v>
      </c>
      <c r="ER114">
        <v>0</v>
      </c>
      <c r="ES114">
        <v>1658943612.6</v>
      </c>
      <c r="ET114">
        <v>0</v>
      </c>
      <c r="EU114">
        <v>741.1245384615385</v>
      </c>
      <c r="EV114">
        <v>-1.16389743406746</v>
      </c>
      <c r="EW114">
        <v>-45.87008550433032</v>
      </c>
      <c r="EX114">
        <v>14759.55</v>
      </c>
      <c r="EY114">
        <v>15</v>
      </c>
      <c r="EZ114">
        <v>0</v>
      </c>
      <c r="FA114" t="s">
        <v>419</v>
      </c>
      <c r="FB114">
        <v>1657650335.6</v>
      </c>
      <c r="FC114">
        <v>1657650340.6</v>
      </c>
      <c r="FD114">
        <v>0</v>
      </c>
      <c r="FE114">
        <v>2.4</v>
      </c>
      <c r="FF114">
        <v>-0.047</v>
      </c>
      <c r="FG114">
        <v>-2.024</v>
      </c>
      <c r="FH114">
        <v>-0.16</v>
      </c>
      <c r="FI114">
        <v>420</v>
      </c>
      <c r="FJ114">
        <v>17</v>
      </c>
      <c r="FK114">
        <v>0.4</v>
      </c>
      <c r="FL114">
        <v>0.26</v>
      </c>
      <c r="FM114">
        <v>-5.37729024390244</v>
      </c>
      <c r="FN114">
        <v>1.52462675958188</v>
      </c>
      <c r="FO114">
        <v>0.2956402967969428</v>
      </c>
      <c r="FP114">
        <v>0</v>
      </c>
      <c r="FQ114">
        <v>741.2271764705883</v>
      </c>
      <c r="FR114">
        <v>-1.605561496084093</v>
      </c>
      <c r="FS114">
        <v>0.2488135931822293</v>
      </c>
      <c r="FT114">
        <v>0</v>
      </c>
      <c r="FU114">
        <v>1.071164878048781</v>
      </c>
      <c r="FV114">
        <v>-0.05596703832752556</v>
      </c>
      <c r="FW114">
        <v>0.008244207758814282</v>
      </c>
      <c r="FX114">
        <v>1</v>
      </c>
      <c r="FY114">
        <v>1</v>
      </c>
      <c r="FZ114">
        <v>3</v>
      </c>
      <c r="GA114" t="s">
        <v>426</v>
      </c>
      <c r="GB114">
        <v>2.98352</v>
      </c>
      <c r="GC114">
        <v>2.71574</v>
      </c>
      <c r="GD114">
        <v>0.0942032</v>
      </c>
      <c r="GE114">
        <v>0.09328350000000001</v>
      </c>
      <c r="GF114">
        <v>0.106906</v>
      </c>
      <c r="GG114">
        <v>0.101501</v>
      </c>
      <c r="GH114">
        <v>28746</v>
      </c>
      <c r="GI114">
        <v>28884.1</v>
      </c>
      <c r="GJ114">
        <v>29493.4</v>
      </c>
      <c r="GK114">
        <v>29459.7</v>
      </c>
      <c r="GL114">
        <v>34891.4</v>
      </c>
      <c r="GM114">
        <v>35175.1</v>
      </c>
      <c r="GN114">
        <v>41547.1</v>
      </c>
      <c r="GO114">
        <v>41974.6</v>
      </c>
      <c r="GP114">
        <v>1.95238</v>
      </c>
      <c r="GQ114">
        <v>1.9342</v>
      </c>
      <c r="GR114">
        <v>0.129804</v>
      </c>
      <c r="GS114">
        <v>0</v>
      </c>
      <c r="GT114">
        <v>25.2616</v>
      </c>
      <c r="GU114">
        <v>999.9</v>
      </c>
      <c r="GV114">
        <v>58.9</v>
      </c>
      <c r="GW114">
        <v>29.4</v>
      </c>
      <c r="GX114">
        <v>26.7892</v>
      </c>
      <c r="GY114">
        <v>62.4531</v>
      </c>
      <c r="GZ114">
        <v>33.3534</v>
      </c>
      <c r="HA114">
        <v>1</v>
      </c>
      <c r="HB114">
        <v>-0.08801829999999999</v>
      </c>
      <c r="HC114">
        <v>0.2622</v>
      </c>
      <c r="HD114">
        <v>20.3347</v>
      </c>
      <c r="HE114">
        <v>5.21744</v>
      </c>
      <c r="HF114">
        <v>12.0099</v>
      </c>
      <c r="HG114">
        <v>4.9893</v>
      </c>
      <c r="HH114">
        <v>3.28855</v>
      </c>
      <c r="HI114">
        <v>9999</v>
      </c>
      <c r="HJ114">
        <v>9999</v>
      </c>
      <c r="HK114">
        <v>9999</v>
      </c>
      <c r="HL114">
        <v>155.3</v>
      </c>
      <c r="HM114">
        <v>1.86737</v>
      </c>
      <c r="HN114">
        <v>1.86645</v>
      </c>
      <c r="HO114">
        <v>1.86584</v>
      </c>
      <c r="HP114">
        <v>1.86583</v>
      </c>
      <c r="HQ114">
        <v>1.86761</v>
      </c>
      <c r="HR114">
        <v>1.87012</v>
      </c>
      <c r="HS114">
        <v>1.86874</v>
      </c>
      <c r="HT114">
        <v>1.87024</v>
      </c>
      <c r="HU114">
        <v>0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-3.387</v>
      </c>
      <c r="II114">
        <v>-0.1032</v>
      </c>
      <c r="IJ114">
        <v>-2.003274880989988</v>
      </c>
      <c r="IK114">
        <v>-0.003643892653284941</v>
      </c>
      <c r="IL114">
        <v>8.948238347276123E-07</v>
      </c>
      <c r="IM114">
        <v>-2.445980282225029E-10</v>
      </c>
      <c r="IN114">
        <v>-0.1940835803508028</v>
      </c>
      <c r="IO114">
        <v>-0.01042730378795286</v>
      </c>
      <c r="IP114">
        <v>0.00100284695746963</v>
      </c>
      <c r="IQ114">
        <v>-1.701466411570297E-05</v>
      </c>
      <c r="IR114">
        <v>2</v>
      </c>
      <c r="IS114">
        <v>2310</v>
      </c>
      <c r="IT114">
        <v>1</v>
      </c>
      <c r="IU114">
        <v>25</v>
      </c>
      <c r="IV114">
        <v>21554.6</v>
      </c>
      <c r="IW114">
        <v>21554.5</v>
      </c>
      <c r="IX114">
        <v>1.03149</v>
      </c>
      <c r="IY114">
        <v>2.21069</v>
      </c>
      <c r="IZ114">
        <v>1.39648</v>
      </c>
      <c r="JA114">
        <v>2.35962</v>
      </c>
      <c r="JB114">
        <v>1.49536</v>
      </c>
      <c r="JC114">
        <v>2.38403</v>
      </c>
      <c r="JD114">
        <v>34.5549</v>
      </c>
      <c r="JE114">
        <v>24.1751</v>
      </c>
      <c r="JF114">
        <v>18</v>
      </c>
      <c r="JG114">
        <v>513.6900000000001</v>
      </c>
      <c r="JH114">
        <v>457.621</v>
      </c>
      <c r="JI114">
        <v>25</v>
      </c>
      <c r="JJ114">
        <v>26.282</v>
      </c>
      <c r="JK114">
        <v>30</v>
      </c>
      <c r="JL114">
        <v>26.2754</v>
      </c>
      <c r="JM114">
        <v>26.2212</v>
      </c>
      <c r="JN114">
        <v>20.6004</v>
      </c>
      <c r="JO114">
        <v>20.6037</v>
      </c>
      <c r="JP114">
        <v>90.5168</v>
      </c>
      <c r="JQ114">
        <v>25</v>
      </c>
      <c r="JR114">
        <v>400.027</v>
      </c>
      <c r="JS114">
        <v>22.6468</v>
      </c>
      <c r="JT114">
        <v>100.863</v>
      </c>
      <c r="JU114">
        <v>100.815</v>
      </c>
    </row>
    <row r="115" spans="1:281">
      <c r="A115">
        <v>99</v>
      </c>
      <c r="B115">
        <v>1658943618</v>
      </c>
      <c r="C115">
        <v>1980</v>
      </c>
      <c r="D115" t="s">
        <v>622</v>
      </c>
      <c r="E115" t="s">
        <v>623</v>
      </c>
      <c r="F115">
        <v>5</v>
      </c>
      <c r="G115" t="s">
        <v>619</v>
      </c>
      <c r="H115" t="s">
        <v>416</v>
      </c>
      <c r="I115">
        <v>1658943610.232143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422.7853041168009</v>
      </c>
      <c r="AK115">
        <v>421.5688606060605</v>
      </c>
      <c r="AL115">
        <v>-0.8098719095107196</v>
      </c>
      <c r="AM115">
        <v>65.39400874216933</v>
      </c>
      <c r="AN115">
        <f>(AP115 - AO115 + DI115*1E3/(8.314*(DK115+273.15)) * AR115/DH115 * AQ115) * DH115/(100*CV115) * 1000/(1000 - AP115)</f>
        <v>0</v>
      </c>
      <c r="AO115">
        <v>22.6814034739394</v>
      </c>
      <c r="AP115">
        <v>23.74975636363637</v>
      </c>
      <c r="AQ115">
        <v>1.643792766381073E-05</v>
      </c>
      <c r="AR115">
        <v>84.95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1658943610.232143</v>
      </c>
      <c r="DB115">
        <v>414.1723928571428</v>
      </c>
      <c r="DC115">
        <v>417.3578571428572</v>
      </c>
      <c r="DD115">
        <v>23.74922142857143</v>
      </c>
      <c r="DE115">
        <v>22.68123928571429</v>
      </c>
      <c r="DF115">
        <v>417.5590714285714</v>
      </c>
      <c r="DG115">
        <v>23.85235357142857</v>
      </c>
      <c r="DH115">
        <v>500.015</v>
      </c>
      <c r="DI115">
        <v>90.49798214285714</v>
      </c>
      <c r="DJ115">
        <v>0.09990710357142858</v>
      </c>
      <c r="DK115">
        <v>27.36661071428572</v>
      </c>
      <c r="DL115">
        <v>27.38910714285715</v>
      </c>
      <c r="DM115">
        <v>999.9000000000002</v>
      </c>
      <c r="DN115">
        <v>0</v>
      </c>
      <c r="DO115">
        <v>0</v>
      </c>
      <c r="DP115">
        <v>9996.49392857143</v>
      </c>
      <c r="DQ115">
        <v>0</v>
      </c>
      <c r="DR115">
        <v>10.98621071428571</v>
      </c>
      <c r="DS115">
        <v>-3.185463928571429</v>
      </c>
      <c r="DT115">
        <v>424.2479285714286</v>
      </c>
      <c r="DU115">
        <v>427.0437142857143</v>
      </c>
      <c r="DV115">
        <v>1.067969285714286</v>
      </c>
      <c r="DW115">
        <v>417.3578571428572</v>
      </c>
      <c r="DX115">
        <v>22.68123928571429</v>
      </c>
      <c r="DY115">
        <v>2.149256071428571</v>
      </c>
      <c r="DZ115">
        <v>2.052606785714286</v>
      </c>
      <c r="EA115">
        <v>18.58901071428571</v>
      </c>
      <c r="EB115">
        <v>17.85608214285714</v>
      </c>
      <c r="EC115">
        <v>2000.023928571429</v>
      </c>
      <c r="ED115">
        <v>0.9800014642857143</v>
      </c>
      <c r="EE115">
        <v>0.01999823571428571</v>
      </c>
      <c r="EF115">
        <v>0</v>
      </c>
      <c r="EG115">
        <v>740.9849285714288</v>
      </c>
      <c r="EH115">
        <v>5.00097</v>
      </c>
      <c r="EI115">
        <v>14756.125</v>
      </c>
      <c r="EJ115">
        <v>16707.79285714286</v>
      </c>
      <c r="EK115">
        <v>39.34349999999999</v>
      </c>
      <c r="EL115">
        <v>39.52214285714285</v>
      </c>
      <c r="EM115">
        <v>39.26107142857143</v>
      </c>
      <c r="EN115">
        <v>39.25664285714286</v>
      </c>
      <c r="EO115">
        <v>39.8905</v>
      </c>
      <c r="EP115">
        <v>1955.123571428572</v>
      </c>
      <c r="EQ115">
        <v>39.89964285714286</v>
      </c>
      <c r="ER115">
        <v>0</v>
      </c>
      <c r="ES115">
        <v>1658943617.4</v>
      </c>
      <c r="ET115">
        <v>0</v>
      </c>
      <c r="EU115">
        <v>740.9911538461539</v>
      </c>
      <c r="EV115">
        <v>-2.164854703949271</v>
      </c>
      <c r="EW115">
        <v>-43.36410257907516</v>
      </c>
      <c r="EX115">
        <v>14756.07692307692</v>
      </c>
      <c r="EY115">
        <v>15</v>
      </c>
      <c r="EZ115">
        <v>0</v>
      </c>
      <c r="FA115" t="s">
        <v>419</v>
      </c>
      <c r="FB115">
        <v>1657650335.6</v>
      </c>
      <c r="FC115">
        <v>1657650340.6</v>
      </c>
      <c r="FD115">
        <v>0</v>
      </c>
      <c r="FE115">
        <v>2.4</v>
      </c>
      <c r="FF115">
        <v>-0.047</v>
      </c>
      <c r="FG115">
        <v>-2.024</v>
      </c>
      <c r="FH115">
        <v>-0.16</v>
      </c>
      <c r="FI115">
        <v>420</v>
      </c>
      <c r="FJ115">
        <v>17</v>
      </c>
      <c r="FK115">
        <v>0.4</v>
      </c>
      <c r="FL115">
        <v>0.26</v>
      </c>
      <c r="FM115">
        <v>-4.067628999999999</v>
      </c>
      <c r="FN115">
        <v>20.06684670168857</v>
      </c>
      <c r="FO115">
        <v>2.635897224460686</v>
      </c>
      <c r="FP115">
        <v>0</v>
      </c>
      <c r="FQ115">
        <v>741.0628529411764</v>
      </c>
      <c r="FR115">
        <v>-1.882062642193851</v>
      </c>
      <c r="FS115">
        <v>0.2705613046061337</v>
      </c>
      <c r="FT115">
        <v>0</v>
      </c>
      <c r="FU115">
        <v>1.0674305</v>
      </c>
      <c r="FV115">
        <v>0.01338168855534728</v>
      </c>
      <c r="FW115">
        <v>0.002796474521607494</v>
      </c>
      <c r="FX115">
        <v>1</v>
      </c>
      <c r="FY115">
        <v>1</v>
      </c>
      <c r="FZ115">
        <v>3</v>
      </c>
      <c r="GA115" t="s">
        <v>426</v>
      </c>
      <c r="GB115">
        <v>2.98352</v>
      </c>
      <c r="GC115">
        <v>2.71565</v>
      </c>
      <c r="GD115">
        <v>0.0935872</v>
      </c>
      <c r="GE115">
        <v>0.0911267</v>
      </c>
      <c r="GF115">
        <v>0.106902</v>
      </c>
      <c r="GG115">
        <v>0.101503</v>
      </c>
      <c r="GH115">
        <v>28765</v>
      </c>
      <c r="GI115">
        <v>28953.1</v>
      </c>
      <c r="GJ115">
        <v>29493</v>
      </c>
      <c r="GK115">
        <v>29459.9</v>
      </c>
      <c r="GL115">
        <v>34890.8</v>
      </c>
      <c r="GM115">
        <v>35175.1</v>
      </c>
      <c r="GN115">
        <v>41546.3</v>
      </c>
      <c r="GO115">
        <v>41974.8</v>
      </c>
      <c r="GP115">
        <v>1.95238</v>
      </c>
      <c r="GQ115">
        <v>1.93407</v>
      </c>
      <c r="GR115">
        <v>0.129811</v>
      </c>
      <c r="GS115">
        <v>0</v>
      </c>
      <c r="GT115">
        <v>25.2631</v>
      </c>
      <c r="GU115">
        <v>999.9</v>
      </c>
      <c r="GV115">
        <v>58.9</v>
      </c>
      <c r="GW115">
        <v>29.4</v>
      </c>
      <c r="GX115">
        <v>26.7864</v>
      </c>
      <c r="GY115">
        <v>62.9431</v>
      </c>
      <c r="GZ115">
        <v>33.6739</v>
      </c>
      <c r="HA115">
        <v>1</v>
      </c>
      <c r="HB115">
        <v>-0.0876677</v>
      </c>
      <c r="HC115">
        <v>0.262764</v>
      </c>
      <c r="HD115">
        <v>20.3347</v>
      </c>
      <c r="HE115">
        <v>5.21654</v>
      </c>
      <c r="HF115">
        <v>12.0098</v>
      </c>
      <c r="HG115">
        <v>4.9887</v>
      </c>
      <c r="HH115">
        <v>3.28848</v>
      </c>
      <c r="HI115">
        <v>9999</v>
      </c>
      <c r="HJ115">
        <v>9999</v>
      </c>
      <c r="HK115">
        <v>9999</v>
      </c>
      <c r="HL115">
        <v>155.3</v>
      </c>
      <c r="HM115">
        <v>1.86736</v>
      </c>
      <c r="HN115">
        <v>1.86644</v>
      </c>
      <c r="HO115">
        <v>1.86584</v>
      </c>
      <c r="HP115">
        <v>1.86583</v>
      </c>
      <c r="HQ115">
        <v>1.86762</v>
      </c>
      <c r="HR115">
        <v>1.87012</v>
      </c>
      <c r="HS115">
        <v>1.86874</v>
      </c>
      <c r="HT115">
        <v>1.87026</v>
      </c>
      <c r="HU115">
        <v>0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-3.376</v>
      </c>
      <c r="II115">
        <v>-0.1032</v>
      </c>
      <c r="IJ115">
        <v>-2.003274880989988</v>
      </c>
      <c r="IK115">
        <v>-0.003643892653284941</v>
      </c>
      <c r="IL115">
        <v>8.948238347276123E-07</v>
      </c>
      <c r="IM115">
        <v>-2.445980282225029E-10</v>
      </c>
      <c r="IN115">
        <v>-0.1940835803508028</v>
      </c>
      <c r="IO115">
        <v>-0.01042730378795286</v>
      </c>
      <c r="IP115">
        <v>0.00100284695746963</v>
      </c>
      <c r="IQ115">
        <v>-1.701466411570297E-05</v>
      </c>
      <c r="IR115">
        <v>2</v>
      </c>
      <c r="IS115">
        <v>2310</v>
      </c>
      <c r="IT115">
        <v>1</v>
      </c>
      <c r="IU115">
        <v>25</v>
      </c>
      <c r="IV115">
        <v>21554.7</v>
      </c>
      <c r="IW115">
        <v>21554.6</v>
      </c>
      <c r="IX115">
        <v>1.00098</v>
      </c>
      <c r="IY115">
        <v>2.19971</v>
      </c>
      <c r="IZ115">
        <v>1.39648</v>
      </c>
      <c r="JA115">
        <v>2.3584</v>
      </c>
      <c r="JB115">
        <v>1.49536</v>
      </c>
      <c r="JC115">
        <v>2.37793</v>
      </c>
      <c r="JD115">
        <v>34.5549</v>
      </c>
      <c r="JE115">
        <v>24.1838</v>
      </c>
      <c r="JF115">
        <v>18</v>
      </c>
      <c r="JG115">
        <v>513.6900000000001</v>
      </c>
      <c r="JH115">
        <v>457.543</v>
      </c>
      <c r="JI115">
        <v>25</v>
      </c>
      <c r="JJ115">
        <v>26.282</v>
      </c>
      <c r="JK115">
        <v>30.0001</v>
      </c>
      <c r="JL115">
        <v>26.2754</v>
      </c>
      <c r="JM115">
        <v>26.2212</v>
      </c>
      <c r="JN115">
        <v>20.0131</v>
      </c>
      <c r="JO115">
        <v>20.6037</v>
      </c>
      <c r="JP115">
        <v>90.5168</v>
      </c>
      <c r="JQ115">
        <v>25</v>
      </c>
      <c r="JR115">
        <v>386.67</v>
      </c>
      <c r="JS115">
        <v>22.6468</v>
      </c>
      <c r="JT115">
        <v>100.861</v>
      </c>
      <c r="JU115">
        <v>100.815</v>
      </c>
    </row>
    <row r="116" spans="1:281">
      <c r="A116">
        <v>100</v>
      </c>
      <c r="B116">
        <v>1658943623</v>
      </c>
      <c r="C116">
        <v>1985</v>
      </c>
      <c r="D116" t="s">
        <v>624</v>
      </c>
      <c r="E116" t="s">
        <v>625</v>
      </c>
      <c r="F116">
        <v>5</v>
      </c>
      <c r="G116" t="s">
        <v>619</v>
      </c>
      <c r="H116" t="s">
        <v>416</v>
      </c>
      <c r="I116">
        <v>1658943615.5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407.8702415999375</v>
      </c>
      <c r="AK116">
        <v>412.4233515151514</v>
      </c>
      <c r="AL116">
        <v>-1.996286556853412</v>
      </c>
      <c r="AM116">
        <v>65.39400874216933</v>
      </c>
      <c r="AN116">
        <f>(AP116 - AO116 + DI116*1E3/(8.314*(DK116+273.15)) * AR116/DH116 * AQ116) * DH116/(100*CV116) * 1000/(1000 - AP116)</f>
        <v>0</v>
      </c>
      <c r="AO116">
        <v>22.6812655248485</v>
      </c>
      <c r="AP116">
        <v>23.74859939393939</v>
      </c>
      <c r="AQ116">
        <v>-2.067217630859623E-05</v>
      </c>
      <c r="AR116">
        <v>84.95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1658943615.5</v>
      </c>
      <c r="DB116">
        <v>411.4980740740741</v>
      </c>
      <c r="DC116">
        <v>409.7102222222223</v>
      </c>
      <c r="DD116">
        <v>23.74933703703703</v>
      </c>
      <c r="DE116">
        <v>22.6813037037037</v>
      </c>
      <c r="DF116">
        <v>414.8766666666667</v>
      </c>
      <c r="DG116">
        <v>23.85246666666667</v>
      </c>
      <c r="DH116">
        <v>500.0258888888889</v>
      </c>
      <c r="DI116">
        <v>90.49815185185186</v>
      </c>
      <c r="DJ116">
        <v>0.0999559851851852</v>
      </c>
      <c r="DK116">
        <v>27.36737407407407</v>
      </c>
      <c r="DL116">
        <v>27.38813333333333</v>
      </c>
      <c r="DM116">
        <v>999.9000000000001</v>
      </c>
      <c r="DN116">
        <v>0</v>
      </c>
      <c r="DO116">
        <v>0</v>
      </c>
      <c r="DP116">
        <v>9997.447777777779</v>
      </c>
      <c r="DQ116">
        <v>0</v>
      </c>
      <c r="DR116">
        <v>10.9955962962963</v>
      </c>
      <c r="DS116">
        <v>1.787852962962963</v>
      </c>
      <c r="DT116">
        <v>421.5086296296297</v>
      </c>
      <c r="DU116">
        <v>419.2187037037037</v>
      </c>
      <c r="DV116">
        <v>1.068028148148148</v>
      </c>
      <c r="DW116">
        <v>409.7102222222223</v>
      </c>
      <c r="DX116">
        <v>22.6813037037037</v>
      </c>
      <c r="DY116">
        <v>2.14927074074074</v>
      </c>
      <c r="DZ116">
        <v>2.052616296296296</v>
      </c>
      <c r="EA116">
        <v>18.58912222222222</v>
      </c>
      <c r="EB116">
        <v>17.85615555555556</v>
      </c>
      <c r="EC116">
        <v>2000.031111111111</v>
      </c>
      <c r="ED116">
        <v>0.980001111111111</v>
      </c>
      <c r="EE116">
        <v>0.01999858888888889</v>
      </c>
      <c r="EF116">
        <v>0</v>
      </c>
      <c r="EG116">
        <v>740.8924444444445</v>
      </c>
      <c r="EH116">
        <v>5.00097</v>
      </c>
      <c r="EI116">
        <v>14752.1</v>
      </c>
      <c r="EJ116">
        <v>16707.84814814815</v>
      </c>
      <c r="EK116">
        <v>39.31444444444445</v>
      </c>
      <c r="EL116">
        <v>39.5</v>
      </c>
      <c r="EM116">
        <v>39.23366666666666</v>
      </c>
      <c r="EN116">
        <v>39.23366666666666</v>
      </c>
      <c r="EO116">
        <v>39.86799999999999</v>
      </c>
      <c r="EP116">
        <v>1955.130740740741</v>
      </c>
      <c r="EQ116">
        <v>39.9</v>
      </c>
      <c r="ER116">
        <v>0</v>
      </c>
      <c r="ES116">
        <v>1658943622.8</v>
      </c>
      <c r="ET116">
        <v>0</v>
      </c>
      <c r="EU116">
        <v>740.83908</v>
      </c>
      <c r="EV116">
        <v>-1.679153847502088</v>
      </c>
      <c r="EW116">
        <v>-49.36153853477665</v>
      </c>
      <c r="EX116">
        <v>14751.644</v>
      </c>
      <c r="EY116">
        <v>15</v>
      </c>
      <c r="EZ116">
        <v>0</v>
      </c>
      <c r="FA116" t="s">
        <v>419</v>
      </c>
      <c r="FB116">
        <v>1657650335.6</v>
      </c>
      <c r="FC116">
        <v>1657650340.6</v>
      </c>
      <c r="FD116">
        <v>0</v>
      </c>
      <c r="FE116">
        <v>2.4</v>
      </c>
      <c r="FF116">
        <v>-0.047</v>
      </c>
      <c r="FG116">
        <v>-2.024</v>
      </c>
      <c r="FH116">
        <v>-0.16</v>
      </c>
      <c r="FI116">
        <v>420</v>
      </c>
      <c r="FJ116">
        <v>17</v>
      </c>
      <c r="FK116">
        <v>0.4</v>
      </c>
      <c r="FL116">
        <v>0.26</v>
      </c>
      <c r="FM116">
        <v>-0.361710243902439</v>
      </c>
      <c r="FN116">
        <v>56.20420852264808</v>
      </c>
      <c r="FO116">
        <v>6.011904716986527</v>
      </c>
      <c r="FP116">
        <v>0</v>
      </c>
      <c r="FQ116">
        <v>740.951205882353</v>
      </c>
      <c r="FR116">
        <v>-1.513262033698795</v>
      </c>
      <c r="FS116">
        <v>0.2429566385194936</v>
      </c>
      <c r="FT116">
        <v>0</v>
      </c>
      <c r="FU116">
        <v>1.067501219512195</v>
      </c>
      <c r="FV116">
        <v>0.004516097560976042</v>
      </c>
      <c r="FW116">
        <v>0.001776622165140352</v>
      </c>
      <c r="FX116">
        <v>1</v>
      </c>
      <c r="FY116">
        <v>1</v>
      </c>
      <c r="FZ116">
        <v>3</v>
      </c>
      <c r="GA116" t="s">
        <v>426</v>
      </c>
      <c r="GB116">
        <v>2.98339</v>
      </c>
      <c r="GC116">
        <v>2.71565</v>
      </c>
      <c r="GD116">
        <v>0.0919489</v>
      </c>
      <c r="GE116">
        <v>0.0883941</v>
      </c>
      <c r="GF116">
        <v>0.106899</v>
      </c>
      <c r="GG116">
        <v>0.101502</v>
      </c>
      <c r="GH116">
        <v>28817.2</v>
      </c>
      <c r="GI116">
        <v>29040</v>
      </c>
      <c r="GJ116">
        <v>29493.1</v>
      </c>
      <c r="GK116">
        <v>29459.8</v>
      </c>
      <c r="GL116">
        <v>34891.1</v>
      </c>
      <c r="GM116">
        <v>35175.1</v>
      </c>
      <c r="GN116">
        <v>41546.6</v>
      </c>
      <c r="GO116">
        <v>41974.8</v>
      </c>
      <c r="GP116">
        <v>1.95257</v>
      </c>
      <c r="GQ116">
        <v>1.93428</v>
      </c>
      <c r="GR116">
        <v>0.129968</v>
      </c>
      <c r="GS116">
        <v>0</v>
      </c>
      <c r="GT116">
        <v>25.2658</v>
      </c>
      <c r="GU116">
        <v>999.9</v>
      </c>
      <c r="GV116">
        <v>58.9</v>
      </c>
      <c r="GW116">
        <v>29.4</v>
      </c>
      <c r="GX116">
        <v>26.7888</v>
      </c>
      <c r="GY116">
        <v>63.0431</v>
      </c>
      <c r="GZ116">
        <v>33.6058</v>
      </c>
      <c r="HA116">
        <v>1</v>
      </c>
      <c r="HB116">
        <v>-0.0878328</v>
      </c>
      <c r="HC116">
        <v>0.263099</v>
      </c>
      <c r="HD116">
        <v>20.3347</v>
      </c>
      <c r="HE116">
        <v>5.21699</v>
      </c>
      <c r="HF116">
        <v>12.0099</v>
      </c>
      <c r="HG116">
        <v>4.9892</v>
      </c>
      <c r="HH116">
        <v>3.28858</v>
      </c>
      <c r="HI116">
        <v>9999</v>
      </c>
      <c r="HJ116">
        <v>9999</v>
      </c>
      <c r="HK116">
        <v>9999</v>
      </c>
      <c r="HL116">
        <v>155.3</v>
      </c>
      <c r="HM116">
        <v>1.86737</v>
      </c>
      <c r="HN116">
        <v>1.86645</v>
      </c>
      <c r="HO116">
        <v>1.86584</v>
      </c>
      <c r="HP116">
        <v>1.86582</v>
      </c>
      <c r="HQ116">
        <v>1.8676</v>
      </c>
      <c r="HR116">
        <v>1.87012</v>
      </c>
      <c r="HS116">
        <v>1.86874</v>
      </c>
      <c r="HT116">
        <v>1.87026</v>
      </c>
      <c r="HU116">
        <v>0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-3.348</v>
      </c>
      <c r="II116">
        <v>-0.1031</v>
      </c>
      <c r="IJ116">
        <v>-2.003274880989988</v>
      </c>
      <c r="IK116">
        <v>-0.003643892653284941</v>
      </c>
      <c r="IL116">
        <v>8.948238347276123E-07</v>
      </c>
      <c r="IM116">
        <v>-2.445980282225029E-10</v>
      </c>
      <c r="IN116">
        <v>-0.1940835803508028</v>
      </c>
      <c r="IO116">
        <v>-0.01042730378795286</v>
      </c>
      <c r="IP116">
        <v>0.00100284695746963</v>
      </c>
      <c r="IQ116">
        <v>-1.701466411570297E-05</v>
      </c>
      <c r="IR116">
        <v>2</v>
      </c>
      <c r="IS116">
        <v>2310</v>
      </c>
      <c r="IT116">
        <v>1</v>
      </c>
      <c r="IU116">
        <v>25</v>
      </c>
      <c r="IV116">
        <v>21554.8</v>
      </c>
      <c r="IW116">
        <v>21554.7</v>
      </c>
      <c r="IX116">
        <v>0.966797</v>
      </c>
      <c r="IY116">
        <v>2.21558</v>
      </c>
      <c r="IZ116">
        <v>1.39648</v>
      </c>
      <c r="JA116">
        <v>2.35962</v>
      </c>
      <c r="JB116">
        <v>1.49536</v>
      </c>
      <c r="JC116">
        <v>2.29492</v>
      </c>
      <c r="JD116">
        <v>34.5549</v>
      </c>
      <c r="JE116">
        <v>24.1751</v>
      </c>
      <c r="JF116">
        <v>18</v>
      </c>
      <c r="JG116">
        <v>513.8200000000001</v>
      </c>
      <c r="JH116">
        <v>457.667</v>
      </c>
      <c r="JI116">
        <v>25</v>
      </c>
      <c r="JJ116">
        <v>26.2842</v>
      </c>
      <c r="JK116">
        <v>30.0001</v>
      </c>
      <c r="JL116">
        <v>26.2754</v>
      </c>
      <c r="JM116">
        <v>26.2212</v>
      </c>
      <c r="JN116">
        <v>19.3141</v>
      </c>
      <c r="JO116">
        <v>20.6037</v>
      </c>
      <c r="JP116">
        <v>90.5168</v>
      </c>
      <c r="JQ116">
        <v>25</v>
      </c>
      <c r="JR116">
        <v>366.635</v>
      </c>
      <c r="JS116">
        <v>22.6468</v>
      </c>
      <c r="JT116">
        <v>100.861</v>
      </c>
      <c r="JU116">
        <v>100.815</v>
      </c>
    </row>
    <row r="117" spans="1:281">
      <c r="A117">
        <v>101</v>
      </c>
      <c r="B117">
        <v>1658943628</v>
      </c>
      <c r="C117">
        <v>1990</v>
      </c>
      <c r="D117" t="s">
        <v>626</v>
      </c>
      <c r="E117" t="s">
        <v>627</v>
      </c>
      <c r="F117">
        <v>5</v>
      </c>
      <c r="G117" t="s">
        <v>619</v>
      </c>
      <c r="H117" t="s">
        <v>416</v>
      </c>
      <c r="I117">
        <v>1658943620.214286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391.3229568972616</v>
      </c>
      <c r="AK117">
        <v>399.3739090909089</v>
      </c>
      <c r="AL117">
        <v>-2.703407008583385</v>
      </c>
      <c r="AM117">
        <v>65.39400874216933</v>
      </c>
      <c r="AN117">
        <f>(AP117 - AO117 + DI117*1E3/(8.314*(DK117+273.15)) * AR117/DH117 * AQ117) * DH117/(100*CV117) * 1000/(1000 - AP117)</f>
        <v>0</v>
      </c>
      <c r="AO117">
        <v>22.68035532848485</v>
      </c>
      <c r="AP117">
        <v>23.74565818181818</v>
      </c>
      <c r="AQ117">
        <v>-5.330701298677304E-05</v>
      </c>
      <c r="AR117">
        <v>84.95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1658943620.214286</v>
      </c>
      <c r="DB117">
        <v>405.38075</v>
      </c>
      <c r="DC117">
        <v>397.6796785714287</v>
      </c>
      <c r="DD117">
        <v>23.74800357142857</v>
      </c>
      <c r="DE117">
        <v>22.68094642857143</v>
      </c>
      <c r="DF117">
        <v>408.7406785714285</v>
      </c>
      <c r="DG117">
        <v>23.85115</v>
      </c>
      <c r="DH117">
        <v>500.0426785714286</v>
      </c>
      <c r="DI117">
        <v>90.49833214285715</v>
      </c>
      <c r="DJ117">
        <v>0.09998643214285716</v>
      </c>
      <c r="DK117">
        <v>27.36813571428572</v>
      </c>
      <c r="DL117">
        <v>27.38755714285714</v>
      </c>
      <c r="DM117">
        <v>999.9000000000002</v>
      </c>
      <c r="DN117">
        <v>0</v>
      </c>
      <c r="DO117">
        <v>0</v>
      </c>
      <c r="DP117">
        <v>9997.114285714286</v>
      </c>
      <c r="DQ117">
        <v>0</v>
      </c>
      <c r="DR117">
        <v>10.99735</v>
      </c>
      <c r="DS117">
        <v>7.701090714285714</v>
      </c>
      <c r="DT117">
        <v>415.2419285714286</v>
      </c>
      <c r="DU117">
        <v>406.9087857142858</v>
      </c>
      <c r="DV117">
        <v>1.067063571428571</v>
      </c>
      <c r="DW117">
        <v>397.6796785714287</v>
      </c>
      <c r="DX117">
        <v>22.68094642857143</v>
      </c>
      <c r="DY117">
        <v>2.149154642857142</v>
      </c>
      <c r="DZ117">
        <v>2.052588214285714</v>
      </c>
      <c r="EA117">
        <v>18.58826071428572</v>
      </c>
      <c r="EB117">
        <v>17.85593928571428</v>
      </c>
      <c r="EC117">
        <v>2000.012857142857</v>
      </c>
      <c r="ED117">
        <v>0.9800004999999999</v>
      </c>
      <c r="EE117">
        <v>0.0199992</v>
      </c>
      <c r="EF117">
        <v>0</v>
      </c>
      <c r="EG117">
        <v>740.7272857142858</v>
      </c>
      <c r="EH117">
        <v>5.00097</v>
      </c>
      <c r="EI117">
        <v>14747.80357142858</v>
      </c>
      <c r="EJ117">
        <v>16707.69285714286</v>
      </c>
      <c r="EK117">
        <v>39.28542857142857</v>
      </c>
      <c r="EL117">
        <v>39.5</v>
      </c>
      <c r="EM117">
        <v>39.21399999999999</v>
      </c>
      <c r="EN117">
        <v>39.21399999999999</v>
      </c>
      <c r="EO117">
        <v>39.84799999999999</v>
      </c>
      <c r="EP117">
        <v>1955.112142857143</v>
      </c>
      <c r="EQ117">
        <v>39.90035714285715</v>
      </c>
      <c r="ER117">
        <v>0</v>
      </c>
      <c r="ES117">
        <v>1658943627.6</v>
      </c>
      <c r="ET117">
        <v>0</v>
      </c>
      <c r="EU117">
        <v>740.69888</v>
      </c>
      <c r="EV117">
        <v>-1.313307687609951</v>
      </c>
      <c r="EW117">
        <v>-61.40769241041252</v>
      </c>
      <c r="EX117">
        <v>14747.296</v>
      </c>
      <c r="EY117">
        <v>15</v>
      </c>
      <c r="EZ117">
        <v>0</v>
      </c>
      <c r="FA117" t="s">
        <v>419</v>
      </c>
      <c r="FB117">
        <v>1657650335.6</v>
      </c>
      <c r="FC117">
        <v>1657650340.6</v>
      </c>
      <c r="FD117">
        <v>0</v>
      </c>
      <c r="FE117">
        <v>2.4</v>
      </c>
      <c r="FF117">
        <v>-0.047</v>
      </c>
      <c r="FG117">
        <v>-2.024</v>
      </c>
      <c r="FH117">
        <v>-0.16</v>
      </c>
      <c r="FI117">
        <v>420</v>
      </c>
      <c r="FJ117">
        <v>17</v>
      </c>
      <c r="FK117">
        <v>0.4</v>
      </c>
      <c r="FL117">
        <v>0.26</v>
      </c>
      <c r="FM117">
        <v>3.328122195121952</v>
      </c>
      <c r="FN117">
        <v>73.79157869686409</v>
      </c>
      <c r="FO117">
        <v>7.406854331245212</v>
      </c>
      <c r="FP117">
        <v>0</v>
      </c>
      <c r="FQ117">
        <v>740.8368235294118</v>
      </c>
      <c r="FR117">
        <v>-1.636669214675009</v>
      </c>
      <c r="FS117">
        <v>0.2641382737917107</v>
      </c>
      <c r="FT117">
        <v>0</v>
      </c>
      <c r="FU117">
        <v>1.067554390243902</v>
      </c>
      <c r="FV117">
        <v>-0.01146606271776797</v>
      </c>
      <c r="FW117">
        <v>0.001674581926391625</v>
      </c>
      <c r="FX117">
        <v>1</v>
      </c>
      <c r="FY117">
        <v>1</v>
      </c>
      <c r="FZ117">
        <v>3</v>
      </c>
      <c r="GA117" t="s">
        <v>426</v>
      </c>
      <c r="GB117">
        <v>2.98352</v>
      </c>
      <c r="GC117">
        <v>2.71563</v>
      </c>
      <c r="GD117">
        <v>0.0896641</v>
      </c>
      <c r="GE117">
        <v>0.0854897</v>
      </c>
      <c r="GF117">
        <v>0.106891</v>
      </c>
      <c r="GG117">
        <v>0.1015</v>
      </c>
      <c r="GH117">
        <v>28890.1</v>
      </c>
      <c r="GI117">
        <v>29133.3</v>
      </c>
      <c r="GJ117">
        <v>29493.6</v>
      </c>
      <c r="GK117">
        <v>29460.6</v>
      </c>
      <c r="GL117">
        <v>34892</v>
      </c>
      <c r="GM117">
        <v>35176</v>
      </c>
      <c r="GN117">
        <v>41547.3</v>
      </c>
      <c r="GO117">
        <v>41975.9</v>
      </c>
      <c r="GP117">
        <v>1.9525</v>
      </c>
      <c r="GQ117">
        <v>1.93405</v>
      </c>
      <c r="GR117">
        <v>0.129327</v>
      </c>
      <c r="GS117">
        <v>0</v>
      </c>
      <c r="GT117">
        <v>25.2694</v>
      </c>
      <c r="GU117">
        <v>999.9</v>
      </c>
      <c r="GV117">
        <v>58.9</v>
      </c>
      <c r="GW117">
        <v>29.4</v>
      </c>
      <c r="GX117">
        <v>26.7863</v>
      </c>
      <c r="GY117">
        <v>62.8431</v>
      </c>
      <c r="GZ117">
        <v>33.3454</v>
      </c>
      <c r="HA117">
        <v>1</v>
      </c>
      <c r="HB117">
        <v>-0.0877846</v>
      </c>
      <c r="HC117">
        <v>0.263017</v>
      </c>
      <c r="HD117">
        <v>20.3347</v>
      </c>
      <c r="HE117">
        <v>5.21744</v>
      </c>
      <c r="HF117">
        <v>12.0098</v>
      </c>
      <c r="HG117">
        <v>4.9894</v>
      </c>
      <c r="HH117">
        <v>3.28858</v>
      </c>
      <c r="HI117">
        <v>9999</v>
      </c>
      <c r="HJ117">
        <v>9999</v>
      </c>
      <c r="HK117">
        <v>9999</v>
      </c>
      <c r="HL117">
        <v>155.3</v>
      </c>
      <c r="HM117">
        <v>1.86735</v>
      </c>
      <c r="HN117">
        <v>1.86645</v>
      </c>
      <c r="HO117">
        <v>1.86584</v>
      </c>
      <c r="HP117">
        <v>1.86582</v>
      </c>
      <c r="HQ117">
        <v>1.86761</v>
      </c>
      <c r="HR117">
        <v>1.87012</v>
      </c>
      <c r="HS117">
        <v>1.86875</v>
      </c>
      <c r="HT117">
        <v>1.87027</v>
      </c>
      <c r="HU117">
        <v>0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-3.309</v>
      </c>
      <c r="II117">
        <v>-0.1031</v>
      </c>
      <c r="IJ117">
        <v>-2.003274880989988</v>
      </c>
      <c r="IK117">
        <v>-0.003643892653284941</v>
      </c>
      <c r="IL117">
        <v>8.948238347276123E-07</v>
      </c>
      <c r="IM117">
        <v>-2.445980282225029E-10</v>
      </c>
      <c r="IN117">
        <v>-0.1940835803508028</v>
      </c>
      <c r="IO117">
        <v>-0.01042730378795286</v>
      </c>
      <c r="IP117">
        <v>0.00100284695746963</v>
      </c>
      <c r="IQ117">
        <v>-1.701466411570297E-05</v>
      </c>
      <c r="IR117">
        <v>2</v>
      </c>
      <c r="IS117">
        <v>2310</v>
      </c>
      <c r="IT117">
        <v>1</v>
      </c>
      <c r="IU117">
        <v>25</v>
      </c>
      <c r="IV117">
        <v>21554.9</v>
      </c>
      <c r="IW117">
        <v>21554.8</v>
      </c>
      <c r="IX117">
        <v>0.935059</v>
      </c>
      <c r="IY117">
        <v>2.20581</v>
      </c>
      <c r="IZ117">
        <v>1.39648</v>
      </c>
      <c r="JA117">
        <v>2.35962</v>
      </c>
      <c r="JB117">
        <v>1.49536</v>
      </c>
      <c r="JC117">
        <v>2.4292</v>
      </c>
      <c r="JD117">
        <v>34.5549</v>
      </c>
      <c r="JE117">
        <v>24.1838</v>
      </c>
      <c r="JF117">
        <v>18</v>
      </c>
      <c r="JG117">
        <v>513.771</v>
      </c>
      <c r="JH117">
        <v>457.527</v>
      </c>
      <c r="JI117">
        <v>25</v>
      </c>
      <c r="JJ117">
        <v>26.2842</v>
      </c>
      <c r="JK117">
        <v>30.0002</v>
      </c>
      <c r="JL117">
        <v>26.2754</v>
      </c>
      <c r="JM117">
        <v>26.2212</v>
      </c>
      <c r="JN117">
        <v>18.6809</v>
      </c>
      <c r="JO117">
        <v>20.6037</v>
      </c>
      <c r="JP117">
        <v>90.5168</v>
      </c>
      <c r="JQ117">
        <v>25</v>
      </c>
      <c r="JR117">
        <v>353.268</v>
      </c>
      <c r="JS117">
        <v>22.6468</v>
      </c>
      <c r="JT117">
        <v>100.863</v>
      </c>
      <c r="JU117">
        <v>100.818</v>
      </c>
    </row>
    <row r="118" spans="1:281">
      <c r="A118">
        <v>102</v>
      </c>
      <c r="B118">
        <v>1658943633</v>
      </c>
      <c r="C118">
        <v>1995</v>
      </c>
      <c r="D118" t="s">
        <v>628</v>
      </c>
      <c r="E118" t="s">
        <v>629</v>
      </c>
      <c r="F118">
        <v>5</v>
      </c>
      <c r="G118" t="s">
        <v>619</v>
      </c>
      <c r="H118" t="s">
        <v>416</v>
      </c>
      <c r="I118">
        <v>1658943625.5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374.4658315405903</v>
      </c>
      <c r="AK118">
        <v>384.3948121212122</v>
      </c>
      <c r="AL118">
        <v>-3.039826935315564</v>
      </c>
      <c r="AM118">
        <v>65.39400874216933</v>
      </c>
      <c r="AN118">
        <f>(AP118 - AO118 + DI118*1E3/(8.314*(DK118+273.15)) * AR118/DH118 * AQ118) * DH118/(100*CV118) * 1000/(1000 - AP118)</f>
        <v>0</v>
      </c>
      <c r="AO118">
        <v>22.68171756606061</v>
      </c>
      <c r="AP118">
        <v>23.74255333333332</v>
      </c>
      <c r="AQ118">
        <v>-1.158918918902246E-05</v>
      </c>
      <c r="AR118">
        <v>84.95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1658943625.5</v>
      </c>
      <c r="DB118">
        <v>394.3581481481482</v>
      </c>
      <c r="DC118">
        <v>381.1380370370371</v>
      </c>
      <c r="DD118">
        <v>23.74617037037038</v>
      </c>
      <c r="DE118">
        <v>22.68091851851852</v>
      </c>
      <c r="DF118">
        <v>397.6842962962963</v>
      </c>
      <c r="DG118">
        <v>23.84933333333334</v>
      </c>
      <c r="DH118">
        <v>500.0454814814814</v>
      </c>
      <c r="DI118">
        <v>90.49783703703704</v>
      </c>
      <c r="DJ118">
        <v>0.09999037037037038</v>
      </c>
      <c r="DK118">
        <v>27.36892962962963</v>
      </c>
      <c r="DL118">
        <v>27.38942592592593</v>
      </c>
      <c r="DM118">
        <v>999.9000000000001</v>
      </c>
      <c r="DN118">
        <v>0</v>
      </c>
      <c r="DO118">
        <v>0</v>
      </c>
      <c r="DP118">
        <v>9993.811481481483</v>
      </c>
      <c r="DQ118">
        <v>0</v>
      </c>
      <c r="DR118">
        <v>10.99254074074074</v>
      </c>
      <c r="DS118">
        <v>13.22004444444445</v>
      </c>
      <c r="DT118">
        <v>403.9503703703704</v>
      </c>
      <c r="DU118">
        <v>389.9832592592592</v>
      </c>
      <c r="DV118">
        <v>1.065258888888889</v>
      </c>
      <c r="DW118">
        <v>381.1380370370371</v>
      </c>
      <c r="DX118">
        <v>22.68091851851852</v>
      </c>
      <c r="DY118">
        <v>2.148977407407407</v>
      </c>
      <c r="DZ118">
        <v>2.052573703703704</v>
      </c>
      <c r="EA118">
        <v>18.58693703703704</v>
      </c>
      <c r="EB118">
        <v>17.85584074074074</v>
      </c>
      <c r="EC118">
        <v>2000.012962962963</v>
      </c>
      <c r="ED118">
        <v>0.9800001111111111</v>
      </c>
      <c r="EE118">
        <v>0.01999958888888889</v>
      </c>
      <c r="EF118">
        <v>0</v>
      </c>
      <c r="EG118">
        <v>740.5309629629633</v>
      </c>
      <c r="EH118">
        <v>5.00097</v>
      </c>
      <c r="EI118">
        <v>14741.83703703704</v>
      </c>
      <c r="EJ118">
        <v>16707.68888888889</v>
      </c>
      <c r="EK118">
        <v>39.26377777777778</v>
      </c>
      <c r="EL118">
        <v>39.49533333333333</v>
      </c>
      <c r="EM118">
        <v>39.19166666666666</v>
      </c>
      <c r="EN118">
        <v>39.18477777777778</v>
      </c>
      <c r="EO118">
        <v>39.82599999999999</v>
      </c>
      <c r="EP118">
        <v>1955.112222222222</v>
      </c>
      <c r="EQ118">
        <v>39.90074074074074</v>
      </c>
      <c r="ER118">
        <v>0</v>
      </c>
      <c r="ES118">
        <v>1658943632.4</v>
      </c>
      <c r="ET118">
        <v>0</v>
      </c>
      <c r="EU118">
        <v>740.5232800000001</v>
      </c>
      <c r="EV118">
        <v>-3.328615376236833</v>
      </c>
      <c r="EW118">
        <v>-78.66923063084114</v>
      </c>
      <c r="EX118">
        <v>14741.616</v>
      </c>
      <c r="EY118">
        <v>15</v>
      </c>
      <c r="EZ118">
        <v>0</v>
      </c>
      <c r="FA118" t="s">
        <v>419</v>
      </c>
      <c r="FB118">
        <v>1657650335.6</v>
      </c>
      <c r="FC118">
        <v>1657650340.6</v>
      </c>
      <c r="FD118">
        <v>0</v>
      </c>
      <c r="FE118">
        <v>2.4</v>
      </c>
      <c r="FF118">
        <v>-0.047</v>
      </c>
      <c r="FG118">
        <v>-2.024</v>
      </c>
      <c r="FH118">
        <v>-0.16</v>
      </c>
      <c r="FI118">
        <v>420</v>
      </c>
      <c r="FJ118">
        <v>17</v>
      </c>
      <c r="FK118">
        <v>0.4</v>
      </c>
      <c r="FL118">
        <v>0.26</v>
      </c>
      <c r="FM118">
        <v>9.608791707317074</v>
      </c>
      <c r="FN118">
        <v>63.54764908013934</v>
      </c>
      <c r="FO118">
        <v>6.48023723733111</v>
      </c>
      <c r="FP118">
        <v>0</v>
      </c>
      <c r="FQ118">
        <v>740.6127941176472</v>
      </c>
      <c r="FR118">
        <v>-2.188647821203814</v>
      </c>
      <c r="FS118">
        <v>0.3064027318465743</v>
      </c>
      <c r="FT118">
        <v>0</v>
      </c>
      <c r="FU118">
        <v>1.066509024390244</v>
      </c>
      <c r="FV118">
        <v>-0.01912055749128817</v>
      </c>
      <c r="FW118">
        <v>0.002100985604805566</v>
      </c>
      <c r="FX118">
        <v>1</v>
      </c>
      <c r="FY118">
        <v>1</v>
      </c>
      <c r="FZ118">
        <v>3</v>
      </c>
      <c r="GA118" t="s">
        <v>426</v>
      </c>
      <c r="GB118">
        <v>2.9834</v>
      </c>
      <c r="GC118">
        <v>2.71546</v>
      </c>
      <c r="GD118">
        <v>0.08703039999999999</v>
      </c>
      <c r="GE118">
        <v>0.08249339999999999</v>
      </c>
      <c r="GF118">
        <v>0.106881</v>
      </c>
      <c r="GG118">
        <v>0.101498</v>
      </c>
      <c r="GH118">
        <v>28973.5</v>
      </c>
      <c r="GI118">
        <v>29228</v>
      </c>
      <c r="GJ118">
        <v>29493.4</v>
      </c>
      <c r="GK118">
        <v>29459.9</v>
      </c>
      <c r="GL118">
        <v>34891.9</v>
      </c>
      <c r="GM118">
        <v>35175.4</v>
      </c>
      <c r="GN118">
        <v>41546.8</v>
      </c>
      <c r="GO118">
        <v>41975.1</v>
      </c>
      <c r="GP118">
        <v>1.9526</v>
      </c>
      <c r="GQ118">
        <v>1.934</v>
      </c>
      <c r="GR118">
        <v>0.129424</v>
      </c>
      <c r="GS118">
        <v>0</v>
      </c>
      <c r="GT118">
        <v>25.2741</v>
      </c>
      <c r="GU118">
        <v>999.9</v>
      </c>
      <c r="GV118">
        <v>58.9</v>
      </c>
      <c r="GW118">
        <v>29.4</v>
      </c>
      <c r="GX118">
        <v>26.7876</v>
      </c>
      <c r="GY118">
        <v>62.8531</v>
      </c>
      <c r="GZ118">
        <v>33.8862</v>
      </c>
      <c r="HA118">
        <v>1</v>
      </c>
      <c r="HB118">
        <v>-0.087688</v>
      </c>
      <c r="HC118">
        <v>0.262173</v>
      </c>
      <c r="HD118">
        <v>20.3347</v>
      </c>
      <c r="HE118">
        <v>5.21699</v>
      </c>
      <c r="HF118">
        <v>12.0099</v>
      </c>
      <c r="HG118">
        <v>4.98905</v>
      </c>
      <c r="HH118">
        <v>3.28858</v>
      </c>
      <c r="HI118">
        <v>9999</v>
      </c>
      <c r="HJ118">
        <v>9999</v>
      </c>
      <c r="HK118">
        <v>9999</v>
      </c>
      <c r="HL118">
        <v>155.3</v>
      </c>
      <c r="HM118">
        <v>1.86735</v>
      </c>
      <c r="HN118">
        <v>1.86642</v>
      </c>
      <c r="HO118">
        <v>1.86584</v>
      </c>
      <c r="HP118">
        <v>1.86582</v>
      </c>
      <c r="HQ118">
        <v>1.8676</v>
      </c>
      <c r="HR118">
        <v>1.87012</v>
      </c>
      <c r="HS118">
        <v>1.86874</v>
      </c>
      <c r="HT118">
        <v>1.87026</v>
      </c>
      <c r="HU118">
        <v>0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-3.263</v>
      </c>
      <c r="II118">
        <v>-0.1032</v>
      </c>
      <c r="IJ118">
        <v>-2.003274880989988</v>
      </c>
      <c r="IK118">
        <v>-0.003643892653284941</v>
      </c>
      <c r="IL118">
        <v>8.948238347276123E-07</v>
      </c>
      <c r="IM118">
        <v>-2.445980282225029E-10</v>
      </c>
      <c r="IN118">
        <v>-0.1940835803508028</v>
      </c>
      <c r="IO118">
        <v>-0.01042730378795286</v>
      </c>
      <c r="IP118">
        <v>0.00100284695746963</v>
      </c>
      <c r="IQ118">
        <v>-1.701466411570297E-05</v>
      </c>
      <c r="IR118">
        <v>2</v>
      </c>
      <c r="IS118">
        <v>2310</v>
      </c>
      <c r="IT118">
        <v>1</v>
      </c>
      <c r="IU118">
        <v>25</v>
      </c>
      <c r="IV118">
        <v>21555</v>
      </c>
      <c r="IW118">
        <v>21554.9</v>
      </c>
      <c r="IX118">
        <v>0.899658</v>
      </c>
      <c r="IY118">
        <v>2.21436</v>
      </c>
      <c r="IZ118">
        <v>1.39648</v>
      </c>
      <c r="JA118">
        <v>2.35962</v>
      </c>
      <c r="JB118">
        <v>1.49536</v>
      </c>
      <c r="JC118">
        <v>2.34375</v>
      </c>
      <c r="JD118">
        <v>34.5549</v>
      </c>
      <c r="JE118">
        <v>24.1751</v>
      </c>
      <c r="JF118">
        <v>18</v>
      </c>
      <c r="JG118">
        <v>513.836</v>
      </c>
      <c r="JH118">
        <v>457.481</v>
      </c>
      <c r="JI118">
        <v>24.9998</v>
      </c>
      <c r="JJ118">
        <v>26.2842</v>
      </c>
      <c r="JK118">
        <v>30</v>
      </c>
      <c r="JL118">
        <v>26.2754</v>
      </c>
      <c r="JM118">
        <v>26.2192</v>
      </c>
      <c r="JN118">
        <v>17.9648</v>
      </c>
      <c r="JO118">
        <v>20.6037</v>
      </c>
      <c r="JP118">
        <v>90.5168</v>
      </c>
      <c r="JQ118">
        <v>25</v>
      </c>
      <c r="JR118">
        <v>333.046</v>
      </c>
      <c r="JS118">
        <v>22.6468</v>
      </c>
      <c r="JT118">
        <v>100.862</v>
      </c>
      <c r="JU118">
        <v>100.816</v>
      </c>
    </row>
    <row r="119" spans="1:281">
      <c r="A119">
        <v>103</v>
      </c>
      <c r="B119">
        <v>1658943638</v>
      </c>
      <c r="C119">
        <v>2000</v>
      </c>
      <c r="D119" t="s">
        <v>630</v>
      </c>
      <c r="E119" t="s">
        <v>631</v>
      </c>
      <c r="F119">
        <v>5</v>
      </c>
      <c r="G119" t="s">
        <v>619</v>
      </c>
      <c r="H119" t="s">
        <v>416</v>
      </c>
      <c r="I119">
        <v>1658943630.214286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357.4922083173449</v>
      </c>
      <c r="AK119">
        <v>368.4110848484847</v>
      </c>
      <c r="AL119">
        <v>-3.221090049112691</v>
      </c>
      <c r="AM119">
        <v>65.39400874216933</v>
      </c>
      <c r="AN119">
        <f>(AP119 - AO119 + DI119*1E3/(8.314*(DK119+273.15)) * AR119/DH119 * AQ119) * DH119/(100*CV119) * 1000/(1000 - AP119)</f>
        <v>0</v>
      </c>
      <c r="AO119">
        <v>22.6799798909091</v>
      </c>
      <c r="AP119">
        <v>23.73815636363636</v>
      </c>
      <c r="AQ119">
        <v>-1.053737373706716E-05</v>
      </c>
      <c r="AR119">
        <v>84.95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1658943630.214286</v>
      </c>
      <c r="DB119">
        <v>381.5845714285714</v>
      </c>
      <c r="DC119">
        <v>365.6618928571428</v>
      </c>
      <c r="DD119">
        <v>23.74396428571429</v>
      </c>
      <c r="DE119">
        <v>22.68040714285714</v>
      </c>
      <c r="DF119">
        <v>384.8715357142858</v>
      </c>
      <c r="DG119">
        <v>23.84715357142857</v>
      </c>
      <c r="DH119">
        <v>500.0407142857143</v>
      </c>
      <c r="DI119">
        <v>90.49730357142859</v>
      </c>
      <c r="DJ119">
        <v>0.09997082142857143</v>
      </c>
      <c r="DK119">
        <v>27.36735714285714</v>
      </c>
      <c r="DL119">
        <v>27.39182142857143</v>
      </c>
      <c r="DM119">
        <v>999.9000000000002</v>
      </c>
      <c r="DN119">
        <v>0</v>
      </c>
      <c r="DO119">
        <v>0</v>
      </c>
      <c r="DP119">
        <v>9994.885714285714</v>
      </c>
      <c r="DQ119">
        <v>0</v>
      </c>
      <c r="DR119">
        <v>10.9962</v>
      </c>
      <c r="DS119">
        <v>15.92272857142857</v>
      </c>
      <c r="DT119">
        <v>390.86525</v>
      </c>
      <c r="DU119">
        <v>374.1477142857143</v>
      </c>
      <c r="DV119">
        <v>1.063556785714286</v>
      </c>
      <c r="DW119">
        <v>365.6618928571428</v>
      </c>
      <c r="DX119">
        <v>22.68040714285714</v>
      </c>
      <c r="DY119">
        <v>2.148765357142857</v>
      </c>
      <c r="DZ119">
        <v>2.052516071428571</v>
      </c>
      <c r="EA119">
        <v>18.58536071428572</v>
      </c>
      <c r="EB119">
        <v>17.85539285714286</v>
      </c>
      <c r="EC119">
        <v>1999.99</v>
      </c>
      <c r="ED119">
        <v>0.9799995357142856</v>
      </c>
      <c r="EE119">
        <v>0.02000016428571428</v>
      </c>
      <c r="EF119">
        <v>0</v>
      </c>
      <c r="EG119">
        <v>740.2687500000001</v>
      </c>
      <c r="EH119">
        <v>5.00097</v>
      </c>
      <c r="EI119">
        <v>14735.23214285714</v>
      </c>
      <c r="EJ119">
        <v>16707.48928571429</v>
      </c>
      <c r="EK119">
        <v>39.22974999999999</v>
      </c>
      <c r="EL119">
        <v>39.47974999999999</v>
      </c>
      <c r="EM119">
        <v>39.17149999999999</v>
      </c>
      <c r="EN119">
        <v>39.16042857142857</v>
      </c>
      <c r="EO119">
        <v>39.80535714285714</v>
      </c>
      <c r="EP119">
        <v>1955.089285714286</v>
      </c>
      <c r="EQ119">
        <v>39.90071428571429</v>
      </c>
      <c r="ER119">
        <v>0</v>
      </c>
      <c r="ES119">
        <v>1658943637.8</v>
      </c>
      <c r="ET119">
        <v>0</v>
      </c>
      <c r="EU119">
        <v>740.2246153846153</v>
      </c>
      <c r="EV119">
        <v>-3.386119666914548</v>
      </c>
      <c r="EW119">
        <v>-87.37435902983927</v>
      </c>
      <c r="EX119">
        <v>14734.64230769231</v>
      </c>
      <c r="EY119">
        <v>15</v>
      </c>
      <c r="EZ119">
        <v>0</v>
      </c>
      <c r="FA119" t="s">
        <v>419</v>
      </c>
      <c r="FB119">
        <v>1657650335.6</v>
      </c>
      <c r="FC119">
        <v>1657650340.6</v>
      </c>
      <c r="FD119">
        <v>0</v>
      </c>
      <c r="FE119">
        <v>2.4</v>
      </c>
      <c r="FF119">
        <v>-0.047</v>
      </c>
      <c r="FG119">
        <v>-2.024</v>
      </c>
      <c r="FH119">
        <v>-0.16</v>
      </c>
      <c r="FI119">
        <v>420</v>
      </c>
      <c r="FJ119">
        <v>17</v>
      </c>
      <c r="FK119">
        <v>0.4</v>
      </c>
      <c r="FL119">
        <v>0.26</v>
      </c>
      <c r="FM119">
        <v>13.96535902439025</v>
      </c>
      <c r="FN119">
        <v>36.66088912891988</v>
      </c>
      <c r="FO119">
        <v>3.801574794231416</v>
      </c>
      <c r="FP119">
        <v>0</v>
      </c>
      <c r="FQ119">
        <v>740.3960882352941</v>
      </c>
      <c r="FR119">
        <v>-3.33022154736573</v>
      </c>
      <c r="FS119">
        <v>0.3882882016088691</v>
      </c>
      <c r="FT119">
        <v>0</v>
      </c>
      <c r="FU119">
        <v>1.064385365853659</v>
      </c>
      <c r="FV119">
        <v>-0.02123498257839502</v>
      </c>
      <c r="FW119">
        <v>0.002306677578578541</v>
      </c>
      <c r="FX119">
        <v>1</v>
      </c>
      <c r="FY119">
        <v>1</v>
      </c>
      <c r="FZ119">
        <v>3</v>
      </c>
      <c r="GA119" t="s">
        <v>426</v>
      </c>
      <c r="GB119">
        <v>2.98347</v>
      </c>
      <c r="GC119">
        <v>2.71557</v>
      </c>
      <c r="GD119">
        <v>0.0841771</v>
      </c>
      <c r="GE119">
        <v>0.0794439</v>
      </c>
      <c r="GF119">
        <v>0.106865</v>
      </c>
      <c r="GG119">
        <v>0.101492</v>
      </c>
      <c r="GH119">
        <v>29063.8</v>
      </c>
      <c r="GI119">
        <v>29325</v>
      </c>
      <c r="GJ119">
        <v>29493.1</v>
      </c>
      <c r="GK119">
        <v>29459.7</v>
      </c>
      <c r="GL119">
        <v>34892.4</v>
      </c>
      <c r="GM119">
        <v>35175.2</v>
      </c>
      <c r="GN119">
        <v>41546.6</v>
      </c>
      <c r="GO119">
        <v>41974.6</v>
      </c>
      <c r="GP119">
        <v>1.95235</v>
      </c>
      <c r="GQ119">
        <v>1.934</v>
      </c>
      <c r="GR119">
        <v>0.129357</v>
      </c>
      <c r="GS119">
        <v>0</v>
      </c>
      <c r="GT119">
        <v>25.2795</v>
      </c>
      <c r="GU119">
        <v>999.9</v>
      </c>
      <c r="GV119">
        <v>58.9</v>
      </c>
      <c r="GW119">
        <v>29.4</v>
      </c>
      <c r="GX119">
        <v>26.7878</v>
      </c>
      <c r="GY119">
        <v>63.0131</v>
      </c>
      <c r="GZ119">
        <v>33.3694</v>
      </c>
      <c r="HA119">
        <v>1</v>
      </c>
      <c r="HB119">
        <v>-0.08775910000000001</v>
      </c>
      <c r="HC119">
        <v>0.261002</v>
      </c>
      <c r="HD119">
        <v>20.3347</v>
      </c>
      <c r="HE119">
        <v>5.21699</v>
      </c>
      <c r="HF119">
        <v>12.0098</v>
      </c>
      <c r="HG119">
        <v>4.98885</v>
      </c>
      <c r="HH119">
        <v>3.28842</v>
      </c>
      <c r="HI119">
        <v>9999</v>
      </c>
      <c r="HJ119">
        <v>9999</v>
      </c>
      <c r="HK119">
        <v>9999</v>
      </c>
      <c r="HL119">
        <v>155.3</v>
      </c>
      <c r="HM119">
        <v>1.86737</v>
      </c>
      <c r="HN119">
        <v>1.86644</v>
      </c>
      <c r="HO119">
        <v>1.86584</v>
      </c>
      <c r="HP119">
        <v>1.86582</v>
      </c>
      <c r="HQ119">
        <v>1.8676</v>
      </c>
      <c r="HR119">
        <v>1.87012</v>
      </c>
      <c r="HS119">
        <v>1.86875</v>
      </c>
      <c r="HT119">
        <v>1.87027</v>
      </c>
      <c r="HU119">
        <v>0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-3.214</v>
      </c>
      <c r="II119">
        <v>-0.1033</v>
      </c>
      <c r="IJ119">
        <v>-2.003274880989988</v>
      </c>
      <c r="IK119">
        <v>-0.003643892653284941</v>
      </c>
      <c r="IL119">
        <v>8.948238347276123E-07</v>
      </c>
      <c r="IM119">
        <v>-2.445980282225029E-10</v>
      </c>
      <c r="IN119">
        <v>-0.1940835803508028</v>
      </c>
      <c r="IO119">
        <v>-0.01042730378795286</v>
      </c>
      <c r="IP119">
        <v>0.00100284695746963</v>
      </c>
      <c r="IQ119">
        <v>-1.701466411570297E-05</v>
      </c>
      <c r="IR119">
        <v>2</v>
      </c>
      <c r="IS119">
        <v>2310</v>
      </c>
      <c r="IT119">
        <v>1</v>
      </c>
      <c r="IU119">
        <v>25</v>
      </c>
      <c r="IV119">
        <v>21555</v>
      </c>
      <c r="IW119">
        <v>21555</v>
      </c>
      <c r="IX119">
        <v>0.866699</v>
      </c>
      <c r="IY119">
        <v>2.21924</v>
      </c>
      <c r="IZ119">
        <v>1.39648</v>
      </c>
      <c r="JA119">
        <v>2.35962</v>
      </c>
      <c r="JB119">
        <v>1.49536</v>
      </c>
      <c r="JC119">
        <v>2.37061</v>
      </c>
      <c r="JD119">
        <v>34.5549</v>
      </c>
      <c r="JE119">
        <v>24.1751</v>
      </c>
      <c r="JF119">
        <v>18</v>
      </c>
      <c r="JG119">
        <v>513.674</v>
      </c>
      <c r="JH119">
        <v>457.478</v>
      </c>
      <c r="JI119">
        <v>24.9997</v>
      </c>
      <c r="JJ119">
        <v>26.2842</v>
      </c>
      <c r="JK119">
        <v>30.0001</v>
      </c>
      <c r="JL119">
        <v>26.2754</v>
      </c>
      <c r="JM119">
        <v>26.219</v>
      </c>
      <c r="JN119">
        <v>17.3147</v>
      </c>
      <c r="JO119">
        <v>20.6037</v>
      </c>
      <c r="JP119">
        <v>90.5168</v>
      </c>
      <c r="JQ119">
        <v>25</v>
      </c>
      <c r="JR119">
        <v>319.687</v>
      </c>
      <c r="JS119">
        <v>22.6469</v>
      </c>
      <c r="JT119">
        <v>100.861</v>
      </c>
      <c r="JU119">
        <v>100.815</v>
      </c>
    </row>
    <row r="120" spans="1:281">
      <c r="A120">
        <v>104</v>
      </c>
      <c r="B120">
        <v>1658943643</v>
      </c>
      <c r="C120">
        <v>2005</v>
      </c>
      <c r="D120" t="s">
        <v>632</v>
      </c>
      <c r="E120" t="s">
        <v>633</v>
      </c>
      <c r="F120">
        <v>5</v>
      </c>
      <c r="G120" t="s">
        <v>619</v>
      </c>
      <c r="H120" t="s">
        <v>416</v>
      </c>
      <c r="I120">
        <v>1658943635.5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340.5199930068044</v>
      </c>
      <c r="AK120">
        <v>351.9898424242425</v>
      </c>
      <c r="AL120">
        <v>-3.29860875471295</v>
      </c>
      <c r="AM120">
        <v>65.39400874216933</v>
      </c>
      <c r="AN120">
        <f>(AP120 - AO120 + DI120*1E3/(8.314*(DK120+273.15)) * AR120/DH120 * AQ120) * DH120/(100*CV120) * 1000/(1000 - AP120)</f>
        <v>0</v>
      </c>
      <c r="AO120">
        <v>22.67866148848485</v>
      </c>
      <c r="AP120">
        <v>23.73050545454545</v>
      </c>
      <c r="AQ120">
        <v>-2.613569844788505E-05</v>
      </c>
      <c r="AR120">
        <v>84.95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1658943635.5</v>
      </c>
      <c r="DB120">
        <v>365.7598518518517</v>
      </c>
      <c r="DC120">
        <v>348.1716296296297</v>
      </c>
      <c r="DD120">
        <v>23.73973703703703</v>
      </c>
      <c r="DE120">
        <v>22.67983703703703</v>
      </c>
      <c r="DF120">
        <v>368.997962962963</v>
      </c>
      <c r="DG120">
        <v>23.84295925925926</v>
      </c>
      <c r="DH120">
        <v>500.0454814814815</v>
      </c>
      <c r="DI120">
        <v>90.49670000000002</v>
      </c>
      <c r="DJ120">
        <v>0.1000390074074074</v>
      </c>
      <c r="DK120">
        <v>27.36441851851851</v>
      </c>
      <c r="DL120">
        <v>27.39214444444444</v>
      </c>
      <c r="DM120">
        <v>999.9000000000001</v>
      </c>
      <c r="DN120">
        <v>0</v>
      </c>
      <c r="DO120">
        <v>0</v>
      </c>
      <c r="DP120">
        <v>9988.429259259261</v>
      </c>
      <c r="DQ120">
        <v>0</v>
      </c>
      <c r="DR120">
        <v>10.99549629629629</v>
      </c>
      <c r="DS120">
        <v>17.58823333333334</v>
      </c>
      <c r="DT120">
        <v>374.654037037037</v>
      </c>
      <c r="DU120">
        <v>356.2513333333333</v>
      </c>
      <c r="DV120">
        <v>1.059901851851852</v>
      </c>
      <c r="DW120">
        <v>348.1716296296297</v>
      </c>
      <c r="DX120">
        <v>22.67983703703703</v>
      </c>
      <c r="DY120">
        <v>2.148368518518519</v>
      </c>
      <c r="DZ120">
        <v>2.05245</v>
      </c>
      <c r="EA120">
        <v>18.5824037037037</v>
      </c>
      <c r="EB120">
        <v>17.85488518518519</v>
      </c>
      <c r="EC120">
        <v>1999.995555555555</v>
      </c>
      <c r="ED120">
        <v>0.9799993333333332</v>
      </c>
      <c r="EE120">
        <v>0.02000036666666666</v>
      </c>
      <c r="EF120">
        <v>0</v>
      </c>
      <c r="EG120">
        <v>739.989851851852</v>
      </c>
      <c r="EH120">
        <v>5.00097</v>
      </c>
      <c r="EI120">
        <v>14727.62592592593</v>
      </c>
      <c r="EJ120">
        <v>16707.53333333333</v>
      </c>
      <c r="EK120">
        <v>39.208</v>
      </c>
      <c r="EL120">
        <v>39.45799999999999</v>
      </c>
      <c r="EM120">
        <v>39.15025925925926</v>
      </c>
      <c r="EN120">
        <v>39.13877777777778</v>
      </c>
      <c r="EO120">
        <v>39.78444444444444</v>
      </c>
      <c r="EP120">
        <v>1955.095185185185</v>
      </c>
      <c r="EQ120">
        <v>39.90037037037037</v>
      </c>
      <c r="ER120">
        <v>0</v>
      </c>
      <c r="ES120">
        <v>1658943642.6</v>
      </c>
      <c r="ET120">
        <v>0</v>
      </c>
      <c r="EU120">
        <v>739.9858076923077</v>
      </c>
      <c r="EV120">
        <v>-2.779453004557361</v>
      </c>
      <c r="EW120">
        <v>-88.98461538953192</v>
      </c>
      <c r="EX120">
        <v>14727.65384615385</v>
      </c>
      <c r="EY120">
        <v>15</v>
      </c>
      <c r="EZ120">
        <v>0</v>
      </c>
      <c r="FA120" t="s">
        <v>419</v>
      </c>
      <c r="FB120">
        <v>1657650335.6</v>
      </c>
      <c r="FC120">
        <v>1657650340.6</v>
      </c>
      <c r="FD120">
        <v>0</v>
      </c>
      <c r="FE120">
        <v>2.4</v>
      </c>
      <c r="FF120">
        <v>-0.047</v>
      </c>
      <c r="FG120">
        <v>-2.024</v>
      </c>
      <c r="FH120">
        <v>-0.16</v>
      </c>
      <c r="FI120">
        <v>420</v>
      </c>
      <c r="FJ120">
        <v>17</v>
      </c>
      <c r="FK120">
        <v>0.4</v>
      </c>
      <c r="FL120">
        <v>0.26</v>
      </c>
      <c r="FM120">
        <v>16.4686487804878</v>
      </c>
      <c r="FN120">
        <v>19.3489881533101</v>
      </c>
      <c r="FO120">
        <v>2.012371644520278</v>
      </c>
      <c r="FP120">
        <v>0</v>
      </c>
      <c r="FQ120">
        <v>740.1649705882353</v>
      </c>
      <c r="FR120">
        <v>-3.288265854624469</v>
      </c>
      <c r="FS120">
        <v>0.3812419708156737</v>
      </c>
      <c r="FT120">
        <v>0</v>
      </c>
      <c r="FU120">
        <v>1.061588780487805</v>
      </c>
      <c r="FV120">
        <v>-0.04107909407665269</v>
      </c>
      <c r="FW120">
        <v>0.004326002602032277</v>
      </c>
      <c r="FX120">
        <v>1</v>
      </c>
      <c r="FY120">
        <v>1</v>
      </c>
      <c r="FZ120">
        <v>3</v>
      </c>
      <c r="GA120" t="s">
        <v>426</v>
      </c>
      <c r="GB120">
        <v>2.98346</v>
      </c>
      <c r="GC120">
        <v>2.7156</v>
      </c>
      <c r="GD120">
        <v>0.0812018</v>
      </c>
      <c r="GE120">
        <v>0.07632220000000001</v>
      </c>
      <c r="GF120">
        <v>0.10684</v>
      </c>
      <c r="GG120">
        <v>0.101493</v>
      </c>
      <c r="GH120">
        <v>29158.2</v>
      </c>
      <c r="GI120">
        <v>29424.7</v>
      </c>
      <c r="GJ120">
        <v>29493.1</v>
      </c>
      <c r="GK120">
        <v>29460</v>
      </c>
      <c r="GL120">
        <v>34893.2</v>
      </c>
      <c r="GM120">
        <v>35175.2</v>
      </c>
      <c r="GN120">
        <v>41546.5</v>
      </c>
      <c r="GO120">
        <v>41974.8</v>
      </c>
      <c r="GP120">
        <v>1.95252</v>
      </c>
      <c r="GQ120">
        <v>1.934</v>
      </c>
      <c r="GR120">
        <v>0.129066</v>
      </c>
      <c r="GS120">
        <v>0</v>
      </c>
      <c r="GT120">
        <v>25.2839</v>
      </c>
      <c r="GU120">
        <v>999.9</v>
      </c>
      <c r="GV120">
        <v>58.9</v>
      </c>
      <c r="GW120">
        <v>29.4</v>
      </c>
      <c r="GX120">
        <v>26.7874</v>
      </c>
      <c r="GY120">
        <v>63.1431</v>
      </c>
      <c r="GZ120">
        <v>33.4655</v>
      </c>
      <c r="HA120">
        <v>1</v>
      </c>
      <c r="HB120">
        <v>-0.0876931</v>
      </c>
      <c r="HC120">
        <v>0.259442</v>
      </c>
      <c r="HD120">
        <v>20.3346</v>
      </c>
      <c r="HE120">
        <v>5.21609</v>
      </c>
      <c r="HF120">
        <v>12.0099</v>
      </c>
      <c r="HG120">
        <v>4.9888</v>
      </c>
      <c r="HH120">
        <v>3.28835</v>
      </c>
      <c r="HI120">
        <v>9999</v>
      </c>
      <c r="HJ120">
        <v>9999</v>
      </c>
      <c r="HK120">
        <v>9999</v>
      </c>
      <c r="HL120">
        <v>155.3</v>
      </c>
      <c r="HM120">
        <v>1.86737</v>
      </c>
      <c r="HN120">
        <v>1.86644</v>
      </c>
      <c r="HO120">
        <v>1.86584</v>
      </c>
      <c r="HP120">
        <v>1.86582</v>
      </c>
      <c r="HQ120">
        <v>1.86762</v>
      </c>
      <c r="HR120">
        <v>1.87012</v>
      </c>
      <c r="HS120">
        <v>1.86874</v>
      </c>
      <c r="HT120">
        <v>1.87026</v>
      </c>
      <c r="HU120">
        <v>0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-3.164</v>
      </c>
      <c r="II120">
        <v>-0.1033</v>
      </c>
      <c r="IJ120">
        <v>-2.003274880989988</v>
      </c>
      <c r="IK120">
        <v>-0.003643892653284941</v>
      </c>
      <c r="IL120">
        <v>8.948238347276123E-07</v>
      </c>
      <c r="IM120">
        <v>-2.445980282225029E-10</v>
      </c>
      <c r="IN120">
        <v>-0.1940835803508028</v>
      </c>
      <c r="IO120">
        <v>-0.01042730378795286</v>
      </c>
      <c r="IP120">
        <v>0.00100284695746963</v>
      </c>
      <c r="IQ120">
        <v>-1.701466411570297E-05</v>
      </c>
      <c r="IR120">
        <v>2</v>
      </c>
      <c r="IS120">
        <v>2310</v>
      </c>
      <c r="IT120">
        <v>1</v>
      </c>
      <c r="IU120">
        <v>25</v>
      </c>
      <c r="IV120">
        <v>21555.1</v>
      </c>
      <c r="IW120">
        <v>21555</v>
      </c>
      <c r="IX120">
        <v>0.831299</v>
      </c>
      <c r="IY120">
        <v>2.21191</v>
      </c>
      <c r="IZ120">
        <v>1.39648</v>
      </c>
      <c r="JA120">
        <v>2.35962</v>
      </c>
      <c r="JB120">
        <v>1.49536</v>
      </c>
      <c r="JC120">
        <v>2.40967</v>
      </c>
      <c r="JD120">
        <v>34.5321</v>
      </c>
      <c r="JE120">
        <v>24.1838</v>
      </c>
      <c r="JF120">
        <v>18</v>
      </c>
      <c r="JG120">
        <v>513.787</v>
      </c>
      <c r="JH120">
        <v>457.478</v>
      </c>
      <c r="JI120">
        <v>24.9996</v>
      </c>
      <c r="JJ120">
        <v>26.2842</v>
      </c>
      <c r="JK120">
        <v>30</v>
      </c>
      <c r="JL120">
        <v>26.2754</v>
      </c>
      <c r="JM120">
        <v>26.219</v>
      </c>
      <c r="JN120">
        <v>16.5844</v>
      </c>
      <c r="JO120">
        <v>20.6037</v>
      </c>
      <c r="JP120">
        <v>90.89019999999999</v>
      </c>
      <c r="JQ120">
        <v>25</v>
      </c>
      <c r="JR120">
        <v>299.637</v>
      </c>
      <c r="JS120">
        <v>22.656</v>
      </c>
      <c r="JT120">
        <v>100.861</v>
      </c>
      <c r="JU120">
        <v>100.815</v>
      </c>
    </row>
    <row r="121" spans="1:281">
      <c r="A121">
        <v>105</v>
      </c>
      <c r="B121">
        <v>1658943648</v>
      </c>
      <c r="C121">
        <v>2010</v>
      </c>
      <c r="D121" t="s">
        <v>634</v>
      </c>
      <c r="E121" t="s">
        <v>635</v>
      </c>
      <c r="F121">
        <v>5</v>
      </c>
      <c r="G121" t="s">
        <v>619</v>
      </c>
      <c r="H121" t="s">
        <v>416</v>
      </c>
      <c r="I121">
        <v>1658943640.214286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323.3556062172993</v>
      </c>
      <c r="AK121">
        <v>335.4186606060605</v>
      </c>
      <c r="AL121">
        <v>-3.330439524560763</v>
      </c>
      <c r="AM121">
        <v>65.39400874216933</v>
      </c>
      <c r="AN121">
        <f>(AP121 - AO121 + DI121*1E3/(8.314*(DK121+273.15)) * AR121/DH121 * AQ121) * DH121/(100*CV121) * 1000/(1000 - AP121)</f>
        <v>0</v>
      </c>
      <c r="AO121">
        <v>22.67953361939394</v>
      </c>
      <c r="AP121">
        <v>23.72899636363637</v>
      </c>
      <c r="AQ121">
        <v>-1.739591261447229E-05</v>
      </c>
      <c r="AR121">
        <v>84.95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1658943640.214286</v>
      </c>
      <c r="DB121">
        <v>350.9106785714285</v>
      </c>
      <c r="DC121">
        <v>332.4781785714285</v>
      </c>
      <c r="DD121">
        <v>23.73430714285714</v>
      </c>
      <c r="DE121">
        <v>22.68007857142857</v>
      </c>
      <c r="DF121">
        <v>354.1026785714285</v>
      </c>
      <c r="DG121">
        <v>23.83756785714286</v>
      </c>
      <c r="DH121">
        <v>500.0434642857143</v>
      </c>
      <c r="DI121">
        <v>90.49650357142856</v>
      </c>
      <c r="DJ121">
        <v>0.09996896785714285</v>
      </c>
      <c r="DK121">
        <v>27.36032857142857</v>
      </c>
      <c r="DL121">
        <v>27.39642142857143</v>
      </c>
      <c r="DM121">
        <v>999.9000000000002</v>
      </c>
      <c r="DN121">
        <v>0</v>
      </c>
      <c r="DO121">
        <v>0</v>
      </c>
      <c r="DP121">
        <v>10000.47821428571</v>
      </c>
      <c r="DQ121">
        <v>0</v>
      </c>
      <c r="DR121">
        <v>10.99975</v>
      </c>
      <c r="DS121">
        <v>18.4325</v>
      </c>
      <c r="DT121">
        <v>359.44175</v>
      </c>
      <c r="DU121">
        <v>340.1937142857142</v>
      </c>
      <c r="DV121">
        <v>1.054237142857143</v>
      </c>
      <c r="DW121">
        <v>332.4781785714285</v>
      </c>
      <c r="DX121">
        <v>22.68007857142857</v>
      </c>
      <c r="DY121">
        <v>2.147872142857143</v>
      </c>
      <c r="DZ121">
        <v>2.052466785714286</v>
      </c>
      <c r="EA121">
        <v>18.57871785714286</v>
      </c>
      <c r="EB121">
        <v>17.85500357142857</v>
      </c>
      <c r="EC121">
        <v>2000.008571428571</v>
      </c>
      <c r="ED121">
        <v>0.9799992142857141</v>
      </c>
      <c r="EE121">
        <v>0.02000048571428572</v>
      </c>
      <c r="EF121">
        <v>0</v>
      </c>
      <c r="EG121">
        <v>739.7581785714286</v>
      </c>
      <c r="EH121">
        <v>5.00097</v>
      </c>
      <c r="EI121">
        <v>14721.08928571428</v>
      </c>
      <c r="EJ121">
        <v>16707.64642857143</v>
      </c>
      <c r="EK121">
        <v>39.18260714285714</v>
      </c>
      <c r="EL121">
        <v>39.44374999999999</v>
      </c>
      <c r="EM121">
        <v>39.13164285714286</v>
      </c>
      <c r="EN121">
        <v>39.1205</v>
      </c>
      <c r="EO121">
        <v>39.7655</v>
      </c>
      <c r="EP121">
        <v>1955.108571428571</v>
      </c>
      <c r="EQ121">
        <v>39.9</v>
      </c>
      <c r="ER121">
        <v>0</v>
      </c>
      <c r="ES121">
        <v>1658943647.4</v>
      </c>
      <c r="ET121">
        <v>0</v>
      </c>
      <c r="EU121">
        <v>739.7481538461537</v>
      </c>
      <c r="EV121">
        <v>-2.889162400060935</v>
      </c>
      <c r="EW121">
        <v>-80.62905982877368</v>
      </c>
      <c r="EX121">
        <v>14720.92307692308</v>
      </c>
      <c r="EY121">
        <v>15</v>
      </c>
      <c r="EZ121">
        <v>0</v>
      </c>
      <c r="FA121" t="s">
        <v>419</v>
      </c>
      <c r="FB121">
        <v>1657650335.6</v>
      </c>
      <c r="FC121">
        <v>1657650340.6</v>
      </c>
      <c r="FD121">
        <v>0</v>
      </c>
      <c r="FE121">
        <v>2.4</v>
      </c>
      <c r="FF121">
        <v>-0.047</v>
      </c>
      <c r="FG121">
        <v>-2.024</v>
      </c>
      <c r="FH121">
        <v>-0.16</v>
      </c>
      <c r="FI121">
        <v>420</v>
      </c>
      <c r="FJ121">
        <v>17</v>
      </c>
      <c r="FK121">
        <v>0.4</v>
      </c>
      <c r="FL121">
        <v>0.26</v>
      </c>
      <c r="FM121">
        <v>17.63552926829268</v>
      </c>
      <c r="FN121">
        <v>12.27719790940767</v>
      </c>
      <c r="FO121">
        <v>1.256615547518539</v>
      </c>
      <c r="FP121">
        <v>0</v>
      </c>
      <c r="FQ121">
        <v>739.9385</v>
      </c>
      <c r="FR121">
        <v>-2.968601992117079</v>
      </c>
      <c r="FS121">
        <v>0.3357417819063451</v>
      </c>
      <c r="FT121">
        <v>0</v>
      </c>
      <c r="FU121">
        <v>1.058149512195122</v>
      </c>
      <c r="FV121">
        <v>-0.06239435540069578</v>
      </c>
      <c r="FW121">
        <v>0.006348430937783171</v>
      </c>
      <c r="FX121">
        <v>1</v>
      </c>
      <c r="FY121">
        <v>1</v>
      </c>
      <c r="FZ121">
        <v>3</v>
      </c>
      <c r="GA121" t="s">
        <v>426</v>
      </c>
      <c r="GB121">
        <v>2.98344</v>
      </c>
      <c r="GC121">
        <v>2.71569</v>
      </c>
      <c r="GD121">
        <v>0.0781255</v>
      </c>
      <c r="GE121">
        <v>0.0730777</v>
      </c>
      <c r="GF121">
        <v>0.106834</v>
      </c>
      <c r="GG121">
        <v>0.101521</v>
      </c>
      <c r="GH121">
        <v>29255.8</v>
      </c>
      <c r="GI121">
        <v>29527.3</v>
      </c>
      <c r="GJ121">
        <v>29493.1</v>
      </c>
      <c r="GK121">
        <v>29459.3</v>
      </c>
      <c r="GL121">
        <v>34893.6</v>
      </c>
      <c r="GM121">
        <v>35173.4</v>
      </c>
      <c r="GN121">
        <v>41546.8</v>
      </c>
      <c r="GO121">
        <v>41974.1</v>
      </c>
      <c r="GP121">
        <v>1.9525</v>
      </c>
      <c r="GQ121">
        <v>1.93405</v>
      </c>
      <c r="GR121">
        <v>0.128955</v>
      </c>
      <c r="GS121">
        <v>0</v>
      </c>
      <c r="GT121">
        <v>25.286</v>
      </c>
      <c r="GU121">
        <v>999.9</v>
      </c>
      <c r="GV121">
        <v>58.9</v>
      </c>
      <c r="GW121">
        <v>29.4</v>
      </c>
      <c r="GX121">
        <v>26.7886</v>
      </c>
      <c r="GY121">
        <v>62.8831</v>
      </c>
      <c r="GZ121">
        <v>33.762</v>
      </c>
      <c r="HA121">
        <v>1</v>
      </c>
      <c r="HB121">
        <v>-0.0876905</v>
      </c>
      <c r="HC121">
        <v>0.257672</v>
      </c>
      <c r="HD121">
        <v>20.3347</v>
      </c>
      <c r="HE121">
        <v>5.21639</v>
      </c>
      <c r="HF121">
        <v>12.0099</v>
      </c>
      <c r="HG121">
        <v>4.98915</v>
      </c>
      <c r="HH121">
        <v>3.28845</v>
      </c>
      <c r="HI121">
        <v>9999</v>
      </c>
      <c r="HJ121">
        <v>9999</v>
      </c>
      <c r="HK121">
        <v>9999</v>
      </c>
      <c r="HL121">
        <v>155.3</v>
      </c>
      <c r="HM121">
        <v>1.86737</v>
      </c>
      <c r="HN121">
        <v>1.86643</v>
      </c>
      <c r="HO121">
        <v>1.86584</v>
      </c>
      <c r="HP121">
        <v>1.86582</v>
      </c>
      <c r="HQ121">
        <v>1.8676</v>
      </c>
      <c r="HR121">
        <v>1.87012</v>
      </c>
      <c r="HS121">
        <v>1.86874</v>
      </c>
      <c r="HT121">
        <v>1.87025</v>
      </c>
      <c r="HU121">
        <v>0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-3.114</v>
      </c>
      <c r="II121">
        <v>-0.1033</v>
      </c>
      <c r="IJ121">
        <v>-2.003274880989988</v>
      </c>
      <c r="IK121">
        <v>-0.003643892653284941</v>
      </c>
      <c r="IL121">
        <v>8.948238347276123E-07</v>
      </c>
      <c r="IM121">
        <v>-2.445980282225029E-10</v>
      </c>
      <c r="IN121">
        <v>-0.1940835803508028</v>
      </c>
      <c r="IO121">
        <v>-0.01042730378795286</v>
      </c>
      <c r="IP121">
        <v>0.00100284695746963</v>
      </c>
      <c r="IQ121">
        <v>-1.701466411570297E-05</v>
      </c>
      <c r="IR121">
        <v>2</v>
      </c>
      <c r="IS121">
        <v>2310</v>
      </c>
      <c r="IT121">
        <v>1</v>
      </c>
      <c r="IU121">
        <v>25</v>
      </c>
      <c r="IV121">
        <v>21555.2</v>
      </c>
      <c r="IW121">
        <v>21555.1</v>
      </c>
      <c r="IX121">
        <v>0.797119</v>
      </c>
      <c r="IY121">
        <v>2.22046</v>
      </c>
      <c r="IZ121">
        <v>1.39648</v>
      </c>
      <c r="JA121">
        <v>2.35962</v>
      </c>
      <c r="JB121">
        <v>1.49536</v>
      </c>
      <c r="JC121">
        <v>2.34253</v>
      </c>
      <c r="JD121">
        <v>34.5549</v>
      </c>
      <c r="JE121">
        <v>24.1838</v>
      </c>
      <c r="JF121">
        <v>18</v>
      </c>
      <c r="JG121">
        <v>513.771</v>
      </c>
      <c r="JH121">
        <v>457.509</v>
      </c>
      <c r="JI121">
        <v>24.9996</v>
      </c>
      <c r="JJ121">
        <v>26.2863</v>
      </c>
      <c r="JK121">
        <v>30</v>
      </c>
      <c r="JL121">
        <v>26.2754</v>
      </c>
      <c r="JM121">
        <v>26.219</v>
      </c>
      <c r="JN121">
        <v>15.9362</v>
      </c>
      <c r="JO121">
        <v>20.6037</v>
      </c>
      <c r="JP121">
        <v>90.89019999999999</v>
      </c>
      <c r="JQ121">
        <v>25</v>
      </c>
      <c r="JR121">
        <v>286.278</v>
      </c>
      <c r="JS121">
        <v>22.6562</v>
      </c>
      <c r="JT121">
        <v>100.862</v>
      </c>
      <c r="JU121">
        <v>100.813</v>
      </c>
    </row>
    <row r="122" spans="1:281">
      <c r="A122">
        <v>106</v>
      </c>
      <c r="B122">
        <v>1658943653</v>
      </c>
      <c r="C122">
        <v>2015</v>
      </c>
      <c r="D122" t="s">
        <v>636</v>
      </c>
      <c r="E122" t="s">
        <v>637</v>
      </c>
      <c r="F122">
        <v>5</v>
      </c>
      <c r="G122" t="s">
        <v>619</v>
      </c>
      <c r="H122" t="s">
        <v>416</v>
      </c>
      <c r="I122">
        <v>1658943645.5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306.5122285047194</v>
      </c>
      <c r="AK122">
        <v>318.7650848484847</v>
      </c>
      <c r="AL122">
        <v>-3.315232146963763</v>
      </c>
      <c r="AM122">
        <v>65.39400874216933</v>
      </c>
      <c r="AN122">
        <f>(AP122 - AO122 + DI122*1E3/(8.314*(DK122+273.15)) * AR122/DH122 * AQ122) * DH122/(100*CV122) * 1000/(1000 - AP122)</f>
        <v>0</v>
      </c>
      <c r="AO122">
        <v>22.69067487757577</v>
      </c>
      <c r="AP122">
        <v>23.72851515151514</v>
      </c>
      <c r="AQ122">
        <v>-2.787232323219419E-05</v>
      </c>
      <c r="AR122">
        <v>84.95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1658943645.5</v>
      </c>
      <c r="DB122">
        <v>333.9096666666667</v>
      </c>
      <c r="DC122">
        <v>314.9242222222222</v>
      </c>
      <c r="DD122">
        <v>23.72953333333333</v>
      </c>
      <c r="DE122">
        <v>22.68381851851852</v>
      </c>
      <c r="DF122">
        <v>337.0485555555555</v>
      </c>
      <c r="DG122">
        <v>23.83282592592593</v>
      </c>
      <c r="DH122">
        <v>500.0461111111111</v>
      </c>
      <c r="DI122">
        <v>90.49617037037039</v>
      </c>
      <c r="DJ122">
        <v>0.100052962962963</v>
      </c>
      <c r="DK122">
        <v>27.35551481481482</v>
      </c>
      <c r="DL122">
        <v>27.39718148148149</v>
      </c>
      <c r="DM122">
        <v>999.9000000000001</v>
      </c>
      <c r="DN122">
        <v>0</v>
      </c>
      <c r="DO122">
        <v>0</v>
      </c>
      <c r="DP122">
        <v>9995.585185185184</v>
      </c>
      <c r="DQ122">
        <v>0</v>
      </c>
      <c r="DR122">
        <v>10.99995555555555</v>
      </c>
      <c r="DS122">
        <v>18.9854037037037</v>
      </c>
      <c r="DT122">
        <v>342.0257037037036</v>
      </c>
      <c r="DU122">
        <v>322.2336296296297</v>
      </c>
      <c r="DV122">
        <v>1.045723703703703</v>
      </c>
      <c r="DW122">
        <v>314.9242222222222</v>
      </c>
      <c r="DX122">
        <v>22.68381851851852</v>
      </c>
      <c r="DY122">
        <v>2.147432222222222</v>
      </c>
      <c r="DZ122">
        <v>2.052797777777778</v>
      </c>
      <c r="EA122">
        <v>18.57544074074074</v>
      </c>
      <c r="EB122">
        <v>17.85756296296297</v>
      </c>
      <c r="EC122">
        <v>2000.022222222222</v>
      </c>
      <c r="ED122">
        <v>0.979999</v>
      </c>
      <c r="EE122">
        <v>0.0200007</v>
      </c>
      <c r="EF122">
        <v>0</v>
      </c>
      <c r="EG122">
        <v>739.5124444444443</v>
      </c>
      <c r="EH122">
        <v>5.00097</v>
      </c>
      <c r="EI122">
        <v>14714.47037037037</v>
      </c>
      <c r="EJ122">
        <v>16707.77037037037</v>
      </c>
      <c r="EK122">
        <v>39.15944444444444</v>
      </c>
      <c r="EL122">
        <v>39.43699999999999</v>
      </c>
      <c r="EM122">
        <v>39.11799999999999</v>
      </c>
      <c r="EN122">
        <v>39.09933333333333</v>
      </c>
      <c r="EO122">
        <v>39.74299999999999</v>
      </c>
      <c r="EP122">
        <v>1955.122222222222</v>
      </c>
      <c r="EQ122">
        <v>39.9</v>
      </c>
      <c r="ER122">
        <v>0</v>
      </c>
      <c r="ES122">
        <v>1658943652.8</v>
      </c>
      <c r="ET122">
        <v>0</v>
      </c>
      <c r="EU122">
        <v>739.4840399999999</v>
      </c>
      <c r="EV122">
        <v>-3.30569231192313</v>
      </c>
      <c r="EW122">
        <v>-68.35384627722331</v>
      </c>
      <c r="EX122">
        <v>14713.764</v>
      </c>
      <c r="EY122">
        <v>15</v>
      </c>
      <c r="EZ122">
        <v>0</v>
      </c>
      <c r="FA122" t="s">
        <v>419</v>
      </c>
      <c r="FB122">
        <v>1657650335.6</v>
      </c>
      <c r="FC122">
        <v>1657650340.6</v>
      </c>
      <c r="FD122">
        <v>0</v>
      </c>
      <c r="FE122">
        <v>2.4</v>
      </c>
      <c r="FF122">
        <v>-0.047</v>
      </c>
      <c r="FG122">
        <v>-2.024</v>
      </c>
      <c r="FH122">
        <v>-0.16</v>
      </c>
      <c r="FI122">
        <v>420</v>
      </c>
      <c r="FJ122">
        <v>17</v>
      </c>
      <c r="FK122">
        <v>0.4</v>
      </c>
      <c r="FL122">
        <v>0.26</v>
      </c>
      <c r="FM122">
        <v>18.62162195121951</v>
      </c>
      <c r="FN122">
        <v>6.591010452961672</v>
      </c>
      <c r="FO122">
        <v>0.6740800055693598</v>
      </c>
      <c r="FP122">
        <v>0</v>
      </c>
      <c r="FQ122">
        <v>739.6327647058822</v>
      </c>
      <c r="FR122">
        <v>-2.898395725582854</v>
      </c>
      <c r="FS122">
        <v>0.3293148019059055</v>
      </c>
      <c r="FT122">
        <v>0</v>
      </c>
      <c r="FU122">
        <v>1.050187317073171</v>
      </c>
      <c r="FV122">
        <v>-0.09460452961672702</v>
      </c>
      <c r="FW122">
        <v>0.009491069235914773</v>
      </c>
      <c r="FX122">
        <v>1</v>
      </c>
      <c r="FY122">
        <v>1</v>
      </c>
      <c r="FZ122">
        <v>3</v>
      </c>
      <c r="GA122" t="s">
        <v>426</v>
      </c>
      <c r="GB122">
        <v>2.98344</v>
      </c>
      <c r="GC122">
        <v>2.71553</v>
      </c>
      <c r="GD122">
        <v>0.0749877</v>
      </c>
      <c r="GE122">
        <v>0.069873</v>
      </c>
      <c r="GF122">
        <v>0.10684</v>
      </c>
      <c r="GG122">
        <v>0.101532</v>
      </c>
      <c r="GH122">
        <v>29355.3</v>
      </c>
      <c r="GI122">
        <v>29629.5</v>
      </c>
      <c r="GJ122">
        <v>29493.1</v>
      </c>
      <c r="GK122">
        <v>29459.4</v>
      </c>
      <c r="GL122">
        <v>34893</v>
      </c>
      <c r="GM122">
        <v>35173.1</v>
      </c>
      <c r="GN122">
        <v>41546.3</v>
      </c>
      <c r="GO122">
        <v>41974.3</v>
      </c>
      <c r="GP122">
        <v>1.95245</v>
      </c>
      <c r="GQ122">
        <v>1.93387</v>
      </c>
      <c r="GR122">
        <v>0.128672</v>
      </c>
      <c r="GS122">
        <v>0</v>
      </c>
      <c r="GT122">
        <v>25.2871</v>
      </c>
      <c r="GU122">
        <v>999.9</v>
      </c>
      <c r="GV122">
        <v>58.9</v>
      </c>
      <c r="GW122">
        <v>29.4</v>
      </c>
      <c r="GX122">
        <v>26.7869</v>
      </c>
      <c r="GY122">
        <v>63.0131</v>
      </c>
      <c r="GZ122">
        <v>33.3814</v>
      </c>
      <c r="HA122">
        <v>1</v>
      </c>
      <c r="HB122">
        <v>-0.0877744</v>
      </c>
      <c r="HC122">
        <v>0.255719</v>
      </c>
      <c r="HD122">
        <v>20.3344</v>
      </c>
      <c r="HE122">
        <v>5.21624</v>
      </c>
      <c r="HF122">
        <v>12.0099</v>
      </c>
      <c r="HG122">
        <v>4.98885</v>
      </c>
      <c r="HH122">
        <v>3.28835</v>
      </c>
      <c r="HI122">
        <v>9999</v>
      </c>
      <c r="HJ122">
        <v>9999</v>
      </c>
      <c r="HK122">
        <v>9999</v>
      </c>
      <c r="HL122">
        <v>155.3</v>
      </c>
      <c r="HM122">
        <v>1.86737</v>
      </c>
      <c r="HN122">
        <v>1.86644</v>
      </c>
      <c r="HO122">
        <v>1.86584</v>
      </c>
      <c r="HP122">
        <v>1.86581</v>
      </c>
      <c r="HQ122">
        <v>1.86763</v>
      </c>
      <c r="HR122">
        <v>1.87012</v>
      </c>
      <c r="HS122">
        <v>1.86874</v>
      </c>
      <c r="HT122">
        <v>1.87026</v>
      </c>
      <c r="HU122">
        <v>0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-3.062</v>
      </c>
      <c r="II122">
        <v>-0.1033</v>
      </c>
      <c r="IJ122">
        <v>-2.003274880989988</v>
      </c>
      <c r="IK122">
        <v>-0.003643892653284941</v>
      </c>
      <c r="IL122">
        <v>8.948238347276123E-07</v>
      </c>
      <c r="IM122">
        <v>-2.445980282225029E-10</v>
      </c>
      <c r="IN122">
        <v>-0.1940835803508028</v>
      </c>
      <c r="IO122">
        <v>-0.01042730378795286</v>
      </c>
      <c r="IP122">
        <v>0.00100284695746963</v>
      </c>
      <c r="IQ122">
        <v>-1.701466411570297E-05</v>
      </c>
      <c r="IR122">
        <v>2</v>
      </c>
      <c r="IS122">
        <v>2310</v>
      </c>
      <c r="IT122">
        <v>1</v>
      </c>
      <c r="IU122">
        <v>25</v>
      </c>
      <c r="IV122">
        <v>21555.3</v>
      </c>
      <c r="IW122">
        <v>21555.2</v>
      </c>
      <c r="IX122">
        <v>0.761719</v>
      </c>
      <c r="IY122">
        <v>2.22534</v>
      </c>
      <c r="IZ122">
        <v>1.39648</v>
      </c>
      <c r="JA122">
        <v>2.3584</v>
      </c>
      <c r="JB122">
        <v>1.49536</v>
      </c>
      <c r="JC122">
        <v>2.38037</v>
      </c>
      <c r="JD122">
        <v>34.5549</v>
      </c>
      <c r="JE122">
        <v>24.1751</v>
      </c>
      <c r="JF122">
        <v>18</v>
      </c>
      <c r="JG122">
        <v>513.739</v>
      </c>
      <c r="JH122">
        <v>457.4</v>
      </c>
      <c r="JI122">
        <v>24.9995</v>
      </c>
      <c r="JJ122">
        <v>26.2864</v>
      </c>
      <c r="JK122">
        <v>30.0001</v>
      </c>
      <c r="JL122">
        <v>26.2754</v>
      </c>
      <c r="JM122">
        <v>26.219</v>
      </c>
      <c r="JN122">
        <v>15.1947</v>
      </c>
      <c r="JO122">
        <v>20.6037</v>
      </c>
      <c r="JP122">
        <v>90.89019999999999</v>
      </c>
      <c r="JQ122">
        <v>25</v>
      </c>
      <c r="JR122">
        <v>266.237</v>
      </c>
      <c r="JS122">
        <v>22.6536</v>
      </c>
      <c r="JT122">
        <v>100.861</v>
      </c>
      <c r="JU122">
        <v>100.814</v>
      </c>
    </row>
    <row r="123" spans="1:281">
      <c r="A123">
        <v>107</v>
      </c>
      <c r="B123">
        <v>1658943658</v>
      </c>
      <c r="C123">
        <v>2020</v>
      </c>
      <c r="D123" t="s">
        <v>638</v>
      </c>
      <c r="E123" t="s">
        <v>639</v>
      </c>
      <c r="F123">
        <v>5</v>
      </c>
      <c r="G123" t="s">
        <v>619</v>
      </c>
      <c r="H123" t="s">
        <v>416</v>
      </c>
      <c r="I123">
        <v>1658943650.214286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289.4412941367057</v>
      </c>
      <c r="AK123">
        <v>302.0491939393938</v>
      </c>
      <c r="AL123">
        <v>-3.34812426932646</v>
      </c>
      <c r="AM123">
        <v>65.39400874216933</v>
      </c>
      <c r="AN123">
        <f>(AP123 - AO123 + DI123*1E3/(8.314*(DK123+273.15)) * AR123/DH123 * AQ123) * DH123/(100*CV123) * 1000/(1000 - AP123)</f>
        <v>0</v>
      </c>
      <c r="AO123">
        <v>22.69135197333334</v>
      </c>
      <c r="AP123">
        <v>23.72813090909091</v>
      </c>
      <c r="AQ123">
        <v>1.164667956334339E-06</v>
      </c>
      <c r="AR123">
        <v>84.95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1658943650.214286</v>
      </c>
      <c r="DB123">
        <v>318.6157499999999</v>
      </c>
      <c r="DC123">
        <v>299.2379285714286</v>
      </c>
      <c r="DD123">
        <v>23.72818928571428</v>
      </c>
      <c r="DE123">
        <v>22.68767857142857</v>
      </c>
      <c r="DF123">
        <v>321.7065357142857</v>
      </c>
      <c r="DG123">
        <v>23.83149285714286</v>
      </c>
      <c r="DH123">
        <v>500.04275</v>
      </c>
      <c r="DI123">
        <v>90.49649285714285</v>
      </c>
      <c r="DJ123">
        <v>0.1000011392857143</v>
      </c>
      <c r="DK123">
        <v>27.35278214285714</v>
      </c>
      <c r="DL123">
        <v>27.39751428571429</v>
      </c>
      <c r="DM123">
        <v>999.9000000000002</v>
      </c>
      <c r="DN123">
        <v>0</v>
      </c>
      <c r="DO123">
        <v>0</v>
      </c>
      <c r="DP123">
        <v>10000.76857142857</v>
      </c>
      <c r="DQ123">
        <v>0</v>
      </c>
      <c r="DR123">
        <v>11.00431785714285</v>
      </c>
      <c r="DS123">
        <v>19.37777142857143</v>
      </c>
      <c r="DT123">
        <v>326.3596428571428</v>
      </c>
      <c r="DU123">
        <v>306.1846071428571</v>
      </c>
      <c r="DV123">
        <v>1.040511428571429</v>
      </c>
      <c r="DW123">
        <v>299.2379285714286</v>
      </c>
      <c r="DX123">
        <v>22.68767857142857</v>
      </c>
      <c r="DY123">
        <v>2.147317857142857</v>
      </c>
      <c r="DZ123">
        <v>2.053155357142857</v>
      </c>
      <c r="EA123">
        <v>18.57459642857143</v>
      </c>
      <c r="EB123">
        <v>17.860325</v>
      </c>
      <c r="EC123">
        <v>2000.032857142857</v>
      </c>
      <c r="ED123">
        <v>0.9799985714285714</v>
      </c>
      <c r="EE123">
        <v>0.02000112857142857</v>
      </c>
      <c r="EF123">
        <v>0</v>
      </c>
      <c r="EG123">
        <v>739.2678571428572</v>
      </c>
      <c r="EH123">
        <v>5.00097</v>
      </c>
      <c r="EI123">
        <v>14709.45</v>
      </c>
      <c r="EJ123">
        <v>16707.85</v>
      </c>
      <c r="EK123">
        <v>39.136</v>
      </c>
      <c r="EL123">
        <v>39.42592857142857</v>
      </c>
      <c r="EM123">
        <v>39.098</v>
      </c>
      <c r="EN123">
        <v>39.07999999999999</v>
      </c>
      <c r="EO123">
        <v>39.72299999999999</v>
      </c>
      <c r="EP123">
        <v>1955.132142857143</v>
      </c>
      <c r="EQ123">
        <v>39.90071428571429</v>
      </c>
      <c r="ER123">
        <v>0</v>
      </c>
      <c r="ES123">
        <v>1658943657.6</v>
      </c>
      <c r="ET123">
        <v>0</v>
      </c>
      <c r="EU123">
        <v>739.2582399999999</v>
      </c>
      <c r="EV123">
        <v>-2.699384613145772</v>
      </c>
      <c r="EW123">
        <v>-59.83076933357273</v>
      </c>
      <c r="EX123">
        <v>14708.68</v>
      </c>
      <c r="EY123">
        <v>15</v>
      </c>
      <c r="EZ123">
        <v>0</v>
      </c>
      <c r="FA123" t="s">
        <v>419</v>
      </c>
      <c r="FB123">
        <v>1657650335.6</v>
      </c>
      <c r="FC123">
        <v>1657650340.6</v>
      </c>
      <c r="FD123">
        <v>0</v>
      </c>
      <c r="FE123">
        <v>2.4</v>
      </c>
      <c r="FF123">
        <v>-0.047</v>
      </c>
      <c r="FG123">
        <v>-2.024</v>
      </c>
      <c r="FH123">
        <v>-0.16</v>
      </c>
      <c r="FI123">
        <v>420</v>
      </c>
      <c r="FJ123">
        <v>17</v>
      </c>
      <c r="FK123">
        <v>0.4</v>
      </c>
      <c r="FL123">
        <v>0.26</v>
      </c>
      <c r="FM123">
        <v>19.103925</v>
      </c>
      <c r="FN123">
        <v>4.909819136960561</v>
      </c>
      <c r="FO123">
        <v>0.4929304199123848</v>
      </c>
      <c r="FP123">
        <v>0</v>
      </c>
      <c r="FQ123">
        <v>739.4528529411765</v>
      </c>
      <c r="FR123">
        <v>-3.157234525776773</v>
      </c>
      <c r="FS123">
        <v>0.3535130526214122</v>
      </c>
      <c r="FT123">
        <v>0</v>
      </c>
      <c r="FU123">
        <v>1.0446275</v>
      </c>
      <c r="FV123">
        <v>-0.07807879924953078</v>
      </c>
      <c r="FW123">
        <v>0.008072969946060727</v>
      </c>
      <c r="FX123">
        <v>1</v>
      </c>
      <c r="FY123">
        <v>1</v>
      </c>
      <c r="FZ123">
        <v>3</v>
      </c>
      <c r="GA123" t="s">
        <v>426</v>
      </c>
      <c r="GB123">
        <v>2.9835</v>
      </c>
      <c r="GC123">
        <v>2.71571</v>
      </c>
      <c r="GD123">
        <v>0.07176059999999999</v>
      </c>
      <c r="GE123">
        <v>0.0664836</v>
      </c>
      <c r="GF123">
        <v>0.106838</v>
      </c>
      <c r="GG123">
        <v>0.101533</v>
      </c>
      <c r="GH123">
        <v>29458</v>
      </c>
      <c r="GI123">
        <v>29737.4</v>
      </c>
      <c r="GJ123">
        <v>29493.3</v>
      </c>
      <c r="GK123">
        <v>29459.4</v>
      </c>
      <c r="GL123">
        <v>34893.7</v>
      </c>
      <c r="GM123">
        <v>35173.1</v>
      </c>
      <c r="GN123">
        <v>41547.2</v>
      </c>
      <c r="GO123">
        <v>41974.4</v>
      </c>
      <c r="GP123">
        <v>1.95247</v>
      </c>
      <c r="GQ123">
        <v>1.93377</v>
      </c>
      <c r="GR123">
        <v>0.128776</v>
      </c>
      <c r="GS123">
        <v>0</v>
      </c>
      <c r="GT123">
        <v>25.2884</v>
      </c>
      <c r="GU123">
        <v>999.9</v>
      </c>
      <c r="GV123">
        <v>59</v>
      </c>
      <c r="GW123">
        <v>29.4</v>
      </c>
      <c r="GX123">
        <v>26.8321</v>
      </c>
      <c r="GY123">
        <v>62.8731</v>
      </c>
      <c r="GZ123">
        <v>33.5697</v>
      </c>
      <c r="HA123">
        <v>1</v>
      </c>
      <c r="HB123">
        <v>-0.0876677</v>
      </c>
      <c r="HC123">
        <v>0.254254</v>
      </c>
      <c r="HD123">
        <v>20.3346</v>
      </c>
      <c r="HE123">
        <v>5.21684</v>
      </c>
      <c r="HF123">
        <v>12.0099</v>
      </c>
      <c r="HG123">
        <v>4.98915</v>
      </c>
      <c r="HH123">
        <v>3.28845</v>
      </c>
      <c r="HI123">
        <v>9999</v>
      </c>
      <c r="HJ123">
        <v>9999</v>
      </c>
      <c r="HK123">
        <v>9999</v>
      </c>
      <c r="HL123">
        <v>155.3</v>
      </c>
      <c r="HM123">
        <v>1.86737</v>
      </c>
      <c r="HN123">
        <v>1.86643</v>
      </c>
      <c r="HO123">
        <v>1.86584</v>
      </c>
      <c r="HP123">
        <v>1.86583</v>
      </c>
      <c r="HQ123">
        <v>1.86764</v>
      </c>
      <c r="HR123">
        <v>1.87012</v>
      </c>
      <c r="HS123">
        <v>1.86874</v>
      </c>
      <c r="HT123">
        <v>1.87024</v>
      </c>
      <c r="HU123">
        <v>0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-3.011</v>
      </c>
      <c r="II123">
        <v>-0.1033</v>
      </c>
      <c r="IJ123">
        <v>-2.003274880989988</v>
      </c>
      <c r="IK123">
        <v>-0.003643892653284941</v>
      </c>
      <c r="IL123">
        <v>8.948238347276123E-07</v>
      </c>
      <c r="IM123">
        <v>-2.445980282225029E-10</v>
      </c>
      <c r="IN123">
        <v>-0.1940835803508028</v>
      </c>
      <c r="IO123">
        <v>-0.01042730378795286</v>
      </c>
      <c r="IP123">
        <v>0.00100284695746963</v>
      </c>
      <c r="IQ123">
        <v>-1.701466411570297E-05</v>
      </c>
      <c r="IR123">
        <v>2</v>
      </c>
      <c r="IS123">
        <v>2310</v>
      </c>
      <c r="IT123">
        <v>1</v>
      </c>
      <c r="IU123">
        <v>25</v>
      </c>
      <c r="IV123">
        <v>21555.4</v>
      </c>
      <c r="IW123">
        <v>21555.3</v>
      </c>
      <c r="IX123">
        <v>0.727539</v>
      </c>
      <c r="IY123">
        <v>2.2168</v>
      </c>
      <c r="IZ123">
        <v>1.39648</v>
      </c>
      <c r="JA123">
        <v>2.35962</v>
      </c>
      <c r="JB123">
        <v>1.49536</v>
      </c>
      <c r="JC123">
        <v>2.40234</v>
      </c>
      <c r="JD123">
        <v>34.5549</v>
      </c>
      <c r="JE123">
        <v>24.1751</v>
      </c>
      <c r="JF123">
        <v>18</v>
      </c>
      <c r="JG123">
        <v>513.755</v>
      </c>
      <c r="JH123">
        <v>457.338</v>
      </c>
      <c r="JI123">
        <v>24.9996</v>
      </c>
      <c r="JJ123">
        <v>26.2864</v>
      </c>
      <c r="JK123">
        <v>30.0001</v>
      </c>
      <c r="JL123">
        <v>26.2754</v>
      </c>
      <c r="JM123">
        <v>26.219</v>
      </c>
      <c r="JN123">
        <v>14.5353</v>
      </c>
      <c r="JO123">
        <v>20.6037</v>
      </c>
      <c r="JP123">
        <v>90.89019999999999</v>
      </c>
      <c r="JQ123">
        <v>25</v>
      </c>
      <c r="JR123">
        <v>252.874</v>
      </c>
      <c r="JS123">
        <v>22.6586</v>
      </c>
      <c r="JT123">
        <v>100.863</v>
      </c>
      <c r="JU123">
        <v>100.814</v>
      </c>
    </row>
    <row r="124" spans="1:281">
      <c r="A124">
        <v>108</v>
      </c>
      <c r="B124">
        <v>1658943663</v>
      </c>
      <c r="C124">
        <v>2025</v>
      </c>
      <c r="D124" t="s">
        <v>640</v>
      </c>
      <c r="E124" t="s">
        <v>641</v>
      </c>
      <c r="F124">
        <v>5</v>
      </c>
      <c r="G124" t="s">
        <v>619</v>
      </c>
      <c r="H124" t="s">
        <v>416</v>
      </c>
      <c r="I124">
        <v>1658943655.5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272.5738158883934</v>
      </c>
      <c r="AK124">
        <v>285.415696969697</v>
      </c>
      <c r="AL124">
        <v>-3.314620772611065</v>
      </c>
      <c r="AM124">
        <v>65.39400874216933</v>
      </c>
      <c r="AN124">
        <f>(AP124 - AO124 + DI124*1E3/(8.314*(DK124+273.15)) * AR124/DH124 * AQ124) * DH124/(100*CV124) * 1000/(1000 - AP124)</f>
        <v>0</v>
      </c>
      <c r="AO124">
        <v>22.69021086545455</v>
      </c>
      <c r="AP124">
        <v>23.72805151515152</v>
      </c>
      <c r="AQ124">
        <v>1.933852813861493E-05</v>
      </c>
      <c r="AR124">
        <v>84.95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1658943655.5</v>
      </c>
      <c r="DB124">
        <v>301.3995555555555</v>
      </c>
      <c r="DC124">
        <v>281.7508148148149</v>
      </c>
      <c r="DD124">
        <v>23.72841111111111</v>
      </c>
      <c r="DE124">
        <v>22.69072592592592</v>
      </c>
      <c r="DF124">
        <v>304.4359629629629</v>
      </c>
      <c r="DG124">
        <v>23.83171481481481</v>
      </c>
      <c r="DH124">
        <v>500.0365555555556</v>
      </c>
      <c r="DI124">
        <v>90.49753703703702</v>
      </c>
      <c r="DJ124">
        <v>0.1000156111111111</v>
      </c>
      <c r="DK124">
        <v>27.34938518518518</v>
      </c>
      <c r="DL124">
        <v>27.39510740740741</v>
      </c>
      <c r="DM124">
        <v>999.9000000000001</v>
      </c>
      <c r="DN124">
        <v>0</v>
      </c>
      <c r="DO124">
        <v>0</v>
      </c>
      <c r="DP124">
        <v>10000.42296296296</v>
      </c>
      <c r="DQ124">
        <v>0</v>
      </c>
      <c r="DR124">
        <v>11.00267037037037</v>
      </c>
      <c r="DS124">
        <v>19.64874814814815</v>
      </c>
      <c r="DT124">
        <v>308.7250370370371</v>
      </c>
      <c r="DU124">
        <v>288.2924444444444</v>
      </c>
      <c r="DV124">
        <v>1.037666666666667</v>
      </c>
      <c r="DW124">
        <v>281.7508148148149</v>
      </c>
      <c r="DX124">
        <v>22.69072592592592</v>
      </c>
      <c r="DY124">
        <v>2.147361851851852</v>
      </c>
      <c r="DZ124">
        <v>2.053455925925926</v>
      </c>
      <c r="EA124">
        <v>18.57492592592593</v>
      </c>
      <c r="EB124">
        <v>17.86265185185185</v>
      </c>
      <c r="EC124">
        <v>2000.050740740741</v>
      </c>
      <c r="ED124">
        <v>0.9799982222222222</v>
      </c>
      <c r="EE124">
        <v>0.02000147777777778</v>
      </c>
      <c r="EF124">
        <v>0</v>
      </c>
      <c r="EG124">
        <v>739.1487407407409</v>
      </c>
      <c r="EH124">
        <v>5.00097</v>
      </c>
      <c r="EI124">
        <v>14704.68518518518</v>
      </c>
      <c r="EJ124">
        <v>16708</v>
      </c>
      <c r="EK124">
        <v>39.104</v>
      </c>
      <c r="EL124">
        <v>39.41403703703704</v>
      </c>
      <c r="EM124">
        <v>39.07599999999999</v>
      </c>
      <c r="EN124">
        <v>39.0597037037037</v>
      </c>
      <c r="EO124">
        <v>39.70099999999999</v>
      </c>
      <c r="EP124">
        <v>1955.147037037037</v>
      </c>
      <c r="EQ124">
        <v>39.90148148148148</v>
      </c>
      <c r="ER124">
        <v>0</v>
      </c>
      <c r="ES124">
        <v>1658943662.4</v>
      </c>
      <c r="ET124">
        <v>0</v>
      </c>
      <c r="EU124">
        <v>739.1538400000001</v>
      </c>
      <c r="EV124">
        <v>-0.9936923021647378</v>
      </c>
      <c r="EW124">
        <v>-50.89999995808066</v>
      </c>
      <c r="EX124">
        <v>14704.34</v>
      </c>
      <c r="EY124">
        <v>15</v>
      </c>
      <c r="EZ124">
        <v>0</v>
      </c>
      <c r="FA124" t="s">
        <v>419</v>
      </c>
      <c r="FB124">
        <v>1657650335.6</v>
      </c>
      <c r="FC124">
        <v>1657650340.6</v>
      </c>
      <c r="FD124">
        <v>0</v>
      </c>
      <c r="FE124">
        <v>2.4</v>
      </c>
      <c r="FF124">
        <v>-0.047</v>
      </c>
      <c r="FG124">
        <v>-2.024</v>
      </c>
      <c r="FH124">
        <v>-0.16</v>
      </c>
      <c r="FI124">
        <v>420</v>
      </c>
      <c r="FJ124">
        <v>17</v>
      </c>
      <c r="FK124">
        <v>0.4</v>
      </c>
      <c r="FL124">
        <v>0.26</v>
      </c>
      <c r="FM124">
        <v>19.476985</v>
      </c>
      <c r="FN124">
        <v>3.510630393996181</v>
      </c>
      <c r="FO124">
        <v>0.3622631968265618</v>
      </c>
      <c r="FP124">
        <v>0</v>
      </c>
      <c r="FQ124">
        <v>739.2710882352941</v>
      </c>
      <c r="FR124">
        <v>-1.788189454267872</v>
      </c>
      <c r="FS124">
        <v>0.2708142805826083</v>
      </c>
      <c r="FT124">
        <v>0</v>
      </c>
      <c r="FU124">
        <v>1.040394</v>
      </c>
      <c r="FV124">
        <v>-0.03237298311445128</v>
      </c>
      <c r="FW124">
        <v>0.004777738377098514</v>
      </c>
      <c r="FX124">
        <v>1</v>
      </c>
      <c r="FY124">
        <v>1</v>
      </c>
      <c r="FZ124">
        <v>3</v>
      </c>
      <c r="GA124" t="s">
        <v>426</v>
      </c>
      <c r="GB124">
        <v>2.98337</v>
      </c>
      <c r="GC124">
        <v>2.71553</v>
      </c>
      <c r="GD124">
        <v>0.0684771</v>
      </c>
      <c r="GE124">
        <v>0.06314549999999999</v>
      </c>
      <c r="GF124">
        <v>0.106836</v>
      </c>
      <c r="GG124">
        <v>0.101529</v>
      </c>
      <c r="GH124">
        <v>29562.1</v>
      </c>
      <c r="GI124">
        <v>29844.1</v>
      </c>
      <c r="GJ124">
        <v>29493.3</v>
      </c>
      <c r="GK124">
        <v>29459.7</v>
      </c>
      <c r="GL124">
        <v>34893.6</v>
      </c>
      <c r="GM124">
        <v>35173.4</v>
      </c>
      <c r="GN124">
        <v>41547.1</v>
      </c>
      <c r="GO124">
        <v>41974.7</v>
      </c>
      <c r="GP124">
        <v>1.95263</v>
      </c>
      <c r="GQ124">
        <v>1.93365</v>
      </c>
      <c r="GR124">
        <v>0.128165</v>
      </c>
      <c r="GS124">
        <v>0</v>
      </c>
      <c r="GT124">
        <v>25.2898</v>
      </c>
      <c r="GU124">
        <v>999.9</v>
      </c>
      <c r="GV124">
        <v>59</v>
      </c>
      <c r="GW124">
        <v>29.4</v>
      </c>
      <c r="GX124">
        <v>26.8357</v>
      </c>
      <c r="GY124">
        <v>62.7931</v>
      </c>
      <c r="GZ124">
        <v>33.6498</v>
      </c>
      <c r="HA124">
        <v>1</v>
      </c>
      <c r="HB124">
        <v>-0.08766259999999999</v>
      </c>
      <c r="HC124">
        <v>0.252898</v>
      </c>
      <c r="HD124">
        <v>20.3346</v>
      </c>
      <c r="HE124">
        <v>5.21624</v>
      </c>
      <c r="HF124">
        <v>12.0099</v>
      </c>
      <c r="HG124">
        <v>4.989</v>
      </c>
      <c r="HH124">
        <v>3.2885</v>
      </c>
      <c r="HI124">
        <v>9999</v>
      </c>
      <c r="HJ124">
        <v>9999</v>
      </c>
      <c r="HK124">
        <v>9999</v>
      </c>
      <c r="HL124">
        <v>155.3</v>
      </c>
      <c r="HM124">
        <v>1.86737</v>
      </c>
      <c r="HN124">
        <v>1.86646</v>
      </c>
      <c r="HO124">
        <v>1.86584</v>
      </c>
      <c r="HP124">
        <v>1.86583</v>
      </c>
      <c r="HQ124">
        <v>1.86763</v>
      </c>
      <c r="HR124">
        <v>1.87012</v>
      </c>
      <c r="HS124">
        <v>1.86875</v>
      </c>
      <c r="HT124">
        <v>1.87027</v>
      </c>
      <c r="HU124">
        <v>0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-2.959</v>
      </c>
      <c r="II124">
        <v>-0.1033</v>
      </c>
      <c r="IJ124">
        <v>-2.003274880989988</v>
      </c>
      <c r="IK124">
        <v>-0.003643892653284941</v>
      </c>
      <c r="IL124">
        <v>8.948238347276123E-07</v>
      </c>
      <c r="IM124">
        <v>-2.445980282225029E-10</v>
      </c>
      <c r="IN124">
        <v>-0.1940835803508028</v>
      </c>
      <c r="IO124">
        <v>-0.01042730378795286</v>
      </c>
      <c r="IP124">
        <v>0.00100284695746963</v>
      </c>
      <c r="IQ124">
        <v>-1.701466411570297E-05</v>
      </c>
      <c r="IR124">
        <v>2</v>
      </c>
      <c r="IS124">
        <v>2310</v>
      </c>
      <c r="IT124">
        <v>1</v>
      </c>
      <c r="IU124">
        <v>25</v>
      </c>
      <c r="IV124">
        <v>21555.5</v>
      </c>
      <c r="IW124">
        <v>21555.4</v>
      </c>
      <c r="IX124">
        <v>0.690918</v>
      </c>
      <c r="IY124">
        <v>2.23511</v>
      </c>
      <c r="IZ124">
        <v>1.39648</v>
      </c>
      <c r="JA124">
        <v>2.35962</v>
      </c>
      <c r="JB124">
        <v>1.49536</v>
      </c>
      <c r="JC124">
        <v>2.30835</v>
      </c>
      <c r="JD124">
        <v>34.5549</v>
      </c>
      <c r="JE124">
        <v>24.1751</v>
      </c>
      <c r="JF124">
        <v>18</v>
      </c>
      <c r="JG124">
        <v>513.852</v>
      </c>
      <c r="JH124">
        <v>457.26</v>
      </c>
      <c r="JI124">
        <v>24.9996</v>
      </c>
      <c r="JJ124">
        <v>26.2864</v>
      </c>
      <c r="JK124">
        <v>30.0001</v>
      </c>
      <c r="JL124">
        <v>26.2754</v>
      </c>
      <c r="JM124">
        <v>26.219</v>
      </c>
      <c r="JN124">
        <v>13.7797</v>
      </c>
      <c r="JO124">
        <v>20.6037</v>
      </c>
      <c r="JP124">
        <v>90.89019999999999</v>
      </c>
      <c r="JQ124">
        <v>25</v>
      </c>
      <c r="JR124">
        <v>232.833</v>
      </c>
      <c r="JS124">
        <v>22.6596</v>
      </c>
      <c r="JT124">
        <v>100.862</v>
      </c>
      <c r="JU124">
        <v>100.815</v>
      </c>
    </row>
    <row r="125" spans="1:281">
      <c r="A125">
        <v>109</v>
      </c>
      <c r="B125">
        <v>1658943668</v>
      </c>
      <c r="C125">
        <v>2030</v>
      </c>
      <c r="D125" t="s">
        <v>642</v>
      </c>
      <c r="E125" t="s">
        <v>643</v>
      </c>
      <c r="F125">
        <v>5</v>
      </c>
      <c r="G125" t="s">
        <v>619</v>
      </c>
      <c r="H125" t="s">
        <v>416</v>
      </c>
      <c r="I125">
        <v>1658943660.214286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255.7043910716614</v>
      </c>
      <c r="AK125">
        <v>268.8007999999999</v>
      </c>
      <c r="AL125">
        <v>-3.329844826233828</v>
      </c>
      <c r="AM125">
        <v>65.39400874216933</v>
      </c>
      <c r="AN125">
        <f>(AP125 - AO125 + DI125*1E3/(8.314*(DK125+273.15)) * AR125/DH125 * AQ125) * DH125/(100*CV125) * 1000/(1000 - AP125)</f>
        <v>0</v>
      </c>
      <c r="AO125">
        <v>22.69027558303031</v>
      </c>
      <c r="AP125">
        <v>23.72440545454545</v>
      </c>
      <c r="AQ125">
        <v>8.489601901305313E-06</v>
      </c>
      <c r="AR125">
        <v>84.95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1658943660.214286</v>
      </c>
      <c r="DB125">
        <v>286.0845</v>
      </c>
      <c r="DC125">
        <v>266.1543214285714</v>
      </c>
      <c r="DD125">
        <v>23.72835</v>
      </c>
      <c r="DE125">
        <v>22.6904</v>
      </c>
      <c r="DF125">
        <v>289.0721428571429</v>
      </c>
      <c r="DG125">
        <v>23.83165357142857</v>
      </c>
      <c r="DH125">
        <v>500.037</v>
      </c>
      <c r="DI125">
        <v>90.49728571428571</v>
      </c>
      <c r="DJ125">
        <v>0.09997875714285713</v>
      </c>
      <c r="DK125">
        <v>27.3477892857143</v>
      </c>
      <c r="DL125">
        <v>27.39303571428571</v>
      </c>
      <c r="DM125">
        <v>999.9000000000002</v>
      </c>
      <c r="DN125">
        <v>0</v>
      </c>
      <c r="DO125">
        <v>0</v>
      </c>
      <c r="DP125">
        <v>10001.4575</v>
      </c>
      <c r="DQ125">
        <v>0</v>
      </c>
      <c r="DR125">
        <v>10.99976785714286</v>
      </c>
      <c r="DS125">
        <v>19.93017857142857</v>
      </c>
      <c r="DT125">
        <v>293.03775</v>
      </c>
      <c r="DU125">
        <v>272.3337142857143</v>
      </c>
      <c r="DV125">
        <v>1.037926428571429</v>
      </c>
      <c r="DW125">
        <v>266.1543214285714</v>
      </c>
      <c r="DX125">
        <v>22.6904</v>
      </c>
      <c r="DY125">
        <v>2.147350714285714</v>
      </c>
      <c r="DZ125">
        <v>2.053421071428571</v>
      </c>
      <c r="EA125">
        <v>18.57484285714286</v>
      </c>
      <c r="EB125">
        <v>17.86238214285714</v>
      </c>
      <c r="EC125">
        <v>2000.055714285714</v>
      </c>
      <c r="ED125">
        <v>0.9799979285714285</v>
      </c>
      <c r="EE125">
        <v>0.02000177142857143</v>
      </c>
      <c r="EF125">
        <v>0</v>
      </c>
      <c r="EG125">
        <v>739.0678214285714</v>
      </c>
      <c r="EH125">
        <v>5.00097</v>
      </c>
      <c r="EI125">
        <v>14701.14285714286</v>
      </c>
      <c r="EJ125">
        <v>16708.03928571428</v>
      </c>
      <c r="EK125">
        <v>39.08449999999999</v>
      </c>
      <c r="EL125">
        <v>39.39492857142857</v>
      </c>
      <c r="EM125">
        <v>39.05535714285714</v>
      </c>
      <c r="EN125">
        <v>39.04871428571429</v>
      </c>
      <c r="EO125">
        <v>39.67592857142857</v>
      </c>
      <c r="EP125">
        <v>1955.148928571429</v>
      </c>
      <c r="EQ125">
        <v>39.90178571428572</v>
      </c>
      <c r="ER125">
        <v>0</v>
      </c>
      <c r="ES125">
        <v>1658943667.8</v>
      </c>
      <c r="ET125">
        <v>0</v>
      </c>
      <c r="EU125">
        <v>739.0804615384615</v>
      </c>
      <c r="EV125">
        <v>-0.3247179452148547</v>
      </c>
      <c r="EW125">
        <v>-41.8837607239915</v>
      </c>
      <c r="EX125">
        <v>14700.58076923077</v>
      </c>
      <c r="EY125">
        <v>15</v>
      </c>
      <c r="EZ125">
        <v>0</v>
      </c>
      <c r="FA125" t="s">
        <v>419</v>
      </c>
      <c r="FB125">
        <v>1657650335.6</v>
      </c>
      <c r="FC125">
        <v>1657650340.6</v>
      </c>
      <c r="FD125">
        <v>0</v>
      </c>
      <c r="FE125">
        <v>2.4</v>
      </c>
      <c r="FF125">
        <v>-0.047</v>
      </c>
      <c r="FG125">
        <v>-2.024</v>
      </c>
      <c r="FH125">
        <v>-0.16</v>
      </c>
      <c r="FI125">
        <v>420</v>
      </c>
      <c r="FJ125">
        <v>17</v>
      </c>
      <c r="FK125">
        <v>0.4</v>
      </c>
      <c r="FL125">
        <v>0.26</v>
      </c>
      <c r="FM125">
        <v>19.76630975609756</v>
      </c>
      <c r="FN125">
        <v>3.275203484320581</v>
      </c>
      <c r="FO125">
        <v>0.3420852737826709</v>
      </c>
      <c r="FP125">
        <v>0</v>
      </c>
      <c r="FQ125">
        <v>739.1264705882353</v>
      </c>
      <c r="FR125">
        <v>-1.050939645284005</v>
      </c>
      <c r="FS125">
        <v>0.2294866695211122</v>
      </c>
      <c r="FT125">
        <v>0</v>
      </c>
      <c r="FU125">
        <v>1.037713414634146</v>
      </c>
      <c r="FV125">
        <v>0.0005249477351894671</v>
      </c>
      <c r="FW125">
        <v>0.001494137502661305</v>
      </c>
      <c r="FX125">
        <v>1</v>
      </c>
      <c r="FY125">
        <v>1</v>
      </c>
      <c r="FZ125">
        <v>3</v>
      </c>
      <c r="GA125" t="s">
        <v>426</v>
      </c>
      <c r="GB125">
        <v>2.9836</v>
      </c>
      <c r="GC125">
        <v>2.71563</v>
      </c>
      <c r="GD125">
        <v>0.0651195</v>
      </c>
      <c r="GE125">
        <v>0.0596174</v>
      </c>
      <c r="GF125">
        <v>0.106822</v>
      </c>
      <c r="GG125">
        <v>0.101522</v>
      </c>
      <c r="GH125">
        <v>29668.4</v>
      </c>
      <c r="GI125">
        <v>29955.7</v>
      </c>
      <c r="GJ125">
        <v>29493</v>
      </c>
      <c r="GK125">
        <v>29458.9</v>
      </c>
      <c r="GL125">
        <v>34893.8</v>
      </c>
      <c r="GM125">
        <v>35172.7</v>
      </c>
      <c r="GN125">
        <v>41546.7</v>
      </c>
      <c r="GO125">
        <v>41973.5</v>
      </c>
      <c r="GP125">
        <v>1.95273</v>
      </c>
      <c r="GQ125">
        <v>1.93355</v>
      </c>
      <c r="GR125">
        <v>0.128388</v>
      </c>
      <c r="GS125">
        <v>0</v>
      </c>
      <c r="GT125">
        <v>25.2905</v>
      </c>
      <c r="GU125">
        <v>999.9</v>
      </c>
      <c r="GV125">
        <v>59</v>
      </c>
      <c r="GW125">
        <v>29.4</v>
      </c>
      <c r="GX125">
        <v>26.8332</v>
      </c>
      <c r="GY125">
        <v>62.9231</v>
      </c>
      <c r="GZ125">
        <v>33.2893</v>
      </c>
      <c r="HA125">
        <v>1</v>
      </c>
      <c r="HB125">
        <v>-0.0877515</v>
      </c>
      <c r="HC125">
        <v>0.251435</v>
      </c>
      <c r="HD125">
        <v>20.3348</v>
      </c>
      <c r="HE125">
        <v>5.21714</v>
      </c>
      <c r="HF125">
        <v>12.0099</v>
      </c>
      <c r="HG125">
        <v>4.98905</v>
      </c>
      <c r="HH125">
        <v>3.28858</v>
      </c>
      <c r="HI125">
        <v>9999</v>
      </c>
      <c r="HJ125">
        <v>9999</v>
      </c>
      <c r="HK125">
        <v>9999</v>
      </c>
      <c r="HL125">
        <v>155.3</v>
      </c>
      <c r="HM125">
        <v>1.86737</v>
      </c>
      <c r="HN125">
        <v>1.86645</v>
      </c>
      <c r="HO125">
        <v>1.86584</v>
      </c>
      <c r="HP125">
        <v>1.8658</v>
      </c>
      <c r="HQ125">
        <v>1.8676</v>
      </c>
      <c r="HR125">
        <v>1.87012</v>
      </c>
      <c r="HS125">
        <v>1.86874</v>
      </c>
      <c r="HT125">
        <v>1.87022</v>
      </c>
      <c r="HU125">
        <v>0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-2.907</v>
      </c>
      <c r="II125">
        <v>-0.1034</v>
      </c>
      <c r="IJ125">
        <v>-2.003274880989988</v>
      </c>
      <c r="IK125">
        <v>-0.003643892653284941</v>
      </c>
      <c r="IL125">
        <v>8.948238347276123E-07</v>
      </c>
      <c r="IM125">
        <v>-2.445980282225029E-10</v>
      </c>
      <c r="IN125">
        <v>-0.1940835803508028</v>
      </c>
      <c r="IO125">
        <v>-0.01042730378795286</v>
      </c>
      <c r="IP125">
        <v>0.00100284695746963</v>
      </c>
      <c r="IQ125">
        <v>-1.701466411570297E-05</v>
      </c>
      <c r="IR125">
        <v>2</v>
      </c>
      <c r="IS125">
        <v>2310</v>
      </c>
      <c r="IT125">
        <v>1</v>
      </c>
      <c r="IU125">
        <v>25</v>
      </c>
      <c r="IV125">
        <v>21555.5</v>
      </c>
      <c r="IW125">
        <v>21555.5</v>
      </c>
      <c r="IX125">
        <v>0.656738</v>
      </c>
      <c r="IY125">
        <v>2.2229</v>
      </c>
      <c r="IZ125">
        <v>1.39648</v>
      </c>
      <c r="JA125">
        <v>2.35962</v>
      </c>
      <c r="JB125">
        <v>1.49536</v>
      </c>
      <c r="JC125">
        <v>2.39868</v>
      </c>
      <c r="JD125">
        <v>34.5549</v>
      </c>
      <c r="JE125">
        <v>24.1838</v>
      </c>
      <c r="JF125">
        <v>18</v>
      </c>
      <c r="JG125">
        <v>513.917</v>
      </c>
      <c r="JH125">
        <v>457.18</v>
      </c>
      <c r="JI125">
        <v>24.9996</v>
      </c>
      <c r="JJ125">
        <v>26.2864</v>
      </c>
      <c r="JK125">
        <v>30.0001</v>
      </c>
      <c r="JL125">
        <v>26.2754</v>
      </c>
      <c r="JM125">
        <v>26.2168</v>
      </c>
      <c r="JN125">
        <v>13.0999</v>
      </c>
      <c r="JO125">
        <v>20.6037</v>
      </c>
      <c r="JP125">
        <v>90.89019999999999</v>
      </c>
      <c r="JQ125">
        <v>25</v>
      </c>
      <c r="JR125">
        <v>219.393</v>
      </c>
      <c r="JS125">
        <v>22.667</v>
      </c>
      <c r="JT125">
        <v>100.861</v>
      </c>
      <c r="JU125">
        <v>100.812</v>
      </c>
    </row>
    <row r="126" spans="1:281">
      <c r="A126">
        <v>110</v>
      </c>
      <c r="B126">
        <v>1658943673</v>
      </c>
      <c r="C126">
        <v>2035</v>
      </c>
      <c r="D126" t="s">
        <v>644</v>
      </c>
      <c r="E126" t="s">
        <v>645</v>
      </c>
      <c r="F126">
        <v>5</v>
      </c>
      <c r="G126" t="s">
        <v>619</v>
      </c>
      <c r="H126" t="s">
        <v>416</v>
      </c>
      <c r="I126">
        <v>1658943665.5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238.7297936872067</v>
      </c>
      <c r="AK126">
        <v>252.0752</v>
      </c>
      <c r="AL126">
        <v>-3.345698416985339</v>
      </c>
      <c r="AM126">
        <v>65.39400874216933</v>
      </c>
      <c r="AN126">
        <f>(AP126 - AO126 + DI126*1E3/(8.314*(DK126+273.15)) * AR126/DH126 * AQ126) * DH126/(100*CV126) * 1000/(1000 - AP126)</f>
        <v>0</v>
      </c>
      <c r="AO126">
        <v>22.68725280484848</v>
      </c>
      <c r="AP126">
        <v>23.72249696969696</v>
      </c>
      <c r="AQ126">
        <v>-2.259576901261363E-07</v>
      </c>
      <c r="AR126">
        <v>84.95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1658943665.5</v>
      </c>
      <c r="DB126">
        <v>268.8898148148148</v>
      </c>
      <c r="DC126">
        <v>248.6802962962963</v>
      </c>
      <c r="DD126">
        <v>23.72625185185186</v>
      </c>
      <c r="DE126">
        <v>22.68903703703704</v>
      </c>
      <c r="DF126">
        <v>271.8222962962963</v>
      </c>
      <c r="DG126">
        <v>23.82957777777778</v>
      </c>
      <c r="DH126">
        <v>500.04</v>
      </c>
      <c r="DI126">
        <v>90.49707777777778</v>
      </c>
      <c r="DJ126">
        <v>0.09999182962962963</v>
      </c>
      <c r="DK126">
        <v>27.34612222222222</v>
      </c>
      <c r="DL126">
        <v>27.39242592592593</v>
      </c>
      <c r="DM126">
        <v>999.9000000000001</v>
      </c>
      <c r="DN126">
        <v>0</v>
      </c>
      <c r="DO126">
        <v>0</v>
      </c>
      <c r="DP126">
        <v>9999.725185185185</v>
      </c>
      <c r="DQ126">
        <v>0</v>
      </c>
      <c r="DR126">
        <v>10.99518518518518</v>
      </c>
      <c r="DS126">
        <v>20.20952962962963</v>
      </c>
      <c r="DT126">
        <v>275.4245925925926</v>
      </c>
      <c r="DU126">
        <v>254.4535185185185</v>
      </c>
      <c r="DV126">
        <v>1.03719</v>
      </c>
      <c r="DW126">
        <v>248.6802962962963</v>
      </c>
      <c r="DX126">
        <v>22.68903703703704</v>
      </c>
      <c r="DY126">
        <v>2.147155925925926</v>
      </c>
      <c r="DZ126">
        <v>2.053292592592593</v>
      </c>
      <c r="EA126">
        <v>18.57338888888889</v>
      </c>
      <c r="EB126">
        <v>17.86138888888889</v>
      </c>
      <c r="EC126">
        <v>2000.051851851852</v>
      </c>
      <c r="ED126">
        <v>0.9799976666666665</v>
      </c>
      <c r="EE126">
        <v>0.02000203333333333</v>
      </c>
      <c r="EF126">
        <v>0</v>
      </c>
      <c r="EG126">
        <v>739.0183333333334</v>
      </c>
      <c r="EH126">
        <v>5.00097</v>
      </c>
      <c r="EI126">
        <v>14697.91111111111</v>
      </c>
      <c r="EJ126">
        <v>16708.0037037037</v>
      </c>
      <c r="EK126">
        <v>39.06666666666666</v>
      </c>
      <c r="EL126">
        <v>39.38418518518519</v>
      </c>
      <c r="EM126">
        <v>39.03903703703704</v>
      </c>
      <c r="EN126">
        <v>39.02755555555555</v>
      </c>
      <c r="EO126">
        <v>39.65485185185185</v>
      </c>
      <c r="EP126">
        <v>1955.142222222223</v>
      </c>
      <c r="EQ126">
        <v>39.90185185185185</v>
      </c>
      <c r="ER126">
        <v>0</v>
      </c>
      <c r="ES126">
        <v>1658943672.6</v>
      </c>
      <c r="ET126">
        <v>0</v>
      </c>
      <c r="EU126">
        <v>739.0017692307691</v>
      </c>
      <c r="EV126">
        <v>-1.886632477898254</v>
      </c>
      <c r="EW126">
        <v>-28.48888891360793</v>
      </c>
      <c r="EX126">
        <v>14697.72692307692</v>
      </c>
      <c r="EY126">
        <v>15</v>
      </c>
      <c r="EZ126">
        <v>0</v>
      </c>
      <c r="FA126" t="s">
        <v>419</v>
      </c>
      <c r="FB126">
        <v>1657650335.6</v>
      </c>
      <c r="FC126">
        <v>1657650340.6</v>
      </c>
      <c r="FD126">
        <v>0</v>
      </c>
      <c r="FE126">
        <v>2.4</v>
      </c>
      <c r="FF126">
        <v>-0.047</v>
      </c>
      <c r="FG126">
        <v>-2.024</v>
      </c>
      <c r="FH126">
        <v>-0.16</v>
      </c>
      <c r="FI126">
        <v>420</v>
      </c>
      <c r="FJ126">
        <v>17</v>
      </c>
      <c r="FK126">
        <v>0.4</v>
      </c>
      <c r="FL126">
        <v>0.26</v>
      </c>
      <c r="FM126">
        <v>20.05709024390244</v>
      </c>
      <c r="FN126">
        <v>3.325358885017457</v>
      </c>
      <c r="FO126">
        <v>0.3429359406901143</v>
      </c>
      <c r="FP126">
        <v>0</v>
      </c>
      <c r="FQ126">
        <v>739.0227058823531</v>
      </c>
      <c r="FR126">
        <v>-1.017570663169865</v>
      </c>
      <c r="FS126">
        <v>0.2435443587342649</v>
      </c>
      <c r="FT126">
        <v>0</v>
      </c>
      <c r="FU126">
        <v>1.037338048780488</v>
      </c>
      <c r="FV126">
        <v>-0.009654564459931304</v>
      </c>
      <c r="FW126">
        <v>0.001457932414225609</v>
      </c>
      <c r="FX126">
        <v>1</v>
      </c>
      <c r="FY126">
        <v>1</v>
      </c>
      <c r="FZ126">
        <v>3</v>
      </c>
      <c r="GA126" t="s">
        <v>426</v>
      </c>
      <c r="GB126">
        <v>2.98336</v>
      </c>
      <c r="GC126">
        <v>2.71556</v>
      </c>
      <c r="GD126">
        <v>0.0616673</v>
      </c>
      <c r="GE126">
        <v>0.056037</v>
      </c>
      <c r="GF126">
        <v>0.106817</v>
      </c>
      <c r="GG126">
        <v>0.101521</v>
      </c>
      <c r="GH126">
        <v>29778.8</v>
      </c>
      <c r="GI126">
        <v>30070.1</v>
      </c>
      <c r="GJ126">
        <v>29493.9</v>
      </c>
      <c r="GK126">
        <v>29459.2</v>
      </c>
      <c r="GL126">
        <v>34895</v>
      </c>
      <c r="GM126">
        <v>35173.1</v>
      </c>
      <c r="GN126">
        <v>41548</v>
      </c>
      <c r="GO126">
        <v>41974.1</v>
      </c>
      <c r="GP126">
        <v>1.95252</v>
      </c>
      <c r="GQ126">
        <v>1.9337</v>
      </c>
      <c r="GR126">
        <v>0.128478</v>
      </c>
      <c r="GS126">
        <v>0</v>
      </c>
      <c r="GT126">
        <v>25.2919</v>
      </c>
      <c r="GU126">
        <v>999.9</v>
      </c>
      <c r="GV126">
        <v>59</v>
      </c>
      <c r="GW126">
        <v>29.4</v>
      </c>
      <c r="GX126">
        <v>26.8329</v>
      </c>
      <c r="GY126">
        <v>63.0231</v>
      </c>
      <c r="GZ126">
        <v>33.8421</v>
      </c>
      <c r="HA126">
        <v>1</v>
      </c>
      <c r="HB126">
        <v>-0.0877414</v>
      </c>
      <c r="HC126">
        <v>0.25012</v>
      </c>
      <c r="HD126">
        <v>20.3346</v>
      </c>
      <c r="HE126">
        <v>5.21669</v>
      </c>
      <c r="HF126">
        <v>12.0099</v>
      </c>
      <c r="HG126">
        <v>4.98885</v>
      </c>
      <c r="HH126">
        <v>3.28842</v>
      </c>
      <c r="HI126">
        <v>9999</v>
      </c>
      <c r="HJ126">
        <v>9999</v>
      </c>
      <c r="HK126">
        <v>9999</v>
      </c>
      <c r="HL126">
        <v>155.3</v>
      </c>
      <c r="HM126">
        <v>1.86737</v>
      </c>
      <c r="HN126">
        <v>1.86644</v>
      </c>
      <c r="HO126">
        <v>1.86584</v>
      </c>
      <c r="HP126">
        <v>1.86584</v>
      </c>
      <c r="HQ126">
        <v>1.86761</v>
      </c>
      <c r="HR126">
        <v>1.87013</v>
      </c>
      <c r="HS126">
        <v>1.86874</v>
      </c>
      <c r="HT126">
        <v>1.87025</v>
      </c>
      <c r="HU126">
        <v>0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-2.853</v>
      </c>
      <c r="II126">
        <v>-0.1033</v>
      </c>
      <c r="IJ126">
        <v>-2.003274880989988</v>
      </c>
      <c r="IK126">
        <v>-0.003643892653284941</v>
      </c>
      <c r="IL126">
        <v>8.948238347276123E-07</v>
      </c>
      <c r="IM126">
        <v>-2.445980282225029E-10</v>
      </c>
      <c r="IN126">
        <v>-0.1940835803508028</v>
      </c>
      <c r="IO126">
        <v>-0.01042730378795286</v>
      </c>
      <c r="IP126">
        <v>0.00100284695746963</v>
      </c>
      <c r="IQ126">
        <v>-1.701466411570297E-05</v>
      </c>
      <c r="IR126">
        <v>2</v>
      </c>
      <c r="IS126">
        <v>2310</v>
      </c>
      <c r="IT126">
        <v>1</v>
      </c>
      <c r="IU126">
        <v>25</v>
      </c>
      <c r="IV126">
        <v>21555.6</v>
      </c>
      <c r="IW126">
        <v>21555.5</v>
      </c>
      <c r="IX126">
        <v>0.618896</v>
      </c>
      <c r="IY126">
        <v>2.229</v>
      </c>
      <c r="IZ126">
        <v>1.39648</v>
      </c>
      <c r="JA126">
        <v>2.36084</v>
      </c>
      <c r="JB126">
        <v>1.49536</v>
      </c>
      <c r="JC126">
        <v>2.37183</v>
      </c>
      <c r="JD126">
        <v>34.5549</v>
      </c>
      <c r="JE126">
        <v>24.1838</v>
      </c>
      <c r="JF126">
        <v>18</v>
      </c>
      <c r="JG126">
        <v>513.784</v>
      </c>
      <c r="JH126">
        <v>457.273</v>
      </c>
      <c r="JI126">
        <v>24.9996</v>
      </c>
      <c r="JJ126">
        <v>26.2874</v>
      </c>
      <c r="JK126">
        <v>30.0001</v>
      </c>
      <c r="JL126">
        <v>26.2749</v>
      </c>
      <c r="JM126">
        <v>26.2168</v>
      </c>
      <c r="JN126">
        <v>12.3358</v>
      </c>
      <c r="JO126">
        <v>20.6037</v>
      </c>
      <c r="JP126">
        <v>90.89019999999999</v>
      </c>
      <c r="JQ126">
        <v>25</v>
      </c>
      <c r="JR126">
        <v>199.328</v>
      </c>
      <c r="JS126">
        <v>22.6729</v>
      </c>
      <c r="JT126">
        <v>100.864</v>
      </c>
      <c r="JU126">
        <v>100.813</v>
      </c>
    </row>
    <row r="127" spans="1:281">
      <c r="A127">
        <v>111</v>
      </c>
      <c r="B127">
        <v>1658943678</v>
      </c>
      <c r="C127">
        <v>2040</v>
      </c>
      <c r="D127" t="s">
        <v>646</v>
      </c>
      <c r="E127" t="s">
        <v>647</v>
      </c>
      <c r="F127">
        <v>5</v>
      </c>
      <c r="G127" t="s">
        <v>619</v>
      </c>
      <c r="H127" t="s">
        <v>416</v>
      </c>
      <c r="I127">
        <v>1658943670.214286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221.6578977445468</v>
      </c>
      <c r="AK127">
        <v>235.3258181818181</v>
      </c>
      <c r="AL127">
        <v>-3.351526938881051</v>
      </c>
      <c r="AM127">
        <v>65.39400874216933</v>
      </c>
      <c r="AN127">
        <f>(AP127 - AO127 + DI127*1E3/(8.314*(DK127+273.15)) * AR127/DH127 * AQ127) * DH127/(100*CV127) * 1000/(1000 - AP127)</f>
        <v>0</v>
      </c>
      <c r="AO127">
        <v>22.68578277818182</v>
      </c>
      <c r="AP127">
        <v>23.71865393939393</v>
      </c>
      <c r="AQ127">
        <v>-1.278942148752448E-05</v>
      </c>
      <c r="AR127">
        <v>84.95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1658943670.214286</v>
      </c>
      <c r="DB127">
        <v>253.5475357142857</v>
      </c>
      <c r="DC127">
        <v>233.0350357142857</v>
      </c>
      <c r="DD127">
        <v>23.72352857142857</v>
      </c>
      <c r="DE127">
        <v>22.68764642857143</v>
      </c>
      <c r="DF127">
        <v>256.4304285714286</v>
      </c>
      <c r="DG127">
        <v>23.82687857142858</v>
      </c>
      <c r="DH127">
        <v>500.0445357142858</v>
      </c>
      <c r="DI127">
        <v>90.49661071428569</v>
      </c>
      <c r="DJ127">
        <v>0.1000179678571429</v>
      </c>
      <c r="DK127">
        <v>27.34541428571429</v>
      </c>
      <c r="DL127">
        <v>27.39115</v>
      </c>
      <c r="DM127">
        <v>999.9000000000002</v>
      </c>
      <c r="DN127">
        <v>0</v>
      </c>
      <c r="DO127">
        <v>0</v>
      </c>
      <c r="DP127">
        <v>9994.661071428569</v>
      </c>
      <c r="DQ127">
        <v>0</v>
      </c>
      <c r="DR127">
        <v>10.99891428571429</v>
      </c>
      <c r="DS127">
        <v>20.51246071428571</v>
      </c>
      <c r="DT127">
        <v>259.7087500000001</v>
      </c>
      <c r="DU127">
        <v>238.4448571428571</v>
      </c>
      <c r="DV127">
        <v>1.035870357142857</v>
      </c>
      <c r="DW127">
        <v>233.0350357142857</v>
      </c>
      <c r="DX127">
        <v>22.68764642857143</v>
      </c>
      <c r="DY127">
        <v>2.146897857142857</v>
      </c>
      <c r="DZ127">
        <v>2.053155357142857</v>
      </c>
      <c r="EA127">
        <v>18.571475</v>
      </c>
      <c r="EB127">
        <v>17.86033214285714</v>
      </c>
      <c r="EC127">
        <v>2000.046428571428</v>
      </c>
      <c r="ED127">
        <v>0.9799974999999999</v>
      </c>
      <c r="EE127">
        <v>0.02000219999999999</v>
      </c>
      <c r="EF127">
        <v>0</v>
      </c>
      <c r="EG127">
        <v>738.9615714285713</v>
      </c>
      <c r="EH127">
        <v>5.00097</v>
      </c>
      <c r="EI127">
        <v>14695.99642857143</v>
      </c>
      <c r="EJ127">
        <v>16707.96071428571</v>
      </c>
      <c r="EK127">
        <v>39.05092857142857</v>
      </c>
      <c r="EL127">
        <v>39.375</v>
      </c>
      <c r="EM127">
        <v>39.01992857142857</v>
      </c>
      <c r="EN127">
        <v>39.00885714285715</v>
      </c>
      <c r="EO127">
        <v>39.63607142857143</v>
      </c>
      <c r="EP127">
        <v>1955.136428571428</v>
      </c>
      <c r="EQ127">
        <v>39.90285714285714</v>
      </c>
      <c r="ER127">
        <v>0</v>
      </c>
      <c r="ES127">
        <v>1658943677.4</v>
      </c>
      <c r="ET127">
        <v>0</v>
      </c>
      <c r="EU127">
        <v>738.9579230769232</v>
      </c>
      <c r="EV127">
        <v>0.3844786384841584</v>
      </c>
      <c r="EW127">
        <v>-17.79829065961835</v>
      </c>
      <c r="EX127">
        <v>14695.79230769231</v>
      </c>
      <c r="EY127">
        <v>15</v>
      </c>
      <c r="EZ127">
        <v>0</v>
      </c>
      <c r="FA127" t="s">
        <v>419</v>
      </c>
      <c r="FB127">
        <v>1657650335.6</v>
      </c>
      <c r="FC127">
        <v>1657650340.6</v>
      </c>
      <c r="FD127">
        <v>0</v>
      </c>
      <c r="FE127">
        <v>2.4</v>
      </c>
      <c r="FF127">
        <v>-0.047</v>
      </c>
      <c r="FG127">
        <v>-2.024</v>
      </c>
      <c r="FH127">
        <v>-0.16</v>
      </c>
      <c r="FI127">
        <v>420</v>
      </c>
      <c r="FJ127">
        <v>17</v>
      </c>
      <c r="FK127">
        <v>0.4</v>
      </c>
      <c r="FL127">
        <v>0.26</v>
      </c>
      <c r="FM127">
        <v>20.3306475</v>
      </c>
      <c r="FN127">
        <v>3.687722701688525</v>
      </c>
      <c r="FO127">
        <v>0.3651621400059842</v>
      </c>
      <c r="FP127">
        <v>0</v>
      </c>
      <c r="FQ127">
        <v>739.0054705882352</v>
      </c>
      <c r="FR127">
        <v>-0.616409471163458</v>
      </c>
      <c r="FS127">
        <v>0.2611443408960073</v>
      </c>
      <c r="FT127">
        <v>1</v>
      </c>
      <c r="FU127">
        <v>1.03674325</v>
      </c>
      <c r="FV127">
        <v>-0.01490240150093646</v>
      </c>
      <c r="FW127">
        <v>0.001680875348590718</v>
      </c>
      <c r="FX127">
        <v>1</v>
      </c>
      <c r="FY127">
        <v>2</v>
      </c>
      <c r="FZ127">
        <v>3</v>
      </c>
      <c r="GA127" t="s">
        <v>420</v>
      </c>
      <c r="GB127">
        <v>2.98335</v>
      </c>
      <c r="GC127">
        <v>2.71558</v>
      </c>
      <c r="GD127">
        <v>0.0581258</v>
      </c>
      <c r="GE127">
        <v>0.0523411</v>
      </c>
      <c r="GF127">
        <v>0.106804</v>
      </c>
      <c r="GG127">
        <v>0.101516</v>
      </c>
      <c r="GH127">
        <v>29890.8</v>
      </c>
      <c r="GI127">
        <v>30188.2</v>
      </c>
      <c r="GJ127">
        <v>29493.5</v>
      </c>
      <c r="GK127">
        <v>29459.7</v>
      </c>
      <c r="GL127">
        <v>34894.9</v>
      </c>
      <c r="GM127">
        <v>35173.5</v>
      </c>
      <c r="GN127">
        <v>41547.3</v>
      </c>
      <c r="GO127">
        <v>41974.4</v>
      </c>
      <c r="GP127">
        <v>1.95282</v>
      </c>
      <c r="GQ127">
        <v>1.93338</v>
      </c>
      <c r="GR127">
        <v>0.127606</v>
      </c>
      <c r="GS127">
        <v>0</v>
      </c>
      <c r="GT127">
        <v>25.2935</v>
      </c>
      <c r="GU127">
        <v>999.9</v>
      </c>
      <c r="GV127">
        <v>59</v>
      </c>
      <c r="GW127">
        <v>29.4</v>
      </c>
      <c r="GX127">
        <v>26.833</v>
      </c>
      <c r="GY127">
        <v>63.1531</v>
      </c>
      <c r="GZ127">
        <v>33.6939</v>
      </c>
      <c r="HA127">
        <v>1</v>
      </c>
      <c r="HB127">
        <v>-0.08780739999999999</v>
      </c>
      <c r="HC127">
        <v>0.24896</v>
      </c>
      <c r="HD127">
        <v>20.3346</v>
      </c>
      <c r="HE127">
        <v>5.21654</v>
      </c>
      <c r="HF127">
        <v>12.0098</v>
      </c>
      <c r="HG127">
        <v>4.98895</v>
      </c>
      <c r="HH127">
        <v>3.2885</v>
      </c>
      <c r="HI127">
        <v>9999</v>
      </c>
      <c r="HJ127">
        <v>9999</v>
      </c>
      <c r="HK127">
        <v>9999</v>
      </c>
      <c r="HL127">
        <v>155.3</v>
      </c>
      <c r="HM127">
        <v>1.86737</v>
      </c>
      <c r="HN127">
        <v>1.86643</v>
      </c>
      <c r="HO127">
        <v>1.86584</v>
      </c>
      <c r="HP127">
        <v>1.86583</v>
      </c>
      <c r="HQ127">
        <v>1.86759</v>
      </c>
      <c r="HR127">
        <v>1.87012</v>
      </c>
      <c r="HS127">
        <v>1.86874</v>
      </c>
      <c r="HT127">
        <v>1.87025</v>
      </c>
      <c r="HU127">
        <v>0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-2.8</v>
      </c>
      <c r="II127">
        <v>-0.1034</v>
      </c>
      <c r="IJ127">
        <v>-2.003274880989988</v>
      </c>
      <c r="IK127">
        <v>-0.003643892653284941</v>
      </c>
      <c r="IL127">
        <v>8.948238347276123E-07</v>
      </c>
      <c r="IM127">
        <v>-2.445980282225029E-10</v>
      </c>
      <c r="IN127">
        <v>-0.1940835803508028</v>
      </c>
      <c r="IO127">
        <v>-0.01042730378795286</v>
      </c>
      <c r="IP127">
        <v>0.00100284695746963</v>
      </c>
      <c r="IQ127">
        <v>-1.701466411570297E-05</v>
      </c>
      <c r="IR127">
        <v>2</v>
      </c>
      <c r="IS127">
        <v>2310</v>
      </c>
      <c r="IT127">
        <v>1</v>
      </c>
      <c r="IU127">
        <v>25</v>
      </c>
      <c r="IV127">
        <v>21555.7</v>
      </c>
      <c r="IW127">
        <v>21555.6</v>
      </c>
      <c r="IX127">
        <v>0.584717</v>
      </c>
      <c r="IY127">
        <v>2.24243</v>
      </c>
      <c r="IZ127">
        <v>1.39648</v>
      </c>
      <c r="JA127">
        <v>2.36084</v>
      </c>
      <c r="JB127">
        <v>1.49536</v>
      </c>
      <c r="JC127">
        <v>2.30835</v>
      </c>
      <c r="JD127">
        <v>34.5549</v>
      </c>
      <c r="JE127">
        <v>24.1751</v>
      </c>
      <c r="JF127">
        <v>18</v>
      </c>
      <c r="JG127">
        <v>513.962</v>
      </c>
      <c r="JH127">
        <v>457.071</v>
      </c>
      <c r="JI127">
        <v>24.9997</v>
      </c>
      <c r="JJ127">
        <v>26.2886</v>
      </c>
      <c r="JK127">
        <v>30.0001</v>
      </c>
      <c r="JL127">
        <v>26.2732</v>
      </c>
      <c r="JM127">
        <v>26.2168</v>
      </c>
      <c r="JN127">
        <v>11.6481</v>
      </c>
      <c r="JO127">
        <v>20.6037</v>
      </c>
      <c r="JP127">
        <v>90.89019999999999</v>
      </c>
      <c r="JQ127">
        <v>25</v>
      </c>
      <c r="JR127">
        <v>185.968</v>
      </c>
      <c r="JS127">
        <v>22.6784</v>
      </c>
      <c r="JT127">
        <v>100.863</v>
      </c>
      <c r="JU127">
        <v>100.814</v>
      </c>
    </row>
    <row r="128" spans="1:281">
      <c r="A128">
        <v>112</v>
      </c>
      <c r="B128">
        <v>1658943683</v>
      </c>
      <c r="C128">
        <v>2045</v>
      </c>
      <c r="D128" t="s">
        <v>648</v>
      </c>
      <c r="E128" t="s">
        <v>649</v>
      </c>
      <c r="F128">
        <v>5</v>
      </c>
      <c r="G128" t="s">
        <v>619</v>
      </c>
      <c r="H128" t="s">
        <v>416</v>
      </c>
      <c r="I128">
        <v>1658943675.5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204.7842055089796</v>
      </c>
      <c r="AK128">
        <v>218.6342363636363</v>
      </c>
      <c r="AL128">
        <v>-3.338974135180224</v>
      </c>
      <c r="AM128">
        <v>65.39400874216933</v>
      </c>
      <c r="AN128">
        <f>(AP128 - AO128 + DI128*1E3/(8.314*(DK128+273.15)) * AR128/DH128 * AQ128) * DH128/(100*CV128) * 1000/(1000 - AP128)</f>
        <v>0</v>
      </c>
      <c r="AO128">
        <v>22.68570176484848</v>
      </c>
      <c r="AP128">
        <v>23.71878666666666</v>
      </c>
      <c r="AQ128">
        <v>1.884444444472372E-05</v>
      </c>
      <c r="AR128">
        <v>84.95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1658943675.5</v>
      </c>
      <c r="DB128">
        <v>236.2950740740741</v>
      </c>
      <c r="DC128">
        <v>215.4920740740741</v>
      </c>
      <c r="DD128">
        <v>23.72087037037037</v>
      </c>
      <c r="DE128">
        <v>22.68618888888889</v>
      </c>
      <c r="DF128">
        <v>239.1217407407407</v>
      </c>
      <c r="DG128">
        <v>23.82424074074074</v>
      </c>
      <c r="DH128">
        <v>500.0494814814815</v>
      </c>
      <c r="DI128">
        <v>90.49652222222223</v>
      </c>
      <c r="DJ128">
        <v>0.1000010814814815</v>
      </c>
      <c r="DK128">
        <v>27.34528148148149</v>
      </c>
      <c r="DL128">
        <v>27.39196296296297</v>
      </c>
      <c r="DM128">
        <v>999.9000000000001</v>
      </c>
      <c r="DN128">
        <v>0</v>
      </c>
      <c r="DO128">
        <v>0</v>
      </c>
      <c r="DP128">
        <v>9997.980370370371</v>
      </c>
      <c r="DQ128">
        <v>0</v>
      </c>
      <c r="DR128">
        <v>11.00360740740741</v>
      </c>
      <c r="DS128">
        <v>20.80294814814815</v>
      </c>
      <c r="DT128">
        <v>242.0363333333333</v>
      </c>
      <c r="DU128">
        <v>220.4942962962963</v>
      </c>
      <c r="DV128">
        <v>1.03466962962963</v>
      </c>
      <c r="DW128">
        <v>215.4920740740741</v>
      </c>
      <c r="DX128">
        <v>22.68618888888889</v>
      </c>
      <c r="DY128">
        <v>2.146654444444445</v>
      </c>
      <c r="DZ128">
        <v>2.053021481481482</v>
      </c>
      <c r="EA128">
        <v>18.56966666666667</v>
      </c>
      <c r="EB128">
        <v>17.85929259259259</v>
      </c>
      <c r="EC128">
        <v>2000.02925925926</v>
      </c>
      <c r="ED128">
        <v>0.9799968888888889</v>
      </c>
      <c r="EE128">
        <v>0.02000281111111111</v>
      </c>
      <c r="EF128">
        <v>0</v>
      </c>
      <c r="EG128">
        <v>738.9932222222224</v>
      </c>
      <c r="EH128">
        <v>5.00097</v>
      </c>
      <c r="EI128">
        <v>14694.52222222222</v>
      </c>
      <c r="EJ128">
        <v>16707.80740740741</v>
      </c>
      <c r="EK128">
        <v>39.02985185185185</v>
      </c>
      <c r="EL128">
        <v>39.36333333333333</v>
      </c>
      <c r="EM128">
        <v>39.00459259259259</v>
      </c>
      <c r="EN128">
        <v>39</v>
      </c>
      <c r="EO128">
        <v>39.61799999999999</v>
      </c>
      <c r="EP128">
        <v>1955.119259259259</v>
      </c>
      <c r="EQ128">
        <v>39.90592592592593</v>
      </c>
      <c r="ER128">
        <v>0</v>
      </c>
      <c r="ES128">
        <v>1658943682.8</v>
      </c>
      <c r="ET128">
        <v>0</v>
      </c>
      <c r="EU128">
        <v>739.0037599999999</v>
      </c>
      <c r="EV128">
        <v>2.357153851684402</v>
      </c>
      <c r="EW128">
        <v>-11.92307697663989</v>
      </c>
      <c r="EX128">
        <v>14694.316</v>
      </c>
      <c r="EY128">
        <v>15</v>
      </c>
      <c r="EZ128">
        <v>0</v>
      </c>
      <c r="FA128" t="s">
        <v>419</v>
      </c>
      <c r="FB128">
        <v>1657650335.6</v>
      </c>
      <c r="FC128">
        <v>1657650340.6</v>
      </c>
      <c r="FD128">
        <v>0</v>
      </c>
      <c r="FE128">
        <v>2.4</v>
      </c>
      <c r="FF128">
        <v>-0.047</v>
      </c>
      <c r="FG128">
        <v>-2.024</v>
      </c>
      <c r="FH128">
        <v>-0.16</v>
      </c>
      <c r="FI128">
        <v>420</v>
      </c>
      <c r="FJ128">
        <v>17</v>
      </c>
      <c r="FK128">
        <v>0.4</v>
      </c>
      <c r="FL128">
        <v>0.26</v>
      </c>
      <c r="FM128">
        <v>20.61067</v>
      </c>
      <c r="FN128">
        <v>3.562369981238264</v>
      </c>
      <c r="FO128">
        <v>0.3523554698028684</v>
      </c>
      <c r="FP128">
        <v>0</v>
      </c>
      <c r="FQ128">
        <v>738.985588235294</v>
      </c>
      <c r="FR128">
        <v>0.6016195568897188</v>
      </c>
      <c r="FS128">
        <v>0.2583815142776542</v>
      </c>
      <c r="FT128">
        <v>1</v>
      </c>
      <c r="FU128">
        <v>1.03541675</v>
      </c>
      <c r="FV128">
        <v>-0.01344303939962832</v>
      </c>
      <c r="FW128">
        <v>0.001538654261847034</v>
      </c>
      <c r="FX128">
        <v>1</v>
      </c>
      <c r="FY128">
        <v>2</v>
      </c>
      <c r="FZ128">
        <v>3</v>
      </c>
      <c r="GA128" t="s">
        <v>420</v>
      </c>
      <c r="GB128">
        <v>2.98335</v>
      </c>
      <c r="GC128">
        <v>2.71574</v>
      </c>
      <c r="GD128">
        <v>0.05451</v>
      </c>
      <c r="GE128">
        <v>0.0486297</v>
      </c>
      <c r="GF128">
        <v>0.106799</v>
      </c>
      <c r="GG128">
        <v>0.101515</v>
      </c>
      <c r="GH128">
        <v>30005.5</v>
      </c>
      <c r="GI128">
        <v>30305.9</v>
      </c>
      <c r="GJ128">
        <v>29493.4</v>
      </c>
      <c r="GK128">
        <v>29459.2</v>
      </c>
      <c r="GL128">
        <v>34894.8</v>
      </c>
      <c r="GM128">
        <v>35172.9</v>
      </c>
      <c r="GN128">
        <v>41547</v>
      </c>
      <c r="GO128">
        <v>41973.7</v>
      </c>
      <c r="GP128">
        <v>1.9525</v>
      </c>
      <c r="GQ128">
        <v>1.9336</v>
      </c>
      <c r="GR128">
        <v>0.128463</v>
      </c>
      <c r="GS128">
        <v>0</v>
      </c>
      <c r="GT128">
        <v>25.2948</v>
      </c>
      <c r="GU128">
        <v>999.9</v>
      </c>
      <c r="GV128">
        <v>59</v>
      </c>
      <c r="GW128">
        <v>29.4</v>
      </c>
      <c r="GX128">
        <v>26.8361</v>
      </c>
      <c r="GY128">
        <v>62.9531</v>
      </c>
      <c r="GZ128">
        <v>33.4255</v>
      </c>
      <c r="HA128">
        <v>1</v>
      </c>
      <c r="HB128">
        <v>-0.08778710000000001</v>
      </c>
      <c r="HC128">
        <v>0.248208</v>
      </c>
      <c r="HD128">
        <v>20.3344</v>
      </c>
      <c r="HE128">
        <v>5.21669</v>
      </c>
      <c r="HF128">
        <v>12.0098</v>
      </c>
      <c r="HG128">
        <v>4.989</v>
      </c>
      <c r="HH128">
        <v>3.28838</v>
      </c>
      <c r="HI128">
        <v>9999</v>
      </c>
      <c r="HJ128">
        <v>9999</v>
      </c>
      <c r="HK128">
        <v>9999</v>
      </c>
      <c r="HL128">
        <v>155.3</v>
      </c>
      <c r="HM128">
        <v>1.86737</v>
      </c>
      <c r="HN128">
        <v>1.86644</v>
      </c>
      <c r="HO128">
        <v>1.86584</v>
      </c>
      <c r="HP128">
        <v>1.86582</v>
      </c>
      <c r="HQ128">
        <v>1.86756</v>
      </c>
      <c r="HR128">
        <v>1.87012</v>
      </c>
      <c r="HS128">
        <v>1.86874</v>
      </c>
      <c r="HT128">
        <v>1.87025</v>
      </c>
      <c r="HU128">
        <v>0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-2.747</v>
      </c>
      <c r="II128">
        <v>-0.1035</v>
      </c>
      <c r="IJ128">
        <v>-2.003274880989988</v>
      </c>
      <c r="IK128">
        <v>-0.003643892653284941</v>
      </c>
      <c r="IL128">
        <v>8.948238347276123E-07</v>
      </c>
      <c r="IM128">
        <v>-2.445980282225029E-10</v>
      </c>
      <c r="IN128">
        <v>-0.1940835803508028</v>
      </c>
      <c r="IO128">
        <v>-0.01042730378795286</v>
      </c>
      <c r="IP128">
        <v>0.00100284695746963</v>
      </c>
      <c r="IQ128">
        <v>-1.701466411570297E-05</v>
      </c>
      <c r="IR128">
        <v>2</v>
      </c>
      <c r="IS128">
        <v>2310</v>
      </c>
      <c r="IT128">
        <v>1</v>
      </c>
      <c r="IU128">
        <v>25</v>
      </c>
      <c r="IV128">
        <v>21555.8</v>
      </c>
      <c r="IW128">
        <v>21555.7</v>
      </c>
      <c r="IX128">
        <v>0.552979</v>
      </c>
      <c r="IY128">
        <v>2.24243</v>
      </c>
      <c r="IZ128">
        <v>1.39648</v>
      </c>
      <c r="JA128">
        <v>2.35962</v>
      </c>
      <c r="JB128">
        <v>1.49536</v>
      </c>
      <c r="JC128">
        <v>2.38159</v>
      </c>
      <c r="JD128">
        <v>34.5549</v>
      </c>
      <c r="JE128">
        <v>24.1751</v>
      </c>
      <c r="JF128">
        <v>18</v>
      </c>
      <c r="JG128">
        <v>513.752</v>
      </c>
      <c r="JH128">
        <v>457.211</v>
      </c>
      <c r="JI128">
        <v>24.9997</v>
      </c>
      <c r="JJ128">
        <v>26.2886</v>
      </c>
      <c r="JK128">
        <v>30</v>
      </c>
      <c r="JL128">
        <v>26.2732</v>
      </c>
      <c r="JM128">
        <v>26.2168</v>
      </c>
      <c r="JN128">
        <v>10.8703</v>
      </c>
      <c r="JO128">
        <v>20.6037</v>
      </c>
      <c r="JP128">
        <v>90.89019999999999</v>
      </c>
      <c r="JQ128">
        <v>25</v>
      </c>
      <c r="JR128">
        <v>165.89</v>
      </c>
      <c r="JS128">
        <v>22.689</v>
      </c>
      <c r="JT128">
        <v>100.862</v>
      </c>
      <c r="JU128">
        <v>100.813</v>
      </c>
    </row>
    <row r="129" spans="1:281">
      <c r="A129">
        <v>113</v>
      </c>
      <c r="B129">
        <v>1658943688</v>
      </c>
      <c r="C129">
        <v>2050</v>
      </c>
      <c r="D129" t="s">
        <v>650</v>
      </c>
      <c r="E129" t="s">
        <v>651</v>
      </c>
      <c r="F129">
        <v>5</v>
      </c>
      <c r="G129" t="s">
        <v>619</v>
      </c>
      <c r="H129" t="s">
        <v>416</v>
      </c>
      <c r="I129">
        <v>1658943680.214286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187.7850568060177</v>
      </c>
      <c r="AK129">
        <v>201.8887212121213</v>
      </c>
      <c r="AL129">
        <v>-3.357528143968706</v>
      </c>
      <c r="AM129">
        <v>65.39400874216933</v>
      </c>
      <c r="AN129">
        <f>(AP129 - AO129 + DI129*1E3/(8.314*(DK129+273.15)) * AR129/DH129 * AQ129) * DH129/(100*CV129) * 1000/(1000 - AP129)</f>
        <v>0</v>
      </c>
      <c r="AO129">
        <v>22.68625161939395</v>
      </c>
      <c r="AP129">
        <v>23.71356969696968</v>
      </c>
      <c r="AQ129">
        <v>-1.843656908091943E-05</v>
      </c>
      <c r="AR129">
        <v>84.95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1658943680.214286</v>
      </c>
      <c r="DB129">
        <v>220.9066428571429</v>
      </c>
      <c r="DC129">
        <v>199.8477857142857</v>
      </c>
      <c r="DD129">
        <v>23.71826785714286</v>
      </c>
      <c r="DE129">
        <v>22.68578571428571</v>
      </c>
      <c r="DF129">
        <v>223.6828928571429</v>
      </c>
      <c r="DG129">
        <v>23.82165714285714</v>
      </c>
      <c r="DH129">
        <v>500.0417857142857</v>
      </c>
      <c r="DI129">
        <v>90.49593214285714</v>
      </c>
      <c r="DJ129">
        <v>0.09997984642857143</v>
      </c>
      <c r="DK129">
        <v>27.34473928571429</v>
      </c>
      <c r="DL129">
        <v>27.39226071428571</v>
      </c>
      <c r="DM129">
        <v>999.9000000000002</v>
      </c>
      <c r="DN129">
        <v>0</v>
      </c>
      <c r="DO129">
        <v>0</v>
      </c>
      <c r="DP129">
        <v>10003.02928571429</v>
      </c>
      <c r="DQ129">
        <v>0</v>
      </c>
      <c r="DR129">
        <v>11.00889642857143</v>
      </c>
      <c r="DS129">
        <v>21.05882857142857</v>
      </c>
      <c r="DT129">
        <v>226.2733571428571</v>
      </c>
      <c r="DU129">
        <v>204.4867857142857</v>
      </c>
      <c r="DV129">
        <v>1.032475357142857</v>
      </c>
      <c r="DW129">
        <v>199.8477857142857</v>
      </c>
      <c r="DX129">
        <v>22.68578571428571</v>
      </c>
      <c r="DY129">
        <v>2.146405</v>
      </c>
      <c r="DZ129">
        <v>2.052971428571428</v>
      </c>
      <c r="EA129">
        <v>18.56781071428572</v>
      </c>
      <c r="EB129">
        <v>17.85890357142857</v>
      </c>
      <c r="EC129">
        <v>2000.026785714286</v>
      </c>
      <c r="ED129">
        <v>0.9799966428571428</v>
      </c>
      <c r="EE129">
        <v>0.02000305714285714</v>
      </c>
      <c r="EF129">
        <v>0</v>
      </c>
      <c r="EG129">
        <v>739.06125</v>
      </c>
      <c r="EH129">
        <v>5.00097</v>
      </c>
      <c r="EI129">
        <v>14693.97857142857</v>
      </c>
      <c r="EJ129">
        <v>16707.78571428571</v>
      </c>
      <c r="EK129">
        <v>39.00432142857142</v>
      </c>
      <c r="EL129">
        <v>39.3435</v>
      </c>
      <c r="EM129">
        <v>38.98425</v>
      </c>
      <c r="EN129">
        <v>38.991</v>
      </c>
      <c r="EO129">
        <v>39.59799999999999</v>
      </c>
      <c r="EP129">
        <v>1955.116785714286</v>
      </c>
      <c r="EQ129">
        <v>39.90821428571429</v>
      </c>
      <c r="ER129">
        <v>0</v>
      </c>
      <c r="ES129">
        <v>1658943687.6</v>
      </c>
      <c r="ET129">
        <v>0</v>
      </c>
      <c r="EU129">
        <v>739.0850399999998</v>
      </c>
      <c r="EV129">
        <v>0.4256153902636568</v>
      </c>
      <c r="EW129">
        <v>-1.653846163761095</v>
      </c>
      <c r="EX129">
        <v>14693.924</v>
      </c>
      <c r="EY129">
        <v>15</v>
      </c>
      <c r="EZ129">
        <v>0</v>
      </c>
      <c r="FA129" t="s">
        <v>419</v>
      </c>
      <c r="FB129">
        <v>1657650335.6</v>
      </c>
      <c r="FC129">
        <v>1657650340.6</v>
      </c>
      <c r="FD129">
        <v>0</v>
      </c>
      <c r="FE129">
        <v>2.4</v>
      </c>
      <c r="FF129">
        <v>-0.047</v>
      </c>
      <c r="FG129">
        <v>-2.024</v>
      </c>
      <c r="FH129">
        <v>-0.16</v>
      </c>
      <c r="FI129">
        <v>420</v>
      </c>
      <c r="FJ129">
        <v>17</v>
      </c>
      <c r="FK129">
        <v>0.4</v>
      </c>
      <c r="FL129">
        <v>0.26</v>
      </c>
      <c r="FM129">
        <v>20.90800731707317</v>
      </c>
      <c r="FN129">
        <v>3.126917770034862</v>
      </c>
      <c r="FO129">
        <v>0.3154233921064256</v>
      </c>
      <c r="FP129">
        <v>0</v>
      </c>
      <c r="FQ129">
        <v>739.016705882353</v>
      </c>
      <c r="FR129">
        <v>0.8736745626853063</v>
      </c>
      <c r="FS129">
        <v>0.2789584123982461</v>
      </c>
      <c r="FT129">
        <v>1</v>
      </c>
      <c r="FU129">
        <v>1.033244146341463</v>
      </c>
      <c r="FV129">
        <v>-0.02404306620209028</v>
      </c>
      <c r="FW129">
        <v>0.002765427656787572</v>
      </c>
      <c r="FX129">
        <v>1</v>
      </c>
      <c r="FY129">
        <v>2</v>
      </c>
      <c r="FZ129">
        <v>3</v>
      </c>
      <c r="GA129" t="s">
        <v>420</v>
      </c>
      <c r="GB129">
        <v>2.98342</v>
      </c>
      <c r="GC129">
        <v>2.7156</v>
      </c>
      <c r="GD129">
        <v>0.0507994</v>
      </c>
      <c r="GE129">
        <v>0.0447477</v>
      </c>
      <c r="GF129">
        <v>0.106784</v>
      </c>
      <c r="GG129">
        <v>0.101509</v>
      </c>
      <c r="GH129">
        <v>30123</v>
      </c>
      <c r="GI129">
        <v>30429.2</v>
      </c>
      <c r="GJ129">
        <v>29493.2</v>
      </c>
      <c r="GK129">
        <v>29458.8</v>
      </c>
      <c r="GL129">
        <v>34895.4</v>
      </c>
      <c r="GM129">
        <v>35172.7</v>
      </c>
      <c r="GN129">
        <v>41547.1</v>
      </c>
      <c r="GO129">
        <v>41973.2</v>
      </c>
      <c r="GP129">
        <v>1.9525</v>
      </c>
      <c r="GQ129">
        <v>1.93362</v>
      </c>
      <c r="GR129">
        <v>0.127852</v>
      </c>
      <c r="GS129">
        <v>0</v>
      </c>
      <c r="GT129">
        <v>25.2948</v>
      </c>
      <c r="GU129">
        <v>999.9</v>
      </c>
      <c r="GV129">
        <v>59</v>
      </c>
      <c r="GW129">
        <v>29.4</v>
      </c>
      <c r="GX129">
        <v>26.8331</v>
      </c>
      <c r="GY129">
        <v>63.0231</v>
      </c>
      <c r="GZ129">
        <v>33.6258</v>
      </c>
      <c r="HA129">
        <v>1</v>
      </c>
      <c r="HB129">
        <v>-0.0876778</v>
      </c>
      <c r="HC129">
        <v>0.24902</v>
      </c>
      <c r="HD129">
        <v>20.3347</v>
      </c>
      <c r="HE129">
        <v>5.21804</v>
      </c>
      <c r="HF129">
        <v>12.0099</v>
      </c>
      <c r="HG129">
        <v>4.98925</v>
      </c>
      <c r="HH129">
        <v>3.28863</v>
      </c>
      <c r="HI129">
        <v>9999</v>
      </c>
      <c r="HJ129">
        <v>9999</v>
      </c>
      <c r="HK129">
        <v>9999</v>
      </c>
      <c r="HL129">
        <v>155.3</v>
      </c>
      <c r="HM129">
        <v>1.86737</v>
      </c>
      <c r="HN129">
        <v>1.86644</v>
      </c>
      <c r="HO129">
        <v>1.86584</v>
      </c>
      <c r="HP129">
        <v>1.86584</v>
      </c>
      <c r="HQ129">
        <v>1.86763</v>
      </c>
      <c r="HR129">
        <v>1.87012</v>
      </c>
      <c r="HS129">
        <v>1.86874</v>
      </c>
      <c r="HT129">
        <v>1.87025</v>
      </c>
      <c r="HU129">
        <v>0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-2.693</v>
      </c>
      <c r="II129">
        <v>-0.1034</v>
      </c>
      <c r="IJ129">
        <v>-2.003274880989988</v>
      </c>
      <c r="IK129">
        <v>-0.003643892653284941</v>
      </c>
      <c r="IL129">
        <v>8.948238347276123E-07</v>
      </c>
      <c r="IM129">
        <v>-2.445980282225029E-10</v>
      </c>
      <c r="IN129">
        <v>-0.1940835803508028</v>
      </c>
      <c r="IO129">
        <v>-0.01042730378795286</v>
      </c>
      <c r="IP129">
        <v>0.00100284695746963</v>
      </c>
      <c r="IQ129">
        <v>-1.701466411570297E-05</v>
      </c>
      <c r="IR129">
        <v>2</v>
      </c>
      <c r="IS129">
        <v>2310</v>
      </c>
      <c r="IT129">
        <v>1</v>
      </c>
      <c r="IU129">
        <v>25</v>
      </c>
      <c r="IV129">
        <v>21555.9</v>
      </c>
      <c r="IW129">
        <v>21555.8</v>
      </c>
      <c r="IX129">
        <v>0.510254</v>
      </c>
      <c r="IY129">
        <v>2.23755</v>
      </c>
      <c r="IZ129">
        <v>1.39648</v>
      </c>
      <c r="JA129">
        <v>2.35962</v>
      </c>
      <c r="JB129">
        <v>1.49536</v>
      </c>
      <c r="JC129">
        <v>2.3999</v>
      </c>
      <c r="JD129">
        <v>34.5549</v>
      </c>
      <c r="JE129">
        <v>24.1838</v>
      </c>
      <c r="JF129">
        <v>18</v>
      </c>
      <c r="JG129">
        <v>513.752</v>
      </c>
      <c r="JH129">
        <v>457.226</v>
      </c>
      <c r="JI129">
        <v>24.9999</v>
      </c>
      <c r="JJ129">
        <v>26.2886</v>
      </c>
      <c r="JK129">
        <v>30.0001</v>
      </c>
      <c r="JL129">
        <v>26.2732</v>
      </c>
      <c r="JM129">
        <v>26.2168</v>
      </c>
      <c r="JN129">
        <v>10.1694</v>
      </c>
      <c r="JO129">
        <v>20.6037</v>
      </c>
      <c r="JP129">
        <v>90.89019999999999</v>
      </c>
      <c r="JQ129">
        <v>25</v>
      </c>
      <c r="JR129">
        <v>152.465</v>
      </c>
      <c r="JS129">
        <v>22.697</v>
      </c>
      <c r="JT129">
        <v>100.862</v>
      </c>
      <c r="JU129">
        <v>100.811</v>
      </c>
    </row>
    <row r="130" spans="1:281">
      <c r="A130">
        <v>114</v>
      </c>
      <c r="B130">
        <v>1658943693</v>
      </c>
      <c r="C130">
        <v>2055</v>
      </c>
      <c r="D130" t="s">
        <v>652</v>
      </c>
      <c r="E130" t="s">
        <v>653</v>
      </c>
      <c r="F130">
        <v>5</v>
      </c>
      <c r="G130" t="s">
        <v>619</v>
      </c>
      <c r="H130" t="s">
        <v>416</v>
      </c>
      <c r="I130">
        <v>1658943685.5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170.7875806194985</v>
      </c>
      <c r="AK130">
        <v>185.2328424242425</v>
      </c>
      <c r="AL130">
        <v>-3.326256472444304</v>
      </c>
      <c r="AM130">
        <v>65.39400874216933</v>
      </c>
      <c r="AN130">
        <f>(AP130 - AO130 + DI130*1E3/(8.314*(DK130+273.15)) * AR130/DH130 * AQ130) * DH130/(100*CV130) * 1000/(1000 - AP130)</f>
        <v>0</v>
      </c>
      <c r="AO130">
        <v>22.68430472242425</v>
      </c>
      <c r="AP130">
        <v>23.7095490909091</v>
      </c>
      <c r="AQ130">
        <v>-1.728206656739719E-05</v>
      </c>
      <c r="AR130">
        <v>84.95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1658943685.5</v>
      </c>
      <c r="DB130">
        <v>203.6558888888889</v>
      </c>
      <c r="DC130">
        <v>182.3257777777778</v>
      </c>
      <c r="DD130">
        <v>23.71478518518518</v>
      </c>
      <c r="DE130">
        <v>22.68534814814815</v>
      </c>
      <c r="DF130">
        <v>206.3751111111111</v>
      </c>
      <c r="DG130">
        <v>23.8182</v>
      </c>
      <c r="DH130">
        <v>500.0338518518519</v>
      </c>
      <c r="DI130">
        <v>90.49472592592592</v>
      </c>
      <c r="DJ130">
        <v>0.09997007407407407</v>
      </c>
      <c r="DK130">
        <v>27.34351851851852</v>
      </c>
      <c r="DL130">
        <v>27.39311851851852</v>
      </c>
      <c r="DM130">
        <v>999.9000000000001</v>
      </c>
      <c r="DN130">
        <v>0</v>
      </c>
      <c r="DO130">
        <v>0</v>
      </c>
      <c r="DP130">
        <v>10004.27518518518</v>
      </c>
      <c r="DQ130">
        <v>0</v>
      </c>
      <c r="DR130">
        <v>10.99570740740741</v>
      </c>
      <c r="DS130">
        <v>21.3300962962963</v>
      </c>
      <c r="DT130">
        <v>208.6027777777778</v>
      </c>
      <c r="DU130">
        <v>186.5579259259259</v>
      </c>
      <c r="DV130">
        <v>1.029426666666667</v>
      </c>
      <c r="DW130">
        <v>182.3257777777778</v>
      </c>
      <c r="DX130">
        <v>22.68534814814815</v>
      </c>
      <c r="DY130">
        <v>2.146061481481481</v>
      </c>
      <c r="DZ130">
        <v>2.052904814814815</v>
      </c>
      <c r="EA130">
        <v>18.56525555555556</v>
      </c>
      <c r="EB130">
        <v>17.85838888888889</v>
      </c>
      <c r="EC130">
        <v>2000.002592592593</v>
      </c>
      <c r="ED130">
        <v>0.9799962222222223</v>
      </c>
      <c r="EE130">
        <v>0.02000347777777777</v>
      </c>
      <c r="EF130">
        <v>0</v>
      </c>
      <c r="EG130">
        <v>739.1480370370372</v>
      </c>
      <c r="EH130">
        <v>5.00097</v>
      </c>
      <c r="EI130">
        <v>14693.62592592593</v>
      </c>
      <c r="EJ130">
        <v>16707.57037037037</v>
      </c>
      <c r="EK130">
        <v>38.97666666666666</v>
      </c>
      <c r="EL130">
        <v>39.32133333333333</v>
      </c>
      <c r="EM130">
        <v>38.96266666666666</v>
      </c>
      <c r="EN130">
        <v>38.96966666666666</v>
      </c>
      <c r="EO130">
        <v>39.57599999999999</v>
      </c>
      <c r="EP130">
        <v>1955.092592592593</v>
      </c>
      <c r="EQ130">
        <v>39.91</v>
      </c>
      <c r="ER130">
        <v>0</v>
      </c>
      <c r="ES130">
        <v>1658943692.4</v>
      </c>
      <c r="ET130">
        <v>0</v>
      </c>
      <c r="EU130">
        <v>739.15584</v>
      </c>
      <c r="EV130">
        <v>0.690384616889069</v>
      </c>
      <c r="EW130">
        <v>1.353846176656195</v>
      </c>
      <c r="EX130">
        <v>14693.644</v>
      </c>
      <c r="EY130">
        <v>15</v>
      </c>
      <c r="EZ130">
        <v>0</v>
      </c>
      <c r="FA130" t="s">
        <v>419</v>
      </c>
      <c r="FB130">
        <v>1657650335.6</v>
      </c>
      <c r="FC130">
        <v>1657650340.6</v>
      </c>
      <c r="FD130">
        <v>0</v>
      </c>
      <c r="FE130">
        <v>2.4</v>
      </c>
      <c r="FF130">
        <v>-0.047</v>
      </c>
      <c r="FG130">
        <v>-2.024</v>
      </c>
      <c r="FH130">
        <v>-0.16</v>
      </c>
      <c r="FI130">
        <v>420</v>
      </c>
      <c r="FJ130">
        <v>17</v>
      </c>
      <c r="FK130">
        <v>0.4</v>
      </c>
      <c r="FL130">
        <v>0.26</v>
      </c>
      <c r="FM130">
        <v>21.18391463414634</v>
      </c>
      <c r="FN130">
        <v>3.169536585365869</v>
      </c>
      <c r="FO130">
        <v>0.3197885037066138</v>
      </c>
      <c r="FP130">
        <v>0</v>
      </c>
      <c r="FQ130">
        <v>739.093911764706</v>
      </c>
      <c r="FR130">
        <v>0.8811459150298754</v>
      </c>
      <c r="FS130">
        <v>0.2896822161130689</v>
      </c>
      <c r="FT130">
        <v>1</v>
      </c>
      <c r="FU130">
        <v>1.03096487804878</v>
      </c>
      <c r="FV130">
        <v>-0.03498480836236983</v>
      </c>
      <c r="FW130">
        <v>0.003660185335805407</v>
      </c>
      <c r="FX130">
        <v>1</v>
      </c>
      <c r="FY130">
        <v>2</v>
      </c>
      <c r="FZ130">
        <v>3</v>
      </c>
      <c r="GA130" t="s">
        <v>420</v>
      </c>
      <c r="GB130">
        <v>2.98343</v>
      </c>
      <c r="GC130">
        <v>2.71563</v>
      </c>
      <c r="GD130">
        <v>0.0470145</v>
      </c>
      <c r="GE130">
        <v>0.0408131</v>
      </c>
      <c r="GF130">
        <v>0.10677</v>
      </c>
      <c r="GG130">
        <v>0.101508</v>
      </c>
      <c r="GH130">
        <v>30243.8</v>
      </c>
      <c r="GI130">
        <v>30554.8</v>
      </c>
      <c r="GJ130">
        <v>29493.9</v>
      </c>
      <c r="GK130">
        <v>29459.1</v>
      </c>
      <c r="GL130">
        <v>34896.2</v>
      </c>
      <c r="GM130">
        <v>35172.9</v>
      </c>
      <c r="GN130">
        <v>41547.4</v>
      </c>
      <c r="GO130">
        <v>41973.6</v>
      </c>
      <c r="GP130">
        <v>1.95225</v>
      </c>
      <c r="GQ130">
        <v>1.93338</v>
      </c>
      <c r="GR130">
        <v>0.128366</v>
      </c>
      <c r="GS130">
        <v>0</v>
      </c>
      <c r="GT130">
        <v>25.2962</v>
      </c>
      <c r="GU130">
        <v>999.9</v>
      </c>
      <c r="GV130">
        <v>59</v>
      </c>
      <c r="GW130">
        <v>29.4</v>
      </c>
      <c r="GX130">
        <v>26.8352</v>
      </c>
      <c r="GY130">
        <v>62.9431</v>
      </c>
      <c r="GZ130">
        <v>33.8101</v>
      </c>
      <c r="HA130">
        <v>1</v>
      </c>
      <c r="HB130">
        <v>-0.0877515</v>
      </c>
      <c r="HC130">
        <v>0.249455</v>
      </c>
      <c r="HD130">
        <v>20.3347</v>
      </c>
      <c r="HE130">
        <v>5.21684</v>
      </c>
      <c r="HF130">
        <v>12.0099</v>
      </c>
      <c r="HG130">
        <v>4.98915</v>
      </c>
      <c r="HH130">
        <v>3.2885</v>
      </c>
      <c r="HI130">
        <v>9999</v>
      </c>
      <c r="HJ130">
        <v>9999</v>
      </c>
      <c r="HK130">
        <v>9999</v>
      </c>
      <c r="HL130">
        <v>155.3</v>
      </c>
      <c r="HM130">
        <v>1.86737</v>
      </c>
      <c r="HN130">
        <v>1.86643</v>
      </c>
      <c r="HO130">
        <v>1.86584</v>
      </c>
      <c r="HP130">
        <v>1.86584</v>
      </c>
      <c r="HQ130">
        <v>1.86765</v>
      </c>
      <c r="HR130">
        <v>1.87012</v>
      </c>
      <c r="HS130">
        <v>1.86874</v>
      </c>
      <c r="HT130">
        <v>1.87026</v>
      </c>
      <c r="HU130">
        <v>0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-2.638</v>
      </c>
      <c r="II130">
        <v>-0.1035</v>
      </c>
      <c r="IJ130">
        <v>-2.003274880989988</v>
      </c>
      <c r="IK130">
        <v>-0.003643892653284941</v>
      </c>
      <c r="IL130">
        <v>8.948238347276123E-07</v>
      </c>
      <c r="IM130">
        <v>-2.445980282225029E-10</v>
      </c>
      <c r="IN130">
        <v>-0.1940835803508028</v>
      </c>
      <c r="IO130">
        <v>-0.01042730378795286</v>
      </c>
      <c r="IP130">
        <v>0.00100284695746963</v>
      </c>
      <c r="IQ130">
        <v>-1.701466411570297E-05</v>
      </c>
      <c r="IR130">
        <v>2</v>
      </c>
      <c r="IS130">
        <v>2310</v>
      </c>
      <c r="IT130">
        <v>1</v>
      </c>
      <c r="IU130">
        <v>25</v>
      </c>
      <c r="IV130">
        <v>21556</v>
      </c>
      <c r="IW130">
        <v>21555.9</v>
      </c>
      <c r="IX130">
        <v>0.478516</v>
      </c>
      <c r="IY130">
        <v>2.25464</v>
      </c>
      <c r="IZ130">
        <v>1.39648</v>
      </c>
      <c r="JA130">
        <v>2.35962</v>
      </c>
      <c r="JB130">
        <v>1.49536</v>
      </c>
      <c r="JC130">
        <v>2.30469</v>
      </c>
      <c r="JD130">
        <v>34.5549</v>
      </c>
      <c r="JE130">
        <v>24.1838</v>
      </c>
      <c r="JF130">
        <v>18</v>
      </c>
      <c r="JG130">
        <v>513.59</v>
      </c>
      <c r="JH130">
        <v>457.071</v>
      </c>
      <c r="JI130">
        <v>25</v>
      </c>
      <c r="JJ130">
        <v>26.2886</v>
      </c>
      <c r="JK130">
        <v>30.0001</v>
      </c>
      <c r="JL130">
        <v>26.2732</v>
      </c>
      <c r="JM130">
        <v>26.2168</v>
      </c>
      <c r="JN130">
        <v>9.378579999999999</v>
      </c>
      <c r="JO130">
        <v>20.6037</v>
      </c>
      <c r="JP130">
        <v>91.26130000000001</v>
      </c>
      <c r="JQ130">
        <v>25</v>
      </c>
      <c r="JR130">
        <v>132.33</v>
      </c>
      <c r="JS130">
        <v>22.7052</v>
      </c>
      <c r="JT130">
        <v>100.864</v>
      </c>
      <c r="JU130">
        <v>100.812</v>
      </c>
    </row>
    <row r="131" spans="1:281">
      <c r="A131">
        <v>115</v>
      </c>
      <c r="B131">
        <v>1658943698</v>
      </c>
      <c r="C131">
        <v>2060</v>
      </c>
      <c r="D131" t="s">
        <v>654</v>
      </c>
      <c r="E131" t="s">
        <v>655</v>
      </c>
      <c r="F131">
        <v>5</v>
      </c>
      <c r="G131" t="s">
        <v>619</v>
      </c>
      <c r="H131" t="s">
        <v>416</v>
      </c>
      <c r="I131">
        <v>1658943690.214286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153.75255523507</v>
      </c>
      <c r="AK131">
        <v>168.4741939393939</v>
      </c>
      <c r="AL131">
        <v>-3.353594698326956</v>
      </c>
      <c r="AM131">
        <v>65.39400874216933</v>
      </c>
      <c r="AN131">
        <f>(AP131 - AO131 + DI131*1E3/(8.314*(DK131+273.15)) * AR131/DH131 * AQ131) * DH131/(100*CV131) * 1000/(1000 - AP131)</f>
        <v>0</v>
      </c>
      <c r="AO131">
        <v>22.68893836848486</v>
      </c>
      <c r="AP131">
        <v>23.71054787878787</v>
      </c>
      <c r="AQ131">
        <v>-8.269360269342055E-06</v>
      </c>
      <c r="AR131">
        <v>84.95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1658943690.214286</v>
      </c>
      <c r="DB131">
        <v>188.2768928571429</v>
      </c>
      <c r="DC131">
        <v>166.6448928571428</v>
      </c>
      <c r="DD131">
        <v>23.71144285714286</v>
      </c>
      <c r="DE131">
        <v>22.68891071428571</v>
      </c>
      <c r="DF131">
        <v>190.945</v>
      </c>
      <c r="DG131">
        <v>23.81489285714286</v>
      </c>
      <c r="DH131">
        <v>500.0408214285714</v>
      </c>
      <c r="DI131">
        <v>90.49363214285712</v>
      </c>
      <c r="DJ131">
        <v>0.09998536428571426</v>
      </c>
      <c r="DK131">
        <v>27.34266785714286</v>
      </c>
      <c r="DL131">
        <v>27.39540357142857</v>
      </c>
      <c r="DM131">
        <v>999.9000000000002</v>
      </c>
      <c r="DN131">
        <v>0</v>
      </c>
      <c r="DO131">
        <v>0</v>
      </c>
      <c r="DP131">
        <v>10000.775</v>
      </c>
      <c r="DQ131">
        <v>0</v>
      </c>
      <c r="DR131">
        <v>10.98206785714286</v>
      </c>
      <c r="DS131">
        <v>21.63208928571428</v>
      </c>
      <c r="DT131">
        <v>192.8497142857143</v>
      </c>
      <c r="DU131">
        <v>170.5135357142857</v>
      </c>
      <c r="DV131">
        <v>1.022521285714286</v>
      </c>
      <c r="DW131">
        <v>166.6448928571428</v>
      </c>
      <c r="DX131">
        <v>22.68891071428571</v>
      </c>
      <c r="DY131">
        <v>2.145733571428571</v>
      </c>
      <c r="DZ131">
        <v>2.0532025</v>
      </c>
      <c r="EA131">
        <v>18.56281071428571</v>
      </c>
      <c r="EB131">
        <v>17.8607</v>
      </c>
      <c r="EC131">
        <v>1999.998928571428</v>
      </c>
      <c r="ED131">
        <v>0.9799962142857144</v>
      </c>
      <c r="EE131">
        <v>0.02000348571428571</v>
      </c>
      <c r="EF131">
        <v>0</v>
      </c>
      <c r="EG131">
        <v>739.1768571428572</v>
      </c>
      <c r="EH131">
        <v>5.00097</v>
      </c>
      <c r="EI131">
        <v>14693.92142857143</v>
      </c>
      <c r="EJ131">
        <v>16707.53214285714</v>
      </c>
      <c r="EK131">
        <v>38.95724999999999</v>
      </c>
      <c r="EL131">
        <v>39.312</v>
      </c>
      <c r="EM131">
        <v>38.94375</v>
      </c>
      <c r="EN131">
        <v>38.95049999999999</v>
      </c>
      <c r="EO131">
        <v>39.55757142857142</v>
      </c>
      <c r="EP131">
        <v>1955.088928571429</v>
      </c>
      <c r="EQ131">
        <v>39.91</v>
      </c>
      <c r="ER131">
        <v>0</v>
      </c>
      <c r="ES131">
        <v>1658943697.8</v>
      </c>
      <c r="ET131">
        <v>0</v>
      </c>
      <c r="EU131">
        <v>739.1580769230768</v>
      </c>
      <c r="EV131">
        <v>-0.1052991405372483</v>
      </c>
      <c r="EW131">
        <v>6.485470093267224</v>
      </c>
      <c r="EX131">
        <v>14694.11923076923</v>
      </c>
      <c r="EY131">
        <v>15</v>
      </c>
      <c r="EZ131">
        <v>0</v>
      </c>
      <c r="FA131" t="s">
        <v>419</v>
      </c>
      <c r="FB131">
        <v>1657650335.6</v>
      </c>
      <c r="FC131">
        <v>1657650340.6</v>
      </c>
      <c r="FD131">
        <v>0</v>
      </c>
      <c r="FE131">
        <v>2.4</v>
      </c>
      <c r="FF131">
        <v>-0.047</v>
      </c>
      <c r="FG131">
        <v>-2.024</v>
      </c>
      <c r="FH131">
        <v>-0.16</v>
      </c>
      <c r="FI131">
        <v>420</v>
      </c>
      <c r="FJ131">
        <v>17</v>
      </c>
      <c r="FK131">
        <v>0.4</v>
      </c>
      <c r="FL131">
        <v>0.26</v>
      </c>
      <c r="FM131">
        <v>21.46795121951219</v>
      </c>
      <c r="FN131">
        <v>3.704253658536612</v>
      </c>
      <c r="FO131">
        <v>0.3712236681123733</v>
      </c>
      <c r="FP131">
        <v>0</v>
      </c>
      <c r="FQ131">
        <v>739.1613529411765</v>
      </c>
      <c r="FR131">
        <v>0.2857448428093949</v>
      </c>
      <c r="FS131">
        <v>0.2704178555661427</v>
      </c>
      <c r="FT131">
        <v>1</v>
      </c>
      <c r="FU131">
        <v>1.02559356097561</v>
      </c>
      <c r="FV131">
        <v>-0.07628425087108084</v>
      </c>
      <c r="FW131">
        <v>0.008854004793336635</v>
      </c>
      <c r="FX131">
        <v>1</v>
      </c>
      <c r="FY131">
        <v>2</v>
      </c>
      <c r="FZ131">
        <v>3</v>
      </c>
      <c r="GA131" t="s">
        <v>420</v>
      </c>
      <c r="GB131">
        <v>2.98358</v>
      </c>
      <c r="GC131">
        <v>2.71568</v>
      </c>
      <c r="GD131">
        <v>0.0431204</v>
      </c>
      <c r="GE131">
        <v>0.0367373</v>
      </c>
      <c r="GF131">
        <v>0.106777</v>
      </c>
      <c r="GG131">
        <v>0.101607</v>
      </c>
      <c r="GH131">
        <v>30367.1</v>
      </c>
      <c r="GI131">
        <v>30685</v>
      </c>
      <c r="GJ131">
        <v>29493.6</v>
      </c>
      <c r="GK131">
        <v>29459.4</v>
      </c>
      <c r="GL131">
        <v>34895.6</v>
      </c>
      <c r="GM131">
        <v>35169.5</v>
      </c>
      <c r="GN131">
        <v>41547.1</v>
      </c>
      <c r="GO131">
        <v>41974.3</v>
      </c>
      <c r="GP131">
        <v>1.95233</v>
      </c>
      <c r="GQ131">
        <v>1.93375</v>
      </c>
      <c r="GR131">
        <v>0.128344</v>
      </c>
      <c r="GS131">
        <v>0</v>
      </c>
      <c r="GT131">
        <v>25.2969</v>
      </c>
      <c r="GU131">
        <v>999.9</v>
      </c>
      <c r="GV131">
        <v>59</v>
      </c>
      <c r="GW131">
        <v>29.4</v>
      </c>
      <c r="GX131">
        <v>26.8378</v>
      </c>
      <c r="GY131">
        <v>62.6531</v>
      </c>
      <c r="GZ131">
        <v>33.2692</v>
      </c>
      <c r="HA131">
        <v>1</v>
      </c>
      <c r="HB131">
        <v>-0.087904</v>
      </c>
      <c r="HC131">
        <v>0.2504</v>
      </c>
      <c r="HD131">
        <v>20.3346</v>
      </c>
      <c r="HE131">
        <v>5.21684</v>
      </c>
      <c r="HF131">
        <v>12.0099</v>
      </c>
      <c r="HG131">
        <v>4.9891</v>
      </c>
      <c r="HH131">
        <v>3.28848</v>
      </c>
      <c r="HI131">
        <v>9999</v>
      </c>
      <c r="HJ131">
        <v>9999</v>
      </c>
      <c r="HK131">
        <v>9999</v>
      </c>
      <c r="HL131">
        <v>155.3</v>
      </c>
      <c r="HM131">
        <v>1.86737</v>
      </c>
      <c r="HN131">
        <v>1.86645</v>
      </c>
      <c r="HO131">
        <v>1.86584</v>
      </c>
      <c r="HP131">
        <v>1.86583</v>
      </c>
      <c r="HQ131">
        <v>1.86765</v>
      </c>
      <c r="HR131">
        <v>1.87012</v>
      </c>
      <c r="HS131">
        <v>1.86874</v>
      </c>
      <c r="HT131">
        <v>1.87025</v>
      </c>
      <c r="HU131">
        <v>0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-2.583</v>
      </c>
      <c r="II131">
        <v>-0.1035</v>
      </c>
      <c r="IJ131">
        <v>-2.003274880989988</v>
      </c>
      <c r="IK131">
        <v>-0.003643892653284941</v>
      </c>
      <c r="IL131">
        <v>8.948238347276123E-07</v>
      </c>
      <c r="IM131">
        <v>-2.445980282225029E-10</v>
      </c>
      <c r="IN131">
        <v>-0.1940835803508028</v>
      </c>
      <c r="IO131">
        <v>-0.01042730378795286</v>
      </c>
      <c r="IP131">
        <v>0.00100284695746963</v>
      </c>
      <c r="IQ131">
        <v>-1.701466411570297E-05</v>
      </c>
      <c r="IR131">
        <v>2</v>
      </c>
      <c r="IS131">
        <v>2310</v>
      </c>
      <c r="IT131">
        <v>1</v>
      </c>
      <c r="IU131">
        <v>25</v>
      </c>
      <c r="IV131">
        <v>21556</v>
      </c>
      <c r="IW131">
        <v>21556</v>
      </c>
      <c r="IX131">
        <v>0.437012</v>
      </c>
      <c r="IY131">
        <v>2.25464</v>
      </c>
      <c r="IZ131">
        <v>1.39648</v>
      </c>
      <c r="JA131">
        <v>2.35962</v>
      </c>
      <c r="JB131">
        <v>1.49536</v>
      </c>
      <c r="JC131">
        <v>2.37549</v>
      </c>
      <c r="JD131">
        <v>34.5549</v>
      </c>
      <c r="JE131">
        <v>24.1751</v>
      </c>
      <c r="JF131">
        <v>18</v>
      </c>
      <c r="JG131">
        <v>513.638</v>
      </c>
      <c r="JH131">
        <v>457.304</v>
      </c>
      <c r="JI131">
        <v>25.0001</v>
      </c>
      <c r="JJ131">
        <v>26.2886</v>
      </c>
      <c r="JK131">
        <v>30.0001</v>
      </c>
      <c r="JL131">
        <v>26.2732</v>
      </c>
      <c r="JM131">
        <v>26.2168</v>
      </c>
      <c r="JN131">
        <v>8.670439999999999</v>
      </c>
      <c r="JO131">
        <v>20.6037</v>
      </c>
      <c r="JP131">
        <v>91.26130000000001</v>
      </c>
      <c r="JQ131">
        <v>25</v>
      </c>
      <c r="JR131">
        <v>118.908</v>
      </c>
      <c r="JS131">
        <v>22.7101</v>
      </c>
      <c r="JT131">
        <v>100.863</v>
      </c>
      <c r="JU131">
        <v>100.814</v>
      </c>
    </row>
    <row r="132" spans="1:281">
      <c r="A132">
        <v>116</v>
      </c>
      <c r="B132">
        <v>1658943703</v>
      </c>
      <c r="C132">
        <v>2065</v>
      </c>
      <c r="D132" t="s">
        <v>656</v>
      </c>
      <c r="E132" t="s">
        <v>657</v>
      </c>
      <c r="F132">
        <v>5</v>
      </c>
      <c r="G132" t="s">
        <v>619</v>
      </c>
      <c r="H132" t="s">
        <v>416</v>
      </c>
      <c r="I132">
        <v>1658943695.5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136.7088330059085</v>
      </c>
      <c r="AK132">
        <v>151.6685272727273</v>
      </c>
      <c r="AL132">
        <v>-3.362876873367759</v>
      </c>
      <c r="AM132">
        <v>65.39400874216933</v>
      </c>
      <c r="AN132">
        <f>(AP132 - AO132 + DI132*1E3/(8.314*(DK132+273.15)) * AR132/DH132 * AQ132) * DH132/(100*CV132) * 1000/(1000 - AP132)</f>
        <v>0</v>
      </c>
      <c r="AO132">
        <v>22.72465823515151</v>
      </c>
      <c r="AP132">
        <v>23.72273393939393</v>
      </c>
      <c r="AQ132">
        <v>3.072895104891689E-05</v>
      </c>
      <c r="AR132">
        <v>84.95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1658943695.5</v>
      </c>
      <c r="DB132">
        <v>171.0016666666667</v>
      </c>
      <c r="DC132">
        <v>149.0383333333333</v>
      </c>
      <c r="DD132">
        <v>23.71225555555556</v>
      </c>
      <c r="DE132">
        <v>22.70222222222222</v>
      </c>
      <c r="DF132">
        <v>173.6118148148148</v>
      </c>
      <c r="DG132">
        <v>23.8156962962963</v>
      </c>
      <c r="DH132">
        <v>500.0445925925926</v>
      </c>
      <c r="DI132">
        <v>90.49202222222222</v>
      </c>
      <c r="DJ132">
        <v>0.1000045407407407</v>
      </c>
      <c r="DK132">
        <v>27.34225925925926</v>
      </c>
      <c r="DL132">
        <v>27.3949</v>
      </c>
      <c r="DM132">
        <v>999.9000000000001</v>
      </c>
      <c r="DN132">
        <v>0</v>
      </c>
      <c r="DO132">
        <v>0</v>
      </c>
      <c r="DP132">
        <v>9995.431111111111</v>
      </c>
      <c r="DQ132">
        <v>0</v>
      </c>
      <c r="DR132">
        <v>10.9629925925926</v>
      </c>
      <c r="DS132">
        <v>21.96345925925926</v>
      </c>
      <c r="DT132">
        <v>175.1550370370371</v>
      </c>
      <c r="DU132">
        <v>152.5000740740741</v>
      </c>
      <c r="DV132">
        <v>1.010024962962963</v>
      </c>
      <c r="DW132">
        <v>149.0383333333333</v>
      </c>
      <c r="DX132">
        <v>22.70222222222222</v>
      </c>
      <c r="DY132">
        <v>2.145768888888889</v>
      </c>
      <c r="DZ132">
        <v>2.05436962962963</v>
      </c>
      <c r="EA132">
        <v>18.56308148148148</v>
      </c>
      <c r="EB132">
        <v>17.86973333333334</v>
      </c>
      <c r="EC132">
        <v>1999.998518518518</v>
      </c>
      <c r="ED132">
        <v>0.9799961111111112</v>
      </c>
      <c r="EE132">
        <v>0.02000358888888889</v>
      </c>
      <c r="EF132">
        <v>0</v>
      </c>
      <c r="EG132">
        <v>739.2649629629631</v>
      </c>
      <c r="EH132">
        <v>5.00097</v>
      </c>
      <c r="EI132">
        <v>14694.6</v>
      </c>
      <c r="EJ132">
        <v>16707.54074074074</v>
      </c>
      <c r="EK132">
        <v>38.94166666666666</v>
      </c>
      <c r="EL132">
        <v>39.312</v>
      </c>
      <c r="EM132">
        <v>38.92092592592593</v>
      </c>
      <c r="EN132">
        <v>38.937</v>
      </c>
      <c r="EO132">
        <v>39.53674074074074</v>
      </c>
      <c r="EP132">
        <v>1955.088518518518</v>
      </c>
      <c r="EQ132">
        <v>39.91</v>
      </c>
      <c r="ER132">
        <v>0</v>
      </c>
      <c r="ES132">
        <v>1658943702.6</v>
      </c>
      <c r="ET132">
        <v>0</v>
      </c>
      <c r="EU132">
        <v>739.2544615384616</v>
      </c>
      <c r="EV132">
        <v>0.498256411113131</v>
      </c>
      <c r="EW132">
        <v>10.90256407824901</v>
      </c>
      <c r="EX132">
        <v>14694.71153846154</v>
      </c>
      <c r="EY132">
        <v>15</v>
      </c>
      <c r="EZ132">
        <v>0</v>
      </c>
      <c r="FA132" t="s">
        <v>419</v>
      </c>
      <c r="FB132">
        <v>1657650335.6</v>
      </c>
      <c r="FC132">
        <v>1657650340.6</v>
      </c>
      <c r="FD132">
        <v>0</v>
      </c>
      <c r="FE132">
        <v>2.4</v>
      </c>
      <c r="FF132">
        <v>-0.047</v>
      </c>
      <c r="FG132">
        <v>-2.024</v>
      </c>
      <c r="FH132">
        <v>-0.16</v>
      </c>
      <c r="FI132">
        <v>420</v>
      </c>
      <c r="FJ132">
        <v>17</v>
      </c>
      <c r="FK132">
        <v>0.4</v>
      </c>
      <c r="FL132">
        <v>0.26</v>
      </c>
      <c r="FM132">
        <v>21.77172682926829</v>
      </c>
      <c r="FN132">
        <v>3.891896864111485</v>
      </c>
      <c r="FO132">
        <v>0.3862598253699503</v>
      </c>
      <c r="FP132">
        <v>0</v>
      </c>
      <c r="FQ132">
        <v>739.2070294117648</v>
      </c>
      <c r="FR132">
        <v>0.4873491257950834</v>
      </c>
      <c r="FS132">
        <v>0.2776983642153577</v>
      </c>
      <c r="FT132">
        <v>1</v>
      </c>
      <c r="FU132">
        <v>1.015542146341463</v>
      </c>
      <c r="FV132">
        <v>-0.1412111080139363</v>
      </c>
      <c r="FW132">
        <v>0.01521700586003823</v>
      </c>
      <c r="FX132">
        <v>0</v>
      </c>
      <c r="FY132">
        <v>1</v>
      </c>
      <c r="FZ132">
        <v>3</v>
      </c>
      <c r="GA132" t="s">
        <v>426</v>
      </c>
      <c r="GB132">
        <v>2.98358</v>
      </c>
      <c r="GC132">
        <v>2.71558</v>
      </c>
      <c r="GD132">
        <v>0.0391267</v>
      </c>
      <c r="GE132">
        <v>0.0326084</v>
      </c>
      <c r="GF132">
        <v>0.106812</v>
      </c>
      <c r="GG132">
        <v>0.10164</v>
      </c>
      <c r="GH132">
        <v>30494.3</v>
      </c>
      <c r="GI132">
        <v>30816.5</v>
      </c>
      <c r="GJ132">
        <v>29494</v>
      </c>
      <c r="GK132">
        <v>29459.4</v>
      </c>
      <c r="GL132">
        <v>34894.7</v>
      </c>
      <c r="GM132">
        <v>35167.9</v>
      </c>
      <c r="GN132">
        <v>41547.8</v>
      </c>
      <c r="GO132">
        <v>41974</v>
      </c>
      <c r="GP132">
        <v>1.95255</v>
      </c>
      <c r="GQ132">
        <v>1.9333</v>
      </c>
      <c r="GR132">
        <v>0.12821</v>
      </c>
      <c r="GS132">
        <v>0</v>
      </c>
      <c r="GT132">
        <v>25.299</v>
      </c>
      <c r="GU132">
        <v>999.9</v>
      </c>
      <c r="GV132">
        <v>59</v>
      </c>
      <c r="GW132">
        <v>29.4</v>
      </c>
      <c r="GX132">
        <v>26.8359</v>
      </c>
      <c r="GY132">
        <v>62.9331</v>
      </c>
      <c r="GZ132">
        <v>33.6218</v>
      </c>
      <c r="HA132">
        <v>1</v>
      </c>
      <c r="HB132">
        <v>-0.0877033</v>
      </c>
      <c r="HC132">
        <v>0.251811</v>
      </c>
      <c r="HD132">
        <v>20.3345</v>
      </c>
      <c r="HE132">
        <v>5.21669</v>
      </c>
      <c r="HF132">
        <v>12.0098</v>
      </c>
      <c r="HG132">
        <v>4.98915</v>
      </c>
      <c r="HH132">
        <v>3.28855</v>
      </c>
      <c r="HI132">
        <v>9999</v>
      </c>
      <c r="HJ132">
        <v>9999</v>
      </c>
      <c r="HK132">
        <v>9999</v>
      </c>
      <c r="HL132">
        <v>155.3</v>
      </c>
      <c r="HM132">
        <v>1.86737</v>
      </c>
      <c r="HN132">
        <v>1.86643</v>
      </c>
      <c r="HO132">
        <v>1.86584</v>
      </c>
      <c r="HP132">
        <v>1.86579</v>
      </c>
      <c r="HQ132">
        <v>1.86762</v>
      </c>
      <c r="HR132">
        <v>1.87012</v>
      </c>
      <c r="HS132">
        <v>1.86874</v>
      </c>
      <c r="HT132">
        <v>1.87026</v>
      </c>
      <c r="HU132">
        <v>0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-2.527</v>
      </c>
      <c r="II132">
        <v>-0.1033</v>
      </c>
      <c r="IJ132">
        <v>-2.003274880989988</v>
      </c>
      <c r="IK132">
        <v>-0.003643892653284941</v>
      </c>
      <c r="IL132">
        <v>8.948238347276123E-07</v>
      </c>
      <c r="IM132">
        <v>-2.445980282225029E-10</v>
      </c>
      <c r="IN132">
        <v>-0.1940835803508028</v>
      </c>
      <c r="IO132">
        <v>-0.01042730378795286</v>
      </c>
      <c r="IP132">
        <v>0.00100284695746963</v>
      </c>
      <c r="IQ132">
        <v>-1.701466411570297E-05</v>
      </c>
      <c r="IR132">
        <v>2</v>
      </c>
      <c r="IS132">
        <v>2310</v>
      </c>
      <c r="IT132">
        <v>1</v>
      </c>
      <c r="IU132">
        <v>25</v>
      </c>
      <c r="IV132">
        <v>21556.1</v>
      </c>
      <c r="IW132">
        <v>21556</v>
      </c>
      <c r="IX132">
        <v>0.404053</v>
      </c>
      <c r="IY132">
        <v>2.24854</v>
      </c>
      <c r="IZ132">
        <v>1.39648</v>
      </c>
      <c r="JA132">
        <v>2.35962</v>
      </c>
      <c r="JB132">
        <v>1.49536</v>
      </c>
      <c r="JC132">
        <v>2.38403</v>
      </c>
      <c r="JD132">
        <v>34.5549</v>
      </c>
      <c r="JE132">
        <v>24.1838</v>
      </c>
      <c r="JF132">
        <v>18</v>
      </c>
      <c r="JG132">
        <v>513.784</v>
      </c>
      <c r="JH132">
        <v>457.024</v>
      </c>
      <c r="JI132">
        <v>25.0002</v>
      </c>
      <c r="JJ132">
        <v>26.2902</v>
      </c>
      <c r="JK132">
        <v>30</v>
      </c>
      <c r="JL132">
        <v>26.2732</v>
      </c>
      <c r="JM132">
        <v>26.2168</v>
      </c>
      <c r="JN132">
        <v>7.87681</v>
      </c>
      <c r="JO132">
        <v>20.6037</v>
      </c>
      <c r="JP132">
        <v>91.26130000000001</v>
      </c>
      <c r="JQ132">
        <v>25</v>
      </c>
      <c r="JR132">
        <v>98.85890000000001</v>
      </c>
      <c r="JS132">
        <v>22.7082</v>
      </c>
      <c r="JT132">
        <v>100.864</v>
      </c>
      <c r="JU132">
        <v>100.813</v>
      </c>
    </row>
    <row r="133" spans="1:281">
      <c r="A133">
        <v>117</v>
      </c>
      <c r="B133">
        <v>1658943708</v>
      </c>
      <c r="C133">
        <v>2070</v>
      </c>
      <c r="D133" t="s">
        <v>658</v>
      </c>
      <c r="E133" t="s">
        <v>659</v>
      </c>
      <c r="F133">
        <v>5</v>
      </c>
      <c r="G133" t="s">
        <v>619</v>
      </c>
      <c r="H133" t="s">
        <v>416</v>
      </c>
      <c r="I133">
        <v>1658943700.214286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119.5067850918098</v>
      </c>
      <c r="AK133">
        <v>134.8634242424243</v>
      </c>
      <c r="AL133">
        <v>-3.364524256847665</v>
      </c>
      <c r="AM133">
        <v>65.39400874216933</v>
      </c>
      <c r="AN133">
        <f>(AP133 - AO133 + DI133*1E3/(8.314*(DK133+273.15)) * AR133/DH133 * AQ133) * DH133/(100*CV133) * 1000/(1000 - AP133)</f>
        <v>0</v>
      </c>
      <c r="AO133">
        <v>22.72913105939395</v>
      </c>
      <c r="AP133">
        <v>23.73048848484848</v>
      </c>
      <c r="AQ133">
        <v>2.498127544101912E-05</v>
      </c>
      <c r="AR133">
        <v>84.95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1658943700.214286</v>
      </c>
      <c r="DB133">
        <v>155.5708214285714</v>
      </c>
      <c r="DC133">
        <v>133.2802142857143</v>
      </c>
      <c r="DD133">
        <v>23.717675</v>
      </c>
      <c r="DE133">
        <v>22.71604285714286</v>
      </c>
      <c r="DF133">
        <v>158.1286785714286</v>
      </c>
      <c r="DG133">
        <v>23.821075</v>
      </c>
      <c r="DH133">
        <v>500.0532142857143</v>
      </c>
      <c r="DI133">
        <v>90.49128928571427</v>
      </c>
      <c r="DJ133">
        <v>0.1000292892857143</v>
      </c>
      <c r="DK133">
        <v>27.34346428571428</v>
      </c>
      <c r="DL133">
        <v>27.397525</v>
      </c>
      <c r="DM133">
        <v>999.9000000000002</v>
      </c>
      <c r="DN133">
        <v>0</v>
      </c>
      <c r="DO133">
        <v>0</v>
      </c>
      <c r="DP133">
        <v>9993.436428571427</v>
      </c>
      <c r="DQ133">
        <v>0</v>
      </c>
      <c r="DR133">
        <v>10.96050000000001</v>
      </c>
      <c r="DS133">
        <v>22.29068928571429</v>
      </c>
      <c r="DT133">
        <v>159.3502142857143</v>
      </c>
      <c r="DU133">
        <v>136.3778571428572</v>
      </c>
      <c r="DV133">
        <v>1.001624642857143</v>
      </c>
      <c r="DW133">
        <v>133.2802142857143</v>
      </c>
      <c r="DX133">
        <v>22.71604285714286</v>
      </c>
      <c r="DY133">
        <v>2.146242857142858</v>
      </c>
      <c r="DZ133">
        <v>2.055603928571428</v>
      </c>
      <c r="EA133">
        <v>18.56660357142857</v>
      </c>
      <c r="EB133">
        <v>17.879275</v>
      </c>
      <c r="EC133">
        <v>2000.025357142857</v>
      </c>
      <c r="ED133">
        <v>0.9799961071428572</v>
      </c>
      <c r="EE133">
        <v>0.02000359285714285</v>
      </c>
      <c r="EF133">
        <v>0</v>
      </c>
      <c r="EG133">
        <v>739.3678571428571</v>
      </c>
      <c r="EH133">
        <v>5.00097</v>
      </c>
      <c r="EI133">
        <v>14695.80357142857</v>
      </c>
      <c r="EJ133">
        <v>16707.77142857143</v>
      </c>
      <c r="EK133">
        <v>38.92149999999999</v>
      </c>
      <c r="EL133">
        <v>39.312</v>
      </c>
      <c r="EM133">
        <v>38.90157142857142</v>
      </c>
      <c r="EN133">
        <v>38.937</v>
      </c>
      <c r="EO133">
        <v>39.51771428571429</v>
      </c>
      <c r="EP133">
        <v>1955.115357142857</v>
      </c>
      <c r="EQ133">
        <v>39.91</v>
      </c>
      <c r="ER133">
        <v>0</v>
      </c>
      <c r="ES133">
        <v>1658943707.4</v>
      </c>
      <c r="ET133">
        <v>0</v>
      </c>
      <c r="EU133">
        <v>739.3759615384616</v>
      </c>
      <c r="EV133">
        <v>1.841470094111614</v>
      </c>
      <c r="EW133">
        <v>13.69914528178206</v>
      </c>
      <c r="EX133">
        <v>14695.75</v>
      </c>
      <c r="EY133">
        <v>15</v>
      </c>
      <c r="EZ133">
        <v>0</v>
      </c>
      <c r="FA133" t="s">
        <v>419</v>
      </c>
      <c r="FB133">
        <v>1657650335.6</v>
      </c>
      <c r="FC133">
        <v>1657650340.6</v>
      </c>
      <c r="FD133">
        <v>0</v>
      </c>
      <c r="FE133">
        <v>2.4</v>
      </c>
      <c r="FF133">
        <v>-0.047</v>
      </c>
      <c r="FG133">
        <v>-2.024</v>
      </c>
      <c r="FH133">
        <v>-0.16</v>
      </c>
      <c r="FI133">
        <v>420</v>
      </c>
      <c r="FJ133">
        <v>17</v>
      </c>
      <c r="FK133">
        <v>0.4</v>
      </c>
      <c r="FL133">
        <v>0.26</v>
      </c>
      <c r="FM133">
        <v>22.03791707317073</v>
      </c>
      <c r="FN133">
        <v>3.983055052264813</v>
      </c>
      <c r="FO133">
        <v>0.3948890445598419</v>
      </c>
      <c r="FP133">
        <v>0</v>
      </c>
      <c r="FQ133">
        <v>739.2942058823529</v>
      </c>
      <c r="FR133">
        <v>1.532330023580439</v>
      </c>
      <c r="FS133">
        <v>0.2957376400292968</v>
      </c>
      <c r="FT133">
        <v>0</v>
      </c>
      <c r="FU133">
        <v>1.009289463414634</v>
      </c>
      <c r="FV133">
        <v>-0.1331255121951203</v>
      </c>
      <c r="FW133">
        <v>0.01478762260464616</v>
      </c>
      <c r="FX133">
        <v>0</v>
      </c>
      <c r="FY133">
        <v>0</v>
      </c>
      <c r="FZ133">
        <v>3</v>
      </c>
      <c r="GA133" t="s">
        <v>439</v>
      </c>
      <c r="GB133">
        <v>2.98339</v>
      </c>
      <c r="GC133">
        <v>2.71548</v>
      </c>
      <c r="GD133">
        <v>0.0350453</v>
      </c>
      <c r="GE133">
        <v>0.0283396</v>
      </c>
      <c r="GF133">
        <v>0.106835</v>
      </c>
      <c r="GG133">
        <v>0.101647</v>
      </c>
      <c r="GH133">
        <v>30623.3</v>
      </c>
      <c r="GI133">
        <v>30952.2</v>
      </c>
      <c r="GJ133">
        <v>29493.6</v>
      </c>
      <c r="GK133">
        <v>29459</v>
      </c>
      <c r="GL133">
        <v>34892.8</v>
      </c>
      <c r="GM133">
        <v>35167.6</v>
      </c>
      <c r="GN133">
        <v>41546.7</v>
      </c>
      <c r="GO133">
        <v>41974.1</v>
      </c>
      <c r="GP133">
        <v>1.95222</v>
      </c>
      <c r="GQ133">
        <v>1.93323</v>
      </c>
      <c r="GR133">
        <v>0.128053</v>
      </c>
      <c r="GS133">
        <v>0</v>
      </c>
      <c r="GT133">
        <v>25.3015</v>
      </c>
      <c r="GU133">
        <v>999.9</v>
      </c>
      <c r="GV133">
        <v>59</v>
      </c>
      <c r="GW133">
        <v>29.4</v>
      </c>
      <c r="GX133">
        <v>26.8328</v>
      </c>
      <c r="GY133">
        <v>63.2731</v>
      </c>
      <c r="GZ133">
        <v>33.6899</v>
      </c>
      <c r="HA133">
        <v>1</v>
      </c>
      <c r="HB133">
        <v>-0.0877363</v>
      </c>
      <c r="HC133">
        <v>0.251844</v>
      </c>
      <c r="HD133">
        <v>20.3347</v>
      </c>
      <c r="HE133">
        <v>5.21684</v>
      </c>
      <c r="HF133">
        <v>12.0099</v>
      </c>
      <c r="HG133">
        <v>4.98935</v>
      </c>
      <c r="HH133">
        <v>3.28863</v>
      </c>
      <c r="HI133">
        <v>9999</v>
      </c>
      <c r="HJ133">
        <v>9999</v>
      </c>
      <c r="HK133">
        <v>9999</v>
      </c>
      <c r="HL133">
        <v>155.3</v>
      </c>
      <c r="HM133">
        <v>1.86737</v>
      </c>
      <c r="HN133">
        <v>1.86645</v>
      </c>
      <c r="HO133">
        <v>1.86584</v>
      </c>
      <c r="HP133">
        <v>1.86582</v>
      </c>
      <c r="HQ133">
        <v>1.86764</v>
      </c>
      <c r="HR133">
        <v>1.87012</v>
      </c>
      <c r="HS133">
        <v>1.86874</v>
      </c>
      <c r="HT133">
        <v>1.87026</v>
      </c>
      <c r="HU133">
        <v>0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-2.471</v>
      </c>
      <c r="II133">
        <v>-0.1033</v>
      </c>
      <c r="IJ133">
        <v>-2.003274880989988</v>
      </c>
      <c r="IK133">
        <v>-0.003643892653284941</v>
      </c>
      <c r="IL133">
        <v>8.948238347276123E-07</v>
      </c>
      <c r="IM133">
        <v>-2.445980282225029E-10</v>
      </c>
      <c r="IN133">
        <v>-0.1940835803508028</v>
      </c>
      <c r="IO133">
        <v>-0.01042730378795286</v>
      </c>
      <c r="IP133">
        <v>0.00100284695746963</v>
      </c>
      <c r="IQ133">
        <v>-1.701466411570297E-05</v>
      </c>
      <c r="IR133">
        <v>2</v>
      </c>
      <c r="IS133">
        <v>2310</v>
      </c>
      <c r="IT133">
        <v>1</v>
      </c>
      <c r="IU133">
        <v>25</v>
      </c>
      <c r="IV133">
        <v>21556.2</v>
      </c>
      <c r="IW133">
        <v>21556.1</v>
      </c>
      <c r="IX133">
        <v>0.361328</v>
      </c>
      <c r="IY133">
        <v>2.27417</v>
      </c>
      <c r="IZ133">
        <v>1.39648</v>
      </c>
      <c r="JA133">
        <v>2.35962</v>
      </c>
      <c r="JB133">
        <v>1.49536</v>
      </c>
      <c r="JC133">
        <v>2.30713</v>
      </c>
      <c r="JD133">
        <v>34.5549</v>
      </c>
      <c r="JE133">
        <v>24.1751</v>
      </c>
      <c r="JF133">
        <v>18</v>
      </c>
      <c r="JG133">
        <v>513.575</v>
      </c>
      <c r="JH133">
        <v>456.977</v>
      </c>
      <c r="JI133">
        <v>25</v>
      </c>
      <c r="JJ133">
        <v>26.2909</v>
      </c>
      <c r="JK133">
        <v>30.0002</v>
      </c>
      <c r="JL133">
        <v>26.2733</v>
      </c>
      <c r="JM133">
        <v>26.2168</v>
      </c>
      <c r="JN133">
        <v>7.17228</v>
      </c>
      <c r="JO133">
        <v>20.6037</v>
      </c>
      <c r="JP133">
        <v>91.26130000000001</v>
      </c>
      <c r="JQ133">
        <v>25</v>
      </c>
      <c r="JR133">
        <v>85.50539999999999</v>
      </c>
      <c r="JS133">
        <v>22.7063</v>
      </c>
      <c r="JT133">
        <v>100.862</v>
      </c>
      <c r="JU133">
        <v>100.813</v>
      </c>
    </row>
    <row r="134" spans="1:281">
      <c r="A134">
        <v>118</v>
      </c>
      <c r="B134">
        <v>1658943713</v>
      </c>
      <c r="C134">
        <v>2075</v>
      </c>
      <c r="D134" t="s">
        <v>660</v>
      </c>
      <c r="E134" t="s">
        <v>661</v>
      </c>
      <c r="F134">
        <v>5</v>
      </c>
      <c r="G134" t="s">
        <v>619</v>
      </c>
      <c r="H134" t="s">
        <v>416</v>
      </c>
      <c r="I134">
        <v>1658943705.5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102.3765930946958</v>
      </c>
      <c r="AK134">
        <v>118.004496969697</v>
      </c>
      <c r="AL134">
        <v>-3.372151077180888</v>
      </c>
      <c r="AM134">
        <v>65.39400874216933</v>
      </c>
      <c r="AN134">
        <f>(AP134 - AO134 + DI134*1E3/(8.314*(DK134+273.15)) * AR134/DH134 * AQ134) * DH134/(100*CV134) * 1000/(1000 - AP134)</f>
        <v>0</v>
      </c>
      <c r="AO134">
        <v>22.73012311272727</v>
      </c>
      <c r="AP134">
        <v>23.73193696969697</v>
      </c>
      <c r="AQ134">
        <v>-1.495300834436557E-06</v>
      </c>
      <c r="AR134">
        <v>84.95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1658943705.5</v>
      </c>
      <c r="DB134">
        <v>138.2204444444444</v>
      </c>
      <c r="DC134">
        <v>115.5832148148148</v>
      </c>
      <c r="DD134">
        <v>23.72521851851852</v>
      </c>
      <c r="DE134">
        <v>22.72829259259259</v>
      </c>
      <c r="DF134">
        <v>140.7192592592592</v>
      </c>
      <c r="DG134">
        <v>23.82855185185185</v>
      </c>
      <c r="DH134">
        <v>500.0464074074075</v>
      </c>
      <c r="DI134">
        <v>90.49127777777778</v>
      </c>
      <c r="DJ134">
        <v>0.1000142444444444</v>
      </c>
      <c r="DK134">
        <v>27.34368888888889</v>
      </c>
      <c r="DL134">
        <v>27.39897777777778</v>
      </c>
      <c r="DM134">
        <v>999.9000000000001</v>
      </c>
      <c r="DN134">
        <v>0</v>
      </c>
      <c r="DO134">
        <v>0</v>
      </c>
      <c r="DP134">
        <v>9991.898148148148</v>
      </c>
      <c r="DQ134">
        <v>0</v>
      </c>
      <c r="DR134">
        <v>10.9605</v>
      </c>
      <c r="DS134">
        <v>22.63727037037037</v>
      </c>
      <c r="DT134">
        <v>141.5794074074074</v>
      </c>
      <c r="DU134">
        <v>118.2712592592593</v>
      </c>
      <c r="DV134">
        <v>0.9969306666666667</v>
      </c>
      <c r="DW134">
        <v>115.5832148148148</v>
      </c>
      <c r="DX134">
        <v>22.72829259259259</v>
      </c>
      <c r="DY134">
        <v>2.146925555555555</v>
      </c>
      <c r="DZ134">
        <v>2.056712222222222</v>
      </c>
      <c r="EA134">
        <v>18.57168518518518</v>
      </c>
      <c r="EB134">
        <v>17.88783703703703</v>
      </c>
      <c r="EC134">
        <v>2000.025925925926</v>
      </c>
      <c r="ED134">
        <v>0.9799956666666666</v>
      </c>
      <c r="EE134">
        <v>0.02000403333333333</v>
      </c>
      <c r="EF134">
        <v>0</v>
      </c>
      <c r="EG134">
        <v>739.5806296296295</v>
      </c>
      <c r="EH134">
        <v>5.00097</v>
      </c>
      <c r="EI134">
        <v>14697.17407407407</v>
      </c>
      <c r="EJ134">
        <v>16707.78518518518</v>
      </c>
      <c r="EK134">
        <v>38.90025925925926</v>
      </c>
      <c r="EL134">
        <v>39.312</v>
      </c>
      <c r="EM134">
        <v>38.87959259259259</v>
      </c>
      <c r="EN134">
        <v>38.9301111111111</v>
      </c>
      <c r="EO134">
        <v>39.5</v>
      </c>
      <c r="EP134">
        <v>1955.115555555556</v>
      </c>
      <c r="EQ134">
        <v>39.91037037037037</v>
      </c>
      <c r="ER134">
        <v>0</v>
      </c>
      <c r="ES134">
        <v>1658943712.8</v>
      </c>
      <c r="ET134">
        <v>0</v>
      </c>
      <c r="EU134">
        <v>739.62932</v>
      </c>
      <c r="EV134">
        <v>2.657923081979999</v>
      </c>
      <c r="EW134">
        <v>19.67692304904303</v>
      </c>
      <c r="EX134">
        <v>14697.336</v>
      </c>
      <c r="EY134">
        <v>15</v>
      </c>
      <c r="EZ134">
        <v>0</v>
      </c>
      <c r="FA134" t="s">
        <v>419</v>
      </c>
      <c r="FB134">
        <v>1657650335.6</v>
      </c>
      <c r="FC134">
        <v>1657650340.6</v>
      </c>
      <c r="FD134">
        <v>0</v>
      </c>
      <c r="FE134">
        <v>2.4</v>
      </c>
      <c r="FF134">
        <v>-0.047</v>
      </c>
      <c r="FG134">
        <v>-2.024</v>
      </c>
      <c r="FH134">
        <v>-0.16</v>
      </c>
      <c r="FI134">
        <v>420</v>
      </c>
      <c r="FJ134">
        <v>17</v>
      </c>
      <c r="FK134">
        <v>0.4</v>
      </c>
      <c r="FL134">
        <v>0.26</v>
      </c>
      <c r="FM134">
        <v>22.4260875</v>
      </c>
      <c r="FN134">
        <v>4.049688180112517</v>
      </c>
      <c r="FO134">
        <v>0.3921375907685338</v>
      </c>
      <c r="FP134">
        <v>0</v>
      </c>
      <c r="FQ134">
        <v>739.4721176470588</v>
      </c>
      <c r="FR134">
        <v>2.119755539398349</v>
      </c>
      <c r="FS134">
        <v>0.3141745266853942</v>
      </c>
      <c r="FT134">
        <v>0</v>
      </c>
      <c r="FU134">
        <v>1.00146885</v>
      </c>
      <c r="FV134">
        <v>-0.05152559099437087</v>
      </c>
      <c r="FW134">
        <v>0.009636386448119436</v>
      </c>
      <c r="FX134">
        <v>1</v>
      </c>
      <c r="FY134">
        <v>1</v>
      </c>
      <c r="FZ134">
        <v>3</v>
      </c>
      <c r="GA134" t="s">
        <v>426</v>
      </c>
      <c r="GB134">
        <v>2.98349</v>
      </c>
      <c r="GC134">
        <v>2.71558</v>
      </c>
      <c r="GD134">
        <v>0.0308712</v>
      </c>
      <c r="GE134">
        <v>0.0240291</v>
      </c>
      <c r="GF134">
        <v>0.106843</v>
      </c>
      <c r="GG134">
        <v>0.101647</v>
      </c>
      <c r="GH134">
        <v>30755.6</v>
      </c>
      <c r="GI134">
        <v>31089.4</v>
      </c>
      <c r="GJ134">
        <v>29493.4</v>
      </c>
      <c r="GK134">
        <v>29459</v>
      </c>
      <c r="GL134">
        <v>34892.3</v>
      </c>
      <c r="GM134">
        <v>35167.2</v>
      </c>
      <c r="GN134">
        <v>41546.6</v>
      </c>
      <c r="GO134">
        <v>41973.7</v>
      </c>
      <c r="GP134">
        <v>1.95252</v>
      </c>
      <c r="GQ134">
        <v>1.9332</v>
      </c>
      <c r="GR134">
        <v>0.127979</v>
      </c>
      <c r="GS134">
        <v>0</v>
      </c>
      <c r="GT134">
        <v>25.3055</v>
      </c>
      <c r="GU134">
        <v>999.9</v>
      </c>
      <c r="GV134">
        <v>59</v>
      </c>
      <c r="GW134">
        <v>29.4</v>
      </c>
      <c r="GX134">
        <v>26.8355</v>
      </c>
      <c r="GY134">
        <v>62.9531</v>
      </c>
      <c r="GZ134">
        <v>33.3814</v>
      </c>
      <c r="HA134">
        <v>1</v>
      </c>
      <c r="HB134">
        <v>-0.0876982</v>
      </c>
      <c r="HC134">
        <v>0.250768</v>
      </c>
      <c r="HD134">
        <v>20.3348</v>
      </c>
      <c r="HE134">
        <v>5.21699</v>
      </c>
      <c r="HF134">
        <v>12.0099</v>
      </c>
      <c r="HG134">
        <v>4.98955</v>
      </c>
      <c r="HH134">
        <v>3.28865</v>
      </c>
      <c r="HI134">
        <v>9999</v>
      </c>
      <c r="HJ134">
        <v>9999</v>
      </c>
      <c r="HK134">
        <v>9999</v>
      </c>
      <c r="HL134">
        <v>155.3</v>
      </c>
      <c r="HM134">
        <v>1.86737</v>
      </c>
      <c r="HN134">
        <v>1.86645</v>
      </c>
      <c r="HO134">
        <v>1.86584</v>
      </c>
      <c r="HP134">
        <v>1.86581</v>
      </c>
      <c r="HQ134">
        <v>1.86761</v>
      </c>
      <c r="HR134">
        <v>1.87012</v>
      </c>
      <c r="HS134">
        <v>1.86874</v>
      </c>
      <c r="HT134">
        <v>1.87025</v>
      </c>
      <c r="HU134">
        <v>0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-2.414</v>
      </c>
      <c r="II134">
        <v>-0.1033</v>
      </c>
      <c r="IJ134">
        <v>-2.003274880989988</v>
      </c>
      <c r="IK134">
        <v>-0.003643892653284941</v>
      </c>
      <c r="IL134">
        <v>8.948238347276123E-07</v>
      </c>
      <c r="IM134">
        <v>-2.445980282225029E-10</v>
      </c>
      <c r="IN134">
        <v>-0.1940835803508028</v>
      </c>
      <c r="IO134">
        <v>-0.01042730378795286</v>
      </c>
      <c r="IP134">
        <v>0.00100284695746963</v>
      </c>
      <c r="IQ134">
        <v>-1.701466411570297E-05</v>
      </c>
      <c r="IR134">
        <v>2</v>
      </c>
      <c r="IS134">
        <v>2310</v>
      </c>
      <c r="IT134">
        <v>1</v>
      </c>
      <c r="IU134">
        <v>25</v>
      </c>
      <c r="IV134">
        <v>21556.3</v>
      </c>
      <c r="IW134">
        <v>21556.2</v>
      </c>
      <c r="IX134">
        <v>0.328369</v>
      </c>
      <c r="IY134">
        <v>2.26685</v>
      </c>
      <c r="IZ134">
        <v>1.39648</v>
      </c>
      <c r="JA134">
        <v>2.35962</v>
      </c>
      <c r="JB134">
        <v>1.49536</v>
      </c>
      <c r="JC134">
        <v>2.41699</v>
      </c>
      <c r="JD134">
        <v>34.5549</v>
      </c>
      <c r="JE134">
        <v>24.1838</v>
      </c>
      <c r="JF134">
        <v>18</v>
      </c>
      <c r="JG134">
        <v>513.7809999999999</v>
      </c>
      <c r="JH134">
        <v>456.962</v>
      </c>
      <c r="JI134">
        <v>24.9999</v>
      </c>
      <c r="JJ134">
        <v>26.2909</v>
      </c>
      <c r="JK134">
        <v>30</v>
      </c>
      <c r="JL134">
        <v>26.2747</v>
      </c>
      <c r="JM134">
        <v>26.2168</v>
      </c>
      <c r="JN134">
        <v>6.38663</v>
      </c>
      <c r="JO134">
        <v>20.6037</v>
      </c>
      <c r="JP134">
        <v>91.26130000000001</v>
      </c>
      <c r="JQ134">
        <v>25</v>
      </c>
      <c r="JR134">
        <v>65.4701</v>
      </c>
      <c r="JS134">
        <v>22.7028</v>
      </c>
      <c r="JT134">
        <v>100.862</v>
      </c>
      <c r="JU134">
        <v>100.812</v>
      </c>
    </row>
    <row r="135" spans="1:281">
      <c r="A135">
        <v>119</v>
      </c>
      <c r="B135">
        <v>1658943718</v>
      </c>
      <c r="C135">
        <v>2080</v>
      </c>
      <c r="D135" t="s">
        <v>662</v>
      </c>
      <c r="E135" t="s">
        <v>663</v>
      </c>
      <c r="F135">
        <v>5</v>
      </c>
      <c r="G135" t="s">
        <v>619</v>
      </c>
      <c r="H135" t="s">
        <v>416</v>
      </c>
      <c r="I135">
        <v>1658943710.214286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85.24891865951399</v>
      </c>
      <c r="AK135">
        <v>101.2127212121212</v>
      </c>
      <c r="AL135">
        <v>-3.364135531370608</v>
      </c>
      <c r="AM135">
        <v>65.39400874216933</v>
      </c>
      <c r="AN135">
        <f>(AP135 - AO135 + DI135*1E3/(8.314*(DK135+273.15)) * AR135/DH135 * AQ135) * DH135/(100*CV135) * 1000/(1000 - AP135)</f>
        <v>0</v>
      </c>
      <c r="AO135">
        <v>22.72826862545455</v>
      </c>
      <c r="AP135">
        <v>23.7294909090909</v>
      </c>
      <c r="AQ135">
        <v>-4.607426376527451E-06</v>
      </c>
      <c r="AR135">
        <v>84.95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1658943710.214286</v>
      </c>
      <c r="DB135">
        <v>122.7400107142857</v>
      </c>
      <c r="DC135">
        <v>99.78080357142859</v>
      </c>
      <c r="DD135">
        <v>23.72928571428571</v>
      </c>
      <c r="DE135">
        <v>22.72913214285714</v>
      </c>
      <c r="DF135">
        <v>125.1857857142857</v>
      </c>
      <c r="DG135">
        <v>23.83259285714286</v>
      </c>
      <c r="DH135">
        <v>500.0415714285714</v>
      </c>
      <c r="DI135">
        <v>90.49215000000001</v>
      </c>
      <c r="DJ135">
        <v>0.10001615</v>
      </c>
      <c r="DK135">
        <v>27.34332142857143</v>
      </c>
      <c r="DL135">
        <v>27.4003</v>
      </c>
      <c r="DM135">
        <v>999.9000000000002</v>
      </c>
      <c r="DN135">
        <v>0</v>
      </c>
      <c r="DO135">
        <v>0</v>
      </c>
      <c r="DP135">
        <v>9995.761428571428</v>
      </c>
      <c r="DQ135">
        <v>0</v>
      </c>
      <c r="DR135">
        <v>10.96050000000001</v>
      </c>
      <c r="DS135">
        <v>22.95927857142857</v>
      </c>
      <c r="DT135">
        <v>125.7233214285715</v>
      </c>
      <c r="DU135">
        <v>102.101475</v>
      </c>
      <c r="DV135">
        <v>1.000162035714286</v>
      </c>
      <c r="DW135">
        <v>99.78080357142859</v>
      </c>
      <c r="DX135">
        <v>22.72913214285714</v>
      </c>
      <c r="DY135">
        <v>2.147313928571429</v>
      </c>
      <c r="DZ135">
        <v>2.056807857142857</v>
      </c>
      <c r="EA135">
        <v>18.57457142857143</v>
      </c>
      <c r="EB135">
        <v>17.88857857142857</v>
      </c>
      <c r="EC135">
        <v>2000.027857142857</v>
      </c>
      <c r="ED135">
        <v>0.97999525</v>
      </c>
      <c r="EE135">
        <v>0.02000445</v>
      </c>
      <c r="EF135">
        <v>0</v>
      </c>
      <c r="EG135">
        <v>739.7923214285713</v>
      </c>
      <c r="EH135">
        <v>5.00097</v>
      </c>
      <c r="EI135">
        <v>14698.84285714285</v>
      </c>
      <c r="EJ135">
        <v>16707.79285714286</v>
      </c>
      <c r="EK135">
        <v>38.87939285714286</v>
      </c>
      <c r="EL135">
        <v>39.29207142857143</v>
      </c>
      <c r="EM135">
        <v>38.8705</v>
      </c>
      <c r="EN135">
        <v>38.91042857142857</v>
      </c>
      <c r="EO135">
        <v>39.48424999999999</v>
      </c>
      <c r="EP135">
        <v>1955.117142857143</v>
      </c>
      <c r="EQ135">
        <v>39.91071428571428</v>
      </c>
      <c r="ER135">
        <v>0</v>
      </c>
      <c r="ES135">
        <v>1658943717.6</v>
      </c>
      <c r="ET135">
        <v>0</v>
      </c>
      <c r="EU135">
        <v>739.855</v>
      </c>
      <c r="EV135">
        <v>2.573615390776445</v>
      </c>
      <c r="EW135">
        <v>22.09999995749381</v>
      </c>
      <c r="EX135">
        <v>14698.952</v>
      </c>
      <c r="EY135">
        <v>15</v>
      </c>
      <c r="EZ135">
        <v>0</v>
      </c>
      <c r="FA135" t="s">
        <v>419</v>
      </c>
      <c r="FB135">
        <v>1657650335.6</v>
      </c>
      <c r="FC135">
        <v>1657650340.6</v>
      </c>
      <c r="FD135">
        <v>0</v>
      </c>
      <c r="FE135">
        <v>2.4</v>
      </c>
      <c r="FF135">
        <v>-0.047</v>
      </c>
      <c r="FG135">
        <v>-2.024</v>
      </c>
      <c r="FH135">
        <v>-0.16</v>
      </c>
      <c r="FI135">
        <v>420</v>
      </c>
      <c r="FJ135">
        <v>17</v>
      </c>
      <c r="FK135">
        <v>0.4</v>
      </c>
      <c r="FL135">
        <v>0.26</v>
      </c>
      <c r="FM135">
        <v>22.75692</v>
      </c>
      <c r="FN135">
        <v>4.02207129455903</v>
      </c>
      <c r="FO135">
        <v>0.3891496101758294</v>
      </c>
      <c r="FP135">
        <v>0</v>
      </c>
      <c r="FQ135">
        <v>739.6559705882353</v>
      </c>
      <c r="FR135">
        <v>3.12080977638935</v>
      </c>
      <c r="FS135">
        <v>0.3572611077838554</v>
      </c>
      <c r="FT135">
        <v>0</v>
      </c>
      <c r="FU135">
        <v>0.9981906</v>
      </c>
      <c r="FV135">
        <v>0.03769981238273935</v>
      </c>
      <c r="FW135">
        <v>0.004000950292118118</v>
      </c>
      <c r="FX135">
        <v>1</v>
      </c>
      <c r="FY135">
        <v>1</v>
      </c>
      <c r="FZ135">
        <v>3</v>
      </c>
      <c r="GA135" t="s">
        <v>426</v>
      </c>
      <c r="GB135">
        <v>2.98348</v>
      </c>
      <c r="GC135">
        <v>2.71571</v>
      </c>
      <c r="GD135">
        <v>0.0266267</v>
      </c>
      <c r="GE135">
        <v>0.0196543</v>
      </c>
      <c r="GF135">
        <v>0.106834</v>
      </c>
      <c r="GG135">
        <v>0.101644</v>
      </c>
      <c r="GH135">
        <v>30889.7</v>
      </c>
      <c r="GI135">
        <v>31228.4</v>
      </c>
      <c r="GJ135">
        <v>29492.8</v>
      </c>
      <c r="GK135">
        <v>29458.6</v>
      </c>
      <c r="GL135">
        <v>34891.8</v>
      </c>
      <c r="GM135">
        <v>35167.1</v>
      </c>
      <c r="GN135">
        <v>41545.7</v>
      </c>
      <c r="GO135">
        <v>41973.5</v>
      </c>
      <c r="GP135">
        <v>1.95255</v>
      </c>
      <c r="GQ135">
        <v>1.93292</v>
      </c>
      <c r="GR135">
        <v>0.128053</v>
      </c>
      <c r="GS135">
        <v>0</v>
      </c>
      <c r="GT135">
        <v>25.3093</v>
      </c>
      <c r="GU135">
        <v>999.9</v>
      </c>
      <c r="GV135">
        <v>59</v>
      </c>
      <c r="GW135">
        <v>29.4</v>
      </c>
      <c r="GX135">
        <v>26.8349</v>
      </c>
      <c r="GY135">
        <v>63.0831</v>
      </c>
      <c r="GZ135">
        <v>33.7059</v>
      </c>
      <c r="HA135">
        <v>1</v>
      </c>
      <c r="HB135">
        <v>-0.0876321</v>
      </c>
      <c r="HC135">
        <v>0.251484</v>
      </c>
      <c r="HD135">
        <v>20.3347</v>
      </c>
      <c r="HE135">
        <v>5.21654</v>
      </c>
      <c r="HF135">
        <v>12.0099</v>
      </c>
      <c r="HG135">
        <v>4.9894</v>
      </c>
      <c r="HH135">
        <v>3.28865</v>
      </c>
      <c r="HI135">
        <v>9999</v>
      </c>
      <c r="HJ135">
        <v>9999</v>
      </c>
      <c r="HK135">
        <v>9999</v>
      </c>
      <c r="HL135">
        <v>155.3</v>
      </c>
      <c r="HM135">
        <v>1.86737</v>
      </c>
      <c r="HN135">
        <v>1.86644</v>
      </c>
      <c r="HO135">
        <v>1.86584</v>
      </c>
      <c r="HP135">
        <v>1.86579</v>
      </c>
      <c r="HQ135">
        <v>1.8676</v>
      </c>
      <c r="HR135">
        <v>1.87012</v>
      </c>
      <c r="HS135">
        <v>1.86874</v>
      </c>
      <c r="HT135">
        <v>1.87027</v>
      </c>
      <c r="HU135">
        <v>0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-2.357</v>
      </c>
      <c r="II135">
        <v>-0.1033</v>
      </c>
      <c r="IJ135">
        <v>-2.003274880989988</v>
      </c>
      <c r="IK135">
        <v>-0.003643892653284941</v>
      </c>
      <c r="IL135">
        <v>8.948238347276123E-07</v>
      </c>
      <c r="IM135">
        <v>-2.445980282225029E-10</v>
      </c>
      <c r="IN135">
        <v>-0.1940835803508028</v>
      </c>
      <c r="IO135">
        <v>-0.01042730378795286</v>
      </c>
      <c r="IP135">
        <v>0.00100284695746963</v>
      </c>
      <c r="IQ135">
        <v>-1.701466411570297E-05</v>
      </c>
      <c r="IR135">
        <v>2</v>
      </c>
      <c r="IS135">
        <v>2310</v>
      </c>
      <c r="IT135">
        <v>1</v>
      </c>
      <c r="IU135">
        <v>25</v>
      </c>
      <c r="IV135">
        <v>21556.4</v>
      </c>
      <c r="IW135">
        <v>21556.3</v>
      </c>
      <c r="IX135">
        <v>0.285645</v>
      </c>
      <c r="IY135">
        <v>2.27905</v>
      </c>
      <c r="IZ135">
        <v>1.39648</v>
      </c>
      <c r="JA135">
        <v>2.35962</v>
      </c>
      <c r="JB135">
        <v>1.49536</v>
      </c>
      <c r="JC135">
        <v>2.3877</v>
      </c>
      <c r="JD135">
        <v>34.5777</v>
      </c>
      <c r="JE135">
        <v>24.1838</v>
      </c>
      <c r="JF135">
        <v>18</v>
      </c>
      <c r="JG135">
        <v>513.804</v>
      </c>
      <c r="JH135">
        <v>456.791</v>
      </c>
      <c r="JI135">
        <v>24.9999</v>
      </c>
      <c r="JJ135">
        <v>26.2909</v>
      </c>
      <c r="JK135">
        <v>30.0001</v>
      </c>
      <c r="JL135">
        <v>26.2754</v>
      </c>
      <c r="JM135">
        <v>26.2168</v>
      </c>
      <c r="JN135">
        <v>5.68582</v>
      </c>
      <c r="JO135">
        <v>20.6037</v>
      </c>
      <c r="JP135">
        <v>91.26130000000001</v>
      </c>
      <c r="JQ135">
        <v>25</v>
      </c>
      <c r="JR135">
        <v>52.1131</v>
      </c>
      <c r="JS135">
        <v>22.7126</v>
      </c>
      <c r="JT135">
        <v>100.86</v>
      </c>
      <c r="JU135">
        <v>100.812</v>
      </c>
    </row>
    <row r="136" spans="1:281">
      <c r="A136">
        <v>120</v>
      </c>
      <c r="B136">
        <v>1658943723</v>
      </c>
      <c r="C136">
        <v>2085</v>
      </c>
      <c r="D136" t="s">
        <v>664</v>
      </c>
      <c r="E136" t="s">
        <v>665</v>
      </c>
      <c r="F136">
        <v>5</v>
      </c>
      <c r="G136" t="s">
        <v>619</v>
      </c>
      <c r="H136" t="s">
        <v>416</v>
      </c>
      <c r="I136">
        <v>1658943715.5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67.97601834051163</v>
      </c>
      <c r="AK136">
        <v>84.33656303030301</v>
      </c>
      <c r="AL136">
        <v>-3.379696965710251</v>
      </c>
      <c r="AM136">
        <v>65.39400874216933</v>
      </c>
      <c r="AN136">
        <f>(AP136 - AO136 + DI136*1E3/(8.314*(DK136+273.15)) * AR136/DH136 * AQ136) * DH136/(100*CV136) * 1000/(1000 - AP136)</f>
        <v>0</v>
      </c>
      <c r="AO136">
        <v>22.72801440969697</v>
      </c>
      <c r="AP136">
        <v>23.72486787878788</v>
      </c>
      <c r="AQ136">
        <v>-2.294661685336532E-05</v>
      </c>
      <c r="AR136">
        <v>84.95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1658943715.5</v>
      </c>
      <c r="DB136">
        <v>105.3695333333333</v>
      </c>
      <c r="DC136">
        <v>82.03755925925927</v>
      </c>
      <c r="DD136">
        <v>23.72897037037037</v>
      </c>
      <c r="DE136">
        <v>22.72867407407407</v>
      </c>
      <c r="DF136">
        <v>107.7553444444444</v>
      </c>
      <c r="DG136">
        <v>23.83227777777778</v>
      </c>
      <c r="DH136">
        <v>500.031925925926</v>
      </c>
      <c r="DI136">
        <v>90.4933</v>
      </c>
      <c r="DJ136">
        <v>0.09994623333333334</v>
      </c>
      <c r="DK136">
        <v>27.34183333333334</v>
      </c>
      <c r="DL136">
        <v>27.40271851851852</v>
      </c>
      <c r="DM136">
        <v>999.9000000000001</v>
      </c>
      <c r="DN136">
        <v>0</v>
      </c>
      <c r="DO136">
        <v>0</v>
      </c>
      <c r="DP136">
        <v>10006.78592592593</v>
      </c>
      <c r="DQ136">
        <v>0</v>
      </c>
      <c r="DR136">
        <v>10.9605</v>
      </c>
      <c r="DS136">
        <v>23.33203333333334</v>
      </c>
      <c r="DT136">
        <v>107.9306703703704</v>
      </c>
      <c r="DU136">
        <v>83.94555185185185</v>
      </c>
      <c r="DV136">
        <v>1.00030737037037</v>
      </c>
      <c r="DW136">
        <v>82.03755925925927</v>
      </c>
      <c r="DX136">
        <v>22.72867407407407</v>
      </c>
      <c r="DY136">
        <v>2.147312592592593</v>
      </c>
      <c r="DZ136">
        <v>2.056791851851852</v>
      </c>
      <c r="EA136">
        <v>18.57455925925926</v>
      </c>
      <c r="EB136">
        <v>17.88845185185185</v>
      </c>
      <c r="EC136">
        <v>2000.031111111111</v>
      </c>
      <c r="ED136">
        <v>0.979994888888889</v>
      </c>
      <c r="EE136">
        <v>0.02000481111111111</v>
      </c>
      <c r="EF136">
        <v>0</v>
      </c>
      <c r="EG136">
        <v>739.9878148148148</v>
      </c>
      <c r="EH136">
        <v>5.00097</v>
      </c>
      <c r="EI136">
        <v>14701.07777777778</v>
      </c>
      <c r="EJ136">
        <v>16707.83333333333</v>
      </c>
      <c r="EK136">
        <v>38.861</v>
      </c>
      <c r="EL136">
        <v>39.27066666666666</v>
      </c>
      <c r="EM136">
        <v>38.84933333333333</v>
      </c>
      <c r="EN136">
        <v>38.88877777777778</v>
      </c>
      <c r="EO136">
        <v>39.46266666666666</v>
      </c>
      <c r="EP136">
        <v>1955.12</v>
      </c>
      <c r="EQ136">
        <v>39.9111111111111</v>
      </c>
      <c r="ER136">
        <v>0</v>
      </c>
      <c r="ES136">
        <v>1658943722.4</v>
      </c>
      <c r="ET136">
        <v>0</v>
      </c>
      <c r="EU136">
        <v>740.0080400000001</v>
      </c>
      <c r="EV136">
        <v>1.479846147644074</v>
      </c>
      <c r="EW136">
        <v>29.0692306761362</v>
      </c>
      <c r="EX136">
        <v>14701.084</v>
      </c>
      <c r="EY136">
        <v>15</v>
      </c>
      <c r="EZ136">
        <v>0</v>
      </c>
      <c r="FA136" t="s">
        <v>419</v>
      </c>
      <c r="FB136">
        <v>1657650335.6</v>
      </c>
      <c r="FC136">
        <v>1657650340.6</v>
      </c>
      <c r="FD136">
        <v>0</v>
      </c>
      <c r="FE136">
        <v>2.4</v>
      </c>
      <c r="FF136">
        <v>-0.047</v>
      </c>
      <c r="FG136">
        <v>-2.024</v>
      </c>
      <c r="FH136">
        <v>-0.16</v>
      </c>
      <c r="FI136">
        <v>420</v>
      </c>
      <c r="FJ136">
        <v>17</v>
      </c>
      <c r="FK136">
        <v>0.4</v>
      </c>
      <c r="FL136">
        <v>0.26</v>
      </c>
      <c r="FM136">
        <v>23.1105425</v>
      </c>
      <c r="FN136">
        <v>4.195608630393949</v>
      </c>
      <c r="FO136">
        <v>0.4059205340257498</v>
      </c>
      <c r="FP136">
        <v>0</v>
      </c>
      <c r="FQ136">
        <v>739.8797941176471</v>
      </c>
      <c r="FR136">
        <v>2.145744844027455</v>
      </c>
      <c r="FS136">
        <v>0.2750008320213918</v>
      </c>
      <c r="FT136">
        <v>0</v>
      </c>
      <c r="FU136">
        <v>0.999740125</v>
      </c>
      <c r="FV136">
        <v>0.007789744840524025</v>
      </c>
      <c r="FW136">
        <v>0.002308706912835628</v>
      </c>
      <c r="FX136">
        <v>1</v>
      </c>
      <c r="FY136">
        <v>1</v>
      </c>
      <c r="FZ136">
        <v>3</v>
      </c>
      <c r="GA136" t="s">
        <v>426</v>
      </c>
      <c r="GB136">
        <v>2.98346</v>
      </c>
      <c r="GC136">
        <v>2.7157</v>
      </c>
      <c r="GD136">
        <v>0.0222947</v>
      </c>
      <c r="GE136">
        <v>0.0151852</v>
      </c>
      <c r="GF136">
        <v>0.106824</v>
      </c>
      <c r="GG136">
        <v>0.101643</v>
      </c>
      <c r="GH136">
        <v>31028.1</v>
      </c>
      <c r="GI136">
        <v>31370.9</v>
      </c>
      <c r="GJ136">
        <v>29493.7</v>
      </c>
      <c r="GK136">
        <v>29458.7</v>
      </c>
      <c r="GL136">
        <v>34893.2</v>
      </c>
      <c r="GM136">
        <v>35167</v>
      </c>
      <c r="GN136">
        <v>41547</v>
      </c>
      <c r="GO136">
        <v>41973.5</v>
      </c>
      <c r="GP136">
        <v>1.9524</v>
      </c>
      <c r="GQ136">
        <v>1.93298</v>
      </c>
      <c r="GR136">
        <v>0.127308</v>
      </c>
      <c r="GS136">
        <v>0</v>
      </c>
      <c r="GT136">
        <v>25.3132</v>
      </c>
      <c r="GU136">
        <v>999.9</v>
      </c>
      <c r="GV136">
        <v>59.1</v>
      </c>
      <c r="GW136">
        <v>29.4</v>
      </c>
      <c r="GX136">
        <v>26.8841</v>
      </c>
      <c r="GY136">
        <v>62.8231</v>
      </c>
      <c r="GZ136">
        <v>33.5857</v>
      </c>
      <c r="HA136">
        <v>1</v>
      </c>
      <c r="HB136">
        <v>-0.0876677</v>
      </c>
      <c r="HC136">
        <v>0.250626</v>
      </c>
      <c r="HD136">
        <v>20.3346</v>
      </c>
      <c r="HE136">
        <v>5.21459</v>
      </c>
      <c r="HF136">
        <v>12.0099</v>
      </c>
      <c r="HG136">
        <v>4.9887</v>
      </c>
      <c r="HH136">
        <v>3.28835</v>
      </c>
      <c r="HI136">
        <v>9999</v>
      </c>
      <c r="HJ136">
        <v>9999</v>
      </c>
      <c r="HK136">
        <v>9999</v>
      </c>
      <c r="HL136">
        <v>155.3</v>
      </c>
      <c r="HM136">
        <v>1.86737</v>
      </c>
      <c r="HN136">
        <v>1.86644</v>
      </c>
      <c r="HO136">
        <v>1.86584</v>
      </c>
      <c r="HP136">
        <v>1.86582</v>
      </c>
      <c r="HQ136">
        <v>1.86762</v>
      </c>
      <c r="HR136">
        <v>1.87012</v>
      </c>
      <c r="HS136">
        <v>1.86874</v>
      </c>
      <c r="HT136">
        <v>1.87026</v>
      </c>
      <c r="HU136">
        <v>0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-2.3</v>
      </c>
      <c r="II136">
        <v>-0.1033</v>
      </c>
      <c r="IJ136">
        <v>-2.003274880989988</v>
      </c>
      <c r="IK136">
        <v>-0.003643892653284941</v>
      </c>
      <c r="IL136">
        <v>8.948238347276123E-07</v>
      </c>
      <c r="IM136">
        <v>-2.445980282225029E-10</v>
      </c>
      <c r="IN136">
        <v>-0.1940835803508028</v>
      </c>
      <c r="IO136">
        <v>-0.01042730378795286</v>
      </c>
      <c r="IP136">
        <v>0.00100284695746963</v>
      </c>
      <c r="IQ136">
        <v>-1.701466411570297E-05</v>
      </c>
      <c r="IR136">
        <v>2</v>
      </c>
      <c r="IS136">
        <v>2310</v>
      </c>
      <c r="IT136">
        <v>1</v>
      </c>
      <c r="IU136">
        <v>25</v>
      </c>
      <c r="IV136">
        <v>21556.5</v>
      </c>
      <c r="IW136">
        <v>21556.4</v>
      </c>
      <c r="IX136">
        <v>0.253906</v>
      </c>
      <c r="IY136">
        <v>2.30103</v>
      </c>
      <c r="IZ136">
        <v>1.39648</v>
      </c>
      <c r="JA136">
        <v>2.35962</v>
      </c>
      <c r="JB136">
        <v>1.49536</v>
      </c>
      <c r="JC136">
        <v>2.32178</v>
      </c>
      <c r="JD136">
        <v>34.5777</v>
      </c>
      <c r="JE136">
        <v>24.1751</v>
      </c>
      <c r="JF136">
        <v>18</v>
      </c>
      <c r="JG136">
        <v>513.706</v>
      </c>
      <c r="JH136">
        <v>456.822</v>
      </c>
      <c r="JI136">
        <v>24.9999</v>
      </c>
      <c r="JJ136">
        <v>26.2913</v>
      </c>
      <c r="JK136">
        <v>30.0001</v>
      </c>
      <c r="JL136">
        <v>26.2754</v>
      </c>
      <c r="JM136">
        <v>26.2168</v>
      </c>
      <c r="JN136">
        <v>4.90819</v>
      </c>
      <c r="JO136">
        <v>20.3243</v>
      </c>
      <c r="JP136">
        <v>91.6635</v>
      </c>
      <c r="JQ136">
        <v>25</v>
      </c>
      <c r="JR136">
        <v>32.0776</v>
      </c>
      <c r="JS136">
        <v>22.8452</v>
      </c>
      <c r="JT136">
        <v>100.863</v>
      </c>
      <c r="JU136">
        <v>100.812</v>
      </c>
    </row>
    <row r="137" spans="1:281">
      <c r="A137">
        <v>121</v>
      </c>
      <c r="B137">
        <v>1658943820</v>
      </c>
      <c r="C137">
        <v>2182</v>
      </c>
      <c r="D137" t="s">
        <v>666</v>
      </c>
      <c r="E137" t="s">
        <v>667</v>
      </c>
      <c r="F137">
        <v>5</v>
      </c>
      <c r="G137" t="s">
        <v>619</v>
      </c>
      <c r="H137" t="s">
        <v>416</v>
      </c>
      <c r="I137">
        <v>1658943812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429.9718074788768</v>
      </c>
      <c r="AK137">
        <v>425.184812121212</v>
      </c>
      <c r="AL137">
        <v>-6.670389310525376E-05</v>
      </c>
      <c r="AM137">
        <v>65.39400874216933</v>
      </c>
      <c r="AN137">
        <f>(AP137 - AO137 + DI137*1E3/(8.314*(DK137+273.15)) * AR137/DH137 * AQ137) * DH137/(100*CV137) * 1000/(1000 - AP137)</f>
        <v>0</v>
      </c>
      <c r="AO137">
        <v>22.94095092121212</v>
      </c>
      <c r="AP137">
        <v>23.89642848484849</v>
      </c>
      <c r="AQ137">
        <v>3.390964863474687E-06</v>
      </c>
      <c r="AR137">
        <v>84.95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1658943812</v>
      </c>
      <c r="DB137">
        <v>415.0384516129032</v>
      </c>
      <c r="DC137">
        <v>420.0881290322581</v>
      </c>
      <c r="DD137">
        <v>23.89763870967742</v>
      </c>
      <c r="DE137">
        <v>22.9430935483871</v>
      </c>
      <c r="DF137">
        <v>418.4275161290322</v>
      </c>
      <c r="DG137">
        <v>23.99956129032258</v>
      </c>
      <c r="DH137">
        <v>500.0272580645162</v>
      </c>
      <c r="DI137">
        <v>90.49840645161289</v>
      </c>
      <c r="DJ137">
        <v>0.09997959354838711</v>
      </c>
      <c r="DK137">
        <v>27.30368064516129</v>
      </c>
      <c r="DL137">
        <v>27.40381935483871</v>
      </c>
      <c r="DM137">
        <v>999.9000000000003</v>
      </c>
      <c r="DN137">
        <v>0</v>
      </c>
      <c r="DO137">
        <v>0</v>
      </c>
      <c r="DP137">
        <v>9998.200645161289</v>
      </c>
      <c r="DQ137">
        <v>0</v>
      </c>
      <c r="DR137">
        <v>10.94847419354839</v>
      </c>
      <c r="DS137">
        <v>-5.049719032258064</v>
      </c>
      <c r="DT137">
        <v>425.1996129032258</v>
      </c>
      <c r="DU137">
        <v>429.9526129032258</v>
      </c>
      <c r="DV137">
        <v>0.9545572258064517</v>
      </c>
      <c r="DW137">
        <v>420.0881290322581</v>
      </c>
      <c r="DX137">
        <v>22.9430935483871</v>
      </c>
      <c r="DY137">
        <v>2.162699677419355</v>
      </c>
      <c r="DZ137">
        <v>2.076312580645161</v>
      </c>
      <c r="EA137">
        <v>18.68864838709677</v>
      </c>
      <c r="EB137">
        <v>18.03861612903226</v>
      </c>
      <c r="EC137">
        <v>2000.024193548387</v>
      </c>
      <c r="ED137">
        <v>0.9799992258064517</v>
      </c>
      <c r="EE137">
        <v>0.02000071612903226</v>
      </c>
      <c r="EF137">
        <v>0</v>
      </c>
      <c r="EG137">
        <v>737.5405483870967</v>
      </c>
      <c r="EH137">
        <v>5.000969999999999</v>
      </c>
      <c r="EI137">
        <v>14650.11290322581</v>
      </c>
      <c r="EJ137">
        <v>16707.77096774193</v>
      </c>
      <c r="EK137">
        <v>38.625</v>
      </c>
      <c r="EL137">
        <v>39.07012903225805</v>
      </c>
      <c r="EM137">
        <v>38.58232258064514</v>
      </c>
      <c r="EN137">
        <v>38.68699999999998</v>
      </c>
      <c r="EO137">
        <v>39.23983870967741</v>
      </c>
      <c r="EP137">
        <v>1955.120967741936</v>
      </c>
      <c r="EQ137">
        <v>39.90129032258066</v>
      </c>
      <c r="ER137">
        <v>0</v>
      </c>
      <c r="ES137">
        <v>1658943819.6</v>
      </c>
      <c r="ET137">
        <v>0</v>
      </c>
      <c r="EU137">
        <v>737.4793999999998</v>
      </c>
      <c r="EV137">
        <v>-4.240846157749822</v>
      </c>
      <c r="EW137">
        <v>-64.60769249294805</v>
      </c>
      <c r="EX137">
        <v>14649.224</v>
      </c>
      <c r="EY137">
        <v>15</v>
      </c>
      <c r="EZ137">
        <v>0</v>
      </c>
      <c r="FA137" t="s">
        <v>419</v>
      </c>
      <c r="FB137">
        <v>1657650335.6</v>
      </c>
      <c r="FC137">
        <v>1657650340.6</v>
      </c>
      <c r="FD137">
        <v>0</v>
      </c>
      <c r="FE137">
        <v>2.4</v>
      </c>
      <c r="FF137">
        <v>-0.047</v>
      </c>
      <c r="FG137">
        <v>-2.024</v>
      </c>
      <c r="FH137">
        <v>-0.16</v>
      </c>
      <c r="FI137">
        <v>420</v>
      </c>
      <c r="FJ137">
        <v>17</v>
      </c>
      <c r="FK137">
        <v>0.4</v>
      </c>
      <c r="FL137">
        <v>0.26</v>
      </c>
      <c r="FM137">
        <v>-5.044379999999999</v>
      </c>
      <c r="FN137">
        <v>-0.144535159474649</v>
      </c>
      <c r="FO137">
        <v>0.03028468300973286</v>
      </c>
      <c r="FP137">
        <v>1</v>
      </c>
      <c r="FQ137">
        <v>737.6782352941177</v>
      </c>
      <c r="FR137">
        <v>-3.11871657778638</v>
      </c>
      <c r="FS137">
        <v>0.4094880633772433</v>
      </c>
      <c r="FT137">
        <v>0</v>
      </c>
      <c r="FU137">
        <v>0.9546000750000001</v>
      </c>
      <c r="FV137">
        <v>0.0002602063789860196</v>
      </c>
      <c r="FW137">
        <v>0.001571295013476138</v>
      </c>
      <c r="FX137">
        <v>1</v>
      </c>
      <c r="FY137">
        <v>2</v>
      </c>
      <c r="FZ137">
        <v>3</v>
      </c>
      <c r="GA137" t="s">
        <v>420</v>
      </c>
      <c r="GB137">
        <v>2.98345</v>
      </c>
      <c r="GC137">
        <v>2.71552</v>
      </c>
      <c r="GD137">
        <v>0.0942955</v>
      </c>
      <c r="GE137">
        <v>0.0936762</v>
      </c>
      <c r="GF137">
        <v>0.107358</v>
      </c>
      <c r="GG137">
        <v>0.102312</v>
      </c>
      <c r="GH137">
        <v>28742.9</v>
      </c>
      <c r="GI137">
        <v>28871.2</v>
      </c>
      <c r="GJ137">
        <v>29493.4</v>
      </c>
      <c r="GK137">
        <v>29459.3</v>
      </c>
      <c r="GL137">
        <v>34873.3</v>
      </c>
      <c r="GM137">
        <v>35142.5</v>
      </c>
      <c r="GN137">
        <v>41547</v>
      </c>
      <c r="GO137">
        <v>41974.5</v>
      </c>
      <c r="GP137">
        <v>1.95247</v>
      </c>
      <c r="GQ137">
        <v>1.93527</v>
      </c>
      <c r="GR137">
        <v>0.127789</v>
      </c>
      <c r="GS137">
        <v>0</v>
      </c>
      <c r="GT137">
        <v>25.3033</v>
      </c>
      <c r="GU137">
        <v>999.9</v>
      </c>
      <c r="GV137">
        <v>59.4</v>
      </c>
      <c r="GW137">
        <v>29.4</v>
      </c>
      <c r="GX137">
        <v>27.0142</v>
      </c>
      <c r="GY137">
        <v>62.9031</v>
      </c>
      <c r="GZ137">
        <v>33.5056</v>
      </c>
      <c r="HA137">
        <v>1</v>
      </c>
      <c r="HB137">
        <v>-0.087561</v>
      </c>
      <c r="HC137">
        <v>0.240795</v>
      </c>
      <c r="HD137">
        <v>20.3354</v>
      </c>
      <c r="HE137">
        <v>5.22088</v>
      </c>
      <c r="HF137">
        <v>12.0099</v>
      </c>
      <c r="HG137">
        <v>4.9906</v>
      </c>
      <c r="HH137">
        <v>3.28923</v>
      </c>
      <c r="HI137">
        <v>9999</v>
      </c>
      <c r="HJ137">
        <v>9999</v>
      </c>
      <c r="HK137">
        <v>9999</v>
      </c>
      <c r="HL137">
        <v>155.3</v>
      </c>
      <c r="HM137">
        <v>1.86737</v>
      </c>
      <c r="HN137">
        <v>1.86644</v>
      </c>
      <c r="HO137">
        <v>1.86584</v>
      </c>
      <c r="HP137">
        <v>1.86582</v>
      </c>
      <c r="HQ137">
        <v>1.86759</v>
      </c>
      <c r="HR137">
        <v>1.87013</v>
      </c>
      <c r="HS137">
        <v>1.86874</v>
      </c>
      <c r="HT137">
        <v>1.87024</v>
      </c>
      <c r="HU137">
        <v>0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-3.389</v>
      </c>
      <c r="II137">
        <v>-0.1019</v>
      </c>
      <c r="IJ137">
        <v>-2.003274880989988</v>
      </c>
      <c r="IK137">
        <v>-0.003643892653284941</v>
      </c>
      <c r="IL137">
        <v>8.948238347276123E-07</v>
      </c>
      <c r="IM137">
        <v>-2.445980282225029E-10</v>
      </c>
      <c r="IN137">
        <v>-0.1940835803508028</v>
      </c>
      <c r="IO137">
        <v>-0.01042730378795286</v>
      </c>
      <c r="IP137">
        <v>0.00100284695746963</v>
      </c>
      <c r="IQ137">
        <v>-1.701466411570297E-05</v>
      </c>
      <c r="IR137">
        <v>2</v>
      </c>
      <c r="IS137">
        <v>2310</v>
      </c>
      <c r="IT137">
        <v>1</v>
      </c>
      <c r="IU137">
        <v>25</v>
      </c>
      <c r="IV137">
        <v>21558.1</v>
      </c>
      <c r="IW137">
        <v>21558</v>
      </c>
      <c r="IX137">
        <v>1.05591</v>
      </c>
      <c r="IY137">
        <v>2.23022</v>
      </c>
      <c r="IZ137">
        <v>1.39648</v>
      </c>
      <c r="JA137">
        <v>2.36084</v>
      </c>
      <c r="JB137">
        <v>1.49536</v>
      </c>
      <c r="JC137">
        <v>2.30591</v>
      </c>
      <c r="JD137">
        <v>34.5777</v>
      </c>
      <c r="JE137">
        <v>24.1838</v>
      </c>
      <c r="JF137">
        <v>18</v>
      </c>
      <c r="JG137">
        <v>513.736</v>
      </c>
      <c r="JH137">
        <v>458.219</v>
      </c>
      <c r="JI137">
        <v>24.9993</v>
      </c>
      <c r="JJ137">
        <v>26.2932</v>
      </c>
      <c r="JK137">
        <v>30.0001</v>
      </c>
      <c r="JL137">
        <v>26.2732</v>
      </c>
      <c r="JM137">
        <v>26.2124</v>
      </c>
      <c r="JN137">
        <v>21.2247</v>
      </c>
      <c r="JO137">
        <v>20.3243</v>
      </c>
      <c r="JP137">
        <v>92.7834</v>
      </c>
      <c r="JQ137">
        <v>25</v>
      </c>
      <c r="JR137">
        <v>426.757</v>
      </c>
      <c r="JS137">
        <v>22.9347</v>
      </c>
      <c r="JT137">
        <v>100.862</v>
      </c>
      <c r="JU137">
        <v>100.814</v>
      </c>
    </row>
    <row r="138" spans="1:281">
      <c r="A138">
        <v>122</v>
      </c>
      <c r="B138">
        <v>1658943825</v>
      </c>
      <c r="C138">
        <v>2187</v>
      </c>
      <c r="D138" t="s">
        <v>668</v>
      </c>
      <c r="E138" t="s">
        <v>669</v>
      </c>
      <c r="F138">
        <v>5</v>
      </c>
      <c r="G138" t="s">
        <v>619</v>
      </c>
      <c r="H138" t="s">
        <v>416</v>
      </c>
      <c r="I138">
        <v>1658943817.155172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430.0195386390241</v>
      </c>
      <c r="AK138">
        <v>425.2793030303028</v>
      </c>
      <c r="AL138">
        <v>0.001158655635704895</v>
      </c>
      <c r="AM138">
        <v>65.39400874216933</v>
      </c>
      <c r="AN138">
        <f>(AP138 - AO138 + DI138*1E3/(8.314*(DK138+273.15)) * AR138/DH138 * AQ138) * DH138/(100*CV138) * 1000/(1000 - AP138)</f>
        <v>0</v>
      </c>
      <c r="AO138">
        <v>22.94117107151516</v>
      </c>
      <c r="AP138">
        <v>23.89440121212121</v>
      </c>
      <c r="AQ138">
        <v>-2.265615694510542E-05</v>
      </c>
      <c r="AR138">
        <v>84.95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1658943817.155172</v>
      </c>
      <c r="DB138">
        <v>415.0486206896553</v>
      </c>
      <c r="DC138">
        <v>420.2710344827586</v>
      </c>
      <c r="DD138">
        <v>23.89583448275862</v>
      </c>
      <c r="DE138">
        <v>22.94123793103448</v>
      </c>
      <c r="DF138">
        <v>418.4377586206896</v>
      </c>
      <c r="DG138">
        <v>23.99776896551724</v>
      </c>
      <c r="DH138">
        <v>500.0130689655172</v>
      </c>
      <c r="DI138">
        <v>90.49793793103449</v>
      </c>
      <c r="DJ138">
        <v>0.09991293103448277</v>
      </c>
      <c r="DK138">
        <v>27.29893793103449</v>
      </c>
      <c r="DL138">
        <v>27.39221034482759</v>
      </c>
      <c r="DM138">
        <v>999.9000000000002</v>
      </c>
      <c r="DN138">
        <v>0</v>
      </c>
      <c r="DO138">
        <v>0</v>
      </c>
      <c r="DP138">
        <v>9996.333103448276</v>
      </c>
      <c r="DQ138">
        <v>0</v>
      </c>
      <c r="DR138">
        <v>10.96050000000001</v>
      </c>
      <c r="DS138">
        <v>-5.222469310344828</v>
      </c>
      <c r="DT138">
        <v>425.2092413793104</v>
      </c>
      <c r="DU138">
        <v>430.1389310344828</v>
      </c>
      <c r="DV138">
        <v>0.9545940689655174</v>
      </c>
      <c r="DW138">
        <v>420.2710344827586</v>
      </c>
      <c r="DX138">
        <v>22.94123793103448</v>
      </c>
      <c r="DY138">
        <v>2.162524482758621</v>
      </c>
      <c r="DZ138">
        <v>2.076134827586206</v>
      </c>
      <c r="EA138">
        <v>18.68734827586207</v>
      </c>
      <c r="EB138">
        <v>18.03725172413793</v>
      </c>
      <c r="EC138">
        <v>2000.018620689655</v>
      </c>
      <c r="ED138">
        <v>0.9800002413793104</v>
      </c>
      <c r="EE138">
        <v>0.01999978275862069</v>
      </c>
      <c r="EF138">
        <v>0</v>
      </c>
      <c r="EG138">
        <v>737.2602758620689</v>
      </c>
      <c r="EH138">
        <v>5.000969999999999</v>
      </c>
      <c r="EI138">
        <v>14644.84482758621</v>
      </c>
      <c r="EJ138">
        <v>16707.73103448276</v>
      </c>
      <c r="EK138">
        <v>38.62065517241379</v>
      </c>
      <c r="EL138">
        <v>39.06199999999999</v>
      </c>
      <c r="EM138">
        <v>38.5706896551724</v>
      </c>
      <c r="EN138">
        <v>38.67203448275862</v>
      </c>
      <c r="EO138">
        <v>39.21958620689654</v>
      </c>
      <c r="EP138">
        <v>1955.115862068965</v>
      </c>
      <c r="EQ138">
        <v>39.89965517241381</v>
      </c>
      <c r="ER138">
        <v>0</v>
      </c>
      <c r="ES138">
        <v>1658943824.4</v>
      </c>
      <c r="ET138">
        <v>0</v>
      </c>
      <c r="EU138">
        <v>737.21964</v>
      </c>
      <c r="EV138">
        <v>-2.695153837241711</v>
      </c>
      <c r="EW138">
        <v>-57.05384609371952</v>
      </c>
      <c r="EX138">
        <v>14644.376</v>
      </c>
      <c r="EY138">
        <v>15</v>
      </c>
      <c r="EZ138">
        <v>0</v>
      </c>
      <c r="FA138" t="s">
        <v>419</v>
      </c>
      <c r="FB138">
        <v>1657650335.6</v>
      </c>
      <c r="FC138">
        <v>1657650340.6</v>
      </c>
      <c r="FD138">
        <v>0</v>
      </c>
      <c r="FE138">
        <v>2.4</v>
      </c>
      <c r="FF138">
        <v>-0.047</v>
      </c>
      <c r="FG138">
        <v>-2.024</v>
      </c>
      <c r="FH138">
        <v>-0.16</v>
      </c>
      <c r="FI138">
        <v>420</v>
      </c>
      <c r="FJ138">
        <v>17</v>
      </c>
      <c r="FK138">
        <v>0.4</v>
      </c>
      <c r="FL138">
        <v>0.26</v>
      </c>
      <c r="FM138">
        <v>-5.11942675</v>
      </c>
      <c r="FN138">
        <v>-1.270348480300188</v>
      </c>
      <c r="FO138">
        <v>0.2641204961602516</v>
      </c>
      <c r="FP138">
        <v>0</v>
      </c>
      <c r="FQ138">
        <v>737.418911764706</v>
      </c>
      <c r="FR138">
        <v>-3.24331551022331</v>
      </c>
      <c r="FS138">
        <v>0.410255613837426</v>
      </c>
      <c r="FT138">
        <v>0</v>
      </c>
      <c r="FU138">
        <v>0.9544205250000001</v>
      </c>
      <c r="FV138">
        <v>0.001017602251404899</v>
      </c>
      <c r="FW138">
        <v>0.0008210080994576014</v>
      </c>
      <c r="FX138">
        <v>1</v>
      </c>
      <c r="FY138">
        <v>1</v>
      </c>
      <c r="FZ138">
        <v>3</v>
      </c>
      <c r="GA138" t="s">
        <v>426</v>
      </c>
      <c r="GB138">
        <v>2.98354</v>
      </c>
      <c r="GC138">
        <v>2.71558</v>
      </c>
      <c r="GD138">
        <v>0.0943239</v>
      </c>
      <c r="GE138">
        <v>0.0941853</v>
      </c>
      <c r="GF138">
        <v>0.107352</v>
      </c>
      <c r="GG138">
        <v>0.102302</v>
      </c>
      <c r="GH138">
        <v>28741.8</v>
      </c>
      <c r="GI138">
        <v>28855.4</v>
      </c>
      <c r="GJ138">
        <v>29493.2</v>
      </c>
      <c r="GK138">
        <v>29459.7</v>
      </c>
      <c r="GL138">
        <v>34873.1</v>
      </c>
      <c r="GM138">
        <v>35143.2</v>
      </c>
      <c r="GN138">
        <v>41546.5</v>
      </c>
      <c r="GO138">
        <v>41974.8</v>
      </c>
      <c r="GP138">
        <v>1.95247</v>
      </c>
      <c r="GQ138">
        <v>1.93527</v>
      </c>
      <c r="GR138">
        <v>0.126868</v>
      </c>
      <c r="GS138">
        <v>0</v>
      </c>
      <c r="GT138">
        <v>25.3012</v>
      </c>
      <c r="GU138">
        <v>999.9</v>
      </c>
      <c r="GV138">
        <v>59.4</v>
      </c>
      <c r="GW138">
        <v>29.4</v>
      </c>
      <c r="GX138">
        <v>27.0163</v>
      </c>
      <c r="GY138">
        <v>62.9431</v>
      </c>
      <c r="GZ138">
        <v>33.4696</v>
      </c>
      <c r="HA138">
        <v>1</v>
      </c>
      <c r="HB138">
        <v>-0.08764479999999999</v>
      </c>
      <c r="HC138">
        <v>0.23811</v>
      </c>
      <c r="HD138">
        <v>20.3349</v>
      </c>
      <c r="HE138">
        <v>5.21744</v>
      </c>
      <c r="HF138">
        <v>12.0099</v>
      </c>
      <c r="HG138">
        <v>4.98955</v>
      </c>
      <c r="HH138">
        <v>3.2885</v>
      </c>
      <c r="HI138">
        <v>9999</v>
      </c>
      <c r="HJ138">
        <v>9999</v>
      </c>
      <c r="HK138">
        <v>9999</v>
      </c>
      <c r="HL138">
        <v>155.3</v>
      </c>
      <c r="HM138">
        <v>1.86737</v>
      </c>
      <c r="HN138">
        <v>1.86644</v>
      </c>
      <c r="HO138">
        <v>1.86584</v>
      </c>
      <c r="HP138">
        <v>1.86582</v>
      </c>
      <c r="HQ138">
        <v>1.86759</v>
      </c>
      <c r="HR138">
        <v>1.87013</v>
      </c>
      <c r="HS138">
        <v>1.86874</v>
      </c>
      <c r="HT138">
        <v>1.87024</v>
      </c>
      <c r="HU138">
        <v>0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-3.389</v>
      </c>
      <c r="II138">
        <v>-0.1019</v>
      </c>
      <c r="IJ138">
        <v>-2.003274880989988</v>
      </c>
      <c r="IK138">
        <v>-0.003643892653284941</v>
      </c>
      <c r="IL138">
        <v>8.948238347276123E-07</v>
      </c>
      <c r="IM138">
        <v>-2.445980282225029E-10</v>
      </c>
      <c r="IN138">
        <v>-0.1940835803508028</v>
      </c>
      <c r="IO138">
        <v>-0.01042730378795286</v>
      </c>
      <c r="IP138">
        <v>0.00100284695746963</v>
      </c>
      <c r="IQ138">
        <v>-1.701466411570297E-05</v>
      </c>
      <c r="IR138">
        <v>2</v>
      </c>
      <c r="IS138">
        <v>2310</v>
      </c>
      <c r="IT138">
        <v>1</v>
      </c>
      <c r="IU138">
        <v>25</v>
      </c>
      <c r="IV138">
        <v>21558.2</v>
      </c>
      <c r="IW138">
        <v>21558.1</v>
      </c>
      <c r="IX138">
        <v>1.08276</v>
      </c>
      <c r="IY138">
        <v>2.21802</v>
      </c>
      <c r="IZ138">
        <v>1.39648</v>
      </c>
      <c r="JA138">
        <v>2.36084</v>
      </c>
      <c r="JB138">
        <v>1.49536</v>
      </c>
      <c r="JC138">
        <v>2.39868</v>
      </c>
      <c r="JD138">
        <v>34.5777</v>
      </c>
      <c r="JE138">
        <v>24.1751</v>
      </c>
      <c r="JF138">
        <v>18</v>
      </c>
      <c r="JG138">
        <v>513.727</v>
      </c>
      <c r="JH138">
        <v>458.219</v>
      </c>
      <c r="JI138">
        <v>24.9993</v>
      </c>
      <c r="JJ138">
        <v>26.2931</v>
      </c>
      <c r="JK138">
        <v>30</v>
      </c>
      <c r="JL138">
        <v>26.2722</v>
      </c>
      <c r="JM138">
        <v>26.2124</v>
      </c>
      <c r="JN138">
        <v>21.7213</v>
      </c>
      <c r="JO138">
        <v>20.3243</v>
      </c>
      <c r="JP138">
        <v>92.7834</v>
      </c>
      <c r="JQ138">
        <v>25</v>
      </c>
      <c r="JR138">
        <v>440.132</v>
      </c>
      <c r="JS138">
        <v>22.9347</v>
      </c>
      <c r="JT138">
        <v>100.861</v>
      </c>
      <c r="JU138">
        <v>100.815</v>
      </c>
    </row>
    <row r="139" spans="1:281">
      <c r="A139">
        <v>123</v>
      </c>
      <c r="B139">
        <v>1658943830</v>
      </c>
      <c r="C139">
        <v>2192</v>
      </c>
      <c r="D139" t="s">
        <v>670</v>
      </c>
      <c r="E139" t="s">
        <v>671</v>
      </c>
      <c r="F139">
        <v>5</v>
      </c>
      <c r="G139" t="s">
        <v>619</v>
      </c>
      <c r="H139" t="s">
        <v>416</v>
      </c>
      <c r="I139">
        <v>1658943822.232143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438.1313983534616</v>
      </c>
      <c r="AK139">
        <v>428.9204303030303</v>
      </c>
      <c r="AL139">
        <v>0.9445285192208634</v>
      </c>
      <c r="AM139">
        <v>65.39400874216933</v>
      </c>
      <c r="AN139">
        <f>(AP139 - AO139 + DI139*1E3/(8.314*(DK139+273.15)) * AR139/DH139 * AQ139) * DH139/(100*CV139) * 1000/(1000 - AP139)</f>
        <v>0</v>
      </c>
      <c r="AO139">
        <v>22.93834131151516</v>
      </c>
      <c r="AP139">
        <v>23.89207030303029</v>
      </c>
      <c r="AQ139">
        <v>-1.090644146377365E-05</v>
      </c>
      <c r="AR139">
        <v>84.95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1658943822.232143</v>
      </c>
      <c r="DB139">
        <v>415.5730714285714</v>
      </c>
      <c r="DC139">
        <v>423.2248214285714</v>
      </c>
      <c r="DD139">
        <v>23.89468571428572</v>
      </c>
      <c r="DE139">
        <v>22.94001071428572</v>
      </c>
      <c r="DF139">
        <v>418.9637857142857</v>
      </c>
      <c r="DG139">
        <v>23.99663571428572</v>
      </c>
      <c r="DH139">
        <v>500.0182857142857</v>
      </c>
      <c r="DI139">
        <v>90.49685357142859</v>
      </c>
      <c r="DJ139">
        <v>0.09992232499999998</v>
      </c>
      <c r="DK139">
        <v>27.29578571428572</v>
      </c>
      <c r="DL139">
        <v>27.38318214285715</v>
      </c>
      <c r="DM139">
        <v>999.9000000000002</v>
      </c>
      <c r="DN139">
        <v>0</v>
      </c>
      <c r="DO139">
        <v>0</v>
      </c>
      <c r="DP139">
        <v>9995.089285714286</v>
      </c>
      <c r="DQ139">
        <v>0</v>
      </c>
      <c r="DR139">
        <v>10.96050000000001</v>
      </c>
      <c r="DS139">
        <v>-7.651837142857142</v>
      </c>
      <c r="DT139">
        <v>425.7461071428571</v>
      </c>
      <c r="DU139">
        <v>433.1616071428572</v>
      </c>
      <c r="DV139">
        <v>0.9546766428571428</v>
      </c>
      <c r="DW139">
        <v>423.2248214285714</v>
      </c>
      <c r="DX139">
        <v>22.94001071428572</v>
      </c>
      <c r="DY139">
        <v>2.162393928571428</v>
      </c>
      <c r="DZ139">
        <v>2.075998928571428</v>
      </c>
      <c r="EA139">
        <v>18.68638571428571</v>
      </c>
      <c r="EB139">
        <v>18.03620357142857</v>
      </c>
      <c r="EC139">
        <v>2000.005357142857</v>
      </c>
      <c r="ED139">
        <v>0.9800027499999999</v>
      </c>
      <c r="EE139">
        <v>0.01999734285714285</v>
      </c>
      <c r="EF139">
        <v>0</v>
      </c>
      <c r="EG139">
        <v>737.0404285714285</v>
      </c>
      <c r="EH139">
        <v>5.00097</v>
      </c>
      <c r="EI139">
        <v>14640.21785714286</v>
      </c>
      <c r="EJ139">
        <v>16707.625</v>
      </c>
      <c r="EK139">
        <v>38.60025</v>
      </c>
      <c r="EL139">
        <v>39.062</v>
      </c>
      <c r="EM139">
        <v>38.562</v>
      </c>
      <c r="EN139">
        <v>38.65157142857142</v>
      </c>
      <c r="EO139">
        <v>39.19824999999999</v>
      </c>
      <c r="EP139">
        <v>1955.106785714286</v>
      </c>
      <c r="EQ139">
        <v>39.89607142857143</v>
      </c>
      <c r="ER139">
        <v>0</v>
      </c>
      <c r="ES139">
        <v>1658943829.8</v>
      </c>
      <c r="ET139">
        <v>0</v>
      </c>
      <c r="EU139">
        <v>737.0158461538462</v>
      </c>
      <c r="EV139">
        <v>-2.042051290676581</v>
      </c>
      <c r="EW139">
        <v>-49.39829063640383</v>
      </c>
      <c r="EX139">
        <v>14639.84230769231</v>
      </c>
      <c r="EY139">
        <v>15</v>
      </c>
      <c r="EZ139">
        <v>0</v>
      </c>
      <c r="FA139" t="s">
        <v>419</v>
      </c>
      <c r="FB139">
        <v>1657650335.6</v>
      </c>
      <c r="FC139">
        <v>1657650340.6</v>
      </c>
      <c r="FD139">
        <v>0</v>
      </c>
      <c r="FE139">
        <v>2.4</v>
      </c>
      <c r="FF139">
        <v>-0.047</v>
      </c>
      <c r="FG139">
        <v>-2.024</v>
      </c>
      <c r="FH139">
        <v>-0.16</v>
      </c>
      <c r="FI139">
        <v>420</v>
      </c>
      <c r="FJ139">
        <v>17</v>
      </c>
      <c r="FK139">
        <v>0.4</v>
      </c>
      <c r="FL139">
        <v>0.26</v>
      </c>
      <c r="FM139">
        <v>-6.895574634146342</v>
      </c>
      <c r="FN139">
        <v>-25.42427477351917</v>
      </c>
      <c r="FO139">
        <v>3.277699378648932</v>
      </c>
      <c r="FP139">
        <v>0</v>
      </c>
      <c r="FQ139">
        <v>737.1307647058824</v>
      </c>
      <c r="FR139">
        <v>-2.506126814637251</v>
      </c>
      <c r="FS139">
        <v>0.3573538416836983</v>
      </c>
      <c r="FT139">
        <v>0</v>
      </c>
      <c r="FU139">
        <v>0.9547536097560975</v>
      </c>
      <c r="FV139">
        <v>-0.000309554006969904</v>
      </c>
      <c r="FW139">
        <v>0.0007965436272726786</v>
      </c>
      <c r="FX139">
        <v>1</v>
      </c>
      <c r="FY139">
        <v>1</v>
      </c>
      <c r="FZ139">
        <v>3</v>
      </c>
      <c r="GA139" t="s">
        <v>426</v>
      </c>
      <c r="GB139">
        <v>2.98351</v>
      </c>
      <c r="GC139">
        <v>2.71558</v>
      </c>
      <c r="GD139">
        <v>0.0950413</v>
      </c>
      <c r="GE139">
        <v>0.0964373</v>
      </c>
      <c r="GF139">
        <v>0.107345</v>
      </c>
      <c r="GG139">
        <v>0.102302</v>
      </c>
      <c r="GH139">
        <v>28718.9</v>
      </c>
      <c r="GI139">
        <v>28783.6</v>
      </c>
      <c r="GJ139">
        <v>29493.1</v>
      </c>
      <c r="GK139">
        <v>29459.6</v>
      </c>
      <c r="GL139">
        <v>34873.2</v>
      </c>
      <c r="GM139">
        <v>35143.1</v>
      </c>
      <c r="GN139">
        <v>41546.2</v>
      </c>
      <c r="GO139">
        <v>41974.6</v>
      </c>
      <c r="GP139">
        <v>1.9523</v>
      </c>
      <c r="GQ139">
        <v>1.93533</v>
      </c>
      <c r="GR139">
        <v>0.126056</v>
      </c>
      <c r="GS139">
        <v>0</v>
      </c>
      <c r="GT139">
        <v>25.2993</v>
      </c>
      <c r="GU139">
        <v>999.9</v>
      </c>
      <c r="GV139">
        <v>59.4</v>
      </c>
      <c r="GW139">
        <v>29.4</v>
      </c>
      <c r="GX139">
        <v>27.0178</v>
      </c>
      <c r="GY139">
        <v>62.8631</v>
      </c>
      <c r="GZ139">
        <v>33.2692</v>
      </c>
      <c r="HA139">
        <v>1</v>
      </c>
      <c r="HB139">
        <v>-0.0876905</v>
      </c>
      <c r="HC139">
        <v>0.235458</v>
      </c>
      <c r="HD139">
        <v>20.3347</v>
      </c>
      <c r="HE139">
        <v>5.21699</v>
      </c>
      <c r="HF139">
        <v>12.0098</v>
      </c>
      <c r="HG139">
        <v>4.9896</v>
      </c>
      <c r="HH139">
        <v>3.2885</v>
      </c>
      <c r="HI139">
        <v>9999</v>
      </c>
      <c r="HJ139">
        <v>9999</v>
      </c>
      <c r="HK139">
        <v>9999</v>
      </c>
      <c r="HL139">
        <v>155.3</v>
      </c>
      <c r="HM139">
        <v>1.86737</v>
      </c>
      <c r="HN139">
        <v>1.86645</v>
      </c>
      <c r="HO139">
        <v>1.86584</v>
      </c>
      <c r="HP139">
        <v>1.86582</v>
      </c>
      <c r="HQ139">
        <v>1.86757</v>
      </c>
      <c r="HR139">
        <v>1.87012</v>
      </c>
      <c r="HS139">
        <v>1.86875</v>
      </c>
      <c r="HT139">
        <v>1.87023</v>
      </c>
      <c r="HU139">
        <v>0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-3.402</v>
      </c>
      <c r="II139">
        <v>-0.1019</v>
      </c>
      <c r="IJ139">
        <v>-2.003274880989988</v>
      </c>
      <c r="IK139">
        <v>-0.003643892653284941</v>
      </c>
      <c r="IL139">
        <v>8.948238347276123E-07</v>
      </c>
      <c r="IM139">
        <v>-2.445980282225029E-10</v>
      </c>
      <c r="IN139">
        <v>-0.1940835803508028</v>
      </c>
      <c r="IO139">
        <v>-0.01042730378795286</v>
      </c>
      <c r="IP139">
        <v>0.00100284695746963</v>
      </c>
      <c r="IQ139">
        <v>-1.701466411570297E-05</v>
      </c>
      <c r="IR139">
        <v>2</v>
      </c>
      <c r="IS139">
        <v>2310</v>
      </c>
      <c r="IT139">
        <v>1</v>
      </c>
      <c r="IU139">
        <v>25</v>
      </c>
      <c r="IV139">
        <v>21558.2</v>
      </c>
      <c r="IW139">
        <v>21558.2</v>
      </c>
      <c r="IX139">
        <v>1.11206</v>
      </c>
      <c r="IY139">
        <v>2.21313</v>
      </c>
      <c r="IZ139">
        <v>1.39648</v>
      </c>
      <c r="JA139">
        <v>2.36084</v>
      </c>
      <c r="JB139">
        <v>1.49536</v>
      </c>
      <c r="JC139">
        <v>2.36816</v>
      </c>
      <c r="JD139">
        <v>34.5777</v>
      </c>
      <c r="JE139">
        <v>24.1926</v>
      </c>
      <c r="JF139">
        <v>18</v>
      </c>
      <c r="JG139">
        <v>513.603</v>
      </c>
      <c r="JH139">
        <v>458.233</v>
      </c>
      <c r="JI139">
        <v>24.9993</v>
      </c>
      <c r="JJ139">
        <v>26.2931</v>
      </c>
      <c r="JK139">
        <v>30</v>
      </c>
      <c r="JL139">
        <v>26.271</v>
      </c>
      <c r="JM139">
        <v>26.2102</v>
      </c>
      <c r="JN139">
        <v>22.3815</v>
      </c>
      <c r="JO139">
        <v>20.3243</v>
      </c>
      <c r="JP139">
        <v>93.15349999999999</v>
      </c>
      <c r="JQ139">
        <v>25</v>
      </c>
      <c r="JR139">
        <v>460.167</v>
      </c>
      <c r="JS139">
        <v>22.9347</v>
      </c>
      <c r="JT139">
        <v>100.861</v>
      </c>
      <c r="JU139">
        <v>100.815</v>
      </c>
    </row>
    <row r="140" spans="1:281">
      <c r="A140">
        <v>124</v>
      </c>
      <c r="B140">
        <v>1658943835</v>
      </c>
      <c r="C140">
        <v>2197</v>
      </c>
      <c r="D140" t="s">
        <v>672</v>
      </c>
      <c r="E140" t="s">
        <v>673</v>
      </c>
      <c r="F140">
        <v>5</v>
      </c>
      <c r="G140" t="s">
        <v>619</v>
      </c>
      <c r="H140" t="s">
        <v>416</v>
      </c>
      <c r="I140">
        <v>1658943827.5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453.7591019950003</v>
      </c>
      <c r="AK140">
        <v>438.5997212121213</v>
      </c>
      <c r="AL140">
        <v>2.106487724505002</v>
      </c>
      <c r="AM140">
        <v>65.39400874216933</v>
      </c>
      <c r="AN140">
        <f>(AP140 - AO140 + DI140*1E3/(8.314*(DK140+273.15)) * AR140/DH140 * AQ140) * DH140/(100*CV140) * 1000/(1000 - AP140)</f>
        <v>0</v>
      </c>
      <c r="AO140">
        <v>22.93843666181818</v>
      </c>
      <c r="AP140">
        <v>23.89414424242425</v>
      </c>
      <c r="AQ140">
        <v>1.349411210552224E-05</v>
      </c>
      <c r="AR140">
        <v>84.95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1658943827.5</v>
      </c>
      <c r="DB140">
        <v>418.5535555555555</v>
      </c>
      <c r="DC140">
        <v>431.4895925925926</v>
      </c>
      <c r="DD140">
        <v>23.89374814814815</v>
      </c>
      <c r="DE140">
        <v>22.93683703703703</v>
      </c>
      <c r="DF140">
        <v>421.9533703703703</v>
      </c>
      <c r="DG140">
        <v>23.99569629629629</v>
      </c>
      <c r="DH140">
        <v>500.0205185185185</v>
      </c>
      <c r="DI140">
        <v>90.49587407407408</v>
      </c>
      <c r="DJ140">
        <v>0.09991471481481483</v>
      </c>
      <c r="DK140">
        <v>27.29164814814816</v>
      </c>
      <c r="DL140">
        <v>27.3749962962963</v>
      </c>
      <c r="DM140">
        <v>999.9000000000001</v>
      </c>
      <c r="DN140">
        <v>0</v>
      </c>
      <c r="DO140">
        <v>0</v>
      </c>
      <c r="DP140">
        <v>9991.318518518518</v>
      </c>
      <c r="DQ140">
        <v>0</v>
      </c>
      <c r="DR140">
        <v>10.9605</v>
      </c>
      <c r="DS140">
        <v>-12.93610962962963</v>
      </c>
      <c r="DT140">
        <v>428.7991851851853</v>
      </c>
      <c r="DU140">
        <v>441.6189259259259</v>
      </c>
      <c r="DV140">
        <v>0.9569111481481483</v>
      </c>
      <c r="DW140">
        <v>431.4895925925926</v>
      </c>
      <c r="DX140">
        <v>22.93683703703703</v>
      </c>
      <c r="DY140">
        <v>2.162285925925926</v>
      </c>
      <c r="DZ140">
        <v>2.075690740740741</v>
      </c>
      <c r="EA140">
        <v>18.68558518518519</v>
      </c>
      <c r="EB140">
        <v>18.03383333333333</v>
      </c>
      <c r="EC140">
        <v>2000.004444444445</v>
      </c>
      <c r="ED140">
        <v>0.9800048888888888</v>
      </c>
      <c r="EE140">
        <v>0.01999527407407407</v>
      </c>
      <c r="EF140">
        <v>0</v>
      </c>
      <c r="EG140">
        <v>736.8808888888889</v>
      </c>
      <c r="EH140">
        <v>5.00097</v>
      </c>
      <c r="EI140">
        <v>14636.28888888889</v>
      </c>
      <c r="EJ140">
        <v>16707.63703703704</v>
      </c>
      <c r="EK140">
        <v>38.57833333333333</v>
      </c>
      <c r="EL140">
        <v>39.062</v>
      </c>
      <c r="EM140">
        <v>38.562</v>
      </c>
      <c r="EN140">
        <v>38.62959259259259</v>
      </c>
      <c r="EO140">
        <v>39.187</v>
      </c>
      <c r="EP140">
        <v>1955.11</v>
      </c>
      <c r="EQ140">
        <v>39.89333333333334</v>
      </c>
      <c r="ER140">
        <v>0</v>
      </c>
      <c r="ES140">
        <v>1658943834.6</v>
      </c>
      <c r="ET140">
        <v>0</v>
      </c>
      <c r="EU140">
        <v>736.8636923076924</v>
      </c>
      <c r="EV140">
        <v>-1.670358983173822</v>
      </c>
      <c r="EW140">
        <v>-42.16410260557723</v>
      </c>
      <c r="EX140">
        <v>14636.38846153846</v>
      </c>
      <c r="EY140">
        <v>15</v>
      </c>
      <c r="EZ140">
        <v>0</v>
      </c>
      <c r="FA140" t="s">
        <v>419</v>
      </c>
      <c r="FB140">
        <v>1657650335.6</v>
      </c>
      <c r="FC140">
        <v>1657650340.6</v>
      </c>
      <c r="FD140">
        <v>0</v>
      </c>
      <c r="FE140">
        <v>2.4</v>
      </c>
      <c r="FF140">
        <v>-0.047</v>
      </c>
      <c r="FG140">
        <v>-2.024</v>
      </c>
      <c r="FH140">
        <v>-0.16</v>
      </c>
      <c r="FI140">
        <v>420</v>
      </c>
      <c r="FJ140">
        <v>17</v>
      </c>
      <c r="FK140">
        <v>0.4</v>
      </c>
      <c r="FL140">
        <v>0.26</v>
      </c>
      <c r="FM140">
        <v>-9.752655853658537</v>
      </c>
      <c r="FN140">
        <v>-53.81741832752613</v>
      </c>
      <c r="FO140">
        <v>5.862939608944195</v>
      </c>
      <c r="FP140">
        <v>0</v>
      </c>
      <c r="FQ140">
        <v>737.0052941176471</v>
      </c>
      <c r="FR140">
        <v>-2.379923608050162</v>
      </c>
      <c r="FS140">
        <v>0.3506011249111025</v>
      </c>
      <c r="FT140">
        <v>0</v>
      </c>
      <c r="FU140">
        <v>0.9551954146341463</v>
      </c>
      <c r="FV140">
        <v>0.009056027874563468</v>
      </c>
      <c r="FW140">
        <v>0.002550929146606262</v>
      </c>
      <c r="FX140">
        <v>1</v>
      </c>
      <c r="FY140">
        <v>1</v>
      </c>
      <c r="FZ140">
        <v>3</v>
      </c>
      <c r="GA140" t="s">
        <v>426</v>
      </c>
      <c r="GB140">
        <v>2.98364</v>
      </c>
      <c r="GC140">
        <v>2.71554</v>
      </c>
      <c r="GD140">
        <v>0.0967257</v>
      </c>
      <c r="GE140">
        <v>0.0990897</v>
      </c>
      <c r="GF140">
        <v>0.107346</v>
      </c>
      <c r="GG140">
        <v>0.102212</v>
      </c>
      <c r="GH140">
        <v>28665.9</v>
      </c>
      <c r="GI140">
        <v>28699.3</v>
      </c>
      <c r="GJ140">
        <v>29493.4</v>
      </c>
      <c r="GK140">
        <v>29459.9</v>
      </c>
      <c r="GL140">
        <v>34873.7</v>
      </c>
      <c r="GM140">
        <v>35146.9</v>
      </c>
      <c r="GN140">
        <v>41546.9</v>
      </c>
      <c r="GO140">
        <v>41974.8</v>
      </c>
      <c r="GP140">
        <v>1.95233</v>
      </c>
      <c r="GQ140">
        <v>1.93508</v>
      </c>
      <c r="GR140">
        <v>0.126876</v>
      </c>
      <c r="GS140">
        <v>0</v>
      </c>
      <c r="GT140">
        <v>25.2971</v>
      </c>
      <c r="GU140">
        <v>999.9</v>
      </c>
      <c r="GV140">
        <v>59.4</v>
      </c>
      <c r="GW140">
        <v>29.4</v>
      </c>
      <c r="GX140">
        <v>27.0151</v>
      </c>
      <c r="GY140">
        <v>62.9031</v>
      </c>
      <c r="GZ140">
        <v>33.3053</v>
      </c>
      <c r="HA140">
        <v>1</v>
      </c>
      <c r="HB140">
        <v>-0.08775910000000001</v>
      </c>
      <c r="HC140">
        <v>0.23317</v>
      </c>
      <c r="HD140">
        <v>20.3349</v>
      </c>
      <c r="HE140">
        <v>5.21684</v>
      </c>
      <c r="HF140">
        <v>12.0099</v>
      </c>
      <c r="HG140">
        <v>4.98925</v>
      </c>
      <c r="HH140">
        <v>3.28845</v>
      </c>
      <c r="HI140">
        <v>9999</v>
      </c>
      <c r="HJ140">
        <v>9999</v>
      </c>
      <c r="HK140">
        <v>9999</v>
      </c>
      <c r="HL140">
        <v>155.3</v>
      </c>
      <c r="HM140">
        <v>1.86737</v>
      </c>
      <c r="HN140">
        <v>1.86646</v>
      </c>
      <c r="HO140">
        <v>1.86584</v>
      </c>
      <c r="HP140">
        <v>1.86583</v>
      </c>
      <c r="HQ140">
        <v>1.86757</v>
      </c>
      <c r="HR140">
        <v>1.87012</v>
      </c>
      <c r="HS140">
        <v>1.86874</v>
      </c>
      <c r="HT140">
        <v>1.87024</v>
      </c>
      <c r="HU140">
        <v>0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-3.432</v>
      </c>
      <c r="II140">
        <v>-0.102</v>
      </c>
      <c r="IJ140">
        <v>-2.003274880989988</v>
      </c>
      <c r="IK140">
        <v>-0.003643892653284941</v>
      </c>
      <c r="IL140">
        <v>8.948238347276123E-07</v>
      </c>
      <c r="IM140">
        <v>-2.445980282225029E-10</v>
      </c>
      <c r="IN140">
        <v>-0.1940835803508028</v>
      </c>
      <c r="IO140">
        <v>-0.01042730378795286</v>
      </c>
      <c r="IP140">
        <v>0.00100284695746963</v>
      </c>
      <c r="IQ140">
        <v>-1.701466411570297E-05</v>
      </c>
      <c r="IR140">
        <v>2</v>
      </c>
      <c r="IS140">
        <v>2310</v>
      </c>
      <c r="IT140">
        <v>1</v>
      </c>
      <c r="IU140">
        <v>25</v>
      </c>
      <c r="IV140">
        <v>21558.3</v>
      </c>
      <c r="IW140">
        <v>21558.2</v>
      </c>
      <c r="IX140">
        <v>1.14624</v>
      </c>
      <c r="IY140">
        <v>2.22656</v>
      </c>
      <c r="IZ140">
        <v>1.39648</v>
      </c>
      <c r="JA140">
        <v>2.35962</v>
      </c>
      <c r="JB140">
        <v>1.49536</v>
      </c>
      <c r="JC140">
        <v>2.34375</v>
      </c>
      <c r="JD140">
        <v>34.6006</v>
      </c>
      <c r="JE140">
        <v>24.1751</v>
      </c>
      <c r="JF140">
        <v>18</v>
      </c>
      <c r="JG140">
        <v>513.619</v>
      </c>
      <c r="JH140">
        <v>458.077</v>
      </c>
      <c r="JI140">
        <v>24.9994</v>
      </c>
      <c r="JJ140">
        <v>26.2909</v>
      </c>
      <c r="JK140">
        <v>29.9999</v>
      </c>
      <c r="JL140">
        <v>26.271</v>
      </c>
      <c r="JM140">
        <v>26.2102</v>
      </c>
      <c r="JN140">
        <v>23.0004</v>
      </c>
      <c r="JO140">
        <v>20.3243</v>
      </c>
      <c r="JP140">
        <v>93.15349999999999</v>
      </c>
      <c r="JQ140">
        <v>25</v>
      </c>
      <c r="JR140">
        <v>473.552</v>
      </c>
      <c r="JS140">
        <v>22.9347</v>
      </c>
      <c r="JT140">
        <v>100.862</v>
      </c>
      <c r="JU140">
        <v>100.815</v>
      </c>
    </row>
    <row r="141" spans="1:281">
      <c r="A141">
        <v>125</v>
      </c>
      <c r="B141">
        <v>1658943840</v>
      </c>
      <c r="C141">
        <v>2202</v>
      </c>
      <c r="D141" t="s">
        <v>674</v>
      </c>
      <c r="E141" t="s">
        <v>675</v>
      </c>
      <c r="F141">
        <v>5</v>
      </c>
      <c r="G141" t="s">
        <v>619</v>
      </c>
      <c r="H141" t="s">
        <v>416</v>
      </c>
      <c r="I141">
        <v>1658943832.214286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470.5305956735614</v>
      </c>
      <c r="AK141">
        <v>452.0219212121211</v>
      </c>
      <c r="AL141">
        <v>2.77393342603204</v>
      </c>
      <c r="AM141">
        <v>65.39400874216933</v>
      </c>
      <c r="AN141">
        <f>(AP141 - AO141 + DI141*1E3/(8.314*(DK141+273.15)) * AR141/DH141 * AQ141) * DH141/(100*CV141) * 1000/(1000 - AP141)</f>
        <v>0</v>
      </c>
      <c r="AO141">
        <v>22.89520358060606</v>
      </c>
      <c r="AP141">
        <v>23.8754109090909</v>
      </c>
      <c r="AQ141">
        <v>-7.292431706211458E-05</v>
      </c>
      <c r="AR141">
        <v>84.95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1658943832.214286</v>
      </c>
      <c r="DB141">
        <v>425.0784642857143</v>
      </c>
      <c r="DC141">
        <v>444.1170357142857</v>
      </c>
      <c r="DD141">
        <v>23.89051071428571</v>
      </c>
      <c r="DE141">
        <v>22.92102142857143</v>
      </c>
      <c r="DF141">
        <v>428.4978928571429</v>
      </c>
      <c r="DG141">
        <v>23.99247857142857</v>
      </c>
      <c r="DH141">
        <v>500.0353214285714</v>
      </c>
      <c r="DI141">
        <v>90.49530714285713</v>
      </c>
      <c r="DJ141">
        <v>0.09993636071428572</v>
      </c>
      <c r="DK141">
        <v>27.28965714285714</v>
      </c>
      <c r="DL141">
        <v>27.37143571428571</v>
      </c>
      <c r="DM141">
        <v>999.9000000000002</v>
      </c>
      <c r="DN141">
        <v>0</v>
      </c>
      <c r="DO141">
        <v>0</v>
      </c>
      <c r="DP141">
        <v>9994.000357142857</v>
      </c>
      <c r="DQ141">
        <v>0</v>
      </c>
      <c r="DR141">
        <v>10.96135</v>
      </c>
      <c r="DS141">
        <v>-19.03861035714286</v>
      </c>
      <c r="DT141">
        <v>435.4823928571428</v>
      </c>
      <c r="DU141">
        <v>454.5351428571429</v>
      </c>
      <c r="DV141">
        <v>0.9694891428571429</v>
      </c>
      <c r="DW141">
        <v>444.1170357142857</v>
      </c>
      <c r="DX141">
        <v>22.92102142857143</v>
      </c>
      <c r="DY141">
        <v>2.161978928571428</v>
      </c>
      <c r="DZ141">
        <v>2.074246071428572</v>
      </c>
      <c r="EA141">
        <v>18.68331785714286</v>
      </c>
      <c r="EB141">
        <v>18.02275714285714</v>
      </c>
      <c r="EC141">
        <v>2000.008928571428</v>
      </c>
      <c r="ED141">
        <v>0.9800065</v>
      </c>
      <c r="EE141">
        <v>0.01999368928571428</v>
      </c>
      <c r="EF141">
        <v>0</v>
      </c>
      <c r="EG141">
        <v>736.7883571428572</v>
      </c>
      <c r="EH141">
        <v>5.00097</v>
      </c>
      <c r="EI141">
        <v>14634.09285714285</v>
      </c>
      <c r="EJ141">
        <v>16707.68571428571</v>
      </c>
      <c r="EK141">
        <v>38.56424999999999</v>
      </c>
      <c r="EL141">
        <v>39.04871428571428</v>
      </c>
      <c r="EM141">
        <v>38.55757142857142</v>
      </c>
      <c r="EN141">
        <v>38.625</v>
      </c>
      <c r="EO141">
        <v>39.187</v>
      </c>
      <c r="EP141">
        <v>1955.117857142857</v>
      </c>
      <c r="EQ141">
        <v>39.89107142857144</v>
      </c>
      <c r="ER141">
        <v>0</v>
      </c>
      <c r="ES141">
        <v>1658943839.4</v>
      </c>
      <c r="ET141">
        <v>0</v>
      </c>
      <c r="EU141">
        <v>736.7897692307693</v>
      </c>
      <c r="EV141">
        <v>-0.3120683861945371</v>
      </c>
      <c r="EW141">
        <v>-20.42051288241608</v>
      </c>
      <c r="EX141">
        <v>14633.99615384615</v>
      </c>
      <c r="EY141">
        <v>15</v>
      </c>
      <c r="EZ141">
        <v>0</v>
      </c>
      <c r="FA141" t="s">
        <v>419</v>
      </c>
      <c r="FB141">
        <v>1657650335.6</v>
      </c>
      <c r="FC141">
        <v>1657650340.6</v>
      </c>
      <c r="FD141">
        <v>0</v>
      </c>
      <c r="FE141">
        <v>2.4</v>
      </c>
      <c r="FF141">
        <v>-0.047</v>
      </c>
      <c r="FG141">
        <v>-2.024</v>
      </c>
      <c r="FH141">
        <v>-0.16</v>
      </c>
      <c r="FI141">
        <v>420</v>
      </c>
      <c r="FJ141">
        <v>17</v>
      </c>
      <c r="FK141">
        <v>0.4</v>
      </c>
      <c r="FL141">
        <v>0.26</v>
      </c>
      <c r="FM141">
        <v>-15.48209780487805</v>
      </c>
      <c r="FN141">
        <v>-77.84364710801393</v>
      </c>
      <c r="FO141">
        <v>7.772754511259816</v>
      </c>
      <c r="FP141">
        <v>0</v>
      </c>
      <c r="FQ141">
        <v>736.8591470588235</v>
      </c>
      <c r="FR141">
        <v>-1.017249814540282</v>
      </c>
      <c r="FS141">
        <v>0.2560549265929628</v>
      </c>
      <c r="FT141">
        <v>0</v>
      </c>
      <c r="FU141">
        <v>0.9653177560975609</v>
      </c>
      <c r="FV141">
        <v>0.1364116724738678</v>
      </c>
      <c r="FW141">
        <v>0.0162170591297732</v>
      </c>
      <c r="FX141">
        <v>0</v>
      </c>
      <c r="FY141">
        <v>0</v>
      </c>
      <c r="FZ141">
        <v>3</v>
      </c>
      <c r="GA141" t="s">
        <v>439</v>
      </c>
      <c r="GB141">
        <v>2.98332</v>
      </c>
      <c r="GC141">
        <v>2.71561</v>
      </c>
      <c r="GD141">
        <v>0.0989718</v>
      </c>
      <c r="GE141">
        <v>0.101792</v>
      </c>
      <c r="GF141">
        <v>0.107288</v>
      </c>
      <c r="GG141">
        <v>0.102126</v>
      </c>
      <c r="GH141">
        <v>28595.1</v>
      </c>
      <c r="GI141">
        <v>28613.2</v>
      </c>
      <c r="GJ141">
        <v>29493.9</v>
      </c>
      <c r="GK141">
        <v>29459.8</v>
      </c>
      <c r="GL141">
        <v>34876.9</v>
      </c>
      <c r="GM141">
        <v>35150.2</v>
      </c>
      <c r="GN141">
        <v>41547.8</v>
      </c>
      <c r="GO141">
        <v>41974.6</v>
      </c>
      <c r="GP141">
        <v>1.95222</v>
      </c>
      <c r="GQ141">
        <v>1.9352</v>
      </c>
      <c r="GR141">
        <v>0.127211</v>
      </c>
      <c r="GS141">
        <v>0</v>
      </c>
      <c r="GT141">
        <v>25.2951</v>
      </c>
      <c r="GU141">
        <v>999.9</v>
      </c>
      <c r="GV141">
        <v>59.4</v>
      </c>
      <c r="GW141">
        <v>29.4</v>
      </c>
      <c r="GX141">
        <v>27.0167</v>
      </c>
      <c r="GY141">
        <v>63.0631</v>
      </c>
      <c r="GZ141">
        <v>33.5537</v>
      </c>
      <c r="HA141">
        <v>1</v>
      </c>
      <c r="HB141">
        <v>-0.0877769</v>
      </c>
      <c r="HC141">
        <v>0.232132</v>
      </c>
      <c r="HD141">
        <v>20.3348</v>
      </c>
      <c r="HE141">
        <v>5.21714</v>
      </c>
      <c r="HF141">
        <v>12.0099</v>
      </c>
      <c r="HG141">
        <v>4.98905</v>
      </c>
      <c r="HH141">
        <v>3.28842</v>
      </c>
      <c r="HI141">
        <v>9999</v>
      </c>
      <c r="HJ141">
        <v>9999</v>
      </c>
      <c r="HK141">
        <v>9999</v>
      </c>
      <c r="HL141">
        <v>155.3</v>
      </c>
      <c r="HM141">
        <v>1.86737</v>
      </c>
      <c r="HN141">
        <v>1.86645</v>
      </c>
      <c r="HO141">
        <v>1.86584</v>
      </c>
      <c r="HP141">
        <v>1.86584</v>
      </c>
      <c r="HQ141">
        <v>1.8676</v>
      </c>
      <c r="HR141">
        <v>1.87012</v>
      </c>
      <c r="HS141">
        <v>1.86875</v>
      </c>
      <c r="HT141">
        <v>1.87023</v>
      </c>
      <c r="HU141">
        <v>0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-3.473</v>
      </c>
      <c r="II141">
        <v>-0.1021</v>
      </c>
      <c r="IJ141">
        <v>-2.003274880989988</v>
      </c>
      <c r="IK141">
        <v>-0.003643892653284941</v>
      </c>
      <c r="IL141">
        <v>8.948238347276123E-07</v>
      </c>
      <c r="IM141">
        <v>-2.445980282225029E-10</v>
      </c>
      <c r="IN141">
        <v>-0.1940835803508028</v>
      </c>
      <c r="IO141">
        <v>-0.01042730378795286</v>
      </c>
      <c r="IP141">
        <v>0.00100284695746963</v>
      </c>
      <c r="IQ141">
        <v>-1.701466411570297E-05</v>
      </c>
      <c r="IR141">
        <v>2</v>
      </c>
      <c r="IS141">
        <v>2310</v>
      </c>
      <c r="IT141">
        <v>1</v>
      </c>
      <c r="IU141">
        <v>25</v>
      </c>
      <c r="IV141">
        <v>21558.4</v>
      </c>
      <c r="IW141">
        <v>21558.3</v>
      </c>
      <c r="IX141">
        <v>1.17676</v>
      </c>
      <c r="IY141">
        <v>2.22412</v>
      </c>
      <c r="IZ141">
        <v>1.39648</v>
      </c>
      <c r="JA141">
        <v>2.35962</v>
      </c>
      <c r="JB141">
        <v>1.49536</v>
      </c>
      <c r="JC141">
        <v>2.36938</v>
      </c>
      <c r="JD141">
        <v>34.5777</v>
      </c>
      <c r="JE141">
        <v>24.1751</v>
      </c>
      <c r="JF141">
        <v>18</v>
      </c>
      <c r="JG141">
        <v>513.546</v>
      </c>
      <c r="JH141">
        <v>458.148</v>
      </c>
      <c r="JI141">
        <v>24.9996</v>
      </c>
      <c r="JJ141">
        <v>26.2909</v>
      </c>
      <c r="JK141">
        <v>29.9999</v>
      </c>
      <c r="JL141">
        <v>26.27</v>
      </c>
      <c r="JM141">
        <v>26.2094</v>
      </c>
      <c r="JN141">
        <v>23.6805</v>
      </c>
      <c r="JO141">
        <v>20.3243</v>
      </c>
      <c r="JP141">
        <v>93.15349999999999</v>
      </c>
      <c r="JQ141">
        <v>25</v>
      </c>
      <c r="JR141">
        <v>493.597</v>
      </c>
      <c r="JS141">
        <v>22.9476</v>
      </c>
      <c r="JT141">
        <v>100.864</v>
      </c>
      <c r="JU141">
        <v>100.815</v>
      </c>
    </row>
    <row r="142" spans="1:281">
      <c r="A142">
        <v>126</v>
      </c>
      <c r="B142">
        <v>1658943845</v>
      </c>
      <c r="C142">
        <v>2207</v>
      </c>
      <c r="D142" t="s">
        <v>676</v>
      </c>
      <c r="E142" t="s">
        <v>677</v>
      </c>
      <c r="F142">
        <v>5</v>
      </c>
      <c r="G142" t="s">
        <v>619</v>
      </c>
      <c r="H142" t="s">
        <v>416</v>
      </c>
      <c r="I142">
        <v>1658943837.5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487.6183545561494</v>
      </c>
      <c r="AK142">
        <v>467.3973999999998</v>
      </c>
      <c r="AL142">
        <v>3.11263863144092</v>
      </c>
      <c r="AM142">
        <v>65.39400874216933</v>
      </c>
      <c r="AN142">
        <f>(AP142 - AO142 + DI142*1E3/(8.314*(DK142+273.15)) * AR142/DH142 * AQ142) * DH142/(100*CV142) * 1000/(1000 - AP142)</f>
        <v>0</v>
      </c>
      <c r="AO142">
        <v>22.87951480727273</v>
      </c>
      <c r="AP142">
        <v>23.86290727272727</v>
      </c>
      <c r="AQ142">
        <v>-0.0005946363636416504</v>
      </c>
      <c r="AR142">
        <v>84.95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1658943837.5</v>
      </c>
      <c r="DB142">
        <v>436.6018888888889</v>
      </c>
      <c r="DC142">
        <v>461.0709629629629</v>
      </c>
      <c r="DD142">
        <v>23.8817962962963</v>
      </c>
      <c r="DE142">
        <v>22.90048888888889</v>
      </c>
      <c r="DF142">
        <v>440.0561481481481</v>
      </c>
      <c r="DG142">
        <v>23.98382962962964</v>
      </c>
      <c r="DH142">
        <v>500.0377777777777</v>
      </c>
      <c r="DI142">
        <v>90.49485185185186</v>
      </c>
      <c r="DJ142">
        <v>0.1000108111111111</v>
      </c>
      <c r="DK142">
        <v>27.2874037037037</v>
      </c>
      <c r="DL142">
        <v>27.3754074074074</v>
      </c>
      <c r="DM142">
        <v>999.9000000000001</v>
      </c>
      <c r="DN142">
        <v>0</v>
      </c>
      <c r="DO142">
        <v>0</v>
      </c>
      <c r="DP142">
        <v>9990.096666666666</v>
      </c>
      <c r="DQ142">
        <v>0</v>
      </c>
      <c r="DR142">
        <v>10.96412962962963</v>
      </c>
      <c r="DS142">
        <v>-24.46901481481481</v>
      </c>
      <c r="DT142">
        <v>447.2837777777777</v>
      </c>
      <c r="DU142">
        <v>471.8768148148148</v>
      </c>
      <c r="DV142">
        <v>0.9812994814814817</v>
      </c>
      <c r="DW142">
        <v>461.0709629629629</v>
      </c>
      <c r="DX142">
        <v>22.90048888888889</v>
      </c>
      <c r="DY142">
        <v>2.16117925925926</v>
      </c>
      <c r="DZ142">
        <v>2.072377037037037</v>
      </c>
      <c r="EA142">
        <v>18.67740740740741</v>
      </c>
      <c r="EB142">
        <v>18.00842592592592</v>
      </c>
      <c r="EC142">
        <v>2000.007037037037</v>
      </c>
      <c r="ED142">
        <v>0.9800065185185185</v>
      </c>
      <c r="EE142">
        <v>0.01999366296296297</v>
      </c>
      <c r="EF142">
        <v>0</v>
      </c>
      <c r="EG142">
        <v>736.7968148148149</v>
      </c>
      <c r="EH142">
        <v>5.00097</v>
      </c>
      <c r="EI142">
        <v>14633.69259259259</v>
      </c>
      <c r="EJ142">
        <v>16707.66666666666</v>
      </c>
      <c r="EK142">
        <v>38.562</v>
      </c>
      <c r="EL142">
        <v>39.04133333333333</v>
      </c>
      <c r="EM142">
        <v>38.54592592592593</v>
      </c>
      <c r="EN142">
        <v>38.625</v>
      </c>
      <c r="EO142">
        <v>39.187</v>
      </c>
      <c r="EP142">
        <v>1955.115925925926</v>
      </c>
      <c r="EQ142">
        <v>39.89111111111112</v>
      </c>
      <c r="ER142">
        <v>0</v>
      </c>
      <c r="ES142">
        <v>1658943844.8</v>
      </c>
      <c r="ET142">
        <v>0</v>
      </c>
      <c r="EU142">
        <v>736.8094</v>
      </c>
      <c r="EV142">
        <v>1.024923072244164</v>
      </c>
      <c r="EW142">
        <v>12.33076917306333</v>
      </c>
      <c r="EX142">
        <v>14633.62</v>
      </c>
      <c r="EY142">
        <v>15</v>
      </c>
      <c r="EZ142">
        <v>0</v>
      </c>
      <c r="FA142" t="s">
        <v>419</v>
      </c>
      <c r="FB142">
        <v>1657650335.6</v>
      </c>
      <c r="FC142">
        <v>1657650340.6</v>
      </c>
      <c r="FD142">
        <v>0</v>
      </c>
      <c r="FE142">
        <v>2.4</v>
      </c>
      <c r="FF142">
        <v>-0.047</v>
      </c>
      <c r="FG142">
        <v>-2.024</v>
      </c>
      <c r="FH142">
        <v>-0.16</v>
      </c>
      <c r="FI142">
        <v>420</v>
      </c>
      <c r="FJ142">
        <v>17</v>
      </c>
      <c r="FK142">
        <v>0.4</v>
      </c>
      <c r="FL142">
        <v>0.26</v>
      </c>
      <c r="FM142">
        <v>-20.8799143902439</v>
      </c>
      <c r="FN142">
        <v>-62.57808815331013</v>
      </c>
      <c r="FO142">
        <v>6.412568846505732</v>
      </c>
      <c r="FP142">
        <v>0</v>
      </c>
      <c r="FQ142">
        <v>736.8132352941177</v>
      </c>
      <c r="FR142">
        <v>0.1244614170813089</v>
      </c>
      <c r="FS142">
        <v>0.24056881843121</v>
      </c>
      <c r="FT142">
        <v>1</v>
      </c>
      <c r="FU142">
        <v>0.9739058292682926</v>
      </c>
      <c r="FV142">
        <v>0.1526317839721256</v>
      </c>
      <c r="FW142">
        <v>0.01727990170322996</v>
      </c>
      <c r="FX142">
        <v>0</v>
      </c>
      <c r="FY142">
        <v>1</v>
      </c>
      <c r="FZ142">
        <v>3</v>
      </c>
      <c r="GA142" t="s">
        <v>426</v>
      </c>
      <c r="GB142">
        <v>2.9835</v>
      </c>
      <c r="GC142">
        <v>2.71551</v>
      </c>
      <c r="GD142">
        <v>0.101468</v>
      </c>
      <c r="GE142">
        <v>0.104459</v>
      </c>
      <c r="GF142">
        <v>0.107248</v>
      </c>
      <c r="GG142">
        <v>0.102108</v>
      </c>
      <c r="GH142">
        <v>28515.6</v>
      </c>
      <c r="GI142">
        <v>28528.7</v>
      </c>
      <c r="GJ142">
        <v>29493.6</v>
      </c>
      <c r="GK142">
        <v>29460.3</v>
      </c>
      <c r="GL142">
        <v>34878.2</v>
      </c>
      <c r="GM142">
        <v>35151.4</v>
      </c>
      <c r="GN142">
        <v>41547.5</v>
      </c>
      <c r="GO142">
        <v>41975.1</v>
      </c>
      <c r="GP142">
        <v>1.95217</v>
      </c>
      <c r="GQ142">
        <v>1.93533</v>
      </c>
      <c r="GR142">
        <v>0.12812</v>
      </c>
      <c r="GS142">
        <v>0</v>
      </c>
      <c r="GT142">
        <v>25.2934</v>
      </c>
      <c r="GU142">
        <v>999.9</v>
      </c>
      <c r="GV142">
        <v>59.4</v>
      </c>
      <c r="GW142">
        <v>29.4</v>
      </c>
      <c r="GX142">
        <v>27.0152</v>
      </c>
      <c r="GY142">
        <v>62.8031</v>
      </c>
      <c r="GZ142">
        <v>33.8101</v>
      </c>
      <c r="HA142">
        <v>1</v>
      </c>
      <c r="HB142">
        <v>-0.0881453</v>
      </c>
      <c r="HC142">
        <v>0.231136</v>
      </c>
      <c r="HD142">
        <v>20.3349</v>
      </c>
      <c r="HE142">
        <v>5.21729</v>
      </c>
      <c r="HF142">
        <v>12.0099</v>
      </c>
      <c r="HG142">
        <v>4.9894</v>
      </c>
      <c r="HH142">
        <v>3.28853</v>
      </c>
      <c r="HI142">
        <v>9999</v>
      </c>
      <c r="HJ142">
        <v>9999</v>
      </c>
      <c r="HK142">
        <v>9999</v>
      </c>
      <c r="HL142">
        <v>155.3</v>
      </c>
      <c r="HM142">
        <v>1.86737</v>
      </c>
      <c r="HN142">
        <v>1.86646</v>
      </c>
      <c r="HO142">
        <v>1.86584</v>
      </c>
      <c r="HP142">
        <v>1.86582</v>
      </c>
      <c r="HQ142">
        <v>1.86762</v>
      </c>
      <c r="HR142">
        <v>1.87012</v>
      </c>
      <c r="HS142">
        <v>1.86875</v>
      </c>
      <c r="HT142">
        <v>1.87026</v>
      </c>
      <c r="HU142">
        <v>0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-3.518</v>
      </c>
      <c r="II142">
        <v>-0.1022</v>
      </c>
      <c r="IJ142">
        <v>-2.003274880989988</v>
      </c>
      <c r="IK142">
        <v>-0.003643892653284941</v>
      </c>
      <c r="IL142">
        <v>8.948238347276123E-07</v>
      </c>
      <c r="IM142">
        <v>-2.445980282225029E-10</v>
      </c>
      <c r="IN142">
        <v>-0.1940835803508028</v>
      </c>
      <c r="IO142">
        <v>-0.01042730378795286</v>
      </c>
      <c r="IP142">
        <v>0.00100284695746963</v>
      </c>
      <c r="IQ142">
        <v>-1.701466411570297E-05</v>
      </c>
      <c r="IR142">
        <v>2</v>
      </c>
      <c r="IS142">
        <v>2310</v>
      </c>
      <c r="IT142">
        <v>1</v>
      </c>
      <c r="IU142">
        <v>25</v>
      </c>
      <c r="IV142">
        <v>21558.5</v>
      </c>
      <c r="IW142">
        <v>21558.4</v>
      </c>
      <c r="IX142">
        <v>1.21094</v>
      </c>
      <c r="IY142">
        <v>2.2168</v>
      </c>
      <c r="IZ142">
        <v>1.39648</v>
      </c>
      <c r="JA142">
        <v>2.35962</v>
      </c>
      <c r="JB142">
        <v>1.49536</v>
      </c>
      <c r="JC142">
        <v>2.36084</v>
      </c>
      <c r="JD142">
        <v>34.5777</v>
      </c>
      <c r="JE142">
        <v>24.1838</v>
      </c>
      <c r="JF142">
        <v>18</v>
      </c>
      <c r="JG142">
        <v>513.502</v>
      </c>
      <c r="JH142">
        <v>458.215</v>
      </c>
      <c r="JI142">
        <v>24.9997</v>
      </c>
      <c r="JJ142">
        <v>26.2893</v>
      </c>
      <c r="JK142">
        <v>29.9999</v>
      </c>
      <c r="JL142">
        <v>26.2687</v>
      </c>
      <c r="JM142">
        <v>26.208</v>
      </c>
      <c r="JN142">
        <v>24.2969</v>
      </c>
      <c r="JO142">
        <v>20.0317</v>
      </c>
      <c r="JP142">
        <v>93.15349999999999</v>
      </c>
      <c r="JQ142">
        <v>25</v>
      </c>
      <c r="JR142">
        <v>506.956</v>
      </c>
      <c r="JS142">
        <v>22.9604</v>
      </c>
      <c r="JT142">
        <v>100.863</v>
      </c>
      <c r="JU142">
        <v>100.816</v>
      </c>
    </row>
    <row r="143" spans="1:281">
      <c r="A143">
        <v>127</v>
      </c>
      <c r="B143">
        <v>1658943850</v>
      </c>
      <c r="C143">
        <v>2212</v>
      </c>
      <c r="D143" t="s">
        <v>678</v>
      </c>
      <c r="E143" t="s">
        <v>679</v>
      </c>
      <c r="F143">
        <v>5</v>
      </c>
      <c r="G143" t="s">
        <v>619</v>
      </c>
      <c r="H143" t="s">
        <v>416</v>
      </c>
      <c r="I143">
        <v>1658943842.214286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504.7823383628616</v>
      </c>
      <c r="AK143">
        <v>483.6480181818181</v>
      </c>
      <c r="AL143">
        <v>3.273850302608816</v>
      </c>
      <c r="AM143">
        <v>65.39400874216933</v>
      </c>
      <c r="AN143">
        <f>(AP143 - AO143 + DI143*1E3/(8.314*(DK143+273.15)) * AR143/DH143 * AQ143) * DH143/(100*CV143) * 1000/(1000 - AP143)</f>
        <v>0</v>
      </c>
      <c r="AO143">
        <v>22.87660990303031</v>
      </c>
      <c r="AP143">
        <v>23.85221030303029</v>
      </c>
      <c r="AQ143">
        <v>-0.0007837710437702658</v>
      </c>
      <c r="AR143">
        <v>84.95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1658943842.214286</v>
      </c>
      <c r="DB143">
        <v>449.7346785714286</v>
      </c>
      <c r="DC143">
        <v>476.7576785714285</v>
      </c>
      <c r="DD143">
        <v>23.869675</v>
      </c>
      <c r="DE143">
        <v>22.88696785714286</v>
      </c>
      <c r="DF143">
        <v>453.2283214285713</v>
      </c>
      <c r="DG143">
        <v>23.97181071428572</v>
      </c>
      <c r="DH143">
        <v>500.0344642857143</v>
      </c>
      <c r="DI143">
        <v>90.49520714285713</v>
      </c>
      <c r="DJ143">
        <v>0.09998653571428573</v>
      </c>
      <c r="DK143">
        <v>27.28691428571429</v>
      </c>
      <c r="DL143">
        <v>27.38288928571428</v>
      </c>
      <c r="DM143">
        <v>999.9000000000002</v>
      </c>
      <c r="DN143">
        <v>0</v>
      </c>
      <c r="DO143">
        <v>0</v>
      </c>
      <c r="DP143">
        <v>9997.163571428571</v>
      </c>
      <c r="DQ143">
        <v>0</v>
      </c>
      <c r="DR143">
        <v>10.964</v>
      </c>
      <c r="DS143">
        <v>-27.02288571428571</v>
      </c>
      <c r="DT143">
        <v>460.7321428571429</v>
      </c>
      <c r="DU143">
        <v>487.9246785714286</v>
      </c>
      <c r="DV143">
        <v>0.9827000357142855</v>
      </c>
      <c r="DW143">
        <v>476.7576785714285</v>
      </c>
      <c r="DX143">
        <v>22.88696785714286</v>
      </c>
      <c r="DY143">
        <v>2.160090357142857</v>
      </c>
      <c r="DZ143">
        <v>2.071159642857142</v>
      </c>
      <c r="EA143">
        <v>18.66935714285714</v>
      </c>
      <c r="EB143">
        <v>17.99909642857143</v>
      </c>
      <c r="EC143">
        <v>1999.9875</v>
      </c>
      <c r="ED143">
        <v>0.9800062857142857</v>
      </c>
      <c r="EE143">
        <v>0.01999389642857143</v>
      </c>
      <c r="EF143">
        <v>0</v>
      </c>
      <c r="EG143">
        <v>736.8611428571429</v>
      </c>
      <c r="EH143">
        <v>5.00097</v>
      </c>
      <c r="EI143">
        <v>14635.20357142857</v>
      </c>
      <c r="EJ143">
        <v>16707.50357142857</v>
      </c>
      <c r="EK143">
        <v>38.562</v>
      </c>
      <c r="EL143">
        <v>39.02214285714285</v>
      </c>
      <c r="EM143">
        <v>38.52657142857142</v>
      </c>
      <c r="EN143">
        <v>38.625</v>
      </c>
      <c r="EO143">
        <v>39.187</v>
      </c>
      <c r="EP143">
        <v>1955.096428571429</v>
      </c>
      <c r="EQ143">
        <v>39.89107142857144</v>
      </c>
      <c r="ER143">
        <v>0</v>
      </c>
      <c r="ES143">
        <v>1658943849.6</v>
      </c>
      <c r="ET143">
        <v>0</v>
      </c>
      <c r="EU143">
        <v>736.8947999999999</v>
      </c>
      <c r="EV143">
        <v>0.8850769145845184</v>
      </c>
      <c r="EW143">
        <v>35.78461545423104</v>
      </c>
      <c r="EX143">
        <v>14635.588</v>
      </c>
      <c r="EY143">
        <v>15</v>
      </c>
      <c r="EZ143">
        <v>0</v>
      </c>
      <c r="FA143" t="s">
        <v>419</v>
      </c>
      <c r="FB143">
        <v>1657650335.6</v>
      </c>
      <c r="FC143">
        <v>1657650340.6</v>
      </c>
      <c r="FD143">
        <v>0</v>
      </c>
      <c r="FE143">
        <v>2.4</v>
      </c>
      <c r="FF143">
        <v>-0.047</v>
      </c>
      <c r="FG143">
        <v>-2.024</v>
      </c>
      <c r="FH143">
        <v>-0.16</v>
      </c>
      <c r="FI143">
        <v>420</v>
      </c>
      <c r="FJ143">
        <v>17</v>
      </c>
      <c r="FK143">
        <v>0.4</v>
      </c>
      <c r="FL143">
        <v>0.26</v>
      </c>
      <c r="FM143">
        <v>-25.055205</v>
      </c>
      <c r="FN143">
        <v>-35.72970056285178</v>
      </c>
      <c r="FO143">
        <v>3.623312995722975</v>
      </c>
      <c r="FP143">
        <v>0</v>
      </c>
      <c r="FQ143">
        <v>736.8386764705882</v>
      </c>
      <c r="FR143">
        <v>0.7277463630077522</v>
      </c>
      <c r="FS143">
        <v>0.2371639691645865</v>
      </c>
      <c r="FT143">
        <v>1</v>
      </c>
      <c r="FU143">
        <v>0.9779800749999999</v>
      </c>
      <c r="FV143">
        <v>0.0468213095684781</v>
      </c>
      <c r="FW143">
        <v>0.01543750352937206</v>
      </c>
      <c r="FX143">
        <v>1</v>
      </c>
      <c r="FY143">
        <v>2</v>
      </c>
      <c r="FZ143">
        <v>3</v>
      </c>
      <c r="GA143" t="s">
        <v>420</v>
      </c>
      <c r="GB143">
        <v>2.98364</v>
      </c>
      <c r="GC143">
        <v>2.71572</v>
      </c>
      <c r="GD143">
        <v>0.10406</v>
      </c>
      <c r="GE143">
        <v>0.107084</v>
      </c>
      <c r="GF143">
        <v>0.107226</v>
      </c>
      <c r="GG143">
        <v>0.102254</v>
      </c>
      <c r="GH143">
        <v>28433.7</v>
      </c>
      <c r="GI143">
        <v>28445</v>
      </c>
      <c r="GJ143">
        <v>29494</v>
      </c>
      <c r="GK143">
        <v>29460.1</v>
      </c>
      <c r="GL143">
        <v>34879.7</v>
      </c>
      <c r="GM143">
        <v>35145.5</v>
      </c>
      <c r="GN143">
        <v>41548.2</v>
      </c>
      <c r="GO143">
        <v>41974.9</v>
      </c>
      <c r="GP143">
        <v>1.9525</v>
      </c>
      <c r="GQ143">
        <v>1.9353</v>
      </c>
      <c r="GR143">
        <v>0.128102</v>
      </c>
      <c r="GS143">
        <v>0</v>
      </c>
      <c r="GT143">
        <v>25.2908</v>
      </c>
      <c r="GU143">
        <v>999.9</v>
      </c>
      <c r="GV143">
        <v>59.3</v>
      </c>
      <c r="GW143">
        <v>29.4</v>
      </c>
      <c r="GX143">
        <v>26.97</v>
      </c>
      <c r="GY143">
        <v>63.2931</v>
      </c>
      <c r="GZ143">
        <v>33.2692</v>
      </c>
      <c r="HA143">
        <v>1</v>
      </c>
      <c r="HB143">
        <v>-0.08828510000000001</v>
      </c>
      <c r="HC143">
        <v>0.2297</v>
      </c>
      <c r="HD143">
        <v>20.3351</v>
      </c>
      <c r="HE143">
        <v>5.21759</v>
      </c>
      <c r="HF143">
        <v>12.0099</v>
      </c>
      <c r="HG143">
        <v>4.9894</v>
      </c>
      <c r="HH143">
        <v>3.28865</v>
      </c>
      <c r="HI143">
        <v>9999</v>
      </c>
      <c r="HJ143">
        <v>9999</v>
      </c>
      <c r="HK143">
        <v>9999</v>
      </c>
      <c r="HL143">
        <v>155.3</v>
      </c>
      <c r="HM143">
        <v>1.86737</v>
      </c>
      <c r="HN143">
        <v>1.86645</v>
      </c>
      <c r="HO143">
        <v>1.86584</v>
      </c>
      <c r="HP143">
        <v>1.86583</v>
      </c>
      <c r="HQ143">
        <v>1.8676</v>
      </c>
      <c r="HR143">
        <v>1.87012</v>
      </c>
      <c r="HS143">
        <v>1.86875</v>
      </c>
      <c r="HT143">
        <v>1.87024</v>
      </c>
      <c r="HU143">
        <v>0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-3.566</v>
      </c>
      <c r="II143">
        <v>-0.1023</v>
      </c>
      <c r="IJ143">
        <v>-2.003274880989988</v>
      </c>
      <c r="IK143">
        <v>-0.003643892653284941</v>
      </c>
      <c r="IL143">
        <v>8.948238347276123E-07</v>
      </c>
      <c r="IM143">
        <v>-2.445980282225029E-10</v>
      </c>
      <c r="IN143">
        <v>-0.1940835803508028</v>
      </c>
      <c r="IO143">
        <v>-0.01042730378795286</v>
      </c>
      <c r="IP143">
        <v>0.00100284695746963</v>
      </c>
      <c r="IQ143">
        <v>-1.701466411570297E-05</v>
      </c>
      <c r="IR143">
        <v>2</v>
      </c>
      <c r="IS143">
        <v>2310</v>
      </c>
      <c r="IT143">
        <v>1</v>
      </c>
      <c r="IU143">
        <v>25</v>
      </c>
      <c r="IV143">
        <v>21558.6</v>
      </c>
      <c r="IW143">
        <v>21558.5</v>
      </c>
      <c r="IX143">
        <v>1.24146</v>
      </c>
      <c r="IY143">
        <v>2.21191</v>
      </c>
      <c r="IZ143">
        <v>1.39648</v>
      </c>
      <c r="JA143">
        <v>2.36084</v>
      </c>
      <c r="JB143">
        <v>1.49536</v>
      </c>
      <c r="JC143">
        <v>2.35718</v>
      </c>
      <c r="JD143">
        <v>34.6006</v>
      </c>
      <c r="JE143">
        <v>24.1838</v>
      </c>
      <c r="JF143">
        <v>18</v>
      </c>
      <c r="JG143">
        <v>513.712</v>
      </c>
      <c r="JH143">
        <v>458.199</v>
      </c>
      <c r="JI143">
        <v>24.9996</v>
      </c>
      <c r="JJ143">
        <v>26.2886</v>
      </c>
      <c r="JK143">
        <v>30</v>
      </c>
      <c r="JL143">
        <v>26.2687</v>
      </c>
      <c r="JM143">
        <v>26.208</v>
      </c>
      <c r="JN143">
        <v>24.9739</v>
      </c>
      <c r="JO143">
        <v>20.0317</v>
      </c>
      <c r="JP143">
        <v>93.15349999999999</v>
      </c>
      <c r="JQ143">
        <v>25</v>
      </c>
      <c r="JR143">
        <v>526.989</v>
      </c>
      <c r="JS143">
        <v>22.9668</v>
      </c>
      <c r="JT143">
        <v>100.865</v>
      </c>
      <c r="JU143">
        <v>100.816</v>
      </c>
    </row>
    <row r="144" spans="1:281">
      <c r="A144">
        <v>128</v>
      </c>
      <c r="B144">
        <v>1658943855</v>
      </c>
      <c r="C144">
        <v>2217</v>
      </c>
      <c r="D144" t="s">
        <v>680</v>
      </c>
      <c r="E144" t="s">
        <v>681</v>
      </c>
      <c r="F144">
        <v>5</v>
      </c>
      <c r="G144" t="s">
        <v>619</v>
      </c>
      <c r="H144" t="s">
        <v>416</v>
      </c>
      <c r="I144">
        <v>1658943847.5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522.092083028359</v>
      </c>
      <c r="AK144">
        <v>500.3690909090907</v>
      </c>
      <c r="AL144">
        <v>3.351946309418638</v>
      </c>
      <c r="AM144">
        <v>65.39400874216933</v>
      </c>
      <c r="AN144">
        <f>(AP144 - AO144 + DI144*1E3/(8.314*(DK144+273.15)) * AR144/DH144 * AQ144) * DH144/(100*CV144) * 1000/(1000 - AP144)</f>
        <v>0</v>
      </c>
      <c r="AO144">
        <v>22.94829726545455</v>
      </c>
      <c r="AP144">
        <v>23.87576545454545</v>
      </c>
      <c r="AQ144">
        <v>0.0006487445887455127</v>
      </c>
      <c r="AR144">
        <v>84.95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1658943847.5</v>
      </c>
      <c r="DB144">
        <v>465.9099259259259</v>
      </c>
      <c r="DC144">
        <v>494.4948148148148</v>
      </c>
      <c r="DD144">
        <v>23.86217407407407</v>
      </c>
      <c r="DE144">
        <v>22.90754074074074</v>
      </c>
      <c r="DF144">
        <v>469.4518888888888</v>
      </c>
      <c r="DG144">
        <v>23.96439259259259</v>
      </c>
      <c r="DH144">
        <v>500.0443703703705</v>
      </c>
      <c r="DI144">
        <v>90.49524814814814</v>
      </c>
      <c r="DJ144">
        <v>0.09999534444444444</v>
      </c>
      <c r="DK144">
        <v>27.28726666666667</v>
      </c>
      <c r="DL144">
        <v>27.38735555555556</v>
      </c>
      <c r="DM144">
        <v>999.9000000000001</v>
      </c>
      <c r="DN144">
        <v>0</v>
      </c>
      <c r="DO144">
        <v>0</v>
      </c>
      <c r="DP144">
        <v>9998.20888888889</v>
      </c>
      <c r="DQ144">
        <v>0</v>
      </c>
      <c r="DR144">
        <v>10.96324814814815</v>
      </c>
      <c r="DS144">
        <v>-28.58484074074074</v>
      </c>
      <c r="DT144">
        <v>477.2994814814815</v>
      </c>
      <c r="DU144">
        <v>506.0886296296297</v>
      </c>
      <c r="DV144">
        <v>0.9546354444444445</v>
      </c>
      <c r="DW144">
        <v>494.4948148148148</v>
      </c>
      <c r="DX144">
        <v>22.90754074074074</v>
      </c>
      <c r="DY144">
        <v>2.159412962962963</v>
      </c>
      <c r="DZ144">
        <v>2.073022592592593</v>
      </c>
      <c r="EA144">
        <v>18.66435185185185</v>
      </c>
      <c r="EB144">
        <v>18.01337777777778</v>
      </c>
      <c r="EC144">
        <v>1999.985555555555</v>
      </c>
      <c r="ED144">
        <v>0.9800052222222223</v>
      </c>
      <c r="EE144">
        <v>0.01999492962962963</v>
      </c>
      <c r="EF144">
        <v>0</v>
      </c>
      <c r="EG144">
        <v>737.0407037037038</v>
      </c>
      <c r="EH144">
        <v>5.00097</v>
      </c>
      <c r="EI144">
        <v>14638.68518518519</v>
      </c>
      <c r="EJ144">
        <v>16707.47777777778</v>
      </c>
      <c r="EK144">
        <v>38.562</v>
      </c>
      <c r="EL144">
        <v>39.01377777777778</v>
      </c>
      <c r="EM144">
        <v>38.50918518518519</v>
      </c>
      <c r="EN144">
        <v>38.625</v>
      </c>
      <c r="EO144">
        <v>39.1801111111111</v>
      </c>
      <c r="EP144">
        <v>1955.092222222222</v>
      </c>
      <c r="EQ144">
        <v>39.89333333333334</v>
      </c>
      <c r="ER144">
        <v>0</v>
      </c>
      <c r="ES144">
        <v>1658943854.4</v>
      </c>
      <c r="ET144">
        <v>0</v>
      </c>
      <c r="EU144">
        <v>737.0381600000001</v>
      </c>
      <c r="EV144">
        <v>1.843230756202465</v>
      </c>
      <c r="EW144">
        <v>46.03846149617895</v>
      </c>
      <c r="EX144">
        <v>14638.804</v>
      </c>
      <c r="EY144">
        <v>15</v>
      </c>
      <c r="EZ144">
        <v>0</v>
      </c>
      <c r="FA144" t="s">
        <v>419</v>
      </c>
      <c r="FB144">
        <v>1657650335.6</v>
      </c>
      <c r="FC144">
        <v>1657650340.6</v>
      </c>
      <c r="FD144">
        <v>0</v>
      </c>
      <c r="FE144">
        <v>2.4</v>
      </c>
      <c r="FF144">
        <v>-0.047</v>
      </c>
      <c r="FG144">
        <v>-2.024</v>
      </c>
      <c r="FH144">
        <v>-0.16</v>
      </c>
      <c r="FI144">
        <v>420</v>
      </c>
      <c r="FJ144">
        <v>17</v>
      </c>
      <c r="FK144">
        <v>0.4</v>
      </c>
      <c r="FL144">
        <v>0.26</v>
      </c>
      <c r="FM144">
        <v>-27.4865675</v>
      </c>
      <c r="FN144">
        <v>-18.57753433395872</v>
      </c>
      <c r="FO144">
        <v>1.881353791075392</v>
      </c>
      <c r="FP144">
        <v>0</v>
      </c>
      <c r="FQ144">
        <v>736.9725</v>
      </c>
      <c r="FR144">
        <v>1.796684487999311</v>
      </c>
      <c r="FS144">
        <v>0.2786428506804021</v>
      </c>
      <c r="FT144">
        <v>0</v>
      </c>
      <c r="FU144">
        <v>0.96699545</v>
      </c>
      <c r="FV144">
        <v>-0.2896396547842423</v>
      </c>
      <c r="FW144">
        <v>0.03249446248282158</v>
      </c>
      <c r="FX144">
        <v>0</v>
      </c>
      <c r="FY144">
        <v>0</v>
      </c>
      <c r="FZ144">
        <v>3</v>
      </c>
      <c r="GA144" t="s">
        <v>439</v>
      </c>
      <c r="GB144">
        <v>2.98361</v>
      </c>
      <c r="GC144">
        <v>2.71553</v>
      </c>
      <c r="GD144">
        <v>0.106673</v>
      </c>
      <c r="GE144">
        <v>0.109685</v>
      </c>
      <c r="GF144">
        <v>0.107302</v>
      </c>
      <c r="GG144">
        <v>0.102415</v>
      </c>
      <c r="GH144">
        <v>28351.1</v>
      </c>
      <c r="GI144">
        <v>28362.2</v>
      </c>
      <c r="GJ144">
        <v>29494.3</v>
      </c>
      <c r="GK144">
        <v>29460.2</v>
      </c>
      <c r="GL144">
        <v>34877.1</v>
      </c>
      <c r="GM144">
        <v>35139.4</v>
      </c>
      <c r="GN144">
        <v>41548.6</v>
      </c>
      <c r="GO144">
        <v>41975.4</v>
      </c>
      <c r="GP144">
        <v>1.95238</v>
      </c>
      <c r="GQ144">
        <v>1.9357</v>
      </c>
      <c r="GR144">
        <v>0.1278</v>
      </c>
      <c r="GS144">
        <v>0</v>
      </c>
      <c r="GT144">
        <v>25.2875</v>
      </c>
      <c r="GU144">
        <v>999.9</v>
      </c>
      <c r="GV144">
        <v>59.3</v>
      </c>
      <c r="GW144">
        <v>29.4</v>
      </c>
      <c r="GX144">
        <v>26.9699</v>
      </c>
      <c r="GY144">
        <v>62.8831</v>
      </c>
      <c r="GZ144">
        <v>33.3614</v>
      </c>
      <c r="HA144">
        <v>1</v>
      </c>
      <c r="HB144">
        <v>-0.0882546</v>
      </c>
      <c r="HC144">
        <v>0.228663</v>
      </c>
      <c r="HD144">
        <v>20.3349</v>
      </c>
      <c r="HE144">
        <v>5.21789</v>
      </c>
      <c r="HF144">
        <v>12.0099</v>
      </c>
      <c r="HG144">
        <v>4.9896</v>
      </c>
      <c r="HH144">
        <v>3.28865</v>
      </c>
      <c r="HI144">
        <v>9999</v>
      </c>
      <c r="HJ144">
        <v>9999</v>
      </c>
      <c r="HK144">
        <v>9999</v>
      </c>
      <c r="HL144">
        <v>155.3</v>
      </c>
      <c r="HM144">
        <v>1.86737</v>
      </c>
      <c r="HN144">
        <v>1.86645</v>
      </c>
      <c r="HO144">
        <v>1.86584</v>
      </c>
      <c r="HP144">
        <v>1.86584</v>
      </c>
      <c r="HQ144">
        <v>1.86763</v>
      </c>
      <c r="HR144">
        <v>1.87012</v>
      </c>
      <c r="HS144">
        <v>1.86876</v>
      </c>
      <c r="HT144">
        <v>1.87025</v>
      </c>
      <c r="HU144">
        <v>0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-3.613</v>
      </c>
      <c r="II144">
        <v>-0.1021</v>
      </c>
      <c r="IJ144">
        <v>-2.003274880989988</v>
      </c>
      <c r="IK144">
        <v>-0.003643892653284941</v>
      </c>
      <c r="IL144">
        <v>8.948238347276123E-07</v>
      </c>
      <c r="IM144">
        <v>-2.445980282225029E-10</v>
      </c>
      <c r="IN144">
        <v>-0.1940835803508028</v>
      </c>
      <c r="IO144">
        <v>-0.01042730378795286</v>
      </c>
      <c r="IP144">
        <v>0.00100284695746963</v>
      </c>
      <c r="IQ144">
        <v>-1.701466411570297E-05</v>
      </c>
      <c r="IR144">
        <v>2</v>
      </c>
      <c r="IS144">
        <v>2310</v>
      </c>
      <c r="IT144">
        <v>1</v>
      </c>
      <c r="IU144">
        <v>25</v>
      </c>
      <c r="IV144">
        <v>21558.7</v>
      </c>
      <c r="IW144">
        <v>21558.6</v>
      </c>
      <c r="IX144">
        <v>1.27563</v>
      </c>
      <c r="IY144">
        <v>2.21436</v>
      </c>
      <c r="IZ144">
        <v>1.39648</v>
      </c>
      <c r="JA144">
        <v>2.36084</v>
      </c>
      <c r="JB144">
        <v>1.49536</v>
      </c>
      <c r="JC144">
        <v>2.3999</v>
      </c>
      <c r="JD144">
        <v>34.5777</v>
      </c>
      <c r="JE144">
        <v>24.1751</v>
      </c>
      <c r="JF144">
        <v>18</v>
      </c>
      <c r="JG144">
        <v>513.6319999999999</v>
      </c>
      <c r="JH144">
        <v>458.449</v>
      </c>
      <c r="JI144">
        <v>24.9997</v>
      </c>
      <c r="JJ144">
        <v>26.2886</v>
      </c>
      <c r="JK144">
        <v>30</v>
      </c>
      <c r="JL144">
        <v>26.2687</v>
      </c>
      <c r="JM144">
        <v>26.208</v>
      </c>
      <c r="JN144">
        <v>25.5788</v>
      </c>
      <c r="JO144">
        <v>20.0317</v>
      </c>
      <c r="JP144">
        <v>93.529</v>
      </c>
      <c r="JQ144">
        <v>25</v>
      </c>
      <c r="JR144">
        <v>540.348</v>
      </c>
      <c r="JS144">
        <v>22.9556</v>
      </c>
      <c r="JT144">
        <v>100.866</v>
      </c>
      <c r="JU144">
        <v>100.817</v>
      </c>
    </row>
    <row r="145" spans="1:281">
      <c r="A145">
        <v>129</v>
      </c>
      <c r="B145">
        <v>1658943860</v>
      </c>
      <c r="C145">
        <v>2222</v>
      </c>
      <c r="D145" t="s">
        <v>682</v>
      </c>
      <c r="E145" t="s">
        <v>683</v>
      </c>
      <c r="F145">
        <v>5</v>
      </c>
      <c r="G145" t="s">
        <v>619</v>
      </c>
      <c r="H145" t="s">
        <v>416</v>
      </c>
      <c r="I145">
        <v>1658943852.214286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539.2769139261329</v>
      </c>
      <c r="AK145">
        <v>517.2149393939391</v>
      </c>
      <c r="AL145">
        <v>3.366053703059909</v>
      </c>
      <c r="AM145">
        <v>65.39400874216933</v>
      </c>
      <c r="AN145">
        <f>(AP145 - AO145 + DI145*1E3/(8.314*(DK145+273.15)) * AR145/DH145 * AQ145) * DH145/(100*CV145) * 1000/(1000 - AP145)</f>
        <v>0</v>
      </c>
      <c r="AO145">
        <v>22.98773649939395</v>
      </c>
      <c r="AP145">
        <v>23.90406242424242</v>
      </c>
      <c r="AQ145">
        <v>0.005794242424250453</v>
      </c>
      <c r="AR145">
        <v>84.95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1658943852.214286</v>
      </c>
      <c r="DB145">
        <v>481.0396785714285</v>
      </c>
      <c r="DC145">
        <v>510.3428571428572</v>
      </c>
      <c r="DD145">
        <v>23.87019642857142</v>
      </c>
      <c r="DE145">
        <v>22.94293214285714</v>
      </c>
      <c r="DF145">
        <v>484.6264642857143</v>
      </c>
      <c r="DG145">
        <v>23.97234285714286</v>
      </c>
      <c r="DH145">
        <v>500.0402857142857</v>
      </c>
      <c r="DI145">
        <v>90.49550357142857</v>
      </c>
      <c r="DJ145">
        <v>0.09992930357142858</v>
      </c>
      <c r="DK145">
        <v>27.28765</v>
      </c>
      <c r="DL145">
        <v>27.38447142857143</v>
      </c>
      <c r="DM145">
        <v>999.9000000000002</v>
      </c>
      <c r="DN145">
        <v>0</v>
      </c>
      <c r="DO145">
        <v>0</v>
      </c>
      <c r="DP145">
        <v>10004.31714285715</v>
      </c>
      <c r="DQ145">
        <v>0</v>
      </c>
      <c r="DR145">
        <v>10.96050000000001</v>
      </c>
      <c r="DS145">
        <v>-29.30323928571428</v>
      </c>
      <c r="DT145">
        <v>492.8033214285715</v>
      </c>
      <c r="DU145">
        <v>522.3274285714285</v>
      </c>
      <c r="DV145">
        <v>0.9272611071428571</v>
      </c>
      <c r="DW145">
        <v>510.3428571428572</v>
      </c>
      <c r="DX145">
        <v>22.94293214285714</v>
      </c>
      <c r="DY145">
        <v>2.160144642857143</v>
      </c>
      <c r="DZ145">
        <v>2.076231428571429</v>
      </c>
      <c r="EA145">
        <v>18.66976428571428</v>
      </c>
      <c r="EB145">
        <v>18.03796785714286</v>
      </c>
      <c r="EC145">
        <v>1999.993928571429</v>
      </c>
      <c r="ED145">
        <v>0.9800045714285714</v>
      </c>
      <c r="EE145">
        <v>0.01999556428571429</v>
      </c>
      <c r="EF145">
        <v>0</v>
      </c>
      <c r="EG145">
        <v>737.2404642857143</v>
      </c>
      <c r="EH145">
        <v>5.00097</v>
      </c>
      <c r="EI145">
        <v>14642.67142857143</v>
      </c>
      <c r="EJ145">
        <v>16707.55714285714</v>
      </c>
      <c r="EK145">
        <v>38.55757142857142</v>
      </c>
      <c r="EL145">
        <v>39</v>
      </c>
      <c r="EM145">
        <v>38.5</v>
      </c>
      <c r="EN145">
        <v>38.625</v>
      </c>
      <c r="EO145">
        <v>39.16928571428571</v>
      </c>
      <c r="EP145">
        <v>1955.099642857143</v>
      </c>
      <c r="EQ145">
        <v>39.89428571428572</v>
      </c>
      <c r="ER145">
        <v>0</v>
      </c>
      <c r="ES145">
        <v>1658943859.8</v>
      </c>
      <c r="ET145">
        <v>0</v>
      </c>
      <c r="EU145">
        <v>737.2371538461539</v>
      </c>
      <c r="EV145">
        <v>2.771282048829065</v>
      </c>
      <c r="EW145">
        <v>54.1743589857242</v>
      </c>
      <c r="EX145">
        <v>14643.15384615385</v>
      </c>
      <c r="EY145">
        <v>15</v>
      </c>
      <c r="EZ145">
        <v>0</v>
      </c>
      <c r="FA145" t="s">
        <v>419</v>
      </c>
      <c r="FB145">
        <v>1657650335.6</v>
      </c>
      <c r="FC145">
        <v>1657650340.6</v>
      </c>
      <c r="FD145">
        <v>0</v>
      </c>
      <c r="FE145">
        <v>2.4</v>
      </c>
      <c r="FF145">
        <v>-0.047</v>
      </c>
      <c r="FG145">
        <v>-2.024</v>
      </c>
      <c r="FH145">
        <v>-0.16</v>
      </c>
      <c r="FI145">
        <v>420</v>
      </c>
      <c r="FJ145">
        <v>17</v>
      </c>
      <c r="FK145">
        <v>0.4</v>
      </c>
      <c r="FL145">
        <v>0.26</v>
      </c>
      <c r="FM145">
        <v>-28.79136341463415</v>
      </c>
      <c r="FN145">
        <v>-9.733705923344974</v>
      </c>
      <c r="FO145">
        <v>1.000752390553276</v>
      </c>
      <c r="FP145">
        <v>0</v>
      </c>
      <c r="FQ145">
        <v>737.1439117647059</v>
      </c>
      <c r="FR145">
        <v>2.505530938319544</v>
      </c>
      <c r="FS145">
        <v>0.3372679479065942</v>
      </c>
      <c r="FT145">
        <v>0</v>
      </c>
      <c r="FU145">
        <v>0.9434515121951219</v>
      </c>
      <c r="FV145">
        <v>-0.373967414634148</v>
      </c>
      <c r="FW145">
        <v>0.03879468701373621</v>
      </c>
      <c r="FX145">
        <v>0</v>
      </c>
      <c r="FY145">
        <v>0</v>
      </c>
      <c r="FZ145">
        <v>3</v>
      </c>
      <c r="GA145" t="s">
        <v>439</v>
      </c>
      <c r="GB145">
        <v>2.98353</v>
      </c>
      <c r="GC145">
        <v>2.71568</v>
      </c>
      <c r="GD145">
        <v>0.109258</v>
      </c>
      <c r="GE145">
        <v>0.112234</v>
      </c>
      <c r="GF145">
        <v>0.10739</v>
      </c>
      <c r="GG145">
        <v>0.102499</v>
      </c>
      <c r="GH145">
        <v>28269.3</v>
      </c>
      <c r="GI145">
        <v>28280.9</v>
      </c>
      <c r="GJ145">
        <v>29494.5</v>
      </c>
      <c r="GK145">
        <v>29460</v>
      </c>
      <c r="GL145">
        <v>34873.9</v>
      </c>
      <c r="GM145">
        <v>35135.7</v>
      </c>
      <c r="GN145">
        <v>41548.9</v>
      </c>
      <c r="GO145">
        <v>41974.8</v>
      </c>
      <c r="GP145">
        <v>1.95238</v>
      </c>
      <c r="GQ145">
        <v>1.9357</v>
      </c>
      <c r="GR145">
        <v>0.128042</v>
      </c>
      <c r="GS145">
        <v>0</v>
      </c>
      <c r="GT145">
        <v>25.2844</v>
      </c>
      <c r="GU145">
        <v>999.9</v>
      </c>
      <c r="GV145">
        <v>59.4</v>
      </c>
      <c r="GW145">
        <v>29.4</v>
      </c>
      <c r="GX145">
        <v>27.018</v>
      </c>
      <c r="GY145">
        <v>63.0131</v>
      </c>
      <c r="GZ145">
        <v>33.2452</v>
      </c>
      <c r="HA145">
        <v>1</v>
      </c>
      <c r="HB145">
        <v>-0.0883308</v>
      </c>
      <c r="HC145">
        <v>0.227672</v>
      </c>
      <c r="HD145">
        <v>20.3348</v>
      </c>
      <c r="HE145">
        <v>5.21804</v>
      </c>
      <c r="HF145">
        <v>12.0099</v>
      </c>
      <c r="HG145">
        <v>4.98925</v>
      </c>
      <c r="HH145">
        <v>3.28865</v>
      </c>
      <c r="HI145">
        <v>9999</v>
      </c>
      <c r="HJ145">
        <v>9999</v>
      </c>
      <c r="HK145">
        <v>9999</v>
      </c>
      <c r="HL145">
        <v>155.3</v>
      </c>
      <c r="HM145">
        <v>1.86737</v>
      </c>
      <c r="HN145">
        <v>1.86645</v>
      </c>
      <c r="HO145">
        <v>1.86584</v>
      </c>
      <c r="HP145">
        <v>1.86584</v>
      </c>
      <c r="HQ145">
        <v>1.86762</v>
      </c>
      <c r="HR145">
        <v>1.87012</v>
      </c>
      <c r="HS145">
        <v>1.86876</v>
      </c>
      <c r="HT145">
        <v>1.87025</v>
      </c>
      <c r="HU145">
        <v>0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-3.662</v>
      </c>
      <c r="II145">
        <v>-0.1019</v>
      </c>
      <c r="IJ145">
        <v>-2.003274880989988</v>
      </c>
      <c r="IK145">
        <v>-0.003643892653284941</v>
      </c>
      <c r="IL145">
        <v>8.948238347276123E-07</v>
      </c>
      <c r="IM145">
        <v>-2.445980282225029E-10</v>
      </c>
      <c r="IN145">
        <v>-0.1940835803508028</v>
      </c>
      <c r="IO145">
        <v>-0.01042730378795286</v>
      </c>
      <c r="IP145">
        <v>0.00100284695746963</v>
      </c>
      <c r="IQ145">
        <v>-1.701466411570297E-05</v>
      </c>
      <c r="IR145">
        <v>2</v>
      </c>
      <c r="IS145">
        <v>2310</v>
      </c>
      <c r="IT145">
        <v>1</v>
      </c>
      <c r="IU145">
        <v>25</v>
      </c>
      <c r="IV145">
        <v>21558.7</v>
      </c>
      <c r="IW145">
        <v>21558.7</v>
      </c>
      <c r="IX145">
        <v>1.30493</v>
      </c>
      <c r="IY145">
        <v>2.20581</v>
      </c>
      <c r="IZ145">
        <v>1.39648</v>
      </c>
      <c r="JA145">
        <v>2.36084</v>
      </c>
      <c r="JB145">
        <v>1.49536</v>
      </c>
      <c r="JC145">
        <v>2.40601</v>
      </c>
      <c r="JD145">
        <v>34.6006</v>
      </c>
      <c r="JE145">
        <v>24.1838</v>
      </c>
      <c r="JF145">
        <v>18</v>
      </c>
      <c r="JG145">
        <v>513.619</v>
      </c>
      <c r="JH145">
        <v>458.449</v>
      </c>
      <c r="JI145">
        <v>24.9997</v>
      </c>
      <c r="JJ145">
        <v>26.2872</v>
      </c>
      <c r="JK145">
        <v>30</v>
      </c>
      <c r="JL145">
        <v>26.2673</v>
      </c>
      <c r="JM145">
        <v>26.208</v>
      </c>
      <c r="JN145">
        <v>26.2423</v>
      </c>
      <c r="JO145">
        <v>20.0317</v>
      </c>
      <c r="JP145">
        <v>93.529</v>
      </c>
      <c r="JQ145">
        <v>25</v>
      </c>
      <c r="JR145">
        <v>560.383</v>
      </c>
      <c r="JS145">
        <v>22.9556</v>
      </c>
      <c r="JT145">
        <v>100.867</v>
      </c>
      <c r="JU145">
        <v>100.816</v>
      </c>
    </row>
    <row r="146" spans="1:281">
      <c r="A146">
        <v>130</v>
      </c>
      <c r="B146">
        <v>1658943865</v>
      </c>
      <c r="C146">
        <v>2227</v>
      </c>
      <c r="D146" t="s">
        <v>684</v>
      </c>
      <c r="E146" t="s">
        <v>685</v>
      </c>
      <c r="F146">
        <v>5</v>
      </c>
      <c r="G146" t="s">
        <v>619</v>
      </c>
      <c r="H146" t="s">
        <v>416</v>
      </c>
      <c r="I146">
        <v>1658943857.5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556.5137110660257</v>
      </c>
      <c r="AK146">
        <v>534.1123878787877</v>
      </c>
      <c r="AL146">
        <v>3.383587570304234</v>
      </c>
      <c r="AM146">
        <v>65.39400874216933</v>
      </c>
      <c r="AN146">
        <f>(AP146 - AO146 + DI146*1E3/(8.314*(DK146+273.15)) * AR146/DH146 * AQ146) * DH146/(100*CV146) * 1000/(1000 - AP146)</f>
        <v>0</v>
      </c>
      <c r="AO146">
        <v>23.0042349769697</v>
      </c>
      <c r="AP146">
        <v>23.92639333333333</v>
      </c>
      <c r="AQ146">
        <v>0.00536733333333228</v>
      </c>
      <c r="AR146">
        <v>84.95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1658943857.5</v>
      </c>
      <c r="DB146">
        <v>498.3013703703704</v>
      </c>
      <c r="DC146">
        <v>528.1306666666667</v>
      </c>
      <c r="DD146">
        <v>23.89193703703704</v>
      </c>
      <c r="DE146">
        <v>22.98437037037037</v>
      </c>
      <c r="DF146">
        <v>501.9391111111112</v>
      </c>
      <c r="DG146">
        <v>23.99391111111111</v>
      </c>
      <c r="DH146">
        <v>500.0482592592593</v>
      </c>
      <c r="DI146">
        <v>90.49549259259258</v>
      </c>
      <c r="DJ146">
        <v>0.09998347037037034</v>
      </c>
      <c r="DK146">
        <v>27.28687777777778</v>
      </c>
      <c r="DL146">
        <v>27.38159629629629</v>
      </c>
      <c r="DM146">
        <v>999.9000000000001</v>
      </c>
      <c r="DN146">
        <v>0</v>
      </c>
      <c r="DO146">
        <v>0</v>
      </c>
      <c r="DP146">
        <v>10002.49</v>
      </c>
      <c r="DQ146">
        <v>0</v>
      </c>
      <c r="DR146">
        <v>10.9605</v>
      </c>
      <c r="DS146">
        <v>-29.82940740740741</v>
      </c>
      <c r="DT146">
        <v>510.4985555555555</v>
      </c>
      <c r="DU146">
        <v>540.5554814814815</v>
      </c>
      <c r="DV146">
        <v>0.9075735185185185</v>
      </c>
      <c r="DW146">
        <v>528.1306666666667</v>
      </c>
      <c r="DX146">
        <v>22.98437037037037</v>
      </c>
      <c r="DY146">
        <v>2.162113703703704</v>
      </c>
      <c r="DZ146">
        <v>2.079982222222223</v>
      </c>
      <c r="EA146">
        <v>18.68432222222222</v>
      </c>
      <c r="EB146">
        <v>18.06669629629629</v>
      </c>
      <c r="EC146">
        <v>1999.983703703704</v>
      </c>
      <c r="ED146">
        <v>0.980005</v>
      </c>
      <c r="EE146">
        <v>0.01999515185185185</v>
      </c>
      <c r="EF146">
        <v>0</v>
      </c>
      <c r="EG146">
        <v>737.4804074074075</v>
      </c>
      <c r="EH146">
        <v>5.00097</v>
      </c>
      <c r="EI146">
        <v>14647.51111111111</v>
      </c>
      <c r="EJ146">
        <v>16707.46666666667</v>
      </c>
      <c r="EK146">
        <v>38.5574074074074</v>
      </c>
      <c r="EL146">
        <v>39</v>
      </c>
      <c r="EM146">
        <v>38.5</v>
      </c>
      <c r="EN146">
        <v>38.625</v>
      </c>
      <c r="EO146">
        <v>39.14796296296296</v>
      </c>
      <c r="EP146">
        <v>1955.09037037037</v>
      </c>
      <c r="EQ146">
        <v>39.89333333333334</v>
      </c>
      <c r="ER146">
        <v>0</v>
      </c>
      <c r="ES146">
        <v>1658943864.6</v>
      </c>
      <c r="ET146">
        <v>0</v>
      </c>
      <c r="EU146">
        <v>737.456576923077</v>
      </c>
      <c r="EV146">
        <v>2.39073503858989</v>
      </c>
      <c r="EW146">
        <v>55.71965807996991</v>
      </c>
      <c r="EX146">
        <v>14647.6</v>
      </c>
      <c r="EY146">
        <v>15</v>
      </c>
      <c r="EZ146">
        <v>0</v>
      </c>
      <c r="FA146" t="s">
        <v>419</v>
      </c>
      <c r="FB146">
        <v>1657650335.6</v>
      </c>
      <c r="FC146">
        <v>1657650340.6</v>
      </c>
      <c r="FD146">
        <v>0</v>
      </c>
      <c r="FE146">
        <v>2.4</v>
      </c>
      <c r="FF146">
        <v>-0.047</v>
      </c>
      <c r="FG146">
        <v>-2.024</v>
      </c>
      <c r="FH146">
        <v>-0.16</v>
      </c>
      <c r="FI146">
        <v>420</v>
      </c>
      <c r="FJ146">
        <v>17</v>
      </c>
      <c r="FK146">
        <v>0.4</v>
      </c>
      <c r="FL146">
        <v>0.26</v>
      </c>
      <c r="FM146">
        <v>-29.38601951219512</v>
      </c>
      <c r="FN146">
        <v>-6.535636933797839</v>
      </c>
      <c r="FO146">
        <v>0.6607831404051291</v>
      </c>
      <c r="FP146">
        <v>0</v>
      </c>
      <c r="FQ146">
        <v>737.2613823529413</v>
      </c>
      <c r="FR146">
        <v>2.634851028918781</v>
      </c>
      <c r="FS146">
        <v>0.345680064145167</v>
      </c>
      <c r="FT146">
        <v>0</v>
      </c>
      <c r="FU146">
        <v>0.9279168048780488</v>
      </c>
      <c r="FV146">
        <v>-0.2673281393728236</v>
      </c>
      <c r="FW146">
        <v>0.03217767402818865</v>
      </c>
      <c r="FX146">
        <v>0</v>
      </c>
      <c r="FY146">
        <v>0</v>
      </c>
      <c r="FZ146">
        <v>3</v>
      </c>
      <c r="GA146" t="s">
        <v>439</v>
      </c>
      <c r="GB146">
        <v>2.98335</v>
      </c>
      <c r="GC146">
        <v>2.71561</v>
      </c>
      <c r="GD146">
        <v>0.111816</v>
      </c>
      <c r="GE146">
        <v>0.11474</v>
      </c>
      <c r="GF146">
        <v>0.107454</v>
      </c>
      <c r="GG146">
        <v>0.102512</v>
      </c>
      <c r="GH146">
        <v>28188.3</v>
      </c>
      <c r="GI146">
        <v>28200.9</v>
      </c>
      <c r="GJ146">
        <v>29494.7</v>
      </c>
      <c r="GK146">
        <v>29459.9</v>
      </c>
      <c r="GL146">
        <v>34871.5</v>
      </c>
      <c r="GM146">
        <v>35135.1</v>
      </c>
      <c r="GN146">
        <v>41549.1</v>
      </c>
      <c r="GO146">
        <v>41974.7</v>
      </c>
      <c r="GP146">
        <v>1.95268</v>
      </c>
      <c r="GQ146">
        <v>1.9357</v>
      </c>
      <c r="GR146">
        <v>0.128381</v>
      </c>
      <c r="GS146">
        <v>0</v>
      </c>
      <c r="GT146">
        <v>25.282</v>
      </c>
      <c r="GU146">
        <v>999.9</v>
      </c>
      <c r="GV146">
        <v>59.4</v>
      </c>
      <c r="GW146">
        <v>29.4</v>
      </c>
      <c r="GX146">
        <v>27.0148</v>
      </c>
      <c r="GY146">
        <v>63.0531</v>
      </c>
      <c r="GZ146">
        <v>33.6659</v>
      </c>
      <c r="HA146">
        <v>1</v>
      </c>
      <c r="HB146">
        <v>-0.0883486</v>
      </c>
      <c r="HC146">
        <v>0.226596</v>
      </c>
      <c r="HD146">
        <v>20.3349</v>
      </c>
      <c r="HE146">
        <v>5.21744</v>
      </c>
      <c r="HF146">
        <v>12.0099</v>
      </c>
      <c r="HG146">
        <v>4.98915</v>
      </c>
      <c r="HH146">
        <v>3.28865</v>
      </c>
      <c r="HI146">
        <v>9999</v>
      </c>
      <c r="HJ146">
        <v>9999</v>
      </c>
      <c r="HK146">
        <v>9999</v>
      </c>
      <c r="HL146">
        <v>155.3</v>
      </c>
      <c r="HM146">
        <v>1.86737</v>
      </c>
      <c r="HN146">
        <v>1.86644</v>
      </c>
      <c r="HO146">
        <v>1.86584</v>
      </c>
      <c r="HP146">
        <v>1.86583</v>
      </c>
      <c r="HQ146">
        <v>1.8676</v>
      </c>
      <c r="HR146">
        <v>1.87012</v>
      </c>
      <c r="HS146">
        <v>1.86877</v>
      </c>
      <c r="HT146">
        <v>1.87026</v>
      </c>
      <c r="HU146">
        <v>0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-3.71</v>
      </c>
      <c r="II146">
        <v>-0.1016</v>
      </c>
      <c r="IJ146">
        <v>-2.003274880989988</v>
      </c>
      <c r="IK146">
        <v>-0.003643892653284941</v>
      </c>
      <c r="IL146">
        <v>8.948238347276123E-07</v>
      </c>
      <c r="IM146">
        <v>-2.445980282225029E-10</v>
      </c>
      <c r="IN146">
        <v>-0.1940835803508028</v>
      </c>
      <c r="IO146">
        <v>-0.01042730378795286</v>
      </c>
      <c r="IP146">
        <v>0.00100284695746963</v>
      </c>
      <c r="IQ146">
        <v>-1.701466411570297E-05</v>
      </c>
      <c r="IR146">
        <v>2</v>
      </c>
      <c r="IS146">
        <v>2310</v>
      </c>
      <c r="IT146">
        <v>1</v>
      </c>
      <c r="IU146">
        <v>25</v>
      </c>
      <c r="IV146">
        <v>21558.8</v>
      </c>
      <c r="IW146">
        <v>21558.7</v>
      </c>
      <c r="IX146">
        <v>1.33667</v>
      </c>
      <c r="IY146">
        <v>2.21191</v>
      </c>
      <c r="IZ146">
        <v>1.39648</v>
      </c>
      <c r="JA146">
        <v>2.35962</v>
      </c>
      <c r="JB146">
        <v>1.49536</v>
      </c>
      <c r="JC146">
        <v>2.30103</v>
      </c>
      <c r="JD146">
        <v>34.6006</v>
      </c>
      <c r="JE146">
        <v>24.1751</v>
      </c>
      <c r="JF146">
        <v>18</v>
      </c>
      <c r="JG146">
        <v>513.806</v>
      </c>
      <c r="JH146">
        <v>458.431</v>
      </c>
      <c r="JI146">
        <v>24.9997</v>
      </c>
      <c r="JJ146">
        <v>26.2864</v>
      </c>
      <c r="JK146">
        <v>30</v>
      </c>
      <c r="JL146">
        <v>26.2665</v>
      </c>
      <c r="JM146">
        <v>26.2058</v>
      </c>
      <c r="JN146">
        <v>26.8137</v>
      </c>
      <c r="JO146">
        <v>20.0317</v>
      </c>
      <c r="JP146">
        <v>93.529</v>
      </c>
      <c r="JQ146">
        <v>25</v>
      </c>
      <c r="JR146">
        <v>573.7430000000001</v>
      </c>
      <c r="JS146">
        <v>22.9556</v>
      </c>
      <c r="JT146">
        <v>100.867</v>
      </c>
      <c r="JU146">
        <v>100.815</v>
      </c>
    </row>
    <row r="147" spans="1:281">
      <c r="A147">
        <v>131</v>
      </c>
      <c r="B147">
        <v>1658943870</v>
      </c>
      <c r="C147">
        <v>2232</v>
      </c>
      <c r="D147" t="s">
        <v>686</v>
      </c>
      <c r="E147" t="s">
        <v>687</v>
      </c>
      <c r="F147">
        <v>5</v>
      </c>
      <c r="G147" t="s">
        <v>619</v>
      </c>
      <c r="H147" t="s">
        <v>416</v>
      </c>
      <c r="I147">
        <v>1658943862.214286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573.5851335919116</v>
      </c>
      <c r="AK147">
        <v>551.0343757575755</v>
      </c>
      <c r="AL147">
        <v>3.385026161635023</v>
      </c>
      <c r="AM147">
        <v>65.39400874216933</v>
      </c>
      <c r="AN147">
        <f>(AP147 - AO147 + DI147*1E3/(8.314*(DK147+273.15)) * AR147/DH147 * AQ147) * DH147/(100*CV147) * 1000/(1000 - AP147)</f>
        <v>0</v>
      </c>
      <c r="AO147">
        <v>23.00795160000001</v>
      </c>
      <c r="AP147">
        <v>23.93714666666666</v>
      </c>
      <c r="AQ147">
        <v>0.0007060512820521484</v>
      </c>
      <c r="AR147">
        <v>84.95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1658943862.214286</v>
      </c>
      <c r="DB147">
        <v>513.81625</v>
      </c>
      <c r="DC147">
        <v>543.8969285714285</v>
      </c>
      <c r="DD147">
        <v>23.91346428571429</v>
      </c>
      <c r="DE147">
        <v>23.00065714285714</v>
      </c>
      <c r="DF147">
        <v>517.4995</v>
      </c>
      <c r="DG147">
        <v>24.01524642857143</v>
      </c>
      <c r="DH147">
        <v>500.0451428571428</v>
      </c>
      <c r="DI147">
        <v>90.49543928571428</v>
      </c>
      <c r="DJ147">
        <v>0.09999510714285717</v>
      </c>
      <c r="DK147">
        <v>27.28428214285714</v>
      </c>
      <c r="DL147">
        <v>27.38063571428572</v>
      </c>
      <c r="DM147">
        <v>999.9000000000002</v>
      </c>
      <c r="DN147">
        <v>0</v>
      </c>
      <c r="DO147">
        <v>0</v>
      </c>
      <c r="DP147">
        <v>10007.56428571429</v>
      </c>
      <c r="DQ147">
        <v>0</v>
      </c>
      <c r="DR147">
        <v>10.98548214285714</v>
      </c>
      <c r="DS147">
        <v>-30.08063928571429</v>
      </c>
      <c r="DT147">
        <v>526.4047142857142</v>
      </c>
      <c r="DU147">
        <v>556.7016071428573</v>
      </c>
      <c r="DV147">
        <v>0.912812357142857</v>
      </c>
      <c r="DW147">
        <v>543.8969285714285</v>
      </c>
      <c r="DX147">
        <v>23.00065714285714</v>
      </c>
      <c r="DY147">
        <v>2.164060357142858</v>
      </c>
      <c r="DZ147">
        <v>2.081454285714285</v>
      </c>
      <c r="EA147">
        <v>18.69870714285714</v>
      </c>
      <c r="EB147">
        <v>18.07796071428572</v>
      </c>
      <c r="EC147">
        <v>1999.997857142857</v>
      </c>
      <c r="ED147">
        <v>0.9800057142857143</v>
      </c>
      <c r="EE147">
        <v>0.01999445</v>
      </c>
      <c r="EF147">
        <v>0</v>
      </c>
      <c r="EG147">
        <v>737.7148928571429</v>
      </c>
      <c r="EH147">
        <v>5.00097</v>
      </c>
      <c r="EI147">
        <v>14652.04642857143</v>
      </c>
      <c r="EJ147">
        <v>16707.58571428572</v>
      </c>
      <c r="EK147">
        <v>38.54871428571429</v>
      </c>
      <c r="EL147">
        <v>39</v>
      </c>
      <c r="EM147">
        <v>38.5</v>
      </c>
      <c r="EN147">
        <v>38.625</v>
      </c>
      <c r="EO147">
        <v>39.13385714285715</v>
      </c>
      <c r="EP147">
        <v>1955.105714285714</v>
      </c>
      <c r="EQ147">
        <v>39.89214285714286</v>
      </c>
      <c r="ER147">
        <v>0</v>
      </c>
      <c r="ES147">
        <v>1658943869.4</v>
      </c>
      <c r="ET147">
        <v>0</v>
      </c>
      <c r="EU147">
        <v>737.6999230769231</v>
      </c>
      <c r="EV147">
        <v>3.969299149369152</v>
      </c>
      <c r="EW147">
        <v>54.97435893467723</v>
      </c>
      <c r="EX147">
        <v>14652.05384615385</v>
      </c>
      <c r="EY147">
        <v>15</v>
      </c>
      <c r="EZ147">
        <v>0</v>
      </c>
      <c r="FA147" t="s">
        <v>419</v>
      </c>
      <c r="FB147">
        <v>1657650335.6</v>
      </c>
      <c r="FC147">
        <v>1657650340.6</v>
      </c>
      <c r="FD147">
        <v>0</v>
      </c>
      <c r="FE147">
        <v>2.4</v>
      </c>
      <c r="FF147">
        <v>-0.047</v>
      </c>
      <c r="FG147">
        <v>-2.024</v>
      </c>
      <c r="FH147">
        <v>-0.16</v>
      </c>
      <c r="FI147">
        <v>420</v>
      </c>
      <c r="FJ147">
        <v>17</v>
      </c>
      <c r="FK147">
        <v>0.4</v>
      </c>
      <c r="FL147">
        <v>0.26</v>
      </c>
      <c r="FM147">
        <v>-29.89993658536585</v>
      </c>
      <c r="FN147">
        <v>-3.533048780487809</v>
      </c>
      <c r="FO147">
        <v>0.3833373428425785</v>
      </c>
      <c r="FP147">
        <v>0</v>
      </c>
      <c r="FQ147">
        <v>737.5594117647059</v>
      </c>
      <c r="FR147">
        <v>3.004675324196748</v>
      </c>
      <c r="FS147">
        <v>0.3772599445262418</v>
      </c>
      <c r="FT147">
        <v>0</v>
      </c>
      <c r="FU147">
        <v>0.9129190731707317</v>
      </c>
      <c r="FV147">
        <v>0.0457542648083623</v>
      </c>
      <c r="FW147">
        <v>0.01081718648644143</v>
      </c>
      <c r="FX147">
        <v>1</v>
      </c>
      <c r="FY147">
        <v>1</v>
      </c>
      <c r="FZ147">
        <v>3</v>
      </c>
      <c r="GA147" t="s">
        <v>426</v>
      </c>
      <c r="GB147">
        <v>2.98358</v>
      </c>
      <c r="GC147">
        <v>2.71573</v>
      </c>
      <c r="GD147">
        <v>0.114329</v>
      </c>
      <c r="GE147">
        <v>0.117094</v>
      </c>
      <c r="GF147">
        <v>0.107486</v>
      </c>
      <c r="GG147">
        <v>0.102515</v>
      </c>
      <c r="GH147">
        <v>28108.5</v>
      </c>
      <c r="GI147">
        <v>28126.2</v>
      </c>
      <c r="GJ147">
        <v>29494.6</v>
      </c>
      <c r="GK147">
        <v>29460.1</v>
      </c>
      <c r="GL147">
        <v>34869.9</v>
      </c>
      <c r="GM147">
        <v>35135.4</v>
      </c>
      <c r="GN147">
        <v>41548.6</v>
      </c>
      <c r="GO147">
        <v>41975.2</v>
      </c>
      <c r="GP147">
        <v>1.9526</v>
      </c>
      <c r="GQ147">
        <v>1.9357</v>
      </c>
      <c r="GR147">
        <v>0.128027</v>
      </c>
      <c r="GS147">
        <v>0</v>
      </c>
      <c r="GT147">
        <v>25.2812</v>
      </c>
      <c r="GU147">
        <v>999.9</v>
      </c>
      <c r="GV147">
        <v>59.4</v>
      </c>
      <c r="GW147">
        <v>29.4</v>
      </c>
      <c r="GX147">
        <v>27.0164</v>
      </c>
      <c r="GY147">
        <v>62.9731</v>
      </c>
      <c r="GZ147">
        <v>33.4816</v>
      </c>
      <c r="HA147">
        <v>1</v>
      </c>
      <c r="HB147">
        <v>-0.0884045</v>
      </c>
      <c r="HC147">
        <v>0.225327</v>
      </c>
      <c r="HD147">
        <v>20.335</v>
      </c>
      <c r="HE147">
        <v>5.21669</v>
      </c>
      <c r="HF147">
        <v>12.0099</v>
      </c>
      <c r="HG147">
        <v>4.98885</v>
      </c>
      <c r="HH147">
        <v>3.28855</v>
      </c>
      <c r="HI147">
        <v>9999</v>
      </c>
      <c r="HJ147">
        <v>9999</v>
      </c>
      <c r="HK147">
        <v>9999</v>
      </c>
      <c r="HL147">
        <v>155.3</v>
      </c>
      <c r="HM147">
        <v>1.86737</v>
      </c>
      <c r="HN147">
        <v>1.86646</v>
      </c>
      <c r="HO147">
        <v>1.86584</v>
      </c>
      <c r="HP147">
        <v>1.86583</v>
      </c>
      <c r="HQ147">
        <v>1.8676</v>
      </c>
      <c r="HR147">
        <v>1.87012</v>
      </c>
      <c r="HS147">
        <v>1.86875</v>
      </c>
      <c r="HT147">
        <v>1.87026</v>
      </c>
      <c r="HU147">
        <v>0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-3.758</v>
      </c>
      <c r="II147">
        <v>-0.1016</v>
      </c>
      <c r="IJ147">
        <v>-2.003274880989988</v>
      </c>
      <c r="IK147">
        <v>-0.003643892653284941</v>
      </c>
      <c r="IL147">
        <v>8.948238347276123E-07</v>
      </c>
      <c r="IM147">
        <v>-2.445980282225029E-10</v>
      </c>
      <c r="IN147">
        <v>-0.1940835803508028</v>
      </c>
      <c r="IO147">
        <v>-0.01042730378795286</v>
      </c>
      <c r="IP147">
        <v>0.00100284695746963</v>
      </c>
      <c r="IQ147">
        <v>-1.701466411570297E-05</v>
      </c>
      <c r="IR147">
        <v>2</v>
      </c>
      <c r="IS147">
        <v>2310</v>
      </c>
      <c r="IT147">
        <v>1</v>
      </c>
      <c r="IU147">
        <v>25</v>
      </c>
      <c r="IV147">
        <v>21558.9</v>
      </c>
      <c r="IW147">
        <v>21558.8</v>
      </c>
      <c r="IX147">
        <v>1.36719</v>
      </c>
      <c r="IY147">
        <v>2.21924</v>
      </c>
      <c r="IZ147">
        <v>1.39648</v>
      </c>
      <c r="JA147">
        <v>2.35962</v>
      </c>
      <c r="JB147">
        <v>1.49536</v>
      </c>
      <c r="JC147">
        <v>2.32544</v>
      </c>
      <c r="JD147">
        <v>34.6006</v>
      </c>
      <c r="JE147">
        <v>24.1751</v>
      </c>
      <c r="JF147">
        <v>18</v>
      </c>
      <c r="JG147">
        <v>513.758</v>
      </c>
      <c r="JH147">
        <v>458.431</v>
      </c>
      <c r="JI147">
        <v>24.9997</v>
      </c>
      <c r="JJ147">
        <v>26.2864</v>
      </c>
      <c r="JK147">
        <v>29.9999</v>
      </c>
      <c r="JL147">
        <v>26.2665</v>
      </c>
      <c r="JM147">
        <v>26.2058</v>
      </c>
      <c r="JN147">
        <v>27.3687</v>
      </c>
      <c r="JO147">
        <v>20.0317</v>
      </c>
      <c r="JP147">
        <v>93.529</v>
      </c>
      <c r="JQ147">
        <v>25</v>
      </c>
      <c r="JR147">
        <v>593.778</v>
      </c>
      <c r="JS147">
        <v>22.9552</v>
      </c>
      <c r="JT147">
        <v>100.866</v>
      </c>
      <c r="JU147">
        <v>100.816</v>
      </c>
    </row>
    <row r="148" spans="1:281">
      <c r="A148">
        <v>132</v>
      </c>
      <c r="B148">
        <v>1658943875</v>
      </c>
      <c r="C148">
        <v>2237</v>
      </c>
      <c r="D148" t="s">
        <v>688</v>
      </c>
      <c r="E148" t="s">
        <v>689</v>
      </c>
      <c r="F148">
        <v>5</v>
      </c>
      <c r="G148" t="s">
        <v>619</v>
      </c>
      <c r="H148" t="s">
        <v>416</v>
      </c>
      <c r="I148">
        <v>1658943867.5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589.6451966120302</v>
      </c>
      <c r="AK148">
        <v>567.4564181818181</v>
      </c>
      <c r="AL148">
        <v>3.269757025073265</v>
      </c>
      <c r="AM148">
        <v>65.39400874216933</v>
      </c>
      <c r="AN148">
        <f>(AP148 - AO148 + DI148*1E3/(8.314*(DK148+273.15)) * AR148/DH148 * AQ148) * DH148/(100*CV148) * 1000/(1000 - AP148)</f>
        <v>0</v>
      </c>
      <c r="AO148">
        <v>23.0072835369697</v>
      </c>
      <c r="AP148">
        <v>23.94376424242424</v>
      </c>
      <c r="AQ148">
        <v>0.0002391462450621748</v>
      </c>
      <c r="AR148">
        <v>84.95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1658943867.5</v>
      </c>
      <c r="DB148">
        <v>531.1557407407407</v>
      </c>
      <c r="DC148">
        <v>561.244962962963</v>
      </c>
      <c r="DD148">
        <v>23.93117777777778</v>
      </c>
      <c r="DE148">
        <v>23.00656666666666</v>
      </c>
      <c r="DF148">
        <v>534.8895925925926</v>
      </c>
      <c r="DG148">
        <v>24.03282222222222</v>
      </c>
      <c r="DH148">
        <v>500.0526296296296</v>
      </c>
      <c r="DI148">
        <v>90.4956962962963</v>
      </c>
      <c r="DJ148">
        <v>0.1000455259259259</v>
      </c>
      <c r="DK148">
        <v>27.2832962962963</v>
      </c>
      <c r="DL148">
        <v>27.38282222222222</v>
      </c>
      <c r="DM148">
        <v>999.9000000000001</v>
      </c>
      <c r="DN148">
        <v>0</v>
      </c>
      <c r="DO148">
        <v>0</v>
      </c>
      <c r="DP148">
        <v>10001.31962962963</v>
      </c>
      <c r="DQ148">
        <v>0</v>
      </c>
      <c r="DR148">
        <v>11.0004</v>
      </c>
      <c r="DS148">
        <v>-30.08909259259259</v>
      </c>
      <c r="DT148">
        <v>544.1787777777778</v>
      </c>
      <c r="DU148">
        <v>574.4613333333334</v>
      </c>
      <c r="DV148">
        <v>0.9246220370370372</v>
      </c>
      <c r="DW148">
        <v>561.244962962963</v>
      </c>
      <c r="DX148">
        <v>23.00656666666666</v>
      </c>
      <c r="DY148">
        <v>2.16566962962963</v>
      </c>
      <c r="DZ148">
        <v>2.081994814814815</v>
      </c>
      <c r="EA148">
        <v>18.71059259259259</v>
      </c>
      <c r="EB148">
        <v>18.0820962962963</v>
      </c>
      <c r="EC148">
        <v>1999.978518518519</v>
      </c>
      <c r="ED148">
        <v>0.9800067777777777</v>
      </c>
      <c r="EE148">
        <v>0.01999342222222222</v>
      </c>
      <c r="EF148">
        <v>0</v>
      </c>
      <c r="EG148">
        <v>737.8659629629628</v>
      </c>
      <c r="EH148">
        <v>5.00097</v>
      </c>
      <c r="EI148">
        <v>14656.76296296296</v>
      </c>
      <c r="EJ148">
        <v>16707.42592592593</v>
      </c>
      <c r="EK148">
        <v>38.54822222222222</v>
      </c>
      <c r="EL148">
        <v>39</v>
      </c>
      <c r="EM148">
        <v>38.5</v>
      </c>
      <c r="EN148">
        <v>38.625</v>
      </c>
      <c r="EO148">
        <v>39.125</v>
      </c>
      <c r="EP148">
        <v>1955.088518518518</v>
      </c>
      <c r="EQ148">
        <v>39.89000000000001</v>
      </c>
      <c r="ER148">
        <v>0</v>
      </c>
      <c r="ES148">
        <v>1658943874.8</v>
      </c>
      <c r="ET148">
        <v>0</v>
      </c>
      <c r="EU148">
        <v>737.9234</v>
      </c>
      <c r="EV148">
        <v>2.017769233592705</v>
      </c>
      <c r="EW148">
        <v>52.43076930601594</v>
      </c>
      <c r="EX148">
        <v>14657.204</v>
      </c>
      <c r="EY148">
        <v>15</v>
      </c>
      <c r="EZ148">
        <v>0</v>
      </c>
      <c r="FA148" t="s">
        <v>419</v>
      </c>
      <c r="FB148">
        <v>1657650335.6</v>
      </c>
      <c r="FC148">
        <v>1657650340.6</v>
      </c>
      <c r="FD148">
        <v>0</v>
      </c>
      <c r="FE148">
        <v>2.4</v>
      </c>
      <c r="FF148">
        <v>-0.047</v>
      </c>
      <c r="FG148">
        <v>-2.024</v>
      </c>
      <c r="FH148">
        <v>-0.16</v>
      </c>
      <c r="FI148">
        <v>420</v>
      </c>
      <c r="FJ148">
        <v>17</v>
      </c>
      <c r="FK148">
        <v>0.4</v>
      </c>
      <c r="FL148">
        <v>0.26</v>
      </c>
      <c r="FM148">
        <v>-30.01193658536585</v>
      </c>
      <c r="FN148">
        <v>-0.2579331010452738</v>
      </c>
      <c r="FO148">
        <v>0.2374873929964341</v>
      </c>
      <c r="FP148">
        <v>1</v>
      </c>
      <c r="FQ148">
        <v>737.7653823529411</v>
      </c>
      <c r="FR148">
        <v>2.688082507277517</v>
      </c>
      <c r="FS148">
        <v>0.3802208348026177</v>
      </c>
      <c r="FT148">
        <v>0</v>
      </c>
      <c r="FU148">
        <v>0.9177653170731709</v>
      </c>
      <c r="FV148">
        <v>0.1303359721254346</v>
      </c>
      <c r="FW148">
        <v>0.01311739947167367</v>
      </c>
      <c r="FX148">
        <v>0</v>
      </c>
      <c r="FY148">
        <v>1</v>
      </c>
      <c r="FZ148">
        <v>3</v>
      </c>
      <c r="GA148" t="s">
        <v>426</v>
      </c>
      <c r="GB148">
        <v>2.98353</v>
      </c>
      <c r="GC148">
        <v>2.71552</v>
      </c>
      <c r="GD148">
        <v>0.116734</v>
      </c>
      <c r="GE148">
        <v>0.119431</v>
      </c>
      <c r="GF148">
        <v>0.107509</v>
      </c>
      <c r="GG148">
        <v>0.102509</v>
      </c>
      <c r="GH148">
        <v>28032.1</v>
      </c>
      <c r="GI148">
        <v>28051.8</v>
      </c>
      <c r="GJ148">
        <v>29494.5</v>
      </c>
      <c r="GK148">
        <v>29460.2</v>
      </c>
      <c r="GL148">
        <v>34869.2</v>
      </c>
      <c r="GM148">
        <v>35135.5</v>
      </c>
      <c r="GN148">
        <v>41548.9</v>
      </c>
      <c r="GO148">
        <v>41975</v>
      </c>
      <c r="GP148">
        <v>1.95255</v>
      </c>
      <c r="GQ148">
        <v>1.93585</v>
      </c>
      <c r="GR148">
        <v>0.128783</v>
      </c>
      <c r="GS148">
        <v>0</v>
      </c>
      <c r="GT148">
        <v>25.2799</v>
      </c>
      <c r="GU148">
        <v>999.9</v>
      </c>
      <c r="GV148">
        <v>59.4</v>
      </c>
      <c r="GW148">
        <v>29.4</v>
      </c>
      <c r="GX148">
        <v>27.0128</v>
      </c>
      <c r="GY148">
        <v>62.8031</v>
      </c>
      <c r="GZ148">
        <v>33.73</v>
      </c>
      <c r="HA148">
        <v>1</v>
      </c>
      <c r="HB148">
        <v>-0.08894050000000001</v>
      </c>
      <c r="HC148">
        <v>0.223905</v>
      </c>
      <c r="HD148">
        <v>20.3351</v>
      </c>
      <c r="HE148">
        <v>5.21714</v>
      </c>
      <c r="HF148">
        <v>12.0099</v>
      </c>
      <c r="HG148">
        <v>4.9891</v>
      </c>
      <c r="HH148">
        <v>3.28848</v>
      </c>
      <c r="HI148">
        <v>9999</v>
      </c>
      <c r="HJ148">
        <v>9999</v>
      </c>
      <c r="HK148">
        <v>9999</v>
      </c>
      <c r="HL148">
        <v>155.3</v>
      </c>
      <c r="HM148">
        <v>1.86737</v>
      </c>
      <c r="HN148">
        <v>1.86646</v>
      </c>
      <c r="HO148">
        <v>1.86584</v>
      </c>
      <c r="HP148">
        <v>1.8658</v>
      </c>
      <c r="HQ148">
        <v>1.86758</v>
      </c>
      <c r="HR148">
        <v>1.87012</v>
      </c>
      <c r="HS148">
        <v>1.86875</v>
      </c>
      <c r="HT148">
        <v>1.87025</v>
      </c>
      <c r="HU148">
        <v>0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-3.804</v>
      </c>
      <c r="II148">
        <v>-0.1016</v>
      </c>
      <c r="IJ148">
        <v>-2.003274880989988</v>
      </c>
      <c r="IK148">
        <v>-0.003643892653284941</v>
      </c>
      <c r="IL148">
        <v>8.948238347276123E-07</v>
      </c>
      <c r="IM148">
        <v>-2.445980282225029E-10</v>
      </c>
      <c r="IN148">
        <v>-0.1940835803508028</v>
      </c>
      <c r="IO148">
        <v>-0.01042730378795286</v>
      </c>
      <c r="IP148">
        <v>0.00100284695746963</v>
      </c>
      <c r="IQ148">
        <v>-1.701466411570297E-05</v>
      </c>
      <c r="IR148">
        <v>2</v>
      </c>
      <c r="IS148">
        <v>2310</v>
      </c>
      <c r="IT148">
        <v>1</v>
      </c>
      <c r="IU148">
        <v>25</v>
      </c>
      <c r="IV148">
        <v>21559</v>
      </c>
      <c r="IW148">
        <v>21558.9</v>
      </c>
      <c r="IX148">
        <v>1.39771</v>
      </c>
      <c r="IY148">
        <v>2.20215</v>
      </c>
      <c r="IZ148">
        <v>1.39648</v>
      </c>
      <c r="JA148">
        <v>2.35962</v>
      </c>
      <c r="JB148">
        <v>1.49536</v>
      </c>
      <c r="JC148">
        <v>2.39136</v>
      </c>
      <c r="JD148">
        <v>34.6006</v>
      </c>
      <c r="JE148">
        <v>24.1838</v>
      </c>
      <c r="JF148">
        <v>18</v>
      </c>
      <c r="JG148">
        <v>513.725</v>
      </c>
      <c r="JH148">
        <v>458.524</v>
      </c>
      <c r="JI148">
        <v>24.9996</v>
      </c>
      <c r="JJ148">
        <v>26.2854</v>
      </c>
      <c r="JK148">
        <v>30</v>
      </c>
      <c r="JL148">
        <v>26.2665</v>
      </c>
      <c r="JM148">
        <v>26.2058</v>
      </c>
      <c r="JN148">
        <v>28.0263</v>
      </c>
      <c r="JO148">
        <v>20.0317</v>
      </c>
      <c r="JP148">
        <v>93.529</v>
      </c>
      <c r="JQ148">
        <v>25</v>
      </c>
      <c r="JR148">
        <v>607.2329999999999</v>
      </c>
      <c r="JS148">
        <v>22.9497</v>
      </c>
      <c r="JT148">
        <v>100.867</v>
      </c>
      <c r="JU148">
        <v>100.816</v>
      </c>
    </row>
    <row r="149" spans="1:281">
      <c r="A149">
        <v>133</v>
      </c>
      <c r="B149">
        <v>1658943880</v>
      </c>
      <c r="C149">
        <v>2242</v>
      </c>
      <c r="D149" t="s">
        <v>690</v>
      </c>
      <c r="E149" t="s">
        <v>691</v>
      </c>
      <c r="F149">
        <v>5</v>
      </c>
      <c r="G149" t="s">
        <v>619</v>
      </c>
      <c r="H149" t="s">
        <v>416</v>
      </c>
      <c r="I149">
        <v>1658943872.214286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606.5204767304635</v>
      </c>
      <c r="AK149">
        <v>583.8474666666667</v>
      </c>
      <c r="AL149">
        <v>3.282682312306708</v>
      </c>
      <c r="AM149">
        <v>65.39400874216933</v>
      </c>
      <c r="AN149">
        <f>(AP149 - AO149 + DI149*1E3/(8.314*(DK149+273.15)) * AR149/DH149 * AQ149) * DH149/(100*CV149) * 1000/(1000 - AP149)</f>
        <v>0</v>
      </c>
      <c r="AO149">
        <v>23.00544604363638</v>
      </c>
      <c r="AP149">
        <v>23.95047939393937</v>
      </c>
      <c r="AQ149">
        <v>0.000267305785124964</v>
      </c>
      <c r="AR149">
        <v>84.95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1658943872.214286</v>
      </c>
      <c r="DB149">
        <v>546.4651785714285</v>
      </c>
      <c r="DC149">
        <v>576.6056785714286</v>
      </c>
      <c r="DD149">
        <v>23.94062857142858</v>
      </c>
      <c r="DE149">
        <v>23.00695357142857</v>
      </c>
      <c r="DF149">
        <v>550.2433571428571</v>
      </c>
      <c r="DG149">
        <v>24.04218928571429</v>
      </c>
      <c r="DH149">
        <v>500.0408928571429</v>
      </c>
      <c r="DI149">
        <v>90.49547857142856</v>
      </c>
      <c r="DJ149">
        <v>0.09999483214285712</v>
      </c>
      <c r="DK149">
        <v>27.28313214285714</v>
      </c>
      <c r="DL149">
        <v>27.382825</v>
      </c>
      <c r="DM149">
        <v>999.9000000000002</v>
      </c>
      <c r="DN149">
        <v>0</v>
      </c>
      <c r="DO149">
        <v>0</v>
      </c>
      <c r="DP149">
        <v>10001.27678571429</v>
      </c>
      <c r="DQ149">
        <v>0</v>
      </c>
      <c r="DR149">
        <v>10.99565357142857</v>
      </c>
      <c r="DS149">
        <v>-30.14033928571429</v>
      </c>
      <c r="DT149">
        <v>559.8689642857141</v>
      </c>
      <c r="DU149">
        <v>590.1840000000001</v>
      </c>
      <c r="DV149">
        <v>0.9336806071428574</v>
      </c>
      <c r="DW149">
        <v>576.6056785714286</v>
      </c>
      <c r="DX149">
        <v>23.00695357142857</v>
      </c>
      <c r="DY149">
        <v>2.166518571428572</v>
      </c>
      <c r="DZ149">
        <v>2.082024285714286</v>
      </c>
      <c r="EA149">
        <v>18.71686071428571</v>
      </c>
      <c r="EB149">
        <v>18.08233214285714</v>
      </c>
      <c r="EC149">
        <v>1999.976071428571</v>
      </c>
      <c r="ED149">
        <v>0.9800066428571428</v>
      </c>
      <c r="EE149">
        <v>0.01999355714285714</v>
      </c>
      <c r="EF149">
        <v>0</v>
      </c>
      <c r="EG149">
        <v>738.0703571428572</v>
      </c>
      <c r="EH149">
        <v>5.00097</v>
      </c>
      <c r="EI149">
        <v>14660.64642857143</v>
      </c>
      <c r="EJ149">
        <v>16707.40357142857</v>
      </c>
      <c r="EK149">
        <v>38.52878571428572</v>
      </c>
      <c r="EL149">
        <v>39</v>
      </c>
      <c r="EM149">
        <v>38.5</v>
      </c>
      <c r="EN149">
        <v>38.625</v>
      </c>
      <c r="EO149">
        <v>39.125</v>
      </c>
      <c r="EP149">
        <v>1955.086071428571</v>
      </c>
      <c r="EQ149">
        <v>39.89000000000001</v>
      </c>
      <c r="ER149">
        <v>0</v>
      </c>
      <c r="ES149">
        <v>1658943879.6</v>
      </c>
      <c r="ET149">
        <v>0</v>
      </c>
      <c r="EU149">
        <v>738.11716</v>
      </c>
      <c r="EV149">
        <v>1.090923085294778</v>
      </c>
      <c r="EW149">
        <v>48.00769240738678</v>
      </c>
      <c r="EX149">
        <v>14661.24</v>
      </c>
      <c r="EY149">
        <v>15</v>
      </c>
      <c r="EZ149">
        <v>0</v>
      </c>
      <c r="FA149" t="s">
        <v>419</v>
      </c>
      <c r="FB149">
        <v>1657650335.6</v>
      </c>
      <c r="FC149">
        <v>1657650340.6</v>
      </c>
      <c r="FD149">
        <v>0</v>
      </c>
      <c r="FE149">
        <v>2.4</v>
      </c>
      <c r="FF149">
        <v>-0.047</v>
      </c>
      <c r="FG149">
        <v>-2.024</v>
      </c>
      <c r="FH149">
        <v>-0.16</v>
      </c>
      <c r="FI149">
        <v>420</v>
      </c>
      <c r="FJ149">
        <v>17</v>
      </c>
      <c r="FK149">
        <v>0.4</v>
      </c>
      <c r="FL149">
        <v>0.26</v>
      </c>
      <c r="FM149">
        <v>-30.12789</v>
      </c>
      <c r="FN149">
        <v>0.1845996247655799</v>
      </c>
      <c r="FO149">
        <v>0.2287363567516104</v>
      </c>
      <c r="FP149">
        <v>1</v>
      </c>
      <c r="FQ149">
        <v>737.9498823529411</v>
      </c>
      <c r="FR149">
        <v>2.165744843068307</v>
      </c>
      <c r="FS149">
        <v>0.331006821033864</v>
      </c>
      <c r="FT149">
        <v>0</v>
      </c>
      <c r="FU149">
        <v>0.927512175</v>
      </c>
      <c r="FV149">
        <v>0.1221277711069414</v>
      </c>
      <c r="FW149">
        <v>0.01190801184053724</v>
      </c>
      <c r="FX149">
        <v>0</v>
      </c>
      <c r="FY149">
        <v>1</v>
      </c>
      <c r="FZ149">
        <v>3</v>
      </c>
      <c r="GA149" t="s">
        <v>426</v>
      </c>
      <c r="GB149">
        <v>2.98344</v>
      </c>
      <c r="GC149">
        <v>2.71577</v>
      </c>
      <c r="GD149">
        <v>0.119108</v>
      </c>
      <c r="GE149">
        <v>0.121823</v>
      </c>
      <c r="GF149">
        <v>0.107525</v>
      </c>
      <c r="GG149">
        <v>0.102514</v>
      </c>
      <c r="GH149">
        <v>27956.9</v>
      </c>
      <c r="GI149">
        <v>27975.3</v>
      </c>
      <c r="GJ149">
        <v>29494.7</v>
      </c>
      <c r="GK149">
        <v>29459.8</v>
      </c>
      <c r="GL149">
        <v>34868.9</v>
      </c>
      <c r="GM149">
        <v>35135.3</v>
      </c>
      <c r="GN149">
        <v>41549.1</v>
      </c>
      <c r="GO149">
        <v>41975</v>
      </c>
      <c r="GP149">
        <v>1.9523</v>
      </c>
      <c r="GQ149">
        <v>1.93585</v>
      </c>
      <c r="GR149">
        <v>0.128232</v>
      </c>
      <c r="GS149">
        <v>0</v>
      </c>
      <c r="GT149">
        <v>25.278</v>
      </c>
      <c r="GU149">
        <v>999.9</v>
      </c>
      <c r="GV149">
        <v>59.4</v>
      </c>
      <c r="GW149">
        <v>29.4</v>
      </c>
      <c r="GX149">
        <v>27.0169</v>
      </c>
      <c r="GY149">
        <v>63.0231</v>
      </c>
      <c r="GZ149">
        <v>33.7179</v>
      </c>
      <c r="HA149">
        <v>1</v>
      </c>
      <c r="HB149">
        <v>-0.08890240000000001</v>
      </c>
      <c r="HC149">
        <v>0.222277</v>
      </c>
      <c r="HD149">
        <v>20.3348</v>
      </c>
      <c r="HE149">
        <v>5.21684</v>
      </c>
      <c r="HF149">
        <v>12.0099</v>
      </c>
      <c r="HG149">
        <v>4.9889</v>
      </c>
      <c r="HH149">
        <v>3.28845</v>
      </c>
      <c r="HI149">
        <v>9999</v>
      </c>
      <c r="HJ149">
        <v>9999</v>
      </c>
      <c r="HK149">
        <v>9999</v>
      </c>
      <c r="HL149">
        <v>155.3</v>
      </c>
      <c r="HM149">
        <v>1.86737</v>
      </c>
      <c r="HN149">
        <v>1.86645</v>
      </c>
      <c r="HO149">
        <v>1.86584</v>
      </c>
      <c r="HP149">
        <v>1.86582</v>
      </c>
      <c r="HQ149">
        <v>1.86762</v>
      </c>
      <c r="HR149">
        <v>1.87012</v>
      </c>
      <c r="HS149">
        <v>1.86875</v>
      </c>
      <c r="HT149">
        <v>1.87026</v>
      </c>
      <c r="HU149">
        <v>0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-3.85</v>
      </c>
      <c r="II149">
        <v>-0.1015</v>
      </c>
      <c r="IJ149">
        <v>-2.003274880989988</v>
      </c>
      <c r="IK149">
        <v>-0.003643892653284941</v>
      </c>
      <c r="IL149">
        <v>8.948238347276123E-07</v>
      </c>
      <c r="IM149">
        <v>-2.445980282225029E-10</v>
      </c>
      <c r="IN149">
        <v>-0.1940835803508028</v>
      </c>
      <c r="IO149">
        <v>-0.01042730378795286</v>
      </c>
      <c r="IP149">
        <v>0.00100284695746963</v>
      </c>
      <c r="IQ149">
        <v>-1.701466411570297E-05</v>
      </c>
      <c r="IR149">
        <v>2</v>
      </c>
      <c r="IS149">
        <v>2310</v>
      </c>
      <c r="IT149">
        <v>1</v>
      </c>
      <c r="IU149">
        <v>25</v>
      </c>
      <c r="IV149">
        <v>21559.1</v>
      </c>
      <c r="IW149">
        <v>21559</v>
      </c>
      <c r="IX149">
        <v>1.42944</v>
      </c>
      <c r="IY149">
        <v>2.20215</v>
      </c>
      <c r="IZ149">
        <v>1.39648</v>
      </c>
      <c r="JA149">
        <v>2.36084</v>
      </c>
      <c r="JB149">
        <v>1.49536</v>
      </c>
      <c r="JC149">
        <v>2.39746</v>
      </c>
      <c r="JD149">
        <v>34.6006</v>
      </c>
      <c r="JE149">
        <v>24.1838</v>
      </c>
      <c r="JF149">
        <v>18</v>
      </c>
      <c r="JG149">
        <v>513.545</v>
      </c>
      <c r="JH149">
        <v>458.509</v>
      </c>
      <c r="JI149">
        <v>24.9996</v>
      </c>
      <c r="JJ149">
        <v>26.2842</v>
      </c>
      <c r="JK149">
        <v>30</v>
      </c>
      <c r="JL149">
        <v>26.2645</v>
      </c>
      <c r="JM149">
        <v>26.2038</v>
      </c>
      <c r="JN149">
        <v>28.6042</v>
      </c>
      <c r="JO149">
        <v>20.0317</v>
      </c>
      <c r="JP149">
        <v>93.529</v>
      </c>
      <c r="JQ149">
        <v>25</v>
      </c>
      <c r="JR149">
        <v>627.2670000000001</v>
      </c>
      <c r="JS149">
        <v>22.9467</v>
      </c>
      <c r="JT149">
        <v>100.867</v>
      </c>
      <c r="JU149">
        <v>100.815</v>
      </c>
    </row>
    <row r="150" spans="1:281">
      <c r="A150">
        <v>134</v>
      </c>
      <c r="B150">
        <v>1658943885</v>
      </c>
      <c r="C150">
        <v>2247</v>
      </c>
      <c r="D150" t="s">
        <v>692</v>
      </c>
      <c r="E150" t="s">
        <v>693</v>
      </c>
      <c r="F150">
        <v>5</v>
      </c>
      <c r="G150" t="s">
        <v>619</v>
      </c>
      <c r="H150" t="s">
        <v>416</v>
      </c>
      <c r="I150">
        <v>1658943877.5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623.6263185423913</v>
      </c>
      <c r="AK150">
        <v>600.5200121212119</v>
      </c>
      <c r="AL150">
        <v>3.338295338306937</v>
      </c>
      <c r="AM150">
        <v>65.39400874216933</v>
      </c>
      <c r="AN150">
        <f>(AP150 - AO150 + DI150*1E3/(8.314*(DK150+273.15)) * AR150/DH150 * AQ150) * DH150/(100*CV150) * 1000/(1000 - AP150)</f>
        <v>0</v>
      </c>
      <c r="AO150">
        <v>23.00691485575758</v>
      </c>
      <c r="AP150">
        <v>23.94948121212122</v>
      </c>
      <c r="AQ150">
        <v>-4.650035235988368E-05</v>
      </c>
      <c r="AR150">
        <v>84.95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1658943877.5</v>
      </c>
      <c r="DB150">
        <v>563.5176666666667</v>
      </c>
      <c r="DC150">
        <v>593.8680370370371</v>
      </c>
      <c r="DD150">
        <v>23.94683703703704</v>
      </c>
      <c r="DE150">
        <v>23.00644814814815</v>
      </c>
      <c r="DF150">
        <v>567.344962962963</v>
      </c>
      <c r="DG150">
        <v>24.04835925925926</v>
      </c>
      <c r="DH150">
        <v>500.0458148148148</v>
      </c>
      <c r="DI150">
        <v>90.49547037037037</v>
      </c>
      <c r="DJ150">
        <v>0.0999712</v>
      </c>
      <c r="DK150">
        <v>27.28406296296296</v>
      </c>
      <c r="DL150">
        <v>27.38178148148148</v>
      </c>
      <c r="DM150">
        <v>999.9000000000001</v>
      </c>
      <c r="DN150">
        <v>0</v>
      </c>
      <c r="DO150">
        <v>0</v>
      </c>
      <c r="DP150">
        <v>10003.93148148148</v>
      </c>
      <c r="DQ150">
        <v>0</v>
      </c>
      <c r="DR150">
        <v>10.97104814814815</v>
      </c>
      <c r="DS150">
        <v>-30.35023333333333</v>
      </c>
      <c r="DT150">
        <v>577.3432962962963</v>
      </c>
      <c r="DU150">
        <v>607.8525185185185</v>
      </c>
      <c r="DV150">
        <v>0.9403914444444444</v>
      </c>
      <c r="DW150">
        <v>593.8680370370371</v>
      </c>
      <c r="DX150">
        <v>23.00644814814815</v>
      </c>
      <c r="DY150">
        <v>2.16708037037037</v>
      </c>
      <c r="DZ150">
        <v>2.08197962962963</v>
      </c>
      <c r="EA150">
        <v>18.72101481481481</v>
      </c>
      <c r="EB150">
        <v>18.08199259259259</v>
      </c>
      <c r="EC150">
        <v>1999.97</v>
      </c>
      <c r="ED150">
        <v>0.9800064444444444</v>
      </c>
      <c r="EE150">
        <v>0.01999375555555555</v>
      </c>
      <c r="EF150">
        <v>0</v>
      </c>
      <c r="EG150">
        <v>738.2424074074073</v>
      </c>
      <c r="EH150">
        <v>5.00097</v>
      </c>
      <c r="EI150">
        <v>14664.63703703704</v>
      </c>
      <c r="EJ150">
        <v>16707.35185185185</v>
      </c>
      <c r="EK150">
        <v>38.51607407407408</v>
      </c>
      <c r="EL150">
        <v>39</v>
      </c>
      <c r="EM150">
        <v>38.49299999999999</v>
      </c>
      <c r="EN150">
        <v>38.625</v>
      </c>
      <c r="EO150">
        <v>39.125</v>
      </c>
      <c r="EP150">
        <v>1955.08</v>
      </c>
      <c r="EQ150">
        <v>39.89000000000001</v>
      </c>
      <c r="ER150">
        <v>0</v>
      </c>
      <c r="ES150">
        <v>1658943884.4</v>
      </c>
      <c r="ET150">
        <v>0</v>
      </c>
      <c r="EU150">
        <v>738.26296</v>
      </c>
      <c r="EV150">
        <v>3.117538453068508</v>
      </c>
      <c r="EW150">
        <v>41.53846147570589</v>
      </c>
      <c r="EX150">
        <v>14664.84</v>
      </c>
      <c r="EY150">
        <v>15</v>
      </c>
      <c r="EZ150">
        <v>0</v>
      </c>
      <c r="FA150" t="s">
        <v>419</v>
      </c>
      <c r="FB150">
        <v>1657650335.6</v>
      </c>
      <c r="FC150">
        <v>1657650340.6</v>
      </c>
      <c r="FD150">
        <v>0</v>
      </c>
      <c r="FE150">
        <v>2.4</v>
      </c>
      <c r="FF150">
        <v>-0.047</v>
      </c>
      <c r="FG150">
        <v>-2.024</v>
      </c>
      <c r="FH150">
        <v>-0.16</v>
      </c>
      <c r="FI150">
        <v>420</v>
      </c>
      <c r="FJ150">
        <v>17</v>
      </c>
      <c r="FK150">
        <v>0.4</v>
      </c>
      <c r="FL150">
        <v>0.26</v>
      </c>
      <c r="FM150">
        <v>-30.29548999999999</v>
      </c>
      <c r="FN150">
        <v>-2.441225515947306</v>
      </c>
      <c r="FO150">
        <v>0.389059477972199</v>
      </c>
      <c r="FP150">
        <v>0</v>
      </c>
      <c r="FQ150">
        <v>738.188294117647</v>
      </c>
      <c r="FR150">
        <v>1.81488159133344</v>
      </c>
      <c r="FS150">
        <v>0.2917841193731077</v>
      </c>
      <c r="FT150">
        <v>0</v>
      </c>
      <c r="FU150">
        <v>0.9356816999999999</v>
      </c>
      <c r="FV150">
        <v>0.08084517073170418</v>
      </c>
      <c r="FW150">
        <v>0.008076413644681651</v>
      </c>
      <c r="FX150">
        <v>1</v>
      </c>
      <c r="FY150">
        <v>1</v>
      </c>
      <c r="FZ150">
        <v>3</v>
      </c>
      <c r="GA150" t="s">
        <v>426</v>
      </c>
      <c r="GB150">
        <v>2.98347</v>
      </c>
      <c r="GC150">
        <v>2.71583</v>
      </c>
      <c r="GD150">
        <v>0.121488</v>
      </c>
      <c r="GE150">
        <v>0.124179</v>
      </c>
      <c r="GF150">
        <v>0.107522</v>
      </c>
      <c r="GG150">
        <v>0.102509</v>
      </c>
      <c r="GH150">
        <v>27881.2</v>
      </c>
      <c r="GI150">
        <v>27900.9</v>
      </c>
      <c r="GJ150">
        <v>29494.5</v>
      </c>
      <c r="GK150">
        <v>29460.5</v>
      </c>
      <c r="GL150">
        <v>34868.8</v>
      </c>
      <c r="GM150">
        <v>35136.2</v>
      </c>
      <c r="GN150">
        <v>41548.9</v>
      </c>
      <c r="GO150">
        <v>41975.7</v>
      </c>
      <c r="GP150">
        <v>1.95227</v>
      </c>
      <c r="GQ150">
        <v>1.9359</v>
      </c>
      <c r="GR150">
        <v>0.128828</v>
      </c>
      <c r="GS150">
        <v>0</v>
      </c>
      <c r="GT150">
        <v>25.2778</v>
      </c>
      <c r="GU150">
        <v>999.9</v>
      </c>
      <c r="GV150">
        <v>59.4</v>
      </c>
      <c r="GW150">
        <v>29.4</v>
      </c>
      <c r="GX150">
        <v>27.0183</v>
      </c>
      <c r="GY150">
        <v>62.7331</v>
      </c>
      <c r="GZ150">
        <v>33.3413</v>
      </c>
      <c r="HA150">
        <v>1</v>
      </c>
      <c r="HB150">
        <v>-0.0889837</v>
      </c>
      <c r="HC150">
        <v>0.220978</v>
      </c>
      <c r="HD150">
        <v>20.3348</v>
      </c>
      <c r="HE150">
        <v>5.21699</v>
      </c>
      <c r="HF150">
        <v>12.0099</v>
      </c>
      <c r="HG150">
        <v>4.98925</v>
      </c>
      <c r="HH150">
        <v>3.28855</v>
      </c>
      <c r="HI150">
        <v>9999</v>
      </c>
      <c r="HJ150">
        <v>9999</v>
      </c>
      <c r="HK150">
        <v>9999</v>
      </c>
      <c r="HL150">
        <v>155.3</v>
      </c>
      <c r="HM150">
        <v>1.86737</v>
      </c>
      <c r="HN150">
        <v>1.86645</v>
      </c>
      <c r="HO150">
        <v>1.86584</v>
      </c>
      <c r="HP150">
        <v>1.86584</v>
      </c>
      <c r="HQ150">
        <v>1.86764</v>
      </c>
      <c r="HR150">
        <v>1.87012</v>
      </c>
      <c r="HS150">
        <v>1.86875</v>
      </c>
      <c r="HT150">
        <v>1.87026</v>
      </c>
      <c r="HU150">
        <v>0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-3.897</v>
      </c>
      <c r="II150">
        <v>-0.1015</v>
      </c>
      <c r="IJ150">
        <v>-2.003274880989988</v>
      </c>
      <c r="IK150">
        <v>-0.003643892653284941</v>
      </c>
      <c r="IL150">
        <v>8.948238347276123E-07</v>
      </c>
      <c r="IM150">
        <v>-2.445980282225029E-10</v>
      </c>
      <c r="IN150">
        <v>-0.1940835803508028</v>
      </c>
      <c r="IO150">
        <v>-0.01042730378795286</v>
      </c>
      <c r="IP150">
        <v>0.00100284695746963</v>
      </c>
      <c r="IQ150">
        <v>-1.701466411570297E-05</v>
      </c>
      <c r="IR150">
        <v>2</v>
      </c>
      <c r="IS150">
        <v>2310</v>
      </c>
      <c r="IT150">
        <v>1</v>
      </c>
      <c r="IU150">
        <v>25</v>
      </c>
      <c r="IV150">
        <v>21559.2</v>
      </c>
      <c r="IW150">
        <v>21559.1</v>
      </c>
      <c r="IX150">
        <v>1.45996</v>
      </c>
      <c r="IY150">
        <v>2.21313</v>
      </c>
      <c r="IZ150">
        <v>1.39648</v>
      </c>
      <c r="JA150">
        <v>2.36084</v>
      </c>
      <c r="JB150">
        <v>1.49536</v>
      </c>
      <c r="JC150">
        <v>2.34985</v>
      </c>
      <c r="JD150">
        <v>34.5777</v>
      </c>
      <c r="JE150">
        <v>24.1751</v>
      </c>
      <c r="JF150">
        <v>18</v>
      </c>
      <c r="JG150">
        <v>513.528</v>
      </c>
      <c r="JH150">
        <v>458.538</v>
      </c>
      <c r="JI150">
        <v>24.9996</v>
      </c>
      <c r="JJ150">
        <v>26.2842</v>
      </c>
      <c r="JK150">
        <v>29.9999</v>
      </c>
      <c r="JL150">
        <v>26.2644</v>
      </c>
      <c r="JM150">
        <v>26.2036</v>
      </c>
      <c r="JN150">
        <v>29.2599</v>
      </c>
      <c r="JO150">
        <v>20.0317</v>
      </c>
      <c r="JP150">
        <v>93.90560000000001</v>
      </c>
      <c r="JQ150">
        <v>25</v>
      </c>
      <c r="JR150">
        <v>640.627</v>
      </c>
      <c r="JS150">
        <v>22.9443</v>
      </c>
      <c r="JT150">
        <v>100.867</v>
      </c>
      <c r="JU150">
        <v>100.817</v>
      </c>
    </row>
    <row r="151" spans="1:281">
      <c r="A151">
        <v>135</v>
      </c>
      <c r="B151">
        <v>1658943890</v>
      </c>
      <c r="C151">
        <v>2252</v>
      </c>
      <c r="D151" t="s">
        <v>694</v>
      </c>
      <c r="E151" t="s">
        <v>695</v>
      </c>
      <c r="F151">
        <v>5</v>
      </c>
      <c r="G151" t="s">
        <v>619</v>
      </c>
      <c r="H151" t="s">
        <v>416</v>
      </c>
      <c r="I151">
        <v>1658943882.214286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640.7350197383062</v>
      </c>
      <c r="AK151">
        <v>617.377696969697</v>
      </c>
      <c r="AL151">
        <v>3.372465164763581</v>
      </c>
      <c r="AM151">
        <v>65.39400874216933</v>
      </c>
      <c r="AN151">
        <f>(AP151 - AO151 + DI151*1E3/(8.314*(DK151+273.15)) * AR151/DH151 * AQ151) * DH151/(100*CV151) * 1000/(1000 - AP151)</f>
        <v>0</v>
      </c>
      <c r="AO151">
        <v>23.00581661575758</v>
      </c>
      <c r="AP151">
        <v>23.9501406060606</v>
      </c>
      <c r="AQ151">
        <v>-5.368096054895427E-05</v>
      </c>
      <c r="AR151">
        <v>84.95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1658943882.214286</v>
      </c>
      <c r="DB151">
        <v>578.7680714285714</v>
      </c>
      <c r="DC151">
        <v>609.5568928571428</v>
      </c>
      <c r="DD151">
        <v>23.94912142857143</v>
      </c>
      <c r="DE151">
        <v>23.00691785714286</v>
      </c>
      <c r="DF151">
        <v>582.6389642857143</v>
      </c>
      <c r="DG151">
        <v>24.050625</v>
      </c>
      <c r="DH151">
        <v>500.0475714285714</v>
      </c>
      <c r="DI151">
        <v>90.49532857142857</v>
      </c>
      <c r="DJ151">
        <v>0.09999942499999999</v>
      </c>
      <c r="DK151">
        <v>27.28186071428571</v>
      </c>
      <c r="DL151">
        <v>27.38484642857143</v>
      </c>
      <c r="DM151">
        <v>999.9000000000002</v>
      </c>
      <c r="DN151">
        <v>0</v>
      </c>
      <c r="DO151">
        <v>0</v>
      </c>
      <c r="DP151">
        <v>10003.03464285714</v>
      </c>
      <c r="DQ151">
        <v>0</v>
      </c>
      <c r="DR151">
        <v>10.957025</v>
      </c>
      <c r="DS151">
        <v>-30.78871785714285</v>
      </c>
      <c r="DT151">
        <v>592.9691428571429</v>
      </c>
      <c r="DU151">
        <v>623.911142857143</v>
      </c>
      <c r="DV151">
        <v>0.9422094642857142</v>
      </c>
      <c r="DW151">
        <v>609.5568928571428</v>
      </c>
      <c r="DX151">
        <v>23.00691785714286</v>
      </c>
      <c r="DY151">
        <v>2.167283571428571</v>
      </c>
      <c r="DZ151">
        <v>2.082018571428572</v>
      </c>
      <c r="EA151">
        <v>18.72251785714286</v>
      </c>
      <c r="EB151">
        <v>18.08228928571429</v>
      </c>
      <c r="EC151">
        <v>1999.9875</v>
      </c>
      <c r="ED151">
        <v>0.9800064285714285</v>
      </c>
      <c r="EE151">
        <v>0.01999377142857143</v>
      </c>
      <c r="EF151">
        <v>0</v>
      </c>
      <c r="EG151">
        <v>738.4477142857143</v>
      </c>
      <c r="EH151">
        <v>5.00097</v>
      </c>
      <c r="EI151">
        <v>14668.00714285714</v>
      </c>
      <c r="EJ151">
        <v>16707.5</v>
      </c>
      <c r="EK151">
        <v>38.50221428571428</v>
      </c>
      <c r="EL151">
        <v>39</v>
      </c>
      <c r="EM151">
        <v>38.48200000000001</v>
      </c>
      <c r="EN151">
        <v>38.625</v>
      </c>
      <c r="EO151">
        <v>39.125</v>
      </c>
      <c r="EP151">
        <v>1955.0975</v>
      </c>
      <c r="EQ151">
        <v>39.89000000000001</v>
      </c>
      <c r="ER151">
        <v>0</v>
      </c>
      <c r="ES151">
        <v>1658943889.8</v>
      </c>
      <c r="ET151">
        <v>0</v>
      </c>
      <c r="EU151">
        <v>738.4809999999999</v>
      </c>
      <c r="EV151">
        <v>2.591247869216182</v>
      </c>
      <c r="EW151">
        <v>40.34188037825098</v>
      </c>
      <c r="EX151">
        <v>14668.41538461538</v>
      </c>
      <c r="EY151">
        <v>15</v>
      </c>
      <c r="EZ151">
        <v>0</v>
      </c>
      <c r="FA151" t="s">
        <v>419</v>
      </c>
      <c r="FB151">
        <v>1657650335.6</v>
      </c>
      <c r="FC151">
        <v>1657650340.6</v>
      </c>
      <c r="FD151">
        <v>0</v>
      </c>
      <c r="FE151">
        <v>2.4</v>
      </c>
      <c r="FF151">
        <v>-0.047</v>
      </c>
      <c r="FG151">
        <v>-2.024</v>
      </c>
      <c r="FH151">
        <v>-0.16</v>
      </c>
      <c r="FI151">
        <v>420</v>
      </c>
      <c r="FJ151">
        <v>17</v>
      </c>
      <c r="FK151">
        <v>0.4</v>
      </c>
      <c r="FL151">
        <v>0.26</v>
      </c>
      <c r="FM151">
        <v>-30.53665365853659</v>
      </c>
      <c r="FN151">
        <v>-5.484468292682845</v>
      </c>
      <c r="FO151">
        <v>0.5519592694842093</v>
      </c>
      <c r="FP151">
        <v>0</v>
      </c>
      <c r="FQ151">
        <v>738.3448529411764</v>
      </c>
      <c r="FR151">
        <v>2.33611917934716</v>
      </c>
      <c r="FS151">
        <v>0.3447183959282433</v>
      </c>
      <c r="FT151">
        <v>0</v>
      </c>
      <c r="FU151">
        <v>0.9400334878048783</v>
      </c>
      <c r="FV151">
        <v>0.02820545644599541</v>
      </c>
      <c r="FW151">
        <v>0.004425144716508872</v>
      </c>
      <c r="FX151">
        <v>1</v>
      </c>
      <c r="FY151">
        <v>1</v>
      </c>
      <c r="FZ151">
        <v>3</v>
      </c>
      <c r="GA151" t="s">
        <v>426</v>
      </c>
      <c r="GB151">
        <v>2.9835</v>
      </c>
      <c r="GC151">
        <v>2.71549</v>
      </c>
      <c r="GD151">
        <v>0.123865</v>
      </c>
      <c r="GE151">
        <v>0.126508</v>
      </c>
      <c r="GF151">
        <v>0.10753</v>
      </c>
      <c r="GG151">
        <v>0.102544</v>
      </c>
      <c r="GH151">
        <v>27806.2</v>
      </c>
      <c r="GI151">
        <v>27827</v>
      </c>
      <c r="GJ151">
        <v>29494.9</v>
      </c>
      <c r="GK151">
        <v>29460.7</v>
      </c>
      <c r="GL151">
        <v>34868.9</v>
      </c>
      <c r="GM151">
        <v>35135</v>
      </c>
      <c r="GN151">
        <v>41549.3</v>
      </c>
      <c r="GO151">
        <v>41975.9</v>
      </c>
      <c r="GP151">
        <v>1.95243</v>
      </c>
      <c r="GQ151">
        <v>1.93598</v>
      </c>
      <c r="GR151">
        <v>0.12894</v>
      </c>
      <c r="GS151">
        <v>0</v>
      </c>
      <c r="GT151">
        <v>25.2778</v>
      </c>
      <c r="GU151">
        <v>999.9</v>
      </c>
      <c r="GV151">
        <v>59.4</v>
      </c>
      <c r="GW151">
        <v>29.4</v>
      </c>
      <c r="GX151">
        <v>27.016</v>
      </c>
      <c r="GY151">
        <v>63.0731</v>
      </c>
      <c r="GZ151">
        <v>33.4655</v>
      </c>
      <c r="HA151">
        <v>1</v>
      </c>
      <c r="HB151">
        <v>-0.08900660000000001</v>
      </c>
      <c r="HC151">
        <v>0.219414</v>
      </c>
      <c r="HD151">
        <v>20.3347</v>
      </c>
      <c r="HE151">
        <v>5.21819</v>
      </c>
      <c r="HF151">
        <v>12.0099</v>
      </c>
      <c r="HG151">
        <v>4.98945</v>
      </c>
      <c r="HH151">
        <v>3.28865</v>
      </c>
      <c r="HI151">
        <v>9999</v>
      </c>
      <c r="HJ151">
        <v>9999</v>
      </c>
      <c r="HK151">
        <v>9999</v>
      </c>
      <c r="HL151">
        <v>155.3</v>
      </c>
      <c r="HM151">
        <v>1.86737</v>
      </c>
      <c r="HN151">
        <v>1.86646</v>
      </c>
      <c r="HO151">
        <v>1.86584</v>
      </c>
      <c r="HP151">
        <v>1.86584</v>
      </c>
      <c r="HQ151">
        <v>1.86763</v>
      </c>
      <c r="HR151">
        <v>1.87013</v>
      </c>
      <c r="HS151">
        <v>1.86874</v>
      </c>
      <c r="HT151">
        <v>1.87027</v>
      </c>
      <c r="HU151">
        <v>0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-3.944</v>
      </c>
      <c r="II151">
        <v>-0.1014</v>
      </c>
      <c r="IJ151">
        <v>-2.003274880989988</v>
      </c>
      <c r="IK151">
        <v>-0.003643892653284941</v>
      </c>
      <c r="IL151">
        <v>8.948238347276123E-07</v>
      </c>
      <c r="IM151">
        <v>-2.445980282225029E-10</v>
      </c>
      <c r="IN151">
        <v>-0.1940835803508028</v>
      </c>
      <c r="IO151">
        <v>-0.01042730378795286</v>
      </c>
      <c r="IP151">
        <v>0.00100284695746963</v>
      </c>
      <c r="IQ151">
        <v>-1.701466411570297E-05</v>
      </c>
      <c r="IR151">
        <v>2</v>
      </c>
      <c r="IS151">
        <v>2310</v>
      </c>
      <c r="IT151">
        <v>1</v>
      </c>
      <c r="IU151">
        <v>25</v>
      </c>
      <c r="IV151">
        <v>21559.2</v>
      </c>
      <c r="IW151">
        <v>21559.2</v>
      </c>
      <c r="IX151">
        <v>1.49048</v>
      </c>
      <c r="IY151">
        <v>2.20459</v>
      </c>
      <c r="IZ151">
        <v>1.39648</v>
      </c>
      <c r="JA151">
        <v>2.35962</v>
      </c>
      <c r="JB151">
        <v>1.49536</v>
      </c>
      <c r="JC151">
        <v>2.40112</v>
      </c>
      <c r="JD151">
        <v>34.5777</v>
      </c>
      <c r="JE151">
        <v>24.1838</v>
      </c>
      <c r="JF151">
        <v>18</v>
      </c>
      <c r="JG151">
        <v>513.625</v>
      </c>
      <c r="JH151">
        <v>458.584</v>
      </c>
      <c r="JI151">
        <v>24.9996</v>
      </c>
      <c r="JJ151">
        <v>26.2838</v>
      </c>
      <c r="JK151">
        <v>29.9999</v>
      </c>
      <c r="JL151">
        <v>26.2644</v>
      </c>
      <c r="JM151">
        <v>26.2036</v>
      </c>
      <c r="JN151">
        <v>29.8375</v>
      </c>
      <c r="JO151">
        <v>20.0317</v>
      </c>
      <c r="JP151">
        <v>93.90560000000001</v>
      </c>
      <c r="JQ151">
        <v>25</v>
      </c>
      <c r="JR151">
        <v>660.662</v>
      </c>
      <c r="JS151">
        <v>22.9401</v>
      </c>
      <c r="JT151">
        <v>100.868</v>
      </c>
      <c r="JU151">
        <v>100.818</v>
      </c>
    </row>
    <row r="152" spans="1:281">
      <c r="A152">
        <v>136</v>
      </c>
      <c r="B152">
        <v>1658943895</v>
      </c>
      <c r="C152">
        <v>2257</v>
      </c>
      <c r="D152" t="s">
        <v>696</v>
      </c>
      <c r="E152" t="s">
        <v>697</v>
      </c>
      <c r="F152">
        <v>5</v>
      </c>
      <c r="G152" t="s">
        <v>619</v>
      </c>
      <c r="H152" t="s">
        <v>416</v>
      </c>
      <c r="I152">
        <v>1658943887.5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657.90373483429</v>
      </c>
      <c r="AK152">
        <v>634.2751030303031</v>
      </c>
      <c r="AL152">
        <v>3.371168833507096</v>
      </c>
      <c r="AM152">
        <v>65.39400874216933</v>
      </c>
      <c r="AN152">
        <f>(AP152 - AO152 + DI152*1E3/(8.314*(DK152+273.15)) * AR152/DH152 * AQ152) * DH152/(100*CV152) * 1000/(1000 - AP152)</f>
        <v>0</v>
      </c>
      <c r="AO152">
        <v>23.0211084290909</v>
      </c>
      <c r="AP152">
        <v>23.95672121212122</v>
      </c>
      <c r="AQ152">
        <v>0.0001279230399226661</v>
      </c>
      <c r="AR152">
        <v>84.95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1658943887.5</v>
      </c>
      <c r="DB152">
        <v>596.0385925925925</v>
      </c>
      <c r="DC152">
        <v>627.2504814814814</v>
      </c>
      <c r="DD152">
        <v>23.95147407407407</v>
      </c>
      <c r="DE152">
        <v>23.01217777777778</v>
      </c>
      <c r="DF152">
        <v>599.9586666666667</v>
      </c>
      <c r="DG152">
        <v>24.05295185185185</v>
      </c>
      <c r="DH152">
        <v>500.0538148148148</v>
      </c>
      <c r="DI152">
        <v>90.49520740740739</v>
      </c>
      <c r="DJ152">
        <v>0.09996708518518521</v>
      </c>
      <c r="DK152">
        <v>27.28138148148148</v>
      </c>
      <c r="DL152">
        <v>27.38618518518518</v>
      </c>
      <c r="DM152">
        <v>999.9000000000001</v>
      </c>
      <c r="DN152">
        <v>0</v>
      </c>
      <c r="DO152">
        <v>0</v>
      </c>
      <c r="DP152">
        <v>10006.64</v>
      </c>
      <c r="DQ152">
        <v>0</v>
      </c>
      <c r="DR152">
        <v>10.9661</v>
      </c>
      <c r="DS152">
        <v>-31.21175925925926</v>
      </c>
      <c r="DT152">
        <v>610.6648888888888</v>
      </c>
      <c r="DU152">
        <v>642.0248518518518</v>
      </c>
      <c r="DV152">
        <v>0.9393005555555555</v>
      </c>
      <c r="DW152">
        <v>627.2504814814814</v>
      </c>
      <c r="DX152">
        <v>23.01217777777778</v>
      </c>
      <c r="DY152">
        <v>2.167492962962963</v>
      </c>
      <c r="DZ152">
        <v>2.082491851851852</v>
      </c>
      <c r="EA152">
        <v>18.72406666666667</v>
      </c>
      <c r="EB152">
        <v>18.0858925925926</v>
      </c>
      <c r="EC152">
        <v>2000.015925925926</v>
      </c>
      <c r="ED152">
        <v>0.9800065555555555</v>
      </c>
      <c r="EE152">
        <v>0.01999364444444444</v>
      </c>
      <c r="EF152">
        <v>0</v>
      </c>
      <c r="EG152">
        <v>738.6491851851853</v>
      </c>
      <c r="EH152">
        <v>5.00097</v>
      </c>
      <c r="EI152">
        <v>14671.52962962963</v>
      </c>
      <c r="EJ152">
        <v>16707.74444444444</v>
      </c>
      <c r="EK152">
        <v>38.5</v>
      </c>
      <c r="EL152">
        <v>39</v>
      </c>
      <c r="EM152">
        <v>38.47433333333333</v>
      </c>
      <c r="EN152">
        <v>38.625</v>
      </c>
      <c r="EO152">
        <v>39.125</v>
      </c>
      <c r="EP152">
        <v>1955.125925925926</v>
      </c>
      <c r="EQ152">
        <v>39.89000000000001</v>
      </c>
      <c r="ER152">
        <v>0</v>
      </c>
      <c r="ES152">
        <v>1658943894.6</v>
      </c>
      <c r="ET152">
        <v>0</v>
      </c>
      <c r="EU152">
        <v>738.6059230769232</v>
      </c>
      <c r="EV152">
        <v>1.581743591196768</v>
      </c>
      <c r="EW152">
        <v>38.81709400235535</v>
      </c>
      <c r="EX152">
        <v>14671.44615384615</v>
      </c>
      <c r="EY152">
        <v>15</v>
      </c>
      <c r="EZ152">
        <v>0</v>
      </c>
      <c r="FA152" t="s">
        <v>419</v>
      </c>
      <c r="FB152">
        <v>1657650335.6</v>
      </c>
      <c r="FC152">
        <v>1657650340.6</v>
      </c>
      <c r="FD152">
        <v>0</v>
      </c>
      <c r="FE152">
        <v>2.4</v>
      </c>
      <c r="FF152">
        <v>-0.047</v>
      </c>
      <c r="FG152">
        <v>-2.024</v>
      </c>
      <c r="FH152">
        <v>-0.16</v>
      </c>
      <c r="FI152">
        <v>420</v>
      </c>
      <c r="FJ152">
        <v>17</v>
      </c>
      <c r="FK152">
        <v>0.4</v>
      </c>
      <c r="FL152">
        <v>0.26</v>
      </c>
      <c r="FM152">
        <v>-30.9458487804878</v>
      </c>
      <c r="FN152">
        <v>-4.856964459930395</v>
      </c>
      <c r="FO152">
        <v>0.4894057861060929</v>
      </c>
      <c r="FP152">
        <v>0</v>
      </c>
      <c r="FQ152">
        <v>738.5054705882354</v>
      </c>
      <c r="FR152">
        <v>2.109885407871821</v>
      </c>
      <c r="FS152">
        <v>0.3175814147857072</v>
      </c>
      <c r="FT152">
        <v>0</v>
      </c>
      <c r="FU152">
        <v>0.9400615853658538</v>
      </c>
      <c r="FV152">
        <v>-0.03021972125435037</v>
      </c>
      <c r="FW152">
        <v>0.004208709963847108</v>
      </c>
      <c r="FX152">
        <v>1</v>
      </c>
      <c r="FY152">
        <v>1</v>
      </c>
      <c r="FZ152">
        <v>3</v>
      </c>
      <c r="GA152" t="s">
        <v>426</v>
      </c>
      <c r="GB152">
        <v>2.98346</v>
      </c>
      <c r="GC152">
        <v>2.71569</v>
      </c>
      <c r="GD152">
        <v>0.126205</v>
      </c>
      <c r="GE152">
        <v>0.128831</v>
      </c>
      <c r="GF152">
        <v>0.107548</v>
      </c>
      <c r="GG152">
        <v>0.102563</v>
      </c>
      <c r="GH152">
        <v>27732.8</v>
      </c>
      <c r="GI152">
        <v>27753.3</v>
      </c>
      <c r="GJ152">
        <v>29495.8</v>
      </c>
      <c r="GK152">
        <v>29461.1</v>
      </c>
      <c r="GL152">
        <v>34869.1</v>
      </c>
      <c r="GM152">
        <v>35134.8</v>
      </c>
      <c r="GN152">
        <v>41550.4</v>
      </c>
      <c r="GO152">
        <v>41976.5</v>
      </c>
      <c r="GP152">
        <v>1.95255</v>
      </c>
      <c r="GQ152">
        <v>1.93615</v>
      </c>
      <c r="GR152">
        <v>0.12894</v>
      </c>
      <c r="GS152">
        <v>0</v>
      </c>
      <c r="GT152">
        <v>25.2756</v>
      </c>
      <c r="GU152">
        <v>999.9</v>
      </c>
      <c r="GV152">
        <v>59.4</v>
      </c>
      <c r="GW152">
        <v>29.4</v>
      </c>
      <c r="GX152">
        <v>27.0169</v>
      </c>
      <c r="GY152">
        <v>63.0231</v>
      </c>
      <c r="GZ152">
        <v>33.6378</v>
      </c>
      <c r="HA152">
        <v>1</v>
      </c>
      <c r="HB152">
        <v>-0.08941060000000001</v>
      </c>
      <c r="HC152">
        <v>0.220561</v>
      </c>
      <c r="HD152">
        <v>20.3348</v>
      </c>
      <c r="HE152">
        <v>5.21744</v>
      </c>
      <c r="HF152">
        <v>12.0099</v>
      </c>
      <c r="HG152">
        <v>4.98925</v>
      </c>
      <c r="HH152">
        <v>3.28853</v>
      </c>
      <c r="HI152">
        <v>9999</v>
      </c>
      <c r="HJ152">
        <v>9999</v>
      </c>
      <c r="HK152">
        <v>9999</v>
      </c>
      <c r="HL152">
        <v>155.3</v>
      </c>
      <c r="HM152">
        <v>1.86737</v>
      </c>
      <c r="HN152">
        <v>1.86645</v>
      </c>
      <c r="HO152">
        <v>1.86584</v>
      </c>
      <c r="HP152">
        <v>1.86584</v>
      </c>
      <c r="HQ152">
        <v>1.86759</v>
      </c>
      <c r="HR152">
        <v>1.87012</v>
      </c>
      <c r="HS152">
        <v>1.86876</v>
      </c>
      <c r="HT152">
        <v>1.87026</v>
      </c>
      <c r="HU152">
        <v>0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-3.99</v>
      </c>
      <c r="II152">
        <v>-0.1014</v>
      </c>
      <c r="IJ152">
        <v>-2.003274880989988</v>
      </c>
      <c r="IK152">
        <v>-0.003643892653284941</v>
      </c>
      <c r="IL152">
        <v>8.948238347276123E-07</v>
      </c>
      <c r="IM152">
        <v>-2.445980282225029E-10</v>
      </c>
      <c r="IN152">
        <v>-0.1940835803508028</v>
      </c>
      <c r="IO152">
        <v>-0.01042730378795286</v>
      </c>
      <c r="IP152">
        <v>0.00100284695746963</v>
      </c>
      <c r="IQ152">
        <v>-1.701466411570297E-05</v>
      </c>
      <c r="IR152">
        <v>2</v>
      </c>
      <c r="IS152">
        <v>2310</v>
      </c>
      <c r="IT152">
        <v>1</v>
      </c>
      <c r="IU152">
        <v>25</v>
      </c>
      <c r="IV152">
        <v>21559.3</v>
      </c>
      <c r="IW152">
        <v>21559.2</v>
      </c>
      <c r="IX152">
        <v>1.51978</v>
      </c>
      <c r="IY152">
        <v>2.20947</v>
      </c>
      <c r="IZ152">
        <v>1.39648</v>
      </c>
      <c r="JA152">
        <v>2.35962</v>
      </c>
      <c r="JB152">
        <v>1.49536</v>
      </c>
      <c r="JC152">
        <v>2.31201</v>
      </c>
      <c r="JD152">
        <v>34.6006</v>
      </c>
      <c r="JE152">
        <v>24.1751</v>
      </c>
      <c r="JF152">
        <v>18</v>
      </c>
      <c r="JG152">
        <v>513.706</v>
      </c>
      <c r="JH152">
        <v>458.694</v>
      </c>
      <c r="JI152">
        <v>25</v>
      </c>
      <c r="JJ152">
        <v>26.282</v>
      </c>
      <c r="JK152">
        <v>29.9999</v>
      </c>
      <c r="JL152">
        <v>26.2644</v>
      </c>
      <c r="JM152">
        <v>26.2036</v>
      </c>
      <c r="JN152">
        <v>30.4831</v>
      </c>
      <c r="JO152">
        <v>20.3225</v>
      </c>
      <c r="JP152">
        <v>93.90560000000001</v>
      </c>
      <c r="JQ152">
        <v>25</v>
      </c>
      <c r="JR152">
        <v>674.081</v>
      </c>
      <c r="JS152">
        <v>22.9288</v>
      </c>
      <c r="JT152">
        <v>100.871</v>
      </c>
      <c r="JU152">
        <v>100.819</v>
      </c>
    </row>
    <row r="153" spans="1:281">
      <c r="A153">
        <v>137</v>
      </c>
      <c r="B153">
        <v>1658943900</v>
      </c>
      <c r="C153">
        <v>2262</v>
      </c>
      <c r="D153" t="s">
        <v>698</v>
      </c>
      <c r="E153" t="s">
        <v>699</v>
      </c>
      <c r="F153">
        <v>5</v>
      </c>
      <c r="G153" t="s">
        <v>619</v>
      </c>
      <c r="H153" t="s">
        <v>416</v>
      </c>
      <c r="I153">
        <v>1658943892.214286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675.1213831294245</v>
      </c>
      <c r="AK153">
        <v>651.2363333333333</v>
      </c>
      <c r="AL153">
        <v>3.387774122701531</v>
      </c>
      <c r="AM153">
        <v>65.39400874216933</v>
      </c>
      <c r="AN153">
        <f>(AP153 - AO153 + DI153*1E3/(8.314*(DK153+273.15)) * AR153/DH153 * AQ153) * DH153/(100*CV153) * 1000/(1000 - AP153)</f>
        <v>0</v>
      </c>
      <c r="AO153">
        <v>23.01737740121213</v>
      </c>
      <c r="AP153">
        <v>23.95706</v>
      </c>
      <c r="AQ153">
        <v>2.812785388163073E-05</v>
      </c>
      <c r="AR153">
        <v>84.95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1658943892.214286</v>
      </c>
      <c r="DB153">
        <v>611.5673571428571</v>
      </c>
      <c r="DC153">
        <v>643.0638214285715</v>
      </c>
      <c r="DD153">
        <v>23.953925</v>
      </c>
      <c r="DE153">
        <v>23.01279642857143</v>
      </c>
      <c r="DF153">
        <v>615.5313928571429</v>
      </c>
      <c r="DG153">
        <v>24.05537857142857</v>
      </c>
      <c r="DH153">
        <v>500.0426428571428</v>
      </c>
      <c r="DI153">
        <v>90.49507142857144</v>
      </c>
      <c r="DJ153">
        <v>0.09999302857142855</v>
      </c>
      <c r="DK153">
        <v>27.28148571428572</v>
      </c>
      <c r="DL153">
        <v>27.38982857142857</v>
      </c>
      <c r="DM153">
        <v>999.9000000000002</v>
      </c>
      <c r="DN153">
        <v>0</v>
      </c>
      <c r="DO153">
        <v>0</v>
      </c>
      <c r="DP153">
        <v>9996.046428571428</v>
      </c>
      <c r="DQ153">
        <v>0</v>
      </c>
      <c r="DR153">
        <v>10.97493214285715</v>
      </c>
      <c r="DS153">
        <v>-31.49642142857142</v>
      </c>
      <c r="DT153">
        <v>626.5762857142857</v>
      </c>
      <c r="DU153">
        <v>658.2110357142857</v>
      </c>
      <c r="DV153">
        <v>0.9411398571428572</v>
      </c>
      <c r="DW153">
        <v>643.0638214285715</v>
      </c>
      <c r="DX153">
        <v>23.01279642857143</v>
      </c>
      <c r="DY153">
        <v>2.167711785714286</v>
      </c>
      <c r="DZ153">
        <v>2.082544285714286</v>
      </c>
      <c r="EA153">
        <v>18.725675</v>
      </c>
      <c r="EB153">
        <v>18.08628928571428</v>
      </c>
      <c r="EC153">
        <v>2000.010714285715</v>
      </c>
      <c r="ED153">
        <v>0.9800065357142856</v>
      </c>
      <c r="EE153">
        <v>0.01999366428571428</v>
      </c>
      <c r="EF153">
        <v>0</v>
      </c>
      <c r="EG153">
        <v>738.7863571428571</v>
      </c>
      <c r="EH153">
        <v>5.00097</v>
      </c>
      <c r="EI153">
        <v>14674.24285714286</v>
      </c>
      <c r="EJ153">
        <v>16707.70357142857</v>
      </c>
      <c r="EK153">
        <v>38.5</v>
      </c>
      <c r="EL153">
        <v>39</v>
      </c>
      <c r="EM153">
        <v>38.46174999999999</v>
      </c>
      <c r="EN153">
        <v>38.625</v>
      </c>
      <c r="EO153">
        <v>39.125</v>
      </c>
      <c r="EP153">
        <v>1955.120714285714</v>
      </c>
      <c r="EQ153">
        <v>39.89000000000001</v>
      </c>
      <c r="ER153">
        <v>0</v>
      </c>
      <c r="ES153">
        <v>1658943899.4</v>
      </c>
      <c r="ET153">
        <v>0</v>
      </c>
      <c r="EU153">
        <v>738.7457692307692</v>
      </c>
      <c r="EV153">
        <v>2.147555558421645</v>
      </c>
      <c r="EW153">
        <v>33.6102563833981</v>
      </c>
      <c r="EX153">
        <v>14674.27307692308</v>
      </c>
      <c r="EY153">
        <v>15</v>
      </c>
      <c r="EZ153">
        <v>0</v>
      </c>
      <c r="FA153" t="s">
        <v>419</v>
      </c>
      <c r="FB153">
        <v>1657650335.6</v>
      </c>
      <c r="FC153">
        <v>1657650340.6</v>
      </c>
      <c r="FD153">
        <v>0</v>
      </c>
      <c r="FE153">
        <v>2.4</v>
      </c>
      <c r="FF153">
        <v>-0.047</v>
      </c>
      <c r="FG153">
        <v>-2.024</v>
      </c>
      <c r="FH153">
        <v>-0.16</v>
      </c>
      <c r="FI153">
        <v>420</v>
      </c>
      <c r="FJ153">
        <v>17</v>
      </c>
      <c r="FK153">
        <v>0.4</v>
      </c>
      <c r="FL153">
        <v>0.26</v>
      </c>
      <c r="FM153">
        <v>-31.26182926829268</v>
      </c>
      <c r="FN153">
        <v>-3.848236933797888</v>
      </c>
      <c r="FO153">
        <v>0.3824908806462104</v>
      </c>
      <c r="FP153">
        <v>0</v>
      </c>
      <c r="FQ153">
        <v>738.6470588235294</v>
      </c>
      <c r="FR153">
        <v>1.827135220275732</v>
      </c>
      <c r="FS153">
        <v>0.3019425287325943</v>
      </c>
      <c r="FT153">
        <v>0</v>
      </c>
      <c r="FU153">
        <v>0.9405228536585365</v>
      </c>
      <c r="FV153">
        <v>-0.01282693379791012</v>
      </c>
      <c r="FW153">
        <v>0.00552497060387711</v>
      </c>
      <c r="FX153">
        <v>1</v>
      </c>
      <c r="FY153">
        <v>1</v>
      </c>
      <c r="FZ153">
        <v>3</v>
      </c>
      <c r="GA153" t="s">
        <v>426</v>
      </c>
      <c r="GB153">
        <v>2.98353</v>
      </c>
      <c r="GC153">
        <v>2.71556</v>
      </c>
      <c r="GD153">
        <v>0.128531</v>
      </c>
      <c r="GE153">
        <v>0.131105</v>
      </c>
      <c r="GF153">
        <v>0.107544</v>
      </c>
      <c r="GG153">
        <v>0.102453</v>
      </c>
      <c r="GH153">
        <v>27659</v>
      </c>
      <c r="GI153">
        <v>27681.1</v>
      </c>
      <c r="GJ153">
        <v>29495.8</v>
      </c>
      <c r="GK153">
        <v>29461.2</v>
      </c>
      <c r="GL153">
        <v>34868.8</v>
      </c>
      <c r="GM153">
        <v>35139.5</v>
      </c>
      <c r="GN153">
        <v>41549.8</v>
      </c>
      <c r="GO153">
        <v>41976.8</v>
      </c>
      <c r="GP153">
        <v>1.95247</v>
      </c>
      <c r="GQ153">
        <v>1.93615</v>
      </c>
      <c r="GR153">
        <v>0.129133</v>
      </c>
      <c r="GS153">
        <v>0</v>
      </c>
      <c r="GT153">
        <v>25.2756</v>
      </c>
      <c r="GU153">
        <v>999.9</v>
      </c>
      <c r="GV153">
        <v>59.4</v>
      </c>
      <c r="GW153">
        <v>29.4</v>
      </c>
      <c r="GX153">
        <v>27.0156</v>
      </c>
      <c r="GY153">
        <v>63.0331</v>
      </c>
      <c r="GZ153">
        <v>33.1971</v>
      </c>
      <c r="HA153">
        <v>1</v>
      </c>
      <c r="HB153">
        <v>-0.08948680000000001</v>
      </c>
      <c r="HC153">
        <v>0.22076</v>
      </c>
      <c r="HD153">
        <v>20.3347</v>
      </c>
      <c r="HE153">
        <v>5.21669</v>
      </c>
      <c r="HF153">
        <v>12.0099</v>
      </c>
      <c r="HG153">
        <v>4.98885</v>
      </c>
      <c r="HH153">
        <v>3.28848</v>
      </c>
      <c r="HI153">
        <v>9999</v>
      </c>
      <c r="HJ153">
        <v>9999</v>
      </c>
      <c r="HK153">
        <v>9999</v>
      </c>
      <c r="HL153">
        <v>155.3</v>
      </c>
      <c r="HM153">
        <v>1.86737</v>
      </c>
      <c r="HN153">
        <v>1.86645</v>
      </c>
      <c r="HO153">
        <v>1.86584</v>
      </c>
      <c r="HP153">
        <v>1.86584</v>
      </c>
      <c r="HQ153">
        <v>1.86763</v>
      </c>
      <c r="HR153">
        <v>1.87012</v>
      </c>
      <c r="HS153">
        <v>1.86874</v>
      </c>
      <c r="HT153">
        <v>1.87027</v>
      </c>
      <c r="HU153">
        <v>0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-4.037</v>
      </c>
      <c r="II153">
        <v>-0.1015</v>
      </c>
      <c r="IJ153">
        <v>-2.003274880989988</v>
      </c>
      <c r="IK153">
        <v>-0.003643892653284941</v>
      </c>
      <c r="IL153">
        <v>8.948238347276123E-07</v>
      </c>
      <c r="IM153">
        <v>-2.445980282225029E-10</v>
      </c>
      <c r="IN153">
        <v>-0.1940835803508028</v>
      </c>
      <c r="IO153">
        <v>-0.01042730378795286</v>
      </c>
      <c r="IP153">
        <v>0.00100284695746963</v>
      </c>
      <c r="IQ153">
        <v>-1.701466411570297E-05</v>
      </c>
      <c r="IR153">
        <v>2</v>
      </c>
      <c r="IS153">
        <v>2310</v>
      </c>
      <c r="IT153">
        <v>1</v>
      </c>
      <c r="IU153">
        <v>25</v>
      </c>
      <c r="IV153">
        <v>21559.4</v>
      </c>
      <c r="IW153">
        <v>21559.3</v>
      </c>
      <c r="IX153">
        <v>1.54907</v>
      </c>
      <c r="IY153">
        <v>2.20947</v>
      </c>
      <c r="IZ153">
        <v>1.39648</v>
      </c>
      <c r="JA153">
        <v>2.36084</v>
      </c>
      <c r="JB153">
        <v>1.49536</v>
      </c>
      <c r="JC153">
        <v>2.37671</v>
      </c>
      <c r="JD153">
        <v>34.6006</v>
      </c>
      <c r="JE153">
        <v>24.1751</v>
      </c>
      <c r="JF153">
        <v>18</v>
      </c>
      <c r="JG153">
        <v>513.6369999999999</v>
      </c>
      <c r="JH153">
        <v>458.678</v>
      </c>
      <c r="JI153">
        <v>25</v>
      </c>
      <c r="JJ153">
        <v>26.282</v>
      </c>
      <c r="JK153">
        <v>30</v>
      </c>
      <c r="JL153">
        <v>26.2621</v>
      </c>
      <c r="JM153">
        <v>26.2017</v>
      </c>
      <c r="JN153">
        <v>31.0524</v>
      </c>
      <c r="JO153">
        <v>20.3225</v>
      </c>
      <c r="JP153">
        <v>93.90560000000001</v>
      </c>
      <c r="JQ153">
        <v>25</v>
      </c>
      <c r="JR153">
        <v>687.438</v>
      </c>
      <c r="JS153">
        <v>22.93</v>
      </c>
      <c r="JT153">
        <v>100.87</v>
      </c>
      <c r="JU153">
        <v>100.82</v>
      </c>
    </row>
    <row r="154" spans="1:281">
      <c r="A154">
        <v>138</v>
      </c>
      <c r="B154">
        <v>1658943905</v>
      </c>
      <c r="C154">
        <v>2267</v>
      </c>
      <c r="D154" t="s">
        <v>700</v>
      </c>
      <c r="E154" t="s">
        <v>701</v>
      </c>
      <c r="F154">
        <v>5</v>
      </c>
      <c r="G154" t="s">
        <v>619</v>
      </c>
      <c r="H154" t="s">
        <v>416</v>
      </c>
      <c r="I154">
        <v>1658943897.5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692.3749522465981</v>
      </c>
      <c r="AK154">
        <v>668.2166363636361</v>
      </c>
      <c r="AL154">
        <v>3.389809026570725</v>
      </c>
      <c r="AM154">
        <v>65.39400874216933</v>
      </c>
      <c r="AN154">
        <f>(AP154 - AO154 + DI154*1E3/(8.314*(DK154+273.15)) * AR154/DH154 * AQ154) * DH154/(100*CV154) * 1000/(1000 - AP154)</f>
        <v>0</v>
      </c>
      <c r="AO154">
        <v>22.98166064484849</v>
      </c>
      <c r="AP154">
        <v>23.94636060606059</v>
      </c>
      <c r="AQ154">
        <v>-6.737057320187907E-05</v>
      </c>
      <c r="AR154">
        <v>84.95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1658943897.5</v>
      </c>
      <c r="DB154">
        <v>629.0411111111111</v>
      </c>
      <c r="DC154">
        <v>660.8349999999999</v>
      </c>
      <c r="DD154">
        <v>23.95500740740741</v>
      </c>
      <c r="DE154">
        <v>23.00349259259259</v>
      </c>
      <c r="DF154">
        <v>633.0545555555555</v>
      </c>
      <c r="DG154">
        <v>24.05644074074074</v>
      </c>
      <c r="DH154">
        <v>500.0348148148148</v>
      </c>
      <c r="DI154">
        <v>90.49434814814813</v>
      </c>
      <c r="DJ154">
        <v>0.09996693333333334</v>
      </c>
      <c r="DK154">
        <v>27.28386296296296</v>
      </c>
      <c r="DL154">
        <v>27.38618518518519</v>
      </c>
      <c r="DM154">
        <v>999.9000000000001</v>
      </c>
      <c r="DN154">
        <v>0</v>
      </c>
      <c r="DO154">
        <v>0</v>
      </c>
      <c r="DP154">
        <v>10000.13666666667</v>
      </c>
      <c r="DQ154">
        <v>0</v>
      </c>
      <c r="DR154">
        <v>10.98395185185185</v>
      </c>
      <c r="DS154">
        <v>-31.79387777777777</v>
      </c>
      <c r="DT154">
        <v>644.4794814814815</v>
      </c>
      <c r="DU154">
        <v>676.3941851851852</v>
      </c>
      <c r="DV154">
        <v>0.9515167037037037</v>
      </c>
      <c r="DW154">
        <v>660.8349999999999</v>
      </c>
      <c r="DX154">
        <v>23.00349259259259</v>
      </c>
      <c r="DY154">
        <v>2.167792962962963</v>
      </c>
      <c r="DZ154">
        <v>2.081686666666667</v>
      </c>
      <c r="EA154">
        <v>18.72626666666667</v>
      </c>
      <c r="EB154">
        <v>18.07972592592593</v>
      </c>
      <c r="EC154">
        <v>2000.002962962963</v>
      </c>
      <c r="ED154">
        <v>0.9800064444444444</v>
      </c>
      <c r="EE154">
        <v>0.01999375555555555</v>
      </c>
      <c r="EF154">
        <v>0</v>
      </c>
      <c r="EG154">
        <v>738.9095555555556</v>
      </c>
      <c r="EH154">
        <v>5.00097</v>
      </c>
      <c r="EI154">
        <v>14677.17407407407</v>
      </c>
      <c r="EJ154">
        <v>16707.64444444444</v>
      </c>
      <c r="EK154">
        <v>38.5</v>
      </c>
      <c r="EL154">
        <v>39</v>
      </c>
      <c r="EM154">
        <v>38.45333333333333</v>
      </c>
      <c r="EN154">
        <v>38.625</v>
      </c>
      <c r="EO154">
        <v>39.125</v>
      </c>
      <c r="EP154">
        <v>1955.112962962963</v>
      </c>
      <c r="EQ154">
        <v>39.89000000000001</v>
      </c>
      <c r="ER154">
        <v>0</v>
      </c>
      <c r="ES154">
        <v>1658943904.8</v>
      </c>
      <c r="ET154">
        <v>0</v>
      </c>
      <c r="EU154">
        <v>738.9026800000001</v>
      </c>
      <c r="EV154">
        <v>2.456307699889396</v>
      </c>
      <c r="EW154">
        <v>32.46153849596708</v>
      </c>
      <c r="EX154">
        <v>14677.432</v>
      </c>
      <c r="EY154">
        <v>15</v>
      </c>
      <c r="EZ154">
        <v>0</v>
      </c>
      <c r="FA154" t="s">
        <v>419</v>
      </c>
      <c r="FB154">
        <v>1657650335.6</v>
      </c>
      <c r="FC154">
        <v>1657650340.6</v>
      </c>
      <c r="FD154">
        <v>0</v>
      </c>
      <c r="FE154">
        <v>2.4</v>
      </c>
      <c r="FF154">
        <v>-0.047</v>
      </c>
      <c r="FG154">
        <v>-2.024</v>
      </c>
      <c r="FH154">
        <v>-0.16</v>
      </c>
      <c r="FI154">
        <v>420</v>
      </c>
      <c r="FJ154">
        <v>17</v>
      </c>
      <c r="FK154">
        <v>0.4</v>
      </c>
      <c r="FL154">
        <v>0.26</v>
      </c>
      <c r="FM154">
        <v>-31.62432926829268</v>
      </c>
      <c r="FN154">
        <v>-3.395859930313633</v>
      </c>
      <c r="FO154">
        <v>0.3378283120338787</v>
      </c>
      <c r="FP154">
        <v>0</v>
      </c>
      <c r="FQ154">
        <v>738.8134411764705</v>
      </c>
      <c r="FR154">
        <v>1.905958751424849</v>
      </c>
      <c r="FS154">
        <v>0.3185565044694414</v>
      </c>
      <c r="FT154">
        <v>0</v>
      </c>
      <c r="FU154">
        <v>0.9483438048780487</v>
      </c>
      <c r="FV154">
        <v>0.1181977212543548</v>
      </c>
      <c r="FW154">
        <v>0.01517955902540749</v>
      </c>
      <c r="FX154">
        <v>0</v>
      </c>
      <c r="FY154">
        <v>0</v>
      </c>
      <c r="FZ154">
        <v>3</v>
      </c>
      <c r="GA154" t="s">
        <v>439</v>
      </c>
      <c r="GB154">
        <v>2.98355</v>
      </c>
      <c r="GC154">
        <v>2.71584</v>
      </c>
      <c r="GD154">
        <v>0.130819</v>
      </c>
      <c r="GE154">
        <v>0.133341</v>
      </c>
      <c r="GF154">
        <v>0.107508</v>
      </c>
      <c r="GG154">
        <v>0.102411</v>
      </c>
      <c r="GH154">
        <v>27585.6</v>
      </c>
      <c r="GI154">
        <v>27609.9</v>
      </c>
      <c r="GJ154">
        <v>29494.9</v>
      </c>
      <c r="GK154">
        <v>29461.3</v>
      </c>
      <c r="GL154">
        <v>34869.9</v>
      </c>
      <c r="GM154">
        <v>35141.2</v>
      </c>
      <c r="GN154">
        <v>41549.3</v>
      </c>
      <c r="GO154">
        <v>41976.8</v>
      </c>
      <c r="GP154">
        <v>1.95235</v>
      </c>
      <c r="GQ154">
        <v>1.93622</v>
      </c>
      <c r="GR154">
        <v>0.128634</v>
      </c>
      <c r="GS154">
        <v>0</v>
      </c>
      <c r="GT154">
        <v>25.2756</v>
      </c>
      <c r="GU154">
        <v>999.9</v>
      </c>
      <c r="GV154">
        <v>59.4</v>
      </c>
      <c r="GW154">
        <v>29.4</v>
      </c>
      <c r="GX154">
        <v>27.0147</v>
      </c>
      <c r="GY154">
        <v>62.9231</v>
      </c>
      <c r="GZ154">
        <v>33.5417</v>
      </c>
      <c r="HA154">
        <v>1</v>
      </c>
      <c r="HB154">
        <v>-0.0895122</v>
      </c>
      <c r="HC154">
        <v>0.221051</v>
      </c>
      <c r="HD154">
        <v>20.3347</v>
      </c>
      <c r="HE154">
        <v>5.21669</v>
      </c>
      <c r="HF154">
        <v>12.0099</v>
      </c>
      <c r="HG154">
        <v>4.98895</v>
      </c>
      <c r="HH154">
        <v>3.28842</v>
      </c>
      <c r="HI154">
        <v>9999</v>
      </c>
      <c r="HJ154">
        <v>9999</v>
      </c>
      <c r="HK154">
        <v>9999</v>
      </c>
      <c r="HL154">
        <v>155.3</v>
      </c>
      <c r="HM154">
        <v>1.86737</v>
      </c>
      <c r="HN154">
        <v>1.86642</v>
      </c>
      <c r="HO154">
        <v>1.86584</v>
      </c>
      <c r="HP154">
        <v>1.86583</v>
      </c>
      <c r="HQ154">
        <v>1.86761</v>
      </c>
      <c r="HR154">
        <v>1.87012</v>
      </c>
      <c r="HS154">
        <v>1.86874</v>
      </c>
      <c r="HT154">
        <v>1.87025</v>
      </c>
      <c r="HU154">
        <v>0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-4.083</v>
      </c>
      <c r="II154">
        <v>-0.1015</v>
      </c>
      <c r="IJ154">
        <v>-2.003274880989988</v>
      </c>
      <c r="IK154">
        <v>-0.003643892653284941</v>
      </c>
      <c r="IL154">
        <v>8.948238347276123E-07</v>
      </c>
      <c r="IM154">
        <v>-2.445980282225029E-10</v>
      </c>
      <c r="IN154">
        <v>-0.1940835803508028</v>
      </c>
      <c r="IO154">
        <v>-0.01042730378795286</v>
      </c>
      <c r="IP154">
        <v>0.00100284695746963</v>
      </c>
      <c r="IQ154">
        <v>-1.701466411570297E-05</v>
      </c>
      <c r="IR154">
        <v>2</v>
      </c>
      <c r="IS154">
        <v>2310</v>
      </c>
      <c r="IT154">
        <v>1</v>
      </c>
      <c r="IU154">
        <v>25</v>
      </c>
      <c r="IV154">
        <v>21559.5</v>
      </c>
      <c r="IW154">
        <v>21559.4</v>
      </c>
      <c r="IX154">
        <v>1.58203</v>
      </c>
      <c r="IY154">
        <v>2.19727</v>
      </c>
      <c r="IZ154">
        <v>1.39648</v>
      </c>
      <c r="JA154">
        <v>2.36084</v>
      </c>
      <c r="JB154">
        <v>1.49536</v>
      </c>
      <c r="JC154">
        <v>2.40112</v>
      </c>
      <c r="JD154">
        <v>34.6006</v>
      </c>
      <c r="JE154">
        <v>24.1838</v>
      </c>
      <c r="JF154">
        <v>18</v>
      </c>
      <c r="JG154">
        <v>513.556</v>
      </c>
      <c r="JH154">
        <v>458.723</v>
      </c>
      <c r="JI154">
        <v>25</v>
      </c>
      <c r="JJ154">
        <v>26.282</v>
      </c>
      <c r="JK154">
        <v>30</v>
      </c>
      <c r="JL154">
        <v>26.2621</v>
      </c>
      <c r="JM154">
        <v>26.2015</v>
      </c>
      <c r="JN154">
        <v>31.6995</v>
      </c>
      <c r="JO154">
        <v>20.3225</v>
      </c>
      <c r="JP154">
        <v>93.90560000000001</v>
      </c>
      <c r="JQ154">
        <v>25</v>
      </c>
      <c r="JR154">
        <v>707.513</v>
      </c>
      <c r="JS154">
        <v>22.9347</v>
      </c>
      <c r="JT154">
        <v>100.868</v>
      </c>
      <c r="JU154">
        <v>100.82</v>
      </c>
    </row>
    <row r="155" spans="1:281">
      <c r="A155">
        <v>139</v>
      </c>
      <c r="B155">
        <v>1658943910</v>
      </c>
      <c r="C155">
        <v>2272</v>
      </c>
      <c r="D155" t="s">
        <v>702</v>
      </c>
      <c r="E155" t="s">
        <v>703</v>
      </c>
      <c r="F155">
        <v>5</v>
      </c>
      <c r="G155" t="s">
        <v>619</v>
      </c>
      <c r="H155" t="s">
        <v>416</v>
      </c>
      <c r="I155">
        <v>1658943902.214286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709.4332656620948</v>
      </c>
      <c r="AK155">
        <v>685.1352484848481</v>
      </c>
      <c r="AL155">
        <v>3.393670641138652</v>
      </c>
      <c r="AM155">
        <v>65.39400874216933</v>
      </c>
      <c r="AN155">
        <f>(AP155 - AO155 + DI155*1E3/(8.314*(DK155+273.15)) * AR155/DH155 * AQ155) * DH155/(100*CV155) * 1000/(1000 - AP155)</f>
        <v>0</v>
      </c>
      <c r="AO155">
        <v>22.97211737212122</v>
      </c>
      <c r="AP155">
        <v>23.93544606060605</v>
      </c>
      <c r="AQ155">
        <v>-8.811730205276469E-05</v>
      </c>
      <c r="AR155">
        <v>84.95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1658943902.214286</v>
      </c>
      <c r="DB155">
        <v>644.6284285714286</v>
      </c>
      <c r="DC155">
        <v>676.6608928571428</v>
      </c>
      <c r="DD155">
        <v>23.94993571428571</v>
      </c>
      <c r="DE155">
        <v>22.98813928571428</v>
      </c>
      <c r="DF155">
        <v>648.6856071428572</v>
      </c>
      <c r="DG155">
        <v>24.05141071428571</v>
      </c>
      <c r="DH155">
        <v>500.0450714285715</v>
      </c>
      <c r="DI155">
        <v>90.49400714285714</v>
      </c>
      <c r="DJ155">
        <v>0.1000415857142857</v>
      </c>
      <c r="DK155">
        <v>27.28433214285714</v>
      </c>
      <c r="DL155">
        <v>27.386025</v>
      </c>
      <c r="DM155">
        <v>999.9000000000002</v>
      </c>
      <c r="DN155">
        <v>0</v>
      </c>
      <c r="DO155">
        <v>0</v>
      </c>
      <c r="DP155">
        <v>9995.470357142856</v>
      </c>
      <c r="DQ155">
        <v>0</v>
      </c>
      <c r="DR155">
        <v>10.98814642857143</v>
      </c>
      <c r="DS155">
        <v>-32.03253214285714</v>
      </c>
      <c r="DT155">
        <v>660.4457857142858</v>
      </c>
      <c r="DU155">
        <v>692.5818214285715</v>
      </c>
      <c r="DV155">
        <v>0.9617988214285715</v>
      </c>
      <c r="DW155">
        <v>676.6608928571428</v>
      </c>
      <c r="DX155">
        <v>22.98813928571428</v>
      </c>
      <c r="DY155">
        <v>2.167325357142857</v>
      </c>
      <c r="DZ155">
        <v>2.080288571428571</v>
      </c>
      <c r="EA155">
        <v>18.72280357142857</v>
      </c>
      <c r="EB155">
        <v>18.06903928571429</v>
      </c>
      <c r="EC155">
        <v>2000.01</v>
      </c>
      <c r="ED155">
        <v>0.9800064285714285</v>
      </c>
      <c r="EE155">
        <v>0.01999377142857143</v>
      </c>
      <c r="EF155">
        <v>0</v>
      </c>
      <c r="EG155">
        <v>739.0311785714285</v>
      </c>
      <c r="EH155">
        <v>5.00097</v>
      </c>
      <c r="EI155">
        <v>14679.73571428572</v>
      </c>
      <c r="EJ155">
        <v>16707.69642857143</v>
      </c>
      <c r="EK155">
        <v>38.5</v>
      </c>
      <c r="EL155">
        <v>39</v>
      </c>
      <c r="EM155">
        <v>38.43924999999999</v>
      </c>
      <c r="EN155">
        <v>38.625</v>
      </c>
      <c r="EO155">
        <v>39.125</v>
      </c>
      <c r="EP155">
        <v>1955.119999999999</v>
      </c>
      <c r="EQ155">
        <v>39.89000000000001</v>
      </c>
      <c r="ER155">
        <v>0</v>
      </c>
      <c r="ES155">
        <v>1658943909.6</v>
      </c>
      <c r="ET155">
        <v>0</v>
      </c>
      <c r="EU155">
        <v>739.0379999999999</v>
      </c>
      <c r="EV155">
        <v>1.153230773128723</v>
      </c>
      <c r="EW155">
        <v>33.11538465177208</v>
      </c>
      <c r="EX155">
        <v>14680.108</v>
      </c>
      <c r="EY155">
        <v>15</v>
      </c>
      <c r="EZ155">
        <v>0</v>
      </c>
      <c r="FA155" t="s">
        <v>419</v>
      </c>
      <c r="FB155">
        <v>1657650335.6</v>
      </c>
      <c r="FC155">
        <v>1657650340.6</v>
      </c>
      <c r="FD155">
        <v>0</v>
      </c>
      <c r="FE155">
        <v>2.4</v>
      </c>
      <c r="FF155">
        <v>-0.047</v>
      </c>
      <c r="FG155">
        <v>-2.024</v>
      </c>
      <c r="FH155">
        <v>-0.16</v>
      </c>
      <c r="FI155">
        <v>420</v>
      </c>
      <c r="FJ155">
        <v>17</v>
      </c>
      <c r="FK155">
        <v>0.4</v>
      </c>
      <c r="FL155">
        <v>0.26</v>
      </c>
      <c r="FM155">
        <v>-31.873485</v>
      </c>
      <c r="FN155">
        <v>-3.08719249530945</v>
      </c>
      <c r="FO155">
        <v>0.3017722059352053</v>
      </c>
      <c r="FP155">
        <v>0</v>
      </c>
      <c r="FQ155">
        <v>738.9524411764705</v>
      </c>
      <c r="FR155">
        <v>1.269258974153345</v>
      </c>
      <c r="FS155">
        <v>0.2642536872886983</v>
      </c>
      <c r="FT155">
        <v>0</v>
      </c>
      <c r="FU155">
        <v>0.9544155499999999</v>
      </c>
      <c r="FV155">
        <v>0.1521802401500921</v>
      </c>
      <c r="FW155">
        <v>0.01657272080702201</v>
      </c>
      <c r="FX155">
        <v>0</v>
      </c>
      <c r="FY155">
        <v>0</v>
      </c>
      <c r="FZ155">
        <v>3</v>
      </c>
      <c r="GA155" t="s">
        <v>439</v>
      </c>
      <c r="GB155">
        <v>2.9834</v>
      </c>
      <c r="GC155">
        <v>2.71565</v>
      </c>
      <c r="GD155">
        <v>0.133082</v>
      </c>
      <c r="GE155">
        <v>0.135566</v>
      </c>
      <c r="GF155">
        <v>0.107475</v>
      </c>
      <c r="GG155">
        <v>0.1024</v>
      </c>
      <c r="GH155">
        <v>27514.2</v>
      </c>
      <c r="GI155">
        <v>27538.8</v>
      </c>
      <c r="GJ155">
        <v>29495.4</v>
      </c>
      <c r="GK155">
        <v>29461</v>
      </c>
      <c r="GL155">
        <v>34871.7</v>
      </c>
      <c r="GM155">
        <v>35141.5</v>
      </c>
      <c r="GN155">
        <v>41549.9</v>
      </c>
      <c r="GO155">
        <v>41976.6</v>
      </c>
      <c r="GP155">
        <v>1.95245</v>
      </c>
      <c r="GQ155">
        <v>1.9364</v>
      </c>
      <c r="GR155">
        <v>0.128552</v>
      </c>
      <c r="GS155">
        <v>0</v>
      </c>
      <c r="GT155">
        <v>25.2756</v>
      </c>
      <c r="GU155">
        <v>999.9</v>
      </c>
      <c r="GV155">
        <v>59.4</v>
      </c>
      <c r="GW155">
        <v>29.4</v>
      </c>
      <c r="GX155">
        <v>27.0176</v>
      </c>
      <c r="GY155">
        <v>62.9031</v>
      </c>
      <c r="GZ155">
        <v>33.6498</v>
      </c>
      <c r="HA155">
        <v>1</v>
      </c>
      <c r="HB155">
        <v>-0.08959350000000001</v>
      </c>
      <c r="HC155">
        <v>0.219785</v>
      </c>
      <c r="HD155">
        <v>20.3346</v>
      </c>
      <c r="HE155">
        <v>5.21819</v>
      </c>
      <c r="HF155">
        <v>12.0099</v>
      </c>
      <c r="HG155">
        <v>4.98915</v>
      </c>
      <c r="HH155">
        <v>3.28855</v>
      </c>
      <c r="HI155">
        <v>9999</v>
      </c>
      <c r="HJ155">
        <v>9999</v>
      </c>
      <c r="HK155">
        <v>9999</v>
      </c>
      <c r="HL155">
        <v>155.3</v>
      </c>
      <c r="HM155">
        <v>1.86737</v>
      </c>
      <c r="HN155">
        <v>1.86645</v>
      </c>
      <c r="HO155">
        <v>1.86584</v>
      </c>
      <c r="HP155">
        <v>1.86582</v>
      </c>
      <c r="HQ155">
        <v>1.86763</v>
      </c>
      <c r="HR155">
        <v>1.87012</v>
      </c>
      <c r="HS155">
        <v>1.86874</v>
      </c>
      <c r="HT155">
        <v>1.87026</v>
      </c>
      <c r="HU155">
        <v>0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-4.129</v>
      </c>
      <c r="II155">
        <v>-0.1017</v>
      </c>
      <c r="IJ155">
        <v>-2.003274880989988</v>
      </c>
      <c r="IK155">
        <v>-0.003643892653284941</v>
      </c>
      <c r="IL155">
        <v>8.948238347276123E-07</v>
      </c>
      <c r="IM155">
        <v>-2.445980282225029E-10</v>
      </c>
      <c r="IN155">
        <v>-0.1940835803508028</v>
      </c>
      <c r="IO155">
        <v>-0.01042730378795286</v>
      </c>
      <c r="IP155">
        <v>0.00100284695746963</v>
      </c>
      <c r="IQ155">
        <v>-1.701466411570297E-05</v>
      </c>
      <c r="IR155">
        <v>2</v>
      </c>
      <c r="IS155">
        <v>2310</v>
      </c>
      <c r="IT155">
        <v>1</v>
      </c>
      <c r="IU155">
        <v>25</v>
      </c>
      <c r="IV155">
        <v>21559.6</v>
      </c>
      <c r="IW155">
        <v>21559.5</v>
      </c>
      <c r="IX155">
        <v>1.61011</v>
      </c>
      <c r="IY155">
        <v>2.19604</v>
      </c>
      <c r="IZ155">
        <v>1.39648</v>
      </c>
      <c r="JA155">
        <v>2.36084</v>
      </c>
      <c r="JB155">
        <v>1.49536</v>
      </c>
      <c r="JC155">
        <v>2.38647</v>
      </c>
      <c r="JD155">
        <v>34.5777</v>
      </c>
      <c r="JE155">
        <v>24.1838</v>
      </c>
      <c r="JF155">
        <v>18</v>
      </c>
      <c r="JG155">
        <v>513.621</v>
      </c>
      <c r="JH155">
        <v>458.83</v>
      </c>
      <c r="JI155">
        <v>24.9998</v>
      </c>
      <c r="JJ155">
        <v>26.2798</v>
      </c>
      <c r="JK155">
        <v>30</v>
      </c>
      <c r="JL155">
        <v>26.2621</v>
      </c>
      <c r="JM155">
        <v>26.2011</v>
      </c>
      <c r="JN155">
        <v>32.2658</v>
      </c>
      <c r="JO155">
        <v>20.3225</v>
      </c>
      <c r="JP155">
        <v>93.90560000000001</v>
      </c>
      <c r="JQ155">
        <v>25</v>
      </c>
      <c r="JR155">
        <v>720.87</v>
      </c>
      <c r="JS155">
        <v>22.9347</v>
      </c>
      <c r="JT155">
        <v>100.869</v>
      </c>
      <c r="JU155">
        <v>100.819</v>
      </c>
    </row>
    <row r="156" spans="1:281">
      <c r="A156">
        <v>140</v>
      </c>
      <c r="B156">
        <v>1658943915</v>
      </c>
      <c r="C156">
        <v>2277</v>
      </c>
      <c r="D156" t="s">
        <v>704</v>
      </c>
      <c r="E156" t="s">
        <v>705</v>
      </c>
      <c r="F156">
        <v>5</v>
      </c>
      <c r="G156" t="s">
        <v>619</v>
      </c>
      <c r="H156" t="s">
        <v>416</v>
      </c>
      <c r="I156">
        <v>1658943907.5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726.4872259534195</v>
      </c>
      <c r="AK156">
        <v>702.0120727272725</v>
      </c>
      <c r="AL156">
        <v>3.36755588237909</v>
      </c>
      <c r="AM156">
        <v>65.39400874216933</v>
      </c>
      <c r="AN156">
        <f>(AP156 - AO156 + DI156*1E3/(8.314*(DK156+273.15)) * AR156/DH156 * AQ156) * DH156/(100*CV156) * 1000/(1000 - AP156)</f>
        <v>0</v>
      </c>
      <c r="AO156">
        <v>22.9698408969697</v>
      </c>
      <c r="AP156">
        <v>23.93058060606061</v>
      </c>
      <c r="AQ156">
        <v>-5.167402177118875E-05</v>
      </c>
      <c r="AR156">
        <v>84.95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1658943907.5</v>
      </c>
      <c r="DB156">
        <v>662.112962962963</v>
      </c>
      <c r="DC156">
        <v>694.3582962962965</v>
      </c>
      <c r="DD156">
        <v>23.94064074074074</v>
      </c>
      <c r="DE156">
        <v>22.97385555555556</v>
      </c>
      <c r="DF156">
        <v>666.2189999999999</v>
      </c>
      <c r="DG156">
        <v>24.0422</v>
      </c>
      <c r="DH156">
        <v>500.0385555555554</v>
      </c>
      <c r="DI156">
        <v>90.49448518518518</v>
      </c>
      <c r="DJ156">
        <v>0.09997487037037037</v>
      </c>
      <c r="DK156">
        <v>27.28331481481482</v>
      </c>
      <c r="DL156">
        <v>27.38417777777778</v>
      </c>
      <c r="DM156">
        <v>999.9000000000001</v>
      </c>
      <c r="DN156">
        <v>0</v>
      </c>
      <c r="DO156">
        <v>0</v>
      </c>
      <c r="DP156">
        <v>10003.75</v>
      </c>
      <c r="DQ156">
        <v>0</v>
      </c>
      <c r="DR156">
        <v>10.98468148148148</v>
      </c>
      <c r="DS156">
        <v>-32.24537777777778</v>
      </c>
      <c r="DT156">
        <v>678.3529259259259</v>
      </c>
      <c r="DU156">
        <v>710.6854074074074</v>
      </c>
      <c r="DV156">
        <v>0.9667867777777779</v>
      </c>
      <c r="DW156">
        <v>694.3582962962965</v>
      </c>
      <c r="DX156">
        <v>22.97385555555556</v>
      </c>
      <c r="DY156">
        <v>2.166495185185185</v>
      </c>
      <c r="DZ156">
        <v>2.079006666666666</v>
      </c>
      <c r="EA156">
        <v>18.71667777777778</v>
      </c>
      <c r="EB156">
        <v>18.05924444444445</v>
      </c>
      <c r="EC156">
        <v>2000.006296296297</v>
      </c>
      <c r="ED156">
        <v>0.9800062222222222</v>
      </c>
      <c r="EE156">
        <v>0.01999397777777778</v>
      </c>
      <c r="EF156">
        <v>0</v>
      </c>
      <c r="EG156">
        <v>739.176925925926</v>
      </c>
      <c r="EH156">
        <v>5.00097</v>
      </c>
      <c r="EI156">
        <v>14682.52962962963</v>
      </c>
      <c r="EJ156">
        <v>16707.67407407407</v>
      </c>
      <c r="EK156">
        <v>38.5</v>
      </c>
      <c r="EL156">
        <v>39</v>
      </c>
      <c r="EM156">
        <v>38.437</v>
      </c>
      <c r="EN156">
        <v>38.625</v>
      </c>
      <c r="EO156">
        <v>39.125</v>
      </c>
      <c r="EP156">
        <v>1955.116296296296</v>
      </c>
      <c r="EQ156">
        <v>39.89000000000001</v>
      </c>
      <c r="ER156">
        <v>0</v>
      </c>
      <c r="ES156">
        <v>1658943914.4</v>
      </c>
      <c r="ET156">
        <v>0</v>
      </c>
      <c r="EU156">
        <v>739.17372</v>
      </c>
      <c r="EV156">
        <v>1.826000002593184</v>
      </c>
      <c r="EW156">
        <v>29.00769228017372</v>
      </c>
      <c r="EX156">
        <v>14682.668</v>
      </c>
      <c r="EY156">
        <v>15</v>
      </c>
      <c r="EZ156">
        <v>0</v>
      </c>
      <c r="FA156" t="s">
        <v>419</v>
      </c>
      <c r="FB156">
        <v>1657650335.6</v>
      </c>
      <c r="FC156">
        <v>1657650340.6</v>
      </c>
      <c r="FD156">
        <v>0</v>
      </c>
      <c r="FE156">
        <v>2.4</v>
      </c>
      <c r="FF156">
        <v>-0.047</v>
      </c>
      <c r="FG156">
        <v>-2.024</v>
      </c>
      <c r="FH156">
        <v>-0.16</v>
      </c>
      <c r="FI156">
        <v>420</v>
      </c>
      <c r="FJ156">
        <v>17</v>
      </c>
      <c r="FK156">
        <v>0.4</v>
      </c>
      <c r="FL156">
        <v>0.26</v>
      </c>
      <c r="FM156">
        <v>-32.1165243902439</v>
      </c>
      <c r="FN156">
        <v>-2.406537282229958</v>
      </c>
      <c r="FO156">
        <v>0.2411261098855338</v>
      </c>
      <c r="FP156">
        <v>0</v>
      </c>
      <c r="FQ156">
        <v>739.0811764705883</v>
      </c>
      <c r="FR156">
        <v>1.770817421219983</v>
      </c>
      <c r="FS156">
        <v>0.2830740363131083</v>
      </c>
      <c r="FT156">
        <v>0</v>
      </c>
      <c r="FU156">
        <v>0.9613792439024391</v>
      </c>
      <c r="FV156">
        <v>0.05477887108013942</v>
      </c>
      <c r="FW156">
        <v>0.01135067105307636</v>
      </c>
      <c r="FX156">
        <v>1</v>
      </c>
      <c r="FY156">
        <v>1</v>
      </c>
      <c r="FZ156">
        <v>3</v>
      </c>
      <c r="GA156" t="s">
        <v>426</v>
      </c>
      <c r="GB156">
        <v>2.9833</v>
      </c>
      <c r="GC156">
        <v>2.71555</v>
      </c>
      <c r="GD156">
        <v>0.13531</v>
      </c>
      <c r="GE156">
        <v>0.137752</v>
      </c>
      <c r="GF156">
        <v>0.10746</v>
      </c>
      <c r="GG156">
        <v>0.1024</v>
      </c>
      <c r="GH156">
        <v>27444.1</v>
      </c>
      <c r="GI156">
        <v>27469.3</v>
      </c>
      <c r="GJ156">
        <v>29495.9</v>
      </c>
      <c r="GK156">
        <v>29461.2</v>
      </c>
      <c r="GL156">
        <v>34873.1</v>
      </c>
      <c r="GM156">
        <v>35141.8</v>
      </c>
      <c r="GN156">
        <v>41550.7</v>
      </c>
      <c r="GO156">
        <v>41976.9</v>
      </c>
      <c r="GP156">
        <v>1.95252</v>
      </c>
      <c r="GQ156">
        <v>1.93622</v>
      </c>
      <c r="GR156">
        <v>0.128746</v>
      </c>
      <c r="GS156">
        <v>0</v>
      </c>
      <c r="GT156">
        <v>25.2778</v>
      </c>
      <c r="GU156">
        <v>999.9</v>
      </c>
      <c r="GV156">
        <v>59.4</v>
      </c>
      <c r="GW156">
        <v>29.4</v>
      </c>
      <c r="GX156">
        <v>27.0156</v>
      </c>
      <c r="GY156">
        <v>62.9431</v>
      </c>
      <c r="GZ156">
        <v>33.6098</v>
      </c>
      <c r="HA156">
        <v>1</v>
      </c>
      <c r="HB156">
        <v>-0.089624</v>
      </c>
      <c r="HC156">
        <v>0.219248</v>
      </c>
      <c r="HD156">
        <v>20.3346</v>
      </c>
      <c r="HE156">
        <v>5.21669</v>
      </c>
      <c r="HF156">
        <v>12.0099</v>
      </c>
      <c r="HG156">
        <v>4.98895</v>
      </c>
      <c r="HH156">
        <v>3.2884</v>
      </c>
      <c r="HI156">
        <v>9999</v>
      </c>
      <c r="HJ156">
        <v>9999</v>
      </c>
      <c r="HK156">
        <v>9999</v>
      </c>
      <c r="HL156">
        <v>155.3</v>
      </c>
      <c r="HM156">
        <v>1.86737</v>
      </c>
      <c r="HN156">
        <v>1.86645</v>
      </c>
      <c r="HO156">
        <v>1.86584</v>
      </c>
      <c r="HP156">
        <v>1.86581</v>
      </c>
      <c r="HQ156">
        <v>1.86762</v>
      </c>
      <c r="HR156">
        <v>1.87012</v>
      </c>
      <c r="HS156">
        <v>1.86874</v>
      </c>
      <c r="HT156">
        <v>1.87024</v>
      </c>
      <c r="HU156">
        <v>0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-4.175</v>
      </c>
      <c r="II156">
        <v>-0.1017</v>
      </c>
      <c r="IJ156">
        <v>-2.003274880989988</v>
      </c>
      <c r="IK156">
        <v>-0.003643892653284941</v>
      </c>
      <c r="IL156">
        <v>8.948238347276123E-07</v>
      </c>
      <c r="IM156">
        <v>-2.445980282225029E-10</v>
      </c>
      <c r="IN156">
        <v>-0.1940835803508028</v>
      </c>
      <c r="IO156">
        <v>-0.01042730378795286</v>
      </c>
      <c r="IP156">
        <v>0.00100284695746963</v>
      </c>
      <c r="IQ156">
        <v>-1.701466411570297E-05</v>
      </c>
      <c r="IR156">
        <v>2</v>
      </c>
      <c r="IS156">
        <v>2310</v>
      </c>
      <c r="IT156">
        <v>1</v>
      </c>
      <c r="IU156">
        <v>25</v>
      </c>
      <c r="IV156">
        <v>21559.7</v>
      </c>
      <c r="IW156">
        <v>21559.6</v>
      </c>
      <c r="IX156">
        <v>1.64185</v>
      </c>
      <c r="IY156">
        <v>2.20825</v>
      </c>
      <c r="IZ156">
        <v>1.39648</v>
      </c>
      <c r="JA156">
        <v>2.35962</v>
      </c>
      <c r="JB156">
        <v>1.49536</v>
      </c>
      <c r="JC156">
        <v>2.30835</v>
      </c>
      <c r="JD156">
        <v>34.6006</v>
      </c>
      <c r="JE156">
        <v>24.1751</v>
      </c>
      <c r="JF156">
        <v>18</v>
      </c>
      <c r="JG156">
        <v>513.651</v>
      </c>
      <c r="JH156">
        <v>458.705</v>
      </c>
      <c r="JI156">
        <v>24.9998</v>
      </c>
      <c r="JJ156">
        <v>26.2798</v>
      </c>
      <c r="JK156">
        <v>29.9999</v>
      </c>
      <c r="JL156">
        <v>26.2601</v>
      </c>
      <c r="JM156">
        <v>26.1993</v>
      </c>
      <c r="JN156">
        <v>32.9051</v>
      </c>
      <c r="JO156">
        <v>20.3225</v>
      </c>
      <c r="JP156">
        <v>93.90560000000001</v>
      </c>
      <c r="JQ156">
        <v>25</v>
      </c>
      <c r="JR156">
        <v>740.96</v>
      </c>
      <c r="JS156">
        <v>22.9347</v>
      </c>
      <c r="JT156">
        <v>100.871</v>
      </c>
      <c r="JU156">
        <v>100.82</v>
      </c>
    </row>
    <row r="157" spans="1:281">
      <c r="A157">
        <v>141</v>
      </c>
      <c r="B157">
        <v>1658943920</v>
      </c>
      <c r="C157">
        <v>2282</v>
      </c>
      <c r="D157" t="s">
        <v>706</v>
      </c>
      <c r="E157" t="s">
        <v>707</v>
      </c>
      <c r="F157">
        <v>5</v>
      </c>
      <c r="G157" t="s">
        <v>619</v>
      </c>
      <c r="H157" t="s">
        <v>416</v>
      </c>
      <c r="I157">
        <v>1658943912.214286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743.9371911938298</v>
      </c>
      <c r="AK157">
        <v>719.0351999999998</v>
      </c>
      <c r="AL157">
        <v>3.415441660204346</v>
      </c>
      <c r="AM157">
        <v>65.39400874216933</v>
      </c>
      <c r="AN157">
        <f>(AP157 - AO157 + DI157*1E3/(8.314*(DK157+273.15)) * AR157/DH157 * AQ157) * DH157/(100*CV157) * 1000/(1000 - AP157)</f>
        <v>0</v>
      </c>
      <c r="AO157">
        <v>22.96917707878787</v>
      </c>
      <c r="AP157">
        <v>23.92512606060606</v>
      </c>
      <c r="AQ157">
        <v>-4.795494770713917E-05</v>
      </c>
      <c r="AR157">
        <v>84.95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1658943912.214286</v>
      </c>
      <c r="DB157">
        <v>677.687</v>
      </c>
      <c r="DC157">
        <v>710.1911428571427</v>
      </c>
      <c r="DD157">
        <v>23.93257857142857</v>
      </c>
      <c r="DE157">
        <v>22.97030357142857</v>
      </c>
      <c r="DF157">
        <v>681.8362142857143</v>
      </c>
      <c r="DG157">
        <v>24.03421071428572</v>
      </c>
      <c r="DH157">
        <v>500.0480357142856</v>
      </c>
      <c r="DI157">
        <v>90.49482142857144</v>
      </c>
      <c r="DJ157">
        <v>0.10002365</v>
      </c>
      <c r="DK157">
        <v>27.2807</v>
      </c>
      <c r="DL157">
        <v>27.38453571428571</v>
      </c>
      <c r="DM157">
        <v>999.9000000000002</v>
      </c>
      <c r="DN157">
        <v>0</v>
      </c>
      <c r="DO157">
        <v>0</v>
      </c>
      <c r="DP157">
        <v>10000.08892857143</v>
      </c>
      <c r="DQ157">
        <v>0</v>
      </c>
      <c r="DR157">
        <v>10.98195</v>
      </c>
      <c r="DS157">
        <v>-32.50420357142858</v>
      </c>
      <c r="DT157">
        <v>694.30325</v>
      </c>
      <c r="DU157">
        <v>726.887857142857</v>
      </c>
      <c r="DV157">
        <v>0.9622835714285713</v>
      </c>
      <c r="DW157">
        <v>710.1911428571427</v>
      </c>
      <c r="DX157">
        <v>22.97030357142857</v>
      </c>
      <c r="DY157">
        <v>2.165773571428571</v>
      </c>
      <c r="DZ157">
        <v>2.078692142857143</v>
      </c>
      <c r="EA157">
        <v>18.71135714285714</v>
      </c>
      <c r="EB157">
        <v>18.05683928571429</v>
      </c>
      <c r="EC157">
        <v>2000.029285714285</v>
      </c>
      <c r="ED157">
        <v>0.9800062142857142</v>
      </c>
      <c r="EE157">
        <v>0.01999398571428571</v>
      </c>
      <c r="EF157">
        <v>0</v>
      </c>
      <c r="EG157">
        <v>739.3174642857142</v>
      </c>
      <c r="EH157">
        <v>5.00097</v>
      </c>
      <c r="EI157">
        <v>14685.27857142857</v>
      </c>
      <c r="EJ157">
        <v>16707.86071428571</v>
      </c>
      <c r="EK157">
        <v>38.5</v>
      </c>
      <c r="EL157">
        <v>38.99325</v>
      </c>
      <c r="EM157">
        <v>38.437</v>
      </c>
      <c r="EN157">
        <v>38.6115</v>
      </c>
      <c r="EO157">
        <v>39.1205</v>
      </c>
      <c r="EP157">
        <v>1955.139285714285</v>
      </c>
      <c r="EQ157">
        <v>39.89000000000001</v>
      </c>
      <c r="ER157">
        <v>0</v>
      </c>
      <c r="ES157">
        <v>1658943919.8</v>
      </c>
      <c r="ET157">
        <v>0</v>
      </c>
      <c r="EU157">
        <v>739.3116538461537</v>
      </c>
      <c r="EV157">
        <v>1.967282051457218</v>
      </c>
      <c r="EW157">
        <v>34.19487181972706</v>
      </c>
      <c r="EX157">
        <v>14685.63076923077</v>
      </c>
      <c r="EY157">
        <v>15</v>
      </c>
      <c r="EZ157">
        <v>0</v>
      </c>
      <c r="FA157" t="s">
        <v>419</v>
      </c>
      <c r="FB157">
        <v>1657650335.6</v>
      </c>
      <c r="FC157">
        <v>1657650340.6</v>
      </c>
      <c r="FD157">
        <v>0</v>
      </c>
      <c r="FE157">
        <v>2.4</v>
      </c>
      <c r="FF157">
        <v>-0.047</v>
      </c>
      <c r="FG157">
        <v>-2.024</v>
      </c>
      <c r="FH157">
        <v>-0.16</v>
      </c>
      <c r="FI157">
        <v>420</v>
      </c>
      <c r="FJ157">
        <v>17</v>
      </c>
      <c r="FK157">
        <v>0.4</v>
      </c>
      <c r="FL157">
        <v>0.26</v>
      </c>
      <c r="FM157">
        <v>-32.36674499999999</v>
      </c>
      <c r="FN157">
        <v>-3.041930206378876</v>
      </c>
      <c r="FO157">
        <v>0.3071700432578019</v>
      </c>
      <c r="FP157">
        <v>0</v>
      </c>
      <c r="FQ157">
        <v>739.209705882353</v>
      </c>
      <c r="FR157">
        <v>1.671229947681925</v>
      </c>
      <c r="FS157">
        <v>0.2822857885831075</v>
      </c>
      <c r="FT157">
        <v>0</v>
      </c>
      <c r="FU157">
        <v>0.964754525</v>
      </c>
      <c r="FV157">
        <v>-0.05380584990619618</v>
      </c>
      <c r="FW157">
        <v>0.005525951845553397</v>
      </c>
      <c r="FX157">
        <v>1</v>
      </c>
      <c r="FY157">
        <v>1</v>
      </c>
      <c r="FZ157">
        <v>3</v>
      </c>
      <c r="GA157" t="s">
        <v>426</v>
      </c>
      <c r="GB157">
        <v>2.98358</v>
      </c>
      <c r="GC157">
        <v>2.71572</v>
      </c>
      <c r="GD157">
        <v>0.137527</v>
      </c>
      <c r="GE157">
        <v>0.139941</v>
      </c>
      <c r="GF157">
        <v>0.107442</v>
      </c>
      <c r="GG157">
        <v>0.102384</v>
      </c>
      <c r="GH157">
        <v>27373.5</v>
      </c>
      <c r="GI157">
        <v>27399.7</v>
      </c>
      <c r="GJ157">
        <v>29495.6</v>
      </c>
      <c r="GK157">
        <v>29461.3</v>
      </c>
      <c r="GL157">
        <v>34873.6</v>
      </c>
      <c r="GM157">
        <v>35142.8</v>
      </c>
      <c r="GN157">
        <v>41550.4</v>
      </c>
      <c r="GO157">
        <v>41977.3</v>
      </c>
      <c r="GP157">
        <v>1.95245</v>
      </c>
      <c r="GQ157">
        <v>1.93638</v>
      </c>
      <c r="GR157">
        <v>0.12847</v>
      </c>
      <c r="GS157">
        <v>0</v>
      </c>
      <c r="GT157">
        <v>25.2778</v>
      </c>
      <c r="GU157">
        <v>999.9</v>
      </c>
      <c r="GV157">
        <v>59.4</v>
      </c>
      <c r="GW157">
        <v>29.4</v>
      </c>
      <c r="GX157">
        <v>27.0152</v>
      </c>
      <c r="GY157">
        <v>63.1631</v>
      </c>
      <c r="GZ157">
        <v>33.2091</v>
      </c>
      <c r="HA157">
        <v>1</v>
      </c>
      <c r="HB157">
        <v>-0.08992890000000001</v>
      </c>
      <c r="HC157">
        <v>0.217682</v>
      </c>
      <c r="HD157">
        <v>20.3347</v>
      </c>
      <c r="HE157">
        <v>5.21714</v>
      </c>
      <c r="HF157">
        <v>12.0099</v>
      </c>
      <c r="HG157">
        <v>4.9891</v>
      </c>
      <c r="HH157">
        <v>3.28848</v>
      </c>
      <c r="HI157">
        <v>9999</v>
      </c>
      <c r="HJ157">
        <v>9999</v>
      </c>
      <c r="HK157">
        <v>9999</v>
      </c>
      <c r="HL157">
        <v>155.3</v>
      </c>
      <c r="HM157">
        <v>1.86737</v>
      </c>
      <c r="HN157">
        <v>1.86646</v>
      </c>
      <c r="HO157">
        <v>1.86584</v>
      </c>
      <c r="HP157">
        <v>1.86581</v>
      </c>
      <c r="HQ157">
        <v>1.86758</v>
      </c>
      <c r="HR157">
        <v>1.87012</v>
      </c>
      <c r="HS157">
        <v>1.86875</v>
      </c>
      <c r="HT157">
        <v>1.87026</v>
      </c>
      <c r="HU157">
        <v>0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-4.221</v>
      </c>
      <c r="II157">
        <v>-0.1017</v>
      </c>
      <c r="IJ157">
        <v>-2.003274880989988</v>
      </c>
      <c r="IK157">
        <v>-0.003643892653284941</v>
      </c>
      <c r="IL157">
        <v>8.948238347276123E-07</v>
      </c>
      <c r="IM157">
        <v>-2.445980282225029E-10</v>
      </c>
      <c r="IN157">
        <v>-0.1940835803508028</v>
      </c>
      <c r="IO157">
        <v>-0.01042730378795286</v>
      </c>
      <c r="IP157">
        <v>0.00100284695746963</v>
      </c>
      <c r="IQ157">
        <v>-1.701466411570297E-05</v>
      </c>
      <c r="IR157">
        <v>2</v>
      </c>
      <c r="IS157">
        <v>2310</v>
      </c>
      <c r="IT157">
        <v>1</v>
      </c>
      <c r="IU157">
        <v>25</v>
      </c>
      <c r="IV157">
        <v>21559.7</v>
      </c>
      <c r="IW157">
        <v>21559.7</v>
      </c>
      <c r="IX157">
        <v>1.66992</v>
      </c>
      <c r="IY157">
        <v>2.20947</v>
      </c>
      <c r="IZ157">
        <v>1.39648</v>
      </c>
      <c r="JA157">
        <v>2.35962</v>
      </c>
      <c r="JB157">
        <v>1.49536</v>
      </c>
      <c r="JC157">
        <v>2.38281</v>
      </c>
      <c r="JD157">
        <v>34.6006</v>
      </c>
      <c r="JE157">
        <v>24.1751</v>
      </c>
      <c r="JF157">
        <v>18</v>
      </c>
      <c r="JG157">
        <v>513.602</v>
      </c>
      <c r="JH157">
        <v>458.798</v>
      </c>
      <c r="JI157">
        <v>24.9997</v>
      </c>
      <c r="JJ157">
        <v>26.2788</v>
      </c>
      <c r="JK157">
        <v>29.9999</v>
      </c>
      <c r="JL157">
        <v>26.26</v>
      </c>
      <c r="JM157">
        <v>26.1993</v>
      </c>
      <c r="JN157">
        <v>33.4625</v>
      </c>
      <c r="JO157">
        <v>20.3225</v>
      </c>
      <c r="JP157">
        <v>94.2769</v>
      </c>
      <c r="JQ157">
        <v>25</v>
      </c>
      <c r="JR157">
        <v>754.325</v>
      </c>
      <c r="JS157">
        <v>22.9347</v>
      </c>
      <c r="JT157">
        <v>100.87</v>
      </c>
      <c r="JU157">
        <v>100.821</v>
      </c>
    </row>
    <row r="158" spans="1:281">
      <c r="A158">
        <v>142</v>
      </c>
      <c r="B158">
        <v>1658943925</v>
      </c>
      <c r="C158">
        <v>2287</v>
      </c>
      <c r="D158" t="s">
        <v>708</v>
      </c>
      <c r="E158" t="s">
        <v>709</v>
      </c>
      <c r="F158">
        <v>5</v>
      </c>
      <c r="G158" t="s">
        <v>619</v>
      </c>
      <c r="H158" t="s">
        <v>416</v>
      </c>
      <c r="I158">
        <v>1658943917.5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760.9286656467775</v>
      </c>
      <c r="AK158">
        <v>735.953218181818</v>
      </c>
      <c r="AL158">
        <v>3.376248376429518</v>
      </c>
      <c r="AM158">
        <v>65.39400874216933</v>
      </c>
      <c r="AN158">
        <f>(AP158 - AO158 + DI158*1E3/(8.314*(DK158+273.15)) * AR158/DH158 * AQ158) * DH158/(100*CV158) * 1000/(1000 - AP158)</f>
        <v>0</v>
      </c>
      <c r="AO158">
        <v>22.96132479757576</v>
      </c>
      <c r="AP158">
        <v>23.91511939393938</v>
      </c>
      <c r="AQ158">
        <v>-8.481497905883069E-05</v>
      </c>
      <c r="AR158">
        <v>84.95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1658943917.5</v>
      </c>
      <c r="DB158">
        <v>695.1838888888889</v>
      </c>
      <c r="DC158">
        <v>727.9246296296296</v>
      </c>
      <c r="DD158">
        <v>23.92521851851852</v>
      </c>
      <c r="DE158">
        <v>22.9658962962963</v>
      </c>
      <c r="DF158">
        <v>699.3815555555555</v>
      </c>
      <c r="DG158">
        <v>24.02690370370371</v>
      </c>
      <c r="DH158">
        <v>500.0426296296296</v>
      </c>
      <c r="DI158">
        <v>90.49474074074072</v>
      </c>
      <c r="DJ158">
        <v>0.09998960000000003</v>
      </c>
      <c r="DK158">
        <v>27.27748518518519</v>
      </c>
      <c r="DL158">
        <v>27.38214074074074</v>
      </c>
      <c r="DM158">
        <v>999.9000000000001</v>
      </c>
      <c r="DN158">
        <v>0</v>
      </c>
      <c r="DO158">
        <v>0</v>
      </c>
      <c r="DP158">
        <v>10000.50555555555</v>
      </c>
      <c r="DQ158">
        <v>0</v>
      </c>
      <c r="DR158">
        <v>10.97705555555556</v>
      </c>
      <c r="DS158">
        <v>-32.74078888888889</v>
      </c>
      <c r="DT158">
        <v>712.2238888888888</v>
      </c>
      <c r="DU158">
        <v>745.0348888888889</v>
      </c>
      <c r="DV158">
        <v>0.9593231481481482</v>
      </c>
      <c r="DW158">
        <v>727.9246296296296</v>
      </c>
      <c r="DX158">
        <v>22.9658962962963</v>
      </c>
      <c r="DY158">
        <v>2.165105925925926</v>
      </c>
      <c r="DZ158">
        <v>2.078291851851852</v>
      </c>
      <c r="EA158">
        <v>18.70642962962963</v>
      </c>
      <c r="EB158">
        <v>18.05378148148148</v>
      </c>
      <c r="EC158">
        <v>2000.032592592593</v>
      </c>
      <c r="ED158">
        <v>0.9800061111111111</v>
      </c>
      <c r="EE158">
        <v>0.01999408888888889</v>
      </c>
      <c r="EF158">
        <v>0</v>
      </c>
      <c r="EG158">
        <v>739.4852222222222</v>
      </c>
      <c r="EH158">
        <v>5.00097</v>
      </c>
      <c r="EI158">
        <v>14688.44074074074</v>
      </c>
      <c r="EJ158">
        <v>16707.88888888889</v>
      </c>
      <c r="EK158">
        <v>38.48366666666666</v>
      </c>
      <c r="EL158">
        <v>38.98133333333333</v>
      </c>
      <c r="EM158">
        <v>38.437</v>
      </c>
      <c r="EN158">
        <v>38.59466666666666</v>
      </c>
      <c r="EO158">
        <v>39.10633333333334</v>
      </c>
      <c r="EP158">
        <v>1955.142592592593</v>
      </c>
      <c r="EQ158">
        <v>39.89000000000001</v>
      </c>
      <c r="ER158">
        <v>0</v>
      </c>
      <c r="ES158">
        <v>1658943924.6</v>
      </c>
      <c r="ET158">
        <v>0</v>
      </c>
      <c r="EU158">
        <v>739.4763846153845</v>
      </c>
      <c r="EV158">
        <v>2.54680342245255</v>
      </c>
      <c r="EW158">
        <v>35.72649571708178</v>
      </c>
      <c r="EX158">
        <v>14688.38461538462</v>
      </c>
      <c r="EY158">
        <v>15</v>
      </c>
      <c r="EZ158">
        <v>0</v>
      </c>
      <c r="FA158" t="s">
        <v>419</v>
      </c>
      <c r="FB158">
        <v>1657650335.6</v>
      </c>
      <c r="FC158">
        <v>1657650340.6</v>
      </c>
      <c r="FD158">
        <v>0</v>
      </c>
      <c r="FE158">
        <v>2.4</v>
      </c>
      <c r="FF158">
        <v>-0.047</v>
      </c>
      <c r="FG158">
        <v>-2.024</v>
      </c>
      <c r="FH158">
        <v>-0.16</v>
      </c>
      <c r="FI158">
        <v>420</v>
      </c>
      <c r="FJ158">
        <v>17</v>
      </c>
      <c r="FK158">
        <v>0.4</v>
      </c>
      <c r="FL158">
        <v>0.26</v>
      </c>
      <c r="FM158">
        <v>-32.5888875</v>
      </c>
      <c r="FN158">
        <v>-3.030320825515942</v>
      </c>
      <c r="FO158">
        <v>0.3077598050326749</v>
      </c>
      <c r="FP158">
        <v>0</v>
      </c>
      <c r="FQ158">
        <v>739.3561470588236</v>
      </c>
      <c r="FR158">
        <v>2.085240638193285</v>
      </c>
      <c r="FS158">
        <v>0.3026931208873546</v>
      </c>
      <c r="FT158">
        <v>0</v>
      </c>
      <c r="FU158">
        <v>0.961739025</v>
      </c>
      <c r="FV158">
        <v>-0.03739072795497579</v>
      </c>
      <c r="FW158">
        <v>0.004258500877582979</v>
      </c>
      <c r="FX158">
        <v>1</v>
      </c>
      <c r="FY158">
        <v>1</v>
      </c>
      <c r="FZ158">
        <v>3</v>
      </c>
      <c r="GA158" t="s">
        <v>426</v>
      </c>
      <c r="GB158">
        <v>2.98336</v>
      </c>
      <c r="GC158">
        <v>2.71567</v>
      </c>
      <c r="GD158">
        <v>0.139706</v>
      </c>
      <c r="GE158">
        <v>0.14207</v>
      </c>
      <c r="GF158">
        <v>0.107411</v>
      </c>
      <c r="GG158">
        <v>0.102351</v>
      </c>
      <c r="GH158">
        <v>27304.9</v>
      </c>
      <c r="GI158">
        <v>27332.3</v>
      </c>
      <c r="GJ158">
        <v>29496.2</v>
      </c>
      <c r="GK158">
        <v>29461.7</v>
      </c>
      <c r="GL158">
        <v>34875.6</v>
      </c>
      <c r="GM158">
        <v>35144.6</v>
      </c>
      <c r="GN158">
        <v>41551.4</v>
      </c>
      <c r="GO158">
        <v>41977.8</v>
      </c>
      <c r="GP158">
        <v>1.9522</v>
      </c>
      <c r="GQ158">
        <v>1.93633</v>
      </c>
      <c r="GR158">
        <v>0.127859</v>
      </c>
      <c r="GS158">
        <v>0</v>
      </c>
      <c r="GT158">
        <v>25.2778</v>
      </c>
      <c r="GU158">
        <v>999.9</v>
      </c>
      <c r="GV158">
        <v>59.4</v>
      </c>
      <c r="GW158">
        <v>29.4</v>
      </c>
      <c r="GX158">
        <v>27.0163</v>
      </c>
      <c r="GY158">
        <v>63.0531</v>
      </c>
      <c r="GZ158">
        <v>33.5897</v>
      </c>
      <c r="HA158">
        <v>1</v>
      </c>
      <c r="HB158">
        <v>-0.0901194</v>
      </c>
      <c r="HC158">
        <v>0.21582</v>
      </c>
      <c r="HD158">
        <v>20.3347</v>
      </c>
      <c r="HE158">
        <v>5.21624</v>
      </c>
      <c r="HF158">
        <v>12.0099</v>
      </c>
      <c r="HG158">
        <v>4.9888</v>
      </c>
      <c r="HH158">
        <v>3.28842</v>
      </c>
      <c r="HI158">
        <v>9999</v>
      </c>
      <c r="HJ158">
        <v>9999</v>
      </c>
      <c r="HK158">
        <v>9999</v>
      </c>
      <c r="HL158">
        <v>155.3</v>
      </c>
      <c r="HM158">
        <v>1.86737</v>
      </c>
      <c r="HN158">
        <v>1.86644</v>
      </c>
      <c r="HO158">
        <v>1.86584</v>
      </c>
      <c r="HP158">
        <v>1.86584</v>
      </c>
      <c r="HQ158">
        <v>1.86758</v>
      </c>
      <c r="HR158">
        <v>1.87012</v>
      </c>
      <c r="HS158">
        <v>1.86875</v>
      </c>
      <c r="HT158">
        <v>1.87024</v>
      </c>
      <c r="HU158">
        <v>0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-4.266</v>
      </c>
      <c r="II158">
        <v>-0.1018</v>
      </c>
      <c r="IJ158">
        <v>-2.003274880989988</v>
      </c>
      <c r="IK158">
        <v>-0.003643892653284941</v>
      </c>
      <c r="IL158">
        <v>8.948238347276123E-07</v>
      </c>
      <c r="IM158">
        <v>-2.445980282225029E-10</v>
      </c>
      <c r="IN158">
        <v>-0.1940835803508028</v>
      </c>
      <c r="IO158">
        <v>-0.01042730378795286</v>
      </c>
      <c r="IP158">
        <v>0.00100284695746963</v>
      </c>
      <c r="IQ158">
        <v>-1.701466411570297E-05</v>
      </c>
      <c r="IR158">
        <v>2</v>
      </c>
      <c r="IS158">
        <v>2310</v>
      </c>
      <c r="IT158">
        <v>1</v>
      </c>
      <c r="IU158">
        <v>25</v>
      </c>
      <c r="IV158">
        <v>21559.8</v>
      </c>
      <c r="IW158">
        <v>21559.7</v>
      </c>
      <c r="IX158">
        <v>1.70166</v>
      </c>
      <c r="IY158">
        <v>2.1936</v>
      </c>
      <c r="IZ158">
        <v>1.39648</v>
      </c>
      <c r="JA158">
        <v>2.35962</v>
      </c>
      <c r="JB158">
        <v>1.49536</v>
      </c>
      <c r="JC158">
        <v>2.40723</v>
      </c>
      <c r="JD158">
        <v>34.6006</v>
      </c>
      <c r="JE158">
        <v>24.1838</v>
      </c>
      <c r="JF158">
        <v>18</v>
      </c>
      <c r="JG158">
        <v>513.4400000000001</v>
      </c>
      <c r="JH158">
        <v>458.756</v>
      </c>
      <c r="JI158">
        <v>24.9996</v>
      </c>
      <c r="JJ158">
        <v>26.2775</v>
      </c>
      <c r="JK158">
        <v>30</v>
      </c>
      <c r="JL158">
        <v>26.26</v>
      </c>
      <c r="JM158">
        <v>26.1978</v>
      </c>
      <c r="JN158">
        <v>34.1156</v>
      </c>
      <c r="JO158">
        <v>20.3225</v>
      </c>
      <c r="JP158">
        <v>94.2769</v>
      </c>
      <c r="JQ158">
        <v>25</v>
      </c>
      <c r="JR158">
        <v>774.778</v>
      </c>
      <c r="JS158">
        <v>22.9347</v>
      </c>
      <c r="JT158">
        <v>100.873</v>
      </c>
      <c r="JU158">
        <v>100.822</v>
      </c>
    </row>
    <row r="159" spans="1:281">
      <c r="A159">
        <v>143</v>
      </c>
      <c r="B159">
        <v>1658943930</v>
      </c>
      <c r="C159">
        <v>2292</v>
      </c>
      <c r="D159" t="s">
        <v>710</v>
      </c>
      <c r="E159" t="s">
        <v>711</v>
      </c>
      <c r="F159">
        <v>5</v>
      </c>
      <c r="G159" t="s">
        <v>619</v>
      </c>
      <c r="H159" t="s">
        <v>416</v>
      </c>
      <c r="I159">
        <v>1658943922.214286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778.4862784940855</v>
      </c>
      <c r="AK159">
        <v>753.0293212121214</v>
      </c>
      <c r="AL159">
        <v>3.421258595609294</v>
      </c>
      <c r="AM159">
        <v>65.39400874216933</v>
      </c>
      <c r="AN159">
        <f>(AP159 - AO159 + DI159*1E3/(8.314*(DK159+273.15)) * AR159/DH159 * AQ159) * DH159/(100*CV159) * 1000/(1000 - AP159)</f>
        <v>0</v>
      </c>
      <c r="AO159">
        <v>22.95388670787879</v>
      </c>
      <c r="AP159">
        <v>23.90617999999999</v>
      </c>
      <c r="AQ159">
        <v>-5.928822055141627E-05</v>
      </c>
      <c r="AR159">
        <v>84.95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1658943922.214286</v>
      </c>
      <c r="DB159">
        <v>710.8052142857142</v>
      </c>
      <c r="DC159">
        <v>743.8859642857143</v>
      </c>
      <c r="DD159">
        <v>23.91820357142857</v>
      </c>
      <c r="DE159">
        <v>22.96070357142857</v>
      </c>
      <c r="DF159">
        <v>715.0457857142858</v>
      </c>
      <c r="DG159">
        <v>24.01994285714285</v>
      </c>
      <c r="DH159">
        <v>500.0528571428571</v>
      </c>
      <c r="DI159">
        <v>90.49437142857141</v>
      </c>
      <c r="DJ159">
        <v>0.1000361642857143</v>
      </c>
      <c r="DK159">
        <v>27.27417142857143</v>
      </c>
      <c r="DL159">
        <v>27.37499642857143</v>
      </c>
      <c r="DM159">
        <v>999.9000000000002</v>
      </c>
      <c r="DN159">
        <v>0</v>
      </c>
      <c r="DO159">
        <v>0</v>
      </c>
      <c r="DP159">
        <v>9997.35892857143</v>
      </c>
      <c r="DQ159">
        <v>0</v>
      </c>
      <c r="DR159">
        <v>10.97707142857143</v>
      </c>
      <c r="DS159">
        <v>-33.08080714285715</v>
      </c>
      <c r="DT159">
        <v>728.2228214285715</v>
      </c>
      <c r="DU159">
        <v>761.3673214285712</v>
      </c>
      <c r="DV159">
        <v>0.9575048214285714</v>
      </c>
      <c r="DW159">
        <v>743.8859642857143</v>
      </c>
      <c r="DX159">
        <v>22.96070357142857</v>
      </c>
      <c r="DY159">
        <v>2.1644625</v>
      </c>
      <c r="DZ159">
        <v>2.0778125</v>
      </c>
      <c r="EA159">
        <v>18.70167857142857</v>
      </c>
      <c r="EB159">
        <v>18.05011428571428</v>
      </c>
      <c r="EC159">
        <v>2000.025714285714</v>
      </c>
      <c r="ED159">
        <v>0.9800057857142858</v>
      </c>
      <c r="EE159">
        <v>0.01999441428571429</v>
      </c>
      <c r="EF159">
        <v>0</v>
      </c>
      <c r="EG159">
        <v>739.6072142857145</v>
      </c>
      <c r="EH159">
        <v>5.00097</v>
      </c>
      <c r="EI159">
        <v>14691.17857142858</v>
      </c>
      <c r="EJ159">
        <v>16707.825</v>
      </c>
      <c r="EK159">
        <v>38.46399999999999</v>
      </c>
      <c r="EL159">
        <v>38.96174999999999</v>
      </c>
      <c r="EM159">
        <v>38.437</v>
      </c>
      <c r="EN159">
        <v>38.57549999999999</v>
      </c>
      <c r="EO159">
        <v>39.08674999999999</v>
      </c>
      <c r="EP159">
        <v>1955.135714285714</v>
      </c>
      <c r="EQ159">
        <v>39.89000000000001</v>
      </c>
      <c r="ER159">
        <v>0</v>
      </c>
      <c r="ES159">
        <v>1658943929.4</v>
      </c>
      <c r="ET159">
        <v>0</v>
      </c>
      <c r="EU159">
        <v>739.6286923076924</v>
      </c>
      <c r="EV159">
        <v>2.494017084669552</v>
      </c>
      <c r="EW159">
        <v>30.57435897797342</v>
      </c>
      <c r="EX159">
        <v>14691.21923076923</v>
      </c>
      <c r="EY159">
        <v>15</v>
      </c>
      <c r="EZ159">
        <v>0</v>
      </c>
      <c r="FA159" t="s">
        <v>419</v>
      </c>
      <c r="FB159">
        <v>1657650335.6</v>
      </c>
      <c r="FC159">
        <v>1657650340.6</v>
      </c>
      <c r="FD159">
        <v>0</v>
      </c>
      <c r="FE159">
        <v>2.4</v>
      </c>
      <c r="FF159">
        <v>-0.047</v>
      </c>
      <c r="FG159">
        <v>-2.024</v>
      </c>
      <c r="FH159">
        <v>-0.16</v>
      </c>
      <c r="FI159">
        <v>420</v>
      </c>
      <c r="FJ159">
        <v>17</v>
      </c>
      <c r="FK159">
        <v>0.4</v>
      </c>
      <c r="FL159">
        <v>0.26</v>
      </c>
      <c r="FM159">
        <v>-32.89566097560976</v>
      </c>
      <c r="FN159">
        <v>-3.797496167247457</v>
      </c>
      <c r="FO159">
        <v>0.396630578183614</v>
      </c>
      <c r="FP159">
        <v>0</v>
      </c>
      <c r="FQ159">
        <v>739.5364117647059</v>
      </c>
      <c r="FR159">
        <v>2.174484337933472</v>
      </c>
      <c r="FS159">
        <v>0.3114811973974966</v>
      </c>
      <c r="FT159">
        <v>0</v>
      </c>
      <c r="FU159">
        <v>0.9586189268292683</v>
      </c>
      <c r="FV159">
        <v>-0.01957822996515527</v>
      </c>
      <c r="FW159">
        <v>0.002521505390371081</v>
      </c>
      <c r="FX159">
        <v>1</v>
      </c>
      <c r="FY159">
        <v>1</v>
      </c>
      <c r="FZ159">
        <v>3</v>
      </c>
      <c r="GA159" t="s">
        <v>426</v>
      </c>
      <c r="GB159">
        <v>2.98334</v>
      </c>
      <c r="GC159">
        <v>2.71559</v>
      </c>
      <c r="GD159">
        <v>0.141886</v>
      </c>
      <c r="GE159">
        <v>0.144255</v>
      </c>
      <c r="GF159">
        <v>0.107387</v>
      </c>
      <c r="GG159">
        <v>0.102346</v>
      </c>
      <c r="GH159">
        <v>27236</v>
      </c>
      <c r="GI159">
        <v>27262.8</v>
      </c>
      <c r="GJ159">
        <v>29496.5</v>
      </c>
      <c r="GK159">
        <v>29461.8</v>
      </c>
      <c r="GL159">
        <v>34876.6</v>
      </c>
      <c r="GM159">
        <v>35144.8</v>
      </c>
      <c r="GN159">
        <v>41551.4</v>
      </c>
      <c r="GO159">
        <v>41977.7</v>
      </c>
      <c r="GP159">
        <v>1.95243</v>
      </c>
      <c r="GQ159">
        <v>1.93625</v>
      </c>
      <c r="GR159">
        <v>0.126921</v>
      </c>
      <c r="GS159">
        <v>0</v>
      </c>
      <c r="GT159">
        <v>25.2778</v>
      </c>
      <c r="GU159">
        <v>999.9</v>
      </c>
      <c r="GV159">
        <v>59.4</v>
      </c>
      <c r="GW159">
        <v>29.4</v>
      </c>
      <c r="GX159">
        <v>27.0151</v>
      </c>
      <c r="GY159">
        <v>62.8831</v>
      </c>
      <c r="GZ159">
        <v>33.5857</v>
      </c>
      <c r="HA159">
        <v>1</v>
      </c>
      <c r="HB159">
        <v>-0.09015239999999999</v>
      </c>
      <c r="HC159">
        <v>0.213932</v>
      </c>
      <c r="HD159">
        <v>20.3347</v>
      </c>
      <c r="HE159">
        <v>5.21714</v>
      </c>
      <c r="HF159">
        <v>12.0099</v>
      </c>
      <c r="HG159">
        <v>4.989</v>
      </c>
      <c r="HH159">
        <v>3.2885</v>
      </c>
      <c r="HI159">
        <v>9999</v>
      </c>
      <c r="HJ159">
        <v>9999</v>
      </c>
      <c r="HK159">
        <v>9999</v>
      </c>
      <c r="HL159">
        <v>155.3</v>
      </c>
      <c r="HM159">
        <v>1.86737</v>
      </c>
      <c r="HN159">
        <v>1.86645</v>
      </c>
      <c r="HO159">
        <v>1.86584</v>
      </c>
      <c r="HP159">
        <v>1.86583</v>
      </c>
      <c r="HQ159">
        <v>1.8676</v>
      </c>
      <c r="HR159">
        <v>1.87012</v>
      </c>
      <c r="HS159">
        <v>1.86874</v>
      </c>
      <c r="HT159">
        <v>1.87027</v>
      </c>
      <c r="HU159">
        <v>0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-4.312</v>
      </c>
      <c r="II159">
        <v>-0.1019</v>
      </c>
      <c r="IJ159">
        <v>-2.003274880989988</v>
      </c>
      <c r="IK159">
        <v>-0.003643892653284941</v>
      </c>
      <c r="IL159">
        <v>8.948238347276123E-07</v>
      </c>
      <c r="IM159">
        <v>-2.445980282225029E-10</v>
      </c>
      <c r="IN159">
        <v>-0.1940835803508028</v>
      </c>
      <c r="IO159">
        <v>-0.01042730378795286</v>
      </c>
      <c r="IP159">
        <v>0.00100284695746963</v>
      </c>
      <c r="IQ159">
        <v>-1.701466411570297E-05</v>
      </c>
      <c r="IR159">
        <v>2</v>
      </c>
      <c r="IS159">
        <v>2310</v>
      </c>
      <c r="IT159">
        <v>1</v>
      </c>
      <c r="IU159">
        <v>25</v>
      </c>
      <c r="IV159">
        <v>21559.9</v>
      </c>
      <c r="IW159">
        <v>21559.8</v>
      </c>
      <c r="IX159">
        <v>1.72974</v>
      </c>
      <c r="IY159">
        <v>2.20581</v>
      </c>
      <c r="IZ159">
        <v>1.39648</v>
      </c>
      <c r="JA159">
        <v>2.35962</v>
      </c>
      <c r="JB159">
        <v>1.49536</v>
      </c>
      <c r="JC159">
        <v>2.31323</v>
      </c>
      <c r="JD159">
        <v>34.6006</v>
      </c>
      <c r="JE159">
        <v>24.1751</v>
      </c>
      <c r="JF159">
        <v>18</v>
      </c>
      <c r="JG159">
        <v>513.566</v>
      </c>
      <c r="JH159">
        <v>458.703</v>
      </c>
      <c r="JI159">
        <v>24.9995</v>
      </c>
      <c r="JJ159">
        <v>26.2775</v>
      </c>
      <c r="JK159">
        <v>30</v>
      </c>
      <c r="JL159">
        <v>26.2577</v>
      </c>
      <c r="JM159">
        <v>26.1971</v>
      </c>
      <c r="JN159">
        <v>34.6677</v>
      </c>
      <c r="JO159">
        <v>20.3225</v>
      </c>
      <c r="JP159">
        <v>94.2769</v>
      </c>
      <c r="JQ159">
        <v>25</v>
      </c>
      <c r="JR159">
        <v>788.151</v>
      </c>
      <c r="JS159">
        <v>22.9347</v>
      </c>
      <c r="JT159">
        <v>100.873</v>
      </c>
      <c r="JU159">
        <v>100.822</v>
      </c>
    </row>
    <row r="160" spans="1:281">
      <c r="A160">
        <v>144</v>
      </c>
      <c r="B160">
        <v>1658943935</v>
      </c>
      <c r="C160">
        <v>2297</v>
      </c>
      <c r="D160" t="s">
        <v>712</v>
      </c>
      <c r="E160" t="s">
        <v>713</v>
      </c>
      <c r="F160">
        <v>5</v>
      </c>
      <c r="G160" t="s">
        <v>619</v>
      </c>
      <c r="H160" t="s">
        <v>416</v>
      </c>
      <c r="I160">
        <v>1658943927.5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795.6293350784649</v>
      </c>
      <c r="AK160">
        <v>770.1951878787878</v>
      </c>
      <c r="AL160">
        <v>3.426632718310859</v>
      </c>
      <c r="AM160">
        <v>65.39400874216933</v>
      </c>
      <c r="AN160">
        <f>(AP160 - AO160 + DI160*1E3/(8.314*(DK160+273.15)) * AR160/DH160 * AQ160) * DH160/(100*CV160) * 1000/(1000 - AP160)</f>
        <v>0</v>
      </c>
      <c r="AO160">
        <v>22.95238094545455</v>
      </c>
      <c r="AP160">
        <v>23.89853757575757</v>
      </c>
      <c r="AQ160">
        <v>-6.488323797383405E-05</v>
      </c>
      <c r="AR160">
        <v>84.95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1658943927.5</v>
      </c>
      <c r="DB160">
        <v>728.4025925925926</v>
      </c>
      <c r="DC160">
        <v>761.7055185185185</v>
      </c>
      <c r="DD160">
        <v>23.9092037037037</v>
      </c>
      <c r="DE160">
        <v>22.95485185185185</v>
      </c>
      <c r="DF160">
        <v>732.6914074074074</v>
      </c>
      <c r="DG160">
        <v>24.01102222222222</v>
      </c>
      <c r="DH160">
        <v>500.0461481481481</v>
      </c>
      <c r="DI160">
        <v>90.49450740740741</v>
      </c>
      <c r="DJ160">
        <v>0.09998805555555554</v>
      </c>
      <c r="DK160">
        <v>27.26938148148148</v>
      </c>
      <c r="DL160">
        <v>27.3697962962963</v>
      </c>
      <c r="DM160">
        <v>999.9000000000001</v>
      </c>
      <c r="DN160">
        <v>0</v>
      </c>
      <c r="DO160">
        <v>0</v>
      </c>
      <c r="DP160">
        <v>9999.277037037036</v>
      </c>
      <c r="DQ160">
        <v>0</v>
      </c>
      <c r="DR160">
        <v>10.97072592592593</v>
      </c>
      <c r="DS160">
        <v>-33.3029</v>
      </c>
      <c r="DT160">
        <v>746.2446296296295</v>
      </c>
      <c r="DU160">
        <v>779.6010000000001</v>
      </c>
      <c r="DV160">
        <v>0.954358888888889</v>
      </c>
      <c r="DW160">
        <v>761.7055185185185</v>
      </c>
      <c r="DX160">
        <v>22.95485185185185</v>
      </c>
      <c r="DY160">
        <v>2.163651851851852</v>
      </c>
      <c r="DZ160">
        <v>2.077287037037037</v>
      </c>
      <c r="EA160">
        <v>18.69569629629629</v>
      </c>
      <c r="EB160">
        <v>18.04609629629629</v>
      </c>
      <c r="EC160">
        <v>1999.987037037037</v>
      </c>
      <c r="ED160">
        <v>0.9800052222222221</v>
      </c>
      <c r="EE160">
        <v>0.01999497777777778</v>
      </c>
      <c r="EF160">
        <v>0</v>
      </c>
      <c r="EG160">
        <v>739.7983333333333</v>
      </c>
      <c r="EH160">
        <v>5.00097</v>
      </c>
      <c r="EI160">
        <v>14694.12222222222</v>
      </c>
      <c r="EJ160">
        <v>16707.4962962963</v>
      </c>
      <c r="EK160">
        <v>38.44166666666666</v>
      </c>
      <c r="EL160">
        <v>38.94633333333333</v>
      </c>
      <c r="EM160">
        <v>38.42551851851852</v>
      </c>
      <c r="EN160">
        <v>38.56666666666666</v>
      </c>
      <c r="EO160">
        <v>39.069</v>
      </c>
      <c r="EP160">
        <v>1955.097037037037</v>
      </c>
      <c r="EQ160">
        <v>39.89000000000001</v>
      </c>
      <c r="ER160">
        <v>0</v>
      </c>
      <c r="ES160">
        <v>1658943934.8</v>
      </c>
      <c r="ET160">
        <v>0</v>
      </c>
      <c r="EU160">
        <v>739.82068</v>
      </c>
      <c r="EV160">
        <v>1.859307679308964</v>
      </c>
      <c r="EW160">
        <v>33.1846154450915</v>
      </c>
      <c r="EX160">
        <v>14694.408</v>
      </c>
      <c r="EY160">
        <v>15</v>
      </c>
      <c r="EZ160">
        <v>0</v>
      </c>
      <c r="FA160" t="s">
        <v>419</v>
      </c>
      <c r="FB160">
        <v>1657650335.6</v>
      </c>
      <c r="FC160">
        <v>1657650340.6</v>
      </c>
      <c r="FD160">
        <v>0</v>
      </c>
      <c r="FE160">
        <v>2.4</v>
      </c>
      <c r="FF160">
        <v>-0.047</v>
      </c>
      <c r="FG160">
        <v>-2.024</v>
      </c>
      <c r="FH160">
        <v>-0.16</v>
      </c>
      <c r="FI160">
        <v>420</v>
      </c>
      <c r="FJ160">
        <v>17</v>
      </c>
      <c r="FK160">
        <v>0.4</v>
      </c>
      <c r="FL160">
        <v>0.26</v>
      </c>
      <c r="FM160">
        <v>-33.1694</v>
      </c>
      <c r="FN160">
        <v>-2.999094773519118</v>
      </c>
      <c r="FO160">
        <v>0.3337736044452742</v>
      </c>
      <c r="FP160">
        <v>0</v>
      </c>
      <c r="FQ160">
        <v>739.7061764705882</v>
      </c>
      <c r="FR160">
        <v>2.204094722772055</v>
      </c>
      <c r="FS160">
        <v>0.3048748509478599</v>
      </c>
      <c r="FT160">
        <v>0</v>
      </c>
      <c r="FU160">
        <v>0.9554667073170732</v>
      </c>
      <c r="FV160">
        <v>-0.03493001393727977</v>
      </c>
      <c r="FW160">
        <v>0.004223579468187233</v>
      </c>
      <c r="FX160">
        <v>1</v>
      </c>
      <c r="FY160">
        <v>1</v>
      </c>
      <c r="FZ160">
        <v>3</v>
      </c>
      <c r="GA160" t="s">
        <v>426</v>
      </c>
      <c r="GB160">
        <v>2.98348</v>
      </c>
      <c r="GC160">
        <v>2.71549</v>
      </c>
      <c r="GD160">
        <v>0.144043</v>
      </c>
      <c r="GE160">
        <v>0.146329</v>
      </c>
      <c r="GF160">
        <v>0.107367</v>
      </c>
      <c r="GG160">
        <v>0.10234</v>
      </c>
      <c r="GH160">
        <v>27167.7</v>
      </c>
      <c r="GI160">
        <v>27196.8</v>
      </c>
      <c r="GJ160">
        <v>29496.7</v>
      </c>
      <c r="GK160">
        <v>29461.8</v>
      </c>
      <c r="GL160">
        <v>34877.8</v>
      </c>
      <c r="GM160">
        <v>35145.2</v>
      </c>
      <c r="GN160">
        <v>41551.8</v>
      </c>
      <c r="GO160">
        <v>41977.9</v>
      </c>
      <c r="GP160">
        <v>1.95252</v>
      </c>
      <c r="GQ160">
        <v>1.93655</v>
      </c>
      <c r="GR160">
        <v>0.128202</v>
      </c>
      <c r="GS160">
        <v>0</v>
      </c>
      <c r="GT160">
        <v>25.2764</v>
      </c>
      <c r="GU160">
        <v>999.9</v>
      </c>
      <c r="GV160">
        <v>59.4</v>
      </c>
      <c r="GW160">
        <v>29.4</v>
      </c>
      <c r="GX160">
        <v>27.0145</v>
      </c>
      <c r="GY160">
        <v>63.2531</v>
      </c>
      <c r="GZ160">
        <v>33.2812</v>
      </c>
      <c r="HA160">
        <v>1</v>
      </c>
      <c r="HB160">
        <v>-0.09020830000000001</v>
      </c>
      <c r="HC160">
        <v>0.210806</v>
      </c>
      <c r="HD160">
        <v>20.3346</v>
      </c>
      <c r="HE160">
        <v>5.21684</v>
      </c>
      <c r="HF160">
        <v>12.0099</v>
      </c>
      <c r="HG160">
        <v>4.98895</v>
      </c>
      <c r="HH160">
        <v>3.28842</v>
      </c>
      <c r="HI160">
        <v>9999</v>
      </c>
      <c r="HJ160">
        <v>9999</v>
      </c>
      <c r="HK160">
        <v>9999</v>
      </c>
      <c r="HL160">
        <v>155.3</v>
      </c>
      <c r="HM160">
        <v>1.86737</v>
      </c>
      <c r="HN160">
        <v>1.86644</v>
      </c>
      <c r="HO160">
        <v>1.86584</v>
      </c>
      <c r="HP160">
        <v>1.86582</v>
      </c>
      <c r="HQ160">
        <v>1.86756</v>
      </c>
      <c r="HR160">
        <v>1.87012</v>
      </c>
      <c r="HS160">
        <v>1.86874</v>
      </c>
      <c r="HT160">
        <v>1.87024</v>
      </c>
      <c r="HU160">
        <v>0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-4.358</v>
      </c>
      <c r="II160">
        <v>-0.1019</v>
      </c>
      <c r="IJ160">
        <v>-2.003274880989988</v>
      </c>
      <c r="IK160">
        <v>-0.003643892653284941</v>
      </c>
      <c r="IL160">
        <v>8.948238347276123E-07</v>
      </c>
      <c r="IM160">
        <v>-2.445980282225029E-10</v>
      </c>
      <c r="IN160">
        <v>-0.1940835803508028</v>
      </c>
      <c r="IO160">
        <v>-0.01042730378795286</v>
      </c>
      <c r="IP160">
        <v>0.00100284695746963</v>
      </c>
      <c r="IQ160">
        <v>-1.701466411570297E-05</v>
      </c>
      <c r="IR160">
        <v>2</v>
      </c>
      <c r="IS160">
        <v>2310</v>
      </c>
      <c r="IT160">
        <v>1</v>
      </c>
      <c r="IU160">
        <v>25</v>
      </c>
      <c r="IV160">
        <v>21560</v>
      </c>
      <c r="IW160">
        <v>21559.9</v>
      </c>
      <c r="IX160">
        <v>1.76025</v>
      </c>
      <c r="IY160">
        <v>2.2583</v>
      </c>
      <c r="IZ160">
        <v>1.39648</v>
      </c>
      <c r="JA160">
        <v>2.36084</v>
      </c>
      <c r="JB160">
        <v>1.49536</v>
      </c>
      <c r="JC160">
        <v>2.38281</v>
      </c>
      <c r="JD160">
        <v>34.6006</v>
      </c>
      <c r="JE160">
        <v>24.1751</v>
      </c>
      <c r="JF160">
        <v>18</v>
      </c>
      <c r="JG160">
        <v>513.631</v>
      </c>
      <c r="JH160">
        <v>458.89</v>
      </c>
      <c r="JI160">
        <v>24.9994</v>
      </c>
      <c r="JJ160">
        <v>26.2755</v>
      </c>
      <c r="JK160">
        <v>30</v>
      </c>
      <c r="JL160">
        <v>26.2577</v>
      </c>
      <c r="JM160">
        <v>26.1971</v>
      </c>
      <c r="JN160">
        <v>35.3005</v>
      </c>
      <c r="JO160">
        <v>20.3225</v>
      </c>
      <c r="JP160">
        <v>94.2769</v>
      </c>
      <c r="JQ160">
        <v>25</v>
      </c>
      <c r="JR160">
        <v>808.197</v>
      </c>
      <c r="JS160">
        <v>22.9347</v>
      </c>
      <c r="JT160">
        <v>100.874</v>
      </c>
      <c r="JU160">
        <v>100.822</v>
      </c>
    </row>
    <row r="161" spans="1:281">
      <c r="A161">
        <v>145</v>
      </c>
      <c r="B161">
        <v>1658943940</v>
      </c>
      <c r="C161">
        <v>2302</v>
      </c>
      <c r="D161" t="s">
        <v>714</v>
      </c>
      <c r="E161" t="s">
        <v>715</v>
      </c>
      <c r="F161">
        <v>5</v>
      </c>
      <c r="G161" t="s">
        <v>619</v>
      </c>
      <c r="H161" t="s">
        <v>416</v>
      </c>
      <c r="I161">
        <v>1658943932.214286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812.9341907940035</v>
      </c>
      <c r="AK161">
        <v>787.3324303030305</v>
      </c>
      <c r="AL161">
        <v>3.429468789831638</v>
      </c>
      <c r="AM161">
        <v>65.39400874216933</v>
      </c>
      <c r="AN161">
        <f>(AP161 - AO161 + DI161*1E3/(8.314*(DK161+273.15)) * AR161/DH161 * AQ161) * DH161/(100*CV161) * 1000/(1000 - AP161)</f>
        <v>0</v>
      </c>
      <c r="AO161">
        <v>22.94985296</v>
      </c>
      <c r="AP161">
        <v>23.89659454545454</v>
      </c>
      <c r="AQ161">
        <v>-2.647177658919807E-05</v>
      </c>
      <c r="AR161">
        <v>84.95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1658943932.214286</v>
      </c>
      <c r="DB161">
        <v>744.1363928571428</v>
      </c>
      <c r="DC161">
        <v>777.656892857143</v>
      </c>
      <c r="DD161">
        <v>23.90268214285715</v>
      </c>
      <c r="DE161">
        <v>22.95164285714286</v>
      </c>
      <c r="DF161">
        <v>748.4681071428574</v>
      </c>
      <c r="DG161">
        <v>24.00456785714286</v>
      </c>
      <c r="DH161">
        <v>500.0332142857143</v>
      </c>
      <c r="DI161">
        <v>90.49475357142856</v>
      </c>
      <c r="DJ161">
        <v>0.09995638571428571</v>
      </c>
      <c r="DK161">
        <v>27.26567142857143</v>
      </c>
      <c r="DL161">
        <v>27.36453571428571</v>
      </c>
      <c r="DM161">
        <v>999.9000000000002</v>
      </c>
      <c r="DN161">
        <v>0</v>
      </c>
      <c r="DO161">
        <v>0</v>
      </c>
      <c r="DP161">
        <v>9998.704285714286</v>
      </c>
      <c r="DQ161">
        <v>0</v>
      </c>
      <c r="DR161">
        <v>10.96636071428572</v>
      </c>
      <c r="DS161">
        <v>-33.52044285714286</v>
      </c>
      <c r="DT161">
        <v>762.3587500000001</v>
      </c>
      <c r="DU161">
        <v>795.9245714285714</v>
      </c>
      <c r="DV161">
        <v>0.9510552142857142</v>
      </c>
      <c r="DW161">
        <v>777.656892857143</v>
      </c>
      <c r="DX161">
        <v>22.95164285714286</v>
      </c>
      <c r="DY161">
        <v>2.163068214285714</v>
      </c>
      <c r="DZ161">
        <v>2.077002142857143</v>
      </c>
      <c r="EA161">
        <v>18.69138214285714</v>
      </c>
      <c r="EB161">
        <v>18.04390714285714</v>
      </c>
      <c r="EC161">
        <v>1999.967857142857</v>
      </c>
      <c r="ED161">
        <v>0.9800048214285714</v>
      </c>
      <c r="EE161">
        <v>0.01999537857142857</v>
      </c>
      <c r="EF161">
        <v>0</v>
      </c>
      <c r="EG161">
        <v>739.9527142857141</v>
      </c>
      <c r="EH161">
        <v>5.00097</v>
      </c>
      <c r="EI161">
        <v>14696.84642857143</v>
      </c>
      <c r="EJ161">
        <v>16707.33214285714</v>
      </c>
      <c r="EK161">
        <v>38.437</v>
      </c>
      <c r="EL161">
        <v>38.937</v>
      </c>
      <c r="EM161">
        <v>38.406</v>
      </c>
      <c r="EN161">
        <v>38.562</v>
      </c>
      <c r="EO161">
        <v>39.06424999999999</v>
      </c>
      <c r="EP161">
        <v>1955.077857142857</v>
      </c>
      <c r="EQ161">
        <v>39.89000000000001</v>
      </c>
      <c r="ER161">
        <v>0</v>
      </c>
      <c r="ES161">
        <v>1658943939.6</v>
      </c>
      <c r="ET161">
        <v>0</v>
      </c>
      <c r="EU161">
        <v>739.9385599999998</v>
      </c>
      <c r="EV161">
        <v>1.553846136270475</v>
      </c>
      <c r="EW161">
        <v>36.269230864231</v>
      </c>
      <c r="EX161">
        <v>14697.248</v>
      </c>
      <c r="EY161">
        <v>15</v>
      </c>
      <c r="EZ161">
        <v>0</v>
      </c>
      <c r="FA161" t="s">
        <v>419</v>
      </c>
      <c r="FB161">
        <v>1657650335.6</v>
      </c>
      <c r="FC161">
        <v>1657650340.6</v>
      </c>
      <c r="FD161">
        <v>0</v>
      </c>
      <c r="FE161">
        <v>2.4</v>
      </c>
      <c r="FF161">
        <v>-0.047</v>
      </c>
      <c r="FG161">
        <v>-2.024</v>
      </c>
      <c r="FH161">
        <v>-0.16</v>
      </c>
      <c r="FI161">
        <v>420</v>
      </c>
      <c r="FJ161">
        <v>17</v>
      </c>
      <c r="FK161">
        <v>0.4</v>
      </c>
      <c r="FL161">
        <v>0.26</v>
      </c>
      <c r="FM161">
        <v>-33.3597825</v>
      </c>
      <c r="FN161">
        <v>-2.63301500938077</v>
      </c>
      <c r="FO161">
        <v>0.2982026667280996</v>
      </c>
      <c r="FP161">
        <v>0</v>
      </c>
      <c r="FQ161">
        <v>739.8429705882353</v>
      </c>
      <c r="FR161">
        <v>1.683009919089345</v>
      </c>
      <c r="FS161">
        <v>0.2686064785358145</v>
      </c>
      <c r="FT161">
        <v>0</v>
      </c>
      <c r="FU161">
        <v>0.9532897</v>
      </c>
      <c r="FV161">
        <v>-0.04600214634146357</v>
      </c>
      <c r="FW161">
        <v>0.004818016947873883</v>
      </c>
      <c r="FX161">
        <v>1</v>
      </c>
      <c r="FY161">
        <v>1</v>
      </c>
      <c r="FZ161">
        <v>3</v>
      </c>
      <c r="GA161" t="s">
        <v>426</v>
      </c>
      <c r="GB161">
        <v>2.98348</v>
      </c>
      <c r="GC161">
        <v>2.71564</v>
      </c>
      <c r="GD161">
        <v>0.146173</v>
      </c>
      <c r="GE161">
        <v>0.14841</v>
      </c>
      <c r="GF161">
        <v>0.107359</v>
      </c>
      <c r="GG161">
        <v>0.10233</v>
      </c>
      <c r="GH161">
        <v>27100.7</v>
      </c>
      <c r="GI161">
        <v>27130.4</v>
      </c>
      <c r="GJ161">
        <v>29497.3</v>
      </c>
      <c r="GK161">
        <v>29461.7</v>
      </c>
      <c r="GL161">
        <v>34879.1</v>
      </c>
      <c r="GM161">
        <v>35145.6</v>
      </c>
      <c r="GN161">
        <v>41552.9</v>
      </c>
      <c r="GO161">
        <v>41977.8</v>
      </c>
      <c r="GP161">
        <v>1.95233</v>
      </c>
      <c r="GQ161">
        <v>1.93673</v>
      </c>
      <c r="GR161">
        <v>0.126496</v>
      </c>
      <c r="GS161">
        <v>0</v>
      </c>
      <c r="GT161">
        <v>25.2742</v>
      </c>
      <c r="GU161">
        <v>999.9</v>
      </c>
      <c r="GV161">
        <v>59.4</v>
      </c>
      <c r="GW161">
        <v>29.4</v>
      </c>
      <c r="GX161">
        <v>27.0169</v>
      </c>
      <c r="GY161">
        <v>63.1131</v>
      </c>
      <c r="GZ161">
        <v>33.4896</v>
      </c>
      <c r="HA161">
        <v>1</v>
      </c>
      <c r="HB161">
        <v>-0.0903938</v>
      </c>
      <c r="HC161">
        <v>0.208075</v>
      </c>
      <c r="HD161">
        <v>20.3347</v>
      </c>
      <c r="HE161">
        <v>5.21684</v>
      </c>
      <c r="HF161">
        <v>12.0099</v>
      </c>
      <c r="HG161">
        <v>4.98885</v>
      </c>
      <c r="HH161">
        <v>3.28842</v>
      </c>
      <c r="HI161">
        <v>9999</v>
      </c>
      <c r="HJ161">
        <v>9999</v>
      </c>
      <c r="HK161">
        <v>9999</v>
      </c>
      <c r="HL161">
        <v>155.3</v>
      </c>
      <c r="HM161">
        <v>1.86737</v>
      </c>
      <c r="HN161">
        <v>1.86646</v>
      </c>
      <c r="HO161">
        <v>1.86585</v>
      </c>
      <c r="HP161">
        <v>1.86581</v>
      </c>
      <c r="HQ161">
        <v>1.86759</v>
      </c>
      <c r="HR161">
        <v>1.87012</v>
      </c>
      <c r="HS161">
        <v>1.86874</v>
      </c>
      <c r="HT161">
        <v>1.87025</v>
      </c>
      <c r="HU161">
        <v>0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-4.403</v>
      </c>
      <c r="II161">
        <v>-0.1019</v>
      </c>
      <c r="IJ161">
        <v>-2.003274880989988</v>
      </c>
      <c r="IK161">
        <v>-0.003643892653284941</v>
      </c>
      <c r="IL161">
        <v>8.948238347276123E-07</v>
      </c>
      <c r="IM161">
        <v>-2.445980282225029E-10</v>
      </c>
      <c r="IN161">
        <v>-0.1940835803508028</v>
      </c>
      <c r="IO161">
        <v>-0.01042730378795286</v>
      </c>
      <c r="IP161">
        <v>0.00100284695746963</v>
      </c>
      <c r="IQ161">
        <v>-1.701466411570297E-05</v>
      </c>
      <c r="IR161">
        <v>2</v>
      </c>
      <c r="IS161">
        <v>2310</v>
      </c>
      <c r="IT161">
        <v>1</v>
      </c>
      <c r="IU161">
        <v>25</v>
      </c>
      <c r="IV161">
        <v>21560.1</v>
      </c>
      <c r="IW161">
        <v>21560</v>
      </c>
      <c r="IX161">
        <v>1.78955</v>
      </c>
      <c r="IY161">
        <v>2.19482</v>
      </c>
      <c r="IZ161">
        <v>1.39648</v>
      </c>
      <c r="JA161">
        <v>2.35962</v>
      </c>
      <c r="JB161">
        <v>1.49536</v>
      </c>
      <c r="JC161">
        <v>2.40234</v>
      </c>
      <c r="JD161">
        <v>34.6006</v>
      </c>
      <c r="JE161">
        <v>24.1838</v>
      </c>
      <c r="JF161">
        <v>18</v>
      </c>
      <c r="JG161">
        <v>513.498</v>
      </c>
      <c r="JH161">
        <v>458.988</v>
      </c>
      <c r="JI161">
        <v>24.9994</v>
      </c>
      <c r="JJ161">
        <v>26.2754</v>
      </c>
      <c r="JK161">
        <v>29.9999</v>
      </c>
      <c r="JL161">
        <v>26.2573</v>
      </c>
      <c r="JM161">
        <v>26.1957</v>
      </c>
      <c r="JN161">
        <v>35.8522</v>
      </c>
      <c r="JO161">
        <v>20.3225</v>
      </c>
      <c r="JP161">
        <v>94.2769</v>
      </c>
      <c r="JQ161">
        <v>25</v>
      </c>
      <c r="JR161">
        <v>821.575</v>
      </c>
      <c r="JS161">
        <v>22.9347</v>
      </c>
      <c r="JT161">
        <v>100.876</v>
      </c>
      <c r="JU161">
        <v>100.822</v>
      </c>
    </row>
    <row r="162" spans="1:281">
      <c r="A162">
        <v>146</v>
      </c>
      <c r="B162">
        <v>1658943945</v>
      </c>
      <c r="C162">
        <v>2307</v>
      </c>
      <c r="D162" t="s">
        <v>716</v>
      </c>
      <c r="E162" t="s">
        <v>717</v>
      </c>
      <c r="F162">
        <v>5</v>
      </c>
      <c r="G162" t="s">
        <v>619</v>
      </c>
      <c r="H162" t="s">
        <v>416</v>
      </c>
      <c r="I162">
        <v>1658943937.5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830.0519668658656</v>
      </c>
      <c r="AK162">
        <v>804.3203151515149</v>
      </c>
      <c r="AL162">
        <v>3.405128590528662</v>
      </c>
      <c r="AM162">
        <v>65.39400874216933</v>
      </c>
      <c r="AN162">
        <f>(AP162 - AO162 + DI162*1E3/(8.314*(DK162+273.15)) * AR162/DH162 * AQ162) * DH162/(100*CV162) * 1000/(1000 - AP162)</f>
        <v>0</v>
      </c>
      <c r="AO162">
        <v>22.94677483878788</v>
      </c>
      <c r="AP162">
        <v>23.89278242424243</v>
      </c>
      <c r="AQ162">
        <v>-2.545008365873625E-05</v>
      </c>
      <c r="AR162">
        <v>84.95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1658943937.5</v>
      </c>
      <c r="DB162">
        <v>761.7914444444442</v>
      </c>
      <c r="DC162">
        <v>795.4294074074074</v>
      </c>
      <c r="DD162">
        <v>23.89746296296296</v>
      </c>
      <c r="DE162">
        <v>22.94918518518519</v>
      </c>
      <c r="DF162">
        <v>766.1711481481481</v>
      </c>
      <c r="DG162">
        <v>23.99938888888889</v>
      </c>
      <c r="DH162">
        <v>500.0308518518519</v>
      </c>
      <c r="DI162">
        <v>90.49452222222223</v>
      </c>
      <c r="DJ162">
        <v>0.09998816296296295</v>
      </c>
      <c r="DK162">
        <v>27.26181851851852</v>
      </c>
      <c r="DL162">
        <v>27.35983333333333</v>
      </c>
      <c r="DM162">
        <v>999.9000000000001</v>
      </c>
      <c r="DN162">
        <v>0</v>
      </c>
      <c r="DO162">
        <v>0</v>
      </c>
      <c r="DP162">
        <v>9996.092962962963</v>
      </c>
      <c r="DQ162">
        <v>0</v>
      </c>
      <c r="DR162">
        <v>10.96444074074074</v>
      </c>
      <c r="DS162">
        <v>-33.63797407407407</v>
      </c>
      <c r="DT162">
        <v>780.4419629629631</v>
      </c>
      <c r="DU162">
        <v>814.1125925925924</v>
      </c>
      <c r="DV162">
        <v>0.948289074074074</v>
      </c>
      <c r="DW162">
        <v>795.4294074074074</v>
      </c>
      <c r="DX162">
        <v>22.94918518518519</v>
      </c>
      <c r="DY162">
        <v>2.162590370370371</v>
      </c>
      <c r="DZ162">
        <v>2.076775185185185</v>
      </c>
      <c r="EA162">
        <v>18.68784814814815</v>
      </c>
      <c r="EB162">
        <v>18.04216666666667</v>
      </c>
      <c r="EC162">
        <v>1999.987777777777</v>
      </c>
      <c r="ED162">
        <v>0.9800049999999999</v>
      </c>
      <c r="EE162">
        <v>0.0199952</v>
      </c>
      <c r="EF162">
        <v>0</v>
      </c>
      <c r="EG162">
        <v>740.1523703703705</v>
      </c>
      <c r="EH162">
        <v>5.00097</v>
      </c>
      <c r="EI162">
        <v>14700.58518518518</v>
      </c>
      <c r="EJ162">
        <v>16707.5</v>
      </c>
      <c r="EK162">
        <v>38.437</v>
      </c>
      <c r="EL162">
        <v>38.937</v>
      </c>
      <c r="EM162">
        <v>38.38418518518519</v>
      </c>
      <c r="EN162">
        <v>38.562</v>
      </c>
      <c r="EO162">
        <v>39.062</v>
      </c>
      <c r="EP162">
        <v>1955.097777777778</v>
      </c>
      <c r="EQ162">
        <v>39.89000000000001</v>
      </c>
      <c r="ER162">
        <v>0</v>
      </c>
      <c r="ES162">
        <v>1658943944.4</v>
      </c>
      <c r="ET162">
        <v>0</v>
      </c>
      <c r="EU162">
        <v>740.0973199999999</v>
      </c>
      <c r="EV162">
        <v>1.645846134670618</v>
      </c>
      <c r="EW162">
        <v>42.11538461506901</v>
      </c>
      <c r="EX162">
        <v>14700.64</v>
      </c>
      <c r="EY162">
        <v>15</v>
      </c>
      <c r="EZ162">
        <v>0</v>
      </c>
      <c r="FA162" t="s">
        <v>419</v>
      </c>
      <c r="FB162">
        <v>1657650335.6</v>
      </c>
      <c r="FC162">
        <v>1657650340.6</v>
      </c>
      <c r="FD162">
        <v>0</v>
      </c>
      <c r="FE162">
        <v>2.4</v>
      </c>
      <c r="FF162">
        <v>-0.047</v>
      </c>
      <c r="FG162">
        <v>-2.024</v>
      </c>
      <c r="FH162">
        <v>-0.16</v>
      </c>
      <c r="FI162">
        <v>420</v>
      </c>
      <c r="FJ162">
        <v>17</v>
      </c>
      <c r="FK162">
        <v>0.4</v>
      </c>
      <c r="FL162">
        <v>0.26</v>
      </c>
      <c r="FM162">
        <v>-33.5631625</v>
      </c>
      <c r="FN162">
        <v>-1.519268667917347</v>
      </c>
      <c r="FO162">
        <v>0.1951201805138314</v>
      </c>
      <c r="FP162">
        <v>0</v>
      </c>
      <c r="FQ162">
        <v>740.0191764705881</v>
      </c>
      <c r="FR162">
        <v>1.953705110958877</v>
      </c>
      <c r="FS162">
        <v>0.2838626915986985</v>
      </c>
      <c r="FT162">
        <v>0</v>
      </c>
      <c r="FU162">
        <v>0.9505835250000001</v>
      </c>
      <c r="FV162">
        <v>-0.03127649155722412</v>
      </c>
      <c r="FW162">
        <v>0.00370353950962792</v>
      </c>
      <c r="FX162">
        <v>1</v>
      </c>
      <c r="FY162">
        <v>1</v>
      </c>
      <c r="FZ162">
        <v>3</v>
      </c>
      <c r="GA162" t="s">
        <v>426</v>
      </c>
      <c r="GB162">
        <v>2.98352</v>
      </c>
      <c r="GC162">
        <v>2.71584</v>
      </c>
      <c r="GD162">
        <v>0.148266</v>
      </c>
      <c r="GE162">
        <v>0.15047</v>
      </c>
      <c r="GF162">
        <v>0.107348</v>
      </c>
      <c r="GG162">
        <v>0.102322</v>
      </c>
      <c r="GH162">
        <v>27034.6</v>
      </c>
      <c r="GI162">
        <v>27065.2</v>
      </c>
      <c r="GJ162">
        <v>29497.7</v>
      </c>
      <c r="GK162">
        <v>29462.1</v>
      </c>
      <c r="GL162">
        <v>34879.8</v>
      </c>
      <c r="GM162">
        <v>35146.4</v>
      </c>
      <c r="GN162">
        <v>41553.2</v>
      </c>
      <c r="GO162">
        <v>41978.4</v>
      </c>
      <c r="GP162">
        <v>1.95257</v>
      </c>
      <c r="GQ162">
        <v>1.9366</v>
      </c>
      <c r="GR162">
        <v>0.127755</v>
      </c>
      <c r="GS162">
        <v>0</v>
      </c>
      <c r="GT162">
        <v>25.2721</v>
      </c>
      <c r="GU162">
        <v>999.9</v>
      </c>
      <c r="GV162">
        <v>59.4</v>
      </c>
      <c r="GW162">
        <v>29.4</v>
      </c>
      <c r="GX162">
        <v>27.0151</v>
      </c>
      <c r="GY162">
        <v>62.7631</v>
      </c>
      <c r="GZ162">
        <v>33.6659</v>
      </c>
      <c r="HA162">
        <v>1</v>
      </c>
      <c r="HB162">
        <v>-0.09071650000000001</v>
      </c>
      <c r="HC162">
        <v>0.207072</v>
      </c>
      <c r="HD162">
        <v>20.3346</v>
      </c>
      <c r="HE162">
        <v>5.21624</v>
      </c>
      <c r="HF162">
        <v>12.0099</v>
      </c>
      <c r="HG162">
        <v>4.989</v>
      </c>
      <c r="HH162">
        <v>3.28835</v>
      </c>
      <c r="HI162">
        <v>9999</v>
      </c>
      <c r="HJ162">
        <v>9999</v>
      </c>
      <c r="HK162">
        <v>9999</v>
      </c>
      <c r="HL162">
        <v>155.3</v>
      </c>
      <c r="HM162">
        <v>1.86737</v>
      </c>
      <c r="HN162">
        <v>1.86642</v>
      </c>
      <c r="HO162">
        <v>1.86584</v>
      </c>
      <c r="HP162">
        <v>1.86582</v>
      </c>
      <c r="HQ162">
        <v>1.86758</v>
      </c>
      <c r="HR162">
        <v>1.87012</v>
      </c>
      <c r="HS162">
        <v>1.86875</v>
      </c>
      <c r="HT162">
        <v>1.87025</v>
      </c>
      <c r="HU162">
        <v>0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-4.448</v>
      </c>
      <c r="II162">
        <v>-0.1019</v>
      </c>
      <c r="IJ162">
        <v>-2.003274880989988</v>
      </c>
      <c r="IK162">
        <v>-0.003643892653284941</v>
      </c>
      <c r="IL162">
        <v>8.948238347276123E-07</v>
      </c>
      <c r="IM162">
        <v>-2.445980282225029E-10</v>
      </c>
      <c r="IN162">
        <v>-0.1940835803508028</v>
      </c>
      <c r="IO162">
        <v>-0.01042730378795286</v>
      </c>
      <c r="IP162">
        <v>0.00100284695746963</v>
      </c>
      <c r="IQ162">
        <v>-1.701466411570297E-05</v>
      </c>
      <c r="IR162">
        <v>2</v>
      </c>
      <c r="IS162">
        <v>2310</v>
      </c>
      <c r="IT162">
        <v>1</v>
      </c>
      <c r="IU162">
        <v>25</v>
      </c>
      <c r="IV162">
        <v>21560.2</v>
      </c>
      <c r="IW162">
        <v>21560.1</v>
      </c>
      <c r="IX162">
        <v>1.81396</v>
      </c>
      <c r="IY162">
        <v>2.19971</v>
      </c>
      <c r="IZ162">
        <v>1.39648</v>
      </c>
      <c r="JA162">
        <v>2.36084</v>
      </c>
      <c r="JB162">
        <v>1.49536</v>
      </c>
      <c r="JC162">
        <v>2.33398</v>
      </c>
      <c r="JD162">
        <v>34.6006</v>
      </c>
      <c r="JE162">
        <v>24.1838</v>
      </c>
      <c r="JF162">
        <v>18</v>
      </c>
      <c r="JG162">
        <v>513.643</v>
      </c>
      <c r="JH162">
        <v>458.903</v>
      </c>
      <c r="JI162">
        <v>24.9996</v>
      </c>
      <c r="JJ162">
        <v>26.2738</v>
      </c>
      <c r="JK162">
        <v>30</v>
      </c>
      <c r="JL162">
        <v>26.2555</v>
      </c>
      <c r="JM162">
        <v>26.1949</v>
      </c>
      <c r="JN162">
        <v>36.4789</v>
      </c>
      <c r="JO162">
        <v>20.6008</v>
      </c>
      <c r="JP162">
        <v>94.2769</v>
      </c>
      <c r="JQ162">
        <v>25</v>
      </c>
      <c r="JR162">
        <v>841.6319999999999</v>
      </c>
      <c r="JS162">
        <v>22.8292</v>
      </c>
      <c r="JT162">
        <v>100.877</v>
      </c>
      <c r="JU162">
        <v>100.824</v>
      </c>
    </row>
    <row r="163" spans="1:281">
      <c r="A163">
        <v>147</v>
      </c>
      <c r="B163">
        <v>1658943950</v>
      </c>
      <c r="C163">
        <v>2312</v>
      </c>
      <c r="D163" t="s">
        <v>718</v>
      </c>
      <c r="E163" t="s">
        <v>719</v>
      </c>
      <c r="F163">
        <v>5</v>
      </c>
      <c r="G163" t="s">
        <v>619</v>
      </c>
      <c r="H163" t="s">
        <v>416</v>
      </c>
      <c r="I163">
        <v>1658943942.214286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847.2606461186426</v>
      </c>
      <c r="AK163">
        <v>821.2888181818183</v>
      </c>
      <c r="AL163">
        <v>3.38879570375518</v>
      </c>
      <c r="AM163">
        <v>65.39400874216933</v>
      </c>
      <c r="AN163">
        <f>(AP163 - AO163 + DI163*1E3/(8.314*(DK163+273.15)) * AR163/DH163 * AQ163) * DH163/(100*CV163) * 1000/(1000 - AP163)</f>
        <v>0</v>
      </c>
      <c r="AO163">
        <v>22.9435120339394</v>
      </c>
      <c r="AP163">
        <v>23.89049939393939</v>
      </c>
      <c r="AQ163">
        <v>1.602942722040025E-05</v>
      </c>
      <c r="AR163">
        <v>84.95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1658943942.214286</v>
      </c>
      <c r="DB163">
        <v>777.48925</v>
      </c>
      <c r="DC163">
        <v>811.2867499999999</v>
      </c>
      <c r="DD163">
        <v>23.894825</v>
      </c>
      <c r="DE163">
        <v>22.94249642857142</v>
      </c>
      <c r="DF163">
        <v>781.9113928571429</v>
      </c>
      <c r="DG163">
        <v>23.99677857142857</v>
      </c>
      <c r="DH163">
        <v>500.0412499999999</v>
      </c>
      <c r="DI163">
        <v>90.49417857142859</v>
      </c>
      <c r="DJ163">
        <v>0.1000084821428572</v>
      </c>
      <c r="DK163">
        <v>27.26043214285715</v>
      </c>
      <c r="DL163">
        <v>27.36066785714286</v>
      </c>
      <c r="DM163">
        <v>999.9000000000002</v>
      </c>
      <c r="DN163">
        <v>0</v>
      </c>
      <c r="DO163">
        <v>0</v>
      </c>
      <c r="DP163">
        <v>9994.557142857144</v>
      </c>
      <c r="DQ163">
        <v>0</v>
      </c>
      <c r="DR163">
        <v>10.9643</v>
      </c>
      <c r="DS163">
        <v>-33.797525</v>
      </c>
      <c r="DT163">
        <v>796.5219285714285</v>
      </c>
      <c r="DU163">
        <v>830.3366071428571</v>
      </c>
      <c r="DV163">
        <v>0.9523419642857143</v>
      </c>
      <c r="DW163">
        <v>811.2867499999999</v>
      </c>
      <c r="DX163">
        <v>22.94249642857142</v>
      </c>
      <c r="DY163">
        <v>2.162343571428571</v>
      </c>
      <c r="DZ163">
        <v>2.0761625</v>
      </c>
      <c r="EA163">
        <v>18.68601785714285</v>
      </c>
      <c r="EB163">
        <v>18.03745714285714</v>
      </c>
      <c r="EC163">
        <v>2000.002857142857</v>
      </c>
      <c r="ED163">
        <v>0.9800049285714285</v>
      </c>
      <c r="EE163">
        <v>0.01999527142857143</v>
      </c>
      <c r="EF163">
        <v>0</v>
      </c>
      <c r="EG163">
        <v>740.2846428571429</v>
      </c>
      <c r="EH163">
        <v>5.00097</v>
      </c>
      <c r="EI163">
        <v>14703.76071428572</v>
      </c>
      <c r="EJ163">
        <v>16707.625</v>
      </c>
      <c r="EK163">
        <v>38.437</v>
      </c>
      <c r="EL163">
        <v>38.937</v>
      </c>
      <c r="EM163">
        <v>38.375</v>
      </c>
      <c r="EN163">
        <v>38.562</v>
      </c>
      <c r="EO163">
        <v>39.062</v>
      </c>
      <c r="EP163">
        <v>1955.112142857143</v>
      </c>
      <c r="EQ163">
        <v>39.8907142857143</v>
      </c>
      <c r="ER163">
        <v>0</v>
      </c>
      <c r="ES163">
        <v>1658943949.8</v>
      </c>
      <c r="ET163">
        <v>0</v>
      </c>
      <c r="EU163">
        <v>740.2467692307691</v>
      </c>
      <c r="EV163">
        <v>1.742017092124044</v>
      </c>
      <c r="EW163">
        <v>43.67179500168469</v>
      </c>
      <c r="EX163">
        <v>14704.08461538462</v>
      </c>
      <c r="EY163">
        <v>15</v>
      </c>
      <c r="EZ163">
        <v>0</v>
      </c>
      <c r="FA163" t="s">
        <v>419</v>
      </c>
      <c r="FB163">
        <v>1657650335.6</v>
      </c>
      <c r="FC163">
        <v>1657650340.6</v>
      </c>
      <c r="FD163">
        <v>0</v>
      </c>
      <c r="FE163">
        <v>2.4</v>
      </c>
      <c r="FF163">
        <v>-0.047</v>
      </c>
      <c r="FG163">
        <v>-2.024</v>
      </c>
      <c r="FH163">
        <v>-0.16</v>
      </c>
      <c r="FI163">
        <v>420</v>
      </c>
      <c r="FJ163">
        <v>17</v>
      </c>
      <c r="FK163">
        <v>0.4</v>
      </c>
      <c r="FL163">
        <v>0.26</v>
      </c>
      <c r="FM163">
        <v>-33.72172195121951</v>
      </c>
      <c r="FN163">
        <v>-1.785196515679481</v>
      </c>
      <c r="FO163">
        <v>0.1977622180397402</v>
      </c>
      <c r="FP163">
        <v>0</v>
      </c>
      <c r="FQ163">
        <v>740.1629411764707</v>
      </c>
      <c r="FR163">
        <v>1.808678376550776</v>
      </c>
      <c r="FS163">
        <v>0.2936669723640006</v>
      </c>
      <c r="FT163">
        <v>0</v>
      </c>
      <c r="FU163">
        <v>0.9513344634146342</v>
      </c>
      <c r="FV163">
        <v>0.03931651567944268</v>
      </c>
      <c r="FW163">
        <v>0.008463453242338319</v>
      </c>
      <c r="FX163">
        <v>1</v>
      </c>
      <c r="FY163">
        <v>1</v>
      </c>
      <c r="FZ163">
        <v>3</v>
      </c>
      <c r="GA163" t="s">
        <v>426</v>
      </c>
      <c r="GB163">
        <v>2.98344</v>
      </c>
      <c r="GC163">
        <v>2.7156</v>
      </c>
      <c r="GD163">
        <v>0.150335</v>
      </c>
      <c r="GE163">
        <v>0.152511</v>
      </c>
      <c r="GF163">
        <v>0.107334</v>
      </c>
      <c r="GG163">
        <v>0.10216</v>
      </c>
      <c r="GH163">
        <v>26968.5</v>
      </c>
      <c r="GI163">
        <v>27000.3</v>
      </c>
      <c r="GJ163">
        <v>29497.1</v>
      </c>
      <c r="GK163">
        <v>29462.3</v>
      </c>
      <c r="GL163">
        <v>34880.1</v>
      </c>
      <c r="GM163">
        <v>35153</v>
      </c>
      <c r="GN163">
        <v>41552.8</v>
      </c>
      <c r="GO163">
        <v>41978.6</v>
      </c>
      <c r="GP163">
        <v>1.95255</v>
      </c>
      <c r="GQ163">
        <v>1.93662</v>
      </c>
      <c r="GR163">
        <v>0.128172</v>
      </c>
      <c r="GS163">
        <v>0</v>
      </c>
      <c r="GT163">
        <v>25.2705</v>
      </c>
      <c r="GU163">
        <v>999.9</v>
      </c>
      <c r="GV163">
        <v>59.4</v>
      </c>
      <c r="GW163">
        <v>29.4</v>
      </c>
      <c r="GX163">
        <v>27.0176</v>
      </c>
      <c r="GY163">
        <v>62.9531</v>
      </c>
      <c r="GZ163">
        <v>33.2572</v>
      </c>
      <c r="HA163">
        <v>1</v>
      </c>
      <c r="HB163">
        <v>-0.0906936</v>
      </c>
      <c r="HC163">
        <v>0.205991</v>
      </c>
      <c r="HD163">
        <v>20.3348</v>
      </c>
      <c r="HE163">
        <v>5.21789</v>
      </c>
      <c r="HF163">
        <v>12.0099</v>
      </c>
      <c r="HG163">
        <v>4.98915</v>
      </c>
      <c r="HH163">
        <v>3.28863</v>
      </c>
      <c r="HI163">
        <v>9999</v>
      </c>
      <c r="HJ163">
        <v>9999</v>
      </c>
      <c r="HK163">
        <v>9999</v>
      </c>
      <c r="HL163">
        <v>155.3</v>
      </c>
      <c r="HM163">
        <v>1.86737</v>
      </c>
      <c r="HN163">
        <v>1.86643</v>
      </c>
      <c r="HO163">
        <v>1.86584</v>
      </c>
      <c r="HP163">
        <v>1.86581</v>
      </c>
      <c r="HQ163">
        <v>1.86756</v>
      </c>
      <c r="HR163">
        <v>1.87012</v>
      </c>
      <c r="HS163">
        <v>1.86874</v>
      </c>
      <c r="HT163">
        <v>1.87023</v>
      </c>
      <c r="HU163">
        <v>0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-4.492</v>
      </c>
      <c r="II163">
        <v>-0.102</v>
      </c>
      <c r="IJ163">
        <v>-2.003274880989988</v>
      </c>
      <c r="IK163">
        <v>-0.003643892653284941</v>
      </c>
      <c r="IL163">
        <v>8.948238347276123E-07</v>
      </c>
      <c r="IM163">
        <v>-2.445980282225029E-10</v>
      </c>
      <c r="IN163">
        <v>-0.1940835803508028</v>
      </c>
      <c r="IO163">
        <v>-0.01042730378795286</v>
      </c>
      <c r="IP163">
        <v>0.00100284695746963</v>
      </c>
      <c r="IQ163">
        <v>-1.701466411570297E-05</v>
      </c>
      <c r="IR163">
        <v>2</v>
      </c>
      <c r="IS163">
        <v>2310</v>
      </c>
      <c r="IT163">
        <v>1</v>
      </c>
      <c r="IU163">
        <v>25</v>
      </c>
      <c r="IV163">
        <v>21560.2</v>
      </c>
      <c r="IW163">
        <v>21560.2</v>
      </c>
      <c r="IX163">
        <v>1.84814</v>
      </c>
      <c r="IY163">
        <v>2.20459</v>
      </c>
      <c r="IZ163">
        <v>1.39648</v>
      </c>
      <c r="JA163">
        <v>2.36084</v>
      </c>
      <c r="JB163">
        <v>1.49536</v>
      </c>
      <c r="JC163">
        <v>2.33154</v>
      </c>
      <c r="JD163">
        <v>34.6006</v>
      </c>
      <c r="JE163">
        <v>24.1751</v>
      </c>
      <c r="JF163">
        <v>18</v>
      </c>
      <c r="JG163">
        <v>513.627</v>
      </c>
      <c r="JH163">
        <v>458.908</v>
      </c>
      <c r="JI163">
        <v>24.9997</v>
      </c>
      <c r="JJ163">
        <v>26.2731</v>
      </c>
      <c r="JK163">
        <v>30</v>
      </c>
      <c r="JL163">
        <v>26.2555</v>
      </c>
      <c r="JM163">
        <v>26.1935</v>
      </c>
      <c r="JN163">
        <v>37.0153</v>
      </c>
      <c r="JO163">
        <v>20.6008</v>
      </c>
      <c r="JP163">
        <v>94.2769</v>
      </c>
      <c r="JQ163">
        <v>25</v>
      </c>
      <c r="JR163">
        <v>854.991</v>
      </c>
      <c r="JS163">
        <v>22.8078</v>
      </c>
      <c r="JT163">
        <v>100.876</v>
      </c>
      <c r="JU163">
        <v>100.824</v>
      </c>
    </row>
    <row r="164" spans="1:281">
      <c r="A164">
        <v>148</v>
      </c>
      <c r="B164">
        <v>1658943954.5</v>
      </c>
      <c r="C164">
        <v>2316.5</v>
      </c>
      <c r="D164" t="s">
        <v>720</v>
      </c>
      <c r="E164" t="s">
        <v>721</v>
      </c>
      <c r="F164">
        <v>5</v>
      </c>
      <c r="G164" t="s">
        <v>619</v>
      </c>
      <c r="H164" t="s">
        <v>416</v>
      </c>
      <c r="I164">
        <v>1658943946.660714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862.683054056071</v>
      </c>
      <c r="AK164">
        <v>836.5895515151515</v>
      </c>
      <c r="AL164">
        <v>3.394213322815594</v>
      </c>
      <c r="AM164">
        <v>65.39400874216933</v>
      </c>
      <c r="AN164">
        <f>(AP164 - AO164 + DI164*1E3/(8.314*(DK164+273.15)) * AR164/DH164 * AQ164) * DH164/(100*CV164) * 1000/(1000 - AP164)</f>
        <v>0</v>
      </c>
      <c r="AO164">
        <v>22.87453569212121</v>
      </c>
      <c r="AP164">
        <v>23.85958848484847</v>
      </c>
      <c r="AQ164">
        <v>-0.006552484848482305</v>
      </c>
      <c r="AR164">
        <v>84.95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1658943946.660714</v>
      </c>
      <c r="DB164">
        <v>792.2673214285714</v>
      </c>
      <c r="DC164">
        <v>826.2261428571428</v>
      </c>
      <c r="DD164">
        <v>23.88773214285715</v>
      </c>
      <c r="DE164">
        <v>22.91796428571428</v>
      </c>
      <c r="DF164">
        <v>796.7292500000001</v>
      </c>
      <c r="DG164">
        <v>23.98973214285714</v>
      </c>
      <c r="DH164">
        <v>500.0550357142856</v>
      </c>
      <c r="DI164">
        <v>90.49401785714284</v>
      </c>
      <c r="DJ164">
        <v>0.100027875</v>
      </c>
      <c r="DK164">
        <v>27.25961428571429</v>
      </c>
      <c r="DL164">
        <v>27.36017142857143</v>
      </c>
      <c r="DM164">
        <v>999.9000000000002</v>
      </c>
      <c r="DN164">
        <v>0</v>
      </c>
      <c r="DO164">
        <v>0</v>
      </c>
      <c r="DP164">
        <v>9996.272857142858</v>
      </c>
      <c r="DQ164">
        <v>0</v>
      </c>
      <c r="DR164">
        <v>10.9643</v>
      </c>
      <c r="DS164">
        <v>-33.95887857142857</v>
      </c>
      <c r="DT164">
        <v>811.65575</v>
      </c>
      <c r="DU164">
        <v>845.6052142857143</v>
      </c>
      <c r="DV164">
        <v>0.96977375</v>
      </c>
      <c r="DW164">
        <v>826.2261428571428</v>
      </c>
      <c r="DX164">
        <v>22.91796428571428</v>
      </c>
      <c r="DY164">
        <v>2.161697142857143</v>
      </c>
      <c r="DZ164">
        <v>2.073938571428572</v>
      </c>
      <c r="EA164">
        <v>18.68123571428571</v>
      </c>
      <c r="EB164">
        <v>18.02039642857143</v>
      </c>
      <c r="EC164">
        <v>2000.0275</v>
      </c>
      <c r="ED164">
        <v>0.9800050357142857</v>
      </c>
      <c r="EE164">
        <v>0.01999516428571428</v>
      </c>
      <c r="EF164">
        <v>0</v>
      </c>
      <c r="EG164">
        <v>740.3879642857144</v>
      </c>
      <c r="EH164">
        <v>5.00097</v>
      </c>
      <c r="EI164">
        <v>14706.86428571429</v>
      </c>
      <c r="EJ164">
        <v>16707.82857142857</v>
      </c>
      <c r="EK164">
        <v>38.437</v>
      </c>
      <c r="EL164">
        <v>38.937</v>
      </c>
      <c r="EM164">
        <v>38.375</v>
      </c>
      <c r="EN164">
        <v>38.562</v>
      </c>
      <c r="EO164">
        <v>39.062</v>
      </c>
      <c r="EP164">
        <v>1955.136428571428</v>
      </c>
      <c r="EQ164">
        <v>39.89107142857144</v>
      </c>
      <c r="ER164">
        <v>0</v>
      </c>
      <c r="ES164">
        <v>1658943954</v>
      </c>
      <c r="ET164">
        <v>0</v>
      </c>
      <c r="EU164">
        <v>740.3957599999999</v>
      </c>
      <c r="EV164">
        <v>1.723076923285548</v>
      </c>
      <c r="EW164">
        <v>39.52307689695476</v>
      </c>
      <c r="EX164">
        <v>14707.196</v>
      </c>
      <c r="EY164">
        <v>15</v>
      </c>
      <c r="EZ164">
        <v>0</v>
      </c>
      <c r="FA164" t="s">
        <v>419</v>
      </c>
      <c r="FB164">
        <v>1657650335.6</v>
      </c>
      <c r="FC164">
        <v>1657650340.6</v>
      </c>
      <c r="FD164">
        <v>0</v>
      </c>
      <c r="FE164">
        <v>2.4</v>
      </c>
      <c r="FF164">
        <v>-0.047</v>
      </c>
      <c r="FG164">
        <v>-2.024</v>
      </c>
      <c r="FH164">
        <v>-0.16</v>
      </c>
      <c r="FI164">
        <v>420</v>
      </c>
      <c r="FJ164">
        <v>17</v>
      </c>
      <c r="FK164">
        <v>0.4</v>
      </c>
      <c r="FL164">
        <v>0.26</v>
      </c>
      <c r="FM164">
        <v>-33.8322925</v>
      </c>
      <c r="FN164">
        <v>-2.403189118198837</v>
      </c>
      <c r="FO164">
        <v>0.235797461169009</v>
      </c>
      <c r="FP164">
        <v>0</v>
      </c>
      <c r="FQ164">
        <v>740.2768529411765</v>
      </c>
      <c r="FR164">
        <v>1.696974787554273</v>
      </c>
      <c r="FS164">
        <v>0.2888159532371613</v>
      </c>
      <c r="FT164">
        <v>0</v>
      </c>
      <c r="FU164">
        <v>0.9614163</v>
      </c>
      <c r="FV164">
        <v>0.1852095534709179</v>
      </c>
      <c r="FW164">
        <v>0.02297486951671326</v>
      </c>
      <c r="FX164">
        <v>0</v>
      </c>
      <c r="FY164">
        <v>0</v>
      </c>
      <c r="FZ164">
        <v>3</v>
      </c>
      <c r="GA164" t="s">
        <v>439</v>
      </c>
      <c r="GB164">
        <v>2.98344</v>
      </c>
      <c r="GC164">
        <v>2.71549</v>
      </c>
      <c r="GD164">
        <v>0.152183</v>
      </c>
      <c r="GE164">
        <v>0.154319</v>
      </c>
      <c r="GF164">
        <v>0.107236</v>
      </c>
      <c r="GG164">
        <v>0.102029</v>
      </c>
      <c r="GH164">
        <v>26909.4</v>
      </c>
      <c r="GI164">
        <v>26942.7</v>
      </c>
      <c r="GJ164">
        <v>29496.6</v>
      </c>
      <c r="GK164">
        <v>29462.2</v>
      </c>
      <c r="GL164">
        <v>34883</v>
      </c>
      <c r="GM164">
        <v>35158.2</v>
      </c>
      <c r="GN164">
        <v>41551.7</v>
      </c>
      <c r="GO164">
        <v>41978.4</v>
      </c>
      <c r="GP164">
        <v>1.95257</v>
      </c>
      <c r="GQ164">
        <v>1.93655</v>
      </c>
      <c r="GR164">
        <v>0.128105</v>
      </c>
      <c r="GS164">
        <v>0</v>
      </c>
      <c r="GT164">
        <v>25.2688</v>
      </c>
      <c r="GU164">
        <v>999.9</v>
      </c>
      <c r="GV164">
        <v>59.4</v>
      </c>
      <c r="GW164">
        <v>29.4</v>
      </c>
      <c r="GX164">
        <v>27.0178</v>
      </c>
      <c r="GY164">
        <v>62.9131</v>
      </c>
      <c r="GZ164">
        <v>33.7059</v>
      </c>
      <c r="HA164">
        <v>1</v>
      </c>
      <c r="HB164">
        <v>-0.0907215</v>
      </c>
      <c r="HC164">
        <v>0.205074</v>
      </c>
      <c r="HD164">
        <v>20.3348</v>
      </c>
      <c r="HE164">
        <v>5.21774</v>
      </c>
      <c r="HF164">
        <v>12.0099</v>
      </c>
      <c r="HG164">
        <v>4.98915</v>
      </c>
      <c r="HH164">
        <v>3.28858</v>
      </c>
      <c r="HI164">
        <v>9999</v>
      </c>
      <c r="HJ164">
        <v>9999</v>
      </c>
      <c r="HK164">
        <v>9999</v>
      </c>
      <c r="HL164">
        <v>155.3</v>
      </c>
      <c r="HM164">
        <v>1.86737</v>
      </c>
      <c r="HN164">
        <v>1.86644</v>
      </c>
      <c r="HO164">
        <v>1.86584</v>
      </c>
      <c r="HP164">
        <v>1.8658</v>
      </c>
      <c r="HQ164">
        <v>1.8676</v>
      </c>
      <c r="HR164">
        <v>1.87012</v>
      </c>
      <c r="HS164">
        <v>1.86875</v>
      </c>
      <c r="HT164">
        <v>1.87022</v>
      </c>
      <c r="HU164">
        <v>0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-4.532</v>
      </c>
      <c r="II164">
        <v>-0.1023</v>
      </c>
      <c r="IJ164">
        <v>-2.003274880989988</v>
      </c>
      <c r="IK164">
        <v>-0.003643892653284941</v>
      </c>
      <c r="IL164">
        <v>8.948238347276123E-07</v>
      </c>
      <c r="IM164">
        <v>-2.445980282225029E-10</v>
      </c>
      <c r="IN164">
        <v>-0.1940835803508028</v>
      </c>
      <c r="IO164">
        <v>-0.01042730378795286</v>
      </c>
      <c r="IP164">
        <v>0.00100284695746963</v>
      </c>
      <c r="IQ164">
        <v>-1.701466411570297E-05</v>
      </c>
      <c r="IR164">
        <v>2</v>
      </c>
      <c r="IS164">
        <v>2310</v>
      </c>
      <c r="IT164">
        <v>1</v>
      </c>
      <c r="IU164">
        <v>25</v>
      </c>
      <c r="IV164">
        <v>21560.3</v>
      </c>
      <c r="IW164">
        <v>21560.2</v>
      </c>
      <c r="IX164">
        <v>1.87256</v>
      </c>
      <c r="IY164">
        <v>2.19238</v>
      </c>
      <c r="IZ164">
        <v>1.39648</v>
      </c>
      <c r="JA164">
        <v>2.35962</v>
      </c>
      <c r="JB164">
        <v>1.49536</v>
      </c>
      <c r="JC164">
        <v>2.39868</v>
      </c>
      <c r="JD164">
        <v>34.6006</v>
      </c>
      <c r="JE164">
        <v>24.1838</v>
      </c>
      <c r="JF164">
        <v>18</v>
      </c>
      <c r="JG164">
        <v>513.629</v>
      </c>
      <c r="JH164">
        <v>458.854</v>
      </c>
      <c r="JI164">
        <v>24.9997</v>
      </c>
      <c r="JJ164">
        <v>26.2725</v>
      </c>
      <c r="JK164">
        <v>30</v>
      </c>
      <c r="JL164">
        <v>26.2538</v>
      </c>
      <c r="JM164">
        <v>26.1927</v>
      </c>
      <c r="JN164">
        <v>37.5888</v>
      </c>
      <c r="JO164">
        <v>20.6008</v>
      </c>
      <c r="JP164">
        <v>94.2769</v>
      </c>
      <c r="JQ164">
        <v>25</v>
      </c>
      <c r="JR164">
        <v>875.03</v>
      </c>
      <c r="JS164">
        <v>22.8063</v>
      </c>
      <c r="JT164">
        <v>100.873</v>
      </c>
      <c r="JU164">
        <v>100.824</v>
      </c>
    </row>
    <row r="165" spans="1:281">
      <c r="A165">
        <v>149</v>
      </c>
      <c r="B165">
        <v>1658943960</v>
      </c>
      <c r="C165">
        <v>2322</v>
      </c>
      <c r="D165" t="s">
        <v>722</v>
      </c>
      <c r="E165" t="s">
        <v>723</v>
      </c>
      <c r="F165">
        <v>5</v>
      </c>
      <c r="G165" t="s">
        <v>619</v>
      </c>
      <c r="H165" t="s">
        <v>416</v>
      </c>
      <c r="I165">
        <v>1658943952.232143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881.5175133699772</v>
      </c>
      <c r="AK165">
        <v>855.1263939393942</v>
      </c>
      <c r="AL165">
        <v>3.352706884687735</v>
      </c>
      <c r="AM165">
        <v>65.39400874216933</v>
      </c>
      <c r="AN165">
        <f>(AP165 - AO165 + DI165*1E3/(8.314*(DK165+273.15)) * AR165/DH165 * AQ165) * DH165/(100*CV165) * 1000/(1000 - AP165)</f>
        <v>0</v>
      </c>
      <c r="AO165">
        <v>22.84686935757576</v>
      </c>
      <c r="AP165">
        <v>23.82823393939394</v>
      </c>
      <c r="AQ165">
        <v>-0.00595060606061828</v>
      </c>
      <c r="AR165">
        <v>84.95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1658943952.232143</v>
      </c>
      <c r="DB165">
        <v>810.7478928571429</v>
      </c>
      <c r="DC165">
        <v>844.9341785714284</v>
      </c>
      <c r="DD165">
        <v>23.86818571428572</v>
      </c>
      <c r="DE165">
        <v>22.88185357142857</v>
      </c>
      <c r="DF165">
        <v>815.2594999999999</v>
      </c>
      <c r="DG165">
        <v>23.97035</v>
      </c>
      <c r="DH165">
        <v>500.0549285714286</v>
      </c>
      <c r="DI165">
        <v>90.49344285714287</v>
      </c>
      <c r="DJ165">
        <v>0.09998742142857142</v>
      </c>
      <c r="DK165">
        <v>27.25867857142857</v>
      </c>
      <c r="DL165">
        <v>27.36386071428572</v>
      </c>
      <c r="DM165">
        <v>999.9000000000002</v>
      </c>
      <c r="DN165">
        <v>0</v>
      </c>
      <c r="DO165">
        <v>0</v>
      </c>
      <c r="DP165">
        <v>9998.007142857143</v>
      </c>
      <c r="DQ165">
        <v>0</v>
      </c>
      <c r="DR165">
        <v>10.961</v>
      </c>
      <c r="DS165">
        <v>-34.1863</v>
      </c>
      <c r="DT165">
        <v>830.57175</v>
      </c>
      <c r="DU165">
        <v>864.72</v>
      </c>
      <c r="DV165">
        <v>0.9863353571428571</v>
      </c>
      <c r="DW165">
        <v>844.9341785714284</v>
      </c>
      <c r="DX165">
        <v>22.88185357142857</v>
      </c>
      <c r="DY165">
        <v>2.159914285714286</v>
      </c>
      <c r="DZ165">
        <v>2.070658928571429</v>
      </c>
      <c r="EA165">
        <v>18.66804642857143</v>
      </c>
      <c r="EB165">
        <v>17.99522142857143</v>
      </c>
      <c r="EC165">
        <v>2000.021785714286</v>
      </c>
      <c r="ED165">
        <v>0.9800046071428571</v>
      </c>
      <c r="EE165">
        <v>0.01999559285714286</v>
      </c>
      <c r="EF165">
        <v>0</v>
      </c>
      <c r="EG165">
        <v>740.4598214285713</v>
      </c>
      <c r="EH165">
        <v>5.00097</v>
      </c>
      <c r="EI165">
        <v>14710.21428571429</v>
      </c>
      <c r="EJ165">
        <v>16707.77857142857</v>
      </c>
      <c r="EK165">
        <v>38.437</v>
      </c>
      <c r="EL165">
        <v>38.937</v>
      </c>
      <c r="EM165">
        <v>38.375</v>
      </c>
      <c r="EN165">
        <v>38.562</v>
      </c>
      <c r="EO165">
        <v>39.062</v>
      </c>
      <c r="EP165">
        <v>1955.130357142857</v>
      </c>
      <c r="EQ165">
        <v>39.89142857142858</v>
      </c>
      <c r="ER165">
        <v>0</v>
      </c>
      <c r="ES165">
        <v>1658943959.4</v>
      </c>
      <c r="ET165">
        <v>0</v>
      </c>
      <c r="EU165">
        <v>740.4758076923075</v>
      </c>
      <c r="EV165">
        <v>1.368581202829175</v>
      </c>
      <c r="EW165">
        <v>34.3726495801133</v>
      </c>
      <c r="EX165">
        <v>14710.21538461539</v>
      </c>
      <c r="EY165">
        <v>15</v>
      </c>
      <c r="EZ165">
        <v>0</v>
      </c>
      <c r="FA165" t="s">
        <v>419</v>
      </c>
      <c r="FB165">
        <v>1657650335.6</v>
      </c>
      <c r="FC165">
        <v>1657650340.6</v>
      </c>
      <c r="FD165">
        <v>0</v>
      </c>
      <c r="FE165">
        <v>2.4</v>
      </c>
      <c r="FF165">
        <v>-0.047</v>
      </c>
      <c r="FG165">
        <v>-2.024</v>
      </c>
      <c r="FH165">
        <v>-0.16</v>
      </c>
      <c r="FI165">
        <v>420</v>
      </c>
      <c r="FJ165">
        <v>17</v>
      </c>
      <c r="FK165">
        <v>0.4</v>
      </c>
      <c r="FL165">
        <v>0.26</v>
      </c>
      <c r="FM165">
        <v>-34.02831707317073</v>
      </c>
      <c r="FN165">
        <v>-2.462092682926868</v>
      </c>
      <c r="FO165">
        <v>0.2455097880940194</v>
      </c>
      <c r="FP165">
        <v>0</v>
      </c>
      <c r="FQ165">
        <v>740.4034705882352</v>
      </c>
      <c r="FR165">
        <v>1.41405653560905</v>
      </c>
      <c r="FS165">
        <v>0.2718076996803701</v>
      </c>
      <c r="FT165">
        <v>0</v>
      </c>
      <c r="FU165">
        <v>0.9749484390243904</v>
      </c>
      <c r="FV165">
        <v>0.2265330313588838</v>
      </c>
      <c r="FW165">
        <v>0.02625485670940994</v>
      </c>
      <c r="FX165">
        <v>0</v>
      </c>
      <c r="FY165">
        <v>0</v>
      </c>
      <c r="FZ165">
        <v>3</v>
      </c>
      <c r="GA165" t="s">
        <v>439</v>
      </c>
      <c r="GB165">
        <v>2.98347</v>
      </c>
      <c r="GC165">
        <v>2.71569</v>
      </c>
      <c r="GD165">
        <v>0.154396</v>
      </c>
      <c r="GE165">
        <v>0.156503</v>
      </c>
      <c r="GF165">
        <v>0.107139</v>
      </c>
      <c r="GG165">
        <v>0.102001</v>
      </c>
      <c r="GH165">
        <v>26839.5</v>
      </c>
      <c r="GI165">
        <v>26873.3</v>
      </c>
      <c r="GJ165">
        <v>29496.9</v>
      </c>
      <c r="GK165">
        <v>29462.4</v>
      </c>
      <c r="GL165">
        <v>34887.7</v>
      </c>
      <c r="GM165">
        <v>35159.5</v>
      </c>
      <c r="GN165">
        <v>41552.6</v>
      </c>
      <c r="GO165">
        <v>41978.6</v>
      </c>
      <c r="GP165">
        <v>1.95262</v>
      </c>
      <c r="GQ165">
        <v>1.93655</v>
      </c>
      <c r="GR165">
        <v>0.127815</v>
      </c>
      <c r="GS165">
        <v>0</v>
      </c>
      <c r="GT165">
        <v>25.2671</v>
      </c>
      <c r="GU165">
        <v>999.9</v>
      </c>
      <c r="GV165">
        <v>59.4</v>
      </c>
      <c r="GW165">
        <v>29.4</v>
      </c>
      <c r="GX165">
        <v>27.0167</v>
      </c>
      <c r="GY165">
        <v>63.0331</v>
      </c>
      <c r="GZ165">
        <v>33.6659</v>
      </c>
      <c r="HA165">
        <v>1</v>
      </c>
      <c r="HB165">
        <v>-0.09078509999999999</v>
      </c>
      <c r="HC165">
        <v>0.203137</v>
      </c>
      <c r="HD165">
        <v>20.3348</v>
      </c>
      <c r="HE165">
        <v>5.21654</v>
      </c>
      <c r="HF165">
        <v>12.0099</v>
      </c>
      <c r="HG165">
        <v>4.989</v>
      </c>
      <c r="HH165">
        <v>3.2885</v>
      </c>
      <c r="HI165">
        <v>9999</v>
      </c>
      <c r="HJ165">
        <v>9999</v>
      </c>
      <c r="HK165">
        <v>9999</v>
      </c>
      <c r="HL165">
        <v>155.3</v>
      </c>
      <c r="HM165">
        <v>1.86737</v>
      </c>
      <c r="HN165">
        <v>1.86645</v>
      </c>
      <c r="HO165">
        <v>1.86584</v>
      </c>
      <c r="HP165">
        <v>1.86583</v>
      </c>
      <c r="HQ165">
        <v>1.86758</v>
      </c>
      <c r="HR165">
        <v>1.87012</v>
      </c>
      <c r="HS165">
        <v>1.86874</v>
      </c>
      <c r="HT165">
        <v>1.87025</v>
      </c>
      <c r="HU165">
        <v>0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-4.581</v>
      </c>
      <c r="II165">
        <v>-0.1025</v>
      </c>
      <c r="IJ165">
        <v>-2.003274880989988</v>
      </c>
      <c r="IK165">
        <v>-0.003643892653284941</v>
      </c>
      <c r="IL165">
        <v>8.948238347276123E-07</v>
      </c>
      <c r="IM165">
        <v>-2.445980282225029E-10</v>
      </c>
      <c r="IN165">
        <v>-0.1940835803508028</v>
      </c>
      <c r="IO165">
        <v>-0.01042730378795286</v>
      </c>
      <c r="IP165">
        <v>0.00100284695746963</v>
      </c>
      <c r="IQ165">
        <v>-1.701466411570297E-05</v>
      </c>
      <c r="IR165">
        <v>2</v>
      </c>
      <c r="IS165">
        <v>2310</v>
      </c>
      <c r="IT165">
        <v>1</v>
      </c>
      <c r="IU165">
        <v>25</v>
      </c>
      <c r="IV165">
        <v>21560.4</v>
      </c>
      <c r="IW165">
        <v>21560.3</v>
      </c>
      <c r="IX165">
        <v>1.90552</v>
      </c>
      <c r="IY165">
        <v>2.18872</v>
      </c>
      <c r="IZ165">
        <v>1.39648</v>
      </c>
      <c r="JA165">
        <v>2.35962</v>
      </c>
      <c r="JB165">
        <v>1.49536</v>
      </c>
      <c r="JC165">
        <v>2.3938</v>
      </c>
      <c r="JD165">
        <v>34.6006</v>
      </c>
      <c r="JE165">
        <v>24.1838</v>
      </c>
      <c r="JF165">
        <v>18</v>
      </c>
      <c r="JG165">
        <v>513.6559999999999</v>
      </c>
      <c r="JH165">
        <v>458.847</v>
      </c>
      <c r="JI165">
        <v>24.9996</v>
      </c>
      <c r="JJ165">
        <v>26.2709</v>
      </c>
      <c r="JK165">
        <v>30</v>
      </c>
      <c r="JL165">
        <v>26.2533</v>
      </c>
      <c r="JM165">
        <v>26.1918</v>
      </c>
      <c r="JN165">
        <v>38.1748</v>
      </c>
      <c r="JO165">
        <v>20.6008</v>
      </c>
      <c r="JP165">
        <v>94.2769</v>
      </c>
      <c r="JQ165">
        <v>25</v>
      </c>
      <c r="JR165">
        <v>888.4400000000001</v>
      </c>
      <c r="JS165">
        <v>22.8113</v>
      </c>
      <c r="JT165">
        <v>100.875</v>
      </c>
      <c r="JU165">
        <v>100.824</v>
      </c>
    </row>
    <row r="166" spans="1:281">
      <c r="A166">
        <v>150</v>
      </c>
      <c r="B166">
        <v>1658943964.5</v>
      </c>
      <c r="C166">
        <v>2326.5</v>
      </c>
      <c r="D166" t="s">
        <v>724</v>
      </c>
      <c r="E166" t="s">
        <v>725</v>
      </c>
      <c r="F166">
        <v>5</v>
      </c>
      <c r="G166" t="s">
        <v>619</v>
      </c>
      <c r="H166" t="s">
        <v>416</v>
      </c>
      <c r="I166">
        <v>1658943956.678571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896.8885005263892</v>
      </c>
      <c r="AK166">
        <v>870.3975454545457</v>
      </c>
      <c r="AL166">
        <v>3.394749847135655</v>
      </c>
      <c r="AM166">
        <v>65.39400874216933</v>
      </c>
      <c r="AN166">
        <f>(AP166 - AO166 + DI166*1E3/(8.314*(DK166+273.15)) * AR166/DH166 * AQ166) * DH166/(100*CV166) * 1000/(1000 - AP166)</f>
        <v>0</v>
      </c>
      <c r="AO166">
        <v>22.83999324363637</v>
      </c>
      <c r="AP166">
        <v>23.81076848484848</v>
      </c>
      <c r="AQ166">
        <v>-0.00340198787878705</v>
      </c>
      <c r="AR166">
        <v>84.95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1658943956.678571</v>
      </c>
      <c r="DB166">
        <v>825.4672142857144</v>
      </c>
      <c r="DC166">
        <v>859.8383571428573</v>
      </c>
      <c r="DD166">
        <v>23.84649642857143</v>
      </c>
      <c r="DE166">
        <v>22.85356071428571</v>
      </c>
      <c r="DF166">
        <v>830.0182857142856</v>
      </c>
      <c r="DG166">
        <v>23.94883214285714</v>
      </c>
      <c r="DH166">
        <v>500.0435357142856</v>
      </c>
      <c r="DI166">
        <v>90.49281428571429</v>
      </c>
      <c r="DJ166">
        <v>0.09996739285714284</v>
      </c>
      <c r="DK166">
        <v>27.25875</v>
      </c>
      <c r="DL166">
        <v>27.36256071428571</v>
      </c>
      <c r="DM166">
        <v>999.9000000000002</v>
      </c>
      <c r="DN166">
        <v>0</v>
      </c>
      <c r="DO166">
        <v>0</v>
      </c>
      <c r="DP166">
        <v>10002.15964285714</v>
      </c>
      <c r="DQ166">
        <v>0</v>
      </c>
      <c r="DR166">
        <v>10.96050000000001</v>
      </c>
      <c r="DS166">
        <v>-34.37113571428571</v>
      </c>
      <c r="DT166">
        <v>845.6321785714287</v>
      </c>
      <c r="DU166">
        <v>879.9481071428571</v>
      </c>
      <c r="DV166">
        <v>0.9929348214285715</v>
      </c>
      <c r="DW166">
        <v>859.8383571428573</v>
      </c>
      <c r="DX166">
        <v>22.85356071428571</v>
      </c>
      <c r="DY166">
        <v>2.157935714285714</v>
      </c>
      <c r="DZ166">
        <v>2.068083928571429</v>
      </c>
      <c r="EA166">
        <v>18.6534</v>
      </c>
      <c r="EB166">
        <v>17.97545</v>
      </c>
      <c r="EC166">
        <v>2000.028928571428</v>
      </c>
      <c r="ED166">
        <v>0.9800044999999999</v>
      </c>
      <c r="EE166">
        <v>0.0199957</v>
      </c>
      <c r="EF166">
        <v>0</v>
      </c>
      <c r="EG166">
        <v>740.5923214285714</v>
      </c>
      <c r="EH166">
        <v>5.00097</v>
      </c>
      <c r="EI166">
        <v>14712.87857142857</v>
      </c>
      <c r="EJ166">
        <v>16707.84642857143</v>
      </c>
      <c r="EK166">
        <v>38.42371428571429</v>
      </c>
      <c r="EL166">
        <v>38.937</v>
      </c>
      <c r="EM166">
        <v>38.375</v>
      </c>
      <c r="EN166">
        <v>38.562</v>
      </c>
      <c r="EO166">
        <v>39.05314285714285</v>
      </c>
      <c r="EP166">
        <v>1955.1375</v>
      </c>
      <c r="EQ166">
        <v>39.89142857142858</v>
      </c>
      <c r="ER166">
        <v>0</v>
      </c>
      <c r="ES166">
        <v>1658943964.2</v>
      </c>
      <c r="ET166">
        <v>0</v>
      </c>
      <c r="EU166">
        <v>740.6400384615386</v>
      </c>
      <c r="EV166">
        <v>1.421299154825562</v>
      </c>
      <c r="EW166">
        <v>32.65299142253964</v>
      </c>
      <c r="EX166">
        <v>14712.97307692308</v>
      </c>
      <c r="EY166">
        <v>15</v>
      </c>
      <c r="EZ166">
        <v>0</v>
      </c>
      <c r="FA166" t="s">
        <v>419</v>
      </c>
      <c r="FB166">
        <v>1657650335.6</v>
      </c>
      <c r="FC166">
        <v>1657650340.6</v>
      </c>
      <c r="FD166">
        <v>0</v>
      </c>
      <c r="FE166">
        <v>2.4</v>
      </c>
      <c r="FF166">
        <v>-0.047</v>
      </c>
      <c r="FG166">
        <v>-2.024</v>
      </c>
      <c r="FH166">
        <v>-0.16</v>
      </c>
      <c r="FI166">
        <v>420</v>
      </c>
      <c r="FJ166">
        <v>17</v>
      </c>
      <c r="FK166">
        <v>0.4</v>
      </c>
      <c r="FL166">
        <v>0.26</v>
      </c>
      <c r="FM166">
        <v>-34.271635</v>
      </c>
      <c r="FN166">
        <v>-2.479346341463391</v>
      </c>
      <c r="FO166">
        <v>0.2408081503500245</v>
      </c>
      <c r="FP166">
        <v>0</v>
      </c>
      <c r="FQ166">
        <v>740.5233823529411</v>
      </c>
      <c r="FR166">
        <v>1.597998474553506</v>
      </c>
      <c r="FS166">
        <v>0.2810769221390607</v>
      </c>
      <c r="FT166">
        <v>0</v>
      </c>
      <c r="FU166">
        <v>0.9841619250000001</v>
      </c>
      <c r="FV166">
        <v>0.0701892720450252</v>
      </c>
      <c r="FW166">
        <v>0.02058655047644883</v>
      </c>
      <c r="FX166">
        <v>1</v>
      </c>
      <c r="FY166">
        <v>1</v>
      </c>
      <c r="FZ166">
        <v>3</v>
      </c>
      <c r="GA166" t="s">
        <v>426</v>
      </c>
      <c r="GB166">
        <v>2.9835</v>
      </c>
      <c r="GC166">
        <v>2.71573</v>
      </c>
      <c r="GD166">
        <v>0.156198</v>
      </c>
      <c r="GE166">
        <v>0.158283</v>
      </c>
      <c r="GF166">
        <v>0.107089</v>
      </c>
      <c r="GG166">
        <v>0.101991</v>
      </c>
      <c r="GH166">
        <v>26782.2</v>
      </c>
      <c r="GI166">
        <v>26816.5</v>
      </c>
      <c r="GJ166">
        <v>29496.8</v>
      </c>
      <c r="GK166">
        <v>29462.2</v>
      </c>
      <c r="GL166">
        <v>34889.5</v>
      </c>
      <c r="GM166">
        <v>35159.9</v>
      </c>
      <c r="GN166">
        <v>41552.3</v>
      </c>
      <c r="GO166">
        <v>41978.6</v>
      </c>
      <c r="GP166">
        <v>1.9528</v>
      </c>
      <c r="GQ166">
        <v>1.93663</v>
      </c>
      <c r="GR166">
        <v>0.127696</v>
      </c>
      <c r="GS166">
        <v>0</v>
      </c>
      <c r="GT166">
        <v>25.265</v>
      </c>
      <c r="GU166">
        <v>999.9</v>
      </c>
      <c r="GV166">
        <v>59.4</v>
      </c>
      <c r="GW166">
        <v>29.4</v>
      </c>
      <c r="GX166">
        <v>27.0183</v>
      </c>
      <c r="GY166">
        <v>63.0531</v>
      </c>
      <c r="GZ166">
        <v>33.4415</v>
      </c>
      <c r="HA166">
        <v>1</v>
      </c>
      <c r="HB166">
        <v>-0.09084349999999999</v>
      </c>
      <c r="HC166">
        <v>0.20104</v>
      </c>
      <c r="HD166">
        <v>20.3348</v>
      </c>
      <c r="HE166">
        <v>5.21684</v>
      </c>
      <c r="HF166">
        <v>12.0099</v>
      </c>
      <c r="HG166">
        <v>4.98905</v>
      </c>
      <c r="HH166">
        <v>3.2885</v>
      </c>
      <c r="HI166">
        <v>9999</v>
      </c>
      <c r="HJ166">
        <v>9999</v>
      </c>
      <c r="HK166">
        <v>9999</v>
      </c>
      <c r="HL166">
        <v>155.4</v>
      </c>
      <c r="HM166">
        <v>1.86737</v>
      </c>
      <c r="HN166">
        <v>1.86643</v>
      </c>
      <c r="HO166">
        <v>1.86584</v>
      </c>
      <c r="HP166">
        <v>1.86581</v>
      </c>
      <c r="HQ166">
        <v>1.86759</v>
      </c>
      <c r="HR166">
        <v>1.87012</v>
      </c>
      <c r="HS166">
        <v>1.86874</v>
      </c>
      <c r="HT166">
        <v>1.87025</v>
      </c>
      <c r="HU166">
        <v>0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-4.62</v>
      </c>
      <c r="II166">
        <v>-0.1026</v>
      </c>
      <c r="IJ166">
        <v>-2.003274880989988</v>
      </c>
      <c r="IK166">
        <v>-0.003643892653284941</v>
      </c>
      <c r="IL166">
        <v>8.948238347276123E-07</v>
      </c>
      <c r="IM166">
        <v>-2.445980282225029E-10</v>
      </c>
      <c r="IN166">
        <v>-0.1940835803508028</v>
      </c>
      <c r="IO166">
        <v>-0.01042730378795286</v>
      </c>
      <c r="IP166">
        <v>0.00100284695746963</v>
      </c>
      <c r="IQ166">
        <v>-1.701466411570297E-05</v>
      </c>
      <c r="IR166">
        <v>2</v>
      </c>
      <c r="IS166">
        <v>2310</v>
      </c>
      <c r="IT166">
        <v>1</v>
      </c>
      <c r="IU166">
        <v>25</v>
      </c>
      <c r="IV166">
        <v>21560.5</v>
      </c>
      <c r="IW166">
        <v>21560.4</v>
      </c>
      <c r="IX166">
        <v>1.92993</v>
      </c>
      <c r="IY166">
        <v>2.20459</v>
      </c>
      <c r="IZ166">
        <v>1.39648</v>
      </c>
      <c r="JA166">
        <v>2.35962</v>
      </c>
      <c r="JB166">
        <v>1.49536</v>
      </c>
      <c r="JC166">
        <v>2.34131</v>
      </c>
      <c r="JD166">
        <v>34.6006</v>
      </c>
      <c r="JE166">
        <v>24.1751</v>
      </c>
      <c r="JF166">
        <v>18</v>
      </c>
      <c r="JG166">
        <v>513.759</v>
      </c>
      <c r="JH166">
        <v>458.883</v>
      </c>
      <c r="JI166">
        <v>24.9995</v>
      </c>
      <c r="JJ166">
        <v>26.2702</v>
      </c>
      <c r="JK166">
        <v>29.9999</v>
      </c>
      <c r="JL166">
        <v>26.2521</v>
      </c>
      <c r="JM166">
        <v>26.1905</v>
      </c>
      <c r="JN166">
        <v>38.744</v>
      </c>
      <c r="JO166">
        <v>20.6008</v>
      </c>
      <c r="JP166">
        <v>94.2769</v>
      </c>
      <c r="JQ166">
        <v>25</v>
      </c>
      <c r="JR166">
        <v>908.477</v>
      </c>
      <c r="JS166">
        <v>22.8131</v>
      </c>
      <c r="JT166">
        <v>100.875</v>
      </c>
      <c r="JU166">
        <v>100.824</v>
      </c>
    </row>
    <row r="167" spans="1:281">
      <c r="A167">
        <v>151</v>
      </c>
      <c r="B167">
        <v>1658943970</v>
      </c>
      <c r="C167">
        <v>2332</v>
      </c>
      <c r="D167" t="s">
        <v>726</v>
      </c>
      <c r="E167" t="s">
        <v>727</v>
      </c>
      <c r="F167">
        <v>5</v>
      </c>
      <c r="G167" t="s">
        <v>619</v>
      </c>
      <c r="H167" t="s">
        <v>416</v>
      </c>
      <c r="I167">
        <v>1658943962.25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915.8206446923484</v>
      </c>
      <c r="AK167">
        <v>889.068006060606</v>
      </c>
      <c r="AL167">
        <v>3.412920644258336</v>
      </c>
      <c r="AM167">
        <v>65.39400874216933</v>
      </c>
      <c r="AN167">
        <f>(AP167 - AO167 + DI167*1E3/(8.314*(DK167+273.15)) * AR167/DH167 * AQ167) * DH167/(100*CV167) * 1000/(1000 - AP167)</f>
        <v>0</v>
      </c>
      <c r="AO167">
        <v>22.83622186666667</v>
      </c>
      <c r="AP167">
        <v>23.79815212121212</v>
      </c>
      <c r="AQ167">
        <v>-0.0006350303030292737</v>
      </c>
      <c r="AR167">
        <v>84.95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1658943962.25</v>
      </c>
      <c r="DB167">
        <v>843.8872500000001</v>
      </c>
      <c r="DC167">
        <v>878.5111785714287</v>
      </c>
      <c r="DD167">
        <v>23.81992142857143</v>
      </c>
      <c r="DE167">
        <v>22.84063571428571</v>
      </c>
      <c r="DF167">
        <v>848.4874285714286</v>
      </c>
      <c r="DG167">
        <v>23.922475</v>
      </c>
      <c r="DH167">
        <v>500.0407500000001</v>
      </c>
      <c r="DI167">
        <v>90.49263214285713</v>
      </c>
      <c r="DJ167">
        <v>0.09999143928571429</v>
      </c>
      <c r="DK167">
        <v>27.25876071428572</v>
      </c>
      <c r="DL167">
        <v>27.35509642857143</v>
      </c>
      <c r="DM167">
        <v>999.9000000000002</v>
      </c>
      <c r="DN167">
        <v>0</v>
      </c>
      <c r="DO167">
        <v>0</v>
      </c>
      <c r="DP167">
        <v>9999.928214285714</v>
      </c>
      <c r="DQ167">
        <v>0</v>
      </c>
      <c r="DR167">
        <v>10.96050000000001</v>
      </c>
      <c r="DS167">
        <v>-34.62405</v>
      </c>
      <c r="DT167">
        <v>864.4787142857143</v>
      </c>
      <c r="DU167">
        <v>899.0459642857144</v>
      </c>
      <c r="DV167">
        <v>0.9792854642857144</v>
      </c>
      <c r="DW167">
        <v>878.5111785714287</v>
      </c>
      <c r="DX167">
        <v>22.84063571428571</v>
      </c>
      <c r="DY167">
        <v>2.155526785714286</v>
      </c>
      <c r="DZ167">
        <v>2.066909285714286</v>
      </c>
      <c r="EA167">
        <v>18.63555357142857</v>
      </c>
      <c r="EB167">
        <v>17.966425</v>
      </c>
      <c r="EC167">
        <v>2000.023214285715</v>
      </c>
      <c r="ED167">
        <v>0.9800043928571428</v>
      </c>
      <c r="EE167">
        <v>0.01999580714285714</v>
      </c>
      <c r="EF167">
        <v>0</v>
      </c>
      <c r="EG167">
        <v>740.7843214285714</v>
      </c>
      <c r="EH167">
        <v>5.00097</v>
      </c>
      <c r="EI167">
        <v>14716.15</v>
      </c>
      <c r="EJ167">
        <v>16707.80357142857</v>
      </c>
      <c r="EK167">
        <v>38.40157142857142</v>
      </c>
      <c r="EL167">
        <v>38.92814285714285</v>
      </c>
      <c r="EM167">
        <v>38.375</v>
      </c>
      <c r="EN167">
        <v>38.562</v>
      </c>
      <c r="EO167">
        <v>39.04207142857143</v>
      </c>
      <c r="EP167">
        <v>1955.132142857143</v>
      </c>
      <c r="EQ167">
        <v>39.89107142857144</v>
      </c>
      <c r="ER167">
        <v>0</v>
      </c>
      <c r="ES167">
        <v>1658943969.6</v>
      </c>
      <c r="ET167">
        <v>0</v>
      </c>
      <c r="EU167">
        <v>740.8358000000001</v>
      </c>
      <c r="EV167">
        <v>3.240000020418716</v>
      </c>
      <c r="EW167">
        <v>36.42307688034124</v>
      </c>
      <c r="EX167">
        <v>14716.336</v>
      </c>
      <c r="EY167">
        <v>15</v>
      </c>
      <c r="EZ167">
        <v>0</v>
      </c>
      <c r="FA167" t="s">
        <v>419</v>
      </c>
      <c r="FB167">
        <v>1657650335.6</v>
      </c>
      <c r="FC167">
        <v>1657650340.6</v>
      </c>
      <c r="FD167">
        <v>0</v>
      </c>
      <c r="FE167">
        <v>2.4</v>
      </c>
      <c r="FF167">
        <v>-0.047</v>
      </c>
      <c r="FG167">
        <v>-2.024</v>
      </c>
      <c r="FH167">
        <v>-0.16</v>
      </c>
      <c r="FI167">
        <v>420</v>
      </c>
      <c r="FJ167">
        <v>17</v>
      </c>
      <c r="FK167">
        <v>0.4</v>
      </c>
      <c r="FL167">
        <v>0.26</v>
      </c>
      <c r="FM167">
        <v>-34.497945</v>
      </c>
      <c r="FN167">
        <v>-2.755485928705415</v>
      </c>
      <c r="FO167">
        <v>0.2684319876151123</v>
      </c>
      <c r="FP167">
        <v>0</v>
      </c>
      <c r="FQ167">
        <v>740.7190588235294</v>
      </c>
      <c r="FR167">
        <v>2.124278080596472</v>
      </c>
      <c r="FS167">
        <v>0.3313676597852593</v>
      </c>
      <c r="FT167">
        <v>0</v>
      </c>
      <c r="FU167">
        <v>0.9869389500000001</v>
      </c>
      <c r="FV167">
        <v>-0.1563189118198913</v>
      </c>
      <c r="FW167">
        <v>0.01615949169211397</v>
      </c>
      <c r="FX167">
        <v>0</v>
      </c>
      <c r="FY167">
        <v>0</v>
      </c>
      <c r="FZ167">
        <v>3</v>
      </c>
      <c r="GA167" t="s">
        <v>439</v>
      </c>
      <c r="GB167">
        <v>2.98344</v>
      </c>
      <c r="GC167">
        <v>2.71573</v>
      </c>
      <c r="GD167">
        <v>0.158393</v>
      </c>
      <c r="GE167">
        <v>0.16043</v>
      </c>
      <c r="GF167">
        <v>0.107053</v>
      </c>
      <c r="GG167">
        <v>0.101987</v>
      </c>
      <c r="GH167">
        <v>26712.8</v>
      </c>
      <c r="GI167">
        <v>26748</v>
      </c>
      <c r="GJ167">
        <v>29497</v>
      </c>
      <c r="GK167">
        <v>29462.1</v>
      </c>
      <c r="GL167">
        <v>34891.2</v>
      </c>
      <c r="GM167">
        <v>35160.1</v>
      </c>
      <c r="GN167">
        <v>41552.6</v>
      </c>
      <c r="GO167">
        <v>41978.5</v>
      </c>
      <c r="GP167">
        <v>1.95257</v>
      </c>
      <c r="GQ167">
        <v>1.93685</v>
      </c>
      <c r="GR167">
        <v>0.126995</v>
      </c>
      <c r="GS167">
        <v>0</v>
      </c>
      <c r="GT167">
        <v>25.263</v>
      </c>
      <c r="GU167">
        <v>999.9</v>
      </c>
      <c r="GV167">
        <v>59.4</v>
      </c>
      <c r="GW167">
        <v>29.4</v>
      </c>
      <c r="GX167">
        <v>27.0167</v>
      </c>
      <c r="GY167">
        <v>62.9931</v>
      </c>
      <c r="GZ167">
        <v>33.3053</v>
      </c>
      <c r="HA167">
        <v>1</v>
      </c>
      <c r="HB167">
        <v>-0.0912906</v>
      </c>
      <c r="HC167">
        <v>0.198282</v>
      </c>
      <c r="HD167">
        <v>20.3348</v>
      </c>
      <c r="HE167">
        <v>5.21684</v>
      </c>
      <c r="HF167">
        <v>12.0099</v>
      </c>
      <c r="HG167">
        <v>4.989</v>
      </c>
      <c r="HH167">
        <v>3.2885</v>
      </c>
      <c r="HI167">
        <v>9999</v>
      </c>
      <c r="HJ167">
        <v>9999</v>
      </c>
      <c r="HK167">
        <v>9999</v>
      </c>
      <c r="HL167">
        <v>155.4</v>
      </c>
      <c r="HM167">
        <v>1.86737</v>
      </c>
      <c r="HN167">
        <v>1.86644</v>
      </c>
      <c r="HO167">
        <v>1.86584</v>
      </c>
      <c r="HP167">
        <v>1.86581</v>
      </c>
      <c r="HQ167">
        <v>1.86756</v>
      </c>
      <c r="HR167">
        <v>1.87012</v>
      </c>
      <c r="HS167">
        <v>1.86874</v>
      </c>
      <c r="HT167">
        <v>1.87023</v>
      </c>
      <c r="HU167">
        <v>0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-4.669</v>
      </c>
      <c r="II167">
        <v>-0.1028</v>
      </c>
      <c r="IJ167">
        <v>-2.003274880989988</v>
      </c>
      <c r="IK167">
        <v>-0.003643892653284941</v>
      </c>
      <c r="IL167">
        <v>8.948238347276123E-07</v>
      </c>
      <c r="IM167">
        <v>-2.445980282225029E-10</v>
      </c>
      <c r="IN167">
        <v>-0.1940835803508028</v>
      </c>
      <c r="IO167">
        <v>-0.01042730378795286</v>
      </c>
      <c r="IP167">
        <v>0.00100284695746963</v>
      </c>
      <c r="IQ167">
        <v>-1.701466411570297E-05</v>
      </c>
      <c r="IR167">
        <v>2</v>
      </c>
      <c r="IS167">
        <v>2310</v>
      </c>
      <c r="IT167">
        <v>1</v>
      </c>
      <c r="IU167">
        <v>25</v>
      </c>
      <c r="IV167">
        <v>21560.6</v>
      </c>
      <c r="IW167">
        <v>21560.5</v>
      </c>
      <c r="IX167">
        <v>1.96289</v>
      </c>
      <c r="IY167">
        <v>2.19971</v>
      </c>
      <c r="IZ167">
        <v>1.39648</v>
      </c>
      <c r="JA167">
        <v>2.35962</v>
      </c>
      <c r="JB167">
        <v>1.49536</v>
      </c>
      <c r="JC167">
        <v>2.40601</v>
      </c>
      <c r="JD167">
        <v>34.6006</v>
      </c>
      <c r="JE167">
        <v>24.1751</v>
      </c>
      <c r="JF167">
        <v>18</v>
      </c>
      <c r="JG167">
        <v>513.604</v>
      </c>
      <c r="JH167">
        <v>459.021</v>
      </c>
      <c r="JI167">
        <v>24.9995</v>
      </c>
      <c r="JJ167">
        <v>26.2686</v>
      </c>
      <c r="JK167">
        <v>29.9999</v>
      </c>
      <c r="JL167">
        <v>26.2511</v>
      </c>
      <c r="JM167">
        <v>26.1902</v>
      </c>
      <c r="JN167">
        <v>39.3239</v>
      </c>
      <c r="JO167">
        <v>20.6008</v>
      </c>
      <c r="JP167">
        <v>94.2769</v>
      </c>
      <c r="JQ167">
        <v>25</v>
      </c>
      <c r="JR167">
        <v>921.851</v>
      </c>
      <c r="JS167">
        <v>22.8165</v>
      </c>
      <c r="JT167">
        <v>100.875</v>
      </c>
      <c r="JU167">
        <v>100.824</v>
      </c>
    </row>
    <row r="168" spans="1:281">
      <c r="A168">
        <v>152</v>
      </c>
      <c r="B168">
        <v>1658943974.5</v>
      </c>
      <c r="C168">
        <v>2336.5</v>
      </c>
      <c r="D168" t="s">
        <v>728</v>
      </c>
      <c r="E168" t="s">
        <v>729</v>
      </c>
      <c r="F168">
        <v>5</v>
      </c>
      <c r="G168" t="s">
        <v>619</v>
      </c>
      <c r="H168" t="s">
        <v>416</v>
      </c>
      <c r="I168">
        <v>1658943966.678571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931.1963567622541</v>
      </c>
      <c r="AK168">
        <v>904.3126303030303</v>
      </c>
      <c r="AL168">
        <v>3.385055254877885</v>
      </c>
      <c r="AM168">
        <v>65.39400874216933</v>
      </c>
      <c r="AN168">
        <f>(AP168 - AO168 + DI168*1E3/(8.314*(DK168+273.15)) * AR168/DH168 * AQ168) * DH168/(100*CV168) * 1000/(1000 - AP168)</f>
        <v>0</v>
      </c>
      <c r="AO168">
        <v>22.83673116121213</v>
      </c>
      <c r="AP168">
        <v>23.79149878787878</v>
      </c>
      <c r="AQ168">
        <v>-0.0002335127272713518</v>
      </c>
      <c r="AR168">
        <v>84.95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1658943966.678571</v>
      </c>
      <c r="DB168">
        <v>858.5405000000001</v>
      </c>
      <c r="DC168">
        <v>893.3538928571428</v>
      </c>
      <c r="DD168">
        <v>23.80597142857143</v>
      </c>
      <c r="DE168">
        <v>22.83766785714286</v>
      </c>
      <c r="DF168">
        <v>863.1796071428572</v>
      </c>
      <c r="DG168">
        <v>23.90863928571429</v>
      </c>
      <c r="DH168">
        <v>500.0403571428572</v>
      </c>
      <c r="DI168">
        <v>90.49297142857144</v>
      </c>
      <c r="DJ168">
        <v>0.1000111142857143</v>
      </c>
      <c r="DK168">
        <v>27.25849285714286</v>
      </c>
      <c r="DL168">
        <v>27.35199285714285</v>
      </c>
      <c r="DM168">
        <v>999.9000000000002</v>
      </c>
      <c r="DN168">
        <v>0</v>
      </c>
      <c r="DO168">
        <v>0</v>
      </c>
      <c r="DP168">
        <v>10000.98285714286</v>
      </c>
      <c r="DQ168">
        <v>0</v>
      </c>
      <c r="DR168">
        <v>10.96050000000001</v>
      </c>
      <c r="DS168">
        <v>-34.81352142857143</v>
      </c>
      <c r="DT168">
        <v>879.477</v>
      </c>
      <c r="DU168">
        <v>914.2328214285715</v>
      </c>
      <c r="DV168">
        <v>0.9683015</v>
      </c>
      <c r="DW168">
        <v>893.3538928571428</v>
      </c>
      <c r="DX168">
        <v>22.83766785714286</v>
      </c>
      <c r="DY168">
        <v>2.154272857142857</v>
      </c>
      <c r="DZ168">
        <v>2.066648214285714</v>
      </c>
      <c r="EA168">
        <v>18.62625357142857</v>
      </c>
      <c r="EB168">
        <v>17.96441785714286</v>
      </c>
      <c r="EC168">
        <v>2000.023571428571</v>
      </c>
      <c r="ED168">
        <v>0.9800043928571428</v>
      </c>
      <c r="EE168">
        <v>0.01999580714285714</v>
      </c>
      <c r="EF168">
        <v>0</v>
      </c>
      <c r="EG168">
        <v>740.96</v>
      </c>
      <c r="EH168">
        <v>5.00097</v>
      </c>
      <c r="EI168">
        <v>14718.66071428572</v>
      </c>
      <c r="EJ168">
        <v>16707.80357142857</v>
      </c>
      <c r="EK168">
        <v>38.38385714285715</v>
      </c>
      <c r="EL168">
        <v>38.91042857142857</v>
      </c>
      <c r="EM168">
        <v>38.366</v>
      </c>
      <c r="EN168">
        <v>38.55757142857142</v>
      </c>
      <c r="EO168">
        <v>39.02435714285714</v>
      </c>
      <c r="EP168">
        <v>1955.132857142857</v>
      </c>
      <c r="EQ168">
        <v>39.8907142857143</v>
      </c>
      <c r="ER168">
        <v>0</v>
      </c>
      <c r="ES168">
        <v>1658943974.4</v>
      </c>
      <c r="ET168">
        <v>0</v>
      </c>
      <c r="EU168">
        <v>741.0438800000001</v>
      </c>
      <c r="EV168">
        <v>2.471923081026192</v>
      </c>
      <c r="EW168">
        <v>33.93846139259899</v>
      </c>
      <c r="EX168">
        <v>14718.98</v>
      </c>
      <c r="EY168">
        <v>15</v>
      </c>
      <c r="EZ168">
        <v>0</v>
      </c>
      <c r="FA168" t="s">
        <v>419</v>
      </c>
      <c r="FB168">
        <v>1657650335.6</v>
      </c>
      <c r="FC168">
        <v>1657650340.6</v>
      </c>
      <c r="FD168">
        <v>0</v>
      </c>
      <c r="FE168">
        <v>2.4</v>
      </c>
      <c r="FF168">
        <v>-0.047</v>
      </c>
      <c r="FG168">
        <v>-2.024</v>
      </c>
      <c r="FH168">
        <v>-0.16</v>
      </c>
      <c r="FI168">
        <v>420</v>
      </c>
      <c r="FJ168">
        <v>17</v>
      </c>
      <c r="FK168">
        <v>0.4</v>
      </c>
      <c r="FL168">
        <v>0.26</v>
      </c>
      <c r="FM168">
        <v>-34.7012475</v>
      </c>
      <c r="FN168">
        <v>-2.642412382739145</v>
      </c>
      <c r="FO168">
        <v>0.2597973671801738</v>
      </c>
      <c r="FP168">
        <v>0</v>
      </c>
      <c r="FQ168">
        <v>740.8819705882354</v>
      </c>
      <c r="FR168">
        <v>2.538135987061738</v>
      </c>
      <c r="FS168">
        <v>0.3490639992974612</v>
      </c>
      <c r="FT168">
        <v>0</v>
      </c>
      <c r="FU168">
        <v>0.9751659499999998</v>
      </c>
      <c r="FV168">
        <v>-0.1510439099437157</v>
      </c>
      <c r="FW168">
        <v>0.0148428593319313</v>
      </c>
      <c r="FX168">
        <v>0</v>
      </c>
      <c r="FY168">
        <v>0</v>
      </c>
      <c r="FZ168">
        <v>3</v>
      </c>
      <c r="GA168" t="s">
        <v>439</v>
      </c>
      <c r="GB168">
        <v>2.98353</v>
      </c>
      <c r="GC168">
        <v>2.71553</v>
      </c>
      <c r="GD168">
        <v>0.160163</v>
      </c>
      <c r="GE168">
        <v>0.162187</v>
      </c>
      <c r="GF168">
        <v>0.107031</v>
      </c>
      <c r="GG168">
        <v>0.101983</v>
      </c>
      <c r="GH168">
        <v>26656.5</v>
      </c>
      <c r="GI168">
        <v>26692.1</v>
      </c>
      <c r="GJ168">
        <v>29496.9</v>
      </c>
      <c r="GK168">
        <v>29462.2</v>
      </c>
      <c r="GL168">
        <v>34891.9</v>
      </c>
      <c r="GM168">
        <v>35160.4</v>
      </c>
      <c r="GN168">
        <v>41552.4</v>
      </c>
      <c r="GO168">
        <v>41978.7</v>
      </c>
      <c r="GP168">
        <v>1.9527</v>
      </c>
      <c r="GQ168">
        <v>1.9367</v>
      </c>
      <c r="GR168">
        <v>0.127524</v>
      </c>
      <c r="GS168">
        <v>0</v>
      </c>
      <c r="GT168">
        <v>25.2612</v>
      </c>
      <c r="GU168">
        <v>999.9</v>
      </c>
      <c r="GV168">
        <v>59.4</v>
      </c>
      <c r="GW168">
        <v>29.4</v>
      </c>
      <c r="GX168">
        <v>27.0167</v>
      </c>
      <c r="GY168">
        <v>63.1031</v>
      </c>
      <c r="GZ168">
        <v>33.1691</v>
      </c>
      <c r="HA168">
        <v>1</v>
      </c>
      <c r="HB168">
        <v>-0.0912424</v>
      </c>
      <c r="HC168">
        <v>0.197554</v>
      </c>
      <c r="HD168">
        <v>20.3347</v>
      </c>
      <c r="HE168">
        <v>5.21669</v>
      </c>
      <c r="HF168">
        <v>12.0099</v>
      </c>
      <c r="HG168">
        <v>4.98875</v>
      </c>
      <c r="HH168">
        <v>3.2885</v>
      </c>
      <c r="HI168">
        <v>9999</v>
      </c>
      <c r="HJ168">
        <v>9999</v>
      </c>
      <c r="HK168">
        <v>9999</v>
      </c>
      <c r="HL168">
        <v>155.4</v>
      </c>
      <c r="HM168">
        <v>1.86737</v>
      </c>
      <c r="HN168">
        <v>1.86644</v>
      </c>
      <c r="HO168">
        <v>1.86584</v>
      </c>
      <c r="HP168">
        <v>1.86582</v>
      </c>
      <c r="HQ168">
        <v>1.86757</v>
      </c>
      <c r="HR168">
        <v>1.87012</v>
      </c>
      <c r="HS168">
        <v>1.86874</v>
      </c>
      <c r="HT168">
        <v>1.87024</v>
      </c>
      <c r="HU168">
        <v>0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-4.708</v>
      </c>
      <c r="II168">
        <v>-0.1027</v>
      </c>
      <c r="IJ168">
        <v>-2.003274880989988</v>
      </c>
      <c r="IK168">
        <v>-0.003643892653284941</v>
      </c>
      <c r="IL168">
        <v>8.948238347276123E-07</v>
      </c>
      <c r="IM168">
        <v>-2.445980282225029E-10</v>
      </c>
      <c r="IN168">
        <v>-0.1940835803508028</v>
      </c>
      <c r="IO168">
        <v>-0.01042730378795286</v>
      </c>
      <c r="IP168">
        <v>0.00100284695746963</v>
      </c>
      <c r="IQ168">
        <v>-1.701466411570297E-05</v>
      </c>
      <c r="IR168">
        <v>2</v>
      </c>
      <c r="IS168">
        <v>2310</v>
      </c>
      <c r="IT168">
        <v>1</v>
      </c>
      <c r="IU168">
        <v>25</v>
      </c>
      <c r="IV168">
        <v>21560.6</v>
      </c>
      <c r="IW168">
        <v>21560.6</v>
      </c>
      <c r="IX168">
        <v>1.9873</v>
      </c>
      <c r="IY168">
        <v>2.19604</v>
      </c>
      <c r="IZ168">
        <v>1.39648</v>
      </c>
      <c r="JA168">
        <v>2.35962</v>
      </c>
      <c r="JB168">
        <v>1.49536</v>
      </c>
      <c r="JC168">
        <v>2.36938</v>
      </c>
      <c r="JD168">
        <v>34.6006</v>
      </c>
      <c r="JE168">
        <v>24.1838</v>
      </c>
      <c r="JF168">
        <v>18</v>
      </c>
      <c r="JG168">
        <v>513.674</v>
      </c>
      <c r="JH168">
        <v>458.912</v>
      </c>
      <c r="JI168">
        <v>24.9996</v>
      </c>
      <c r="JJ168">
        <v>26.268</v>
      </c>
      <c r="JK168">
        <v>30.0001</v>
      </c>
      <c r="JL168">
        <v>26.2499</v>
      </c>
      <c r="JM168">
        <v>26.1883</v>
      </c>
      <c r="JN168">
        <v>39.8866</v>
      </c>
      <c r="JO168">
        <v>20.6008</v>
      </c>
      <c r="JP168">
        <v>94.6491</v>
      </c>
      <c r="JQ168">
        <v>25</v>
      </c>
      <c r="JR168">
        <v>941.8920000000001</v>
      </c>
      <c r="JS168">
        <v>22.821</v>
      </c>
      <c r="JT168">
        <v>100.875</v>
      </c>
      <c r="JU168">
        <v>100.824</v>
      </c>
    </row>
    <row r="169" spans="1:281">
      <c r="A169">
        <v>153</v>
      </c>
      <c r="B169">
        <v>1658943980</v>
      </c>
      <c r="C169">
        <v>2342</v>
      </c>
      <c r="D169" t="s">
        <v>730</v>
      </c>
      <c r="E169" t="s">
        <v>731</v>
      </c>
      <c r="F169">
        <v>5</v>
      </c>
      <c r="G169" t="s">
        <v>619</v>
      </c>
      <c r="H169" t="s">
        <v>416</v>
      </c>
      <c r="I169">
        <v>1658943972.25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950.0504382032508</v>
      </c>
      <c r="AK169">
        <v>923.0136424242418</v>
      </c>
      <c r="AL169">
        <v>3.389132699592464</v>
      </c>
      <c r="AM169">
        <v>65.39400874216933</v>
      </c>
      <c r="AN169">
        <f>(AP169 - AO169 + DI169*1E3/(8.314*(DK169+273.15)) * AR169/DH169 * AQ169) * DH169/(100*CV169) * 1000/(1000 - AP169)</f>
        <v>0</v>
      </c>
      <c r="AO169">
        <v>22.83980357818182</v>
      </c>
      <c r="AP169">
        <v>23.78604242424241</v>
      </c>
      <c r="AQ169">
        <v>-0.0002136767676768814</v>
      </c>
      <c r="AR169">
        <v>84.95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1658943972.25</v>
      </c>
      <c r="DB169">
        <v>877.01375</v>
      </c>
      <c r="DC169">
        <v>912.0241785714287</v>
      </c>
      <c r="DD169">
        <v>23.79468928571429</v>
      </c>
      <c r="DE169">
        <v>22.83853928571429</v>
      </c>
      <c r="DF169">
        <v>881.7017857142857</v>
      </c>
      <c r="DG169">
        <v>23.89744642857142</v>
      </c>
      <c r="DH169">
        <v>500.0422142857143</v>
      </c>
      <c r="DI169">
        <v>90.49324999999999</v>
      </c>
      <c r="DJ169">
        <v>0.1000098035714286</v>
      </c>
      <c r="DK169">
        <v>27.25828571428571</v>
      </c>
      <c r="DL169">
        <v>27.35122142857143</v>
      </c>
      <c r="DM169">
        <v>999.9000000000002</v>
      </c>
      <c r="DN169">
        <v>0</v>
      </c>
      <c r="DO169">
        <v>0</v>
      </c>
      <c r="DP169">
        <v>10000.8525</v>
      </c>
      <c r="DQ169">
        <v>0</v>
      </c>
      <c r="DR169">
        <v>10.96050000000001</v>
      </c>
      <c r="DS169">
        <v>-35.01055357142857</v>
      </c>
      <c r="DT169">
        <v>898.3904642857142</v>
      </c>
      <c r="DU169">
        <v>933.3403928571428</v>
      </c>
      <c r="DV169">
        <v>0.9561463571428571</v>
      </c>
      <c r="DW169">
        <v>912.0241785714287</v>
      </c>
      <c r="DX169">
        <v>22.83853928571429</v>
      </c>
      <c r="DY169">
        <v>2.153258214285714</v>
      </c>
      <c r="DZ169">
        <v>2.066732857142857</v>
      </c>
      <c r="EA169">
        <v>18.61873214285714</v>
      </c>
      <c r="EB169">
        <v>17.96507142857143</v>
      </c>
      <c r="EC169">
        <v>2000.004642857143</v>
      </c>
      <c r="ED169">
        <v>0.9800039642857142</v>
      </c>
      <c r="EE169">
        <v>0.01999623571428572</v>
      </c>
      <c r="EF169">
        <v>0</v>
      </c>
      <c r="EG169">
        <v>741.1976071428571</v>
      </c>
      <c r="EH169">
        <v>5.00097</v>
      </c>
      <c r="EI169">
        <v>14721.81071428572</v>
      </c>
      <c r="EJ169">
        <v>16707.64285714286</v>
      </c>
      <c r="EK169">
        <v>38.375</v>
      </c>
      <c r="EL169">
        <v>38.89271428571429</v>
      </c>
      <c r="EM169">
        <v>38.34349999999999</v>
      </c>
      <c r="EN169">
        <v>38.55314285714285</v>
      </c>
      <c r="EO169">
        <v>39.01107142857143</v>
      </c>
      <c r="EP169">
        <v>1955.113571428572</v>
      </c>
      <c r="EQ169">
        <v>39.89107142857144</v>
      </c>
      <c r="ER169">
        <v>0</v>
      </c>
      <c r="ES169">
        <v>1658943979.8</v>
      </c>
      <c r="ET169">
        <v>0</v>
      </c>
      <c r="EU169">
        <v>741.2197307692308</v>
      </c>
      <c r="EV169">
        <v>1.658358974325291</v>
      </c>
      <c r="EW169">
        <v>36.57777775447006</v>
      </c>
      <c r="EX169">
        <v>14722.18076923077</v>
      </c>
      <c r="EY169">
        <v>15</v>
      </c>
      <c r="EZ169">
        <v>0</v>
      </c>
      <c r="FA169" t="s">
        <v>419</v>
      </c>
      <c r="FB169">
        <v>1657650335.6</v>
      </c>
      <c r="FC169">
        <v>1657650340.6</v>
      </c>
      <c r="FD169">
        <v>0</v>
      </c>
      <c r="FE169">
        <v>2.4</v>
      </c>
      <c r="FF169">
        <v>-0.047</v>
      </c>
      <c r="FG169">
        <v>-2.024</v>
      </c>
      <c r="FH169">
        <v>-0.16</v>
      </c>
      <c r="FI169">
        <v>420</v>
      </c>
      <c r="FJ169">
        <v>17</v>
      </c>
      <c r="FK169">
        <v>0.4</v>
      </c>
      <c r="FL169">
        <v>0.26</v>
      </c>
      <c r="FM169">
        <v>-34.899195</v>
      </c>
      <c r="FN169">
        <v>-2.099004878048798</v>
      </c>
      <c r="FO169">
        <v>0.2151875971681455</v>
      </c>
      <c r="FP169">
        <v>0</v>
      </c>
      <c r="FQ169">
        <v>741.0806764705882</v>
      </c>
      <c r="FR169">
        <v>2.398426281049172</v>
      </c>
      <c r="FS169">
        <v>0.3450528280600607</v>
      </c>
      <c r="FT169">
        <v>0</v>
      </c>
      <c r="FU169">
        <v>0.9627698500000001</v>
      </c>
      <c r="FV169">
        <v>-0.1258251557223291</v>
      </c>
      <c r="FW169">
        <v>0.01231001825049419</v>
      </c>
      <c r="FX169">
        <v>0</v>
      </c>
      <c r="FY169">
        <v>0</v>
      </c>
      <c r="FZ169">
        <v>3</v>
      </c>
      <c r="GA169" t="s">
        <v>439</v>
      </c>
      <c r="GB169">
        <v>2.98372</v>
      </c>
      <c r="GC169">
        <v>2.71585</v>
      </c>
      <c r="GD169">
        <v>0.16231</v>
      </c>
      <c r="GE169">
        <v>0.164271</v>
      </c>
      <c r="GF169">
        <v>0.107017</v>
      </c>
      <c r="GG169">
        <v>0.102034</v>
      </c>
      <c r="GH169">
        <v>26588.7</v>
      </c>
      <c r="GI169">
        <v>26625.8</v>
      </c>
      <c r="GJ169">
        <v>29497.3</v>
      </c>
      <c r="GK169">
        <v>29462.2</v>
      </c>
      <c r="GL169">
        <v>34893</v>
      </c>
      <c r="GM169">
        <v>35158.4</v>
      </c>
      <c r="GN169">
        <v>41553</v>
      </c>
      <c r="GO169">
        <v>41978.7</v>
      </c>
      <c r="GP169">
        <v>1.95285</v>
      </c>
      <c r="GQ169">
        <v>1.93673</v>
      </c>
      <c r="GR169">
        <v>0.128917</v>
      </c>
      <c r="GS169">
        <v>0</v>
      </c>
      <c r="GT169">
        <v>25.2583</v>
      </c>
      <c r="GU169">
        <v>999.9</v>
      </c>
      <c r="GV169">
        <v>59.4</v>
      </c>
      <c r="GW169">
        <v>29.4</v>
      </c>
      <c r="GX169">
        <v>27.0173</v>
      </c>
      <c r="GY169">
        <v>62.9531</v>
      </c>
      <c r="GZ169">
        <v>33.2171</v>
      </c>
      <c r="HA169">
        <v>1</v>
      </c>
      <c r="HB169">
        <v>-0.156054</v>
      </c>
      <c r="HC169">
        <v>0.265733</v>
      </c>
      <c r="HD169">
        <v>20.3346</v>
      </c>
      <c r="HE169">
        <v>5.21759</v>
      </c>
      <c r="HF169">
        <v>12.0099</v>
      </c>
      <c r="HG169">
        <v>4.98925</v>
      </c>
      <c r="HH169">
        <v>3.28858</v>
      </c>
      <c r="HI169">
        <v>9999</v>
      </c>
      <c r="HJ169">
        <v>9999</v>
      </c>
      <c r="HK169">
        <v>9999</v>
      </c>
      <c r="HL169">
        <v>155.4</v>
      </c>
      <c r="HM169">
        <v>1.86736</v>
      </c>
      <c r="HN169">
        <v>1.86644</v>
      </c>
      <c r="HO169">
        <v>1.86584</v>
      </c>
      <c r="HP169">
        <v>1.86582</v>
      </c>
      <c r="HQ169">
        <v>1.86759</v>
      </c>
      <c r="HR169">
        <v>1.87012</v>
      </c>
      <c r="HS169">
        <v>1.86875</v>
      </c>
      <c r="HT169">
        <v>1.87024</v>
      </c>
      <c r="HU169">
        <v>0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-4.756</v>
      </c>
      <c r="II169">
        <v>-0.1028</v>
      </c>
      <c r="IJ169">
        <v>-2.003274880989988</v>
      </c>
      <c r="IK169">
        <v>-0.003643892653284941</v>
      </c>
      <c r="IL169">
        <v>8.948238347276123E-07</v>
      </c>
      <c r="IM169">
        <v>-2.445980282225029E-10</v>
      </c>
      <c r="IN169">
        <v>-0.1940835803508028</v>
      </c>
      <c r="IO169">
        <v>-0.01042730378795286</v>
      </c>
      <c r="IP169">
        <v>0.00100284695746963</v>
      </c>
      <c r="IQ169">
        <v>-1.701466411570297E-05</v>
      </c>
      <c r="IR169">
        <v>2</v>
      </c>
      <c r="IS169">
        <v>2310</v>
      </c>
      <c r="IT169">
        <v>1</v>
      </c>
      <c r="IU169">
        <v>25</v>
      </c>
      <c r="IV169">
        <v>21560.7</v>
      </c>
      <c r="IW169">
        <v>21560.7</v>
      </c>
      <c r="IX169">
        <v>2.02026</v>
      </c>
      <c r="IY169">
        <v>2.19238</v>
      </c>
      <c r="IZ169">
        <v>1.39648</v>
      </c>
      <c r="JA169">
        <v>2.36084</v>
      </c>
      <c r="JB169">
        <v>1.49536</v>
      </c>
      <c r="JC169">
        <v>2.40723</v>
      </c>
      <c r="JD169">
        <v>34.6235</v>
      </c>
      <c r="JE169">
        <v>24.1751</v>
      </c>
      <c r="JF169">
        <v>18</v>
      </c>
      <c r="JG169">
        <v>513.7619999999999</v>
      </c>
      <c r="JH169">
        <v>458.927</v>
      </c>
      <c r="JI169">
        <v>24.9998</v>
      </c>
      <c r="JJ169">
        <v>26.2664</v>
      </c>
      <c r="JK169">
        <v>30</v>
      </c>
      <c r="JL169">
        <v>26.2489</v>
      </c>
      <c r="JM169">
        <v>26.1883</v>
      </c>
      <c r="JN169">
        <v>40.4671</v>
      </c>
      <c r="JO169">
        <v>20.6008</v>
      </c>
      <c r="JP169">
        <v>94.6491</v>
      </c>
      <c r="JQ169">
        <v>25</v>
      </c>
      <c r="JR169">
        <v>955.297</v>
      </c>
      <c r="JS169">
        <v>22.8196</v>
      </c>
      <c r="JT169">
        <v>100.876</v>
      </c>
      <c r="JU169">
        <v>100.824</v>
      </c>
    </row>
    <row r="170" spans="1:281">
      <c r="A170">
        <v>154</v>
      </c>
      <c r="B170">
        <v>1658943984.5</v>
      </c>
      <c r="C170">
        <v>2346.5</v>
      </c>
      <c r="D170" t="s">
        <v>732</v>
      </c>
      <c r="E170" t="s">
        <v>733</v>
      </c>
      <c r="F170">
        <v>5</v>
      </c>
      <c r="G170" t="s">
        <v>619</v>
      </c>
      <c r="H170" t="s">
        <v>416</v>
      </c>
      <c r="I170">
        <v>1658943976.678571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965.5019194073681</v>
      </c>
      <c r="AK170">
        <v>938.2165999999999</v>
      </c>
      <c r="AL170">
        <v>3.378141454305549</v>
      </c>
      <c r="AM170">
        <v>65.39400874216933</v>
      </c>
      <c r="AN170">
        <f>(AP170 - AO170 + DI170*1E3/(8.314*(DK170+273.15)) * AR170/DH170 * AQ170) * DH170/(100*CV170) * 1000/(1000 - AP170)</f>
        <v>0</v>
      </c>
      <c r="AO170">
        <v>22.85256320000001</v>
      </c>
      <c r="AP170">
        <v>23.7879612121212</v>
      </c>
      <c r="AQ170">
        <v>0.0001218478114474536</v>
      </c>
      <c r="AR170">
        <v>84.95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1658943976.678571</v>
      </c>
      <c r="DB170">
        <v>891.6944999999998</v>
      </c>
      <c r="DC170">
        <v>926.8476428571429</v>
      </c>
      <c r="DD170">
        <v>23.79022142857143</v>
      </c>
      <c r="DE170">
        <v>22.84321428571429</v>
      </c>
      <c r="DF170">
        <v>896.4213214285712</v>
      </c>
      <c r="DG170">
        <v>23.89302857142857</v>
      </c>
      <c r="DH170">
        <v>500.0518571428572</v>
      </c>
      <c r="DI170">
        <v>90.49295714285715</v>
      </c>
      <c r="DJ170">
        <v>0.09998847857142858</v>
      </c>
      <c r="DK170">
        <v>27.25840714285714</v>
      </c>
      <c r="DL170">
        <v>27.35808214285714</v>
      </c>
      <c r="DM170">
        <v>999.9000000000002</v>
      </c>
      <c r="DN170">
        <v>0</v>
      </c>
      <c r="DO170">
        <v>0</v>
      </c>
      <c r="DP170">
        <v>10007.07678571428</v>
      </c>
      <c r="DQ170">
        <v>0</v>
      </c>
      <c r="DR170">
        <v>10.96050000000001</v>
      </c>
      <c r="DS170">
        <v>-35.15315714285715</v>
      </c>
      <c r="DT170">
        <v>913.4249642857142</v>
      </c>
      <c r="DU170">
        <v>948.5148571428571</v>
      </c>
      <c r="DV170">
        <v>0.9470089285714284</v>
      </c>
      <c r="DW170">
        <v>926.8476428571429</v>
      </c>
      <c r="DX170">
        <v>22.84321428571429</v>
      </c>
      <c r="DY170">
        <v>2.152847142857143</v>
      </c>
      <c r="DZ170">
        <v>2.067149642857143</v>
      </c>
      <c r="EA170">
        <v>18.61568928571429</v>
      </c>
      <c r="EB170">
        <v>17.96827857142857</v>
      </c>
      <c r="EC170">
        <v>2000.0175</v>
      </c>
      <c r="ED170">
        <v>0.9800039642857142</v>
      </c>
      <c r="EE170">
        <v>0.01999623571428572</v>
      </c>
      <c r="EF170">
        <v>0</v>
      </c>
      <c r="EG170">
        <v>741.3447142857143</v>
      </c>
      <c r="EH170">
        <v>5.00097</v>
      </c>
      <c r="EI170">
        <v>14724.39642857143</v>
      </c>
      <c r="EJ170">
        <v>16707.75714285715</v>
      </c>
      <c r="EK170">
        <v>38.375</v>
      </c>
      <c r="EL170">
        <v>38.88607142857143</v>
      </c>
      <c r="EM170">
        <v>38.32549999999999</v>
      </c>
      <c r="EN170">
        <v>38.54871428571428</v>
      </c>
      <c r="EO170">
        <v>39</v>
      </c>
      <c r="EP170">
        <v>1955.126428571428</v>
      </c>
      <c r="EQ170">
        <v>39.89107142857144</v>
      </c>
      <c r="ER170">
        <v>0</v>
      </c>
      <c r="ES170">
        <v>1658943984</v>
      </c>
      <c r="ET170">
        <v>0</v>
      </c>
      <c r="EU170">
        <v>741.3594799999998</v>
      </c>
      <c r="EV170">
        <v>2.141769216100161</v>
      </c>
      <c r="EW170">
        <v>36.26153841727362</v>
      </c>
      <c r="EX170">
        <v>14724.772</v>
      </c>
      <c r="EY170">
        <v>15</v>
      </c>
      <c r="EZ170">
        <v>0</v>
      </c>
      <c r="FA170" t="s">
        <v>419</v>
      </c>
      <c r="FB170">
        <v>1657650335.6</v>
      </c>
      <c r="FC170">
        <v>1657650340.6</v>
      </c>
      <c r="FD170">
        <v>0</v>
      </c>
      <c r="FE170">
        <v>2.4</v>
      </c>
      <c r="FF170">
        <v>-0.047</v>
      </c>
      <c r="FG170">
        <v>-2.024</v>
      </c>
      <c r="FH170">
        <v>-0.16</v>
      </c>
      <c r="FI170">
        <v>420</v>
      </c>
      <c r="FJ170">
        <v>17</v>
      </c>
      <c r="FK170">
        <v>0.4</v>
      </c>
      <c r="FL170">
        <v>0.26</v>
      </c>
      <c r="FM170">
        <v>-35.0849975</v>
      </c>
      <c r="FN170">
        <v>-1.858211257035646</v>
      </c>
      <c r="FO170">
        <v>0.1924943914605048</v>
      </c>
      <c r="FP170">
        <v>0</v>
      </c>
      <c r="FQ170">
        <v>741.2740588235295</v>
      </c>
      <c r="FR170">
        <v>1.53607333587256</v>
      </c>
      <c r="FS170">
        <v>0.2671801486523852</v>
      </c>
      <c r="FT170">
        <v>0</v>
      </c>
      <c r="FU170">
        <v>0.9517981000000001</v>
      </c>
      <c r="FV170">
        <v>-0.1280002851782398</v>
      </c>
      <c r="FW170">
        <v>0.01260680193942937</v>
      </c>
      <c r="FX170">
        <v>0</v>
      </c>
      <c r="FY170">
        <v>0</v>
      </c>
      <c r="FZ170">
        <v>3</v>
      </c>
      <c r="GA170" t="s">
        <v>439</v>
      </c>
      <c r="GB170">
        <v>2.98346</v>
      </c>
      <c r="GC170">
        <v>2.7156</v>
      </c>
      <c r="GD170">
        <v>0.164041</v>
      </c>
      <c r="GE170">
        <v>0.165988</v>
      </c>
      <c r="GF170">
        <v>0.107023</v>
      </c>
      <c r="GG170">
        <v>0.102036</v>
      </c>
      <c r="GH170">
        <v>26534</v>
      </c>
      <c r="GI170">
        <v>26571.3</v>
      </c>
      <c r="GJ170">
        <v>29497.5</v>
      </c>
      <c r="GK170">
        <v>29462.4</v>
      </c>
      <c r="GL170">
        <v>34893.5</v>
      </c>
      <c r="GM170">
        <v>35158.5</v>
      </c>
      <c r="GN170">
        <v>41553.8</v>
      </c>
      <c r="GO170">
        <v>41978.9</v>
      </c>
      <c r="GP170">
        <v>1.95245</v>
      </c>
      <c r="GQ170">
        <v>1.93712</v>
      </c>
      <c r="GR170">
        <v>0.129275</v>
      </c>
      <c r="GS170">
        <v>0</v>
      </c>
      <c r="GT170">
        <v>25.2559</v>
      </c>
      <c r="GU170">
        <v>999.9</v>
      </c>
      <c r="GV170">
        <v>59.4</v>
      </c>
      <c r="GW170">
        <v>29.4</v>
      </c>
      <c r="GX170">
        <v>27.0169</v>
      </c>
      <c r="GY170">
        <v>63.1531</v>
      </c>
      <c r="GZ170">
        <v>33.2612</v>
      </c>
      <c r="HA170">
        <v>1</v>
      </c>
      <c r="HB170">
        <v>-0.091377</v>
      </c>
      <c r="HC170">
        <v>0.197467</v>
      </c>
      <c r="HD170">
        <v>20.3346</v>
      </c>
      <c r="HE170">
        <v>5.21789</v>
      </c>
      <c r="HF170">
        <v>12.0099</v>
      </c>
      <c r="HG170">
        <v>4.9892</v>
      </c>
      <c r="HH170">
        <v>3.28865</v>
      </c>
      <c r="HI170">
        <v>9999</v>
      </c>
      <c r="HJ170">
        <v>9999</v>
      </c>
      <c r="HK170">
        <v>9999</v>
      </c>
      <c r="HL170">
        <v>155.4</v>
      </c>
      <c r="HM170">
        <v>1.86737</v>
      </c>
      <c r="HN170">
        <v>1.86646</v>
      </c>
      <c r="HO170">
        <v>1.86584</v>
      </c>
      <c r="HP170">
        <v>1.86584</v>
      </c>
      <c r="HQ170">
        <v>1.86761</v>
      </c>
      <c r="HR170">
        <v>1.87012</v>
      </c>
      <c r="HS170">
        <v>1.86874</v>
      </c>
      <c r="HT170">
        <v>1.87025</v>
      </c>
      <c r="HU170">
        <v>0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-4.795</v>
      </c>
      <c r="II170">
        <v>-0.1028</v>
      </c>
      <c r="IJ170">
        <v>-2.003274880989988</v>
      </c>
      <c r="IK170">
        <v>-0.003643892653284941</v>
      </c>
      <c r="IL170">
        <v>8.948238347276123E-07</v>
      </c>
      <c r="IM170">
        <v>-2.445980282225029E-10</v>
      </c>
      <c r="IN170">
        <v>-0.1940835803508028</v>
      </c>
      <c r="IO170">
        <v>-0.01042730378795286</v>
      </c>
      <c r="IP170">
        <v>0.00100284695746963</v>
      </c>
      <c r="IQ170">
        <v>-1.701466411570297E-05</v>
      </c>
      <c r="IR170">
        <v>2</v>
      </c>
      <c r="IS170">
        <v>2310</v>
      </c>
      <c r="IT170">
        <v>1</v>
      </c>
      <c r="IU170">
        <v>25</v>
      </c>
      <c r="IV170">
        <v>21560.8</v>
      </c>
      <c r="IW170">
        <v>21560.7</v>
      </c>
      <c r="IX170">
        <v>2.04468</v>
      </c>
      <c r="IY170">
        <v>2.19116</v>
      </c>
      <c r="IZ170">
        <v>1.39648</v>
      </c>
      <c r="JA170">
        <v>2.35962</v>
      </c>
      <c r="JB170">
        <v>1.49536</v>
      </c>
      <c r="JC170">
        <v>2.34741</v>
      </c>
      <c r="JD170">
        <v>34.6006</v>
      </c>
      <c r="JE170">
        <v>24.1838</v>
      </c>
      <c r="JF170">
        <v>18</v>
      </c>
      <c r="JG170">
        <v>513.503</v>
      </c>
      <c r="JH170">
        <v>459.164</v>
      </c>
      <c r="JI170">
        <v>25</v>
      </c>
      <c r="JJ170">
        <v>26.2663</v>
      </c>
      <c r="JK170">
        <v>30</v>
      </c>
      <c r="JL170">
        <v>26.2488</v>
      </c>
      <c r="JM170">
        <v>26.1867</v>
      </c>
      <c r="JN170">
        <v>41.0349</v>
      </c>
      <c r="JO170">
        <v>20.6008</v>
      </c>
      <c r="JP170">
        <v>94.6491</v>
      </c>
      <c r="JQ170">
        <v>25</v>
      </c>
      <c r="JR170">
        <v>975.333</v>
      </c>
      <c r="JS170">
        <v>22.8198</v>
      </c>
      <c r="JT170">
        <v>100.878</v>
      </c>
      <c r="JU170">
        <v>100.825</v>
      </c>
    </row>
    <row r="171" spans="1:281">
      <c r="A171">
        <v>155</v>
      </c>
      <c r="B171">
        <v>1658943989.5</v>
      </c>
      <c r="C171">
        <v>2351.5</v>
      </c>
      <c r="D171" t="s">
        <v>734</v>
      </c>
      <c r="E171" t="s">
        <v>735</v>
      </c>
      <c r="F171">
        <v>5</v>
      </c>
      <c r="G171" t="s">
        <v>619</v>
      </c>
      <c r="H171" t="s">
        <v>416</v>
      </c>
      <c r="I171">
        <v>1658943981.981482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982.6273508582494</v>
      </c>
      <c r="AK171">
        <v>955.2400484848481</v>
      </c>
      <c r="AL171">
        <v>3.39278007059374</v>
      </c>
      <c r="AM171">
        <v>65.39400874216933</v>
      </c>
      <c r="AN171">
        <f>(AP171 - AO171 + DI171*1E3/(8.314*(DK171+273.15)) * AR171/DH171 * AQ171) * DH171/(100*CV171) * 1000/(1000 - AP171)</f>
        <v>0</v>
      </c>
      <c r="AO171">
        <v>22.85285136969698</v>
      </c>
      <c r="AP171">
        <v>23.78782909090909</v>
      </c>
      <c r="AQ171">
        <v>-1.249146005521245E-05</v>
      </c>
      <c r="AR171">
        <v>84.95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1658943981.981482</v>
      </c>
      <c r="DB171">
        <v>909.2663333333333</v>
      </c>
      <c r="DC171">
        <v>944.593962962963</v>
      </c>
      <c r="DD171">
        <v>23.7877888888889</v>
      </c>
      <c r="DE171">
        <v>22.84896296296296</v>
      </c>
      <c r="DF171">
        <v>914.0394074074075</v>
      </c>
      <c r="DG171">
        <v>23.89061111111112</v>
      </c>
      <c r="DH171">
        <v>500.0560370370371</v>
      </c>
      <c r="DI171">
        <v>90.49254074074076</v>
      </c>
      <c r="DJ171">
        <v>0.09995465185185184</v>
      </c>
      <c r="DK171">
        <v>27.25901851851852</v>
      </c>
      <c r="DL171">
        <v>27.36595185185185</v>
      </c>
      <c r="DM171">
        <v>999.9000000000001</v>
      </c>
      <c r="DN171">
        <v>0</v>
      </c>
      <c r="DO171">
        <v>0</v>
      </c>
      <c r="DP171">
        <v>10008.05851851852</v>
      </c>
      <c r="DQ171">
        <v>0</v>
      </c>
      <c r="DR171">
        <v>10.9605</v>
      </c>
      <c r="DS171">
        <v>-35.32755555555556</v>
      </c>
      <c r="DT171">
        <v>931.4228148148147</v>
      </c>
      <c r="DU171">
        <v>966.6817037037036</v>
      </c>
      <c r="DV171">
        <v>0.9388304814814816</v>
      </c>
      <c r="DW171">
        <v>944.593962962963</v>
      </c>
      <c r="DX171">
        <v>22.84896296296296</v>
      </c>
      <c r="DY171">
        <v>2.152617407407408</v>
      </c>
      <c r="DZ171">
        <v>2.06766</v>
      </c>
      <c r="EA171">
        <v>18.61398148148148</v>
      </c>
      <c r="EB171">
        <v>17.97221111111111</v>
      </c>
      <c r="EC171">
        <v>2000.035925925926</v>
      </c>
      <c r="ED171">
        <v>0.9800038888888887</v>
      </c>
      <c r="EE171">
        <v>0.01999631111111111</v>
      </c>
      <c r="EF171">
        <v>0</v>
      </c>
      <c r="EG171">
        <v>741.5056666666666</v>
      </c>
      <c r="EH171">
        <v>5.00097</v>
      </c>
      <c r="EI171">
        <v>14727.52962962963</v>
      </c>
      <c r="EJ171">
        <v>16707.90370370371</v>
      </c>
      <c r="EK171">
        <v>38.375</v>
      </c>
      <c r="EL171">
        <v>38.88418518518519</v>
      </c>
      <c r="EM171">
        <v>38.312</v>
      </c>
      <c r="EN171">
        <v>38.54822222222222</v>
      </c>
      <c r="EO171">
        <v>39</v>
      </c>
      <c r="EP171">
        <v>1955.144444444444</v>
      </c>
      <c r="EQ171">
        <v>39.89148148148148</v>
      </c>
      <c r="ER171">
        <v>0</v>
      </c>
      <c r="ES171">
        <v>1658943988.8</v>
      </c>
      <c r="ET171">
        <v>0</v>
      </c>
      <c r="EU171">
        <v>741.5093599999999</v>
      </c>
      <c r="EV171">
        <v>1.830153852345686</v>
      </c>
      <c r="EW171">
        <v>30.27692314131552</v>
      </c>
      <c r="EX171">
        <v>14727.548</v>
      </c>
      <c r="EY171">
        <v>15</v>
      </c>
      <c r="EZ171">
        <v>0</v>
      </c>
      <c r="FA171" t="s">
        <v>419</v>
      </c>
      <c r="FB171">
        <v>1657650335.6</v>
      </c>
      <c r="FC171">
        <v>1657650340.6</v>
      </c>
      <c r="FD171">
        <v>0</v>
      </c>
      <c r="FE171">
        <v>2.4</v>
      </c>
      <c r="FF171">
        <v>-0.047</v>
      </c>
      <c r="FG171">
        <v>-2.024</v>
      </c>
      <c r="FH171">
        <v>-0.16</v>
      </c>
      <c r="FI171">
        <v>420</v>
      </c>
      <c r="FJ171">
        <v>17</v>
      </c>
      <c r="FK171">
        <v>0.4</v>
      </c>
      <c r="FL171">
        <v>0.26</v>
      </c>
      <c r="FM171">
        <v>-35.240475</v>
      </c>
      <c r="FN171">
        <v>-2.028972607879821</v>
      </c>
      <c r="FO171">
        <v>0.2070068317109363</v>
      </c>
      <c r="FP171">
        <v>0</v>
      </c>
      <c r="FQ171">
        <v>741.4165</v>
      </c>
      <c r="FR171">
        <v>1.914728800830648</v>
      </c>
      <c r="FS171">
        <v>0.2905212607386514</v>
      </c>
      <c r="FT171">
        <v>0</v>
      </c>
      <c r="FU171">
        <v>0.9440005749999999</v>
      </c>
      <c r="FV171">
        <v>-0.09646022138837267</v>
      </c>
      <c r="FW171">
        <v>0.01027812272228616</v>
      </c>
      <c r="FX171">
        <v>1</v>
      </c>
      <c r="FY171">
        <v>1</v>
      </c>
      <c r="FZ171">
        <v>3</v>
      </c>
      <c r="GA171" t="s">
        <v>426</v>
      </c>
      <c r="GB171">
        <v>2.98353</v>
      </c>
      <c r="GC171">
        <v>2.71563</v>
      </c>
      <c r="GD171">
        <v>0.165961</v>
      </c>
      <c r="GE171">
        <v>0.167868</v>
      </c>
      <c r="GF171">
        <v>0.10702</v>
      </c>
      <c r="GG171">
        <v>0.102036</v>
      </c>
      <c r="GH171">
        <v>26473.3</v>
      </c>
      <c r="GI171">
        <v>26511.3</v>
      </c>
      <c r="GJ171">
        <v>29497.7</v>
      </c>
      <c r="GK171">
        <v>29462.2</v>
      </c>
      <c r="GL171">
        <v>34893.9</v>
      </c>
      <c r="GM171">
        <v>35158.5</v>
      </c>
      <c r="GN171">
        <v>41554.1</v>
      </c>
      <c r="GO171">
        <v>41978.8</v>
      </c>
      <c r="GP171">
        <v>1.95265</v>
      </c>
      <c r="GQ171">
        <v>1.937</v>
      </c>
      <c r="GR171">
        <v>0.12897</v>
      </c>
      <c r="GS171">
        <v>0</v>
      </c>
      <c r="GT171">
        <v>25.2543</v>
      </c>
      <c r="GU171">
        <v>999.9</v>
      </c>
      <c r="GV171">
        <v>59.4</v>
      </c>
      <c r="GW171">
        <v>29.4</v>
      </c>
      <c r="GX171">
        <v>27.0174</v>
      </c>
      <c r="GY171">
        <v>62.9531</v>
      </c>
      <c r="GZ171">
        <v>33.3093</v>
      </c>
      <c r="HA171">
        <v>1</v>
      </c>
      <c r="HB171">
        <v>-0.0914456</v>
      </c>
      <c r="HC171">
        <v>0.197358</v>
      </c>
      <c r="HD171">
        <v>20.3345</v>
      </c>
      <c r="HE171">
        <v>5.21759</v>
      </c>
      <c r="HF171">
        <v>12.0099</v>
      </c>
      <c r="HG171">
        <v>4.98925</v>
      </c>
      <c r="HH171">
        <v>3.28865</v>
      </c>
      <c r="HI171">
        <v>9999</v>
      </c>
      <c r="HJ171">
        <v>9999</v>
      </c>
      <c r="HK171">
        <v>9999</v>
      </c>
      <c r="HL171">
        <v>155.4</v>
      </c>
      <c r="HM171">
        <v>1.86737</v>
      </c>
      <c r="HN171">
        <v>1.86646</v>
      </c>
      <c r="HO171">
        <v>1.86584</v>
      </c>
      <c r="HP171">
        <v>1.8658</v>
      </c>
      <c r="HQ171">
        <v>1.86762</v>
      </c>
      <c r="HR171">
        <v>1.87012</v>
      </c>
      <c r="HS171">
        <v>1.86874</v>
      </c>
      <c r="HT171">
        <v>1.87027</v>
      </c>
      <c r="HU171">
        <v>0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-4.838</v>
      </c>
      <c r="II171">
        <v>-0.1029</v>
      </c>
      <c r="IJ171">
        <v>-2.003274880989988</v>
      </c>
      <c r="IK171">
        <v>-0.003643892653284941</v>
      </c>
      <c r="IL171">
        <v>8.948238347276123E-07</v>
      </c>
      <c r="IM171">
        <v>-2.445980282225029E-10</v>
      </c>
      <c r="IN171">
        <v>-0.1940835803508028</v>
      </c>
      <c r="IO171">
        <v>-0.01042730378795286</v>
      </c>
      <c r="IP171">
        <v>0.00100284695746963</v>
      </c>
      <c r="IQ171">
        <v>-1.701466411570297E-05</v>
      </c>
      <c r="IR171">
        <v>2</v>
      </c>
      <c r="IS171">
        <v>2310</v>
      </c>
      <c r="IT171">
        <v>1</v>
      </c>
      <c r="IU171">
        <v>25</v>
      </c>
      <c r="IV171">
        <v>21560.9</v>
      </c>
      <c r="IW171">
        <v>21560.8</v>
      </c>
      <c r="IX171">
        <v>2.0752</v>
      </c>
      <c r="IY171">
        <v>2.18872</v>
      </c>
      <c r="IZ171">
        <v>1.39648</v>
      </c>
      <c r="JA171">
        <v>2.35962</v>
      </c>
      <c r="JB171">
        <v>1.49536</v>
      </c>
      <c r="JC171">
        <v>2.40601</v>
      </c>
      <c r="JD171">
        <v>34.6006</v>
      </c>
      <c r="JE171">
        <v>24.1838</v>
      </c>
      <c r="JF171">
        <v>18</v>
      </c>
      <c r="JG171">
        <v>513.6130000000001</v>
      </c>
      <c r="JH171">
        <v>459.081</v>
      </c>
      <c r="JI171">
        <v>24.9999</v>
      </c>
      <c r="JJ171">
        <v>26.2642</v>
      </c>
      <c r="JK171">
        <v>29.9999</v>
      </c>
      <c r="JL171">
        <v>26.2467</v>
      </c>
      <c r="JM171">
        <v>26.1861</v>
      </c>
      <c r="JN171">
        <v>41.5722</v>
      </c>
      <c r="JO171">
        <v>20.6008</v>
      </c>
      <c r="JP171">
        <v>94.6491</v>
      </c>
      <c r="JQ171">
        <v>25</v>
      </c>
      <c r="JR171">
        <v>988.691</v>
      </c>
      <c r="JS171">
        <v>22.8201</v>
      </c>
      <c r="JT171">
        <v>100.879</v>
      </c>
      <c r="JU171">
        <v>100.824</v>
      </c>
    </row>
    <row r="172" spans="1:281">
      <c r="A172">
        <v>156</v>
      </c>
      <c r="B172">
        <v>1658943994.5</v>
      </c>
      <c r="C172">
        <v>2356.5</v>
      </c>
      <c r="D172" t="s">
        <v>736</v>
      </c>
      <c r="E172" t="s">
        <v>737</v>
      </c>
      <c r="F172">
        <v>5</v>
      </c>
      <c r="G172" t="s">
        <v>619</v>
      </c>
      <c r="H172" t="s">
        <v>416</v>
      </c>
      <c r="I172">
        <v>1658943986.696429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999.8967097592633</v>
      </c>
      <c r="AK172">
        <v>972.271472727272</v>
      </c>
      <c r="AL172">
        <v>3.399032643438182</v>
      </c>
      <c r="AM172">
        <v>65.39400874216933</v>
      </c>
      <c r="AN172">
        <f>(AP172 - AO172 + DI172*1E3/(8.314*(DK172+273.15)) * AR172/DH172 * AQ172) * DH172/(100*CV172) * 1000/(1000 - AP172)</f>
        <v>0</v>
      </c>
      <c r="AO172">
        <v>22.85360935030304</v>
      </c>
      <c r="AP172">
        <v>23.78593151515152</v>
      </c>
      <c r="AQ172">
        <v>-4.924195804203339E-05</v>
      </c>
      <c r="AR172">
        <v>84.95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1658943986.696429</v>
      </c>
      <c r="DB172">
        <v>924.8980714285714</v>
      </c>
      <c r="DC172">
        <v>960.4047857142856</v>
      </c>
      <c r="DD172">
        <v>23.78725</v>
      </c>
      <c r="DE172">
        <v>22.85266428571429</v>
      </c>
      <c r="DF172">
        <v>929.7121785714286</v>
      </c>
      <c r="DG172">
        <v>23.89008214285715</v>
      </c>
      <c r="DH172">
        <v>500.0557857142858</v>
      </c>
      <c r="DI172">
        <v>90.49202142857143</v>
      </c>
      <c r="DJ172">
        <v>0.09995998571428573</v>
      </c>
      <c r="DK172">
        <v>27.26029285714285</v>
      </c>
      <c r="DL172">
        <v>27.36852142857143</v>
      </c>
      <c r="DM172">
        <v>999.9000000000002</v>
      </c>
      <c r="DN172">
        <v>0</v>
      </c>
      <c r="DO172">
        <v>0</v>
      </c>
      <c r="DP172">
        <v>10000.93928571429</v>
      </c>
      <c r="DQ172">
        <v>0</v>
      </c>
      <c r="DR172">
        <v>10.96050000000001</v>
      </c>
      <c r="DS172">
        <v>-35.50668214285714</v>
      </c>
      <c r="DT172">
        <v>947.4349642857142</v>
      </c>
      <c r="DU172">
        <v>982.8656428571429</v>
      </c>
      <c r="DV172">
        <v>0.9345975714285714</v>
      </c>
      <c r="DW172">
        <v>960.4047857142856</v>
      </c>
      <c r="DX172">
        <v>22.85266428571429</v>
      </c>
      <c r="DY172">
        <v>2.152556785714286</v>
      </c>
      <c r="DZ172">
        <v>2.0679825</v>
      </c>
      <c r="EA172">
        <v>18.61352857142857</v>
      </c>
      <c r="EB172">
        <v>17.97468928571429</v>
      </c>
      <c r="EC172">
        <v>2000.016071428572</v>
      </c>
      <c r="ED172">
        <v>0.98000375</v>
      </c>
      <c r="EE172">
        <v>0.01999645</v>
      </c>
      <c r="EF172">
        <v>0</v>
      </c>
      <c r="EG172">
        <v>741.6366428571429</v>
      </c>
      <c r="EH172">
        <v>5.00097</v>
      </c>
      <c r="EI172">
        <v>14729.83571428571</v>
      </c>
      <c r="EJ172">
        <v>16707.73571428571</v>
      </c>
      <c r="EK172">
        <v>38.37049999999999</v>
      </c>
      <c r="EL172">
        <v>38.87942857142857</v>
      </c>
      <c r="EM172">
        <v>38.312</v>
      </c>
      <c r="EN172">
        <v>38.53542857142857</v>
      </c>
      <c r="EO172">
        <v>39</v>
      </c>
      <c r="EP172">
        <v>1955.125357142857</v>
      </c>
      <c r="EQ172">
        <v>39.8907142857143</v>
      </c>
      <c r="ER172">
        <v>0</v>
      </c>
      <c r="ES172">
        <v>1658943994.2</v>
      </c>
      <c r="ET172">
        <v>0</v>
      </c>
      <c r="EU172">
        <v>741.6371923076923</v>
      </c>
      <c r="EV172">
        <v>1.571521370024164</v>
      </c>
      <c r="EW172">
        <v>26.90256415859321</v>
      </c>
      <c r="EX172">
        <v>14730.01923076923</v>
      </c>
      <c r="EY172">
        <v>15</v>
      </c>
      <c r="EZ172">
        <v>0</v>
      </c>
      <c r="FA172" t="s">
        <v>419</v>
      </c>
      <c r="FB172">
        <v>1657650335.6</v>
      </c>
      <c r="FC172">
        <v>1657650340.6</v>
      </c>
      <c r="FD172">
        <v>0</v>
      </c>
      <c r="FE172">
        <v>2.4</v>
      </c>
      <c r="FF172">
        <v>-0.047</v>
      </c>
      <c r="FG172">
        <v>-2.024</v>
      </c>
      <c r="FH172">
        <v>-0.16</v>
      </c>
      <c r="FI172">
        <v>420</v>
      </c>
      <c r="FJ172">
        <v>17</v>
      </c>
      <c r="FK172">
        <v>0.4</v>
      </c>
      <c r="FL172">
        <v>0.26</v>
      </c>
      <c r="FM172">
        <v>-35.39100499999999</v>
      </c>
      <c r="FN172">
        <v>-2.073606754221255</v>
      </c>
      <c r="FO172">
        <v>0.2114945589725654</v>
      </c>
      <c r="FP172">
        <v>0</v>
      </c>
      <c r="FQ172">
        <v>741.5264411764705</v>
      </c>
      <c r="FR172">
        <v>2.12444613883422</v>
      </c>
      <c r="FS172">
        <v>0.3014358961387496</v>
      </c>
      <c r="FT172">
        <v>0</v>
      </c>
      <c r="FU172">
        <v>0.93879895</v>
      </c>
      <c r="FV172">
        <v>-0.06216470544090417</v>
      </c>
      <c r="FW172">
        <v>0.007503657078218596</v>
      </c>
      <c r="FX172">
        <v>1</v>
      </c>
      <c r="FY172">
        <v>1</v>
      </c>
      <c r="FZ172">
        <v>3</v>
      </c>
      <c r="GA172" t="s">
        <v>426</v>
      </c>
      <c r="GB172">
        <v>2.98361</v>
      </c>
      <c r="GC172">
        <v>2.71559</v>
      </c>
      <c r="GD172">
        <v>0.167865</v>
      </c>
      <c r="GE172">
        <v>0.169737</v>
      </c>
      <c r="GF172">
        <v>0.107013</v>
      </c>
      <c r="GG172">
        <v>0.102031</v>
      </c>
      <c r="GH172">
        <v>26413.3</v>
      </c>
      <c r="GI172">
        <v>26451.6</v>
      </c>
      <c r="GJ172">
        <v>29498.2</v>
      </c>
      <c r="GK172">
        <v>29462.1</v>
      </c>
      <c r="GL172">
        <v>34894.4</v>
      </c>
      <c r="GM172">
        <v>35158.6</v>
      </c>
      <c r="GN172">
        <v>41554.4</v>
      </c>
      <c r="GO172">
        <v>41978.7</v>
      </c>
      <c r="GP172">
        <v>1.95265</v>
      </c>
      <c r="GQ172">
        <v>1.937</v>
      </c>
      <c r="GR172">
        <v>0.129066</v>
      </c>
      <c r="GS172">
        <v>0</v>
      </c>
      <c r="GT172">
        <v>25.2522</v>
      </c>
      <c r="GU172">
        <v>999.9</v>
      </c>
      <c r="GV172">
        <v>59.4</v>
      </c>
      <c r="GW172">
        <v>29.4</v>
      </c>
      <c r="GX172">
        <v>27.0184</v>
      </c>
      <c r="GY172">
        <v>63.0531</v>
      </c>
      <c r="GZ172">
        <v>33.3373</v>
      </c>
      <c r="HA172">
        <v>1</v>
      </c>
      <c r="HB172">
        <v>-0.0916184</v>
      </c>
      <c r="HC172">
        <v>0.197113</v>
      </c>
      <c r="HD172">
        <v>20.3346</v>
      </c>
      <c r="HE172">
        <v>5.21804</v>
      </c>
      <c r="HF172">
        <v>12.0099</v>
      </c>
      <c r="HG172">
        <v>4.98885</v>
      </c>
      <c r="HH172">
        <v>3.28865</v>
      </c>
      <c r="HI172">
        <v>9999</v>
      </c>
      <c r="HJ172">
        <v>9999</v>
      </c>
      <c r="HK172">
        <v>9999</v>
      </c>
      <c r="HL172">
        <v>155.4</v>
      </c>
      <c r="HM172">
        <v>1.86737</v>
      </c>
      <c r="HN172">
        <v>1.86644</v>
      </c>
      <c r="HO172">
        <v>1.86584</v>
      </c>
      <c r="HP172">
        <v>1.86582</v>
      </c>
      <c r="HQ172">
        <v>1.86761</v>
      </c>
      <c r="HR172">
        <v>1.87012</v>
      </c>
      <c r="HS172">
        <v>1.86875</v>
      </c>
      <c r="HT172">
        <v>1.87022</v>
      </c>
      <c r="HU172">
        <v>0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-4.881</v>
      </c>
      <c r="II172">
        <v>-0.1029</v>
      </c>
      <c r="IJ172">
        <v>-2.003274880989988</v>
      </c>
      <c r="IK172">
        <v>-0.003643892653284941</v>
      </c>
      <c r="IL172">
        <v>8.948238347276123E-07</v>
      </c>
      <c r="IM172">
        <v>-2.445980282225029E-10</v>
      </c>
      <c r="IN172">
        <v>-0.1940835803508028</v>
      </c>
      <c r="IO172">
        <v>-0.01042730378795286</v>
      </c>
      <c r="IP172">
        <v>0.00100284695746963</v>
      </c>
      <c r="IQ172">
        <v>-1.701466411570297E-05</v>
      </c>
      <c r="IR172">
        <v>2</v>
      </c>
      <c r="IS172">
        <v>2310</v>
      </c>
      <c r="IT172">
        <v>1</v>
      </c>
      <c r="IU172">
        <v>25</v>
      </c>
      <c r="IV172">
        <v>21561</v>
      </c>
      <c r="IW172">
        <v>21560.9</v>
      </c>
      <c r="IX172">
        <v>2.10083</v>
      </c>
      <c r="IY172">
        <v>2.18994</v>
      </c>
      <c r="IZ172">
        <v>1.39648</v>
      </c>
      <c r="JA172">
        <v>2.35962</v>
      </c>
      <c r="JB172">
        <v>1.49536</v>
      </c>
      <c r="JC172">
        <v>2.40601</v>
      </c>
      <c r="JD172">
        <v>34.6235</v>
      </c>
      <c r="JE172">
        <v>24.1838</v>
      </c>
      <c r="JF172">
        <v>18</v>
      </c>
      <c r="JG172">
        <v>513.6130000000001</v>
      </c>
      <c r="JH172">
        <v>459.081</v>
      </c>
      <c r="JI172">
        <v>24.9999</v>
      </c>
      <c r="JJ172">
        <v>26.2641</v>
      </c>
      <c r="JK172">
        <v>29.9999</v>
      </c>
      <c r="JL172">
        <v>26.2467</v>
      </c>
      <c r="JM172">
        <v>26.1861</v>
      </c>
      <c r="JN172">
        <v>42.1707</v>
      </c>
      <c r="JO172">
        <v>20.6008</v>
      </c>
      <c r="JP172">
        <v>94.6491</v>
      </c>
      <c r="JQ172">
        <v>25</v>
      </c>
      <c r="JR172">
        <v>1008.73</v>
      </c>
      <c r="JS172">
        <v>22.8199</v>
      </c>
      <c r="JT172">
        <v>100.88</v>
      </c>
      <c r="JU172">
        <v>100.824</v>
      </c>
    </row>
    <row r="173" spans="1:281">
      <c r="A173">
        <v>157</v>
      </c>
      <c r="B173">
        <v>1658943999.5</v>
      </c>
      <c r="C173">
        <v>2361.5</v>
      </c>
      <c r="D173" t="s">
        <v>738</v>
      </c>
      <c r="E173" t="s">
        <v>739</v>
      </c>
      <c r="F173">
        <v>5</v>
      </c>
      <c r="G173" t="s">
        <v>619</v>
      </c>
      <c r="H173" t="s">
        <v>416</v>
      </c>
      <c r="I173">
        <v>1658943992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1016.913222304976</v>
      </c>
      <c r="AK173">
        <v>989.2404060606059</v>
      </c>
      <c r="AL173">
        <v>3.392797589824466</v>
      </c>
      <c r="AM173">
        <v>65.39400874216933</v>
      </c>
      <c r="AN173">
        <f>(AP173 - AO173 + DI173*1E3/(8.314*(DK173+273.15)) * AR173/DH173 * AQ173) * DH173/(100*CV173) * 1000/(1000 - AP173)</f>
        <v>0</v>
      </c>
      <c r="AO173">
        <v>22.85060464484849</v>
      </c>
      <c r="AP173">
        <v>23.78128181818182</v>
      </c>
      <c r="AQ173">
        <v>-2.306585858601749E-05</v>
      </c>
      <c r="AR173">
        <v>84.95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1658943992</v>
      </c>
      <c r="DB173">
        <v>942.5031851851853</v>
      </c>
      <c r="DC173">
        <v>978.1731481481482</v>
      </c>
      <c r="DD173">
        <v>23.78611111111111</v>
      </c>
      <c r="DE173">
        <v>22.85208888888888</v>
      </c>
      <c r="DF173">
        <v>947.3633703703701</v>
      </c>
      <c r="DG173">
        <v>23.88894074074074</v>
      </c>
      <c r="DH173">
        <v>500.0564444444445</v>
      </c>
      <c r="DI173">
        <v>90.4916962962963</v>
      </c>
      <c r="DJ173">
        <v>0.09999648518518518</v>
      </c>
      <c r="DK173">
        <v>27.25995925925926</v>
      </c>
      <c r="DL173">
        <v>27.36742222222222</v>
      </c>
      <c r="DM173">
        <v>999.9000000000001</v>
      </c>
      <c r="DN173">
        <v>0</v>
      </c>
      <c r="DO173">
        <v>0</v>
      </c>
      <c r="DP173">
        <v>9988.428518518518</v>
      </c>
      <c r="DQ173">
        <v>0</v>
      </c>
      <c r="DR173">
        <v>10.9605</v>
      </c>
      <c r="DS173">
        <v>-35.6699</v>
      </c>
      <c r="DT173">
        <v>965.4679259259257</v>
      </c>
      <c r="DU173">
        <v>1001.049333333333</v>
      </c>
      <c r="DV173">
        <v>0.9340270000000002</v>
      </c>
      <c r="DW173">
        <v>978.1731481481482</v>
      </c>
      <c r="DX173">
        <v>22.85208888888888</v>
      </c>
      <c r="DY173">
        <v>2.152446296296296</v>
      </c>
      <c r="DZ173">
        <v>2.067923333333333</v>
      </c>
      <c r="EA173">
        <v>18.6127037037037</v>
      </c>
      <c r="EB173">
        <v>17.97423333333333</v>
      </c>
      <c r="EC173">
        <v>1999.993333333333</v>
      </c>
      <c r="ED173">
        <v>0.9800034444444443</v>
      </c>
      <c r="EE173">
        <v>0.01999675555555556</v>
      </c>
      <c r="EF173">
        <v>0</v>
      </c>
      <c r="EG173">
        <v>741.8134444444445</v>
      </c>
      <c r="EH173">
        <v>5.00097</v>
      </c>
      <c r="EI173">
        <v>14732.26666666667</v>
      </c>
      <c r="EJ173">
        <v>16707.54444444444</v>
      </c>
      <c r="EK173">
        <v>38.361</v>
      </c>
      <c r="EL173">
        <v>38.875</v>
      </c>
      <c r="EM173">
        <v>38.312</v>
      </c>
      <c r="EN173">
        <v>38.51837037037038</v>
      </c>
      <c r="EO173">
        <v>38.99533333333333</v>
      </c>
      <c r="EP173">
        <v>1955.102962962963</v>
      </c>
      <c r="EQ173">
        <v>39.89037037037038</v>
      </c>
      <c r="ER173">
        <v>0</v>
      </c>
      <c r="ES173">
        <v>1658943999</v>
      </c>
      <c r="ET173">
        <v>0</v>
      </c>
      <c r="EU173">
        <v>741.8085</v>
      </c>
      <c r="EV173">
        <v>1.973572647896319</v>
      </c>
      <c r="EW173">
        <v>26.26666668604022</v>
      </c>
      <c r="EX173">
        <v>14732.22692307693</v>
      </c>
      <c r="EY173">
        <v>15</v>
      </c>
      <c r="EZ173">
        <v>0</v>
      </c>
      <c r="FA173" t="s">
        <v>419</v>
      </c>
      <c r="FB173">
        <v>1657650335.6</v>
      </c>
      <c r="FC173">
        <v>1657650340.6</v>
      </c>
      <c r="FD173">
        <v>0</v>
      </c>
      <c r="FE173">
        <v>2.4</v>
      </c>
      <c r="FF173">
        <v>-0.047</v>
      </c>
      <c r="FG173">
        <v>-2.024</v>
      </c>
      <c r="FH173">
        <v>-0.16</v>
      </c>
      <c r="FI173">
        <v>420</v>
      </c>
      <c r="FJ173">
        <v>17</v>
      </c>
      <c r="FK173">
        <v>0.4</v>
      </c>
      <c r="FL173">
        <v>0.26</v>
      </c>
      <c r="FM173">
        <v>-35.55050487804878</v>
      </c>
      <c r="FN173">
        <v>-2.079700348432104</v>
      </c>
      <c r="FO173">
        <v>0.2130942536808872</v>
      </c>
      <c r="FP173">
        <v>0</v>
      </c>
      <c r="FQ173">
        <v>741.7211176470588</v>
      </c>
      <c r="FR173">
        <v>1.736501141579156</v>
      </c>
      <c r="FS173">
        <v>0.2695533085665449</v>
      </c>
      <c r="FT173">
        <v>0</v>
      </c>
      <c r="FU173">
        <v>0.934519048780488</v>
      </c>
      <c r="FV173">
        <v>-0.009155519163762657</v>
      </c>
      <c r="FW173">
        <v>0.00144391545849437</v>
      </c>
      <c r="FX173">
        <v>1</v>
      </c>
      <c r="FY173">
        <v>1</v>
      </c>
      <c r="FZ173">
        <v>3</v>
      </c>
      <c r="GA173" t="s">
        <v>426</v>
      </c>
      <c r="GB173">
        <v>2.98341</v>
      </c>
      <c r="GC173">
        <v>2.71535</v>
      </c>
      <c r="GD173">
        <v>0.169749</v>
      </c>
      <c r="GE173">
        <v>0.171573</v>
      </c>
      <c r="GF173">
        <v>0.106998</v>
      </c>
      <c r="GG173">
        <v>0.102024</v>
      </c>
      <c r="GH173">
        <v>26353.4</v>
      </c>
      <c r="GI173">
        <v>26393.2</v>
      </c>
      <c r="GJ173">
        <v>29498</v>
      </c>
      <c r="GK173">
        <v>29462.1</v>
      </c>
      <c r="GL173">
        <v>34894.6</v>
      </c>
      <c r="GM173">
        <v>35159</v>
      </c>
      <c r="GN173">
        <v>41553.9</v>
      </c>
      <c r="GO173">
        <v>41978.9</v>
      </c>
      <c r="GP173">
        <v>1.95268</v>
      </c>
      <c r="GQ173">
        <v>1.93712</v>
      </c>
      <c r="GR173">
        <v>0.128634</v>
      </c>
      <c r="GS173">
        <v>0</v>
      </c>
      <c r="GT173">
        <v>25.2501</v>
      </c>
      <c r="GU173">
        <v>999.9</v>
      </c>
      <c r="GV173">
        <v>59.4</v>
      </c>
      <c r="GW173">
        <v>29.4</v>
      </c>
      <c r="GX173">
        <v>27.0148</v>
      </c>
      <c r="GY173">
        <v>63.1231</v>
      </c>
      <c r="GZ173">
        <v>33.2933</v>
      </c>
      <c r="HA173">
        <v>1</v>
      </c>
      <c r="HB173">
        <v>-0.09195879999999999</v>
      </c>
      <c r="HC173">
        <v>0.196623</v>
      </c>
      <c r="HD173">
        <v>20.3345</v>
      </c>
      <c r="HE173">
        <v>5.21669</v>
      </c>
      <c r="HF173">
        <v>12.0099</v>
      </c>
      <c r="HG173">
        <v>4.98925</v>
      </c>
      <c r="HH173">
        <v>3.28848</v>
      </c>
      <c r="HI173">
        <v>9999</v>
      </c>
      <c r="HJ173">
        <v>9999</v>
      </c>
      <c r="HK173">
        <v>9999</v>
      </c>
      <c r="HL173">
        <v>155.4</v>
      </c>
      <c r="HM173">
        <v>1.86737</v>
      </c>
      <c r="HN173">
        <v>1.86645</v>
      </c>
      <c r="HO173">
        <v>1.86584</v>
      </c>
      <c r="HP173">
        <v>1.8658</v>
      </c>
      <c r="HQ173">
        <v>1.86762</v>
      </c>
      <c r="HR173">
        <v>1.87012</v>
      </c>
      <c r="HS173">
        <v>1.86875</v>
      </c>
      <c r="HT173">
        <v>1.87024</v>
      </c>
      <c r="HU173">
        <v>0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-4.925</v>
      </c>
      <c r="II173">
        <v>-0.1029</v>
      </c>
      <c r="IJ173">
        <v>-2.003274880989988</v>
      </c>
      <c r="IK173">
        <v>-0.003643892653284941</v>
      </c>
      <c r="IL173">
        <v>8.948238347276123E-07</v>
      </c>
      <c r="IM173">
        <v>-2.445980282225029E-10</v>
      </c>
      <c r="IN173">
        <v>-0.1940835803508028</v>
      </c>
      <c r="IO173">
        <v>-0.01042730378795286</v>
      </c>
      <c r="IP173">
        <v>0.00100284695746963</v>
      </c>
      <c r="IQ173">
        <v>-1.701466411570297E-05</v>
      </c>
      <c r="IR173">
        <v>2</v>
      </c>
      <c r="IS173">
        <v>2310</v>
      </c>
      <c r="IT173">
        <v>1</v>
      </c>
      <c r="IU173">
        <v>25</v>
      </c>
      <c r="IV173">
        <v>21561.1</v>
      </c>
      <c r="IW173">
        <v>21561</v>
      </c>
      <c r="IX173">
        <v>2.12891</v>
      </c>
      <c r="IY173">
        <v>2.19604</v>
      </c>
      <c r="IZ173">
        <v>1.39648</v>
      </c>
      <c r="JA173">
        <v>2.35962</v>
      </c>
      <c r="JB173">
        <v>1.49536</v>
      </c>
      <c r="JC173">
        <v>2.38159</v>
      </c>
      <c r="JD173">
        <v>34.6235</v>
      </c>
      <c r="JE173">
        <v>24.1838</v>
      </c>
      <c r="JF173">
        <v>18</v>
      </c>
      <c r="JG173">
        <v>513.623</v>
      </c>
      <c r="JH173">
        <v>459.159</v>
      </c>
      <c r="JI173">
        <v>24.9998</v>
      </c>
      <c r="JJ173">
        <v>26.262</v>
      </c>
      <c r="JK173">
        <v>30</v>
      </c>
      <c r="JL173">
        <v>26.246</v>
      </c>
      <c r="JM173">
        <v>26.186</v>
      </c>
      <c r="JN173">
        <v>42.6593</v>
      </c>
      <c r="JO173">
        <v>20.6008</v>
      </c>
      <c r="JP173">
        <v>94.6491</v>
      </c>
      <c r="JQ173">
        <v>25</v>
      </c>
      <c r="JR173">
        <v>1022.11</v>
      </c>
      <c r="JS173">
        <v>22.8199</v>
      </c>
      <c r="JT173">
        <v>100.879</v>
      </c>
      <c r="JU173">
        <v>100.824</v>
      </c>
    </row>
    <row r="174" spans="1:281">
      <c r="A174">
        <v>158</v>
      </c>
      <c r="B174">
        <v>1658944004.5</v>
      </c>
      <c r="C174">
        <v>2366.5</v>
      </c>
      <c r="D174" t="s">
        <v>740</v>
      </c>
      <c r="E174" t="s">
        <v>741</v>
      </c>
      <c r="F174">
        <v>5</v>
      </c>
      <c r="G174" t="s">
        <v>619</v>
      </c>
      <c r="H174" t="s">
        <v>416</v>
      </c>
      <c r="I174">
        <v>1658943996.714286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1033.422411506092</v>
      </c>
      <c r="AK174">
        <v>1005.912236363636</v>
      </c>
      <c r="AL174">
        <v>3.317315886301075</v>
      </c>
      <c r="AM174">
        <v>65.39400874216933</v>
      </c>
      <c r="AN174">
        <f>(AP174 - AO174 + DI174*1E3/(8.314*(DK174+273.15)) * AR174/DH174 * AQ174) * DH174/(100*CV174) * 1000/(1000 - AP174)</f>
        <v>0</v>
      </c>
      <c r="AO174">
        <v>22.84803646545454</v>
      </c>
      <c r="AP174">
        <v>23.77371636363636</v>
      </c>
      <c r="AQ174">
        <v>-6.379750445643584E-05</v>
      </c>
      <c r="AR174">
        <v>84.95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1658943996.714286</v>
      </c>
      <c r="DB174">
        <v>958.1005357142859</v>
      </c>
      <c r="DC174">
        <v>993.7446071428573</v>
      </c>
      <c r="DD174">
        <v>23.78251428571429</v>
      </c>
      <c r="DE174">
        <v>22.85038214285714</v>
      </c>
      <c r="DF174">
        <v>963.0014642857142</v>
      </c>
      <c r="DG174">
        <v>23.88537142857143</v>
      </c>
      <c r="DH174">
        <v>500.0434642857143</v>
      </c>
      <c r="DI174">
        <v>90.49101428571429</v>
      </c>
      <c r="DJ174">
        <v>0.1000116285714285</v>
      </c>
      <c r="DK174">
        <v>27.25826428571429</v>
      </c>
      <c r="DL174">
        <v>27.36232857142857</v>
      </c>
      <c r="DM174">
        <v>999.9000000000002</v>
      </c>
      <c r="DN174">
        <v>0</v>
      </c>
      <c r="DO174">
        <v>0</v>
      </c>
      <c r="DP174">
        <v>9989.263214285715</v>
      </c>
      <c r="DQ174">
        <v>0</v>
      </c>
      <c r="DR174">
        <v>10.96050000000001</v>
      </c>
      <c r="DS174">
        <v>-35.64397142857143</v>
      </c>
      <c r="DT174">
        <v>981.4417857142859</v>
      </c>
      <c r="DU174">
        <v>1016.983142857143</v>
      </c>
      <c r="DV174">
        <v>0.9321261428571429</v>
      </c>
      <c r="DW174">
        <v>993.7446071428573</v>
      </c>
      <c r="DX174">
        <v>22.85038214285714</v>
      </c>
      <c r="DY174">
        <v>2.152103571428571</v>
      </c>
      <c r="DZ174">
        <v>2.067754285714286</v>
      </c>
      <c r="EA174">
        <v>18.61016071428571</v>
      </c>
      <c r="EB174">
        <v>17.972925</v>
      </c>
      <c r="EC174">
        <v>1999.982857142857</v>
      </c>
      <c r="ED174">
        <v>0.9800032142857142</v>
      </c>
      <c r="EE174">
        <v>0.01999698571428572</v>
      </c>
      <c r="EF174">
        <v>0</v>
      </c>
      <c r="EG174">
        <v>741.9747857142859</v>
      </c>
      <c r="EH174">
        <v>5.00097</v>
      </c>
      <c r="EI174">
        <v>14734.41428571429</v>
      </c>
      <c r="EJ174">
        <v>16707.45714285714</v>
      </c>
      <c r="EK174">
        <v>38.34125</v>
      </c>
      <c r="EL174">
        <v>38.875</v>
      </c>
      <c r="EM174">
        <v>38.312</v>
      </c>
      <c r="EN174">
        <v>38.50442857142857</v>
      </c>
      <c r="EO174">
        <v>38.98425</v>
      </c>
      <c r="EP174">
        <v>1955.092857142857</v>
      </c>
      <c r="EQ174">
        <v>39.89000000000001</v>
      </c>
      <c r="ER174">
        <v>0</v>
      </c>
      <c r="ES174">
        <v>1658944004.4</v>
      </c>
      <c r="ET174">
        <v>0</v>
      </c>
      <c r="EU174">
        <v>742.0074000000001</v>
      </c>
      <c r="EV174">
        <v>2.037999989993605</v>
      </c>
      <c r="EW174">
        <v>28.38461540301307</v>
      </c>
      <c r="EX174">
        <v>14734.888</v>
      </c>
      <c r="EY174">
        <v>15</v>
      </c>
      <c r="EZ174">
        <v>0</v>
      </c>
      <c r="FA174" t="s">
        <v>419</v>
      </c>
      <c r="FB174">
        <v>1657650335.6</v>
      </c>
      <c r="FC174">
        <v>1657650340.6</v>
      </c>
      <c r="FD174">
        <v>0</v>
      </c>
      <c r="FE174">
        <v>2.4</v>
      </c>
      <c r="FF174">
        <v>-0.047</v>
      </c>
      <c r="FG174">
        <v>-2.024</v>
      </c>
      <c r="FH174">
        <v>-0.16</v>
      </c>
      <c r="FI174">
        <v>420</v>
      </c>
      <c r="FJ174">
        <v>17</v>
      </c>
      <c r="FK174">
        <v>0.4</v>
      </c>
      <c r="FL174">
        <v>0.26</v>
      </c>
      <c r="FM174">
        <v>-35.6128925</v>
      </c>
      <c r="FN174">
        <v>0.06416622889312465</v>
      </c>
      <c r="FO174">
        <v>0.1794281296055608</v>
      </c>
      <c r="FP174">
        <v>1</v>
      </c>
      <c r="FQ174">
        <v>741.8844411764705</v>
      </c>
      <c r="FR174">
        <v>1.906631015598405</v>
      </c>
      <c r="FS174">
        <v>0.2775473665114499</v>
      </c>
      <c r="FT174">
        <v>0</v>
      </c>
      <c r="FU174">
        <v>0.9330073750000001</v>
      </c>
      <c r="FV174">
        <v>-0.02098013133208474</v>
      </c>
      <c r="FW174">
        <v>0.00229234401527672</v>
      </c>
      <c r="FX174">
        <v>1</v>
      </c>
      <c r="FY174">
        <v>2</v>
      </c>
      <c r="FZ174">
        <v>3</v>
      </c>
      <c r="GA174" t="s">
        <v>420</v>
      </c>
      <c r="GB174">
        <v>2.98361</v>
      </c>
      <c r="GC174">
        <v>2.7157</v>
      </c>
      <c r="GD174">
        <v>0.171577</v>
      </c>
      <c r="GE174">
        <v>0.173288</v>
      </c>
      <c r="GF174">
        <v>0.106976</v>
      </c>
      <c r="GG174">
        <v>0.102013</v>
      </c>
      <c r="GH174">
        <v>26295.3</v>
      </c>
      <c r="GI174">
        <v>26338.4</v>
      </c>
      <c r="GJ174">
        <v>29497.9</v>
      </c>
      <c r="GK174">
        <v>29461.8</v>
      </c>
      <c r="GL174">
        <v>34895.7</v>
      </c>
      <c r="GM174">
        <v>35159</v>
      </c>
      <c r="GN174">
        <v>41554.1</v>
      </c>
      <c r="GO174">
        <v>41978.3</v>
      </c>
      <c r="GP174">
        <v>1.95255</v>
      </c>
      <c r="GQ174">
        <v>1.93718</v>
      </c>
      <c r="GR174">
        <v>0.128839</v>
      </c>
      <c r="GS174">
        <v>0</v>
      </c>
      <c r="GT174">
        <v>25.2501</v>
      </c>
      <c r="GU174">
        <v>999.9</v>
      </c>
      <c r="GV174">
        <v>59.4</v>
      </c>
      <c r="GW174">
        <v>29.4</v>
      </c>
      <c r="GX174">
        <v>27.0177</v>
      </c>
      <c r="GY174">
        <v>62.9831</v>
      </c>
      <c r="GZ174">
        <v>33.3774</v>
      </c>
      <c r="HA174">
        <v>1</v>
      </c>
      <c r="HB174">
        <v>-0.09192069999999999</v>
      </c>
      <c r="HC174">
        <v>0.195177</v>
      </c>
      <c r="HD174">
        <v>20.3345</v>
      </c>
      <c r="HE174">
        <v>5.21729</v>
      </c>
      <c r="HF174">
        <v>12.0099</v>
      </c>
      <c r="HG174">
        <v>4.9891</v>
      </c>
      <c r="HH174">
        <v>3.2885</v>
      </c>
      <c r="HI174">
        <v>9999</v>
      </c>
      <c r="HJ174">
        <v>9999</v>
      </c>
      <c r="HK174">
        <v>9999</v>
      </c>
      <c r="HL174">
        <v>155.4</v>
      </c>
      <c r="HM174">
        <v>1.86737</v>
      </c>
      <c r="HN174">
        <v>1.86645</v>
      </c>
      <c r="HO174">
        <v>1.86584</v>
      </c>
      <c r="HP174">
        <v>1.86582</v>
      </c>
      <c r="HQ174">
        <v>1.8676</v>
      </c>
      <c r="HR174">
        <v>1.87012</v>
      </c>
      <c r="HS174">
        <v>1.86874</v>
      </c>
      <c r="HT174">
        <v>1.87024</v>
      </c>
      <c r="HU174">
        <v>0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-4.967</v>
      </c>
      <c r="II174">
        <v>-0.1029</v>
      </c>
      <c r="IJ174">
        <v>-2.003274880989988</v>
      </c>
      <c r="IK174">
        <v>-0.003643892653284941</v>
      </c>
      <c r="IL174">
        <v>8.948238347276123E-07</v>
      </c>
      <c r="IM174">
        <v>-2.445980282225029E-10</v>
      </c>
      <c r="IN174">
        <v>-0.1940835803508028</v>
      </c>
      <c r="IO174">
        <v>-0.01042730378795286</v>
      </c>
      <c r="IP174">
        <v>0.00100284695746963</v>
      </c>
      <c r="IQ174">
        <v>-1.701466411570297E-05</v>
      </c>
      <c r="IR174">
        <v>2</v>
      </c>
      <c r="IS174">
        <v>2310</v>
      </c>
      <c r="IT174">
        <v>1</v>
      </c>
      <c r="IU174">
        <v>25</v>
      </c>
      <c r="IV174">
        <v>21561.1</v>
      </c>
      <c r="IW174">
        <v>21561.1</v>
      </c>
      <c r="IX174">
        <v>2.15698</v>
      </c>
      <c r="IY174">
        <v>2.18872</v>
      </c>
      <c r="IZ174">
        <v>1.39648</v>
      </c>
      <c r="JA174">
        <v>2.35962</v>
      </c>
      <c r="JB174">
        <v>1.49536</v>
      </c>
      <c r="JC174">
        <v>2.40723</v>
      </c>
      <c r="JD174">
        <v>34.6006</v>
      </c>
      <c r="JE174">
        <v>24.1838</v>
      </c>
      <c r="JF174">
        <v>18</v>
      </c>
      <c r="JG174">
        <v>513.529</v>
      </c>
      <c r="JH174">
        <v>459.173</v>
      </c>
      <c r="JI174">
        <v>24.9996</v>
      </c>
      <c r="JJ174">
        <v>26.262</v>
      </c>
      <c r="JK174">
        <v>30</v>
      </c>
      <c r="JL174">
        <v>26.2445</v>
      </c>
      <c r="JM174">
        <v>26.1839</v>
      </c>
      <c r="JN174">
        <v>43.1725</v>
      </c>
      <c r="JO174">
        <v>20.6008</v>
      </c>
      <c r="JP174">
        <v>94.6491</v>
      </c>
      <c r="JQ174">
        <v>25</v>
      </c>
      <c r="JR174">
        <v>1042.14</v>
      </c>
      <c r="JS174">
        <v>22.8199</v>
      </c>
      <c r="JT174">
        <v>100.879</v>
      </c>
      <c r="JU174">
        <v>100.823</v>
      </c>
    </row>
    <row r="175" spans="1:281">
      <c r="A175">
        <v>159</v>
      </c>
      <c r="B175">
        <v>1658944009.5</v>
      </c>
      <c r="C175">
        <v>2371.5</v>
      </c>
      <c r="D175" t="s">
        <v>742</v>
      </c>
      <c r="E175" t="s">
        <v>743</v>
      </c>
      <c r="F175">
        <v>5</v>
      </c>
      <c r="G175" t="s">
        <v>619</v>
      </c>
      <c r="H175" t="s">
        <v>416</v>
      </c>
      <c r="I175">
        <v>1658944002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1049.661870913183</v>
      </c>
      <c r="AK175">
        <v>1022.322787878788</v>
      </c>
      <c r="AL175">
        <v>3.277940770650032</v>
      </c>
      <c r="AM175">
        <v>65.39400874216933</v>
      </c>
      <c r="AN175">
        <f>(AP175 - AO175 + DI175*1E3/(8.314*(DK175+273.15)) * AR175/DH175 * AQ175) * DH175/(100*CV175) * 1000/(1000 - AP175)</f>
        <v>0</v>
      </c>
      <c r="AO175">
        <v>22.8448965260606</v>
      </c>
      <c r="AP175">
        <v>23.76714484848485</v>
      </c>
      <c r="AQ175">
        <v>-5.533397129173992E-05</v>
      </c>
      <c r="AR175">
        <v>84.95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1658944002</v>
      </c>
      <c r="DB175">
        <v>975.4188148148147</v>
      </c>
      <c r="DC175">
        <v>1010.925962962963</v>
      </c>
      <c r="DD175">
        <v>23.77685925925926</v>
      </c>
      <c r="DE175">
        <v>22.84738888888889</v>
      </c>
      <c r="DF175">
        <v>980.3648518518518</v>
      </c>
      <c r="DG175">
        <v>23.87976296296296</v>
      </c>
      <c r="DH175">
        <v>500.0465555555555</v>
      </c>
      <c r="DI175">
        <v>90.49097777777777</v>
      </c>
      <c r="DJ175">
        <v>0.09999537037037036</v>
      </c>
      <c r="DK175">
        <v>27.25442592592593</v>
      </c>
      <c r="DL175">
        <v>27.35854814814815</v>
      </c>
      <c r="DM175">
        <v>999.9000000000001</v>
      </c>
      <c r="DN175">
        <v>0</v>
      </c>
      <c r="DO175">
        <v>0</v>
      </c>
      <c r="DP175">
        <v>9993.839259259259</v>
      </c>
      <c r="DQ175">
        <v>0</v>
      </c>
      <c r="DR175">
        <v>10.9605</v>
      </c>
      <c r="DS175">
        <v>-35.50732592592593</v>
      </c>
      <c r="DT175">
        <v>999.1757037037038</v>
      </c>
      <c r="DU175">
        <v>1034.563703703704</v>
      </c>
      <c r="DV175">
        <v>0.9294638888888889</v>
      </c>
      <c r="DW175">
        <v>1010.925962962963</v>
      </c>
      <c r="DX175">
        <v>22.84738888888889</v>
      </c>
      <c r="DY175">
        <v>2.15159074074074</v>
      </c>
      <c r="DZ175">
        <v>2.067482962962963</v>
      </c>
      <c r="EA175">
        <v>18.60635185185185</v>
      </c>
      <c r="EB175">
        <v>17.97084074074074</v>
      </c>
      <c r="EC175">
        <v>1999.996666666666</v>
      </c>
      <c r="ED175">
        <v>0.980003111111111</v>
      </c>
      <c r="EE175">
        <v>0.01999708888888889</v>
      </c>
      <c r="EF175">
        <v>0</v>
      </c>
      <c r="EG175">
        <v>742.1201481481481</v>
      </c>
      <c r="EH175">
        <v>5.00097</v>
      </c>
      <c r="EI175">
        <v>14737.00740740741</v>
      </c>
      <c r="EJ175">
        <v>16707.56666666667</v>
      </c>
      <c r="EK175">
        <v>38.32366666666667</v>
      </c>
      <c r="EL175">
        <v>38.875</v>
      </c>
      <c r="EM175">
        <v>38.29822222222222</v>
      </c>
      <c r="EN175">
        <v>38.5</v>
      </c>
      <c r="EO175">
        <v>38.96733333333333</v>
      </c>
      <c r="EP175">
        <v>1955.103703703704</v>
      </c>
      <c r="EQ175">
        <v>39.89000000000001</v>
      </c>
      <c r="ER175">
        <v>0</v>
      </c>
      <c r="ES175">
        <v>1658944009.2</v>
      </c>
      <c r="ET175">
        <v>0</v>
      </c>
      <c r="EU175">
        <v>742.12648</v>
      </c>
      <c r="EV175">
        <v>0.7381538436060473</v>
      </c>
      <c r="EW175">
        <v>29.61538465512334</v>
      </c>
      <c r="EX175">
        <v>14737.236</v>
      </c>
      <c r="EY175">
        <v>15</v>
      </c>
      <c r="EZ175">
        <v>0</v>
      </c>
      <c r="FA175" t="s">
        <v>419</v>
      </c>
      <c r="FB175">
        <v>1657650335.6</v>
      </c>
      <c r="FC175">
        <v>1657650340.6</v>
      </c>
      <c r="FD175">
        <v>0</v>
      </c>
      <c r="FE175">
        <v>2.4</v>
      </c>
      <c r="FF175">
        <v>-0.047</v>
      </c>
      <c r="FG175">
        <v>-2.024</v>
      </c>
      <c r="FH175">
        <v>-0.16</v>
      </c>
      <c r="FI175">
        <v>420</v>
      </c>
      <c r="FJ175">
        <v>17</v>
      </c>
      <c r="FK175">
        <v>0.4</v>
      </c>
      <c r="FL175">
        <v>0.26</v>
      </c>
      <c r="FM175">
        <v>-35.56075</v>
      </c>
      <c r="FN175">
        <v>1.712334709193372</v>
      </c>
      <c r="FO175">
        <v>0.2407959042425763</v>
      </c>
      <c r="FP175">
        <v>0</v>
      </c>
      <c r="FQ175">
        <v>741.9869411764705</v>
      </c>
      <c r="FR175">
        <v>1.717585940532742</v>
      </c>
      <c r="FS175">
        <v>0.2776450274103159</v>
      </c>
      <c r="FT175">
        <v>0</v>
      </c>
      <c r="FU175">
        <v>0.9310849000000001</v>
      </c>
      <c r="FV175">
        <v>-0.03003775609756175</v>
      </c>
      <c r="FW175">
        <v>0.00316135483456065</v>
      </c>
      <c r="FX175">
        <v>1</v>
      </c>
      <c r="FY175">
        <v>1</v>
      </c>
      <c r="FZ175">
        <v>3</v>
      </c>
      <c r="GA175" t="s">
        <v>426</v>
      </c>
      <c r="GB175">
        <v>2.98347</v>
      </c>
      <c r="GC175">
        <v>2.71556</v>
      </c>
      <c r="GD175">
        <v>0.17337</v>
      </c>
      <c r="GE175">
        <v>0.175087</v>
      </c>
      <c r="GF175">
        <v>0.106957</v>
      </c>
      <c r="GG175">
        <v>0.102009</v>
      </c>
      <c r="GH175">
        <v>26238.3</v>
      </c>
      <c r="GI175">
        <v>26281.2</v>
      </c>
      <c r="GJ175">
        <v>29497.7</v>
      </c>
      <c r="GK175">
        <v>29462</v>
      </c>
      <c r="GL175">
        <v>34896.1</v>
      </c>
      <c r="GM175">
        <v>35159.5</v>
      </c>
      <c r="GN175">
        <v>41553.6</v>
      </c>
      <c r="GO175">
        <v>41978.6</v>
      </c>
      <c r="GP175">
        <v>1.95292</v>
      </c>
      <c r="GQ175">
        <v>1.93705</v>
      </c>
      <c r="GR175">
        <v>0.128098</v>
      </c>
      <c r="GS175">
        <v>0</v>
      </c>
      <c r="GT175">
        <v>25.249</v>
      </c>
      <c r="GU175">
        <v>999.9</v>
      </c>
      <c r="GV175">
        <v>59.4</v>
      </c>
      <c r="GW175">
        <v>29.4</v>
      </c>
      <c r="GX175">
        <v>27.0178</v>
      </c>
      <c r="GY175">
        <v>63.1731</v>
      </c>
      <c r="GZ175">
        <v>33.3013</v>
      </c>
      <c r="HA175">
        <v>1</v>
      </c>
      <c r="HB175">
        <v>-0.0919614</v>
      </c>
      <c r="HC175">
        <v>0.193034</v>
      </c>
      <c r="HD175">
        <v>20.3346</v>
      </c>
      <c r="HE175">
        <v>5.21744</v>
      </c>
      <c r="HF175">
        <v>12.0099</v>
      </c>
      <c r="HG175">
        <v>4.9892</v>
      </c>
      <c r="HH175">
        <v>3.28853</v>
      </c>
      <c r="HI175">
        <v>9999</v>
      </c>
      <c r="HJ175">
        <v>9999</v>
      </c>
      <c r="HK175">
        <v>9999</v>
      </c>
      <c r="HL175">
        <v>155.4</v>
      </c>
      <c r="HM175">
        <v>1.86737</v>
      </c>
      <c r="HN175">
        <v>1.86645</v>
      </c>
      <c r="HO175">
        <v>1.86584</v>
      </c>
      <c r="HP175">
        <v>1.86584</v>
      </c>
      <c r="HQ175">
        <v>1.86758</v>
      </c>
      <c r="HR175">
        <v>1.87012</v>
      </c>
      <c r="HS175">
        <v>1.86874</v>
      </c>
      <c r="HT175">
        <v>1.87026</v>
      </c>
      <c r="HU175">
        <v>0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-5.013</v>
      </c>
      <c r="II175">
        <v>-0.103</v>
      </c>
      <c r="IJ175">
        <v>-2.003274880989988</v>
      </c>
      <c r="IK175">
        <v>-0.003643892653284941</v>
      </c>
      <c r="IL175">
        <v>8.948238347276123E-07</v>
      </c>
      <c r="IM175">
        <v>-2.445980282225029E-10</v>
      </c>
      <c r="IN175">
        <v>-0.1940835803508028</v>
      </c>
      <c r="IO175">
        <v>-0.01042730378795286</v>
      </c>
      <c r="IP175">
        <v>0.00100284695746963</v>
      </c>
      <c r="IQ175">
        <v>-1.701466411570297E-05</v>
      </c>
      <c r="IR175">
        <v>2</v>
      </c>
      <c r="IS175">
        <v>2310</v>
      </c>
      <c r="IT175">
        <v>1</v>
      </c>
      <c r="IU175">
        <v>25</v>
      </c>
      <c r="IV175">
        <v>21561.2</v>
      </c>
      <c r="IW175">
        <v>21561.1</v>
      </c>
      <c r="IX175">
        <v>2.18506</v>
      </c>
      <c r="IY175">
        <v>2.19238</v>
      </c>
      <c r="IZ175">
        <v>1.39648</v>
      </c>
      <c r="JA175">
        <v>2.3584</v>
      </c>
      <c r="JB175">
        <v>1.49536</v>
      </c>
      <c r="JC175">
        <v>2.40234</v>
      </c>
      <c r="JD175">
        <v>34.6006</v>
      </c>
      <c r="JE175">
        <v>24.1838</v>
      </c>
      <c r="JF175">
        <v>18</v>
      </c>
      <c r="JG175">
        <v>513.771</v>
      </c>
      <c r="JH175">
        <v>459.095</v>
      </c>
      <c r="JI175">
        <v>24.9996</v>
      </c>
      <c r="JJ175">
        <v>26.2602</v>
      </c>
      <c r="JK175">
        <v>30</v>
      </c>
      <c r="JL175">
        <v>26.2445</v>
      </c>
      <c r="JM175">
        <v>26.1839</v>
      </c>
      <c r="JN175">
        <v>43.7663</v>
      </c>
      <c r="JO175">
        <v>20.6008</v>
      </c>
      <c r="JP175">
        <v>94.6491</v>
      </c>
      <c r="JQ175">
        <v>25</v>
      </c>
      <c r="JR175">
        <v>1055.59</v>
      </c>
      <c r="JS175">
        <v>22.8199</v>
      </c>
      <c r="JT175">
        <v>100.878</v>
      </c>
      <c r="JU175">
        <v>100.824</v>
      </c>
    </row>
    <row r="176" spans="1:281">
      <c r="A176">
        <v>160</v>
      </c>
      <c r="B176">
        <v>1658944014.5</v>
      </c>
      <c r="C176">
        <v>2376.5</v>
      </c>
      <c r="D176" t="s">
        <v>744</v>
      </c>
      <c r="E176" t="s">
        <v>745</v>
      </c>
      <c r="F176">
        <v>5</v>
      </c>
      <c r="G176" t="s">
        <v>619</v>
      </c>
      <c r="H176" t="s">
        <v>416</v>
      </c>
      <c r="I176">
        <v>1658944006.714286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1066.855068090089</v>
      </c>
      <c r="AK176">
        <v>1039.07206060606</v>
      </c>
      <c r="AL176">
        <v>3.366306700180767</v>
      </c>
      <c r="AM176">
        <v>65.39400874216933</v>
      </c>
      <c r="AN176">
        <f>(AP176 - AO176 + DI176*1E3/(8.314*(DK176+273.15)) * AR176/DH176 * AQ176) * DH176/(100*CV176) * 1000/(1000 - AP176)</f>
        <v>0</v>
      </c>
      <c r="AO176">
        <v>22.84289918060606</v>
      </c>
      <c r="AP176">
        <v>23.76329515151515</v>
      </c>
      <c r="AQ176">
        <v>-2.564386724387829E-05</v>
      </c>
      <c r="AR176">
        <v>84.95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1658944006.714286</v>
      </c>
      <c r="DB176">
        <v>990.7234642857144</v>
      </c>
      <c r="DC176">
        <v>1026.2725</v>
      </c>
      <c r="DD176">
        <v>23.77099642857143</v>
      </c>
      <c r="DE176">
        <v>22.84495714285714</v>
      </c>
      <c r="DF176">
        <v>995.70925</v>
      </c>
      <c r="DG176">
        <v>23.87395714285714</v>
      </c>
      <c r="DH176">
        <v>500.0270357142857</v>
      </c>
      <c r="DI176">
        <v>90.4911392857143</v>
      </c>
      <c r="DJ176">
        <v>0.09995459642857142</v>
      </c>
      <c r="DK176">
        <v>27.24997857142857</v>
      </c>
      <c r="DL176">
        <v>27.35282857142857</v>
      </c>
      <c r="DM176">
        <v>999.9000000000002</v>
      </c>
      <c r="DN176">
        <v>0</v>
      </c>
      <c r="DO176">
        <v>0</v>
      </c>
      <c r="DP176">
        <v>10003.76571428572</v>
      </c>
      <c r="DQ176">
        <v>0</v>
      </c>
      <c r="DR176">
        <v>10.96050000000001</v>
      </c>
      <c r="DS176">
        <v>-35.54928214285714</v>
      </c>
      <c r="DT176">
        <v>1014.84775</v>
      </c>
      <c r="DU176">
        <v>1050.266428571429</v>
      </c>
      <c r="DV176">
        <v>0.9260447500000001</v>
      </c>
      <c r="DW176">
        <v>1026.2725</v>
      </c>
      <c r="DX176">
        <v>22.84495714285714</v>
      </c>
      <c r="DY176">
        <v>2.151064642857143</v>
      </c>
      <c r="DZ176">
        <v>2.067266071428572</v>
      </c>
      <c r="EA176">
        <v>18.60243571428571</v>
      </c>
      <c r="EB176">
        <v>17.96917857142857</v>
      </c>
      <c r="EC176">
        <v>2000.001785714286</v>
      </c>
      <c r="ED176">
        <v>0.980003</v>
      </c>
      <c r="EE176">
        <v>0.0199972</v>
      </c>
      <c r="EF176">
        <v>0</v>
      </c>
      <c r="EG176">
        <v>742.211142857143</v>
      </c>
      <c r="EH176">
        <v>5.00097</v>
      </c>
      <c r="EI176">
        <v>14739.225</v>
      </c>
      <c r="EJ176">
        <v>16707.60357142857</v>
      </c>
      <c r="EK176">
        <v>38.31424999999999</v>
      </c>
      <c r="EL176">
        <v>38.875</v>
      </c>
      <c r="EM176">
        <v>38.28321428571428</v>
      </c>
      <c r="EN176">
        <v>38.5</v>
      </c>
      <c r="EO176">
        <v>38.95274999999999</v>
      </c>
      <c r="EP176">
        <v>1955.106428571429</v>
      </c>
      <c r="EQ176">
        <v>39.89000000000001</v>
      </c>
      <c r="ER176">
        <v>0</v>
      </c>
      <c r="ES176">
        <v>1658944014</v>
      </c>
      <c r="ET176">
        <v>0</v>
      </c>
      <c r="EU176">
        <v>742.2022400000001</v>
      </c>
      <c r="EV176">
        <v>0.425923074699298</v>
      </c>
      <c r="EW176">
        <v>28.36923073503511</v>
      </c>
      <c r="EX176">
        <v>14739.512</v>
      </c>
      <c r="EY176">
        <v>15</v>
      </c>
      <c r="EZ176">
        <v>0</v>
      </c>
      <c r="FA176" t="s">
        <v>419</v>
      </c>
      <c r="FB176">
        <v>1657650335.6</v>
      </c>
      <c r="FC176">
        <v>1657650340.6</v>
      </c>
      <c r="FD176">
        <v>0</v>
      </c>
      <c r="FE176">
        <v>2.4</v>
      </c>
      <c r="FF176">
        <v>-0.047</v>
      </c>
      <c r="FG176">
        <v>-2.024</v>
      </c>
      <c r="FH176">
        <v>-0.16</v>
      </c>
      <c r="FI176">
        <v>420</v>
      </c>
      <c r="FJ176">
        <v>17</v>
      </c>
      <c r="FK176">
        <v>0.4</v>
      </c>
      <c r="FL176">
        <v>0.26</v>
      </c>
      <c r="FM176">
        <v>-35.59853902439025</v>
      </c>
      <c r="FN176">
        <v>0.1688090592333907</v>
      </c>
      <c r="FO176">
        <v>0.269121889945483</v>
      </c>
      <c r="FP176">
        <v>1</v>
      </c>
      <c r="FQ176">
        <v>742.1292352941176</v>
      </c>
      <c r="FR176">
        <v>1.626310158458249</v>
      </c>
      <c r="FS176">
        <v>0.2571981450422075</v>
      </c>
      <c r="FT176">
        <v>0</v>
      </c>
      <c r="FU176">
        <v>0.9282854146341466</v>
      </c>
      <c r="FV176">
        <v>-0.04256337282229798</v>
      </c>
      <c r="FW176">
        <v>0.004248764859118294</v>
      </c>
      <c r="FX176">
        <v>1</v>
      </c>
      <c r="FY176">
        <v>2</v>
      </c>
      <c r="FZ176">
        <v>3</v>
      </c>
      <c r="GA176" t="s">
        <v>420</v>
      </c>
      <c r="GB176">
        <v>2.98362</v>
      </c>
      <c r="GC176">
        <v>2.71574</v>
      </c>
      <c r="GD176">
        <v>0.175183</v>
      </c>
      <c r="GE176">
        <v>0.176889</v>
      </c>
      <c r="GF176">
        <v>0.106945</v>
      </c>
      <c r="GG176">
        <v>0.102002</v>
      </c>
      <c r="GH176">
        <v>26180.5</v>
      </c>
      <c r="GI176">
        <v>26224.2</v>
      </c>
      <c r="GJ176">
        <v>29497.4</v>
      </c>
      <c r="GK176">
        <v>29462.3</v>
      </c>
      <c r="GL176">
        <v>34896</v>
      </c>
      <c r="GM176">
        <v>35160</v>
      </c>
      <c r="GN176">
        <v>41552.9</v>
      </c>
      <c r="GO176">
        <v>41978.8</v>
      </c>
      <c r="GP176">
        <v>1.95265</v>
      </c>
      <c r="GQ176">
        <v>1.9372</v>
      </c>
      <c r="GR176">
        <v>0.128213</v>
      </c>
      <c r="GS176">
        <v>0</v>
      </c>
      <c r="GT176">
        <v>25.2485</v>
      </c>
      <c r="GU176">
        <v>999.9</v>
      </c>
      <c r="GV176">
        <v>59.4</v>
      </c>
      <c r="GW176">
        <v>29.4</v>
      </c>
      <c r="GX176">
        <v>27.0163</v>
      </c>
      <c r="GY176">
        <v>63.2131</v>
      </c>
      <c r="GZ176">
        <v>33.4295</v>
      </c>
      <c r="HA176">
        <v>1</v>
      </c>
      <c r="HB176">
        <v>-0.0920274</v>
      </c>
      <c r="HC176">
        <v>0.191487</v>
      </c>
      <c r="HD176">
        <v>20.3345</v>
      </c>
      <c r="HE176">
        <v>5.21684</v>
      </c>
      <c r="HF176">
        <v>12.0099</v>
      </c>
      <c r="HG176">
        <v>4.98885</v>
      </c>
      <c r="HH176">
        <v>3.28845</v>
      </c>
      <c r="HI176">
        <v>9999</v>
      </c>
      <c r="HJ176">
        <v>9999</v>
      </c>
      <c r="HK176">
        <v>9999</v>
      </c>
      <c r="HL176">
        <v>155.4</v>
      </c>
      <c r="HM176">
        <v>1.86737</v>
      </c>
      <c r="HN176">
        <v>1.86645</v>
      </c>
      <c r="HO176">
        <v>1.86584</v>
      </c>
      <c r="HP176">
        <v>1.86584</v>
      </c>
      <c r="HQ176">
        <v>1.86759</v>
      </c>
      <c r="HR176">
        <v>1.87012</v>
      </c>
      <c r="HS176">
        <v>1.86874</v>
      </c>
      <c r="HT176">
        <v>1.87025</v>
      </c>
      <c r="HU176">
        <v>0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-5.05</v>
      </c>
      <c r="II176">
        <v>-0.103</v>
      </c>
      <c r="IJ176">
        <v>-2.003274880989988</v>
      </c>
      <c r="IK176">
        <v>-0.003643892653284941</v>
      </c>
      <c r="IL176">
        <v>8.948238347276123E-07</v>
      </c>
      <c r="IM176">
        <v>-2.445980282225029E-10</v>
      </c>
      <c r="IN176">
        <v>-0.1940835803508028</v>
      </c>
      <c r="IO176">
        <v>-0.01042730378795286</v>
      </c>
      <c r="IP176">
        <v>0.00100284695746963</v>
      </c>
      <c r="IQ176">
        <v>-1.701466411570297E-05</v>
      </c>
      <c r="IR176">
        <v>2</v>
      </c>
      <c r="IS176">
        <v>2310</v>
      </c>
      <c r="IT176">
        <v>1</v>
      </c>
      <c r="IU176">
        <v>25</v>
      </c>
      <c r="IV176">
        <v>21561.3</v>
      </c>
      <c r="IW176">
        <v>21561.2</v>
      </c>
      <c r="IX176">
        <v>2.21313</v>
      </c>
      <c r="IY176">
        <v>2.18994</v>
      </c>
      <c r="IZ176">
        <v>1.39648</v>
      </c>
      <c r="JA176">
        <v>2.35962</v>
      </c>
      <c r="JB176">
        <v>1.49536</v>
      </c>
      <c r="JC176">
        <v>2.39502</v>
      </c>
      <c r="JD176">
        <v>34.6235</v>
      </c>
      <c r="JE176">
        <v>24.1838</v>
      </c>
      <c r="JF176">
        <v>18</v>
      </c>
      <c r="JG176">
        <v>513.578</v>
      </c>
      <c r="JH176">
        <v>459.17</v>
      </c>
      <c r="JI176">
        <v>24.9996</v>
      </c>
      <c r="JJ176">
        <v>26.2598</v>
      </c>
      <c r="JK176">
        <v>30</v>
      </c>
      <c r="JL176">
        <v>26.2427</v>
      </c>
      <c r="JM176">
        <v>26.1817</v>
      </c>
      <c r="JN176">
        <v>44.2872</v>
      </c>
      <c r="JO176">
        <v>20.6008</v>
      </c>
      <c r="JP176">
        <v>94.6491</v>
      </c>
      <c r="JQ176">
        <v>25</v>
      </c>
      <c r="JR176">
        <v>1075.63</v>
      </c>
      <c r="JS176">
        <v>22.8199</v>
      </c>
      <c r="JT176">
        <v>100.876</v>
      </c>
      <c r="JU176">
        <v>100.824</v>
      </c>
    </row>
    <row r="177" spans="1:281">
      <c r="A177">
        <v>161</v>
      </c>
      <c r="B177">
        <v>1658944019.5</v>
      </c>
      <c r="C177">
        <v>2381.5</v>
      </c>
      <c r="D177" t="s">
        <v>746</v>
      </c>
      <c r="E177" t="s">
        <v>747</v>
      </c>
      <c r="F177">
        <v>5</v>
      </c>
      <c r="G177" t="s">
        <v>619</v>
      </c>
      <c r="H177" t="s">
        <v>416</v>
      </c>
      <c r="I177">
        <v>1658944012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1083.811588157298</v>
      </c>
      <c r="AK177">
        <v>1055.917212121212</v>
      </c>
      <c r="AL177">
        <v>3.365768796070886</v>
      </c>
      <c r="AM177">
        <v>65.39400874216933</v>
      </c>
      <c r="AN177">
        <f>(AP177 - AO177 + DI177*1E3/(8.314*(DK177+273.15)) * AR177/DH177 * AQ177) * DH177/(100*CV177) * 1000/(1000 - AP177)</f>
        <v>0</v>
      </c>
      <c r="AO177">
        <v>22.84135832484849</v>
      </c>
      <c r="AP177">
        <v>23.75886303030303</v>
      </c>
      <c r="AQ177">
        <v>-3.602424242379339E-05</v>
      </c>
      <c r="AR177">
        <v>84.95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1658944012</v>
      </c>
      <c r="DB177">
        <v>1007.892222222222</v>
      </c>
      <c r="DC177">
        <v>1043.631111111111</v>
      </c>
      <c r="DD177">
        <v>23.76515555555556</v>
      </c>
      <c r="DE177">
        <v>22.84266296296296</v>
      </c>
      <c r="DF177">
        <v>1012.922333333333</v>
      </c>
      <c r="DG177">
        <v>23.86816666666666</v>
      </c>
      <c r="DH177">
        <v>500.0409259259259</v>
      </c>
      <c r="DI177">
        <v>90.49152592592591</v>
      </c>
      <c r="DJ177">
        <v>0.09998475555555554</v>
      </c>
      <c r="DK177">
        <v>27.24687407407407</v>
      </c>
      <c r="DL177">
        <v>27.34980740740741</v>
      </c>
      <c r="DM177">
        <v>999.9000000000001</v>
      </c>
      <c r="DN177">
        <v>0</v>
      </c>
      <c r="DO177">
        <v>0</v>
      </c>
      <c r="DP177">
        <v>10004.41777777778</v>
      </c>
      <c r="DQ177">
        <v>0</v>
      </c>
      <c r="DR177">
        <v>10.9605</v>
      </c>
      <c r="DS177">
        <v>-35.73991481481481</v>
      </c>
      <c r="DT177">
        <v>1032.428518518519</v>
      </c>
      <c r="DU177">
        <v>1068.028888888889</v>
      </c>
      <c r="DV177">
        <v>0.9225002222222223</v>
      </c>
      <c r="DW177">
        <v>1043.631111111111</v>
      </c>
      <c r="DX177">
        <v>22.84266296296296</v>
      </c>
      <c r="DY177">
        <v>2.150545185185185</v>
      </c>
      <c r="DZ177">
        <v>2.067066296296296</v>
      </c>
      <c r="EA177">
        <v>18.59858148148149</v>
      </c>
      <c r="EB177">
        <v>17.96765185185185</v>
      </c>
      <c r="EC177">
        <v>2000.011481481482</v>
      </c>
      <c r="ED177">
        <v>0.980003</v>
      </c>
      <c r="EE177">
        <v>0.0199972</v>
      </c>
      <c r="EF177">
        <v>0</v>
      </c>
      <c r="EG177">
        <v>742.3082962962964</v>
      </c>
      <c r="EH177">
        <v>5.00097</v>
      </c>
      <c r="EI177">
        <v>14741.62962962963</v>
      </c>
      <c r="EJ177">
        <v>16707.67777777778</v>
      </c>
      <c r="EK177">
        <v>38.312</v>
      </c>
      <c r="EL177">
        <v>38.875</v>
      </c>
      <c r="EM177">
        <v>38.26607407407408</v>
      </c>
      <c r="EN177">
        <v>38.5</v>
      </c>
      <c r="EO177">
        <v>38.94166666666666</v>
      </c>
      <c r="EP177">
        <v>1955.112592592593</v>
      </c>
      <c r="EQ177">
        <v>39.89000000000001</v>
      </c>
      <c r="ER177">
        <v>0</v>
      </c>
      <c r="ES177">
        <v>1658944018.8</v>
      </c>
      <c r="ET177">
        <v>0</v>
      </c>
      <c r="EU177">
        <v>742.2764</v>
      </c>
      <c r="EV177">
        <v>0.4028461574378621</v>
      </c>
      <c r="EW177">
        <v>25.45384619494726</v>
      </c>
      <c r="EX177">
        <v>14741.664</v>
      </c>
      <c r="EY177">
        <v>15</v>
      </c>
      <c r="EZ177">
        <v>0</v>
      </c>
      <c r="FA177" t="s">
        <v>419</v>
      </c>
      <c r="FB177">
        <v>1657650335.6</v>
      </c>
      <c r="FC177">
        <v>1657650340.6</v>
      </c>
      <c r="FD177">
        <v>0</v>
      </c>
      <c r="FE177">
        <v>2.4</v>
      </c>
      <c r="FF177">
        <v>-0.047</v>
      </c>
      <c r="FG177">
        <v>-2.024</v>
      </c>
      <c r="FH177">
        <v>-0.16</v>
      </c>
      <c r="FI177">
        <v>420</v>
      </c>
      <c r="FJ177">
        <v>17</v>
      </c>
      <c r="FK177">
        <v>0.4</v>
      </c>
      <c r="FL177">
        <v>0.26</v>
      </c>
      <c r="FM177">
        <v>-35.65793902439025</v>
      </c>
      <c r="FN177">
        <v>-2.05011846689895</v>
      </c>
      <c r="FO177">
        <v>0.321432959196136</v>
      </c>
      <c r="FP177">
        <v>0</v>
      </c>
      <c r="FQ177">
        <v>742.2417058823529</v>
      </c>
      <c r="FR177">
        <v>1.045958746025891</v>
      </c>
      <c r="FS177">
        <v>0.2466299358543417</v>
      </c>
      <c r="FT177">
        <v>0</v>
      </c>
      <c r="FU177">
        <v>0.9249055853658537</v>
      </c>
      <c r="FV177">
        <v>-0.04024969337978995</v>
      </c>
      <c r="FW177">
        <v>0.003997479388592881</v>
      </c>
      <c r="FX177">
        <v>1</v>
      </c>
      <c r="FY177">
        <v>1</v>
      </c>
      <c r="FZ177">
        <v>3</v>
      </c>
      <c r="GA177" t="s">
        <v>426</v>
      </c>
      <c r="GB177">
        <v>2.98341</v>
      </c>
      <c r="GC177">
        <v>2.71563</v>
      </c>
      <c r="GD177">
        <v>0.176992</v>
      </c>
      <c r="GE177">
        <v>0.178672</v>
      </c>
      <c r="GF177">
        <v>0.106933</v>
      </c>
      <c r="GG177">
        <v>0.101999</v>
      </c>
      <c r="GH177">
        <v>26123.4</v>
      </c>
      <c r="GI177">
        <v>26167.7</v>
      </c>
      <c r="GJ177">
        <v>29497.7</v>
      </c>
      <c r="GK177">
        <v>29462.7</v>
      </c>
      <c r="GL177">
        <v>34897.1</v>
      </c>
      <c r="GM177">
        <v>35160.7</v>
      </c>
      <c r="GN177">
        <v>41553.6</v>
      </c>
      <c r="GO177">
        <v>41979.5</v>
      </c>
      <c r="GP177">
        <v>1.95257</v>
      </c>
      <c r="GQ177">
        <v>1.93735</v>
      </c>
      <c r="GR177">
        <v>0.128459</v>
      </c>
      <c r="GS177">
        <v>0</v>
      </c>
      <c r="GT177">
        <v>25.248</v>
      </c>
      <c r="GU177">
        <v>999.9</v>
      </c>
      <c r="GV177">
        <v>59.4</v>
      </c>
      <c r="GW177">
        <v>29.4</v>
      </c>
      <c r="GX177">
        <v>27.0165</v>
      </c>
      <c r="GY177">
        <v>62.9531</v>
      </c>
      <c r="GZ177">
        <v>33.5056</v>
      </c>
      <c r="HA177">
        <v>1</v>
      </c>
      <c r="HB177">
        <v>-0.09224590000000001</v>
      </c>
      <c r="HC177">
        <v>0.189597</v>
      </c>
      <c r="HD177">
        <v>20.3347</v>
      </c>
      <c r="HE177">
        <v>5.21774</v>
      </c>
      <c r="HF177">
        <v>12.0099</v>
      </c>
      <c r="HG177">
        <v>4.9894</v>
      </c>
      <c r="HH177">
        <v>3.28865</v>
      </c>
      <c r="HI177">
        <v>9999</v>
      </c>
      <c r="HJ177">
        <v>9999</v>
      </c>
      <c r="HK177">
        <v>9999</v>
      </c>
      <c r="HL177">
        <v>155.4</v>
      </c>
      <c r="HM177">
        <v>1.86737</v>
      </c>
      <c r="HN177">
        <v>1.86645</v>
      </c>
      <c r="HO177">
        <v>1.86584</v>
      </c>
      <c r="HP177">
        <v>1.86582</v>
      </c>
      <c r="HQ177">
        <v>1.86758</v>
      </c>
      <c r="HR177">
        <v>1.87012</v>
      </c>
      <c r="HS177">
        <v>1.86875</v>
      </c>
      <c r="HT177">
        <v>1.87024</v>
      </c>
      <c r="HU177">
        <v>0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-5.09</v>
      </c>
      <c r="II177">
        <v>-0.1031</v>
      </c>
      <c r="IJ177">
        <v>-2.003274880989988</v>
      </c>
      <c r="IK177">
        <v>-0.003643892653284941</v>
      </c>
      <c r="IL177">
        <v>8.948238347276123E-07</v>
      </c>
      <c r="IM177">
        <v>-2.445980282225029E-10</v>
      </c>
      <c r="IN177">
        <v>-0.1940835803508028</v>
      </c>
      <c r="IO177">
        <v>-0.01042730378795286</v>
      </c>
      <c r="IP177">
        <v>0.00100284695746963</v>
      </c>
      <c r="IQ177">
        <v>-1.701466411570297E-05</v>
      </c>
      <c r="IR177">
        <v>2</v>
      </c>
      <c r="IS177">
        <v>2310</v>
      </c>
      <c r="IT177">
        <v>1</v>
      </c>
      <c r="IU177">
        <v>25</v>
      </c>
      <c r="IV177">
        <v>21561.4</v>
      </c>
      <c r="IW177">
        <v>21561.3</v>
      </c>
      <c r="IX177">
        <v>2.23999</v>
      </c>
      <c r="IY177">
        <v>2.19971</v>
      </c>
      <c r="IZ177">
        <v>1.39648</v>
      </c>
      <c r="JA177">
        <v>2.35962</v>
      </c>
      <c r="JB177">
        <v>1.49536</v>
      </c>
      <c r="JC177">
        <v>2.30957</v>
      </c>
      <c r="JD177">
        <v>34.6006</v>
      </c>
      <c r="JE177">
        <v>24.1751</v>
      </c>
      <c r="JF177">
        <v>18</v>
      </c>
      <c r="JG177">
        <v>513.525</v>
      </c>
      <c r="JH177">
        <v>459.264</v>
      </c>
      <c r="JI177">
        <v>24.9996</v>
      </c>
      <c r="JJ177">
        <v>26.258</v>
      </c>
      <c r="JK177">
        <v>29.9999</v>
      </c>
      <c r="JL177">
        <v>26.2423</v>
      </c>
      <c r="JM177">
        <v>26.1817</v>
      </c>
      <c r="JN177">
        <v>44.8861</v>
      </c>
      <c r="JO177">
        <v>20.6008</v>
      </c>
      <c r="JP177">
        <v>94.6491</v>
      </c>
      <c r="JQ177">
        <v>25</v>
      </c>
      <c r="JR177">
        <v>1089</v>
      </c>
      <c r="JS177">
        <v>22.8199</v>
      </c>
      <c r="JT177">
        <v>100.878</v>
      </c>
      <c r="JU177">
        <v>100.826</v>
      </c>
    </row>
    <row r="178" spans="1:281">
      <c r="A178">
        <v>162</v>
      </c>
      <c r="B178">
        <v>1658944024.5</v>
      </c>
      <c r="C178">
        <v>2386.5</v>
      </c>
      <c r="D178" t="s">
        <v>748</v>
      </c>
      <c r="E178" t="s">
        <v>749</v>
      </c>
      <c r="F178">
        <v>5</v>
      </c>
      <c r="G178" t="s">
        <v>619</v>
      </c>
      <c r="H178" t="s">
        <v>416</v>
      </c>
      <c r="I178">
        <v>1658944016.714286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1101.098390448857</v>
      </c>
      <c r="AK178">
        <v>1072.834363636364</v>
      </c>
      <c r="AL178">
        <v>3.393059291743455</v>
      </c>
      <c r="AM178">
        <v>65.39400874216933</v>
      </c>
      <c r="AN178">
        <f>(AP178 - AO178 + DI178*1E3/(8.314*(DK178+273.15)) * AR178/DH178 * AQ178) * DH178/(100*CV178) * 1000/(1000 - AP178)</f>
        <v>0</v>
      </c>
      <c r="AO178">
        <v>22.83941328484849</v>
      </c>
      <c r="AP178">
        <v>23.75275212121211</v>
      </c>
      <c r="AQ178">
        <v>-1.811587878754516E-05</v>
      </c>
      <c r="AR178">
        <v>84.95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1658944016.714286</v>
      </c>
      <c r="DB178">
        <v>1023.318071428572</v>
      </c>
      <c r="DC178">
        <v>1059.420714285714</v>
      </c>
      <c r="DD178">
        <v>23.76083928571429</v>
      </c>
      <c r="DE178">
        <v>22.84093214285714</v>
      </c>
      <c r="DF178">
        <v>1028.388571428571</v>
      </c>
      <c r="DG178">
        <v>23.86388928571429</v>
      </c>
      <c r="DH178">
        <v>500.0345</v>
      </c>
      <c r="DI178">
        <v>90.49211428571428</v>
      </c>
      <c r="DJ178">
        <v>0.09996945</v>
      </c>
      <c r="DK178">
        <v>27.24421071428572</v>
      </c>
      <c r="DL178">
        <v>27.34618214285714</v>
      </c>
      <c r="DM178">
        <v>999.9000000000002</v>
      </c>
      <c r="DN178">
        <v>0</v>
      </c>
      <c r="DO178">
        <v>0</v>
      </c>
      <c r="DP178">
        <v>10006.06678571429</v>
      </c>
      <c r="DQ178">
        <v>0</v>
      </c>
      <c r="DR178">
        <v>10.96050000000001</v>
      </c>
      <c r="DS178">
        <v>-36.10299642857142</v>
      </c>
      <c r="DT178">
        <v>1048.226071428571</v>
      </c>
      <c r="DU178">
        <v>1084.185</v>
      </c>
      <c r="DV178">
        <v>0.9199170357142857</v>
      </c>
      <c r="DW178">
        <v>1059.420714285714</v>
      </c>
      <c r="DX178">
        <v>22.84093214285714</v>
      </c>
      <c r="DY178">
        <v>2.150169285714286</v>
      </c>
      <c r="DZ178">
        <v>2.066923214285714</v>
      </c>
      <c r="EA178">
        <v>18.59578928571429</v>
      </c>
      <c r="EB178">
        <v>17.96655</v>
      </c>
      <c r="EC178">
        <v>2000.013928571428</v>
      </c>
      <c r="ED178">
        <v>0.980003</v>
      </c>
      <c r="EE178">
        <v>0.0199972</v>
      </c>
      <c r="EF178">
        <v>0</v>
      </c>
      <c r="EG178">
        <v>742.4114642857143</v>
      </c>
      <c r="EH178">
        <v>5.00097</v>
      </c>
      <c r="EI178">
        <v>14743.65</v>
      </c>
      <c r="EJ178">
        <v>16707.71071428572</v>
      </c>
      <c r="EK178">
        <v>38.312</v>
      </c>
      <c r="EL178">
        <v>38.875</v>
      </c>
      <c r="EM178">
        <v>38.25885714285715</v>
      </c>
      <c r="EN178">
        <v>38.5</v>
      </c>
      <c r="EO178">
        <v>38.937</v>
      </c>
      <c r="EP178">
        <v>1955.114642857143</v>
      </c>
      <c r="EQ178">
        <v>39.89000000000001</v>
      </c>
      <c r="ER178">
        <v>0</v>
      </c>
      <c r="ES178">
        <v>1658944024.2</v>
      </c>
      <c r="ET178">
        <v>0</v>
      </c>
      <c r="EU178">
        <v>742.3862692307692</v>
      </c>
      <c r="EV178">
        <v>1.267384615588893</v>
      </c>
      <c r="EW178">
        <v>25.36752138106925</v>
      </c>
      <c r="EX178">
        <v>14743.84615384615</v>
      </c>
      <c r="EY178">
        <v>15</v>
      </c>
      <c r="EZ178">
        <v>0</v>
      </c>
      <c r="FA178" t="s">
        <v>419</v>
      </c>
      <c r="FB178">
        <v>1657650335.6</v>
      </c>
      <c r="FC178">
        <v>1657650340.6</v>
      </c>
      <c r="FD178">
        <v>0</v>
      </c>
      <c r="FE178">
        <v>2.4</v>
      </c>
      <c r="FF178">
        <v>-0.047</v>
      </c>
      <c r="FG178">
        <v>-2.024</v>
      </c>
      <c r="FH178">
        <v>-0.16</v>
      </c>
      <c r="FI178">
        <v>420</v>
      </c>
      <c r="FJ178">
        <v>17</v>
      </c>
      <c r="FK178">
        <v>0.4</v>
      </c>
      <c r="FL178">
        <v>0.26</v>
      </c>
      <c r="FM178">
        <v>-35.8987125</v>
      </c>
      <c r="FN178">
        <v>-4.286723076923048</v>
      </c>
      <c r="FO178">
        <v>0.424444655513237</v>
      </c>
      <c r="FP178">
        <v>0</v>
      </c>
      <c r="FQ178">
        <v>742.3407352941177</v>
      </c>
      <c r="FR178">
        <v>1.170160430463636</v>
      </c>
      <c r="FS178">
        <v>0.2841752057760364</v>
      </c>
      <c r="FT178">
        <v>0</v>
      </c>
      <c r="FU178">
        <v>0.9213089</v>
      </c>
      <c r="FV178">
        <v>-0.03358957598499271</v>
      </c>
      <c r="FW178">
        <v>0.003265193001952565</v>
      </c>
      <c r="FX178">
        <v>1</v>
      </c>
      <c r="FY178">
        <v>1</v>
      </c>
      <c r="FZ178">
        <v>3</v>
      </c>
      <c r="GA178" t="s">
        <v>426</v>
      </c>
      <c r="GB178">
        <v>2.98346</v>
      </c>
      <c r="GC178">
        <v>2.71573</v>
      </c>
      <c r="GD178">
        <v>0.1788</v>
      </c>
      <c r="GE178">
        <v>0.180465</v>
      </c>
      <c r="GF178">
        <v>0.106914</v>
      </c>
      <c r="GG178">
        <v>0.101993</v>
      </c>
      <c r="GH178">
        <v>26066.3</v>
      </c>
      <c r="GI178">
        <v>26111.2</v>
      </c>
      <c r="GJ178">
        <v>29498</v>
      </c>
      <c r="GK178">
        <v>29463.4</v>
      </c>
      <c r="GL178">
        <v>34898.2</v>
      </c>
      <c r="GM178">
        <v>35161.6</v>
      </c>
      <c r="GN178">
        <v>41553.9</v>
      </c>
      <c r="GO178">
        <v>41980.2</v>
      </c>
      <c r="GP178">
        <v>1.95263</v>
      </c>
      <c r="GQ178">
        <v>1.9374</v>
      </c>
      <c r="GR178">
        <v>0.128079</v>
      </c>
      <c r="GS178">
        <v>0</v>
      </c>
      <c r="GT178">
        <v>25.248</v>
      </c>
      <c r="GU178">
        <v>999.9</v>
      </c>
      <c r="GV178">
        <v>59.4</v>
      </c>
      <c r="GW178">
        <v>29.4</v>
      </c>
      <c r="GX178">
        <v>27.016</v>
      </c>
      <c r="GY178">
        <v>62.8731</v>
      </c>
      <c r="GZ178">
        <v>33.4295</v>
      </c>
      <c r="HA178">
        <v>1</v>
      </c>
      <c r="HB178">
        <v>-0.09243899999999999</v>
      </c>
      <c r="HC178">
        <v>0.188548</v>
      </c>
      <c r="HD178">
        <v>20.3345</v>
      </c>
      <c r="HE178">
        <v>5.21804</v>
      </c>
      <c r="HF178">
        <v>12.0099</v>
      </c>
      <c r="HG178">
        <v>4.98925</v>
      </c>
      <c r="HH178">
        <v>3.28865</v>
      </c>
      <c r="HI178">
        <v>9999</v>
      </c>
      <c r="HJ178">
        <v>9999</v>
      </c>
      <c r="HK178">
        <v>9999</v>
      </c>
      <c r="HL178">
        <v>155.4</v>
      </c>
      <c r="HM178">
        <v>1.86737</v>
      </c>
      <c r="HN178">
        <v>1.86644</v>
      </c>
      <c r="HO178">
        <v>1.86584</v>
      </c>
      <c r="HP178">
        <v>1.86579</v>
      </c>
      <c r="HQ178">
        <v>1.8676</v>
      </c>
      <c r="HR178">
        <v>1.87012</v>
      </c>
      <c r="HS178">
        <v>1.86874</v>
      </c>
      <c r="HT178">
        <v>1.87023</v>
      </c>
      <c r="HU178">
        <v>0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-5.13</v>
      </c>
      <c r="II178">
        <v>-0.1031</v>
      </c>
      <c r="IJ178">
        <v>-2.003274880989988</v>
      </c>
      <c r="IK178">
        <v>-0.003643892653284941</v>
      </c>
      <c r="IL178">
        <v>8.948238347276123E-07</v>
      </c>
      <c r="IM178">
        <v>-2.445980282225029E-10</v>
      </c>
      <c r="IN178">
        <v>-0.1940835803508028</v>
      </c>
      <c r="IO178">
        <v>-0.01042730378795286</v>
      </c>
      <c r="IP178">
        <v>0.00100284695746963</v>
      </c>
      <c r="IQ178">
        <v>-1.701466411570297E-05</v>
      </c>
      <c r="IR178">
        <v>2</v>
      </c>
      <c r="IS178">
        <v>2310</v>
      </c>
      <c r="IT178">
        <v>1</v>
      </c>
      <c r="IU178">
        <v>25</v>
      </c>
      <c r="IV178">
        <v>21561.5</v>
      </c>
      <c r="IW178">
        <v>21561.4</v>
      </c>
      <c r="IX178">
        <v>2.26685</v>
      </c>
      <c r="IY178">
        <v>2.18994</v>
      </c>
      <c r="IZ178">
        <v>1.39648</v>
      </c>
      <c r="JA178">
        <v>2.35962</v>
      </c>
      <c r="JB178">
        <v>1.49536</v>
      </c>
      <c r="JC178">
        <v>2.41699</v>
      </c>
      <c r="JD178">
        <v>34.6235</v>
      </c>
      <c r="JE178">
        <v>24.1838</v>
      </c>
      <c r="JF178">
        <v>18</v>
      </c>
      <c r="JG178">
        <v>513.542</v>
      </c>
      <c r="JH178">
        <v>459.282</v>
      </c>
      <c r="JI178">
        <v>24.9996</v>
      </c>
      <c r="JJ178">
        <v>26.2576</v>
      </c>
      <c r="JK178">
        <v>30.0001</v>
      </c>
      <c r="JL178">
        <v>26.2404</v>
      </c>
      <c r="JM178">
        <v>26.18</v>
      </c>
      <c r="JN178">
        <v>45.403</v>
      </c>
      <c r="JO178">
        <v>20.6008</v>
      </c>
      <c r="JP178">
        <v>94.6491</v>
      </c>
      <c r="JQ178">
        <v>25</v>
      </c>
      <c r="JR178">
        <v>1102.35</v>
      </c>
      <c r="JS178">
        <v>22.8199</v>
      </c>
      <c r="JT178">
        <v>100.879</v>
      </c>
      <c r="JU178">
        <v>100.828</v>
      </c>
    </row>
    <row r="179" spans="1:281">
      <c r="A179">
        <v>163</v>
      </c>
      <c r="B179">
        <v>1658944029.5</v>
      </c>
      <c r="C179">
        <v>2391.5</v>
      </c>
      <c r="D179" t="s">
        <v>750</v>
      </c>
      <c r="E179" t="s">
        <v>751</v>
      </c>
      <c r="F179">
        <v>5</v>
      </c>
      <c r="G179" t="s">
        <v>619</v>
      </c>
      <c r="H179" t="s">
        <v>416</v>
      </c>
      <c r="I179">
        <v>1658944022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1118.090804853772</v>
      </c>
      <c r="AK179">
        <v>1089.649696969697</v>
      </c>
      <c r="AL179">
        <v>3.353548395147631</v>
      </c>
      <c r="AM179">
        <v>65.39400874216933</v>
      </c>
      <c r="AN179">
        <f>(AP179 - AO179 + DI179*1E3/(8.314*(DK179+273.15)) * AR179/DH179 * AQ179) * DH179/(100*CV179) * 1000/(1000 - AP179)</f>
        <v>0</v>
      </c>
      <c r="AO179">
        <v>22.83695238787879</v>
      </c>
      <c r="AP179">
        <v>23.74707575757575</v>
      </c>
      <c r="AQ179">
        <v>-4.062491582456259E-05</v>
      </c>
      <c r="AR179">
        <v>84.95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1658944022</v>
      </c>
      <c r="DB179">
        <v>1040.731851851852</v>
      </c>
      <c r="DC179">
        <v>1077.092962962963</v>
      </c>
      <c r="DD179">
        <v>23.75494814814815</v>
      </c>
      <c r="DE179">
        <v>22.8388962962963</v>
      </c>
      <c r="DF179">
        <v>1045.847407407407</v>
      </c>
      <c r="DG179">
        <v>23.85804074074074</v>
      </c>
      <c r="DH179">
        <v>500.0481851851852</v>
      </c>
      <c r="DI179">
        <v>90.49290740740742</v>
      </c>
      <c r="DJ179">
        <v>0.1000235740740741</v>
      </c>
      <c r="DK179">
        <v>27.24247777777778</v>
      </c>
      <c r="DL179">
        <v>27.34735555555556</v>
      </c>
      <c r="DM179">
        <v>999.9000000000001</v>
      </c>
      <c r="DN179">
        <v>0</v>
      </c>
      <c r="DO179">
        <v>0</v>
      </c>
      <c r="DP179">
        <v>10000.48592592593</v>
      </c>
      <c r="DQ179">
        <v>0</v>
      </c>
      <c r="DR179">
        <v>10.9605</v>
      </c>
      <c r="DS179">
        <v>-36.36092962962963</v>
      </c>
      <c r="DT179">
        <v>1066.056666666667</v>
      </c>
      <c r="DU179">
        <v>1102.267037037037</v>
      </c>
      <c r="DV179">
        <v>0.9160554444444444</v>
      </c>
      <c r="DW179">
        <v>1077.092962962963</v>
      </c>
      <c r="DX179">
        <v>22.8388962962963</v>
      </c>
      <c r="DY179">
        <v>2.149654444444444</v>
      </c>
      <c r="DZ179">
        <v>2.066757777777778</v>
      </c>
      <c r="EA179">
        <v>18.59197407407408</v>
      </c>
      <c r="EB179">
        <v>17.96527037037037</v>
      </c>
      <c r="EC179">
        <v>2000.024074074074</v>
      </c>
      <c r="ED179">
        <v>0.980003</v>
      </c>
      <c r="EE179">
        <v>0.0199972</v>
      </c>
      <c r="EF179">
        <v>0</v>
      </c>
      <c r="EG179">
        <v>742.5154444444444</v>
      </c>
      <c r="EH179">
        <v>5.00097</v>
      </c>
      <c r="EI179">
        <v>14745.93703703704</v>
      </c>
      <c r="EJ179">
        <v>16707.8</v>
      </c>
      <c r="EK179">
        <v>38.30281481481481</v>
      </c>
      <c r="EL179">
        <v>38.868</v>
      </c>
      <c r="EM179">
        <v>38.25459259259259</v>
      </c>
      <c r="EN179">
        <v>38.49533333333333</v>
      </c>
      <c r="EO179">
        <v>38.937</v>
      </c>
      <c r="EP179">
        <v>1955.124074074074</v>
      </c>
      <c r="EQ179">
        <v>39.89222222222223</v>
      </c>
      <c r="ER179">
        <v>0</v>
      </c>
      <c r="ES179">
        <v>1658944029</v>
      </c>
      <c r="ET179">
        <v>0</v>
      </c>
      <c r="EU179">
        <v>742.4776538461538</v>
      </c>
      <c r="EV179">
        <v>1.795589745663704</v>
      </c>
      <c r="EW179">
        <v>25.75384611216321</v>
      </c>
      <c r="EX179">
        <v>14745.89615384616</v>
      </c>
      <c r="EY179">
        <v>15</v>
      </c>
      <c r="EZ179">
        <v>0</v>
      </c>
      <c r="FA179" t="s">
        <v>419</v>
      </c>
      <c r="FB179">
        <v>1657650335.6</v>
      </c>
      <c r="FC179">
        <v>1657650340.6</v>
      </c>
      <c r="FD179">
        <v>0</v>
      </c>
      <c r="FE179">
        <v>2.4</v>
      </c>
      <c r="FF179">
        <v>-0.047</v>
      </c>
      <c r="FG179">
        <v>-2.024</v>
      </c>
      <c r="FH179">
        <v>-0.16</v>
      </c>
      <c r="FI179">
        <v>420</v>
      </c>
      <c r="FJ179">
        <v>17</v>
      </c>
      <c r="FK179">
        <v>0.4</v>
      </c>
      <c r="FL179">
        <v>0.26</v>
      </c>
      <c r="FM179">
        <v>-36.224625</v>
      </c>
      <c r="FN179">
        <v>-3.154426266416479</v>
      </c>
      <c r="FO179">
        <v>0.3130704950566243</v>
      </c>
      <c r="FP179">
        <v>0</v>
      </c>
      <c r="FQ179">
        <v>742.4169705882352</v>
      </c>
      <c r="FR179">
        <v>1.317845683509486</v>
      </c>
      <c r="FS179">
        <v>0.2815644827716697</v>
      </c>
      <c r="FT179">
        <v>0</v>
      </c>
      <c r="FU179">
        <v>0.9178165499999998</v>
      </c>
      <c r="FV179">
        <v>-0.04169943714822283</v>
      </c>
      <c r="FW179">
        <v>0.004125662776754779</v>
      </c>
      <c r="FX179">
        <v>1</v>
      </c>
      <c r="FY179">
        <v>1</v>
      </c>
      <c r="FZ179">
        <v>3</v>
      </c>
      <c r="GA179" t="s">
        <v>426</v>
      </c>
      <c r="GB179">
        <v>2.98352</v>
      </c>
      <c r="GC179">
        <v>2.7155</v>
      </c>
      <c r="GD179">
        <v>0.180575</v>
      </c>
      <c r="GE179">
        <v>0.182238</v>
      </c>
      <c r="GF179">
        <v>0.1069</v>
      </c>
      <c r="GG179">
        <v>0.10199</v>
      </c>
      <c r="GH179">
        <v>26009.6</v>
      </c>
      <c r="GI179">
        <v>26054.8</v>
      </c>
      <c r="GJ179">
        <v>29497.6</v>
      </c>
      <c r="GK179">
        <v>29463.4</v>
      </c>
      <c r="GL179">
        <v>34898.4</v>
      </c>
      <c r="GM179">
        <v>35161.8</v>
      </c>
      <c r="GN179">
        <v>41553.6</v>
      </c>
      <c r="GO179">
        <v>41980.3</v>
      </c>
      <c r="GP179">
        <v>1.95278</v>
      </c>
      <c r="GQ179">
        <v>1.93745</v>
      </c>
      <c r="GR179">
        <v>0.128921</v>
      </c>
      <c r="GS179">
        <v>0</v>
      </c>
      <c r="GT179">
        <v>25.2458</v>
      </c>
      <c r="GU179">
        <v>999.9</v>
      </c>
      <c r="GV179">
        <v>59.4</v>
      </c>
      <c r="GW179">
        <v>29.4</v>
      </c>
      <c r="GX179">
        <v>27.0157</v>
      </c>
      <c r="GY179">
        <v>63.1231</v>
      </c>
      <c r="GZ179">
        <v>33.6418</v>
      </c>
      <c r="HA179">
        <v>1</v>
      </c>
      <c r="HB179">
        <v>-0.0924543</v>
      </c>
      <c r="HC179">
        <v>0.186471</v>
      </c>
      <c r="HD179">
        <v>20.3345</v>
      </c>
      <c r="HE179">
        <v>5.21714</v>
      </c>
      <c r="HF179">
        <v>12.0098</v>
      </c>
      <c r="HG179">
        <v>4.98915</v>
      </c>
      <c r="HH179">
        <v>3.28858</v>
      </c>
      <c r="HI179">
        <v>9999</v>
      </c>
      <c r="HJ179">
        <v>9999</v>
      </c>
      <c r="HK179">
        <v>9999</v>
      </c>
      <c r="HL179">
        <v>155.4</v>
      </c>
      <c r="HM179">
        <v>1.86737</v>
      </c>
      <c r="HN179">
        <v>1.86645</v>
      </c>
      <c r="HO179">
        <v>1.86584</v>
      </c>
      <c r="HP179">
        <v>1.86578</v>
      </c>
      <c r="HQ179">
        <v>1.8676</v>
      </c>
      <c r="HR179">
        <v>1.87013</v>
      </c>
      <c r="HS179">
        <v>1.86876</v>
      </c>
      <c r="HT179">
        <v>1.87024</v>
      </c>
      <c r="HU179">
        <v>0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-5.18</v>
      </c>
      <c r="II179">
        <v>-0.1032</v>
      </c>
      <c r="IJ179">
        <v>-2.003274880989988</v>
      </c>
      <c r="IK179">
        <v>-0.003643892653284941</v>
      </c>
      <c r="IL179">
        <v>8.948238347276123E-07</v>
      </c>
      <c r="IM179">
        <v>-2.445980282225029E-10</v>
      </c>
      <c r="IN179">
        <v>-0.1940835803508028</v>
      </c>
      <c r="IO179">
        <v>-0.01042730378795286</v>
      </c>
      <c r="IP179">
        <v>0.00100284695746963</v>
      </c>
      <c r="IQ179">
        <v>-1.701466411570297E-05</v>
      </c>
      <c r="IR179">
        <v>2</v>
      </c>
      <c r="IS179">
        <v>2310</v>
      </c>
      <c r="IT179">
        <v>1</v>
      </c>
      <c r="IU179">
        <v>25</v>
      </c>
      <c r="IV179">
        <v>21561.6</v>
      </c>
      <c r="IW179">
        <v>21561.5</v>
      </c>
      <c r="IX179">
        <v>2.29614</v>
      </c>
      <c r="IY179">
        <v>2.1936</v>
      </c>
      <c r="IZ179">
        <v>1.39648</v>
      </c>
      <c r="JA179">
        <v>2.35962</v>
      </c>
      <c r="JB179">
        <v>1.49536</v>
      </c>
      <c r="JC179">
        <v>2.32422</v>
      </c>
      <c r="JD179">
        <v>34.6235</v>
      </c>
      <c r="JE179">
        <v>24.1838</v>
      </c>
      <c r="JF179">
        <v>18</v>
      </c>
      <c r="JG179">
        <v>513.635</v>
      </c>
      <c r="JH179">
        <v>459.309</v>
      </c>
      <c r="JI179">
        <v>24.9996</v>
      </c>
      <c r="JJ179">
        <v>26.2554</v>
      </c>
      <c r="JK179">
        <v>30.0001</v>
      </c>
      <c r="JL179">
        <v>26.2401</v>
      </c>
      <c r="JM179">
        <v>26.1795</v>
      </c>
      <c r="JN179">
        <v>45.9878</v>
      </c>
      <c r="JO179">
        <v>20.6008</v>
      </c>
      <c r="JP179">
        <v>95.02200000000001</v>
      </c>
      <c r="JQ179">
        <v>25</v>
      </c>
      <c r="JR179">
        <v>1122.39</v>
      </c>
      <c r="JS179">
        <v>22.8199</v>
      </c>
      <c r="JT179">
        <v>100.878</v>
      </c>
      <c r="JU179">
        <v>100.828</v>
      </c>
    </row>
    <row r="180" spans="1:281">
      <c r="A180">
        <v>164</v>
      </c>
      <c r="B180">
        <v>1658944034.5</v>
      </c>
      <c r="C180">
        <v>2396.5</v>
      </c>
      <c r="D180" t="s">
        <v>752</v>
      </c>
      <c r="E180" t="s">
        <v>753</v>
      </c>
      <c r="F180">
        <v>5</v>
      </c>
      <c r="G180" t="s">
        <v>619</v>
      </c>
      <c r="H180" t="s">
        <v>416</v>
      </c>
      <c r="I180">
        <v>1658944026.714286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1135.35798660393</v>
      </c>
      <c r="AK180">
        <v>1106.695878787879</v>
      </c>
      <c r="AL180">
        <v>3.407252622759476</v>
      </c>
      <c r="AM180">
        <v>65.39400874216933</v>
      </c>
      <c r="AN180">
        <f>(AP180 - AO180 + DI180*1E3/(8.314*(DK180+273.15)) * AR180/DH180 * AQ180) * DH180/(100*CV180) * 1000/(1000 - AP180)</f>
        <v>0</v>
      </c>
      <c r="AO180">
        <v>22.83689781818182</v>
      </c>
      <c r="AP180">
        <v>23.74213939393939</v>
      </c>
      <c r="AQ180">
        <v>-3.053040752384823E-05</v>
      </c>
      <c r="AR180">
        <v>84.95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1658944026.714286</v>
      </c>
      <c r="DB180">
        <v>1056.292857142857</v>
      </c>
      <c r="DC180">
        <v>1092.931785714286</v>
      </c>
      <c r="DD180">
        <v>23.749825</v>
      </c>
      <c r="DE180">
        <v>22.83795357142857</v>
      </c>
      <c r="DF180">
        <v>1061.448214285714</v>
      </c>
      <c r="DG180">
        <v>23.85296071428571</v>
      </c>
      <c r="DH180">
        <v>500.0455</v>
      </c>
      <c r="DI180">
        <v>90.49373928571428</v>
      </c>
      <c r="DJ180">
        <v>0.100037875</v>
      </c>
      <c r="DK180">
        <v>27.240625</v>
      </c>
      <c r="DL180">
        <v>27.349775</v>
      </c>
      <c r="DM180">
        <v>999.9000000000002</v>
      </c>
      <c r="DN180">
        <v>0</v>
      </c>
      <c r="DO180">
        <v>0</v>
      </c>
      <c r="DP180">
        <v>9998.812500000002</v>
      </c>
      <c r="DQ180">
        <v>0</v>
      </c>
      <c r="DR180">
        <v>10.96050000000001</v>
      </c>
      <c r="DS180">
        <v>-36.63819285714286</v>
      </c>
      <c r="DT180">
        <v>1081.990357142857</v>
      </c>
      <c r="DU180">
        <v>1118.473928571429</v>
      </c>
      <c r="DV180">
        <v>0.9118760357142855</v>
      </c>
      <c r="DW180">
        <v>1092.931785714286</v>
      </c>
      <c r="DX180">
        <v>22.83795357142857</v>
      </c>
      <c r="DY180">
        <v>2.149210714285714</v>
      </c>
      <c r="DZ180">
        <v>2.066691428571429</v>
      </c>
      <c r="EA180">
        <v>18.58866785714286</v>
      </c>
      <c r="EB180">
        <v>17.96475714285715</v>
      </c>
      <c r="EC180">
        <v>2000.025</v>
      </c>
      <c r="ED180">
        <v>0.9800027857142857</v>
      </c>
      <c r="EE180">
        <v>0.01999741428571429</v>
      </c>
      <c r="EF180">
        <v>0</v>
      </c>
      <c r="EG180">
        <v>742.5898928571429</v>
      </c>
      <c r="EH180">
        <v>5.00097</v>
      </c>
      <c r="EI180">
        <v>14747.90714285714</v>
      </c>
      <c r="EJ180">
        <v>16707.81071428572</v>
      </c>
      <c r="EK180">
        <v>38.28321428571428</v>
      </c>
      <c r="EL180">
        <v>38.86375</v>
      </c>
      <c r="EM180">
        <v>38.25</v>
      </c>
      <c r="EN180">
        <v>38.4955</v>
      </c>
      <c r="EO180">
        <v>38.937</v>
      </c>
      <c r="EP180">
        <v>1955.125</v>
      </c>
      <c r="EQ180">
        <v>39.89535714285715</v>
      </c>
      <c r="ER180">
        <v>0</v>
      </c>
      <c r="ES180">
        <v>1658944033.8</v>
      </c>
      <c r="ET180">
        <v>0</v>
      </c>
      <c r="EU180">
        <v>742.5580769230769</v>
      </c>
      <c r="EV180">
        <v>1.500581202591417</v>
      </c>
      <c r="EW180">
        <v>25.05982910135063</v>
      </c>
      <c r="EX180">
        <v>14747.88461538462</v>
      </c>
      <c r="EY180">
        <v>15</v>
      </c>
      <c r="EZ180">
        <v>0</v>
      </c>
      <c r="FA180" t="s">
        <v>419</v>
      </c>
      <c r="FB180">
        <v>1657650335.6</v>
      </c>
      <c r="FC180">
        <v>1657650340.6</v>
      </c>
      <c r="FD180">
        <v>0</v>
      </c>
      <c r="FE180">
        <v>2.4</v>
      </c>
      <c r="FF180">
        <v>-0.047</v>
      </c>
      <c r="FG180">
        <v>-2.024</v>
      </c>
      <c r="FH180">
        <v>-0.16</v>
      </c>
      <c r="FI180">
        <v>420</v>
      </c>
      <c r="FJ180">
        <v>17</v>
      </c>
      <c r="FK180">
        <v>0.4</v>
      </c>
      <c r="FL180">
        <v>0.26</v>
      </c>
      <c r="FM180">
        <v>-36.44789512195122</v>
      </c>
      <c r="FN180">
        <v>-3.375581184669004</v>
      </c>
      <c r="FO180">
        <v>0.3406043867434583</v>
      </c>
      <c r="FP180">
        <v>0</v>
      </c>
      <c r="FQ180">
        <v>742.4976470588235</v>
      </c>
      <c r="FR180">
        <v>1.520336135919338</v>
      </c>
      <c r="FS180">
        <v>0.2927691202730686</v>
      </c>
      <c r="FT180">
        <v>0</v>
      </c>
      <c r="FU180">
        <v>0.9145171951219514</v>
      </c>
      <c r="FV180">
        <v>-0.05134189547038288</v>
      </c>
      <c r="FW180">
        <v>0.005190095864613544</v>
      </c>
      <c r="FX180">
        <v>1</v>
      </c>
      <c r="FY180">
        <v>1</v>
      </c>
      <c r="FZ180">
        <v>3</v>
      </c>
      <c r="GA180" t="s">
        <v>426</v>
      </c>
      <c r="GB180">
        <v>2.98363</v>
      </c>
      <c r="GC180">
        <v>2.71563</v>
      </c>
      <c r="GD180">
        <v>0.182361</v>
      </c>
      <c r="GE180">
        <v>0.183995</v>
      </c>
      <c r="GF180">
        <v>0.106883</v>
      </c>
      <c r="GG180">
        <v>0.102003</v>
      </c>
      <c r="GH180">
        <v>25952.3</v>
      </c>
      <c r="GI180">
        <v>25999.1</v>
      </c>
      <c r="GJ180">
        <v>29496.9</v>
      </c>
      <c r="GK180">
        <v>29463.8</v>
      </c>
      <c r="GL180">
        <v>34898.3</v>
      </c>
      <c r="GM180">
        <v>35161.8</v>
      </c>
      <c r="GN180">
        <v>41552.6</v>
      </c>
      <c r="GO180">
        <v>41980.8</v>
      </c>
      <c r="GP180">
        <v>1.95287</v>
      </c>
      <c r="GQ180">
        <v>1.93753</v>
      </c>
      <c r="GR180">
        <v>0.1285</v>
      </c>
      <c r="GS180">
        <v>0</v>
      </c>
      <c r="GT180">
        <v>25.2452</v>
      </c>
      <c r="GU180">
        <v>999.9</v>
      </c>
      <c r="GV180">
        <v>59.4</v>
      </c>
      <c r="GW180">
        <v>29.4</v>
      </c>
      <c r="GX180">
        <v>27.0142</v>
      </c>
      <c r="GY180">
        <v>63.3431</v>
      </c>
      <c r="GZ180">
        <v>33.1771</v>
      </c>
      <c r="HA180">
        <v>1</v>
      </c>
      <c r="HB180">
        <v>-0.0925762</v>
      </c>
      <c r="HC180">
        <v>0.185093</v>
      </c>
      <c r="HD180">
        <v>20.3347</v>
      </c>
      <c r="HE180">
        <v>5.21654</v>
      </c>
      <c r="HF180">
        <v>12.0099</v>
      </c>
      <c r="HG180">
        <v>4.9889</v>
      </c>
      <c r="HH180">
        <v>3.28845</v>
      </c>
      <c r="HI180">
        <v>9999</v>
      </c>
      <c r="HJ180">
        <v>9999</v>
      </c>
      <c r="HK180">
        <v>9999</v>
      </c>
      <c r="HL180">
        <v>155.4</v>
      </c>
      <c r="HM180">
        <v>1.86737</v>
      </c>
      <c r="HN180">
        <v>1.86643</v>
      </c>
      <c r="HO180">
        <v>1.86584</v>
      </c>
      <c r="HP180">
        <v>1.86581</v>
      </c>
      <c r="HQ180">
        <v>1.86757</v>
      </c>
      <c r="HR180">
        <v>1.87012</v>
      </c>
      <c r="HS180">
        <v>1.86878</v>
      </c>
      <c r="HT180">
        <v>1.87022</v>
      </c>
      <c r="HU180">
        <v>0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-5.22</v>
      </c>
      <c r="II180">
        <v>-0.1033</v>
      </c>
      <c r="IJ180">
        <v>-2.003274880989988</v>
      </c>
      <c r="IK180">
        <v>-0.003643892653284941</v>
      </c>
      <c r="IL180">
        <v>8.948238347276123E-07</v>
      </c>
      <c r="IM180">
        <v>-2.445980282225029E-10</v>
      </c>
      <c r="IN180">
        <v>-0.1940835803508028</v>
      </c>
      <c r="IO180">
        <v>-0.01042730378795286</v>
      </c>
      <c r="IP180">
        <v>0.00100284695746963</v>
      </c>
      <c r="IQ180">
        <v>-1.701466411570297E-05</v>
      </c>
      <c r="IR180">
        <v>2</v>
      </c>
      <c r="IS180">
        <v>2310</v>
      </c>
      <c r="IT180">
        <v>1</v>
      </c>
      <c r="IU180">
        <v>25</v>
      </c>
      <c r="IV180">
        <v>21561.6</v>
      </c>
      <c r="IW180">
        <v>21561.6</v>
      </c>
      <c r="IX180">
        <v>2.32178</v>
      </c>
      <c r="IY180">
        <v>2.1936</v>
      </c>
      <c r="IZ180">
        <v>1.39648</v>
      </c>
      <c r="JA180">
        <v>2.35962</v>
      </c>
      <c r="JB180">
        <v>1.49536</v>
      </c>
      <c r="JC180">
        <v>2.37671</v>
      </c>
      <c r="JD180">
        <v>34.6235</v>
      </c>
      <c r="JE180">
        <v>24.1751</v>
      </c>
      <c r="JF180">
        <v>18</v>
      </c>
      <c r="JG180">
        <v>513.6849999999999</v>
      </c>
      <c r="JH180">
        <v>459.338</v>
      </c>
      <c r="JI180">
        <v>24.9996</v>
      </c>
      <c r="JJ180">
        <v>26.2554</v>
      </c>
      <c r="JK180">
        <v>30</v>
      </c>
      <c r="JL180">
        <v>26.2383</v>
      </c>
      <c r="JM180">
        <v>26.1774</v>
      </c>
      <c r="JN180">
        <v>46.4956</v>
      </c>
      <c r="JO180">
        <v>20.6008</v>
      </c>
      <c r="JP180">
        <v>95.02200000000001</v>
      </c>
      <c r="JQ180">
        <v>25</v>
      </c>
      <c r="JR180">
        <v>1135.77</v>
      </c>
      <c r="JS180">
        <v>22.8199</v>
      </c>
      <c r="JT180">
        <v>100.875</v>
      </c>
      <c r="JU180">
        <v>100.829</v>
      </c>
    </row>
    <row r="181" spans="1:281">
      <c r="A181">
        <v>165</v>
      </c>
      <c r="B181">
        <v>1658944039.5</v>
      </c>
      <c r="C181">
        <v>2401.5</v>
      </c>
      <c r="D181" t="s">
        <v>754</v>
      </c>
      <c r="E181" t="s">
        <v>755</v>
      </c>
      <c r="F181">
        <v>5</v>
      </c>
      <c r="G181" t="s">
        <v>619</v>
      </c>
      <c r="H181" t="s">
        <v>416</v>
      </c>
      <c r="I181">
        <v>1658944032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1152.485954368715</v>
      </c>
      <c r="AK181">
        <v>1123.747333333333</v>
      </c>
      <c r="AL181">
        <v>3.399634320043344</v>
      </c>
      <c r="AM181">
        <v>65.39400874216933</v>
      </c>
      <c r="AN181">
        <f>(AP181 - AO181 + DI181*1E3/(8.314*(DK181+273.15)) * AR181/DH181 * AQ181) * DH181/(100*CV181) * 1000/(1000 - AP181)</f>
        <v>0</v>
      </c>
      <c r="AO181">
        <v>22.84098180606061</v>
      </c>
      <c r="AP181">
        <v>23.7409515151515</v>
      </c>
      <c r="AQ181">
        <v>4.915738025477376E-06</v>
      </c>
      <c r="AR181">
        <v>84.95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1658944032</v>
      </c>
      <c r="DB181">
        <v>1073.809259259259</v>
      </c>
      <c r="DC181">
        <v>1110.637037037037</v>
      </c>
      <c r="DD181">
        <v>23.74464074074074</v>
      </c>
      <c r="DE181">
        <v>22.83847037037037</v>
      </c>
      <c r="DF181">
        <v>1079.009259259259</v>
      </c>
      <c r="DG181">
        <v>23.84781481481482</v>
      </c>
      <c r="DH181">
        <v>500.0451111111111</v>
      </c>
      <c r="DI181">
        <v>90.49356296296294</v>
      </c>
      <c r="DJ181">
        <v>0.1000350111111111</v>
      </c>
      <c r="DK181">
        <v>27.23804444444444</v>
      </c>
      <c r="DL181">
        <v>27.34872962962963</v>
      </c>
      <c r="DM181">
        <v>999.9000000000001</v>
      </c>
      <c r="DN181">
        <v>0</v>
      </c>
      <c r="DO181">
        <v>0</v>
      </c>
      <c r="DP181">
        <v>10000.90074074074</v>
      </c>
      <c r="DQ181">
        <v>0</v>
      </c>
      <c r="DR181">
        <v>10.9605</v>
      </c>
      <c r="DS181">
        <v>-36.82720740740741</v>
      </c>
      <c r="DT181">
        <v>1099.926296296296</v>
      </c>
      <c r="DU181">
        <v>1136.593703703704</v>
      </c>
      <c r="DV181">
        <v>0.906166888888889</v>
      </c>
      <c r="DW181">
        <v>1110.637037037037</v>
      </c>
      <c r="DX181">
        <v>22.83847037037037</v>
      </c>
      <c r="DY181">
        <v>2.148737037037037</v>
      </c>
      <c r="DZ181">
        <v>2.066734814814815</v>
      </c>
      <c r="EA181">
        <v>18.58514074074074</v>
      </c>
      <c r="EB181">
        <v>17.96508888888889</v>
      </c>
      <c r="EC181">
        <v>2000.021481481481</v>
      </c>
      <c r="ED181">
        <v>0.9800025555555556</v>
      </c>
      <c r="EE181">
        <v>0.01999764444444444</v>
      </c>
      <c r="EF181">
        <v>0</v>
      </c>
      <c r="EG181">
        <v>742.7375925925925</v>
      </c>
      <c r="EH181">
        <v>5.00097</v>
      </c>
      <c r="EI181">
        <v>14750.05555555556</v>
      </c>
      <c r="EJ181">
        <v>16707.76296296297</v>
      </c>
      <c r="EK181">
        <v>38.26148148148148</v>
      </c>
      <c r="EL181">
        <v>38.85166666666666</v>
      </c>
      <c r="EM181">
        <v>38.25</v>
      </c>
      <c r="EN181">
        <v>38.486</v>
      </c>
      <c r="EO181">
        <v>38.937</v>
      </c>
      <c r="EP181">
        <v>1955.121481481481</v>
      </c>
      <c r="EQ181">
        <v>39.89888888888889</v>
      </c>
      <c r="ER181">
        <v>0</v>
      </c>
      <c r="ES181">
        <v>1658944039.2</v>
      </c>
      <c r="ET181">
        <v>0</v>
      </c>
      <c r="EU181">
        <v>742.7209200000001</v>
      </c>
      <c r="EV181">
        <v>2.10684615373474</v>
      </c>
      <c r="EW181">
        <v>25.261538471955</v>
      </c>
      <c r="EX181">
        <v>14750.22</v>
      </c>
      <c r="EY181">
        <v>15</v>
      </c>
      <c r="EZ181">
        <v>0</v>
      </c>
      <c r="FA181" t="s">
        <v>419</v>
      </c>
      <c r="FB181">
        <v>1657650335.6</v>
      </c>
      <c r="FC181">
        <v>1657650340.6</v>
      </c>
      <c r="FD181">
        <v>0</v>
      </c>
      <c r="FE181">
        <v>2.4</v>
      </c>
      <c r="FF181">
        <v>-0.047</v>
      </c>
      <c r="FG181">
        <v>-2.024</v>
      </c>
      <c r="FH181">
        <v>-0.16</v>
      </c>
      <c r="FI181">
        <v>420</v>
      </c>
      <c r="FJ181">
        <v>17</v>
      </c>
      <c r="FK181">
        <v>0.4</v>
      </c>
      <c r="FL181">
        <v>0.26</v>
      </c>
      <c r="FM181">
        <v>-36.721245</v>
      </c>
      <c r="FN181">
        <v>-2.38750243902434</v>
      </c>
      <c r="FO181">
        <v>0.2485488341855582</v>
      </c>
      <c r="FP181">
        <v>0</v>
      </c>
      <c r="FQ181">
        <v>742.6396470588235</v>
      </c>
      <c r="FR181">
        <v>1.875324677992347</v>
      </c>
      <c r="FS181">
        <v>0.3062204014367009</v>
      </c>
      <c r="FT181">
        <v>0</v>
      </c>
      <c r="FU181">
        <v>0.9091388500000001</v>
      </c>
      <c r="FV181">
        <v>-0.06429570731707232</v>
      </c>
      <c r="FW181">
        <v>0.006297407131312062</v>
      </c>
      <c r="FX181">
        <v>1</v>
      </c>
      <c r="FY181">
        <v>1</v>
      </c>
      <c r="FZ181">
        <v>3</v>
      </c>
      <c r="GA181" t="s">
        <v>426</v>
      </c>
      <c r="GB181">
        <v>2.98347</v>
      </c>
      <c r="GC181">
        <v>2.71575</v>
      </c>
      <c r="GD181">
        <v>0.184122</v>
      </c>
      <c r="GE181">
        <v>0.185715</v>
      </c>
      <c r="GF181">
        <v>0.106875</v>
      </c>
      <c r="GG181">
        <v>0.101996</v>
      </c>
      <c r="GH181">
        <v>25897.3</v>
      </c>
      <c r="GI181">
        <v>25944.4</v>
      </c>
      <c r="GJ181">
        <v>29497.8</v>
      </c>
      <c r="GK181">
        <v>29463.8</v>
      </c>
      <c r="GL181">
        <v>34899.5</v>
      </c>
      <c r="GM181">
        <v>35162.1</v>
      </c>
      <c r="GN181">
        <v>41553.6</v>
      </c>
      <c r="GO181">
        <v>41980.8</v>
      </c>
      <c r="GP181">
        <v>1.95257</v>
      </c>
      <c r="GQ181">
        <v>1.93788</v>
      </c>
      <c r="GR181">
        <v>0.128005</v>
      </c>
      <c r="GS181">
        <v>0</v>
      </c>
      <c r="GT181">
        <v>25.2437</v>
      </c>
      <c r="GU181">
        <v>999.9</v>
      </c>
      <c r="GV181">
        <v>59.4</v>
      </c>
      <c r="GW181">
        <v>29.4</v>
      </c>
      <c r="GX181">
        <v>27.0158</v>
      </c>
      <c r="GY181">
        <v>63.0531</v>
      </c>
      <c r="GZ181">
        <v>33.6058</v>
      </c>
      <c r="HA181">
        <v>1</v>
      </c>
      <c r="HB181">
        <v>-0.09263209999999999</v>
      </c>
      <c r="HC181">
        <v>0.183012</v>
      </c>
      <c r="HD181">
        <v>20.3348</v>
      </c>
      <c r="HE181">
        <v>5.21729</v>
      </c>
      <c r="HF181">
        <v>12.0099</v>
      </c>
      <c r="HG181">
        <v>4.98885</v>
      </c>
      <c r="HH181">
        <v>3.28845</v>
      </c>
      <c r="HI181">
        <v>9999</v>
      </c>
      <c r="HJ181">
        <v>9999</v>
      </c>
      <c r="HK181">
        <v>9999</v>
      </c>
      <c r="HL181">
        <v>155.4</v>
      </c>
      <c r="HM181">
        <v>1.86737</v>
      </c>
      <c r="HN181">
        <v>1.8664</v>
      </c>
      <c r="HO181">
        <v>1.86584</v>
      </c>
      <c r="HP181">
        <v>1.86581</v>
      </c>
      <c r="HQ181">
        <v>1.86756</v>
      </c>
      <c r="HR181">
        <v>1.87012</v>
      </c>
      <c r="HS181">
        <v>1.86875</v>
      </c>
      <c r="HT181">
        <v>1.87022</v>
      </c>
      <c r="HU181">
        <v>0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-5.26</v>
      </c>
      <c r="II181">
        <v>-0.1032</v>
      </c>
      <c r="IJ181">
        <v>-2.003274880989988</v>
      </c>
      <c r="IK181">
        <v>-0.003643892653284941</v>
      </c>
      <c r="IL181">
        <v>8.948238347276123E-07</v>
      </c>
      <c r="IM181">
        <v>-2.445980282225029E-10</v>
      </c>
      <c r="IN181">
        <v>-0.1940835803508028</v>
      </c>
      <c r="IO181">
        <v>-0.01042730378795286</v>
      </c>
      <c r="IP181">
        <v>0.00100284695746963</v>
      </c>
      <c r="IQ181">
        <v>-1.701466411570297E-05</v>
      </c>
      <c r="IR181">
        <v>2</v>
      </c>
      <c r="IS181">
        <v>2310</v>
      </c>
      <c r="IT181">
        <v>1</v>
      </c>
      <c r="IU181">
        <v>25</v>
      </c>
      <c r="IV181">
        <v>21561.7</v>
      </c>
      <c r="IW181">
        <v>21561.6</v>
      </c>
      <c r="IX181">
        <v>2.35107</v>
      </c>
      <c r="IY181">
        <v>2.1814</v>
      </c>
      <c r="IZ181">
        <v>1.39648</v>
      </c>
      <c r="JA181">
        <v>2.35962</v>
      </c>
      <c r="JB181">
        <v>1.49536</v>
      </c>
      <c r="JC181">
        <v>2.39868</v>
      </c>
      <c r="JD181">
        <v>34.6235</v>
      </c>
      <c r="JE181">
        <v>24.1751</v>
      </c>
      <c r="JF181">
        <v>18</v>
      </c>
      <c r="JG181">
        <v>513.486</v>
      </c>
      <c r="JH181">
        <v>459.557</v>
      </c>
      <c r="JI181">
        <v>24.9995</v>
      </c>
      <c r="JJ181">
        <v>26.2532</v>
      </c>
      <c r="JK181">
        <v>30</v>
      </c>
      <c r="JL181">
        <v>26.2379</v>
      </c>
      <c r="JM181">
        <v>26.1773</v>
      </c>
      <c r="JN181">
        <v>47.0867</v>
      </c>
      <c r="JO181">
        <v>20.6008</v>
      </c>
      <c r="JP181">
        <v>95.02200000000001</v>
      </c>
      <c r="JQ181">
        <v>25</v>
      </c>
      <c r="JR181">
        <v>1155.86</v>
      </c>
      <c r="JS181">
        <v>22.8199</v>
      </c>
      <c r="JT181">
        <v>100.878</v>
      </c>
      <c r="JU181">
        <v>100.829</v>
      </c>
    </row>
    <row r="182" spans="1:281">
      <c r="A182">
        <v>166</v>
      </c>
      <c r="B182">
        <v>1658944044.5</v>
      </c>
      <c r="C182">
        <v>2406.5</v>
      </c>
      <c r="D182" t="s">
        <v>756</v>
      </c>
      <c r="E182" t="s">
        <v>757</v>
      </c>
      <c r="F182">
        <v>5</v>
      </c>
      <c r="G182" t="s">
        <v>619</v>
      </c>
      <c r="H182" t="s">
        <v>416</v>
      </c>
      <c r="I182">
        <v>1658944036.714286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1169.684879378434</v>
      </c>
      <c r="AK182">
        <v>1140.856424242424</v>
      </c>
      <c r="AL182">
        <v>3.429688085496938</v>
      </c>
      <c r="AM182">
        <v>65.39400874216933</v>
      </c>
      <c r="AN182">
        <f>(AP182 - AO182 + DI182*1E3/(8.314*(DK182+273.15)) * AR182/DH182 * AQ182) * DH182/(100*CV182) * 1000/(1000 - AP182)</f>
        <v>0</v>
      </c>
      <c r="AO182">
        <v>22.83926459878789</v>
      </c>
      <c r="AP182">
        <v>23.73403393939392</v>
      </c>
      <c r="AQ182">
        <v>-3.941671258046594E-05</v>
      </c>
      <c r="AR182">
        <v>84.95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1658944036.714286</v>
      </c>
      <c r="DB182">
        <v>1089.477857142857</v>
      </c>
      <c r="DC182">
        <v>1126.466071428571</v>
      </c>
      <c r="DD182">
        <v>23.74100357142857</v>
      </c>
      <c r="DE182">
        <v>22.83916785714285</v>
      </c>
      <c r="DF182">
        <v>1094.718214285714</v>
      </c>
      <c r="DG182">
        <v>23.84421428571428</v>
      </c>
      <c r="DH182">
        <v>500.0458928571429</v>
      </c>
      <c r="DI182">
        <v>90.49234285714286</v>
      </c>
      <c r="DJ182">
        <v>0.09998529285714286</v>
      </c>
      <c r="DK182">
        <v>27.23646785714286</v>
      </c>
      <c r="DL182">
        <v>27.34430714285714</v>
      </c>
      <c r="DM182">
        <v>999.9000000000002</v>
      </c>
      <c r="DN182">
        <v>0</v>
      </c>
      <c r="DO182">
        <v>0</v>
      </c>
      <c r="DP182">
        <v>10005.57785714286</v>
      </c>
      <c r="DQ182">
        <v>0</v>
      </c>
      <c r="DR182">
        <v>10.96050000000001</v>
      </c>
      <c r="DS182">
        <v>-36.98836785714286</v>
      </c>
      <c r="DT182">
        <v>1115.971428571429</v>
      </c>
      <c r="DU182">
        <v>1152.793928571429</v>
      </c>
      <c r="DV182">
        <v>0.9018352142857143</v>
      </c>
      <c r="DW182">
        <v>1126.466071428571</v>
      </c>
      <c r="DX182">
        <v>22.83916785714285</v>
      </c>
      <c r="DY182">
        <v>2.14838</v>
      </c>
      <c r="DZ182">
        <v>2.066770357142857</v>
      </c>
      <c r="EA182">
        <v>18.58248214285714</v>
      </c>
      <c r="EB182">
        <v>17.96536785714286</v>
      </c>
      <c r="EC182">
        <v>1999.989642857143</v>
      </c>
      <c r="ED182">
        <v>0.9800022500000001</v>
      </c>
      <c r="EE182">
        <v>0.01999795</v>
      </c>
      <c r="EF182">
        <v>0</v>
      </c>
      <c r="EG182">
        <v>742.830607142857</v>
      </c>
      <c r="EH182">
        <v>5.00097</v>
      </c>
      <c r="EI182">
        <v>14751.79642857143</v>
      </c>
      <c r="EJ182">
        <v>16707.49285714286</v>
      </c>
      <c r="EK182">
        <v>38.25442857142857</v>
      </c>
      <c r="EL182">
        <v>38.83899999999999</v>
      </c>
      <c r="EM182">
        <v>38.25</v>
      </c>
      <c r="EN182">
        <v>38.4865</v>
      </c>
      <c r="EO182">
        <v>38.937</v>
      </c>
      <c r="EP182">
        <v>1955.089642857143</v>
      </c>
      <c r="EQ182">
        <v>39.89857142857143</v>
      </c>
      <c r="ER182">
        <v>0</v>
      </c>
      <c r="ES182">
        <v>1658944044</v>
      </c>
      <c r="ET182">
        <v>0</v>
      </c>
      <c r="EU182">
        <v>742.8020399999998</v>
      </c>
      <c r="EV182">
        <v>1.734923076391163</v>
      </c>
      <c r="EW182">
        <v>26.26923072313206</v>
      </c>
      <c r="EX182">
        <v>14752.076</v>
      </c>
      <c r="EY182">
        <v>15</v>
      </c>
      <c r="EZ182">
        <v>0</v>
      </c>
      <c r="FA182" t="s">
        <v>419</v>
      </c>
      <c r="FB182">
        <v>1657650335.6</v>
      </c>
      <c r="FC182">
        <v>1657650340.6</v>
      </c>
      <c r="FD182">
        <v>0</v>
      </c>
      <c r="FE182">
        <v>2.4</v>
      </c>
      <c r="FF182">
        <v>-0.047</v>
      </c>
      <c r="FG182">
        <v>-2.024</v>
      </c>
      <c r="FH182">
        <v>-0.16</v>
      </c>
      <c r="FI182">
        <v>420</v>
      </c>
      <c r="FJ182">
        <v>17</v>
      </c>
      <c r="FK182">
        <v>0.4</v>
      </c>
      <c r="FL182">
        <v>0.26</v>
      </c>
      <c r="FM182">
        <v>-36.8633525</v>
      </c>
      <c r="FN182">
        <v>-1.970567729831019</v>
      </c>
      <c r="FO182">
        <v>0.2101155241617102</v>
      </c>
      <c r="FP182">
        <v>0</v>
      </c>
      <c r="FQ182">
        <v>742.7372352941176</v>
      </c>
      <c r="FR182">
        <v>1.232849502978221</v>
      </c>
      <c r="FS182">
        <v>0.2838997398444378</v>
      </c>
      <c r="FT182">
        <v>0</v>
      </c>
      <c r="FU182">
        <v>0.9052236</v>
      </c>
      <c r="FV182">
        <v>-0.05842491557223436</v>
      </c>
      <c r="FW182">
        <v>0.005766174246413304</v>
      </c>
      <c r="FX182">
        <v>1</v>
      </c>
      <c r="FY182">
        <v>1</v>
      </c>
      <c r="FZ182">
        <v>3</v>
      </c>
      <c r="GA182" t="s">
        <v>426</v>
      </c>
      <c r="GB182">
        <v>2.98343</v>
      </c>
      <c r="GC182">
        <v>2.71565</v>
      </c>
      <c r="GD182">
        <v>0.185888</v>
      </c>
      <c r="GE182">
        <v>0.187441</v>
      </c>
      <c r="GF182">
        <v>0.106855</v>
      </c>
      <c r="GG182">
        <v>0.101992</v>
      </c>
      <c r="GH182">
        <v>25841.2</v>
      </c>
      <c r="GI182">
        <v>25889.6</v>
      </c>
      <c r="GJ182">
        <v>29497.7</v>
      </c>
      <c r="GK182">
        <v>29463.9</v>
      </c>
      <c r="GL182">
        <v>34900</v>
      </c>
      <c r="GM182">
        <v>35162.4</v>
      </c>
      <c r="GN182">
        <v>41553.2</v>
      </c>
      <c r="GO182">
        <v>41980.9</v>
      </c>
      <c r="GP182">
        <v>1.95298</v>
      </c>
      <c r="GQ182">
        <v>1.93788</v>
      </c>
      <c r="GR182">
        <v>0.12745</v>
      </c>
      <c r="GS182">
        <v>0</v>
      </c>
      <c r="GT182">
        <v>25.2431</v>
      </c>
      <c r="GU182">
        <v>999.9</v>
      </c>
      <c r="GV182">
        <v>59.4</v>
      </c>
      <c r="GW182">
        <v>29.4</v>
      </c>
      <c r="GX182">
        <v>27.017</v>
      </c>
      <c r="GY182">
        <v>63.1231</v>
      </c>
      <c r="GZ182">
        <v>33.3854</v>
      </c>
      <c r="HA182">
        <v>1</v>
      </c>
      <c r="HB182">
        <v>-0.0926651</v>
      </c>
      <c r="HC182">
        <v>0.182184</v>
      </c>
      <c r="HD182">
        <v>20.3347</v>
      </c>
      <c r="HE182">
        <v>5.21744</v>
      </c>
      <c r="HF182">
        <v>12.0099</v>
      </c>
      <c r="HG182">
        <v>4.98895</v>
      </c>
      <c r="HH182">
        <v>3.28853</v>
      </c>
      <c r="HI182">
        <v>9999</v>
      </c>
      <c r="HJ182">
        <v>9999</v>
      </c>
      <c r="HK182">
        <v>9999</v>
      </c>
      <c r="HL182">
        <v>155.4</v>
      </c>
      <c r="HM182">
        <v>1.86736</v>
      </c>
      <c r="HN182">
        <v>1.86644</v>
      </c>
      <c r="HO182">
        <v>1.86584</v>
      </c>
      <c r="HP182">
        <v>1.86582</v>
      </c>
      <c r="HQ182">
        <v>1.86757</v>
      </c>
      <c r="HR182">
        <v>1.87012</v>
      </c>
      <c r="HS182">
        <v>1.86876</v>
      </c>
      <c r="HT182">
        <v>1.87021</v>
      </c>
      <c r="HU182">
        <v>0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-5.31</v>
      </c>
      <c r="II182">
        <v>-0.1033</v>
      </c>
      <c r="IJ182">
        <v>-2.003274880989988</v>
      </c>
      <c r="IK182">
        <v>-0.003643892653284941</v>
      </c>
      <c r="IL182">
        <v>8.948238347276123E-07</v>
      </c>
      <c r="IM182">
        <v>-2.445980282225029E-10</v>
      </c>
      <c r="IN182">
        <v>-0.1940835803508028</v>
      </c>
      <c r="IO182">
        <v>-0.01042730378795286</v>
      </c>
      <c r="IP182">
        <v>0.00100284695746963</v>
      </c>
      <c r="IQ182">
        <v>-1.701466411570297E-05</v>
      </c>
      <c r="IR182">
        <v>2</v>
      </c>
      <c r="IS182">
        <v>2310</v>
      </c>
      <c r="IT182">
        <v>1</v>
      </c>
      <c r="IU182">
        <v>25</v>
      </c>
      <c r="IV182">
        <v>21561.8</v>
      </c>
      <c r="IW182">
        <v>21561.7</v>
      </c>
      <c r="IX182">
        <v>2.37671</v>
      </c>
      <c r="IY182">
        <v>2.19604</v>
      </c>
      <c r="IZ182">
        <v>1.39648</v>
      </c>
      <c r="JA182">
        <v>2.35962</v>
      </c>
      <c r="JB182">
        <v>1.49536</v>
      </c>
      <c r="JC182">
        <v>2.30347</v>
      </c>
      <c r="JD182">
        <v>34.6235</v>
      </c>
      <c r="JE182">
        <v>24.1751</v>
      </c>
      <c r="JF182">
        <v>18</v>
      </c>
      <c r="JG182">
        <v>513.729</v>
      </c>
      <c r="JH182">
        <v>459.538</v>
      </c>
      <c r="JI182">
        <v>24.9997</v>
      </c>
      <c r="JJ182">
        <v>26.2525</v>
      </c>
      <c r="JK182">
        <v>29.9999</v>
      </c>
      <c r="JL182">
        <v>26.2361</v>
      </c>
      <c r="JM182">
        <v>26.1752</v>
      </c>
      <c r="JN182">
        <v>47.5953</v>
      </c>
      <c r="JO182">
        <v>20.6008</v>
      </c>
      <c r="JP182">
        <v>95.02200000000001</v>
      </c>
      <c r="JQ182">
        <v>25</v>
      </c>
      <c r="JR182">
        <v>1169.22</v>
      </c>
      <c r="JS182">
        <v>22.8199</v>
      </c>
      <c r="JT182">
        <v>100.877</v>
      </c>
      <c r="JU182">
        <v>100.83</v>
      </c>
    </row>
    <row r="183" spans="1:281">
      <c r="A183">
        <v>167</v>
      </c>
      <c r="B183">
        <v>1658944049.5</v>
      </c>
      <c r="C183">
        <v>2411.5</v>
      </c>
      <c r="D183" t="s">
        <v>758</v>
      </c>
      <c r="E183" t="s">
        <v>759</v>
      </c>
      <c r="F183">
        <v>5</v>
      </c>
      <c r="G183" t="s">
        <v>619</v>
      </c>
      <c r="H183" t="s">
        <v>416</v>
      </c>
      <c r="I183">
        <v>1658944042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1186.726785049798</v>
      </c>
      <c r="AK183">
        <v>1157.91903030303</v>
      </c>
      <c r="AL183">
        <v>3.407999875212572</v>
      </c>
      <c r="AM183">
        <v>65.39400874216933</v>
      </c>
      <c r="AN183">
        <f>(AP183 - AO183 + DI183*1E3/(8.314*(DK183+273.15)) * AR183/DH183 * AQ183) * DH183/(100*CV183) * 1000/(1000 - AP183)</f>
        <v>0</v>
      </c>
      <c r="AO183">
        <v>22.83816844606062</v>
      </c>
      <c r="AP183">
        <v>23.73196181818182</v>
      </c>
      <c r="AQ183">
        <v>-2.525367965369387E-06</v>
      </c>
      <c r="AR183">
        <v>84.95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1658944042</v>
      </c>
      <c r="DB183">
        <v>1107.102962962963</v>
      </c>
      <c r="DC183">
        <v>1144.138888888889</v>
      </c>
      <c r="DD183">
        <v>23.7370037037037</v>
      </c>
      <c r="DE183">
        <v>22.83935555555556</v>
      </c>
      <c r="DF183">
        <v>1112.38962962963</v>
      </c>
      <c r="DG183">
        <v>23.84024814814815</v>
      </c>
      <c r="DH183">
        <v>500.0405555555556</v>
      </c>
      <c r="DI183">
        <v>90.49031851851851</v>
      </c>
      <c r="DJ183">
        <v>0.09992679259259259</v>
      </c>
      <c r="DK183">
        <v>27.23496296296296</v>
      </c>
      <c r="DL183">
        <v>27.33878518518518</v>
      </c>
      <c r="DM183">
        <v>999.9000000000001</v>
      </c>
      <c r="DN183">
        <v>0</v>
      </c>
      <c r="DO183">
        <v>0</v>
      </c>
      <c r="DP183">
        <v>10008.03333333333</v>
      </c>
      <c r="DQ183">
        <v>0</v>
      </c>
      <c r="DR183">
        <v>10.9605</v>
      </c>
      <c r="DS183">
        <v>-37.03498148148148</v>
      </c>
      <c r="DT183">
        <v>1134.020740740741</v>
      </c>
      <c r="DU183">
        <v>1170.88037037037</v>
      </c>
      <c r="DV183">
        <v>0.8976425185185186</v>
      </c>
      <c r="DW183">
        <v>1144.138888888889</v>
      </c>
      <c r="DX183">
        <v>22.83935555555556</v>
      </c>
      <c r="DY183">
        <v>2.147969629629629</v>
      </c>
      <c r="DZ183">
        <v>2.066741851851852</v>
      </c>
      <c r="EA183">
        <v>18.57943703703704</v>
      </c>
      <c r="EB183">
        <v>17.96514074074074</v>
      </c>
      <c r="EC183">
        <v>1999.970740740741</v>
      </c>
      <c r="ED183">
        <v>0.9800022222222222</v>
      </c>
      <c r="EE183">
        <v>0.01999797777777778</v>
      </c>
      <c r="EF183">
        <v>0</v>
      </c>
      <c r="EG183">
        <v>742.9745185185185</v>
      </c>
      <c r="EH183">
        <v>5.00097</v>
      </c>
      <c r="EI183">
        <v>14753.84074074074</v>
      </c>
      <c r="EJ183">
        <v>16707.33333333333</v>
      </c>
      <c r="EK183">
        <v>38.25918518518519</v>
      </c>
      <c r="EL183">
        <v>38.82133333333333</v>
      </c>
      <c r="EM183">
        <v>38.25</v>
      </c>
      <c r="EN183">
        <v>38.47433333333333</v>
      </c>
      <c r="EO183">
        <v>38.9324074074074</v>
      </c>
      <c r="EP183">
        <v>1955.070740740741</v>
      </c>
      <c r="EQ183">
        <v>39.89666666666667</v>
      </c>
      <c r="ER183">
        <v>0</v>
      </c>
      <c r="ES183">
        <v>1658944048.8</v>
      </c>
      <c r="ET183">
        <v>0</v>
      </c>
      <c r="EU183">
        <v>742.9587599999999</v>
      </c>
      <c r="EV183">
        <v>1.67430770653422</v>
      </c>
      <c r="EW183">
        <v>23.40769232975303</v>
      </c>
      <c r="EX183">
        <v>14753.92</v>
      </c>
      <c r="EY183">
        <v>15</v>
      </c>
      <c r="EZ183">
        <v>0</v>
      </c>
      <c r="FA183" t="s">
        <v>419</v>
      </c>
      <c r="FB183">
        <v>1657650335.6</v>
      </c>
      <c r="FC183">
        <v>1657650340.6</v>
      </c>
      <c r="FD183">
        <v>0</v>
      </c>
      <c r="FE183">
        <v>2.4</v>
      </c>
      <c r="FF183">
        <v>-0.047</v>
      </c>
      <c r="FG183">
        <v>-2.024</v>
      </c>
      <c r="FH183">
        <v>-0.16</v>
      </c>
      <c r="FI183">
        <v>420</v>
      </c>
      <c r="FJ183">
        <v>17</v>
      </c>
      <c r="FK183">
        <v>0.4</v>
      </c>
      <c r="FL183">
        <v>0.26</v>
      </c>
      <c r="FM183">
        <v>-36.99540975609756</v>
      </c>
      <c r="FN183">
        <v>-0.6759888501742425</v>
      </c>
      <c r="FO183">
        <v>0.09178519144302764</v>
      </c>
      <c r="FP183">
        <v>0</v>
      </c>
      <c r="FQ183">
        <v>742.8750588235295</v>
      </c>
      <c r="FR183">
        <v>1.52513369695989</v>
      </c>
      <c r="FS183">
        <v>0.2836448629968523</v>
      </c>
      <c r="FT183">
        <v>0</v>
      </c>
      <c r="FU183">
        <v>0.9006749512195121</v>
      </c>
      <c r="FV183">
        <v>-0.04974733797909578</v>
      </c>
      <c r="FW183">
        <v>0.005111309082241633</v>
      </c>
      <c r="FX183">
        <v>1</v>
      </c>
      <c r="FY183">
        <v>1</v>
      </c>
      <c r="FZ183">
        <v>3</v>
      </c>
      <c r="GA183" t="s">
        <v>426</v>
      </c>
      <c r="GB183">
        <v>2.98348</v>
      </c>
      <c r="GC183">
        <v>2.71551</v>
      </c>
      <c r="GD183">
        <v>0.187623</v>
      </c>
      <c r="GE183">
        <v>0.189138</v>
      </c>
      <c r="GF183">
        <v>0.106842</v>
      </c>
      <c r="GG183">
        <v>0.101987</v>
      </c>
      <c r="GH183">
        <v>25786.9</v>
      </c>
      <c r="GI183">
        <v>25835.3</v>
      </c>
      <c r="GJ183">
        <v>29498.6</v>
      </c>
      <c r="GK183">
        <v>29463.6</v>
      </c>
      <c r="GL183">
        <v>34901.8</v>
      </c>
      <c r="GM183">
        <v>35162.3</v>
      </c>
      <c r="GN183">
        <v>41554.7</v>
      </c>
      <c r="GO183">
        <v>41980.6</v>
      </c>
      <c r="GP183">
        <v>1.95263</v>
      </c>
      <c r="GQ183">
        <v>1.93815</v>
      </c>
      <c r="GR183">
        <v>0.128482</v>
      </c>
      <c r="GS183">
        <v>0</v>
      </c>
      <c r="GT183">
        <v>25.2415</v>
      </c>
      <c r="GU183">
        <v>999.9</v>
      </c>
      <c r="GV183">
        <v>59.4</v>
      </c>
      <c r="GW183">
        <v>29.4</v>
      </c>
      <c r="GX183">
        <v>27.0184</v>
      </c>
      <c r="GY183">
        <v>63.0131</v>
      </c>
      <c r="GZ183">
        <v>33.3534</v>
      </c>
      <c r="HA183">
        <v>1</v>
      </c>
      <c r="HB183">
        <v>-0.0929624</v>
      </c>
      <c r="HC183">
        <v>0.180368</v>
      </c>
      <c r="HD183">
        <v>20.3348</v>
      </c>
      <c r="HE183">
        <v>5.21594</v>
      </c>
      <c r="HF183">
        <v>12.0099</v>
      </c>
      <c r="HG183">
        <v>4.9887</v>
      </c>
      <c r="HH183">
        <v>3.2883</v>
      </c>
      <c r="HI183">
        <v>9999</v>
      </c>
      <c r="HJ183">
        <v>9999</v>
      </c>
      <c r="HK183">
        <v>9999</v>
      </c>
      <c r="HL183">
        <v>155.4</v>
      </c>
      <c r="HM183">
        <v>1.86736</v>
      </c>
      <c r="HN183">
        <v>1.86644</v>
      </c>
      <c r="HO183">
        <v>1.86584</v>
      </c>
      <c r="HP183">
        <v>1.86582</v>
      </c>
      <c r="HQ183">
        <v>1.86756</v>
      </c>
      <c r="HR183">
        <v>1.87012</v>
      </c>
      <c r="HS183">
        <v>1.86875</v>
      </c>
      <c r="HT183">
        <v>1.87021</v>
      </c>
      <c r="HU183">
        <v>0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-5.35</v>
      </c>
      <c r="II183">
        <v>-0.1033</v>
      </c>
      <c r="IJ183">
        <v>-2.003274880989988</v>
      </c>
      <c r="IK183">
        <v>-0.003643892653284941</v>
      </c>
      <c r="IL183">
        <v>8.948238347276123E-07</v>
      </c>
      <c r="IM183">
        <v>-2.445980282225029E-10</v>
      </c>
      <c r="IN183">
        <v>-0.1940835803508028</v>
      </c>
      <c r="IO183">
        <v>-0.01042730378795286</v>
      </c>
      <c r="IP183">
        <v>0.00100284695746963</v>
      </c>
      <c r="IQ183">
        <v>-1.701466411570297E-05</v>
      </c>
      <c r="IR183">
        <v>2</v>
      </c>
      <c r="IS183">
        <v>2310</v>
      </c>
      <c r="IT183">
        <v>1</v>
      </c>
      <c r="IU183">
        <v>25</v>
      </c>
      <c r="IV183">
        <v>21561.9</v>
      </c>
      <c r="IW183">
        <v>21561.8</v>
      </c>
      <c r="IX183">
        <v>2.40601</v>
      </c>
      <c r="IY183">
        <v>2.18628</v>
      </c>
      <c r="IZ183">
        <v>1.39648</v>
      </c>
      <c r="JA183">
        <v>2.35962</v>
      </c>
      <c r="JB183">
        <v>1.49536</v>
      </c>
      <c r="JC183">
        <v>2.40356</v>
      </c>
      <c r="JD183">
        <v>34.6235</v>
      </c>
      <c r="JE183">
        <v>24.1751</v>
      </c>
      <c r="JF183">
        <v>18</v>
      </c>
      <c r="JG183">
        <v>513.499</v>
      </c>
      <c r="JH183">
        <v>459.706</v>
      </c>
      <c r="JI183">
        <v>24.9996</v>
      </c>
      <c r="JJ183">
        <v>26.2509</v>
      </c>
      <c r="JK183">
        <v>29.9999</v>
      </c>
      <c r="JL183">
        <v>26.2357</v>
      </c>
      <c r="JM183">
        <v>26.1746</v>
      </c>
      <c r="JN183">
        <v>48.1877</v>
      </c>
      <c r="JO183">
        <v>20.6008</v>
      </c>
      <c r="JP183">
        <v>95.02200000000001</v>
      </c>
      <c r="JQ183">
        <v>25</v>
      </c>
      <c r="JR183">
        <v>1189.53</v>
      </c>
      <c r="JS183">
        <v>22.8199</v>
      </c>
      <c r="JT183">
        <v>100.881</v>
      </c>
      <c r="JU183">
        <v>100.829</v>
      </c>
    </row>
    <row r="184" spans="1:281">
      <c r="A184">
        <v>168</v>
      </c>
      <c r="B184">
        <v>1658944054.5</v>
      </c>
      <c r="C184">
        <v>2416.5</v>
      </c>
      <c r="D184" t="s">
        <v>760</v>
      </c>
      <c r="E184" t="s">
        <v>761</v>
      </c>
      <c r="F184">
        <v>5</v>
      </c>
      <c r="G184" t="s">
        <v>619</v>
      </c>
      <c r="H184" t="s">
        <v>416</v>
      </c>
      <c r="I184">
        <v>1658944046.714286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1204.193686385177</v>
      </c>
      <c r="AK184">
        <v>1174.935757575758</v>
      </c>
      <c r="AL184">
        <v>3.424839265181325</v>
      </c>
      <c r="AM184">
        <v>65.39400874216933</v>
      </c>
      <c r="AN184">
        <f>(AP184 - AO184 + DI184*1E3/(8.314*(DK184+273.15)) * AR184/DH184 * AQ184) * DH184/(100*CV184) * 1000/(1000 - AP184)</f>
        <v>0</v>
      </c>
      <c r="AO184">
        <v>22.83755674424243</v>
      </c>
      <c r="AP184">
        <v>23.72930727272727</v>
      </c>
      <c r="AQ184">
        <v>-9.930221130125742E-06</v>
      </c>
      <c r="AR184">
        <v>84.95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1658944046.714286</v>
      </c>
      <c r="DB184">
        <v>1122.785714285714</v>
      </c>
      <c r="DC184">
        <v>1160.005357142857</v>
      </c>
      <c r="DD184">
        <v>23.73366428571429</v>
      </c>
      <c r="DE184">
        <v>22.83813214285714</v>
      </c>
      <c r="DF184">
        <v>1128.1125</v>
      </c>
      <c r="DG184">
        <v>23.83693928571428</v>
      </c>
      <c r="DH184">
        <v>500.0451785714285</v>
      </c>
      <c r="DI184">
        <v>90.48847142857143</v>
      </c>
      <c r="DJ184">
        <v>0.09996697857142857</v>
      </c>
      <c r="DK184">
        <v>27.23704285714286</v>
      </c>
      <c r="DL184">
        <v>27.33903214285714</v>
      </c>
      <c r="DM184">
        <v>999.9000000000002</v>
      </c>
      <c r="DN184">
        <v>0</v>
      </c>
      <c r="DO184">
        <v>0</v>
      </c>
      <c r="DP184">
        <v>10005.93928571428</v>
      </c>
      <c r="DQ184">
        <v>0</v>
      </c>
      <c r="DR184">
        <v>10.96050000000001</v>
      </c>
      <c r="DS184">
        <v>-37.21863928571429</v>
      </c>
      <c r="DT184">
        <v>1150.081071428571</v>
      </c>
      <c r="DU184">
        <v>1187.116785714286</v>
      </c>
      <c r="DV184">
        <v>0.8955291071428573</v>
      </c>
      <c r="DW184">
        <v>1160.005357142857</v>
      </c>
      <c r="DX184">
        <v>22.83813214285714</v>
      </c>
      <c r="DY184">
        <v>2.147624285714286</v>
      </c>
      <c r="DZ184">
        <v>2.066588214285714</v>
      </c>
      <c r="EA184">
        <v>18.57686785714285</v>
      </c>
      <c r="EB184">
        <v>17.96396071428571</v>
      </c>
      <c r="EC184">
        <v>1999.957857142857</v>
      </c>
      <c r="ED184">
        <v>0.9800021428571429</v>
      </c>
      <c r="EE184">
        <v>0.01999805714285715</v>
      </c>
      <c r="EF184">
        <v>0</v>
      </c>
      <c r="EG184">
        <v>743.0611428571428</v>
      </c>
      <c r="EH184">
        <v>5.00097</v>
      </c>
      <c r="EI184">
        <v>14755.39285714286</v>
      </c>
      <c r="EJ184">
        <v>16707.23571428571</v>
      </c>
      <c r="EK184">
        <v>38.25885714285715</v>
      </c>
      <c r="EL184">
        <v>38.812</v>
      </c>
      <c r="EM184">
        <v>38.25</v>
      </c>
      <c r="EN184">
        <v>38.48425</v>
      </c>
      <c r="EO184">
        <v>38.92814285714286</v>
      </c>
      <c r="EP184">
        <v>1955.057857142858</v>
      </c>
      <c r="EQ184">
        <v>39.89678571428572</v>
      </c>
      <c r="ER184">
        <v>0</v>
      </c>
      <c r="ES184">
        <v>1658944054.2</v>
      </c>
      <c r="ET184">
        <v>0</v>
      </c>
      <c r="EU184">
        <v>743.0471923076923</v>
      </c>
      <c r="EV184">
        <v>1.730017102735107</v>
      </c>
      <c r="EW184">
        <v>19.77094018704442</v>
      </c>
      <c r="EX184">
        <v>14755.67307692308</v>
      </c>
      <c r="EY184">
        <v>15</v>
      </c>
      <c r="EZ184">
        <v>0</v>
      </c>
      <c r="FA184" t="s">
        <v>419</v>
      </c>
      <c r="FB184">
        <v>1657650335.6</v>
      </c>
      <c r="FC184">
        <v>1657650340.6</v>
      </c>
      <c r="FD184">
        <v>0</v>
      </c>
      <c r="FE184">
        <v>2.4</v>
      </c>
      <c r="FF184">
        <v>-0.047</v>
      </c>
      <c r="FG184">
        <v>-2.024</v>
      </c>
      <c r="FH184">
        <v>-0.16</v>
      </c>
      <c r="FI184">
        <v>420</v>
      </c>
      <c r="FJ184">
        <v>17</v>
      </c>
      <c r="FK184">
        <v>0.4</v>
      </c>
      <c r="FL184">
        <v>0.26</v>
      </c>
      <c r="FM184">
        <v>-37.1510075</v>
      </c>
      <c r="FN184">
        <v>-1.808317823639673</v>
      </c>
      <c r="FO184">
        <v>0.230057709485576</v>
      </c>
      <c r="FP184">
        <v>0</v>
      </c>
      <c r="FQ184">
        <v>742.9964411764707</v>
      </c>
      <c r="FR184">
        <v>1.4358899961099</v>
      </c>
      <c r="FS184">
        <v>0.2741563734951884</v>
      </c>
      <c r="FT184">
        <v>0</v>
      </c>
      <c r="FU184">
        <v>0.8968024750000001</v>
      </c>
      <c r="FV184">
        <v>-0.02838248780488359</v>
      </c>
      <c r="FW184">
        <v>0.002923699206377943</v>
      </c>
      <c r="FX184">
        <v>1</v>
      </c>
      <c r="FY184">
        <v>1</v>
      </c>
      <c r="FZ184">
        <v>3</v>
      </c>
      <c r="GA184" t="s">
        <v>426</v>
      </c>
      <c r="GB184">
        <v>2.98349</v>
      </c>
      <c r="GC184">
        <v>2.71565</v>
      </c>
      <c r="GD184">
        <v>0.189359</v>
      </c>
      <c r="GE184">
        <v>0.190881</v>
      </c>
      <c r="GF184">
        <v>0.106837</v>
      </c>
      <c r="GG184">
        <v>0.10198</v>
      </c>
      <c r="GH184">
        <v>25732</v>
      </c>
      <c r="GI184">
        <v>25779.8</v>
      </c>
      <c r="GJ184">
        <v>29498.7</v>
      </c>
      <c r="GK184">
        <v>29463.6</v>
      </c>
      <c r="GL184">
        <v>34902.1</v>
      </c>
      <c r="GM184">
        <v>35162.6</v>
      </c>
      <c r="GN184">
        <v>41554.7</v>
      </c>
      <c r="GO184">
        <v>41980.6</v>
      </c>
      <c r="GP184">
        <v>1.95275</v>
      </c>
      <c r="GQ184">
        <v>1.93778</v>
      </c>
      <c r="GR184">
        <v>0.12853</v>
      </c>
      <c r="GS184">
        <v>0</v>
      </c>
      <c r="GT184">
        <v>25.2394</v>
      </c>
      <c r="GU184">
        <v>999.9</v>
      </c>
      <c r="GV184">
        <v>59.4</v>
      </c>
      <c r="GW184">
        <v>29.4</v>
      </c>
      <c r="GX184">
        <v>27.018</v>
      </c>
      <c r="GY184">
        <v>62.8431</v>
      </c>
      <c r="GZ184">
        <v>33.6659</v>
      </c>
      <c r="HA184">
        <v>1</v>
      </c>
      <c r="HB184">
        <v>-0.0932393</v>
      </c>
      <c r="HC184">
        <v>0.180025</v>
      </c>
      <c r="HD184">
        <v>20.3349</v>
      </c>
      <c r="HE184">
        <v>5.21699</v>
      </c>
      <c r="HF184">
        <v>12.0099</v>
      </c>
      <c r="HG184">
        <v>4.9891</v>
      </c>
      <c r="HH184">
        <v>3.2885</v>
      </c>
      <c r="HI184">
        <v>9999</v>
      </c>
      <c r="HJ184">
        <v>9999</v>
      </c>
      <c r="HK184">
        <v>9999</v>
      </c>
      <c r="HL184">
        <v>155.4</v>
      </c>
      <c r="HM184">
        <v>1.86737</v>
      </c>
      <c r="HN184">
        <v>1.86644</v>
      </c>
      <c r="HO184">
        <v>1.86584</v>
      </c>
      <c r="HP184">
        <v>1.86582</v>
      </c>
      <c r="HQ184">
        <v>1.86755</v>
      </c>
      <c r="HR184">
        <v>1.87012</v>
      </c>
      <c r="HS184">
        <v>1.86874</v>
      </c>
      <c r="HT184">
        <v>1.87021</v>
      </c>
      <c r="HU184">
        <v>0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-5.39</v>
      </c>
      <c r="II184">
        <v>-0.1033</v>
      </c>
      <c r="IJ184">
        <v>-2.003274880989988</v>
      </c>
      <c r="IK184">
        <v>-0.003643892653284941</v>
      </c>
      <c r="IL184">
        <v>8.948238347276123E-07</v>
      </c>
      <c r="IM184">
        <v>-2.445980282225029E-10</v>
      </c>
      <c r="IN184">
        <v>-0.1940835803508028</v>
      </c>
      <c r="IO184">
        <v>-0.01042730378795286</v>
      </c>
      <c r="IP184">
        <v>0.00100284695746963</v>
      </c>
      <c r="IQ184">
        <v>-1.701466411570297E-05</v>
      </c>
      <c r="IR184">
        <v>2</v>
      </c>
      <c r="IS184">
        <v>2310</v>
      </c>
      <c r="IT184">
        <v>1</v>
      </c>
      <c r="IU184">
        <v>25</v>
      </c>
      <c r="IV184">
        <v>21562</v>
      </c>
      <c r="IW184">
        <v>21561.9</v>
      </c>
      <c r="IX184">
        <v>2.43164</v>
      </c>
      <c r="IY184">
        <v>2.1814</v>
      </c>
      <c r="IZ184">
        <v>1.39648</v>
      </c>
      <c r="JA184">
        <v>2.36084</v>
      </c>
      <c r="JB184">
        <v>1.49536</v>
      </c>
      <c r="JC184">
        <v>2.38525</v>
      </c>
      <c r="JD184">
        <v>34.6235</v>
      </c>
      <c r="JE184">
        <v>24.1838</v>
      </c>
      <c r="JF184">
        <v>18</v>
      </c>
      <c r="JG184">
        <v>513.5599999999999</v>
      </c>
      <c r="JH184">
        <v>459.458</v>
      </c>
      <c r="JI184">
        <v>24.9998</v>
      </c>
      <c r="JJ184">
        <v>26.2491</v>
      </c>
      <c r="JK184">
        <v>30</v>
      </c>
      <c r="JL184">
        <v>26.2335</v>
      </c>
      <c r="JM184">
        <v>26.173</v>
      </c>
      <c r="JN184">
        <v>48.7006</v>
      </c>
      <c r="JO184">
        <v>20.6008</v>
      </c>
      <c r="JP184">
        <v>95.02200000000001</v>
      </c>
      <c r="JQ184">
        <v>25</v>
      </c>
      <c r="JR184">
        <v>1203.15</v>
      </c>
      <c r="JS184">
        <v>22.82</v>
      </c>
      <c r="JT184">
        <v>100.881</v>
      </c>
      <c r="JU184">
        <v>100.829</v>
      </c>
    </row>
    <row r="185" spans="1:281">
      <c r="A185">
        <v>169</v>
      </c>
      <c r="B185">
        <v>1658944059.5</v>
      </c>
      <c r="C185">
        <v>2421.5</v>
      </c>
      <c r="D185" t="s">
        <v>762</v>
      </c>
      <c r="E185" t="s">
        <v>763</v>
      </c>
      <c r="F185">
        <v>5</v>
      </c>
      <c r="G185" t="s">
        <v>619</v>
      </c>
      <c r="H185" t="s">
        <v>416</v>
      </c>
      <c r="I185">
        <v>1658944052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1221.44837650556</v>
      </c>
      <c r="AK185">
        <v>1192.096848484848</v>
      </c>
      <c r="AL185">
        <v>3.417854720966655</v>
      </c>
      <c r="AM185">
        <v>65.39400874216933</v>
      </c>
      <c r="AN185">
        <f>(AP185 - AO185 + DI185*1E3/(8.314*(DK185+273.15)) * AR185/DH185 * AQ185) * DH185/(100*CV185) * 1000/(1000 - AP185)</f>
        <v>0</v>
      </c>
      <c r="AO185">
        <v>22.83561869575759</v>
      </c>
      <c r="AP185">
        <v>23.72376484848484</v>
      </c>
      <c r="AQ185">
        <v>-6.608857808919717E-06</v>
      </c>
      <c r="AR185">
        <v>84.95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1658944052</v>
      </c>
      <c r="DB185">
        <v>1140.424814814815</v>
      </c>
      <c r="DC185">
        <v>1177.818148148148</v>
      </c>
      <c r="DD185">
        <v>23.73011111111111</v>
      </c>
      <c r="DE185">
        <v>22.83678148148148</v>
      </c>
      <c r="DF185">
        <v>1145.796296296297</v>
      </c>
      <c r="DG185">
        <v>23.83341851851852</v>
      </c>
      <c r="DH185">
        <v>500.0424074074074</v>
      </c>
      <c r="DI185">
        <v>90.48745925925925</v>
      </c>
      <c r="DJ185">
        <v>0.1000112592592593</v>
      </c>
      <c r="DK185">
        <v>27.2388074074074</v>
      </c>
      <c r="DL185">
        <v>27.3436962962963</v>
      </c>
      <c r="DM185">
        <v>999.9000000000001</v>
      </c>
      <c r="DN185">
        <v>0</v>
      </c>
      <c r="DO185">
        <v>0</v>
      </c>
      <c r="DP185">
        <v>9999.862962962963</v>
      </c>
      <c r="DQ185">
        <v>0</v>
      </c>
      <c r="DR185">
        <v>10.9605</v>
      </c>
      <c r="DS185">
        <v>-37.39278888888889</v>
      </c>
      <c r="DT185">
        <v>1168.145185185185</v>
      </c>
      <c r="DU185">
        <v>1205.344814814815</v>
      </c>
      <c r="DV185">
        <v>0.8933322222222222</v>
      </c>
      <c r="DW185">
        <v>1177.818148148148</v>
      </c>
      <c r="DX185">
        <v>22.83678148148148</v>
      </c>
      <c r="DY185">
        <v>2.147278148148148</v>
      </c>
      <c r="DZ185">
        <v>2.066442222222222</v>
      </c>
      <c r="EA185">
        <v>18.57429259259259</v>
      </c>
      <c r="EB185">
        <v>17.96283333333333</v>
      </c>
      <c r="EC185">
        <v>1999.970370370371</v>
      </c>
      <c r="ED185">
        <v>0.9800022222222222</v>
      </c>
      <c r="EE185">
        <v>0.01999797777777778</v>
      </c>
      <c r="EF185">
        <v>0</v>
      </c>
      <c r="EG185">
        <v>743.1994814814817</v>
      </c>
      <c r="EH185">
        <v>5.00097</v>
      </c>
      <c r="EI185">
        <v>14757.04074074074</v>
      </c>
      <c r="EJ185">
        <v>16707.34074074074</v>
      </c>
      <c r="EK185">
        <v>38.25459259259259</v>
      </c>
      <c r="EL185">
        <v>38.812</v>
      </c>
      <c r="EM185">
        <v>38.25</v>
      </c>
      <c r="EN185">
        <v>38.48366666666666</v>
      </c>
      <c r="EO185">
        <v>38.92092592592593</v>
      </c>
      <c r="EP185">
        <v>1955.070370370371</v>
      </c>
      <c r="EQ185">
        <v>39.89814814814815</v>
      </c>
      <c r="ER185">
        <v>0</v>
      </c>
      <c r="ES185">
        <v>1658944059</v>
      </c>
      <c r="ET185">
        <v>0</v>
      </c>
      <c r="EU185">
        <v>743.148</v>
      </c>
      <c r="EV185">
        <v>0.6255726569065797</v>
      </c>
      <c r="EW185">
        <v>15.27521368099149</v>
      </c>
      <c r="EX185">
        <v>14757.12307692308</v>
      </c>
      <c r="EY185">
        <v>15</v>
      </c>
      <c r="EZ185">
        <v>0</v>
      </c>
      <c r="FA185" t="s">
        <v>419</v>
      </c>
      <c r="FB185">
        <v>1657650335.6</v>
      </c>
      <c r="FC185">
        <v>1657650340.6</v>
      </c>
      <c r="FD185">
        <v>0</v>
      </c>
      <c r="FE185">
        <v>2.4</v>
      </c>
      <c r="FF185">
        <v>-0.047</v>
      </c>
      <c r="FG185">
        <v>-2.024</v>
      </c>
      <c r="FH185">
        <v>-0.16</v>
      </c>
      <c r="FI185">
        <v>420</v>
      </c>
      <c r="FJ185">
        <v>17</v>
      </c>
      <c r="FK185">
        <v>0.4</v>
      </c>
      <c r="FL185">
        <v>0.26</v>
      </c>
      <c r="FM185">
        <v>-37.2805375</v>
      </c>
      <c r="FN185">
        <v>-2.352739587241974</v>
      </c>
      <c r="FO185">
        <v>0.2677321401022853</v>
      </c>
      <c r="FP185">
        <v>0</v>
      </c>
      <c r="FQ185">
        <v>743.0796470588236</v>
      </c>
      <c r="FR185">
        <v>1.2112146713544</v>
      </c>
      <c r="FS185">
        <v>0.2467302506969977</v>
      </c>
      <c r="FT185">
        <v>0</v>
      </c>
      <c r="FU185">
        <v>0.8950510749999999</v>
      </c>
      <c r="FV185">
        <v>-0.02487004502814649</v>
      </c>
      <c r="FW185">
        <v>0.002614443606080464</v>
      </c>
      <c r="FX185">
        <v>1</v>
      </c>
      <c r="FY185">
        <v>1</v>
      </c>
      <c r="FZ185">
        <v>3</v>
      </c>
      <c r="GA185" t="s">
        <v>426</v>
      </c>
      <c r="GB185">
        <v>2.98348</v>
      </c>
      <c r="GC185">
        <v>2.71558</v>
      </c>
      <c r="GD185">
        <v>0.191089</v>
      </c>
      <c r="GE185">
        <v>0.192559</v>
      </c>
      <c r="GF185">
        <v>0.10682</v>
      </c>
      <c r="GG185">
        <v>0.101978</v>
      </c>
      <c r="GH185">
        <v>25677.4</v>
      </c>
      <c r="GI185">
        <v>25726.5</v>
      </c>
      <c r="GJ185">
        <v>29499.1</v>
      </c>
      <c r="GK185">
        <v>29463.8</v>
      </c>
      <c r="GL185">
        <v>34903.3</v>
      </c>
      <c r="GM185">
        <v>35163.1</v>
      </c>
      <c r="GN185">
        <v>41555.4</v>
      </c>
      <c r="GO185">
        <v>41981</v>
      </c>
      <c r="GP185">
        <v>1.95285</v>
      </c>
      <c r="GQ185">
        <v>1.93785</v>
      </c>
      <c r="GR185">
        <v>0.128582</v>
      </c>
      <c r="GS185">
        <v>0</v>
      </c>
      <c r="GT185">
        <v>25.2373</v>
      </c>
      <c r="GU185">
        <v>999.9</v>
      </c>
      <c r="GV185">
        <v>59.4</v>
      </c>
      <c r="GW185">
        <v>29.4</v>
      </c>
      <c r="GX185">
        <v>27.0167</v>
      </c>
      <c r="GY185">
        <v>63.1531</v>
      </c>
      <c r="GZ185">
        <v>33.5577</v>
      </c>
      <c r="HA185">
        <v>1</v>
      </c>
      <c r="HB185">
        <v>-0.0932419</v>
      </c>
      <c r="HC185">
        <v>0.180842</v>
      </c>
      <c r="HD185">
        <v>20.3347</v>
      </c>
      <c r="HE185">
        <v>5.21684</v>
      </c>
      <c r="HF185">
        <v>12.0099</v>
      </c>
      <c r="HG185">
        <v>4.9888</v>
      </c>
      <c r="HH185">
        <v>3.28848</v>
      </c>
      <c r="HI185">
        <v>9999</v>
      </c>
      <c r="HJ185">
        <v>9999</v>
      </c>
      <c r="HK185">
        <v>9999</v>
      </c>
      <c r="HL185">
        <v>155.4</v>
      </c>
      <c r="HM185">
        <v>1.86737</v>
      </c>
      <c r="HN185">
        <v>1.86646</v>
      </c>
      <c r="HO185">
        <v>1.86584</v>
      </c>
      <c r="HP185">
        <v>1.86583</v>
      </c>
      <c r="HQ185">
        <v>1.86757</v>
      </c>
      <c r="HR185">
        <v>1.87012</v>
      </c>
      <c r="HS185">
        <v>1.86874</v>
      </c>
      <c r="HT185">
        <v>1.87026</v>
      </c>
      <c r="HU185">
        <v>0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-5.43</v>
      </c>
      <c r="II185">
        <v>-0.1033</v>
      </c>
      <c r="IJ185">
        <v>-2.003274880989988</v>
      </c>
      <c r="IK185">
        <v>-0.003643892653284941</v>
      </c>
      <c r="IL185">
        <v>8.948238347276123E-07</v>
      </c>
      <c r="IM185">
        <v>-2.445980282225029E-10</v>
      </c>
      <c r="IN185">
        <v>-0.1940835803508028</v>
      </c>
      <c r="IO185">
        <v>-0.01042730378795286</v>
      </c>
      <c r="IP185">
        <v>0.00100284695746963</v>
      </c>
      <c r="IQ185">
        <v>-1.701466411570297E-05</v>
      </c>
      <c r="IR185">
        <v>2</v>
      </c>
      <c r="IS185">
        <v>2310</v>
      </c>
      <c r="IT185">
        <v>1</v>
      </c>
      <c r="IU185">
        <v>25</v>
      </c>
      <c r="IV185">
        <v>21562.1</v>
      </c>
      <c r="IW185">
        <v>21562</v>
      </c>
      <c r="IX185">
        <v>2.45605</v>
      </c>
      <c r="IY185">
        <v>2.1875</v>
      </c>
      <c r="IZ185">
        <v>1.39648</v>
      </c>
      <c r="JA185">
        <v>2.36084</v>
      </c>
      <c r="JB185">
        <v>1.49536</v>
      </c>
      <c r="JC185">
        <v>2.30225</v>
      </c>
      <c r="JD185">
        <v>34.6235</v>
      </c>
      <c r="JE185">
        <v>24.1751</v>
      </c>
      <c r="JF185">
        <v>18</v>
      </c>
      <c r="JG185">
        <v>513.624</v>
      </c>
      <c r="JH185">
        <v>459.491</v>
      </c>
      <c r="JI185">
        <v>25</v>
      </c>
      <c r="JJ185">
        <v>26.2486</v>
      </c>
      <c r="JK185">
        <v>30</v>
      </c>
      <c r="JL185">
        <v>26.2333</v>
      </c>
      <c r="JM185">
        <v>26.1713</v>
      </c>
      <c r="JN185">
        <v>49.2956</v>
      </c>
      <c r="JO185">
        <v>20.6008</v>
      </c>
      <c r="JP185">
        <v>95.02200000000001</v>
      </c>
      <c r="JQ185">
        <v>25</v>
      </c>
      <c r="JR185">
        <v>1223.24</v>
      </c>
      <c r="JS185">
        <v>22.8225</v>
      </c>
      <c r="JT185">
        <v>100.882</v>
      </c>
      <c r="JU185">
        <v>100.83</v>
      </c>
    </row>
    <row r="186" spans="1:281">
      <c r="A186">
        <v>170</v>
      </c>
      <c r="B186">
        <v>1658944064.5</v>
      </c>
      <c r="C186">
        <v>2426.5</v>
      </c>
      <c r="D186" t="s">
        <v>764</v>
      </c>
      <c r="E186" t="s">
        <v>765</v>
      </c>
      <c r="F186">
        <v>5</v>
      </c>
      <c r="G186" t="s">
        <v>619</v>
      </c>
      <c r="H186" t="s">
        <v>416</v>
      </c>
      <c r="I186">
        <v>1658944056.714286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1238.602520972697</v>
      </c>
      <c r="AK186">
        <v>1209.246909090909</v>
      </c>
      <c r="AL186">
        <v>3.440123797808989</v>
      </c>
      <c r="AM186">
        <v>65.39400874216933</v>
      </c>
      <c r="AN186">
        <f>(AP186 - AO186 + DI186*1E3/(8.314*(DK186+273.15)) * AR186/DH186 * AQ186) * DH186/(100*CV186) * 1000/(1000 - AP186)</f>
        <v>0</v>
      </c>
      <c r="AO186">
        <v>22.83443297696971</v>
      </c>
      <c r="AP186">
        <v>23.71904</v>
      </c>
      <c r="AQ186">
        <v>-2.471544714357117E-07</v>
      </c>
      <c r="AR186">
        <v>84.95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1658944056.714286</v>
      </c>
      <c r="DB186">
        <v>1156.155</v>
      </c>
      <c r="DC186">
        <v>1193.758214285714</v>
      </c>
      <c r="DD186">
        <v>23.72642500000001</v>
      </c>
      <c r="DE186">
        <v>22.83571071428571</v>
      </c>
      <c r="DF186">
        <v>1161.566071428572</v>
      </c>
      <c r="DG186">
        <v>23.82976785714286</v>
      </c>
      <c r="DH186">
        <v>500.0422142857143</v>
      </c>
      <c r="DI186">
        <v>90.48687857142859</v>
      </c>
      <c r="DJ186">
        <v>0.1000319785714286</v>
      </c>
      <c r="DK186">
        <v>27.23898928571429</v>
      </c>
      <c r="DL186">
        <v>27.34454642857143</v>
      </c>
      <c r="DM186">
        <v>999.9000000000002</v>
      </c>
      <c r="DN186">
        <v>0</v>
      </c>
      <c r="DO186">
        <v>0</v>
      </c>
      <c r="DP186">
        <v>9997.682499999999</v>
      </c>
      <c r="DQ186">
        <v>0</v>
      </c>
      <c r="DR186">
        <v>10.96050000000001</v>
      </c>
      <c r="DS186">
        <v>-37.60364642857143</v>
      </c>
      <c r="DT186">
        <v>1184.252857142857</v>
      </c>
      <c r="DU186">
        <v>1221.656071428572</v>
      </c>
      <c r="DV186">
        <v>0.8907293571428571</v>
      </c>
      <c r="DW186">
        <v>1193.758214285714</v>
      </c>
      <c r="DX186">
        <v>22.83571071428571</v>
      </c>
      <c r="DY186">
        <v>2.146931428571428</v>
      </c>
      <c r="DZ186">
        <v>2.066331785714286</v>
      </c>
      <c r="EA186">
        <v>18.57171785714286</v>
      </c>
      <c r="EB186">
        <v>17.96198928571429</v>
      </c>
      <c r="EC186">
        <v>1999.972857142857</v>
      </c>
      <c r="ED186">
        <v>0.9800020357142857</v>
      </c>
      <c r="EE186">
        <v>0.01999816428571429</v>
      </c>
      <c r="EF186">
        <v>0</v>
      </c>
      <c r="EG186">
        <v>743.194357142857</v>
      </c>
      <c r="EH186">
        <v>5.00097</v>
      </c>
      <c r="EI186">
        <v>14758.31428571428</v>
      </c>
      <c r="EJ186">
        <v>16707.36428571428</v>
      </c>
      <c r="EK186">
        <v>38.25</v>
      </c>
      <c r="EL186">
        <v>38.812</v>
      </c>
      <c r="EM186">
        <v>38.25</v>
      </c>
      <c r="EN186">
        <v>38.4865</v>
      </c>
      <c r="EO186">
        <v>38.90821428571428</v>
      </c>
      <c r="EP186">
        <v>1955.072857142857</v>
      </c>
      <c r="EQ186">
        <v>39.9</v>
      </c>
      <c r="ER186">
        <v>0</v>
      </c>
      <c r="ES186">
        <v>1658944063.8</v>
      </c>
      <c r="ET186">
        <v>0</v>
      </c>
      <c r="EU186">
        <v>743.164153846154</v>
      </c>
      <c r="EV186">
        <v>-0.3452991419332393</v>
      </c>
      <c r="EW186">
        <v>15.30940174085402</v>
      </c>
      <c r="EX186">
        <v>14758.46923076923</v>
      </c>
      <c r="EY186">
        <v>15</v>
      </c>
      <c r="EZ186">
        <v>0</v>
      </c>
      <c r="FA186" t="s">
        <v>419</v>
      </c>
      <c r="FB186">
        <v>1657650335.6</v>
      </c>
      <c r="FC186">
        <v>1657650340.6</v>
      </c>
      <c r="FD186">
        <v>0</v>
      </c>
      <c r="FE186">
        <v>2.4</v>
      </c>
      <c r="FF186">
        <v>-0.047</v>
      </c>
      <c r="FG186">
        <v>-2.024</v>
      </c>
      <c r="FH186">
        <v>-0.16</v>
      </c>
      <c r="FI186">
        <v>420</v>
      </c>
      <c r="FJ186">
        <v>17</v>
      </c>
      <c r="FK186">
        <v>0.4</v>
      </c>
      <c r="FL186">
        <v>0.26</v>
      </c>
      <c r="FM186">
        <v>-37.46486</v>
      </c>
      <c r="FN186">
        <v>-2.527873170731561</v>
      </c>
      <c r="FO186">
        <v>0.281187983206964</v>
      </c>
      <c r="FP186">
        <v>0</v>
      </c>
      <c r="FQ186">
        <v>743.1419705882354</v>
      </c>
      <c r="FR186">
        <v>0.2109549329036793</v>
      </c>
      <c r="FS186">
        <v>0.1936108111489999</v>
      </c>
      <c r="FT186">
        <v>1</v>
      </c>
      <c r="FU186">
        <v>0.8917402250000001</v>
      </c>
      <c r="FV186">
        <v>-0.03164000375234616</v>
      </c>
      <c r="FW186">
        <v>0.003292684068412125</v>
      </c>
      <c r="FX186">
        <v>1</v>
      </c>
      <c r="FY186">
        <v>2</v>
      </c>
      <c r="FZ186">
        <v>3</v>
      </c>
      <c r="GA186" t="s">
        <v>420</v>
      </c>
      <c r="GB186">
        <v>2.98354</v>
      </c>
      <c r="GC186">
        <v>2.7156</v>
      </c>
      <c r="GD186">
        <v>0.19281</v>
      </c>
      <c r="GE186">
        <v>0.19427</v>
      </c>
      <c r="GF186">
        <v>0.106807</v>
      </c>
      <c r="GG186">
        <v>0.10198</v>
      </c>
      <c r="GH186">
        <v>25623.1</v>
      </c>
      <c r="GI186">
        <v>25672.1</v>
      </c>
      <c r="GJ186">
        <v>29499.4</v>
      </c>
      <c r="GK186">
        <v>29463.9</v>
      </c>
      <c r="GL186">
        <v>34904</v>
      </c>
      <c r="GM186">
        <v>35163</v>
      </c>
      <c r="GN186">
        <v>41555.5</v>
      </c>
      <c r="GO186">
        <v>41981</v>
      </c>
      <c r="GP186">
        <v>1.95285</v>
      </c>
      <c r="GQ186">
        <v>1.93792</v>
      </c>
      <c r="GR186">
        <v>0.128672</v>
      </c>
      <c r="GS186">
        <v>0</v>
      </c>
      <c r="GT186">
        <v>25.2357</v>
      </c>
      <c r="GU186">
        <v>999.9</v>
      </c>
      <c r="GV186">
        <v>59.4</v>
      </c>
      <c r="GW186">
        <v>29.4</v>
      </c>
      <c r="GX186">
        <v>27.0186</v>
      </c>
      <c r="GY186">
        <v>63.2531</v>
      </c>
      <c r="GZ186">
        <v>33.1571</v>
      </c>
      <c r="HA186">
        <v>1</v>
      </c>
      <c r="HB186">
        <v>-0.09328</v>
      </c>
      <c r="HC186">
        <v>0.181155</v>
      </c>
      <c r="HD186">
        <v>20.3346</v>
      </c>
      <c r="HE186">
        <v>5.21699</v>
      </c>
      <c r="HF186">
        <v>12.0099</v>
      </c>
      <c r="HG186">
        <v>4.98915</v>
      </c>
      <c r="HH186">
        <v>3.28858</v>
      </c>
      <c r="HI186">
        <v>9999</v>
      </c>
      <c r="HJ186">
        <v>9999</v>
      </c>
      <c r="HK186">
        <v>9999</v>
      </c>
      <c r="HL186">
        <v>155.4</v>
      </c>
      <c r="HM186">
        <v>1.86736</v>
      </c>
      <c r="HN186">
        <v>1.86642</v>
      </c>
      <c r="HO186">
        <v>1.86584</v>
      </c>
      <c r="HP186">
        <v>1.86582</v>
      </c>
      <c r="HQ186">
        <v>1.86757</v>
      </c>
      <c r="HR186">
        <v>1.87012</v>
      </c>
      <c r="HS186">
        <v>1.86875</v>
      </c>
      <c r="HT186">
        <v>1.87026</v>
      </c>
      <c r="HU186">
        <v>0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-5.47</v>
      </c>
      <c r="II186">
        <v>-0.1034</v>
      </c>
      <c r="IJ186">
        <v>-2.003274880989988</v>
      </c>
      <c r="IK186">
        <v>-0.003643892653284941</v>
      </c>
      <c r="IL186">
        <v>8.948238347276123E-07</v>
      </c>
      <c r="IM186">
        <v>-2.445980282225029E-10</v>
      </c>
      <c r="IN186">
        <v>-0.1940835803508028</v>
      </c>
      <c r="IO186">
        <v>-0.01042730378795286</v>
      </c>
      <c r="IP186">
        <v>0.00100284695746963</v>
      </c>
      <c r="IQ186">
        <v>-1.701466411570297E-05</v>
      </c>
      <c r="IR186">
        <v>2</v>
      </c>
      <c r="IS186">
        <v>2310</v>
      </c>
      <c r="IT186">
        <v>1</v>
      </c>
      <c r="IU186">
        <v>25</v>
      </c>
      <c r="IV186">
        <v>21562.1</v>
      </c>
      <c r="IW186">
        <v>21562.1</v>
      </c>
      <c r="IX186">
        <v>2.48657</v>
      </c>
      <c r="IY186">
        <v>2.1936</v>
      </c>
      <c r="IZ186">
        <v>1.39648</v>
      </c>
      <c r="JA186">
        <v>2.36084</v>
      </c>
      <c r="JB186">
        <v>1.49536</v>
      </c>
      <c r="JC186">
        <v>2.39014</v>
      </c>
      <c r="JD186">
        <v>34.6235</v>
      </c>
      <c r="JE186">
        <v>24.1751</v>
      </c>
      <c r="JF186">
        <v>18</v>
      </c>
      <c r="JG186">
        <v>513.605</v>
      </c>
      <c r="JH186">
        <v>459.534</v>
      </c>
      <c r="JI186">
        <v>25</v>
      </c>
      <c r="JJ186">
        <v>26.2465</v>
      </c>
      <c r="JK186">
        <v>29.9999</v>
      </c>
      <c r="JL186">
        <v>26.2313</v>
      </c>
      <c r="JM186">
        <v>26.1708</v>
      </c>
      <c r="JN186">
        <v>49.7944</v>
      </c>
      <c r="JO186">
        <v>20.6008</v>
      </c>
      <c r="JP186">
        <v>95.02200000000001</v>
      </c>
      <c r="JQ186">
        <v>25</v>
      </c>
      <c r="JR186">
        <v>1236.64</v>
      </c>
      <c r="JS186">
        <v>22.8307</v>
      </c>
      <c r="JT186">
        <v>100.883</v>
      </c>
      <c r="JU186">
        <v>100.83</v>
      </c>
    </row>
    <row r="187" spans="1:281">
      <c r="A187">
        <v>171</v>
      </c>
      <c r="B187">
        <v>1658944069.5</v>
      </c>
      <c r="C187">
        <v>2431.5</v>
      </c>
      <c r="D187" t="s">
        <v>766</v>
      </c>
      <c r="E187" t="s">
        <v>767</v>
      </c>
      <c r="F187">
        <v>5</v>
      </c>
      <c r="G187" t="s">
        <v>619</v>
      </c>
      <c r="H187" t="s">
        <v>416</v>
      </c>
      <c r="I187">
        <v>1658944062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1255.866276656864</v>
      </c>
      <c r="AK187">
        <v>1226.349272727273</v>
      </c>
      <c r="AL187">
        <v>3.408688023103609</v>
      </c>
      <c r="AM187">
        <v>65.39400874216933</v>
      </c>
      <c r="AN187">
        <f>(AP187 - AO187 + DI187*1E3/(8.314*(DK187+273.15)) * AR187/DH187 * AQ187) * DH187/(100*CV187) * 1000/(1000 - AP187)</f>
        <v>0</v>
      </c>
      <c r="AO187">
        <v>22.83400840000001</v>
      </c>
      <c r="AP187">
        <v>23.7132709090909</v>
      </c>
      <c r="AQ187">
        <v>-3.287272727269154E-05</v>
      </c>
      <c r="AR187">
        <v>84.95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1658944062</v>
      </c>
      <c r="DB187">
        <v>1173.867407407407</v>
      </c>
      <c r="DC187">
        <v>1211.584074074074</v>
      </c>
      <c r="DD187">
        <v>23.72091481481482</v>
      </c>
      <c r="DE187">
        <v>22.8344</v>
      </c>
      <c r="DF187">
        <v>1179.324074074074</v>
      </c>
      <c r="DG187">
        <v>23.8243074074074</v>
      </c>
      <c r="DH187">
        <v>500.0438518518519</v>
      </c>
      <c r="DI187">
        <v>90.48857037037035</v>
      </c>
      <c r="DJ187">
        <v>0.1000376518518519</v>
      </c>
      <c r="DK187">
        <v>27.23764444444445</v>
      </c>
      <c r="DL187">
        <v>27.3465925925926</v>
      </c>
      <c r="DM187">
        <v>999.9000000000001</v>
      </c>
      <c r="DN187">
        <v>0</v>
      </c>
      <c r="DO187">
        <v>0</v>
      </c>
      <c r="DP187">
        <v>9998.30962962963</v>
      </c>
      <c r="DQ187">
        <v>0</v>
      </c>
      <c r="DR187">
        <v>10.9605</v>
      </c>
      <c r="DS187">
        <v>-37.71782592592592</v>
      </c>
      <c r="DT187">
        <v>1202.388518518518</v>
      </c>
      <c r="DU187">
        <v>1239.896666666667</v>
      </c>
      <c r="DV187">
        <v>0.8865293703703704</v>
      </c>
      <c r="DW187">
        <v>1211.584074074074</v>
      </c>
      <c r="DX187">
        <v>22.8344</v>
      </c>
      <c r="DY187">
        <v>2.146472962962963</v>
      </c>
      <c r="DZ187">
        <v>2.066252222222222</v>
      </c>
      <c r="EA187">
        <v>18.56831111111111</v>
      </c>
      <c r="EB187">
        <v>17.96137777777778</v>
      </c>
      <c r="EC187">
        <v>1999.991481481481</v>
      </c>
      <c r="ED187">
        <v>0.9800021111111112</v>
      </c>
      <c r="EE187">
        <v>0.01999808888888889</v>
      </c>
      <c r="EF187">
        <v>0</v>
      </c>
      <c r="EG187">
        <v>743.1414814814815</v>
      </c>
      <c r="EH187">
        <v>5.00097</v>
      </c>
      <c r="EI187">
        <v>14759.8037037037</v>
      </c>
      <c r="EJ187">
        <v>16707.51111111111</v>
      </c>
      <c r="EK187">
        <v>38.25</v>
      </c>
      <c r="EL187">
        <v>38.812</v>
      </c>
      <c r="EM187">
        <v>38.23833333333333</v>
      </c>
      <c r="EN187">
        <v>38.48366666666666</v>
      </c>
      <c r="EO187">
        <v>38.89566666666666</v>
      </c>
      <c r="EP187">
        <v>1955.091481481481</v>
      </c>
      <c r="EQ187">
        <v>39.9</v>
      </c>
      <c r="ER187">
        <v>0</v>
      </c>
      <c r="ES187">
        <v>1658944069.2</v>
      </c>
      <c r="ET187">
        <v>0</v>
      </c>
      <c r="EU187">
        <v>743.11352</v>
      </c>
      <c r="EV187">
        <v>-1.100230762286343</v>
      </c>
      <c r="EW187">
        <v>16.86153843465553</v>
      </c>
      <c r="EX187">
        <v>14759.968</v>
      </c>
      <c r="EY187">
        <v>15</v>
      </c>
      <c r="EZ187">
        <v>0</v>
      </c>
      <c r="FA187" t="s">
        <v>419</v>
      </c>
      <c r="FB187">
        <v>1657650335.6</v>
      </c>
      <c r="FC187">
        <v>1657650340.6</v>
      </c>
      <c r="FD187">
        <v>0</v>
      </c>
      <c r="FE187">
        <v>2.4</v>
      </c>
      <c r="FF187">
        <v>-0.047</v>
      </c>
      <c r="FG187">
        <v>-2.024</v>
      </c>
      <c r="FH187">
        <v>-0.16</v>
      </c>
      <c r="FI187">
        <v>420</v>
      </c>
      <c r="FJ187">
        <v>17</v>
      </c>
      <c r="FK187">
        <v>0.4</v>
      </c>
      <c r="FL187">
        <v>0.26</v>
      </c>
      <c r="FM187">
        <v>-37.6579825</v>
      </c>
      <c r="FN187">
        <v>-1.412196247654721</v>
      </c>
      <c r="FO187">
        <v>0.1710579183895031</v>
      </c>
      <c r="FP187">
        <v>0</v>
      </c>
      <c r="FQ187">
        <v>743.126205882353</v>
      </c>
      <c r="FR187">
        <v>-0.6809014512397585</v>
      </c>
      <c r="FS187">
        <v>0.1800862178173392</v>
      </c>
      <c r="FT187">
        <v>1</v>
      </c>
      <c r="FU187">
        <v>0.88852335</v>
      </c>
      <c r="FV187">
        <v>-0.04772255909944034</v>
      </c>
      <c r="FW187">
        <v>0.004740462116450249</v>
      </c>
      <c r="FX187">
        <v>1</v>
      </c>
      <c r="FY187">
        <v>2</v>
      </c>
      <c r="FZ187">
        <v>3</v>
      </c>
      <c r="GA187" t="s">
        <v>420</v>
      </c>
      <c r="GB187">
        <v>2.98354</v>
      </c>
      <c r="GC187">
        <v>2.71575</v>
      </c>
      <c r="GD187">
        <v>0.194515</v>
      </c>
      <c r="GE187">
        <v>0.195944</v>
      </c>
      <c r="GF187">
        <v>0.106796</v>
      </c>
      <c r="GG187">
        <v>0.101975</v>
      </c>
      <c r="GH187">
        <v>25568.6</v>
      </c>
      <c r="GI187">
        <v>25619.2</v>
      </c>
      <c r="GJ187">
        <v>29498.9</v>
      </c>
      <c r="GK187">
        <v>29464.3</v>
      </c>
      <c r="GL187">
        <v>34904.2</v>
      </c>
      <c r="GM187">
        <v>35163.7</v>
      </c>
      <c r="GN187">
        <v>41555.2</v>
      </c>
      <c r="GO187">
        <v>41981.5</v>
      </c>
      <c r="GP187">
        <v>1.9528</v>
      </c>
      <c r="GQ187">
        <v>1.93788</v>
      </c>
      <c r="GR187">
        <v>0.129241</v>
      </c>
      <c r="GS187">
        <v>0</v>
      </c>
      <c r="GT187">
        <v>25.2346</v>
      </c>
      <c r="GU187">
        <v>999.9</v>
      </c>
      <c r="GV187">
        <v>59.4</v>
      </c>
      <c r="GW187">
        <v>29.4</v>
      </c>
      <c r="GX187">
        <v>27.0174</v>
      </c>
      <c r="GY187">
        <v>63.2331</v>
      </c>
      <c r="GZ187">
        <v>33.6739</v>
      </c>
      <c r="HA187">
        <v>1</v>
      </c>
      <c r="HB187">
        <v>-0.093872</v>
      </c>
      <c r="HC187">
        <v>0.182206</v>
      </c>
      <c r="HD187">
        <v>20.3346</v>
      </c>
      <c r="HE187">
        <v>5.21729</v>
      </c>
      <c r="HF187">
        <v>12.0099</v>
      </c>
      <c r="HG187">
        <v>4.98905</v>
      </c>
      <c r="HH187">
        <v>3.2885</v>
      </c>
      <c r="HI187">
        <v>9999</v>
      </c>
      <c r="HJ187">
        <v>9999</v>
      </c>
      <c r="HK187">
        <v>9999</v>
      </c>
      <c r="HL187">
        <v>155.4</v>
      </c>
      <c r="HM187">
        <v>1.86736</v>
      </c>
      <c r="HN187">
        <v>1.86644</v>
      </c>
      <c r="HO187">
        <v>1.86584</v>
      </c>
      <c r="HP187">
        <v>1.86584</v>
      </c>
      <c r="HQ187">
        <v>1.86755</v>
      </c>
      <c r="HR187">
        <v>1.87013</v>
      </c>
      <c r="HS187">
        <v>1.86874</v>
      </c>
      <c r="HT187">
        <v>1.87023</v>
      </c>
      <c r="HU187">
        <v>0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-5.52</v>
      </c>
      <c r="II187">
        <v>-0.1035</v>
      </c>
      <c r="IJ187">
        <v>-2.003274880989988</v>
      </c>
      <c r="IK187">
        <v>-0.003643892653284941</v>
      </c>
      <c r="IL187">
        <v>8.948238347276123E-07</v>
      </c>
      <c r="IM187">
        <v>-2.445980282225029E-10</v>
      </c>
      <c r="IN187">
        <v>-0.1940835803508028</v>
      </c>
      <c r="IO187">
        <v>-0.01042730378795286</v>
      </c>
      <c r="IP187">
        <v>0.00100284695746963</v>
      </c>
      <c r="IQ187">
        <v>-1.701466411570297E-05</v>
      </c>
      <c r="IR187">
        <v>2</v>
      </c>
      <c r="IS187">
        <v>2310</v>
      </c>
      <c r="IT187">
        <v>1</v>
      </c>
      <c r="IU187">
        <v>25</v>
      </c>
      <c r="IV187">
        <v>21562.2</v>
      </c>
      <c r="IW187">
        <v>21562.1</v>
      </c>
      <c r="IX187">
        <v>2.50977</v>
      </c>
      <c r="IY187">
        <v>2.17896</v>
      </c>
      <c r="IZ187">
        <v>1.39648</v>
      </c>
      <c r="JA187">
        <v>2.35962</v>
      </c>
      <c r="JB187">
        <v>1.49536</v>
      </c>
      <c r="JC187">
        <v>2.38403</v>
      </c>
      <c r="JD187">
        <v>34.6235</v>
      </c>
      <c r="JE187">
        <v>24.1838</v>
      </c>
      <c r="JF187">
        <v>18</v>
      </c>
      <c r="JG187">
        <v>513.572</v>
      </c>
      <c r="JH187">
        <v>459.494</v>
      </c>
      <c r="JI187">
        <v>25.0001</v>
      </c>
      <c r="JJ187">
        <v>26.2452</v>
      </c>
      <c r="JK187">
        <v>29.9999</v>
      </c>
      <c r="JL187">
        <v>26.2311</v>
      </c>
      <c r="JM187">
        <v>26.1697</v>
      </c>
      <c r="JN187">
        <v>50.3757</v>
      </c>
      <c r="JO187">
        <v>20.6008</v>
      </c>
      <c r="JP187">
        <v>95.02200000000001</v>
      </c>
      <c r="JQ187">
        <v>25</v>
      </c>
      <c r="JR187">
        <v>1256.68</v>
      </c>
      <c r="JS187">
        <v>22.8342</v>
      </c>
      <c r="JT187">
        <v>100.882</v>
      </c>
      <c r="JU187">
        <v>100.831</v>
      </c>
    </row>
    <row r="188" spans="1:281">
      <c r="A188">
        <v>172</v>
      </c>
      <c r="B188">
        <v>1658944074.5</v>
      </c>
      <c r="C188">
        <v>2436.5</v>
      </c>
      <c r="D188" t="s">
        <v>768</v>
      </c>
      <c r="E188" t="s">
        <v>769</v>
      </c>
      <c r="F188">
        <v>5</v>
      </c>
      <c r="G188" t="s">
        <v>619</v>
      </c>
      <c r="H188" t="s">
        <v>416</v>
      </c>
      <c r="I188">
        <v>1658944066.714286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1273.10090092886</v>
      </c>
      <c r="AK188">
        <v>1243.457878787879</v>
      </c>
      <c r="AL188">
        <v>3.411693549393349</v>
      </c>
      <c r="AM188">
        <v>65.39400874216933</v>
      </c>
      <c r="AN188">
        <f>(AP188 - AO188 + DI188*1E3/(8.314*(DK188+273.15)) * AR188/DH188 * AQ188) * DH188/(100*CV188) * 1000/(1000 - AP188)</f>
        <v>0</v>
      </c>
      <c r="AO188">
        <v>22.83142359272728</v>
      </c>
      <c r="AP188">
        <v>23.70710303030302</v>
      </c>
      <c r="AQ188">
        <v>-3.793239057229086E-05</v>
      </c>
      <c r="AR188">
        <v>84.95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1658944066.714286</v>
      </c>
      <c r="DB188">
        <v>1189.635</v>
      </c>
      <c r="DC188">
        <v>1227.457142857143</v>
      </c>
      <c r="DD188">
        <v>23.71567857142858</v>
      </c>
      <c r="DE188">
        <v>22.83314285714286</v>
      </c>
      <c r="DF188">
        <v>1195.132142857143</v>
      </c>
      <c r="DG188">
        <v>23.81910357142857</v>
      </c>
      <c r="DH188">
        <v>500.0445714285715</v>
      </c>
      <c r="DI188">
        <v>90.49023928571428</v>
      </c>
      <c r="DJ188">
        <v>0.09996756428571428</v>
      </c>
      <c r="DK188">
        <v>27.23669642857143</v>
      </c>
      <c r="DL188">
        <v>27.34358571428572</v>
      </c>
      <c r="DM188">
        <v>999.9000000000002</v>
      </c>
      <c r="DN188">
        <v>0</v>
      </c>
      <c r="DO188">
        <v>0</v>
      </c>
      <c r="DP188">
        <v>10005.58</v>
      </c>
      <c r="DQ188">
        <v>0</v>
      </c>
      <c r="DR188">
        <v>10.96050000000001</v>
      </c>
      <c r="DS188">
        <v>-37.82295714285715</v>
      </c>
      <c r="DT188">
        <v>1218.5325</v>
      </c>
      <c r="DU188">
        <v>1256.138928571429</v>
      </c>
      <c r="DV188">
        <v>0.8825411785714286</v>
      </c>
      <c r="DW188">
        <v>1227.457142857143</v>
      </c>
      <c r="DX188">
        <v>22.83314285714286</v>
      </c>
      <c r="DY188">
        <v>2.146037857142857</v>
      </c>
      <c r="DZ188">
        <v>2.066177142857143</v>
      </c>
      <c r="EA188">
        <v>18.56508214285714</v>
      </c>
      <c r="EB188">
        <v>17.96078928571428</v>
      </c>
      <c r="EC188">
        <v>1999.998214285714</v>
      </c>
      <c r="ED188">
        <v>0.9800020357142856</v>
      </c>
      <c r="EE188">
        <v>0.01999816428571429</v>
      </c>
      <c r="EF188">
        <v>0</v>
      </c>
      <c r="EG188">
        <v>743.1868571428574</v>
      </c>
      <c r="EH188">
        <v>5.00097</v>
      </c>
      <c r="EI188">
        <v>14760.86785714286</v>
      </c>
      <c r="EJ188">
        <v>16707.56428571429</v>
      </c>
      <c r="EK188">
        <v>38.25</v>
      </c>
      <c r="EL188">
        <v>38.812</v>
      </c>
      <c r="EM188">
        <v>38.2275</v>
      </c>
      <c r="EN188">
        <v>38.46849999999999</v>
      </c>
      <c r="EO188">
        <v>38.88385714285715</v>
      </c>
      <c r="EP188">
        <v>1955.098214285714</v>
      </c>
      <c r="EQ188">
        <v>39.9</v>
      </c>
      <c r="ER188">
        <v>0</v>
      </c>
      <c r="ES188">
        <v>1658944074</v>
      </c>
      <c r="ET188">
        <v>0</v>
      </c>
      <c r="EU188">
        <v>743.12496</v>
      </c>
      <c r="EV188">
        <v>0.5320000019087752</v>
      </c>
      <c r="EW188">
        <v>14.18461533079995</v>
      </c>
      <c r="EX188">
        <v>14761.156</v>
      </c>
      <c r="EY188">
        <v>15</v>
      </c>
      <c r="EZ188">
        <v>0</v>
      </c>
      <c r="FA188" t="s">
        <v>419</v>
      </c>
      <c r="FB188">
        <v>1657650335.6</v>
      </c>
      <c r="FC188">
        <v>1657650340.6</v>
      </c>
      <c r="FD188">
        <v>0</v>
      </c>
      <c r="FE188">
        <v>2.4</v>
      </c>
      <c r="FF188">
        <v>-0.047</v>
      </c>
      <c r="FG188">
        <v>-2.024</v>
      </c>
      <c r="FH188">
        <v>-0.16</v>
      </c>
      <c r="FI188">
        <v>420</v>
      </c>
      <c r="FJ188">
        <v>17</v>
      </c>
      <c r="FK188">
        <v>0.4</v>
      </c>
      <c r="FL188">
        <v>0.26</v>
      </c>
      <c r="FM188">
        <v>-37.7513075</v>
      </c>
      <c r="FN188">
        <v>-1.309072795497047</v>
      </c>
      <c r="FO188">
        <v>0.1401639261498833</v>
      </c>
      <c r="FP188">
        <v>0</v>
      </c>
      <c r="FQ188">
        <v>743.145705882353</v>
      </c>
      <c r="FR188">
        <v>0.2433307897935129</v>
      </c>
      <c r="FS188">
        <v>0.2050963230535977</v>
      </c>
      <c r="FT188">
        <v>1</v>
      </c>
      <c r="FU188">
        <v>0.88572765</v>
      </c>
      <c r="FV188">
        <v>-0.05098156097561059</v>
      </c>
      <c r="FW188">
        <v>0.004997685276955711</v>
      </c>
      <c r="FX188">
        <v>1</v>
      </c>
      <c r="FY188">
        <v>2</v>
      </c>
      <c r="FZ188">
        <v>3</v>
      </c>
      <c r="GA188" t="s">
        <v>420</v>
      </c>
      <c r="GB188">
        <v>2.98335</v>
      </c>
      <c r="GC188">
        <v>2.71556</v>
      </c>
      <c r="GD188">
        <v>0.196201</v>
      </c>
      <c r="GE188">
        <v>0.197597</v>
      </c>
      <c r="GF188">
        <v>0.106777</v>
      </c>
      <c r="GG188">
        <v>0.101972</v>
      </c>
      <c r="GH188">
        <v>25515.6</v>
      </c>
      <c r="GI188">
        <v>25566.3</v>
      </c>
      <c r="GJ188">
        <v>29499.4</v>
      </c>
      <c r="GK188">
        <v>29464</v>
      </c>
      <c r="GL188">
        <v>34905.5</v>
      </c>
      <c r="GM188">
        <v>35163.7</v>
      </c>
      <c r="GN188">
        <v>41555.8</v>
      </c>
      <c r="GO188">
        <v>41981.4</v>
      </c>
      <c r="GP188">
        <v>1.9528</v>
      </c>
      <c r="GQ188">
        <v>1.93817</v>
      </c>
      <c r="GR188">
        <v>0.128582</v>
      </c>
      <c r="GS188">
        <v>0</v>
      </c>
      <c r="GT188">
        <v>25.2331</v>
      </c>
      <c r="GU188">
        <v>999.9</v>
      </c>
      <c r="GV188">
        <v>59.4</v>
      </c>
      <c r="GW188">
        <v>29.4</v>
      </c>
      <c r="GX188">
        <v>27.0145</v>
      </c>
      <c r="GY188">
        <v>62.8831</v>
      </c>
      <c r="GZ188">
        <v>33.6338</v>
      </c>
      <c r="HA188">
        <v>1</v>
      </c>
      <c r="HB188">
        <v>-0.0937195</v>
      </c>
      <c r="HC188">
        <v>0.182761</v>
      </c>
      <c r="HD188">
        <v>20.3347</v>
      </c>
      <c r="HE188">
        <v>5.21729</v>
      </c>
      <c r="HF188">
        <v>12.0099</v>
      </c>
      <c r="HG188">
        <v>4.9893</v>
      </c>
      <c r="HH188">
        <v>3.28865</v>
      </c>
      <c r="HI188">
        <v>9999</v>
      </c>
      <c r="HJ188">
        <v>9999</v>
      </c>
      <c r="HK188">
        <v>9999</v>
      </c>
      <c r="HL188">
        <v>155.4</v>
      </c>
      <c r="HM188">
        <v>1.86736</v>
      </c>
      <c r="HN188">
        <v>1.86643</v>
      </c>
      <c r="HO188">
        <v>1.86584</v>
      </c>
      <c r="HP188">
        <v>1.86583</v>
      </c>
      <c r="HQ188">
        <v>1.86756</v>
      </c>
      <c r="HR188">
        <v>1.87012</v>
      </c>
      <c r="HS188">
        <v>1.86874</v>
      </c>
      <c r="HT188">
        <v>1.87026</v>
      </c>
      <c r="HU188">
        <v>0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-5.57</v>
      </c>
      <c r="II188">
        <v>-0.1035</v>
      </c>
      <c r="IJ188">
        <v>-2.003274880989988</v>
      </c>
      <c r="IK188">
        <v>-0.003643892653284941</v>
      </c>
      <c r="IL188">
        <v>8.948238347276123E-07</v>
      </c>
      <c r="IM188">
        <v>-2.445980282225029E-10</v>
      </c>
      <c r="IN188">
        <v>-0.1940835803508028</v>
      </c>
      <c r="IO188">
        <v>-0.01042730378795286</v>
      </c>
      <c r="IP188">
        <v>0.00100284695746963</v>
      </c>
      <c r="IQ188">
        <v>-1.701466411570297E-05</v>
      </c>
      <c r="IR188">
        <v>2</v>
      </c>
      <c r="IS188">
        <v>2310</v>
      </c>
      <c r="IT188">
        <v>1</v>
      </c>
      <c r="IU188">
        <v>25</v>
      </c>
      <c r="IV188">
        <v>21562.3</v>
      </c>
      <c r="IW188">
        <v>21562.2</v>
      </c>
      <c r="IX188">
        <v>2.54028</v>
      </c>
      <c r="IY188">
        <v>2.18384</v>
      </c>
      <c r="IZ188">
        <v>1.39648</v>
      </c>
      <c r="JA188">
        <v>2.36084</v>
      </c>
      <c r="JB188">
        <v>1.49536</v>
      </c>
      <c r="JC188">
        <v>2.34131</v>
      </c>
      <c r="JD188">
        <v>34.6235</v>
      </c>
      <c r="JE188">
        <v>24.1751</v>
      </c>
      <c r="JF188">
        <v>18</v>
      </c>
      <c r="JG188">
        <v>513.553</v>
      </c>
      <c r="JH188">
        <v>459.672</v>
      </c>
      <c r="JI188">
        <v>25</v>
      </c>
      <c r="JJ188">
        <v>26.2443</v>
      </c>
      <c r="JK188">
        <v>30.0001</v>
      </c>
      <c r="JL188">
        <v>26.2291</v>
      </c>
      <c r="JM188">
        <v>26.1686</v>
      </c>
      <c r="JN188">
        <v>50.8695</v>
      </c>
      <c r="JO188">
        <v>20.6008</v>
      </c>
      <c r="JP188">
        <v>95.02200000000001</v>
      </c>
      <c r="JQ188">
        <v>25</v>
      </c>
      <c r="JR188">
        <v>1270.04</v>
      </c>
      <c r="JS188">
        <v>22.8496</v>
      </c>
      <c r="JT188">
        <v>100.883</v>
      </c>
      <c r="JU188">
        <v>100.83</v>
      </c>
    </row>
    <row r="189" spans="1:281">
      <c r="A189">
        <v>173</v>
      </c>
      <c r="B189">
        <v>1658944079.5</v>
      </c>
      <c r="C189">
        <v>2441.5</v>
      </c>
      <c r="D189" t="s">
        <v>770</v>
      </c>
      <c r="E189" t="s">
        <v>771</v>
      </c>
      <c r="F189">
        <v>5</v>
      </c>
      <c r="G189" t="s">
        <v>619</v>
      </c>
      <c r="H189" t="s">
        <v>416</v>
      </c>
      <c r="I189">
        <v>1658944072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1290.255434586745</v>
      </c>
      <c r="AK189">
        <v>1260.479090909091</v>
      </c>
      <c r="AL189">
        <v>3.392177188901004</v>
      </c>
      <c r="AM189">
        <v>65.39400874216933</v>
      </c>
      <c r="AN189">
        <f>(AP189 - AO189 + DI189*1E3/(8.314*(DK189+273.15)) * AR189/DH189 * AQ189) * DH189/(100*CV189) * 1000/(1000 - AP189)</f>
        <v>0</v>
      </c>
      <c r="AO189">
        <v>22.83137902060606</v>
      </c>
      <c r="AP189">
        <v>23.70350787878787</v>
      </c>
      <c r="AQ189">
        <v>8.319793681694647E-06</v>
      </c>
      <c r="AR189">
        <v>84.95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1658944072</v>
      </c>
      <c r="DB189">
        <v>1207.305185185185</v>
      </c>
      <c r="DC189">
        <v>1245.238148148148</v>
      </c>
      <c r="DD189">
        <v>23.71035925925926</v>
      </c>
      <c r="DE189">
        <v>22.83185555555555</v>
      </c>
      <c r="DF189">
        <v>1212.848518518518</v>
      </c>
      <c r="DG189">
        <v>23.81381851851852</v>
      </c>
      <c r="DH189">
        <v>500.0385555555555</v>
      </c>
      <c r="DI189">
        <v>90.49258888888889</v>
      </c>
      <c r="DJ189">
        <v>0.1000005296296296</v>
      </c>
      <c r="DK189">
        <v>27.23679259259259</v>
      </c>
      <c r="DL189">
        <v>27.34389999999999</v>
      </c>
      <c r="DM189">
        <v>999.9000000000001</v>
      </c>
      <c r="DN189">
        <v>0</v>
      </c>
      <c r="DO189">
        <v>0</v>
      </c>
      <c r="DP189">
        <v>10002.45148148148</v>
      </c>
      <c r="DQ189">
        <v>0</v>
      </c>
      <c r="DR189">
        <v>10.9605</v>
      </c>
      <c r="DS189">
        <v>-37.93280740740741</v>
      </c>
      <c r="DT189">
        <v>1236.626296296296</v>
      </c>
      <c r="DU189">
        <v>1274.333703703704</v>
      </c>
      <c r="DV189">
        <v>0.8784998888888891</v>
      </c>
      <c r="DW189">
        <v>1245.238148148148</v>
      </c>
      <c r="DX189">
        <v>22.83185555555555</v>
      </c>
      <c r="DY189">
        <v>2.145610740740741</v>
      </c>
      <c r="DZ189">
        <v>2.066114444444444</v>
      </c>
      <c r="EA189">
        <v>18.5619037037037</v>
      </c>
      <c r="EB189">
        <v>17.9603</v>
      </c>
      <c r="EC189">
        <v>2000.02037037037</v>
      </c>
      <c r="ED189">
        <v>0.9800019999999998</v>
      </c>
      <c r="EE189">
        <v>0.0199982</v>
      </c>
      <c r="EF189">
        <v>0</v>
      </c>
      <c r="EG189">
        <v>743.2508888888888</v>
      </c>
      <c r="EH189">
        <v>5.00097</v>
      </c>
      <c r="EI189">
        <v>14761.98518518518</v>
      </c>
      <c r="EJ189">
        <v>16707.74814814815</v>
      </c>
      <c r="EK189">
        <v>38.25</v>
      </c>
      <c r="EL189">
        <v>38.812</v>
      </c>
      <c r="EM189">
        <v>38.21266666666666</v>
      </c>
      <c r="EN189">
        <v>38.45333333333333</v>
      </c>
      <c r="EO189">
        <v>38.87729629629629</v>
      </c>
      <c r="EP189">
        <v>1955.12037037037</v>
      </c>
      <c r="EQ189">
        <v>39.9</v>
      </c>
      <c r="ER189">
        <v>0</v>
      </c>
      <c r="ES189">
        <v>1658944078.8</v>
      </c>
      <c r="ET189">
        <v>0</v>
      </c>
      <c r="EU189">
        <v>743.1946800000001</v>
      </c>
      <c r="EV189">
        <v>1.577230773856113</v>
      </c>
      <c r="EW189">
        <v>11.98461533442869</v>
      </c>
      <c r="EX189">
        <v>14762.092</v>
      </c>
      <c r="EY189">
        <v>15</v>
      </c>
      <c r="EZ189">
        <v>0</v>
      </c>
      <c r="FA189" t="s">
        <v>419</v>
      </c>
      <c r="FB189">
        <v>1657650335.6</v>
      </c>
      <c r="FC189">
        <v>1657650340.6</v>
      </c>
      <c r="FD189">
        <v>0</v>
      </c>
      <c r="FE189">
        <v>2.4</v>
      </c>
      <c r="FF189">
        <v>-0.047</v>
      </c>
      <c r="FG189">
        <v>-2.024</v>
      </c>
      <c r="FH189">
        <v>-0.16</v>
      </c>
      <c r="FI189">
        <v>420</v>
      </c>
      <c r="FJ189">
        <v>17</v>
      </c>
      <c r="FK189">
        <v>0.4</v>
      </c>
      <c r="FL189">
        <v>0.26</v>
      </c>
      <c r="FM189">
        <v>-37.85758292682927</v>
      </c>
      <c r="FN189">
        <v>-1.417808362369378</v>
      </c>
      <c r="FO189">
        <v>0.151189599755937</v>
      </c>
      <c r="FP189">
        <v>0</v>
      </c>
      <c r="FQ189">
        <v>743.1644999999999</v>
      </c>
      <c r="FR189">
        <v>0.6827654740358314</v>
      </c>
      <c r="FS189">
        <v>0.2406155403029752</v>
      </c>
      <c r="FT189">
        <v>1</v>
      </c>
      <c r="FU189">
        <v>0.8813642926829268</v>
      </c>
      <c r="FV189">
        <v>-0.04591137282229944</v>
      </c>
      <c r="FW189">
        <v>0.004629263857845666</v>
      </c>
      <c r="FX189">
        <v>1</v>
      </c>
      <c r="FY189">
        <v>2</v>
      </c>
      <c r="FZ189">
        <v>3</v>
      </c>
      <c r="GA189" t="s">
        <v>420</v>
      </c>
      <c r="GB189">
        <v>2.98364</v>
      </c>
      <c r="GC189">
        <v>2.71548</v>
      </c>
      <c r="GD189">
        <v>0.197871</v>
      </c>
      <c r="GE189">
        <v>0.199238</v>
      </c>
      <c r="GF189">
        <v>0.106766</v>
      </c>
      <c r="GG189">
        <v>0.101972</v>
      </c>
      <c r="GH189">
        <v>25462.2</v>
      </c>
      <c r="GI189">
        <v>25513.9</v>
      </c>
      <c r="GJ189">
        <v>29499</v>
      </c>
      <c r="GK189">
        <v>29463.8</v>
      </c>
      <c r="GL189">
        <v>34905.5</v>
      </c>
      <c r="GM189">
        <v>35163.5</v>
      </c>
      <c r="GN189">
        <v>41555.3</v>
      </c>
      <c r="GO189">
        <v>41981</v>
      </c>
      <c r="GP189">
        <v>1.95273</v>
      </c>
      <c r="GQ189">
        <v>1.93803</v>
      </c>
      <c r="GR189">
        <v>0.128515</v>
      </c>
      <c r="GS189">
        <v>0</v>
      </c>
      <c r="GT189">
        <v>25.2331</v>
      </c>
      <c r="GU189">
        <v>999.9</v>
      </c>
      <c r="GV189">
        <v>59.4</v>
      </c>
      <c r="GW189">
        <v>29.4</v>
      </c>
      <c r="GX189">
        <v>27.0175</v>
      </c>
      <c r="GY189">
        <v>63.2231</v>
      </c>
      <c r="GZ189">
        <v>33.2893</v>
      </c>
      <c r="HA189">
        <v>1</v>
      </c>
      <c r="HB189">
        <v>-0.0937424</v>
      </c>
      <c r="HC189">
        <v>0.18219</v>
      </c>
      <c r="HD189">
        <v>20.3345</v>
      </c>
      <c r="HE189">
        <v>5.21744</v>
      </c>
      <c r="HF189">
        <v>12.0099</v>
      </c>
      <c r="HG189">
        <v>4.98915</v>
      </c>
      <c r="HH189">
        <v>3.28858</v>
      </c>
      <c r="HI189">
        <v>9999</v>
      </c>
      <c r="HJ189">
        <v>9999</v>
      </c>
      <c r="HK189">
        <v>9999</v>
      </c>
      <c r="HL189">
        <v>155.4</v>
      </c>
      <c r="HM189">
        <v>1.86736</v>
      </c>
      <c r="HN189">
        <v>1.86644</v>
      </c>
      <c r="HO189">
        <v>1.86584</v>
      </c>
      <c r="HP189">
        <v>1.86582</v>
      </c>
      <c r="HQ189">
        <v>1.86756</v>
      </c>
      <c r="HR189">
        <v>1.87012</v>
      </c>
      <c r="HS189">
        <v>1.86874</v>
      </c>
      <c r="HT189">
        <v>1.87024</v>
      </c>
      <c r="HU189">
        <v>0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-5.61</v>
      </c>
      <c r="II189">
        <v>-0.1035</v>
      </c>
      <c r="IJ189">
        <v>-2.003274880989988</v>
      </c>
      <c r="IK189">
        <v>-0.003643892653284941</v>
      </c>
      <c r="IL189">
        <v>8.948238347276123E-07</v>
      </c>
      <c r="IM189">
        <v>-2.445980282225029E-10</v>
      </c>
      <c r="IN189">
        <v>-0.1940835803508028</v>
      </c>
      <c r="IO189">
        <v>-0.01042730378795286</v>
      </c>
      <c r="IP189">
        <v>0.00100284695746963</v>
      </c>
      <c r="IQ189">
        <v>-1.701466411570297E-05</v>
      </c>
      <c r="IR189">
        <v>2</v>
      </c>
      <c r="IS189">
        <v>2310</v>
      </c>
      <c r="IT189">
        <v>1</v>
      </c>
      <c r="IU189">
        <v>25</v>
      </c>
      <c r="IV189">
        <v>21562.4</v>
      </c>
      <c r="IW189">
        <v>21562.3</v>
      </c>
      <c r="IX189">
        <v>2.56348</v>
      </c>
      <c r="IY189">
        <v>2.19238</v>
      </c>
      <c r="IZ189">
        <v>1.39648</v>
      </c>
      <c r="JA189">
        <v>2.35962</v>
      </c>
      <c r="JB189">
        <v>1.49536</v>
      </c>
      <c r="JC189">
        <v>2.35352</v>
      </c>
      <c r="JD189">
        <v>34.6235</v>
      </c>
      <c r="JE189">
        <v>24.1751</v>
      </c>
      <c r="JF189">
        <v>18</v>
      </c>
      <c r="JG189">
        <v>513.503</v>
      </c>
      <c r="JH189">
        <v>459.574</v>
      </c>
      <c r="JI189">
        <v>24.9999</v>
      </c>
      <c r="JJ189">
        <v>26.2425</v>
      </c>
      <c r="JK189">
        <v>30</v>
      </c>
      <c r="JL189">
        <v>26.2289</v>
      </c>
      <c r="JM189">
        <v>26.168</v>
      </c>
      <c r="JN189">
        <v>51.444</v>
      </c>
      <c r="JO189">
        <v>20.6008</v>
      </c>
      <c r="JP189">
        <v>95.3985</v>
      </c>
      <c r="JQ189">
        <v>25</v>
      </c>
      <c r="JR189">
        <v>1290.07</v>
      </c>
      <c r="JS189">
        <v>22.862</v>
      </c>
      <c r="JT189">
        <v>100.882</v>
      </c>
      <c r="JU189">
        <v>100.83</v>
      </c>
    </row>
    <row r="190" spans="1:281">
      <c r="A190">
        <v>174</v>
      </c>
      <c r="B190">
        <v>1658944084.5</v>
      </c>
      <c r="C190">
        <v>2446.5</v>
      </c>
      <c r="D190" t="s">
        <v>772</v>
      </c>
      <c r="E190" t="s">
        <v>773</v>
      </c>
      <c r="F190">
        <v>5</v>
      </c>
      <c r="G190" t="s">
        <v>619</v>
      </c>
      <c r="H190" t="s">
        <v>416</v>
      </c>
      <c r="I190">
        <v>1658944076.714286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1307.335439829865</v>
      </c>
      <c r="AK190">
        <v>1277.540121212121</v>
      </c>
      <c r="AL190">
        <v>3.411311727322053</v>
      </c>
      <c r="AM190">
        <v>65.39400874216933</v>
      </c>
      <c r="AN190">
        <f>(AP190 - AO190 + DI190*1E3/(8.314*(DK190+273.15)) * AR190/DH190 * AQ190) * DH190/(100*CV190) * 1000/(1000 - AP190)</f>
        <v>0</v>
      </c>
      <c r="AO190">
        <v>22.82907487272729</v>
      </c>
      <c r="AP190">
        <v>23.69609515151515</v>
      </c>
      <c r="AQ190">
        <v>-3.760247371675217E-05</v>
      </c>
      <c r="AR190">
        <v>84.95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1658944076.714286</v>
      </c>
      <c r="DB190">
        <v>1223.015357142857</v>
      </c>
      <c r="DC190">
        <v>1261.033571428572</v>
      </c>
      <c r="DD190">
        <v>23.70527857142857</v>
      </c>
      <c r="DE190">
        <v>22.83044285714286</v>
      </c>
      <c r="DF190">
        <v>1228.598214285714</v>
      </c>
      <c r="DG190">
        <v>23.80877857142857</v>
      </c>
      <c r="DH190">
        <v>500.0406428571428</v>
      </c>
      <c r="DI190">
        <v>90.49363928571427</v>
      </c>
      <c r="DJ190">
        <v>0.09995713928571429</v>
      </c>
      <c r="DK190">
        <v>27.23541071428571</v>
      </c>
      <c r="DL190">
        <v>27.34027142857143</v>
      </c>
      <c r="DM190">
        <v>999.9000000000002</v>
      </c>
      <c r="DN190">
        <v>0</v>
      </c>
      <c r="DO190">
        <v>0</v>
      </c>
      <c r="DP190">
        <v>10001.65392857143</v>
      </c>
      <c r="DQ190">
        <v>0</v>
      </c>
      <c r="DR190">
        <v>10.96050000000001</v>
      </c>
      <c r="DS190">
        <v>-38.01861785714286</v>
      </c>
      <c r="DT190">
        <v>1252.711428571429</v>
      </c>
      <c r="DU190">
        <v>1290.496428571429</v>
      </c>
      <c r="DV190">
        <v>0.874833392857143</v>
      </c>
      <c r="DW190">
        <v>1261.033571428572</v>
      </c>
      <c r="DX190">
        <v>22.83044285714286</v>
      </c>
      <c r="DY190">
        <v>2.145175357142857</v>
      </c>
      <c r="DZ190">
        <v>2.066009642857143</v>
      </c>
      <c r="EA190">
        <v>18.55865714285714</v>
      </c>
      <c r="EB190">
        <v>17.95950357142857</v>
      </c>
      <c r="EC190">
        <v>2000.002857142857</v>
      </c>
      <c r="ED190">
        <v>0.9800017142857141</v>
      </c>
      <c r="EE190">
        <v>0.01999848571428572</v>
      </c>
      <c r="EF190">
        <v>0</v>
      </c>
      <c r="EG190">
        <v>743.3981428571431</v>
      </c>
      <c r="EH190">
        <v>5.00097</v>
      </c>
      <c r="EI190">
        <v>14762.6</v>
      </c>
      <c r="EJ190">
        <v>16707.60714285714</v>
      </c>
      <c r="EK190">
        <v>38.25</v>
      </c>
      <c r="EL190">
        <v>38.812</v>
      </c>
      <c r="EM190">
        <v>38.20499999999999</v>
      </c>
      <c r="EN190">
        <v>38.437</v>
      </c>
      <c r="EO190">
        <v>38.875</v>
      </c>
      <c r="EP190">
        <v>1955.102857142857</v>
      </c>
      <c r="EQ190">
        <v>39.9</v>
      </c>
      <c r="ER190">
        <v>0</v>
      </c>
      <c r="ES190">
        <v>1658944084.2</v>
      </c>
      <c r="ET190">
        <v>0</v>
      </c>
      <c r="EU190">
        <v>743.3708076923078</v>
      </c>
      <c r="EV190">
        <v>1.572683763958441</v>
      </c>
      <c r="EW190">
        <v>8.512820525850682</v>
      </c>
      <c r="EX190">
        <v>14762.83076923077</v>
      </c>
      <c r="EY190">
        <v>15</v>
      </c>
      <c r="EZ190">
        <v>0</v>
      </c>
      <c r="FA190" t="s">
        <v>419</v>
      </c>
      <c r="FB190">
        <v>1657650335.6</v>
      </c>
      <c r="FC190">
        <v>1657650340.6</v>
      </c>
      <c r="FD190">
        <v>0</v>
      </c>
      <c r="FE190">
        <v>2.4</v>
      </c>
      <c r="FF190">
        <v>-0.047</v>
      </c>
      <c r="FG190">
        <v>-2.024</v>
      </c>
      <c r="FH190">
        <v>-0.16</v>
      </c>
      <c r="FI190">
        <v>420</v>
      </c>
      <c r="FJ190">
        <v>17</v>
      </c>
      <c r="FK190">
        <v>0.4</v>
      </c>
      <c r="FL190">
        <v>0.26</v>
      </c>
      <c r="FM190">
        <v>-37.97224000000001</v>
      </c>
      <c r="FN190">
        <v>-1.0372232645403</v>
      </c>
      <c r="FO190">
        <v>0.1086558990575296</v>
      </c>
      <c r="FP190">
        <v>0</v>
      </c>
      <c r="FQ190">
        <v>743.2632647058825</v>
      </c>
      <c r="FR190">
        <v>1.750297938266352</v>
      </c>
      <c r="FS190">
        <v>0.2754375459074201</v>
      </c>
      <c r="FT190">
        <v>0</v>
      </c>
      <c r="FU190">
        <v>0.8766363500000001</v>
      </c>
      <c r="FV190">
        <v>-0.04700325703564846</v>
      </c>
      <c r="FW190">
        <v>0.004644643961327927</v>
      </c>
      <c r="FX190">
        <v>1</v>
      </c>
      <c r="FY190">
        <v>1</v>
      </c>
      <c r="FZ190">
        <v>3</v>
      </c>
      <c r="GA190" t="s">
        <v>426</v>
      </c>
      <c r="GB190">
        <v>2.98344</v>
      </c>
      <c r="GC190">
        <v>2.71561</v>
      </c>
      <c r="GD190">
        <v>0.199528</v>
      </c>
      <c r="GE190">
        <v>0.200847</v>
      </c>
      <c r="GF190">
        <v>0.106741</v>
      </c>
      <c r="GG190">
        <v>0.101967</v>
      </c>
      <c r="GH190">
        <v>25409.6</v>
      </c>
      <c r="GI190">
        <v>25462.8</v>
      </c>
      <c r="GJ190">
        <v>29498.9</v>
      </c>
      <c r="GK190">
        <v>29464</v>
      </c>
      <c r="GL190">
        <v>34906.2</v>
      </c>
      <c r="GM190">
        <v>35164.1</v>
      </c>
      <c r="GN190">
        <v>41554.9</v>
      </c>
      <c r="GO190">
        <v>41981.6</v>
      </c>
      <c r="GP190">
        <v>1.9526</v>
      </c>
      <c r="GQ190">
        <v>1.93855</v>
      </c>
      <c r="GR190">
        <v>0.128493</v>
      </c>
      <c r="GS190">
        <v>0</v>
      </c>
      <c r="GT190">
        <v>25.2314</v>
      </c>
      <c r="GU190">
        <v>999.9</v>
      </c>
      <c r="GV190">
        <v>59.4</v>
      </c>
      <c r="GW190">
        <v>29.4</v>
      </c>
      <c r="GX190">
        <v>27.0158</v>
      </c>
      <c r="GY190">
        <v>63.0831</v>
      </c>
      <c r="GZ190">
        <v>33.4095</v>
      </c>
      <c r="HA190">
        <v>1</v>
      </c>
      <c r="HB190">
        <v>-0.0938821</v>
      </c>
      <c r="HC190">
        <v>0.181645</v>
      </c>
      <c r="HD190">
        <v>20.3345</v>
      </c>
      <c r="HE190">
        <v>5.21714</v>
      </c>
      <c r="HF190">
        <v>12.0099</v>
      </c>
      <c r="HG190">
        <v>4.98905</v>
      </c>
      <c r="HH190">
        <v>3.28853</v>
      </c>
      <c r="HI190">
        <v>9999</v>
      </c>
      <c r="HJ190">
        <v>9999</v>
      </c>
      <c r="HK190">
        <v>9999</v>
      </c>
      <c r="HL190">
        <v>155.4</v>
      </c>
      <c r="HM190">
        <v>1.86737</v>
      </c>
      <c r="HN190">
        <v>1.86644</v>
      </c>
      <c r="HO190">
        <v>1.86584</v>
      </c>
      <c r="HP190">
        <v>1.86583</v>
      </c>
      <c r="HQ190">
        <v>1.86756</v>
      </c>
      <c r="HR190">
        <v>1.87012</v>
      </c>
      <c r="HS190">
        <v>1.86874</v>
      </c>
      <c r="HT190">
        <v>1.87024</v>
      </c>
      <c r="HU190">
        <v>0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-5.65</v>
      </c>
      <c r="II190">
        <v>-0.1036</v>
      </c>
      <c r="IJ190">
        <v>-2.003274880989988</v>
      </c>
      <c r="IK190">
        <v>-0.003643892653284941</v>
      </c>
      <c r="IL190">
        <v>8.948238347276123E-07</v>
      </c>
      <c r="IM190">
        <v>-2.445980282225029E-10</v>
      </c>
      <c r="IN190">
        <v>-0.1940835803508028</v>
      </c>
      <c r="IO190">
        <v>-0.01042730378795286</v>
      </c>
      <c r="IP190">
        <v>0.00100284695746963</v>
      </c>
      <c r="IQ190">
        <v>-1.701466411570297E-05</v>
      </c>
      <c r="IR190">
        <v>2</v>
      </c>
      <c r="IS190">
        <v>2310</v>
      </c>
      <c r="IT190">
        <v>1</v>
      </c>
      <c r="IU190">
        <v>25</v>
      </c>
      <c r="IV190">
        <v>21562.5</v>
      </c>
      <c r="IW190">
        <v>21562.4</v>
      </c>
      <c r="IX190">
        <v>2.59399</v>
      </c>
      <c r="IY190">
        <v>2.1814</v>
      </c>
      <c r="IZ190">
        <v>1.39648</v>
      </c>
      <c r="JA190">
        <v>2.36084</v>
      </c>
      <c r="JB190">
        <v>1.49536</v>
      </c>
      <c r="JC190">
        <v>2.40845</v>
      </c>
      <c r="JD190">
        <v>34.6463</v>
      </c>
      <c r="JE190">
        <v>24.1838</v>
      </c>
      <c r="JF190">
        <v>18</v>
      </c>
      <c r="JG190">
        <v>513.404</v>
      </c>
      <c r="JH190">
        <v>459.889</v>
      </c>
      <c r="JI190">
        <v>24.9998</v>
      </c>
      <c r="JJ190">
        <v>26.2421</v>
      </c>
      <c r="JK190">
        <v>29.9999</v>
      </c>
      <c r="JL190">
        <v>26.2268</v>
      </c>
      <c r="JM190">
        <v>26.1664</v>
      </c>
      <c r="JN190">
        <v>51.9422</v>
      </c>
      <c r="JO190">
        <v>20.6008</v>
      </c>
      <c r="JP190">
        <v>95.3985</v>
      </c>
      <c r="JQ190">
        <v>25</v>
      </c>
      <c r="JR190">
        <v>1303.43</v>
      </c>
      <c r="JS190">
        <v>22.8795</v>
      </c>
      <c r="JT190">
        <v>100.881</v>
      </c>
      <c r="JU190">
        <v>100.831</v>
      </c>
    </row>
    <row r="191" spans="1:281">
      <c r="A191">
        <v>175</v>
      </c>
      <c r="B191">
        <v>1658944089.5</v>
      </c>
      <c r="C191">
        <v>2451.5</v>
      </c>
      <c r="D191" t="s">
        <v>774</v>
      </c>
      <c r="E191" t="s">
        <v>775</v>
      </c>
      <c r="F191">
        <v>5</v>
      </c>
      <c r="G191" t="s">
        <v>619</v>
      </c>
      <c r="H191" t="s">
        <v>416</v>
      </c>
      <c r="I191">
        <v>1658944082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1324.361056729656</v>
      </c>
      <c r="AK191">
        <v>1294.542909090909</v>
      </c>
      <c r="AL191">
        <v>3.415005651077145</v>
      </c>
      <c r="AM191">
        <v>65.39400874216933</v>
      </c>
      <c r="AN191">
        <f>(AP191 - AO191 + DI191*1E3/(8.314*(DK191+273.15)) * AR191/DH191 * AQ191) * DH191/(100*CV191) * 1000/(1000 - AP191)</f>
        <v>0</v>
      </c>
      <c r="AO191">
        <v>22.8267299030303</v>
      </c>
      <c r="AP191">
        <v>23.68761757575757</v>
      </c>
      <c r="AQ191">
        <v>-2.205870469382421E-05</v>
      </c>
      <c r="AR191">
        <v>84.95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1658944082</v>
      </c>
      <c r="DB191">
        <v>1240.593703703704</v>
      </c>
      <c r="DC191">
        <v>1278.702962962963</v>
      </c>
      <c r="DD191">
        <v>23.69881481481481</v>
      </c>
      <c r="DE191">
        <v>22.82866666666667</v>
      </c>
      <c r="DF191">
        <v>1246.221481481482</v>
      </c>
      <c r="DG191">
        <v>23.80237407407407</v>
      </c>
      <c r="DH191">
        <v>500.0350000000001</v>
      </c>
      <c r="DI191">
        <v>90.4937925925926</v>
      </c>
      <c r="DJ191">
        <v>0.09997747777777778</v>
      </c>
      <c r="DK191">
        <v>27.23225925925926</v>
      </c>
      <c r="DL191">
        <v>27.33776666666667</v>
      </c>
      <c r="DM191">
        <v>999.9000000000001</v>
      </c>
      <c r="DN191">
        <v>0</v>
      </c>
      <c r="DO191">
        <v>0</v>
      </c>
      <c r="DP191">
        <v>9999.070740740739</v>
      </c>
      <c r="DQ191">
        <v>0</v>
      </c>
      <c r="DR191">
        <v>10.9605</v>
      </c>
      <c r="DS191">
        <v>-38.10942962962963</v>
      </c>
      <c r="DT191">
        <v>1270.709259259259</v>
      </c>
      <c r="DU191">
        <v>1308.576296296296</v>
      </c>
      <c r="DV191">
        <v>0.8701492222222222</v>
      </c>
      <c r="DW191">
        <v>1278.702962962963</v>
      </c>
      <c r="DX191">
        <v>22.82866666666667</v>
      </c>
      <c r="DY191">
        <v>2.144595185185185</v>
      </c>
      <c r="DZ191">
        <v>2.065852222222222</v>
      </c>
      <c r="EA191">
        <v>18.55432222222222</v>
      </c>
      <c r="EB191">
        <v>17.95830370370371</v>
      </c>
      <c r="EC191">
        <v>1999.988888888889</v>
      </c>
      <c r="ED191">
        <v>0.9800012222222222</v>
      </c>
      <c r="EE191">
        <v>0.01999897777777778</v>
      </c>
      <c r="EF191">
        <v>0</v>
      </c>
      <c r="EG191">
        <v>743.4072962962963</v>
      </c>
      <c r="EH191">
        <v>5.00097</v>
      </c>
      <c r="EI191">
        <v>14763.27407407407</v>
      </c>
      <c r="EJ191">
        <v>16707.48888888889</v>
      </c>
      <c r="EK191">
        <v>38.25</v>
      </c>
      <c r="EL191">
        <v>38.812</v>
      </c>
      <c r="EM191">
        <v>38.194</v>
      </c>
      <c r="EN191">
        <v>38.437</v>
      </c>
      <c r="EO191">
        <v>38.875</v>
      </c>
      <c r="EP191">
        <v>1955.088888888889</v>
      </c>
      <c r="EQ191">
        <v>39.9</v>
      </c>
      <c r="ER191">
        <v>0</v>
      </c>
      <c r="ES191">
        <v>1658944089</v>
      </c>
      <c r="ET191">
        <v>0</v>
      </c>
      <c r="EU191">
        <v>743.3813076923078</v>
      </c>
      <c r="EV191">
        <v>1.234803419942969</v>
      </c>
      <c r="EW191">
        <v>6.96410258758881</v>
      </c>
      <c r="EX191">
        <v>14763.53461538461</v>
      </c>
      <c r="EY191">
        <v>15</v>
      </c>
      <c r="EZ191">
        <v>0</v>
      </c>
      <c r="FA191" t="s">
        <v>419</v>
      </c>
      <c r="FB191">
        <v>1657650335.6</v>
      </c>
      <c r="FC191">
        <v>1657650340.6</v>
      </c>
      <c r="FD191">
        <v>0</v>
      </c>
      <c r="FE191">
        <v>2.4</v>
      </c>
      <c r="FF191">
        <v>-0.047</v>
      </c>
      <c r="FG191">
        <v>-2.024</v>
      </c>
      <c r="FH191">
        <v>-0.16</v>
      </c>
      <c r="FI191">
        <v>420</v>
      </c>
      <c r="FJ191">
        <v>17</v>
      </c>
      <c r="FK191">
        <v>0.4</v>
      </c>
      <c r="FL191">
        <v>0.26</v>
      </c>
      <c r="FM191">
        <v>-38.064215</v>
      </c>
      <c r="FN191">
        <v>-0.98008705440893</v>
      </c>
      <c r="FO191">
        <v>0.1130252174295633</v>
      </c>
      <c r="FP191">
        <v>0</v>
      </c>
      <c r="FQ191">
        <v>743.3549117647059</v>
      </c>
      <c r="FR191">
        <v>0.812818947476093</v>
      </c>
      <c r="FS191">
        <v>0.2862356462003116</v>
      </c>
      <c r="FT191">
        <v>1</v>
      </c>
      <c r="FU191">
        <v>0.872537075</v>
      </c>
      <c r="FV191">
        <v>-0.05541162101313504</v>
      </c>
      <c r="FW191">
        <v>0.005386819842854869</v>
      </c>
      <c r="FX191">
        <v>1</v>
      </c>
      <c r="FY191">
        <v>2</v>
      </c>
      <c r="FZ191">
        <v>3</v>
      </c>
      <c r="GA191" t="s">
        <v>420</v>
      </c>
      <c r="GB191">
        <v>2.98345</v>
      </c>
      <c r="GC191">
        <v>2.7157</v>
      </c>
      <c r="GD191">
        <v>0.201167</v>
      </c>
      <c r="GE191">
        <v>0.202483</v>
      </c>
      <c r="GF191">
        <v>0.106714</v>
      </c>
      <c r="GG191">
        <v>0.101954</v>
      </c>
      <c r="GH191">
        <v>25357.6</v>
      </c>
      <c r="GI191">
        <v>25410.8</v>
      </c>
      <c r="GJ191">
        <v>29498.9</v>
      </c>
      <c r="GK191">
        <v>29464.1</v>
      </c>
      <c r="GL191">
        <v>34907.1</v>
      </c>
      <c r="GM191">
        <v>35164.6</v>
      </c>
      <c r="GN191">
        <v>41554.6</v>
      </c>
      <c r="GO191">
        <v>41981.5</v>
      </c>
      <c r="GP191">
        <v>1.95262</v>
      </c>
      <c r="GQ191">
        <v>1.93838</v>
      </c>
      <c r="GR191">
        <v>0.12828</v>
      </c>
      <c r="GS191">
        <v>0</v>
      </c>
      <c r="GT191">
        <v>25.2303</v>
      </c>
      <c r="GU191">
        <v>999.9</v>
      </c>
      <c r="GV191">
        <v>59.4</v>
      </c>
      <c r="GW191">
        <v>29.4</v>
      </c>
      <c r="GX191">
        <v>27.0167</v>
      </c>
      <c r="GY191">
        <v>63.0331</v>
      </c>
      <c r="GZ191">
        <v>33.6939</v>
      </c>
      <c r="HA191">
        <v>1</v>
      </c>
      <c r="HB191">
        <v>-0.0938669</v>
      </c>
      <c r="HC191">
        <v>0.180999</v>
      </c>
      <c r="HD191">
        <v>20.3344</v>
      </c>
      <c r="HE191">
        <v>5.21699</v>
      </c>
      <c r="HF191">
        <v>12.0099</v>
      </c>
      <c r="HG191">
        <v>4.98905</v>
      </c>
      <c r="HH191">
        <v>3.2885</v>
      </c>
      <c r="HI191">
        <v>9999</v>
      </c>
      <c r="HJ191">
        <v>9999</v>
      </c>
      <c r="HK191">
        <v>9999</v>
      </c>
      <c r="HL191">
        <v>155.4</v>
      </c>
      <c r="HM191">
        <v>1.86736</v>
      </c>
      <c r="HN191">
        <v>1.86646</v>
      </c>
      <c r="HO191">
        <v>1.86584</v>
      </c>
      <c r="HP191">
        <v>1.86584</v>
      </c>
      <c r="HQ191">
        <v>1.86756</v>
      </c>
      <c r="HR191">
        <v>1.87012</v>
      </c>
      <c r="HS191">
        <v>1.86875</v>
      </c>
      <c r="HT191">
        <v>1.87023</v>
      </c>
      <c r="HU191">
        <v>0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-5.69</v>
      </c>
      <c r="II191">
        <v>-0.1036</v>
      </c>
      <c r="IJ191">
        <v>-2.003274880989988</v>
      </c>
      <c r="IK191">
        <v>-0.003643892653284941</v>
      </c>
      <c r="IL191">
        <v>8.948238347276123E-07</v>
      </c>
      <c r="IM191">
        <v>-2.445980282225029E-10</v>
      </c>
      <c r="IN191">
        <v>-0.1940835803508028</v>
      </c>
      <c r="IO191">
        <v>-0.01042730378795286</v>
      </c>
      <c r="IP191">
        <v>0.00100284695746963</v>
      </c>
      <c r="IQ191">
        <v>-1.701466411570297E-05</v>
      </c>
      <c r="IR191">
        <v>2</v>
      </c>
      <c r="IS191">
        <v>2310</v>
      </c>
      <c r="IT191">
        <v>1</v>
      </c>
      <c r="IU191">
        <v>25</v>
      </c>
      <c r="IV191">
        <v>21562.6</v>
      </c>
      <c r="IW191">
        <v>21562.5</v>
      </c>
      <c r="IX191">
        <v>2.61597</v>
      </c>
      <c r="IY191">
        <v>2.18628</v>
      </c>
      <c r="IZ191">
        <v>1.39648</v>
      </c>
      <c r="JA191">
        <v>2.36084</v>
      </c>
      <c r="JB191">
        <v>1.49536</v>
      </c>
      <c r="JC191">
        <v>2.35352</v>
      </c>
      <c r="JD191">
        <v>34.6463</v>
      </c>
      <c r="JE191">
        <v>24.1838</v>
      </c>
      <c r="JF191">
        <v>18</v>
      </c>
      <c r="JG191">
        <v>513.42</v>
      </c>
      <c r="JH191">
        <v>459.779</v>
      </c>
      <c r="JI191">
        <v>24.9998</v>
      </c>
      <c r="JJ191">
        <v>26.2399</v>
      </c>
      <c r="JK191">
        <v>30</v>
      </c>
      <c r="JL191">
        <v>26.2268</v>
      </c>
      <c r="JM191">
        <v>26.1664</v>
      </c>
      <c r="JN191">
        <v>52.5118</v>
      </c>
      <c r="JO191">
        <v>20.6008</v>
      </c>
      <c r="JP191">
        <v>95.3985</v>
      </c>
      <c r="JQ191">
        <v>25</v>
      </c>
      <c r="JR191">
        <v>1323.47</v>
      </c>
      <c r="JS191">
        <v>22.9001</v>
      </c>
      <c r="JT191">
        <v>100.881</v>
      </c>
      <c r="JU191">
        <v>100.831</v>
      </c>
    </row>
    <row r="192" spans="1:281">
      <c r="A192">
        <v>176</v>
      </c>
      <c r="B192">
        <v>1658944094.5</v>
      </c>
      <c r="C192">
        <v>2456.5</v>
      </c>
      <c r="D192" t="s">
        <v>776</v>
      </c>
      <c r="E192" t="s">
        <v>777</v>
      </c>
      <c r="F192">
        <v>5</v>
      </c>
      <c r="G192" t="s">
        <v>619</v>
      </c>
      <c r="H192" t="s">
        <v>416</v>
      </c>
      <c r="I192">
        <v>1658944086.714286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1341.580719683099</v>
      </c>
      <c r="AK192">
        <v>1311.61096969697</v>
      </c>
      <c r="AL192">
        <v>3.418263488158537</v>
      </c>
      <c r="AM192">
        <v>65.39400874216933</v>
      </c>
      <c r="AN192">
        <f>(AP192 - AO192 + DI192*1E3/(8.314*(DK192+273.15)) * AR192/DH192 * AQ192) * DH192/(100*CV192) * 1000/(1000 - AP192)</f>
        <v>0</v>
      </c>
      <c r="AO192">
        <v>22.82324228363637</v>
      </c>
      <c r="AP192">
        <v>23.68207878787878</v>
      </c>
      <c r="AQ192">
        <v>-1.540811892491695E-05</v>
      </c>
      <c r="AR192">
        <v>84.95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1658944086.714286</v>
      </c>
      <c r="DB192">
        <v>1256.2725</v>
      </c>
      <c r="DC192">
        <v>1294.472857142857</v>
      </c>
      <c r="DD192">
        <v>23.69195357142857</v>
      </c>
      <c r="DE192">
        <v>22.82618928571429</v>
      </c>
      <c r="DF192">
        <v>1261.940357142857</v>
      </c>
      <c r="DG192">
        <v>23.79557142857143</v>
      </c>
      <c r="DH192">
        <v>500.0497857142857</v>
      </c>
      <c r="DI192">
        <v>90.49379285714285</v>
      </c>
      <c r="DJ192">
        <v>0.09997848571428571</v>
      </c>
      <c r="DK192">
        <v>27.22765</v>
      </c>
      <c r="DL192">
        <v>27.33362857142857</v>
      </c>
      <c r="DM192">
        <v>999.9000000000002</v>
      </c>
      <c r="DN192">
        <v>0</v>
      </c>
      <c r="DO192">
        <v>0</v>
      </c>
      <c r="DP192">
        <v>10003.94892857143</v>
      </c>
      <c r="DQ192">
        <v>0</v>
      </c>
      <c r="DR192">
        <v>10.96050000000001</v>
      </c>
      <c r="DS192">
        <v>-38.20136071428572</v>
      </c>
      <c r="DT192">
        <v>1286.758571428571</v>
      </c>
      <c r="DU192">
        <v>1324.711785714286</v>
      </c>
      <c r="DV192">
        <v>0.8657622499999998</v>
      </c>
      <c r="DW192">
        <v>1294.472857142857</v>
      </c>
      <c r="DX192">
        <v>22.82618928571429</v>
      </c>
      <c r="DY192">
        <v>2.143975</v>
      </c>
      <c r="DZ192">
        <v>2.065628928571428</v>
      </c>
      <c r="EA192">
        <v>18.54970357142857</v>
      </c>
      <c r="EB192">
        <v>17.95657857142857</v>
      </c>
      <c r="EC192">
        <v>1999.995714285714</v>
      </c>
      <c r="ED192">
        <v>0.9800010714285714</v>
      </c>
      <c r="EE192">
        <v>0.01999912857142858</v>
      </c>
      <c r="EF192">
        <v>0</v>
      </c>
      <c r="EG192">
        <v>743.4404999999999</v>
      </c>
      <c r="EH192">
        <v>5.00097</v>
      </c>
      <c r="EI192">
        <v>14764.025</v>
      </c>
      <c r="EJ192">
        <v>16707.54285714285</v>
      </c>
      <c r="EK192">
        <v>38.23649999999999</v>
      </c>
      <c r="EL192">
        <v>38.812</v>
      </c>
      <c r="EM192">
        <v>38.187</v>
      </c>
      <c r="EN192">
        <v>38.437</v>
      </c>
      <c r="EO192">
        <v>38.875</v>
      </c>
      <c r="EP192">
        <v>1955.095714285715</v>
      </c>
      <c r="EQ192">
        <v>39.9</v>
      </c>
      <c r="ER192">
        <v>0</v>
      </c>
      <c r="ES192">
        <v>1658944093.8</v>
      </c>
      <c r="ET192">
        <v>0</v>
      </c>
      <c r="EU192">
        <v>743.4559230769232</v>
      </c>
      <c r="EV192">
        <v>-0.1743589684180051</v>
      </c>
      <c r="EW192">
        <v>9.658119709340111</v>
      </c>
      <c r="EX192">
        <v>14764.21923076923</v>
      </c>
      <c r="EY192">
        <v>15</v>
      </c>
      <c r="EZ192">
        <v>0</v>
      </c>
      <c r="FA192" t="s">
        <v>419</v>
      </c>
      <c r="FB192">
        <v>1657650335.6</v>
      </c>
      <c r="FC192">
        <v>1657650340.6</v>
      </c>
      <c r="FD192">
        <v>0</v>
      </c>
      <c r="FE192">
        <v>2.4</v>
      </c>
      <c r="FF192">
        <v>-0.047</v>
      </c>
      <c r="FG192">
        <v>-2.024</v>
      </c>
      <c r="FH192">
        <v>-0.16</v>
      </c>
      <c r="FI192">
        <v>420</v>
      </c>
      <c r="FJ192">
        <v>17</v>
      </c>
      <c r="FK192">
        <v>0.4</v>
      </c>
      <c r="FL192">
        <v>0.26</v>
      </c>
      <c r="FM192">
        <v>-38.1458575</v>
      </c>
      <c r="FN192">
        <v>-1.193287429643474</v>
      </c>
      <c r="FO192">
        <v>0.1360916655925339</v>
      </c>
      <c r="FP192">
        <v>0</v>
      </c>
      <c r="FQ192">
        <v>743.4044999999999</v>
      </c>
      <c r="FR192">
        <v>0.4044155884463189</v>
      </c>
      <c r="FS192">
        <v>0.278310580847668</v>
      </c>
      <c r="FT192">
        <v>1</v>
      </c>
      <c r="FU192">
        <v>0.8689238749999999</v>
      </c>
      <c r="FV192">
        <v>-0.05476796622889588</v>
      </c>
      <c r="FW192">
        <v>0.005321635040978946</v>
      </c>
      <c r="FX192">
        <v>1</v>
      </c>
      <c r="FY192">
        <v>2</v>
      </c>
      <c r="FZ192">
        <v>3</v>
      </c>
      <c r="GA192" t="s">
        <v>420</v>
      </c>
      <c r="GB192">
        <v>2.98355</v>
      </c>
      <c r="GC192">
        <v>2.71574</v>
      </c>
      <c r="GD192">
        <v>0.202806</v>
      </c>
      <c r="GE192">
        <v>0.204075</v>
      </c>
      <c r="GF192">
        <v>0.106695</v>
      </c>
      <c r="GG192">
        <v>0.101949</v>
      </c>
      <c r="GH192">
        <v>25305.7</v>
      </c>
      <c r="GI192">
        <v>25360.4</v>
      </c>
      <c r="GJ192">
        <v>29499</v>
      </c>
      <c r="GK192">
        <v>29464.4</v>
      </c>
      <c r="GL192">
        <v>34908</v>
      </c>
      <c r="GM192">
        <v>35165</v>
      </c>
      <c r="GN192">
        <v>41554.8</v>
      </c>
      <c r="GO192">
        <v>41981.7</v>
      </c>
      <c r="GP192">
        <v>1.95282</v>
      </c>
      <c r="GQ192">
        <v>1.93855</v>
      </c>
      <c r="GR192">
        <v>0.1284</v>
      </c>
      <c r="GS192">
        <v>0</v>
      </c>
      <c r="GT192">
        <v>25.2282</v>
      </c>
      <c r="GU192">
        <v>999.9</v>
      </c>
      <c r="GV192">
        <v>59.4</v>
      </c>
      <c r="GW192">
        <v>29.4</v>
      </c>
      <c r="GX192">
        <v>27.016</v>
      </c>
      <c r="GY192">
        <v>63.0431</v>
      </c>
      <c r="GZ192">
        <v>33.1811</v>
      </c>
      <c r="HA192">
        <v>1</v>
      </c>
      <c r="HB192">
        <v>-0.094342</v>
      </c>
      <c r="HC192">
        <v>0.179586</v>
      </c>
      <c r="HD192">
        <v>20.3346</v>
      </c>
      <c r="HE192">
        <v>5.21699</v>
      </c>
      <c r="HF192">
        <v>12.0099</v>
      </c>
      <c r="HG192">
        <v>4.98905</v>
      </c>
      <c r="HH192">
        <v>3.28848</v>
      </c>
      <c r="HI192">
        <v>9999</v>
      </c>
      <c r="HJ192">
        <v>9999</v>
      </c>
      <c r="HK192">
        <v>9999</v>
      </c>
      <c r="HL192">
        <v>155.4</v>
      </c>
      <c r="HM192">
        <v>1.86737</v>
      </c>
      <c r="HN192">
        <v>1.86646</v>
      </c>
      <c r="HO192">
        <v>1.86584</v>
      </c>
      <c r="HP192">
        <v>1.86583</v>
      </c>
      <c r="HQ192">
        <v>1.86758</v>
      </c>
      <c r="HR192">
        <v>1.87012</v>
      </c>
      <c r="HS192">
        <v>1.86874</v>
      </c>
      <c r="HT192">
        <v>1.87025</v>
      </c>
      <c r="HU192">
        <v>0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-5.73</v>
      </c>
      <c r="II192">
        <v>-0.1037</v>
      </c>
      <c r="IJ192">
        <v>-2.003274880989988</v>
      </c>
      <c r="IK192">
        <v>-0.003643892653284941</v>
      </c>
      <c r="IL192">
        <v>8.948238347276123E-07</v>
      </c>
      <c r="IM192">
        <v>-2.445980282225029E-10</v>
      </c>
      <c r="IN192">
        <v>-0.1940835803508028</v>
      </c>
      <c r="IO192">
        <v>-0.01042730378795286</v>
      </c>
      <c r="IP192">
        <v>0.00100284695746963</v>
      </c>
      <c r="IQ192">
        <v>-1.701466411570297E-05</v>
      </c>
      <c r="IR192">
        <v>2</v>
      </c>
      <c r="IS192">
        <v>2310</v>
      </c>
      <c r="IT192">
        <v>1</v>
      </c>
      <c r="IU192">
        <v>25</v>
      </c>
      <c r="IV192">
        <v>21562.6</v>
      </c>
      <c r="IW192">
        <v>21562.6</v>
      </c>
      <c r="IX192">
        <v>2.64771</v>
      </c>
      <c r="IY192">
        <v>2.18872</v>
      </c>
      <c r="IZ192">
        <v>1.39648</v>
      </c>
      <c r="JA192">
        <v>2.35962</v>
      </c>
      <c r="JB192">
        <v>1.49536</v>
      </c>
      <c r="JC192">
        <v>2.37061</v>
      </c>
      <c r="JD192">
        <v>34.6463</v>
      </c>
      <c r="JE192">
        <v>24.1751</v>
      </c>
      <c r="JF192">
        <v>18</v>
      </c>
      <c r="JG192">
        <v>513.534</v>
      </c>
      <c r="JH192">
        <v>459.875</v>
      </c>
      <c r="JI192">
        <v>24.9997</v>
      </c>
      <c r="JJ192">
        <v>26.2399</v>
      </c>
      <c r="JK192">
        <v>30</v>
      </c>
      <c r="JL192">
        <v>26.2251</v>
      </c>
      <c r="JM192">
        <v>26.1647</v>
      </c>
      <c r="JN192">
        <v>53.0043</v>
      </c>
      <c r="JO192">
        <v>20.6008</v>
      </c>
      <c r="JP192">
        <v>95.3985</v>
      </c>
      <c r="JQ192">
        <v>25</v>
      </c>
      <c r="JR192">
        <v>1336.83</v>
      </c>
      <c r="JS192">
        <v>22.9199</v>
      </c>
      <c r="JT192">
        <v>100.881</v>
      </c>
      <c r="JU192">
        <v>100.831</v>
      </c>
    </row>
    <row r="193" spans="1:281">
      <c r="A193">
        <v>177</v>
      </c>
      <c r="B193">
        <v>1658944099.5</v>
      </c>
      <c r="C193">
        <v>2461.5</v>
      </c>
      <c r="D193" t="s">
        <v>778</v>
      </c>
      <c r="E193" t="s">
        <v>779</v>
      </c>
      <c r="F193">
        <v>5</v>
      </c>
      <c r="G193" t="s">
        <v>619</v>
      </c>
      <c r="H193" t="s">
        <v>416</v>
      </c>
      <c r="I193">
        <v>1658944092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1358.66286075973</v>
      </c>
      <c r="AK193">
        <v>1328.565151515151</v>
      </c>
      <c r="AL193">
        <v>3.40110237897851</v>
      </c>
      <c r="AM193">
        <v>65.39400874216933</v>
      </c>
      <c r="AN193">
        <f>(AP193 - AO193 + DI193*1E3/(8.314*(DK193+273.15)) * AR193/DH193 * AQ193) * DH193/(100*CV193) * 1000/(1000 - AP193)</f>
        <v>0</v>
      </c>
      <c r="AO193">
        <v>22.82140868848485</v>
      </c>
      <c r="AP193">
        <v>23.67291636363636</v>
      </c>
      <c r="AQ193">
        <v>-3.655316804413765E-05</v>
      </c>
      <c r="AR193">
        <v>84.95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1658944092</v>
      </c>
      <c r="DB193">
        <v>1273.83962962963</v>
      </c>
      <c r="DC193">
        <v>1312.160740740741</v>
      </c>
      <c r="DD193">
        <v>23.68382592592593</v>
      </c>
      <c r="DE193">
        <v>22.82354814814815</v>
      </c>
      <c r="DF193">
        <v>1279.552962962963</v>
      </c>
      <c r="DG193">
        <v>23.7875074074074</v>
      </c>
      <c r="DH193">
        <v>500.0467037037037</v>
      </c>
      <c r="DI193">
        <v>90.49368888888888</v>
      </c>
      <c r="DJ193">
        <v>0.1000260814814815</v>
      </c>
      <c r="DK193">
        <v>27.2227037037037</v>
      </c>
      <c r="DL193">
        <v>27.33042222222222</v>
      </c>
      <c r="DM193">
        <v>999.9000000000001</v>
      </c>
      <c r="DN193">
        <v>0</v>
      </c>
      <c r="DO193">
        <v>0</v>
      </c>
      <c r="DP193">
        <v>10002.91037037037</v>
      </c>
      <c r="DQ193">
        <v>0</v>
      </c>
      <c r="DR193">
        <v>10.9605</v>
      </c>
      <c r="DS193">
        <v>-38.32145925925926</v>
      </c>
      <c r="DT193">
        <v>1304.741481481481</v>
      </c>
      <c r="DU193">
        <v>1342.808888888889</v>
      </c>
      <c r="DV193">
        <v>0.8602687407407408</v>
      </c>
      <c r="DW193">
        <v>1312.160740740741</v>
      </c>
      <c r="DX193">
        <v>22.82354814814815</v>
      </c>
      <c r="DY193">
        <v>2.143236296296296</v>
      </c>
      <c r="DZ193">
        <v>2.065388518518518</v>
      </c>
      <c r="EA193">
        <v>18.5442037037037</v>
      </c>
      <c r="EB193">
        <v>17.95472222222222</v>
      </c>
      <c r="EC193">
        <v>2000.004074074074</v>
      </c>
      <c r="ED193">
        <v>0.9800008888888889</v>
      </c>
      <c r="EE193">
        <v>0.01999931111111111</v>
      </c>
      <c r="EF193">
        <v>0</v>
      </c>
      <c r="EG193">
        <v>743.464111111111</v>
      </c>
      <c r="EH193">
        <v>5.00097</v>
      </c>
      <c r="EI193">
        <v>14764.86666666666</v>
      </c>
      <c r="EJ193">
        <v>16707.60740740741</v>
      </c>
      <c r="EK193">
        <v>38.215</v>
      </c>
      <c r="EL193">
        <v>38.812</v>
      </c>
      <c r="EM193">
        <v>38.187</v>
      </c>
      <c r="EN193">
        <v>38.437</v>
      </c>
      <c r="EO193">
        <v>38.875</v>
      </c>
      <c r="EP193">
        <v>1955.104074074074</v>
      </c>
      <c r="EQ193">
        <v>39.9</v>
      </c>
      <c r="ER193">
        <v>0</v>
      </c>
      <c r="ES193">
        <v>1658944099.2</v>
      </c>
      <c r="ET193">
        <v>0</v>
      </c>
      <c r="EU193">
        <v>743.43924</v>
      </c>
      <c r="EV193">
        <v>0.7319999972991911</v>
      </c>
      <c r="EW193">
        <v>8.215384685060846</v>
      </c>
      <c r="EX193">
        <v>14765.028</v>
      </c>
      <c r="EY193">
        <v>15</v>
      </c>
      <c r="EZ193">
        <v>0</v>
      </c>
      <c r="FA193" t="s">
        <v>419</v>
      </c>
      <c r="FB193">
        <v>1657650335.6</v>
      </c>
      <c r="FC193">
        <v>1657650340.6</v>
      </c>
      <c r="FD193">
        <v>0</v>
      </c>
      <c r="FE193">
        <v>2.4</v>
      </c>
      <c r="FF193">
        <v>-0.047</v>
      </c>
      <c r="FG193">
        <v>-2.024</v>
      </c>
      <c r="FH193">
        <v>-0.16</v>
      </c>
      <c r="FI193">
        <v>420</v>
      </c>
      <c r="FJ193">
        <v>17</v>
      </c>
      <c r="FK193">
        <v>0.4</v>
      </c>
      <c r="FL193">
        <v>0.26</v>
      </c>
      <c r="FM193">
        <v>-38.24307804878049</v>
      </c>
      <c r="FN193">
        <v>-1.2815874564461</v>
      </c>
      <c r="FO193">
        <v>0.1461680881928365</v>
      </c>
      <c r="FP193">
        <v>0</v>
      </c>
      <c r="FQ193">
        <v>743.4655</v>
      </c>
      <c r="FR193">
        <v>0.2974331540796092</v>
      </c>
      <c r="FS193">
        <v>0.2456403695984675</v>
      </c>
      <c r="FT193">
        <v>1</v>
      </c>
      <c r="FU193">
        <v>0.863731</v>
      </c>
      <c r="FV193">
        <v>-0.06127856445992969</v>
      </c>
      <c r="FW193">
        <v>0.006098273466178175</v>
      </c>
      <c r="FX193">
        <v>1</v>
      </c>
      <c r="FY193">
        <v>2</v>
      </c>
      <c r="FZ193">
        <v>3</v>
      </c>
      <c r="GA193" t="s">
        <v>420</v>
      </c>
      <c r="GB193">
        <v>2.98364</v>
      </c>
      <c r="GC193">
        <v>2.71562</v>
      </c>
      <c r="GD193">
        <v>0.204419</v>
      </c>
      <c r="GE193">
        <v>0.205672</v>
      </c>
      <c r="GF193">
        <v>0.106669</v>
      </c>
      <c r="GG193">
        <v>0.101948</v>
      </c>
      <c r="GH193">
        <v>25254.5</v>
      </c>
      <c r="GI193">
        <v>25309.5</v>
      </c>
      <c r="GJ193">
        <v>29498.9</v>
      </c>
      <c r="GK193">
        <v>29464.3</v>
      </c>
      <c r="GL193">
        <v>34908.9</v>
      </c>
      <c r="GM193">
        <v>35165.1</v>
      </c>
      <c r="GN193">
        <v>41554.6</v>
      </c>
      <c r="GO193">
        <v>41981.8</v>
      </c>
      <c r="GP193">
        <v>1.9528</v>
      </c>
      <c r="GQ193">
        <v>1.93873</v>
      </c>
      <c r="GR193">
        <v>0.128169</v>
      </c>
      <c r="GS193">
        <v>0</v>
      </c>
      <c r="GT193">
        <v>25.225</v>
      </c>
      <c r="GU193">
        <v>999.9</v>
      </c>
      <c r="GV193">
        <v>59.4</v>
      </c>
      <c r="GW193">
        <v>29.4</v>
      </c>
      <c r="GX193">
        <v>27.0163</v>
      </c>
      <c r="GY193">
        <v>62.6631</v>
      </c>
      <c r="GZ193">
        <v>33.5296</v>
      </c>
      <c r="HA193">
        <v>1</v>
      </c>
      <c r="HB193">
        <v>-0.0941336</v>
      </c>
      <c r="HC193">
        <v>0.178192</v>
      </c>
      <c r="HD193">
        <v>20.3347</v>
      </c>
      <c r="HE193">
        <v>5.21669</v>
      </c>
      <c r="HF193">
        <v>12.0099</v>
      </c>
      <c r="HG193">
        <v>4.98905</v>
      </c>
      <c r="HH193">
        <v>3.28855</v>
      </c>
      <c r="HI193">
        <v>9999</v>
      </c>
      <c r="HJ193">
        <v>9999</v>
      </c>
      <c r="HK193">
        <v>9999</v>
      </c>
      <c r="HL193">
        <v>155.4</v>
      </c>
      <c r="HM193">
        <v>1.86736</v>
      </c>
      <c r="HN193">
        <v>1.86646</v>
      </c>
      <c r="HO193">
        <v>1.86584</v>
      </c>
      <c r="HP193">
        <v>1.86584</v>
      </c>
      <c r="HQ193">
        <v>1.86761</v>
      </c>
      <c r="HR193">
        <v>1.87012</v>
      </c>
      <c r="HS193">
        <v>1.86874</v>
      </c>
      <c r="HT193">
        <v>1.87026</v>
      </c>
      <c r="HU193">
        <v>0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-5.77</v>
      </c>
      <c r="II193">
        <v>-0.1037</v>
      </c>
      <c r="IJ193">
        <v>-2.003274880989988</v>
      </c>
      <c r="IK193">
        <v>-0.003643892653284941</v>
      </c>
      <c r="IL193">
        <v>8.948238347276123E-07</v>
      </c>
      <c r="IM193">
        <v>-2.445980282225029E-10</v>
      </c>
      <c r="IN193">
        <v>-0.1940835803508028</v>
      </c>
      <c r="IO193">
        <v>-0.01042730378795286</v>
      </c>
      <c r="IP193">
        <v>0.00100284695746963</v>
      </c>
      <c r="IQ193">
        <v>-1.701466411570297E-05</v>
      </c>
      <c r="IR193">
        <v>2</v>
      </c>
      <c r="IS193">
        <v>2310</v>
      </c>
      <c r="IT193">
        <v>1</v>
      </c>
      <c r="IU193">
        <v>25</v>
      </c>
      <c r="IV193">
        <v>21562.7</v>
      </c>
      <c r="IW193">
        <v>21562.6</v>
      </c>
      <c r="IX193">
        <v>2.66968</v>
      </c>
      <c r="IY193">
        <v>2.1814</v>
      </c>
      <c r="IZ193">
        <v>1.39648</v>
      </c>
      <c r="JA193">
        <v>2.35962</v>
      </c>
      <c r="JB193">
        <v>1.49536</v>
      </c>
      <c r="JC193">
        <v>2.40601</v>
      </c>
      <c r="JD193">
        <v>34.6235</v>
      </c>
      <c r="JE193">
        <v>24.1926</v>
      </c>
      <c r="JF193">
        <v>18</v>
      </c>
      <c r="JG193">
        <v>513.514</v>
      </c>
      <c r="JH193">
        <v>459.98</v>
      </c>
      <c r="JI193">
        <v>24.9996</v>
      </c>
      <c r="JJ193">
        <v>26.2377</v>
      </c>
      <c r="JK193">
        <v>30.0001</v>
      </c>
      <c r="JL193">
        <v>26.2247</v>
      </c>
      <c r="JM193">
        <v>26.1643</v>
      </c>
      <c r="JN193">
        <v>53.5743</v>
      </c>
      <c r="JO193">
        <v>20.3254</v>
      </c>
      <c r="JP193">
        <v>95.3985</v>
      </c>
      <c r="JQ193">
        <v>25</v>
      </c>
      <c r="JR193">
        <v>1356.86</v>
      </c>
      <c r="JS193">
        <v>22.9408</v>
      </c>
      <c r="JT193">
        <v>100.881</v>
      </c>
      <c r="JU193">
        <v>100.831</v>
      </c>
    </row>
    <row r="194" spans="1:281">
      <c r="A194">
        <v>178</v>
      </c>
      <c r="B194">
        <v>1658944104.5</v>
      </c>
      <c r="C194">
        <v>2466.5</v>
      </c>
      <c r="D194" t="s">
        <v>780</v>
      </c>
      <c r="E194" t="s">
        <v>781</v>
      </c>
      <c r="F194">
        <v>5</v>
      </c>
      <c r="G194" t="s">
        <v>619</v>
      </c>
      <c r="H194" t="s">
        <v>416</v>
      </c>
      <c r="I194">
        <v>1658944096.714286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1375.831474037689</v>
      </c>
      <c r="AK194">
        <v>1345.656606060607</v>
      </c>
      <c r="AL194">
        <v>3.405768546496897</v>
      </c>
      <c r="AM194">
        <v>65.39400874216933</v>
      </c>
      <c r="AN194">
        <f>(AP194 - AO194 + DI194*1E3/(8.314*(DK194+273.15)) * AR194/DH194 * AQ194) * DH194/(100*CV194) * 1000/(1000 - AP194)</f>
        <v>0</v>
      </c>
      <c r="AO194">
        <v>22.8292845939394</v>
      </c>
      <c r="AP194">
        <v>23.67097696969696</v>
      </c>
      <c r="AQ194">
        <v>-1.139138755974807E-05</v>
      </c>
      <c r="AR194">
        <v>84.95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1658944096.714286</v>
      </c>
      <c r="DB194">
        <v>1289.547857142857</v>
      </c>
      <c r="DC194">
        <v>1327.96</v>
      </c>
      <c r="DD194">
        <v>23.67732857142857</v>
      </c>
      <c r="DE194">
        <v>22.82705</v>
      </c>
      <c r="DF194">
        <v>1295.300357142857</v>
      </c>
      <c r="DG194">
        <v>23.78105357142857</v>
      </c>
      <c r="DH194">
        <v>500.0530357142857</v>
      </c>
      <c r="DI194">
        <v>90.49339642857142</v>
      </c>
      <c r="DJ194">
        <v>0.100017475</v>
      </c>
      <c r="DK194">
        <v>27.21788928571428</v>
      </c>
      <c r="DL194">
        <v>27.32657857142857</v>
      </c>
      <c r="DM194">
        <v>999.9000000000002</v>
      </c>
      <c r="DN194">
        <v>0</v>
      </c>
      <c r="DO194">
        <v>0</v>
      </c>
      <c r="DP194">
        <v>9999.971785714284</v>
      </c>
      <c r="DQ194">
        <v>0</v>
      </c>
      <c r="DR194">
        <v>10.96285</v>
      </c>
      <c r="DS194">
        <v>-38.41316785714286</v>
      </c>
      <c r="DT194">
        <v>1320.820714285714</v>
      </c>
      <c r="DU194">
        <v>1358.9825</v>
      </c>
      <c r="DV194">
        <v>0.8502666071428571</v>
      </c>
      <c r="DW194">
        <v>1327.96</v>
      </c>
      <c r="DX194">
        <v>22.82705</v>
      </c>
      <c r="DY194">
        <v>2.142641071428572</v>
      </c>
      <c r="DZ194">
        <v>2.065698571428571</v>
      </c>
      <c r="EA194">
        <v>18.53977142857143</v>
      </c>
      <c r="EB194">
        <v>17.95710714285714</v>
      </c>
      <c r="EC194">
        <v>1999.996071428571</v>
      </c>
      <c r="ED194">
        <v>0.9800008571428572</v>
      </c>
      <c r="EE194">
        <v>0.01999934285714286</v>
      </c>
      <c r="EF194">
        <v>0</v>
      </c>
      <c r="EG194">
        <v>743.5622142857144</v>
      </c>
      <c r="EH194">
        <v>5.00097</v>
      </c>
      <c r="EI194">
        <v>14765.5</v>
      </c>
      <c r="EJ194">
        <v>16707.53928571428</v>
      </c>
      <c r="EK194">
        <v>38.19599999999999</v>
      </c>
      <c r="EL194">
        <v>38.812</v>
      </c>
      <c r="EM194">
        <v>38.187</v>
      </c>
      <c r="EN194">
        <v>38.43257142857143</v>
      </c>
      <c r="EO194">
        <v>38.875</v>
      </c>
      <c r="EP194">
        <v>1955.096071428572</v>
      </c>
      <c r="EQ194">
        <v>39.9</v>
      </c>
      <c r="ER194">
        <v>0</v>
      </c>
      <c r="ES194">
        <v>1658944104</v>
      </c>
      <c r="ET194">
        <v>0</v>
      </c>
      <c r="EU194">
        <v>743.5352399999999</v>
      </c>
      <c r="EV194">
        <v>0.9622307715494796</v>
      </c>
      <c r="EW194">
        <v>6.03076928255244</v>
      </c>
      <c r="EX194">
        <v>14765.608</v>
      </c>
      <c r="EY194">
        <v>15</v>
      </c>
      <c r="EZ194">
        <v>0</v>
      </c>
      <c r="FA194" t="s">
        <v>419</v>
      </c>
      <c r="FB194">
        <v>1657650335.6</v>
      </c>
      <c r="FC194">
        <v>1657650340.6</v>
      </c>
      <c r="FD194">
        <v>0</v>
      </c>
      <c r="FE194">
        <v>2.4</v>
      </c>
      <c r="FF194">
        <v>-0.047</v>
      </c>
      <c r="FG194">
        <v>-2.024</v>
      </c>
      <c r="FH194">
        <v>-0.16</v>
      </c>
      <c r="FI194">
        <v>420</v>
      </c>
      <c r="FJ194">
        <v>17</v>
      </c>
      <c r="FK194">
        <v>0.4</v>
      </c>
      <c r="FL194">
        <v>0.26</v>
      </c>
      <c r="FM194">
        <v>-38.3573125</v>
      </c>
      <c r="FN194">
        <v>-1.20816923076917</v>
      </c>
      <c r="FO194">
        <v>0.1369398447996414</v>
      </c>
      <c r="FP194">
        <v>0</v>
      </c>
      <c r="FQ194">
        <v>743.5068529411765</v>
      </c>
      <c r="FR194">
        <v>0.9342246006344049</v>
      </c>
      <c r="FS194">
        <v>0.289340541511105</v>
      </c>
      <c r="FT194">
        <v>1</v>
      </c>
      <c r="FU194">
        <v>0.8542365499999999</v>
      </c>
      <c r="FV194">
        <v>-0.1186619437148235</v>
      </c>
      <c r="FW194">
        <v>0.01275858777441688</v>
      </c>
      <c r="FX194">
        <v>0</v>
      </c>
      <c r="FY194">
        <v>1</v>
      </c>
      <c r="FZ194">
        <v>3</v>
      </c>
      <c r="GA194" t="s">
        <v>426</v>
      </c>
      <c r="GB194">
        <v>2.9835</v>
      </c>
      <c r="GC194">
        <v>2.71546</v>
      </c>
      <c r="GD194">
        <v>0.206033</v>
      </c>
      <c r="GE194">
        <v>0.207249</v>
      </c>
      <c r="GF194">
        <v>0.10667</v>
      </c>
      <c r="GG194">
        <v>0.102054</v>
      </c>
      <c r="GH194">
        <v>25203.5</v>
      </c>
      <c r="GI194">
        <v>25259.4</v>
      </c>
      <c r="GJ194">
        <v>29499.2</v>
      </c>
      <c r="GK194">
        <v>29464.4</v>
      </c>
      <c r="GL194">
        <v>34909.5</v>
      </c>
      <c r="GM194">
        <v>35160.8</v>
      </c>
      <c r="GN194">
        <v>41555.4</v>
      </c>
      <c r="GO194">
        <v>41981.6</v>
      </c>
      <c r="GP194">
        <v>1.9525</v>
      </c>
      <c r="GQ194">
        <v>1.9388</v>
      </c>
      <c r="GR194">
        <v>0.128467</v>
      </c>
      <c r="GS194">
        <v>0</v>
      </c>
      <c r="GT194">
        <v>25.2224</v>
      </c>
      <c r="GU194">
        <v>999.9</v>
      </c>
      <c r="GV194">
        <v>59.4</v>
      </c>
      <c r="GW194">
        <v>29.4</v>
      </c>
      <c r="GX194">
        <v>27.0181</v>
      </c>
      <c r="GY194">
        <v>62.7331</v>
      </c>
      <c r="GZ194">
        <v>33.4575</v>
      </c>
      <c r="HA194">
        <v>1</v>
      </c>
      <c r="HB194">
        <v>-0.0943725</v>
      </c>
      <c r="HC194">
        <v>0.176201</v>
      </c>
      <c r="HD194">
        <v>20.3346</v>
      </c>
      <c r="HE194">
        <v>5.21654</v>
      </c>
      <c r="HF194">
        <v>12.0099</v>
      </c>
      <c r="HG194">
        <v>4.98865</v>
      </c>
      <c r="HH194">
        <v>3.28845</v>
      </c>
      <c r="HI194">
        <v>9999</v>
      </c>
      <c r="HJ194">
        <v>9999</v>
      </c>
      <c r="HK194">
        <v>9999</v>
      </c>
      <c r="HL194">
        <v>155.4</v>
      </c>
      <c r="HM194">
        <v>1.86736</v>
      </c>
      <c r="HN194">
        <v>1.86645</v>
      </c>
      <c r="HO194">
        <v>1.86584</v>
      </c>
      <c r="HP194">
        <v>1.86584</v>
      </c>
      <c r="HQ194">
        <v>1.86757</v>
      </c>
      <c r="HR194">
        <v>1.87012</v>
      </c>
      <c r="HS194">
        <v>1.86874</v>
      </c>
      <c r="HT194">
        <v>1.87026</v>
      </c>
      <c r="HU194">
        <v>0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-5.82</v>
      </c>
      <c r="II194">
        <v>-0.1038</v>
      </c>
      <c r="IJ194">
        <v>-2.003274880989988</v>
      </c>
      <c r="IK194">
        <v>-0.003643892653284941</v>
      </c>
      <c r="IL194">
        <v>8.948238347276123E-07</v>
      </c>
      <c r="IM194">
        <v>-2.445980282225029E-10</v>
      </c>
      <c r="IN194">
        <v>-0.1940835803508028</v>
      </c>
      <c r="IO194">
        <v>-0.01042730378795286</v>
      </c>
      <c r="IP194">
        <v>0.00100284695746963</v>
      </c>
      <c r="IQ194">
        <v>-1.701466411570297E-05</v>
      </c>
      <c r="IR194">
        <v>2</v>
      </c>
      <c r="IS194">
        <v>2310</v>
      </c>
      <c r="IT194">
        <v>1</v>
      </c>
      <c r="IU194">
        <v>25</v>
      </c>
      <c r="IV194">
        <v>21562.8</v>
      </c>
      <c r="IW194">
        <v>21562.7</v>
      </c>
      <c r="IX194">
        <v>2.7002</v>
      </c>
      <c r="IY194">
        <v>2.1875</v>
      </c>
      <c r="IZ194">
        <v>1.39648</v>
      </c>
      <c r="JA194">
        <v>2.35962</v>
      </c>
      <c r="JB194">
        <v>1.49536</v>
      </c>
      <c r="JC194">
        <v>2.30469</v>
      </c>
      <c r="JD194">
        <v>34.6463</v>
      </c>
      <c r="JE194">
        <v>24.1751</v>
      </c>
      <c r="JF194">
        <v>18</v>
      </c>
      <c r="JG194">
        <v>513.304</v>
      </c>
      <c r="JH194">
        <v>460.023</v>
      </c>
      <c r="JI194">
        <v>24.9996</v>
      </c>
      <c r="JJ194">
        <v>26.2369</v>
      </c>
      <c r="JK194">
        <v>30</v>
      </c>
      <c r="JL194">
        <v>26.2229</v>
      </c>
      <c r="JM194">
        <v>26.1637</v>
      </c>
      <c r="JN194">
        <v>54.0602</v>
      </c>
      <c r="JO194">
        <v>20.0493</v>
      </c>
      <c r="JP194">
        <v>95.7757</v>
      </c>
      <c r="JQ194">
        <v>25</v>
      </c>
      <c r="JR194">
        <v>1370.23</v>
      </c>
      <c r="JS194">
        <v>22.9564</v>
      </c>
      <c r="JT194">
        <v>100.882</v>
      </c>
      <c r="JU194">
        <v>100.831</v>
      </c>
    </row>
    <row r="195" spans="1:281">
      <c r="A195">
        <v>179</v>
      </c>
      <c r="B195">
        <v>1658944109.5</v>
      </c>
      <c r="C195">
        <v>2471.5</v>
      </c>
      <c r="D195" t="s">
        <v>782</v>
      </c>
      <c r="E195" t="s">
        <v>783</v>
      </c>
      <c r="F195">
        <v>5</v>
      </c>
      <c r="G195" t="s">
        <v>619</v>
      </c>
      <c r="H195" t="s">
        <v>416</v>
      </c>
      <c r="I195">
        <v>1658944102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1393.010686919946</v>
      </c>
      <c r="AK195">
        <v>1362.780606060606</v>
      </c>
      <c r="AL195">
        <v>3.445268889661335</v>
      </c>
      <c r="AM195">
        <v>65.39400874216933</v>
      </c>
      <c r="AN195">
        <f>(AP195 - AO195 + DI195*1E3/(8.314*(DK195+273.15)) * AR195/DH195 * AQ195) * DH195/(100*CV195) * 1000/(1000 - AP195)</f>
        <v>0</v>
      </c>
      <c r="AO195">
        <v>22.86077905939395</v>
      </c>
      <c r="AP195">
        <v>23.68413090909091</v>
      </c>
      <c r="AQ195">
        <v>3.085772984066773E-05</v>
      </c>
      <c r="AR195">
        <v>84.95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1658944102</v>
      </c>
      <c r="DB195">
        <v>1307.136666666667</v>
      </c>
      <c r="DC195">
        <v>1345.635555555555</v>
      </c>
      <c r="DD195">
        <v>23.67482222222222</v>
      </c>
      <c r="DE195">
        <v>22.84274074074074</v>
      </c>
      <c r="DF195">
        <v>1312.934074074074</v>
      </c>
      <c r="DG195">
        <v>23.77856666666667</v>
      </c>
      <c r="DH195">
        <v>500.0394074074074</v>
      </c>
      <c r="DI195">
        <v>90.49312592592592</v>
      </c>
      <c r="DJ195">
        <v>0.09999871111111112</v>
      </c>
      <c r="DK195">
        <v>27.21496666666667</v>
      </c>
      <c r="DL195">
        <v>27.32379259259259</v>
      </c>
      <c r="DM195">
        <v>999.9000000000001</v>
      </c>
      <c r="DN195">
        <v>0</v>
      </c>
      <c r="DO195">
        <v>0</v>
      </c>
      <c r="DP195">
        <v>9995.318148148146</v>
      </c>
      <c r="DQ195">
        <v>0</v>
      </c>
      <c r="DR195">
        <v>10.9676037037037</v>
      </c>
      <c r="DS195">
        <v>-38.50042222222222</v>
      </c>
      <c r="DT195">
        <v>1338.832222222222</v>
      </c>
      <c r="DU195">
        <v>1377.092962962963</v>
      </c>
      <c r="DV195">
        <v>0.8320684074074075</v>
      </c>
      <c r="DW195">
        <v>1345.635555555555</v>
      </c>
      <c r="DX195">
        <v>22.84274074074074</v>
      </c>
      <c r="DY195">
        <v>2.142408518518519</v>
      </c>
      <c r="DZ195">
        <v>2.067112222222222</v>
      </c>
      <c r="EA195">
        <v>18.53804074074074</v>
      </c>
      <c r="EB195">
        <v>17.96798518518519</v>
      </c>
      <c r="EC195">
        <v>1999.997407407407</v>
      </c>
      <c r="ED195">
        <v>0.980001</v>
      </c>
      <c r="EE195">
        <v>0.0199992</v>
      </c>
      <c r="EF195">
        <v>0</v>
      </c>
      <c r="EG195">
        <v>743.6296296296297</v>
      </c>
      <c r="EH195">
        <v>5.00097</v>
      </c>
      <c r="EI195">
        <v>14766.27407407408</v>
      </c>
      <c r="EJ195">
        <v>16707.55185185185</v>
      </c>
      <c r="EK195">
        <v>38.187</v>
      </c>
      <c r="EL195">
        <v>38.812</v>
      </c>
      <c r="EM195">
        <v>38.187</v>
      </c>
      <c r="EN195">
        <v>38.4324074074074</v>
      </c>
      <c r="EO195">
        <v>38.875</v>
      </c>
      <c r="EP195">
        <v>1955.097407407407</v>
      </c>
      <c r="EQ195">
        <v>39.9</v>
      </c>
      <c r="ER195">
        <v>0</v>
      </c>
      <c r="ES195">
        <v>1658944108.8</v>
      </c>
      <c r="ET195">
        <v>0</v>
      </c>
      <c r="EU195">
        <v>743.57592</v>
      </c>
      <c r="EV195">
        <v>0.1404615340108356</v>
      </c>
      <c r="EW195">
        <v>10.29230772195869</v>
      </c>
      <c r="EX195">
        <v>14766.264</v>
      </c>
      <c r="EY195">
        <v>15</v>
      </c>
      <c r="EZ195">
        <v>0</v>
      </c>
      <c r="FA195" t="s">
        <v>419</v>
      </c>
      <c r="FB195">
        <v>1657650335.6</v>
      </c>
      <c r="FC195">
        <v>1657650340.6</v>
      </c>
      <c r="FD195">
        <v>0</v>
      </c>
      <c r="FE195">
        <v>2.4</v>
      </c>
      <c r="FF195">
        <v>-0.047</v>
      </c>
      <c r="FG195">
        <v>-2.024</v>
      </c>
      <c r="FH195">
        <v>-0.16</v>
      </c>
      <c r="FI195">
        <v>420</v>
      </c>
      <c r="FJ195">
        <v>17</v>
      </c>
      <c r="FK195">
        <v>0.4</v>
      </c>
      <c r="FL195">
        <v>0.26</v>
      </c>
      <c r="FM195">
        <v>-38.4543575</v>
      </c>
      <c r="FN195">
        <v>-0.8839711069417716</v>
      </c>
      <c r="FO195">
        <v>0.1078837172317958</v>
      </c>
      <c r="FP195">
        <v>0</v>
      </c>
      <c r="FQ195">
        <v>743.5457058823531</v>
      </c>
      <c r="FR195">
        <v>0.4351413302154956</v>
      </c>
      <c r="FS195">
        <v>0.249551306691195</v>
      </c>
      <c r="FT195">
        <v>1</v>
      </c>
      <c r="FU195">
        <v>0.8400536750000001</v>
      </c>
      <c r="FV195">
        <v>-0.2119151257035667</v>
      </c>
      <c r="FW195">
        <v>0.02141649345993351</v>
      </c>
      <c r="FX195">
        <v>0</v>
      </c>
      <c r="FY195">
        <v>1</v>
      </c>
      <c r="FZ195">
        <v>3</v>
      </c>
      <c r="GA195" t="s">
        <v>426</v>
      </c>
      <c r="GB195">
        <v>2.98362</v>
      </c>
      <c r="GC195">
        <v>2.71562</v>
      </c>
      <c r="GD195">
        <v>0.207637</v>
      </c>
      <c r="GE195">
        <v>0.208815</v>
      </c>
      <c r="GF195">
        <v>0.106711</v>
      </c>
      <c r="GG195">
        <v>0.102193</v>
      </c>
      <c r="GH195">
        <v>25152</v>
      </c>
      <c r="GI195">
        <v>25209.7</v>
      </c>
      <c r="GJ195">
        <v>29498.5</v>
      </c>
      <c r="GK195">
        <v>29464.7</v>
      </c>
      <c r="GL195">
        <v>34906.9</v>
      </c>
      <c r="GM195">
        <v>35155.6</v>
      </c>
      <c r="GN195">
        <v>41554.2</v>
      </c>
      <c r="GO195">
        <v>41982</v>
      </c>
      <c r="GP195">
        <v>1.9529</v>
      </c>
      <c r="GQ195">
        <v>1.93887</v>
      </c>
      <c r="GR195">
        <v>0.12812</v>
      </c>
      <c r="GS195">
        <v>0</v>
      </c>
      <c r="GT195">
        <v>25.2197</v>
      </c>
      <c r="GU195">
        <v>999.9</v>
      </c>
      <c r="GV195">
        <v>59.4</v>
      </c>
      <c r="GW195">
        <v>29.4</v>
      </c>
      <c r="GX195">
        <v>27.0126</v>
      </c>
      <c r="GY195">
        <v>62.6231</v>
      </c>
      <c r="GZ195">
        <v>33.2252</v>
      </c>
      <c r="HA195">
        <v>1</v>
      </c>
      <c r="HB195">
        <v>-0.09435979999999999</v>
      </c>
      <c r="HC195">
        <v>0.173075</v>
      </c>
      <c r="HD195">
        <v>20.3346</v>
      </c>
      <c r="HE195">
        <v>5.21684</v>
      </c>
      <c r="HF195">
        <v>12.0099</v>
      </c>
      <c r="HG195">
        <v>4.98895</v>
      </c>
      <c r="HH195">
        <v>3.28842</v>
      </c>
      <c r="HI195">
        <v>9999</v>
      </c>
      <c r="HJ195">
        <v>9999</v>
      </c>
      <c r="HK195">
        <v>9999</v>
      </c>
      <c r="HL195">
        <v>155.4</v>
      </c>
      <c r="HM195">
        <v>1.86737</v>
      </c>
      <c r="HN195">
        <v>1.86644</v>
      </c>
      <c r="HO195">
        <v>1.86585</v>
      </c>
      <c r="HP195">
        <v>1.86584</v>
      </c>
      <c r="HQ195">
        <v>1.86759</v>
      </c>
      <c r="HR195">
        <v>1.87013</v>
      </c>
      <c r="HS195">
        <v>1.86876</v>
      </c>
      <c r="HT195">
        <v>1.87025</v>
      </c>
      <c r="HU195">
        <v>0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-5.87</v>
      </c>
      <c r="II195">
        <v>-0.1036</v>
      </c>
      <c r="IJ195">
        <v>-2.003274880989988</v>
      </c>
      <c r="IK195">
        <v>-0.003643892653284941</v>
      </c>
      <c r="IL195">
        <v>8.948238347276123E-07</v>
      </c>
      <c r="IM195">
        <v>-2.445980282225029E-10</v>
      </c>
      <c r="IN195">
        <v>-0.1940835803508028</v>
      </c>
      <c r="IO195">
        <v>-0.01042730378795286</v>
      </c>
      <c r="IP195">
        <v>0.00100284695746963</v>
      </c>
      <c r="IQ195">
        <v>-1.701466411570297E-05</v>
      </c>
      <c r="IR195">
        <v>2</v>
      </c>
      <c r="IS195">
        <v>2310</v>
      </c>
      <c r="IT195">
        <v>1</v>
      </c>
      <c r="IU195">
        <v>25</v>
      </c>
      <c r="IV195">
        <v>21562.9</v>
      </c>
      <c r="IW195">
        <v>21562.8</v>
      </c>
      <c r="IX195">
        <v>2.72339</v>
      </c>
      <c r="IY195">
        <v>2.1875</v>
      </c>
      <c r="IZ195">
        <v>1.39648</v>
      </c>
      <c r="JA195">
        <v>2.36084</v>
      </c>
      <c r="JB195">
        <v>1.49536</v>
      </c>
      <c r="JC195">
        <v>2.40234</v>
      </c>
      <c r="JD195">
        <v>34.6235</v>
      </c>
      <c r="JE195">
        <v>24.1838</v>
      </c>
      <c r="JF195">
        <v>18</v>
      </c>
      <c r="JG195">
        <v>513.559</v>
      </c>
      <c r="JH195">
        <v>460.056</v>
      </c>
      <c r="JI195">
        <v>24.9994</v>
      </c>
      <c r="JJ195">
        <v>26.2354</v>
      </c>
      <c r="JK195">
        <v>30</v>
      </c>
      <c r="JL195">
        <v>26.2225</v>
      </c>
      <c r="JM195">
        <v>26.1621</v>
      </c>
      <c r="JN195">
        <v>54.6292</v>
      </c>
      <c r="JO195">
        <v>20.0493</v>
      </c>
      <c r="JP195">
        <v>95.7757</v>
      </c>
      <c r="JQ195">
        <v>25</v>
      </c>
      <c r="JR195">
        <v>1390.27</v>
      </c>
      <c r="JS195">
        <v>22.9605</v>
      </c>
      <c r="JT195">
        <v>100.88</v>
      </c>
      <c r="JU195">
        <v>100.832</v>
      </c>
    </row>
    <row r="196" spans="1:281">
      <c r="A196">
        <v>180</v>
      </c>
      <c r="B196">
        <v>1658944114.5</v>
      </c>
      <c r="C196">
        <v>2476.5</v>
      </c>
      <c r="D196" t="s">
        <v>784</v>
      </c>
      <c r="E196" t="s">
        <v>785</v>
      </c>
      <c r="F196">
        <v>5</v>
      </c>
      <c r="G196" t="s">
        <v>619</v>
      </c>
      <c r="H196" t="s">
        <v>416</v>
      </c>
      <c r="I196">
        <v>1658944106.714286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1410.313752582588</v>
      </c>
      <c r="AK196">
        <v>1379.914303030303</v>
      </c>
      <c r="AL196">
        <v>3.437672068169538</v>
      </c>
      <c r="AM196">
        <v>65.39400874216933</v>
      </c>
      <c r="AN196">
        <f>(AP196 - AO196 + DI196*1E3/(8.314*(DK196+273.15)) * AR196/DH196 * AQ196) * DH196/(100*CV196) * 1000/(1000 - AP196)</f>
        <v>0</v>
      </c>
      <c r="AO196">
        <v>22.93270961212122</v>
      </c>
      <c r="AP196">
        <v>23.7162690909091</v>
      </c>
      <c r="AQ196">
        <v>0.005417575757583597</v>
      </c>
      <c r="AR196">
        <v>84.95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1658944106.714286</v>
      </c>
      <c r="DB196">
        <v>1322.861785714285</v>
      </c>
      <c r="DC196">
        <v>1361.434285714286</v>
      </c>
      <c r="DD196">
        <v>23.68290714285715</v>
      </c>
      <c r="DE196">
        <v>22.88078214285714</v>
      </c>
      <c r="DF196">
        <v>1328.699642857143</v>
      </c>
      <c r="DG196">
        <v>23.78658928571429</v>
      </c>
      <c r="DH196">
        <v>500.0384999999999</v>
      </c>
      <c r="DI196">
        <v>90.49285357142855</v>
      </c>
      <c r="DJ196">
        <v>0.09998235714285715</v>
      </c>
      <c r="DK196">
        <v>27.21305000000001</v>
      </c>
      <c r="DL196">
        <v>27.31965714285714</v>
      </c>
      <c r="DM196">
        <v>999.9000000000002</v>
      </c>
      <c r="DN196">
        <v>0</v>
      </c>
      <c r="DO196">
        <v>0</v>
      </c>
      <c r="DP196">
        <v>9993.078928571427</v>
      </c>
      <c r="DQ196">
        <v>0</v>
      </c>
      <c r="DR196">
        <v>10.97185</v>
      </c>
      <c r="DS196">
        <v>-38.57339642857143</v>
      </c>
      <c r="DT196">
        <v>1354.95</v>
      </c>
      <c r="DU196">
        <v>1393.315357142857</v>
      </c>
      <c r="DV196">
        <v>0.8021156071428571</v>
      </c>
      <c r="DW196">
        <v>1361.434285714286</v>
      </c>
      <c r="DX196">
        <v>22.88078214285714</v>
      </c>
      <c r="DY196">
        <v>2.143134642857143</v>
      </c>
      <c r="DZ196">
        <v>2.070549642857143</v>
      </c>
      <c r="EA196">
        <v>18.54345357142857</v>
      </c>
      <c r="EB196">
        <v>17.99437142857143</v>
      </c>
      <c r="EC196">
        <v>1999.973571428572</v>
      </c>
      <c r="ED196">
        <v>0.9800008571428572</v>
      </c>
      <c r="EE196">
        <v>0.01999934285714286</v>
      </c>
      <c r="EF196">
        <v>0</v>
      </c>
      <c r="EG196">
        <v>743.6435714285714</v>
      </c>
      <c r="EH196">
        <v>5.00097</v>
      </c>
      <c r="EI196">
        <v>14766.59285714286</v>
      </c>
      <c r="EJ196">
        <v>16707.35714285714</v>
      </c>
      <c r="EK196">
        <v>38.187</v>
      </c>
      <c r="EL196">
        <v>38.812</v>
      </c>
      <c r="EM196">
        <v>38.187</v>
      </c>
      <c r="EN196">
        <v>38.43257142857142</v>
      </c>
      <c r="EO196">
        <v>38.8705</v>
      </c>
      <c r="EP196">
        <v>1955.073571428572</v>
      </c>
      <c r="EQ196">
        <v>39.9</v>
      </c>
      <c r="ER196">
        <v>0</v>
      </c>
      <c r="ES196">
        <v>1658944114.2</v>
      </c>
      <c r="ET196">
        <v>0</v>
      </c>
      <c r="EU196">
        <v>743.617923076923</v>
      </c>
      <c r="EV196">
        <v>0.5181538584426796</v>
      </c>
      <c r="EW196">
        <v>6.068376031583971</v>
      </c>
      <c r="EX196">
        <v>14766.78846153846</v>
      </c>
      <c r="EY196">
        <v>15</v>
      </c>
      <c r="EZ196">
        <v>0</v>
      </c>
      <c r="FA196" t="s">
        <v>419</v>
      </c>
      <c r="FB196">
        <v>1657650335.6</v>
      </c>
      <c r="FC196">
        <v>1657650340.6</v>
      </c>
      <c r="FD196">
        <v>0</v>
      </c>
      <c r="FE196">
        <v>2.4</v>
      </c>
      <c r="FF196">
        <v>-0.047</v>
      </c>
      <c r="FG196">
        <v>-2.024</v>
      </c>
      <c r="FH196">
        <v>-0.16</v>
      </c>
      <c r="FI196">
        <v>420</v>
      </c>
      <c r="FJ196">
        <v>17</v>
      </c>
      <c r="FK196">
        <v>0.4</v>
      </c>
      <c r="FL196">
        <v>0.26</v>
      </c>
      <c r="FM196">
        <v>-38.5132</v>
      </c>
      <c r="FN196">
        <v>-0.9773403377110333</v>
      </c>
      <c r="FO196">
        <v>0.1149803287523569</v>
      </c>
      <c r="FP196">
        <v>0</v>
      </c>
      <c r="FQ196">
        <v>743.5778823529412</v>
      </c>
      <c r="FR196">
        <v>0.4588846443050971</v>
      </c>
      <c r="FS196">
        <v>0.2601327449259371</v>
      </c>
      <c r="FT196">
        <v>1</v>
      </c>
      <c r="FU196">
        <v>0.820350075</v>
      </c>
      <c r="FV196">
        <v>-0.343962607879925</v>
      </c>
      <c r="FW196">
        <v>0.03440750654536558</v>
      </c>
      <c r="FX196">
        <v>0</v>
      </c>
      <c r="FY196">
        <v>1</v>
      </c>
      <c r="FZ196">
        <v>3</v>
      </c>
      <c r="GA196" t="s">
        <v>426</v>
      </c>
      <c r="GB196">
        <v>2.98368</v>
      </c>
      <c r="GC196">
        <v>2.71555</v>
      </c>
      <c r="GD196">
        <v>0.209233</v>
      </c>
      <c r="GE196">
        <v>0.210394</v>
      </c>
      <c r="GF196">
        <v>0.106817</v>
      </c>
      <c r="GG196">
        <v>0.102384</v>
      </c>
      <c r="GH196">
        <v>25101.9</v>
      </c>
      <c r="GI196">
        <v>25159.5</v>
      </c>
      <c r="GJ196">
        <v>29499.1</v>
      </c>
      <c r="GK196">
        <v>29464.7</v>
      </c>
      <c r="GL196">
        <v>34903.4</v>
      </c>
      <c r="GM196">
        <v>35148.1</v>
      </c>
      <c r="GN196">
        <v>41555</v>
      </c>
      <c r="GO196">
        <v>41982.2</v>
      </c>
      <c r="GP196">
        <v>1.95282</v>
      </c>
      <c r="GQ196">
        <v>1.93893</v>
      </c>
      <c r="GR196">
        <v>0.127893</v>
      </c>
      <c r="GS196">
        <v>0</v>
      </c>
      <c r="GT196">
        <v>25.2171</v>
      </c>
      <c r="GU196">
        <v>999.9</v>
      </c>
      <c r="GV196">
        <v>59.4</v>
      </c>
      <c r="GW196">
        <v>29.4</v>
      </c>
      <c r="GX196">
        <v>27.0152</v>
      </c>
      <c r="GY196">
        <v>63.2031</v>
      </c>
      <c r="GZ196">
        <v>33.5216</v>
      </c>
      <c r="HA196">
        <v>1</v>
      </c>
      <c r="HB196">
        <v>-0.09439790000000001</v>
      </c>
      <c r="HC196">
        <v>0.172086</v>
      </c>
      <c r="HD196">
        <v>20.3345</v>
      </c>
      <c r="HE196">
        <v>5.21729</v>
      </c>
      <c r="HF196">
        <v>12.0099</v>
      </c>
      <c r="HG196">
        <v>4.9889</v>
      </c>
      <c r="HH196">
        <v>3.28845</v>
      </c>
      <c r="HI196">
        <v>9999</v>
      </c>
      <c r="HJ196">
        <v>9999</v>
      </c>
      <c r="HK196">
        <v>9999</v>
      </c>
      <c r="HL196">
        <v>155.4</v>
      </c>
      <c r="HM196">
        <v>1.86737</v>
      </c>
      <c r="HN196">
        <v>1.86645</v>
      </c>
      <c r="HO196">
        <v>1.86584</v>
      </c>
      <c r="HP196">
        <v>1.86583</v>
      </c>
      <c r="HQ196">
        <v>1.86757</v>
      </c>
      <c r="HR196">
        <v>1.87013</v>
      </c>
      <c r="HS196">
        <v>1.86874</v>
      </c>
      <c r="HT196">
        <v>1.87023</v>
      </c>
      <c r="HU196">
        <v>0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-5.9</v>
      </c>
      <c r="II196">
        <v>-0.1033</v>
      </c>
      <c r="IJ196">
        <v>-2.003274880989988</v>
      </c>
      <c r="IK196">
        <v>-0.003643892653284941</v>
      </c>
      <c r="IL196">
        <v>8.948238347276123E-07</v>
      </c>
      <c r="IM196">
        <v>-2.445980282225029E-10</v>
      </c>
      <c r="IN196">
        <v>-0.1940835803508028</v>
      </c>
      <c r="IO196">
        <v>-0.01042730378795286</v>
      </c>
      <c r="IP196">
        <v>0.00100284695746963</v>
      </c>
      <c r="IQ196">
        <v>-1.701466411570297E-05</v>
      </c>
      <c r="IR196">
        <v>2</v>
      </c>
      <c r="IS196">
        <v>2310</v>
      </c>
      <c r="IT196">
        <v>1</v>
      </c>
      <c r="IU196">
        <v>25</v>
      </c>
      <c r="IV196">
        <v>21563</v>
      </c>
      <c r="IW196">
        <v>21562.9</v>
      </c>
      <c r="IX196">
        <v>2.75269</v>
      </c>
      <c r="IY196">
        <v>2.17896</v>
      </c>
      <c r="IZ196">
        <v>1.39648</v>
      </c>
      <c r="JA196">
        <v>2.36084</v>
      </c>
      <c r="JB196">
        <v>1.49536</v>
      </c>
      <c r="JC196">
        <v>2.3999</v>
      </c>
      <c r="JD196">
        <v>34.6463</v>
      </c>
      <c r="JE196">
        <v>24.1838</v>
      </c>
      <c r="JF196">
        <v>18</v>
      </c>
      <c r="JG196">
        <v>513.5</v>
      </c>
      <c r="JH196">
        <v>460.088</v>
      </c>
      <c r="JI196">
        <v>24.9996</v>
      </c>
      <c r="JJ196">
        <v>26.2342</v>
      </c>
      <c r="JK196">
        <v>30</v>
      </c>
      <c r="JL196">
        <v>26.2212</v>
      </c>
      <c r="JM196">
        <v>26.1621</v>
      </c>
      <c r="JN196">
        <v>55.1106</v>
      </c>
      <c r="JO196">
        <v>20.0493</v>
      </c>
      <c r="JP196">
        <v>95.7757</v>
      </c>
      <c r="JQ196">
        <v>25</v>
      </c>
      <c r="JR196">
        <v>1403.63</v>
      </c>
      <c r="JS196">
        <v>22.94</v>
      </c>
      <c r="JT196">
        <v>100.882</v>
      </c>
      <c r="JU196">
        <v>100.833</v>
      </c>
    </row>
    <row r="197" spans="1:281">
      <c r="A197">
        <v>181</v>
      </c>
      <c r="B197">
        <v>1658944119.5</v>
      </c>
      <c r="C197">
        <v>2481.5</v>
      </c>
      <c r="D197" t="s">
        <v>786</v>
      </c>
      <c r="E197" t="s">
        <v>787</v>
      </c>
      <c r="F197">
        <v>5</v>
      </c>
      <c r="G197" t="s">
        <v>619</v>
      </c>
      <c r="H197" t="s">
        <v>416</v>
      </c>
      <c r="I197">
        <v>1658944112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1427.400992859245</v>
      </c>
      <c r="AK197">
        <v>1396.853151515151</v>
      </c>
      <c r="AL197">
        <v>3.404510958989435</v>
      </c>
      <c r="AM197">
        <v>65.39400874216933</v>
      </c>
      <c r="AN197">
        <f>(AP197 - AO197 + DI197*1E3/(8.314*(DK197+273.15)) * AR197/DH197 * AQ197) * DH197/(100*CV197) * 1000/(1000 - AP197)</f>
        <v>0</v>
      </c>
      <c r="AO197">
        <v>22.96575970666667</v>
      </c>
      <c r="AP197">
        <v>23.74567454545454</v>
      </c>
      <c r="AQ197">
        <v>0.007218787878797514</v>
      </c>
      <c r="AR197">
        <v>84.95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1658944112</v>
      </c>
      <c r="DB197">
        <v>1340.44037037037</v>
      </c>
      <c r="DC197">
        <v>1379.128518518518</v>
      </c>
      <c r="DD197">
        <v>23.70468518518518</v>
      </c>
      <c r="DE197">
        <v>22.92633333333333</v>
      </c>
      <c r="DF197">
        <v>1346.324814814815</v>
      </c>
      <c r="DG197">
        <v>23.8081925925926</v>
      </c>
      <c r="DH197">
        <v>500.0325555555555</v>
      </c>
      <c r="DI197">
        <v>90.49347777777778</v>
      </c>
      <c r="DJ197">
        <v>0.09998930370370369</v>
      </c>
      <c r="DK197">
        <v>27.21332962962963</v>
      </c>
      <c r="DL197">
        <v>27.31797037037038</v>
      </c>
      <c r="DM197">
        <v>999.9000000000001</v>
      </c>
      <c r="DN197">
        <v>0</v>
      </c>
      <c r="DO197">
        <v>0</v>
      </c>
      <c r="DP197">
        <v>9997.295555555555</v>
      </c>
      <c r="DQ197">
        <v>0</v>
      </c>
      <c r="DR197">
        <v>10.97658888888889</v>
      </c>
      <c r="DS197">
        <v>-38.68860740740741</v>
      </c>
      <c r="DT197">
        <v>1372.986296296296</v>
      </c>
      <c r="DU197">
        <v>1411.488888888889</v>
      </c>
      <c r="DV197">
        <v>0.7783409629629631</v>
      </c>
      <c r="DW197">
        <v>1379.128518518518</v>
      </c>
      <c r="DX197">
        <v>22.92633333333333</v>
      </c>
      <c r="DY197">
        <v>2.14512</v>
      </c>
      <c r="DZ197">
        <v>2.074685925925926</v>
      </c>
      <c r="EA197">
        <v>18.55823703703704</v>
      </c>
      <c r="EB197">
        <v>18.02612222222222</v>
      </c>
      <c r="EC197">
        <v>2000.001111111112</v>
      </c>
      <c r="ED197">
        <v>0.9800012222222222</v>
      </c>
      <c r="EE197">
        <v>0.01999897777777778</v>
      </c>
      <c r="EF197">
        <v>0</v>
      </c>
      <c r="EG197">
        <v>743.6492962962964</v>
      </c>
      <c r="EH197">
        <v>5.00097</v>
      </c>
      <c r="EI197">
        <v>14767.22962962963</v>
      </c>
      <c r="EJ197">
        <v>16707.60370370371</v>
      </c>
      <c r="EK197">
        <v>38.187</v>
      </c>
      <c r="EL197">
        <v>38.812</v>
      </c>
      <c r="EM197">
        <v>38.187</v>
      </c>
      <c r="EN197">
        <v>38.437</v>
      </c>
      <c r="EO197">
        <v>38.86333333333333</v>
      </c>
      <c r="EP197">
        <v>1955.101111111111</v>
      </c>
      <c r="EQ197">
        <v>39.9</v>
      </c>
      <c r="ER197">
        <v>0</v>
      </c>
      <c r="ES197">
        <v>1658944119</v>
      </c>
      <c r="ET197">
        <v>0</v>
      </c>
      <c r="EU197">
        <v>743.6327307692308</v>
      </c>
      <c r="EV197">
        <v>0.6720341892701734</v>
      </c>
      <c r="EW197">
        <v>1.61367511044851</v>
      </c>
      <c r="EX197">
        <v>14767.05384615385</v>
      </c>
      <c r="EY197">
        <v>15</v>
      </c>
      <c r="EZ197">
        <v>0</v>
      </c>
      <c r="FA197" t="s">
        <v>419</v>
      </c>
      <c r="FB197">
        <v>1657650335.6</v>
      </c>
      <c r="FC197">
        <v>1657650340.6</v>
      </c>
      <c r="FD197">
        <v>0</v>
      </c>
      <c r="FE197">
        <v>2.4</v>
      </c>
      <c r="FF197">
        <v>-0.047</v>
      </c>
      <c r="FG197">
        <v>-2.024</v>
      </c>
      <c r="FH197">
        <v>-0.16</v>
      </c>
      <c r="FI197">
        <v>420</v>
      </c>
      <c r="FJ197">
        <v>17</v>
      </c>
      <c r="FK197">
        <v>0.4</v>
      </c>
      <c r="FL197">
        <v>0.26</v>
      </c>
      <c r="FM197">
        <v>-38.61724878048781</v>
      </c>
      <c r="FN197">
        <v>-1.107641811846663</v>
      </c>
      <c r="FO197">
        <v>0.1291361960592738</v>
      </c>
      <c r="FP197">
        <v>0</v>
      </c>
      <c r="FQ197">
        <v>743.6386470588235</v>
      </c>
      <c r="FR197">
        <v>0.7994805246639294</v>
      </c>
      <c r="FS197">
        <v>0.2695807073688196</v>
      </c>
      <c r="FT197">
        <v>1</v>
      </c>
      <c r="FU197">
        <v>0.7964618536585366</v>
      </c>
      <c r="FV197">
        <v>-0.3167811846689916</v>
      </c>
      <c r="FW197">
        <v>0.03374718048100624</v>
      </c>
      <c r="FX197">
        <v>0</v>
      </c>
      <c r="FY197">
        <v>1</v>
      </c>
      <c r="FZ197">
        <v>3</v>
      </c>
      <c r="GA197" t="s">
        <v>426</v>
      </c>
      <c r="GB197">
        <v>2.98355</v>
      </c>
      <c r="GC197">
        <v>2.71582</v>
      </c>
      <c r="GD197">
        <v>0.210803</v>
      </c>
      <c r="GE197">
        <v>0.211947</v>
      </c>
      <c r="GF197">
        <v>0.106906</v>
      </c>
      <c r="GG197">
        <v>0.102406</v>
      </c>
      <c r="GH197">
        <v>25052.2</v>
      </c>
      <c r="GI197">
        <v>25109.9</v>
      </c>
      <c r="GJ197">
        <v>29499.1</v>
      </c>
      <c r="GK197">
        <v>29464.5</v>
      </c>
      <c r="GL197">
        <v>34900.2</v>
      </c>
      <c r="GM197">
        <v>35147</v>
      </c>
      <c r="GN197">
        <v>41555.3</v>
      </c>
      <c r="GO197">
        <v>41981.9</v>
      </c>
      <c r="GP197">
        <v>1.95275</v>
      </c>
      <c r="GQ197">
        <v>1.9391</v>
      </c>
      <c r="GR197">
        <v>0.128675</v>
      </c>
      <c r="GS197">
        <v>0</v>
      </c>
      <c r="GT197">
        <v>25.2139</v>
      </c>
      <c r="GU197">
        <v>999.9</v>
      </c>
      <c r="GV197">
        <v>59.4</v>
      </c>
      <c r="GW197">
        <v>29.4</v>
      </c>
      <c r="GX197">
        <v>27.0163</v>
      </c>
      <c r="GY197">
        <v>62.9131</v>
      </c>
      <c r="GZ197">
        <v>33.3894</v>
      </c>
      <c r="HA197">
        <v>1</v>
      </c>
      <c r="HB197">
        <v>-0.0944055</v>
      </c>
      <c r="HC197">
        <v>0.171032</v>
      </c>
      <c r="HD197">
        <v>20.3345</v>
      </c>
      <c r="HE197">
        <v>5.21774</v>
      </c>
      <c r="HF197">
        <v>12.0099</v>
      </c>
      <c r="HG197">
        <v>4.98915</v>
      </c>
      <c r="HH197">
        <v>3.28865</v>
      </c>
      <c r="HI197">
        <v>9999</v>
      </c>
      <c r="HJ197">
        <v>9999</v>
      </c>
      <c r="HK197">
        <v>9999</v>
      </c>
      <c r="HL197">
        <v>155.4</v>
      </c>
      <c r="HM197">
        <v>1.86737</v>
      </c>
      <c r="HN197">
        <v>1.86645</v>
      </c>
      <c r="HO197">
        <v>1.86584</v>
      </c>
      <c r="HP197">
        <v>1.86584</v>
      </c>
      <c r="HQ197">
        <v>1.8676</v>
      </c>
      <c r="HR197">
        <v>1.87012</v>
      </c>
      <c r="HS197">
        <v>1.86875</v>
      </c>
      <c r="HT197">
        <v>1.87024</v>
      </c>
      <c r="HU197">
        <v>0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-5.95</v>
      </c>
      <c r="II197">
        <v>-0.1032</v>
      </c>
      <c r="IJ197">
        <v>-2.003274880989988</v>
      </c>
      <c r="IK197">
        <v>-0.003643892653284941</v>
      </c>
      <c r="IL197">
        <v>8.948238347276123E-07</v>
      </c>
      <c r="IM197">
        <v>-2.445980282225029E-10</v>
      </c>
      <c r="IN197">
        <v>-0.1940835803508028</v>
      </c>
      <c r="IO197">
        <v>-0.01042730378795286</v>
      </c>
      <c r="IP197">
        <v>0.00100284695746963</v>
      </c>
      <c r="IQ197">
        <v>-1.701466411570297E-05</v>
      </c>
      <c r="IR197">
        <v>2</v>
      </c>
      <c r="IS197">
        <v>2310</v>
      </c>
      <c r="IT197">
        <v>1</v>
      </c>
      <c r="IU197">
        <v>25</v>
      </c>
      <c r="IV197">
        <v>21563.1</v>
      </c>
      <c r="IW197">
        <v>21563</v>
      </c>
      <c r="IX197">
        <v>2.77466</v>
      </c>
      <c r="IY197">
        <v>2.1875</v>
      </c>
      <c r="IZ197">
        <v>1.39648</v>
      </c>
      <c r="JA197">
        <v>2.35962</v>
      </c>
      <c r="JB197">
        <v>1.49536</v>
      </c>
      <c r="JC197">
        <v>2.30103</v>
      </c>
      <c r="JD197">
        <v>34.6463</v>
      </c>
      <c r="JE197">
        <v>24.1751</v>
      </c>
      <c r="JF197">
        <v>18</v>
      </c>
      <c r="JG197">
        <v>513.442</v>
      </c>
      <c r="JH197">
        <v>460.179</v>
      </c>
      <c r="JI197">
        <v>24.9997</v>
      </c>
      <c r="JJ197">
        <v>26.2332</v>
      </c>
      <c r="JK197">
        <v>30</v>
      </c>
      <c r="JL197">
        <v>26.2203</v>
      </c>
      <c r="JM197">
        <v>26.1599</v>
      </c>
      <c r="JN197">
        <v>55.6737</v>
      </c>
      <c r="JO197">
        <v>20.0493</v>
      </c>
      <c r="JP197">
        <v>95.7757</v>
      </c>
      <c r="JQ197">
        <v>25</v>
      </c>
      <c r="JR197">
        <v>1423.67</v>
      </c>
      <c r="JS197">
        <v>22.94</v>
      </c>
      <c r="JT197">
        <v>100.882</v>
      </c>
      <c r="JU197">
        <v>100.832</v>
      </c>
    </row>
    <row r="198" spans="1:281">
      <c r="A198">
        <v>182</v>
      </c>
      <c r="B198">
        <v>1658944124.5</v>
      </c>
      <c r="C198">
        <v>2486.5</v>
      </c>
      <c r="D198" t="s">
        <v>788</v>
      </c>
      <c r="E198" t="s">
        <v>789</v>
      </c>
      <c r="F198">
        <v>5</v>
      </c>
      <c r="G198" t="s">
        <v>619</v>
      </c>
      <c r="H198" t="s">
        <v>416</v>
      </c>
      <c r="I198">
        <v>1658944116.714286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1444.612732661749</v>
      </c>
      <c r="AK198">
        <v>1413.960727272727</v>
      </c>
      <c r="AL198">
        <v>3.406177313688157</v>
      </c>
      <c r="AM198">
        <v>65.39400874216933</v>
      </c>
      <c r="AN198">
        <f>(AP198 - AO198 + DI198*1E3/(8.314*(DK198+273.15)) * AR198/DH198 * AQ198) * DH198/(100*CV198) * 1000/(1000 - AP198)</f>
        <v>0</v>
      </c>
      <c r="AO198">
        <v>22.97094057939394</v>
      </c>
      <c r="AP198">
        <v>23.76067272727273</v>
      </c>
      <c r="AQ198">
        <v>0.00136130303030551</v>
      </c>
      <c r="AR198">
        <v>84.95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1658944116.714286</v>
      </c>
      <c r="DB198">
        <v>1356.138928571429</v>
      </c>
      <c r="DC198">
        <v>1394.92</v>
      </c>
      <c r="DD198">
        <v>23.72882857142857</v>
      </c>
      <c r="DE198">
        <v>22.95757142857143</v>
      </c>
      <c r="DF198">
        <v>1362.063214285714</v>
      </c>
      <c r="DG198">
        <v>23.83213928571429</v>
      </c>
      <c r="DH198">
        <v>500.0414285714286</v>
      </c>
      <c r="DI198">
        <v>90.49372857142858</v>
      </c>
      <c r="DJ198">
        <v>0.09998541785714286</v>
      </c>
      <c r="DK198">
        <v>27.21319642857143</v>
      </c>
      <c r="DL198">
        <v>27.3201</v>
      </c>
      <c r="DM198">
        <v>999.9000000000002</v>
      </c>
      <c r="DN198">
        <v>0</v>
      </c>
      <c r="DO198">
        <v>0</v>
      </c>
      <c r="DP198">
        <v>10000.11607142857</v>
      </c>
      <c r="DQ198">
        <v>0</v>
      </c>
      <c r="DR198">
        <v>10.97221428571429</v>
      </c>
      <c r="DS198">
        <v>-38.78087857142857</v>
      </c>
      <c r="DT198">
        <v>1389.100357142857</v>
      </c>
      <c r="DU198">
        <v>1427.695357142857</v>
      </c>
      <c r="DV198">
        <v>0.7712513214285714</v>
      </c>
      <c r="DW198">
        <v>1394.92</v>
      </c>
      <c r="DX198">
        <v>22.95757142857143</v>
      </c>
      <c r="DY198">
        <v>2.147310357142858</v>
      </c>
      <c r="DZ198">
        <v>2.077517857142857</v>
      </c>
      <c r="EA198">
        <v>18.57453571428572</v>
      </c>
      <c r="EB198">
        <v>18.04783214285714</v>
      </c>
      <c r="EC198">
        <v>1999.998928571429</v>
      </c>
      <c r="ED198">
        <v>0.9800011785714285</v>
      </c>
      <c r="EE198">
        <v>0.01999902142857143</v>
      </c>
      <c r="EF198">
        <v>0</v>
      </c>
      <c r="EG198">
        <v>743.5931428571428</v>
      </c>
      <c r="EH198">
        <v>5.00097</v>
      </c>
      <c r="EI198">
        <v>14767.25357142857</v>
      </c>
      <c r="EJ198">
        <v>16707.58571428571</v>
      </c>
      <c r="EK198">
        <v>38.187</v>
      </c>
      <c r="EL198">
        <v>38.80757142857143</v>
      </c>
      <c r="EM198">
        <v>38.18257142857142</v>
      </c>
      <c r="EN198">
        <v>38.437</v>
      </c>
      <c r="EO198">
        <v>38.848</v>
      </c>
      <c r="EP198">
        <v>1955.098928571428</v>
      </c>
      <c r="EQ198">
        <v>39.9</v>
      </c>
      <c r="ER198">
        <v>0</v>
      </c>
      <c r="ES198">
        <v>1658944123.8</v>
      </c>
      <c r="ET198">
        <v>0</v>
      </c>
      <c r="EU198">
        <v>743.5910384615383</v>
      </c>
      <c r="EV198">
        <v>-0.8029059842771146</v>
      </c>
      <c r="EW198">
        <v>0.2188034229417176</v>
      </c>
      <c r="EX198">
        <v>14767.21538461539</v>
      </c>
      <c r="EY198">
        <v>15</v>
      </c>
      <c r="EZ198">
        <v>0</v>
      </c>
      <c r="FA198" t="s">
        <v>419</v>
      </c>
      <c r="FB198">
        <v>1657650335.6</v>
      </c>
      <c r="FC198">
        <v>1657650340.6</v>
      </c>
      <c r="FD198">
        <v>0</v>
      </c>
      <c r="FE198">
        <v>2.4</v>
      </c>
      <c r="FF198">
        <v>-0.047</v>
      </c>
      <c r="FG198">
        <v>-2.024</v>
      </c>
      <c r="FH198">
        <v>-0.16</v>
      </c>
      <c r="FI198">
        <v>420</v>
      </c>
      <c r="FJ198">
        <v>17</v>
      </c>
      <c r="FK198">
        <v>0.4</v>
      </c>
      <c r="FL198">
        <v>0.26</v>
      </c>
      <c r="FM198">
        <v>-38.71813170731707</v>
      </c>
      <c r="FN198">
        <v>-1.321547038327511</v>
      </c>
      <c r="FO198">
        <v>0.1491630544053188</v>
      </c>
      <c r="FP198">
        <v>0</v>
      </c>
      <c r="FQ198">
        <v>743.6131764705883</v>
      </c>
      <c r="FR198">
        <v>-0.2610847992783139</v>
      </c>
      <c r="FS198">
        <v>0.2511823184331045</v>
      </c>
      <c r="FT198">
        <v>1</v>
      </c>
      <c r="FU198">
        <v>0.7819500975609756</v>
      </c>
      <c r="FV198">
        <v>-0.1128391358885013</v>
      </c>
      <c r="FW198">
        <v>0.02139341540801165</v>
      </c>
      <c r="FX198">
        <v>0</v>
      </c>
      <c r="FY198">
        <v>1</v>
      </c>
      <c r="FZ198">
        <v>3</v>
      </c>
      <c r="GA198" t="s">
        <v>426</v>
      </c>
      <c r="GB198">
        <v>2.98352</v>
      </c>
      <c r="GC198">
        <v>2.71561</v>
      </c>
      <c r="GD198">
        <v>0.212371</v>
      </c>
      <c r="GE198">
        <v>0.213471</v>
      </c>
      <c r="GF198">
        <v>0.106949</v>
      </c>
      <c r="GG198">
        <v>0.10241</v>
      </c>
      <c r="GH198">
        <v>25002.5</v>
      </c>
      <c r="GI198">
        <v>25061.4</v>
      </c>
      <c r="GJ198">
        <v>29499.2</v>
      </c>
      <c r="GK198">
        <v>29464.6</v>
      </c>
      <c r="GL198">
        <v>34898.5</v>
      </c>
      <c r="GM198">
        <v>35146.9</v>
      </c>
      <c r="GN198">
        <v>41555.3</v>
      </c>
      <c r="GO198">
        <v>41982</v>
      </c>
      <c r="GP198">
        <v>1.95282</v>
      </c>
      <c r="GQ198">
        <v>1.93928</v>
      </c>
      <c r="GR198">
        <v>0.128988</v>
      </c>
      <c r="GS198">
        <v>0</v>
      </c>
      <c r="GT198">
        <v>25.2118</v>
      </c>
      <c r="GU198">
        <v>999.9</v>
      </c>
      <c r="GV198">
        <v>59.4</v>
      </c>
      <c r="GW198">
        <v>29.4</v>
      </c>
      <c r="GX198">
        <v>27.0161</v>
      </c>
      <c r="GY198">
        <v>63.0131</v>
      </c>
      <c r="GZ198">
        <v>33.2372</v>
      </c>
      <c r="HA198">
        <v>1</v>
      </c>
      <c r="HB198">
        <v>-0.0944995</v>
      </c>
      <c r="HC198">
        <v>0.17171</v>
      </c>
      <c r="HD198">
        <v>20.3346</v>
      </c>
      <c r="HE198">
        <v>5.21729</v>
      </c>
      <c r="HF198">
        <v>12.0099</v>
      </c>
      <c r="HG198">
        <v>4.9891</v>
      </c>
      <c r="HH198">
        <v>3.28865</v>
      </c>
      <c r="HI198">
        <v>9999</v>
      </c>
      <c r="HJ198">
        <v>9999</v>
      </c>
      <c r="HK198">
        <v>9999</v>
      </c>
      <c r="HL198">
        <v>155.4</v>
      </c>
      <c r="HM198">
        <v>1.86737</v>
      </c>
      <c r="HN198">
        <v>1.86644</v>
      </c>
      <c r="HO198">
        <v>1.86584</v>
      </c>
      <c r="HP198">
        <v>1.86584</v>
      </c>
      <c r="HQ198">
        <v>1.86759</v>
      </c>
      <c r="HR198">
        <v>1.87012</v>
      </c>
      <c r="HS198">
        <v>1.86874</v>
      </c>
      <c r="HT198">
        <v>1.87022</v>
      </c>
      <c r="HU198">
        <v>0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-5.99</v>
      </c>
      <c r="II198">
        <v>-0.103</v>
      </c>
      <c r="IJ198">
        <v>-2.003274880989988</v>
      </c>
      <c r="IK198">
        <v>-0.003643892653284941</v>
      </c>
      <c r="IL198">
        <v>8.948238347276123E-07</v>
      </c>
      <c r="IM198">
        <v>-2.445980282225029E-10</v>
      </c>
      <c r="IN198">
        <v>-0.1940835803508028</v>
      </c>
      <c r="IO198">
        <v>-0.01042730378795286</v>
      </c>
      <c r="IP198">
        <v>0.00100284695746963</v>
      </c>
      <c r="IQ198">
        <v>-1.701466411570297E-05</v>
      </c>
      <c r="IR198">
        <v>2</v>
      </c>
      <c r="IS198">
        <v>2310</v>
      </c>
      <c r="IT198">
        <v>1</v>
      </c>
      <c r="IU198">
        <v>25</v>
      </c>
      <c r="IV198">
        <v>21563.1</v>
      </c>
      <c r="IW198">
        <v>21563.1</v>
      </c>
      <c r="IX198">
        <v>2.80518</v>
      </c>
      <c r="IY198">
        <v>2.18384</v>
      </c>
      <c r="IZ198">
        <v>1.39648</v>
      </c>
      <c r="JA198">
        <v>2.35962</v>
      </c>
      <c r="JB198">
        <v>1.49536</v>
      </c>
      <c r="JC198">
        <v>2.38892</v>
      </c>
      <c r="JD198">
        <v>34.6235</v>
      </c>
      <c r="JE198">
        <v>24.1751</v>
      </c>
      <c r="JF198">
        <v>18</v>
      </c>
      <c r="JG198">
        <v>513.49</v>
      </c>
      <c r="JH198">
        <v>460.289</v>
      </c>
      <c r="JI198">
        <v>25</v>
      </c>
      <c r="JJ198">
        <v>26.2314</v>
      </c>
      <c r="JK198">
        <v>29.9999</v>
      </c>
      <c r="JL198">
        <v>26.2201</v>
      </c>
      <c r="JM198">
        <v>26.1599</v>
      </c>
      <c r="JN198">
        <v>56.1571</v>
      </c>
      <c r="JO198">
        <v>20.0493</v>
      </c>
      <c r="JP198">
        <v>95.7757</v>
      </c>
      <c r="JQ198">
        <v>25</v>
      </c>
      <c r="JR198">
        <v>1437.02</v>
      </c>
      <c r="JS198">
        <v>22.94</v>
      </c>
      <c r="JT198">
        <v>100.882</v>
      </c>
      <c r="JU198">
        <v>100.832</v>
      </c>
    </row>
    <row r="199" spans="1:281">
      <c r="A199">
        <v>183</v>
      </c>
      <c r="B199">
        <v>1658944129.5</v>
      </c>
      <c r="C199">
        <v>2491.5</v>
      </c>
      <c r="D199" t="s">
        <v>790</v>
      </c>
      <c r="E199" t="s">
        <v>791</v>
      </c>
      <c r="F199">
        <v>5</v>
      </c>
      <c r="G199" t="s">
        <v>619</v>
      </c>
      <c r="H199" t="s">
        <v>416</v>
      </c>
      <c r="I199">
        <v>1658944122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1461.647173757917</v>
      </c>
      <c r="AK199">
        <v>1430.917151515151</v>
      </c>
      <c r="AL199">
        <v>3.392962439054656</v>
      </c>
      <c r="AM199">
        <v>65.39400874216933</v>
      </c>
      <c r="AN199">
        <f>(AP199 - AO199 + DI199*1E3/(8.314*(DK199+273.15)) * AR199/DH199 * AQ199) * DH199/(100*CV199) * 1000/(1000 - AP199)</f>
        <v>0</v>
      </c>
      <c r="AO199">
        <v>22.97199673212121</v>
      </c>
      <c r="AP199">
        <v>23.76596969696969</v>
      </c>
      <c r="AQ199">
        <v>0.0002489562289591864</v>
      </c>
      <c r="AR199">
        <v>84.95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1658944122</v>
      </c>
      <c r="DB199">
        <v>1373.684444444445</v>
      </c>
      <c r="DC199">
        <v>1412.592592592593</v>
      </c>
      <c r="DD199">
        <v>23.75192222222222</v>
      </c>
      <c r="DE199">
        <v>22.96992592592592</v>
      </c>
      <c r="DF199">
        <v>1379.653333333333</v>
      </c>
      <c r="DG199">
        <v>23.85504074074074</v>
      </c>
      <c r="DH199">
        <v>500.0513703703703</v>
      </c>
      <c r="DI199">
        <v>90.49408518518518</v>
      </c>
      <c r="DJ199">
        <v>0.1000549296296296</v>
      </c>
      <c r="DK199">
        <v>27.21306296296297</v>
      </c>
      <c r="DL199">
        <v>27.32219259259259</v>
      </c>
      <c r="DM199">
        <v>999.9000000000001</v>
      </c>
      <c r="DN199">
        <v>0</v>
      </c>
      <c r="DO199">
        <v>0</v>
      </c>
      <c r="DP199">
        <v>9996.022592592592</v>
      </c>
      <c r="DQ199">
        <v>0</v>
      </c>
      <c r="DR199">
        <v>10.96746296296297</v>
      </c>
      <c r="DS199">
        <v>-38.90824444444444</v>
      </c>
      <c r="DT199">
        <v>1407.105185185185</v>
      </c>
      <c r="DU199">
        <v>1445.801111111111</v>
      </c>
      <c r="DV199">
        <v>0.7819952962962963</v>
      </c>
      <c r="DW199">
        <v>1412.592592592593</v>
      </c>
      <c r="DX199">
        <v>22.96992592592592</v>
      </c>
      <c r="DY199">
        <v>2.149407777777778</v>
      </c>
      <c r="DZ199">
        <v>2.078641851851852</v>
      </c>
      <c r="EA199">
        <v>18.59012962962963</v>
      </c>
      <c r="EB199">
        <v>18.05645555555556</v>
      </c>
      <c r="EC199">
        <v>2000.004444444445</v>
      </c>
      <c r="ED199">
        <v>0.980001</v>
      </c>
      <c r="EE199">
        <v>0.0199992</v>
      </c>
      <c r="EF199">
        <v>0</v>
      </c>
      <c r="EG199">
        <v>743.5827037037037</v>
      </c>
      <c r="EH199">
        <v>5.00097</v>
      </c>
      <c r="EI199">
        <v>14767.21851851852</v>
      </c>
      <c r="EJ199">
        <v>16707.63703703704</v>
      </c>
      <c r="EK199">
        <v>38.187</v>
      </c>
      <c r="EL199">
        <v>38.8051111111111</v>
      </c>
      <c r="EM199">
        <v>38.17322222222223</v>
      </c>
      <c r="EN199">
        <v>38.437</v>
      </c>
      <c r="EO199">
        <v>38.83066666666667</v>
      </c>
      <c r="EP199">
        <v>1955.104074074074</v>
      </c>
      <c r="EQ199">
        <v>39.9</v>
      </c>
      <c r="ER199">
        <v>0</v>
      </c>
      <c r="ES199">
        <v>1658944129.2</v>
      </c>
      <c r="ET199">
        <v>0</v>
      </c>
      <c r="EU199">
        <v>743.55548</v>
      </c>
      <c r="EV199">
        <v>-1.1277692397446</v>
      </c>
      <c r="EW199">
        <v>0.8307692179587848</v>
      </c>
      <c r="EX199">
        <v>14767.208</v>
      </c>
      <c r="EY199">
        <v>15</v>
      </c>
      <c r="EZ199">
        <v>0</v>
      </c>
      <c r="FA199" t="s">
        <v>419</v>
      </c>
      <c r="FB199">
        <v>1657650335.6</v>
      </c>
      <c r="FC199">
        <v>1657650340.6</v>
      </c>
      <c r="FD199">
        <v>0</v>
      </c>
      <c r="FE199">
        <v>2.4</v>
      </c>
      <c r="FF199">
        <v>-0.047</v>
      </c>
      <c r="FG199">
        <v>-2.024</v>
      </c>
      <c r="FH199">
        <v>-0.16</v>
      </c>
      <c r="FI199">
        <v>420</v>
      </c>
      <c r="FJ199">
        <v>17</v>
      </c>
      <c r="FK199">
        <v>0.4</v>
      </c>
      <c r="FL199">
        <v>0.26</v>
      </c>
      <c r="FM199">
        <v>-38.81190975609756</v>
      </c>
      <c r="FN199">
        <v>-1.432806271777029</v>
      </c>
      <c r="FO199">
        <v>0.1574442104906168</v>
      </c>
      <c r="FP199">
        <v>0</v>
      </c>
      <c r="FQ199">
        <v>743.5861470588235</v>
      </c>
      <c r="FR199">
        <v>-0.3290297942685469</v>
      </c>
      <c r="FS199">
        <v>0.2497859239137983</v>
      </c>
      <c r="FT199">
        <v>1</v>
      </c>
      <c r="FU199">
        <v>0.7768603414634145</v>
      </c>
      <c r="FV199">
        <v>0.09428389547038371</v>
      </c>
      <c r="FW199">
        <v>0.01455104073154934</v>
      </c>
      <c r="FX199">
        <v>1</v>
      </c>
      <c r="FY199">
        <v>2</v>
      </c>
      <c r="FZ199">
        <v>3</v>
      </c>
      <c r="GA199" t="s">
        <v>420</v>
      </c>
      <c r="GB199">
        <v>2.98363</v>
      </c>
      <c r="GC199">
        <v>2.71553</v>
      </c>
      <c r="GD199">
        <v>0.213929</v>
      </c>
      <c r="GE199">
        <v>0.215019</v>
      </c>
      <c r="GF199">
        <v>0.106967</v>
      </c>
      <c r="GG199">
        <v>0.102415</v>
      </c>
      <c r="GH199">
        <v>24953.2</v>
      </c>
      <c r="GI199">
        <v>25012.2</v>
      </c>
      <c r="GJ199">
        <v>29499.3</v>
      </c>
      <c r="GK199">
        <v>29464.7</v>
      </c>
      <c r="GL199">
        <v>34898</v>
      </c>
      <c r="GM199">
        <v>35147</v>
      </c>
      <c r="GN199">
        <v>41555.5</v>
      </c>
      <c r="GO199">
        <v>41982.2</v>
      </c>
      <c r="GP199">
        <v>1.953</v>
      </c>
      <c r="GQ199">
        <v>1.93918</v>
      </c>
      <c r="GR199">
        <v>0.12872</v>
      </c>
      <c r="GS199">
        <v>0</v>
      </c>
      <c r="GT199">
        <v>25.2091</v>
      </c>
      <c r="GU199">
        <v>999.9</v>
      </c>
      <c r="GV199">
        <v>59.4</v>
      </c>
      <c r="GW199">
        <v>29.4</v>
      </c>
      <c r="GX199">
        <v>27.0157</v>
      </c>
      <c r="GY199">
        <v>63.0531</v>
      </c>
      <c r="GZ199">
        <v>33.6699</v>
      </c>
      <c r="HA199">
        <v>1</v>
      </c>
      <c r="HB199">
        <v>-0.0945122</v>
      </c>
      <c r="HC199">
        <v>0.171787</v>
      </c>
      <c r="HD199">
        <v>20.3346</v>
      </c>
      <c r="HE199">
        <v>5.21744</v>
      </c>
      <c r="HF199">
        <v>12.0099</v>
      </c>
      <c r="HG199">
        <v>4.9891</v>
      </c>
      <c r="HH199">
        <v>3.28865</v>
      </c>
      <c r="HI199">
        <v>9999</v>
      </c>
      <c r="HJ199">
        <v>9999</v>
      </c>
      <c r="HK199">
        <v>9999</v>
      </c>
      <c r="HL199">
        <v>155.4</v>
      </c>
      <c r="HM199">
        <v>1.86736</v>
      </c>
      <c r="HN199">
        <v>1.86645</v>
      </c>
      <c r="HO199">
        <v>1.86584</v>
      </c>
      <c r="HP199">
        <v>1.86584</v>
      </c>
      <c r="HQ199">
        <v>1.86761</v>
      </c>
      <c r="HR199">
        <v>1.87012</v>
      </c>
      <c r="HS199">
        <v>1.86874</v>
      </c>
      <c r="HT199">
        <v>1.87026</v>
      </c>
      <c r="HU199">
        <v>0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-6.04</v>
      </c>
      <c r="II199">
        <v>-0.103</v>
      </c>
      <c r="IJ199">
        <v>-2.003274880989988</v>
      </c>
      <c r="IK199">
        <v>-0.003643892653284941</v>
      </c>
      <c r="IL199">
        <v>8.948238347276123E-07</v>
      </c>
      <c r="IM199">
        <v>-2.445980282225029E-10</v>
      </c>
      <c r="IN199">
        <v>-0.1940835803508028</v>
      </c>
      <c r="IO199">
        <v>-0.01042730378795286</v>
      </c>
      <c r="IP199">
        <v>0.00100284695746963</v>
      </c>
      <c r="IQ199">
        <v>-1.701466411570297E-05</v>
      </c>
      <c r="IR199">
        <v>2</v>
      </c>
      <c r="IS199">
        <v>2310</v>
      </c>
      <c r="IT199">
        <v>1</v>
      </c>
      <c r="IU199">
        <v>25</v>
      </c>
      <c r="IV199">
        <v>21563.2</v>
      </c>
      <c r="IW199">
        <v>21563.1</v>
      </c>
      <c r="IX199">
        <v>2.82715</v>
      </c>
      <c r="IY199">
        <v>2.17773</v>
      </c>
      <c r="IZ199">
        <v>1.39648</v>
      </c>
      <c r="JA199">
        <v>2.35962</v>
      </c>
      <c r="JB199">
        <v>1.49536</v>
      </c>
      <c r="JC199">
        <v>2.37671</v>
      </c>
      <c r="JD199">
        <v>34.6235</v>
      </c>
      <c r="JE199">
        <v>24.1838</v>
      </c>
      <c r="JF199">
        <v>18</v>
      </c>
      <c r="JG199">
        <v>513.5839999999999</v>
      </c>
      <c r="JH199">
        <v>460.208</v>
      </c>
      <c r="JI199">
        <v>24.9999</v>
      </c>
      <c r="JJ199">
        <v>26.231</v>
      </c>
      <c r="JK199">
        <v>29.9999</v>
      </c>
      <c r="JL199">
        <v>26.2181</v>
      </c>
      <c r="JM199">
        <v>26.1577</v>
      </c>
      <c r="JN199">
        <v>56.7208</v>
      </c>
      <c r="JO199">
        <v>20.0493</v>
      </c>
      <c r="JP199">
        <v>95.7757</v>
      </c>
      <c r="JQ199">
        <v>25</v>
      </c>
      <c r="JR199">
        <v>1457.06</v>
      </c>
      <c r="JS199">
        <v>22.94</v>
      </c>
      <c r="JT199">
        <v>100.883</v>
      </c>
      <c r="JU199">
        <v>100.833</v>
      </c>
    </row>
    <row r="200" spans="1:281">
      <c r="A200">
        <v>184</v>
      </c>
      <c r="B200">
        <v>1658944134.5</v>
      </c>
      <c r="C200">
        <v>2496.5</v>
      </c>
      <c r="D200" t="s">
        <v>792</v>
      </c>
      <c r="E200" t="s">
        <v>793</v>
      </c>
      <c r="F200">
        <v>5</v>
      </c>
      <c r="G200" t="s">
        <v>619</v>
      </c>
      <c r="H200" t="s">
        <v>416</v>
      </c>
      <c r="I200">
        <v>1658944126.714286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1478.782011580875</v>
      </c>
      <c r="AK200">
        <v>1447.970303030303</v>
      </c>
      <c r="AL200">
        <v>3.405483951475498</v>
      </c>
      <c r="AM200">
        <v>65.39400874216933</v>
      </c>
      <c r="AN200">
        <f>(AP200 - AO200 + DI200*1E3/(8.314*(DK200+273.15)) * AR200/DH200 * AQ200) * DH200/(100*CV200) * 1000/(1000 - AP200)</f>
        <v>0</v>
      </c>
      <c r="AO200">
        <v>22.9709465309091</v>
      </c>
      <c r="AP200">
        <v>23.76646424242423</v>
      </c>
      <c r="AQ200">
        <v>-1.727272727289078E-05</v>
      </c>
      <c r="AR200">
        <v>84.95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1658944126.714286</v>
      </c>
      <c r="DB200">
        <v>1389.355357142857</v>
      </c>
      <c r="DC200">
        <v>1428.366071428571</v>
      </c>
      <c r="DD200">
        <v>23.76196428571428</v>
      </c>
      <c r="DE200">
        <v>22.97114642857143</v>
      </c>
      <c r="DF200">
        <v>1395.363571428572</v>
      </c>
      <c r="DG200">
        <v>23.865</v>
      </c>
      <c r="DH200">
        <v>500.0509285714286</v>
      </c>
      <c r="DI200">
        <v>90.49483214285713</v>
      </c>
      <c r="DJ200">
        <v>0.1000161428571429</v>
      </c>
      <c r="DK200">
        <v>27.21213928571428</v>
      </c>
      <c r="DL200">
        <v>27.31966428571429</v>
      </c>
      <c r="DM200">
        <v>999.9000000000002</v>
      </c>
      <c r="DN200">
        <v>0</v>
      </c>
      <c r="DO200">
        <v>0</v>
      </c>
      <c r="DP200">
        <v>9993.056785714285</v>
      </c>
      <c r="DQ200">
        <v>0</v>
      </c>
      <c r="DR200">
        <v>10.9655</v>
      </c>
      <c r="DS200">
        <v>-39.01104285714285</v>
      </c>
      <c r="DT200">
        <v>1423.171428571428</v>
      </c>
      <c r="DU200">
        <v>1461.947857142857</v>
      </c>
      <c r="DV200">
        <v>0.7908230000000002</v>
      </c>
      <c r="DW200">
        <v>1428.366071428571</v>
      </c>
      <c r="DX200">
        <v>22.97114642857143</v>
      </c>
      <c r="DY200">
        <v>2.150334642857143</v>
      </c>
      <c r="DZ200">
        <v>2.078768928571429</v>
      </c>
      <c r="EA200">
        <v>18.59702142857143</v>
      </c>
      <c r="EB200">
        <v>18.057425</v>
      </c>
      <c r="EC200">
        <v>1999.988571428572</v>
      </c>
      <c r="ED200">
        <v>0.9800005357142858</v>
      </c>
      <c r="EE200">
        <v>0.01999966428571429</v>
      </c>
      <c r="EF200">
        <v>0</v>
      </c>
      <c r="EG200">
        <v>743.5246428571429</v>
      </c>
      <c r="EH200">
        <v>5.00097</v>
      </c>
      <c r="EI200">
        <v>14766.825</v>
      </c>
      <c r="EJ200">
        <v>16707.48928571429</v>
      </c>
      <c r="EK200">
        <v>38.187</v>
      </c>
      <c r="EL200">
        <v>38.78764285714286</v>
      </c>
      <c r="EM200">
        <v>38.15378571428572</v>
      </c>
      <c r="EN200">
        <v>38.43257142857143</v>
      </c>
      <c r="EO200">
        <v>38.81875</v>
      </c>
      <c r="EP200">
        <v>1955.087857142857</v>
      </c>
      <c r="EQ200">
        <v>39.9</v>
      </c>
      <c r="ER200">
        <v>0</v>
      </c>
      <c r="ES200">
        <v>1658944134</v>
      </c>
      <c r="ET200">
        <v>0</v>
      </c>
      <c r="EU200">
        <v>743.5159200000001</v>
      </c>
      <c r="EV200">
        <v>0.2230769183088668</v>
      </c>
      <c r="EW200">
        <v>-4.015384620320027</v>
      </c>
      <c r="EX200">
        <v>14767.008</v>
      </c>
      <c r="EY200">
        <v>15</v>
      </c>
      <c r="EZ200">
        <v>0</v>
      </c>
      <c r="FA200" t="s">
        <v>419</v>
      </c>
      <c r="FB200">
        <v>1657650335.6</v>
      </c>
      <c r="FC200">
        <v>1657650340.6</v>
      </c>
      <c r="FD200">
        <v>0</v>
      </c>
      <c r="FE200">
        <v>2.4</v>
      </c>
      <c r="FF200">
        <v>-0.047</v>
      </c>
      <c r="FG200">
        <v>-2.024</v>
      </c>
      <c r="FH200">
        <v>-0.16</v>
      </c>
      <c r="FI200">
        <v>420</v>
      </c>
      <c r="FJ200">
        <v>17</v>
      </c>
      <c r="FK200">
        <v>0.4</v>
      </c>
      <c r="FL200">
        <v>0.26</v>
      </c>
      <c r="FM200">
        <v>-38.9588375</v>
      </c>
      <c r="FN200">
        <v>-1.318600750469037</v>
      </c>
      <c r="FO200">
        <v>0.1426707515356593</v>
      </c>
      <c r="FP200">
        <v>0</v>
      </c>
      <c r="FQ200">
        <v>743.5564411764707</v>
      </c>
      <c r="FR200">
        <v>-0.6927578294306633</v>
      </c>
      <c r="FS200">
        <v>0.2569901796219979</v>
      </c>
      <c r="FT200">
        <v>1</v>
      </c>
      <c r="FU200">
        <v>0.7850056999999999</v>
      </c>
      <c r="FV200">
        <v>0.1164777636022497</v>
      </c>
      <c r="FW200">
        <v>0.01198199564805463</v>
      </c>
      <c r="FX200">
        <v>0</v>
      </c>
      <c r="FY200">
        <v>1</v>
      </c>
      <c r="FZ200">
        <v>3</v>
      </c>
      <c r="GA200" t="s">
        <v>426</v>
      </c>
      <c r="GB200">
        <v>2.98352</v>
      </c>
      <c r="GC200">
        <v>2.71561</v>
      </c>
      <c r="GD200">
        <v>0.215474</v>
      </c>
      <c r="GE200">
        <v>0.216529</v>
      </c>
      <c r="GF200">
        <v>0.106969</v>
      </c>
      <c r="GG200">
        <v>0.102413</v>
      </c>
      <c r="GH200">
        <v>24904.7</v>
      </c>
      <c r="GI200">
        <v>24964.1</v>
      </c>
      <c r="GJ200">
        <v>29499.9</v>
      </c>
      <c r="GK200">
        <v>29464.7</v>
      </c>
      <c r="GL200">
        <v>34898.6</v>
      </c>
      <c r="GM200">
        <v>35147</v>
      </c>
      <c r="GN200">
        <v>41556.4</v>
      </c>
      <c r="GO200">
        <v>41982.2</v>
      </c>
      <c r="GP200">
        <v>1.95285</v>
      </c>
      <c r="GQ200">
        <v>1.93925</v>
      </c>
      <c r="GR200">
        <v>0.128023</v>
      </c>
      <c r="GS200">
        <v>0</v>
      </c>
      <c r="GT200">
        <v>25.207</v>
      </c>
      <c r="GU200">
        <v>999.9</v>
      </c>
      <c r="GV200">
        <v>59.4</v>
      </c>
      <c r="GW200">
        <v>29.4</v>
      </c>
      <c r="GX200">
        <v>27.0172</v>
      </c>
      <c r="GY200">
        <v>63.1231</v>
      </c>
      <c r="GZ200">
        <v>33.3854</v>
      </c>
      <c r="HA200">
        <v>1</v>
      </c>
      <c r="HB200">
        <v>-0.0949314</v>
      </c>
      <c r="HC200">
        <v>0.170588</v>
      </c>
      <c r="HD200">
        <v>20.3346</v>
      </c>
      <c r="HE200">
        <v>5.21804</v>
      </c>
      <c r="HF200">
        <v>12.0099</v>
      </c>
      <c r="HG200">
        <v>4.98895</v>
      </c>
      <c r="HH200">
        <v>3.28865</v>
      </c>
      <c r="HI200">
        <v>9999</v>
      </c>
      <c r="HJ200">
        <v>9999</v>
      </c>
      <c r="HK200">
        <v>9999</v>
      </c>
      <c r="HL200">
        <v>155.4</v>
      </c>
      <c r="HM200">
        <v>1.86737</v>
      </c>
      <c r="HN200">
        <v>1.86646</v>
      </c>
      <c r="HO200">
        <v>1.86584</v>
      </c>
      <c r="HP200">
        <v>1.86584</v>
      </c>
      <c r="HQ200">
        <v>1.86761</v>
      </c>
      <c r="HR200">
        <v>1.87012</v>
      </c>
      <c r="HS200">
        <v>1.86874</v>
      </c>
      <c r="HT200">
        <v>1.87027</v>
      </c>
      <c r="HU200">
        <v>0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-6.08</v>
      </c>
      <c r="II200">
        <v>-0.1029</v>
      </c>
      <c r="IJ200">
        <v>-2.003274880989988</v>
      </c>
      <c r="IK200">
        <v>-0.003643892653284941</v>
      </c>
      <c r="IL200">
        <v>8.948238347276123E-07</v>
      </c>
      <c r="IM200">
        <v>-2.445980282225029E-10</v>
      </c>
      <c r="IN200">
        <v>-0.1940835803508028</v>
      </c>
      <c r="IO200">
        <v>-0.01042730378795286</v>
      </c>
      <c r="IP200">
        <v>0.00100284695746963</v>
      </c>
      <c r="IQ200">
        <v>-1.701466411570297E-05</v>
      </c>
      <c r="IR200">
        <v>2</v>
      </c>
      <c r="IS200">
        <v>2310</v>
      </c>
      <c r="IT200">
        <v>1</v>
      </c>
      <c r="IU200">
        <v>25</v>
      </c>
      <c r="IV200">
        <v>21563.3</v>
      </c>
      <c r="IW200">
        <v>21563.2</v>
      </c>
      <c r="IX200">
        <v>2.85522</v>
      </c>
      <c r="IY200">
        <v>2.18262</v>
      </c>
      <c r="IZ200">
        <v>1.39648</v>
      </c>
      <c r="JA200">
        <v>2.36084</v>
      </c>
      <c r="JB200">
        <v>1.49536</v>
      </c>
      <c r="JC200">
        <v>2.32056</v>
      </c>
      <c r="JD200">
        <v>34.6463</v>
      </c>
      <c r="JE200">
        <v>24.1751</v>
      </c>
      <c r="JF200">
        <v>18</v>
      </c>
      <c r="JG200">
        <v>513.4880000000001</v>
      </c>
      <c r="JH200">
        <v>460.255</v>
      </c>
      <c r="JI200">
        <v>24.9998</v>
      </c>
      <c r="JJ200">
        <v>26.2298</v>
      </c>
      <c r="JK200">
        <v>30.0001</v>
      </c>
      <c r="JL200">
        <v>26.2181</v>
      </c>
      <c r="JM200">
        <v>26.1577</v>
      </c>
      <c r="JN200">
        <v>57.1513</v>
      </c>
      <c r="JO200">
        <v>20.0493</v>
      </c>
      <c r="JP200">
        <v>96.15049999999999</v>
      </c>
      <c r="JQ200">
        <v>25</v>
      </c>
      <c r="JR200">
        <v>1470.41</v>
      </c>
      <c r="JS200">
        <v>22.94</v>
      </c>
      <c r="JT200">
        <v>100.885</v>
      </c>
      <c r="JU200">
        <v>100.833</v>
      </c>
    </row>
    <row r="201" spans="1:281">
      <c r="A201">
        <v>185</v>
      </c>
      <c r="B201">
        <v>1658944139.5</v>
      </c>
      <c r="C201">
        <v>2501.5</v>
      </c>
      <c r="D201" t="s">
        <v>794</v>
      </c>
      <c r="E201" t="s">
        <v>795</v>
      </c>
      <c r="F201">
        <v>5</v>
      </c>
      <c r="G201" t="s">
        <v>619</v>
      </c>
      <c r="H201" t="s">
        <v>416</v>
      </c>
      <c r="I201">
        <v>1658944132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1495.171226693045</v>
      </c>
      <c r="AK201">
        <v>1464.705878787878</v>
      </c>
      <c r="AL201">
        <v>3.309913326380758</v>
      </c>
      <c r="AM201">
        <v>65.39400874216933</v>
      </c>
      <c r="AN201">
        <f>(AP201 - AO201 + DI201*1E3/(8.314*(DK201+273.15)) * AR201/DH201 * AQ201) * DH201/(100*CV201) * 1000/(1000 - AP201)</f>
        <v>0</v>
      </c>
      <c r="AO201">
        <v>22.97376170181819</v>
      </c>
      <c r="AP201">
        <v>23.7670303030303</v>
      </c>
      <c r="AQ201">
        <v>0.0001060733652311124</v>
      </c>
      <c r="AR201">
        <v>84.95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1658944132</v>
      </c>
      <c r="DB201">
        <v>1406.882222222222</v>
      </c>
      <c r="DC201">
        <v>1445.760740740741</v>
      </c>
      <c r="DD201">
        <v>23.7668</v>
      </c>
      <c r="DE201">
        <v>22.97258518518518</v>
      </c>
      <c r="DF201">
        <v>1412.937037037037</v>
      </c>
      <c r="DG201">
        <v>23.86979259259259</v>
      </c>
      <c r="DH201">
        <v>500.0491111111111</v>
      </c>
      <c r="DI201">
        <v>90.49490740740742</v>
      </c>
      <c r="DJ201">
        <v>0.1000100962962963</v>
      </c>
      <c r="DK201">
        <v>27.20916296296296</v>
      </c>
      <c r="DL201">
        <v>27.31351851851852</v>
      </c>
      <c r="DM201">
        <v>999.9000000000001</v>
      </c>
      <c r="DN201">
        <v>0</v>
      </c>
      <c r="DO201">
        <v>0</v>
      </c>
      <c r="DP201">
        <v>9997.173703703704</v>
      </c>
      <c r="DQ201">
        <v>0</v>
      </c>
      <c r="DR201">
        <v>10.96962592592592</v>
      </c>
      <c r="DS201">
        <v>-38.87812222222222</v>
      </c>
      <c r="DT201">
        <v>1441.133333333333</v>
      </c>
      <c r="DU201">
        <v>1479.754074074074</v>
      </c>
      <c r="DV201">
        <v>0.7942110370370371</v>
      </c>
      <c r="DW201">
        <v>1445.760740740741</v>
      </c>
      <c r="DX201">
        <v>22.97258518518518</v>
      </c>
      <c r="DY201">
        <v>2.150773333333333</v>
      </c>
      <c r="DZ201">
        <v>2.078901111111111</v>
      </c>
      <c r="EA201">
        <v>18.60028148148148</v>
      </c>
      <c r="EB201">
        <v>18.05844074074074</v>
      </c>
      <c r="EC201">
        <v>1999.984074074074</v>
      </c>
      <c r="ED201">
        <v>0.9800003333333335</v>
      </c>
      <c r="EE201">
        <v>0.01999986666666667</v>
      </c>
      <c r="EF201">
        <v>0</v>
      </c>
      <c r="EG201">
        <v>743.5546296296296</v>
      </c>
      <c r="EH201">
        <v>5.00097</v>
      </c>
      <c r="EI201">
        <v>14766.45185185185</v>
      </c>
      <c r="EJ201">
        <v>16707.45925925926</v>
      </c>
      <c r="EK201">
        <v>38.187</v>
      </c>
      <c r="EL201">
        <v>38.77985185185185</v>
      </c>
      <c r="EM201">
        <v>38.13648148148148</v>
      </c>
      <c r="EN201">
        <v>38.41403703703704</v>
      </c>
      <c r="EO201">
        <v>38.812</v>
      </c>
      <c r="EP201">
        <v>1955.083333333333</v>
      </c>
      <c r="EQ201">
        <v>39.9</v>
      </c>
      <c r="ER201">
        <v>0</v>
      </c>
      <c r="ES201">
        <v>1658944138.8</v>
      </c>
      <c r="ET201">
        <v>0</v>
      </c>
      <c r="EU201">
        <v>743.5554</v>
      </c>
      <c r="EV201">
        <v>0.2193077057417704</v>
      </c>
      <c r="EW201">
        <v>-6.015384696100043</v>
      </c>
      <c r="EX201">
        <v>14766.592</v>
      </c>
      <c r="EY201">
        <v>15</v>
      </c>
      <c r="EZ201">
        <v>0</v>
      </c>
      <c r="FA201" t="s">
        <v>419</v>
      </c>
      <c r="FB201">
        <v>1657650335.6</v>
      </c>
      <c r="FC201">
        <v>1657650340.6</v>
      </c>
      <c r="FD201">
        <v>0</v>
      </c>
      <c r="FE201">
        <v>2.4</v>
      </c>
      <c r="FF201">
        <v>-0.047</v>
      </c>
      <c r="FG201">
        <v>-2.024</v>
      </c>
      <c r="FH201">
        <v>-0.16</v>
      </c>
      <c r="FI201">
        <v>420</v>
      </c>
      <c r="FJ201">
        <v>17</v>
      </c>
      <c r="FK201">
        <v>0.4</v>
      </c>
      <c r="FL201">
        <v>0.26</v>
      </c>
      <c r="FM201">
        <v>-38.91078048780488</v>
      </c>
      <c r="FN201">
        <v>0.7757665505227094</v>
      </c>
      <c r="FO201">
        <v>0.2598291194739175</v>
      </c>
      <c r="FP201">
        <v>0</v>
      </c>
      <c r="FQ201">
        <v>743.5162352941177</v>
      </c>
      <c r="FR201">
        <v>0.3290145166542695</v>
      </c>
      <c r="FS201">
        <v>0.2166162313759127</v>
      </c>
      <c r="FT201">
        <v>1</v>
      </c>
      <c r="FU201">
        <v>0.7908346829268292</v>
      </c>
      <c r="FV201">
        <v>0.04876628571428716</v>
      </c>
      <c r="FW201">
        <v>0.00621302763647964</v>
      </c>
      <c r="FX201">
        <v>1</v>
      </c>
      <c r="FY201">
        <v>2</v>
      </c>
      <c r="FZ201">
        <v>3</v>
      </c>
      <c r="GA201" t="s">
        <v>420</v>
      </c>
      <c r="GB201">
        <v>2.98364</v>
      </c>
      <c r="GC201">
        <v>2.71566</v>
      </c>
      <c r="GD201">
        <v>0.216964</v>
      </c>
      <c r="GE201">
        <v>0.217902</v>
      </c>
      <c r="GF201">
        <v>0.106963</v>
      </c>
      <c r="GG201">
        <v>0.10243</v>
      </c>
      <c r="GH201">
        <v>24857.4</v>
      </c>
      <c r="GI201">
        <v>24920.3</v>
      </c>
      <c r="GJ201">
        <v>29499.9</v>
      </c>
      <c r="GK201">
        <v>29464.5</v>
      </c>
      <c r="GL201">
        <v>34899.1</v>
      </c>
      <c r="GM201">
        <v>35146.3</v>
      </c>
      <c r="GN201">
        <v>41556.6</v>
      </c>
      <c r="GO201">
        <v>41982.1</v>
      </c>
      <c r="GP201">
        <v>1.95312</v>
      </c>
      <c r="GQ201">
        <v>1.93955</v>
      </c>
      <c r="GR201">
        <v>0.128668</v>
      </c>
      <c r="GS201">
        <v>0</v>
      </c>
      <c r="GT201">
        <v>25.2048</v>
      </c>
      <c r="GU201">
        <v>999.9</v>
      </c>
      <c r="GV201">
        <v>59.4</v>
      </c>
      <c r="GW201">
        <v>29.4</v>
      </c>
      <c r="GX201">
        <v>27.0184</v>
      </c>
      <c r="GY201">
        <v>63.2231</v>
      </c>
      <c r="GZ201">
        <v>33.2252</v>
      </c>
      <c r="HA201">
        <v>1</v>
      </c>
      <c r="HB201">
        <v>-0.0948247</v>
      </c>
      <c r="HC201">
        <v>0.169188</v>
      </c>
      <c r="HD201">
        <v>20.3347</v>
      </c>
      <c r="HE201">
        <v>5.21804</v>
      </c>
      <c r="HF201">
        <v>12.0099</v>
      </c>
      <c r="HG201">
        <v>4.989</v>
      </c>
      <c r="HH201">
        <v>3.28863</v>
      </c>
      <c r="HI201">
        <v>9999</v>
      </c>
      <c r="HJ201">
        <v>9999</v>
      </c>
      <c r="HK201">
        <v>9999</v>
      </c>
      <c r="HL201">
        <v>155.4</v>
      </c>
      <c r="HM201">
        <v>1.86737</v>
      </c>
      <c r="HN201">
        <v>1.86645</v>
      </c>
      <c r="HO201">
        <v>1.86584</v>
      </c>
      <c r="HP201">
        <v>1.86584</v>
      </c>
      <c r="HQ201">
        <v>1.86759</v>
      </c>
      <c r="HR201">
        <v>1.87013</v>
      </c>
      <c r="HS201">
        <v>1.86874</v>
      </c>
      <c r="HT201">
        <v>1.87023</v>
      </c>
      <c r="HU201">
        <v>0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-6.12</v>
      </c>
      <c r="II201">
        <v>-0.103</v>
      </c>
      <c r="IJ201">
        <v>-2.003274880989988</v>
      </c>
      <c r="IK201">
        <v>-0.003643892653284941</v>
      </c>
      <c r="IL201">
        <v>8.948238347276123E-07</v>
      </c>
      <c r="IM201">
        <v>-2.445980282225029E-10</v>
      </c>
      <c r="IN201">
        <v>-0.1940835803508028</v>
      </c>
      <c r="IO201">
        <v>-0.01042730378795286</v>
      </c>
      <c r="IP201">
        <v>0.00100284695746963</v>
      </c>
      <c r="IQ201">
        <v>-1.701466411570297E-05</v>
      </c>
      <c r="IR201">
        <v>2</v>
      </c>
      <c r="IS201">
        <v>2310</v>
      </c>
      <c r="IT201">
        <v>1</v>
      </c>
      <c r="IU201">
        <v>25</v>
      </c>
      <c r="IV201">
        <v>21563.4</v>
      </c>
      <c r="IW201">
        <v>21563.3</v>
      </c>
      <c r="IX201">
        <v>2.87842</v>
      </c>
      <c r="IY201">
        <v>2.17896</v>
      </c>
      <c r="IZ201">
        <v>1.39648</v>
      </c>
      <c r="JA201">
        <v>2.36084</v>
      </c>
      <c r="JB201">
        <v>1.49536</v>
      </c>
      <c r="JC201">
        <v>2.41211</v>
      </c>
      <c r="JD201">
        <v>34.6463</v>
      </c>
      <c r="JE201">
        <v>24.1838</v>
      </c>
      <c r="JF201">
        <v>18</v>
      </c>
      <c r="JG201">
        <v>513.645</v>
      </c>
      <c r="JH201">
        <v>460.438</v>
      </c>
      <c r="JI201">
        <v>24.9997</v>
      </c>
      <c r="JJ201">
        <v>26.2288</v>
      </c>
      <c r="JK201">
        <v>30.0001</v>
      </c>
      <c r="JL201">
        <v>26.2158</v>
      </c>
      <c r="JM201">
        <v>26.1571</v>
      </c>
      <c r="JN201">
        <v>57.6947</v>
      </c>
      <c r="JO201">
        <v>20.0493</v>
      </c>
      <c r="JP201">
        <v>96.15049999999999</v>
      </c>
      <c r="JQ201">
        <v>25</v>
      </c>
      <c r="JR201">
        <v>1490.45</v>
      </c>
      <c r="JS201">
        <v>22.94</v>
      </c>
      <c r="JT201">
        <v>100.885</v>
      </c>
      <c r="JU201">
        <v>100.832</v>
      </c>
    </row>
    <row r="202" spans="1:281">
      <c r="A202">
        <v>186</v>
      </c>
      <c r="B202">
        <v>1658944144.5</v>
      </c>
      <c r="C202">
        <v>2506.5</v>
      </c>
      <c r="D202" t="s">
        <v>796</v>
      </c>
      <c r="E202" t="s">
        <v>797</v>
      </c>
      <c r="F202">
        <v>5</v>
      </c>
      <c r="G202" t="s">
        <v>619</v>
      </c>
      <c r="H202" t="s">
        <v>416</v>
      </c>
      <c r="I202">
        <v>1658944136.714286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1511.431190811017</v>
      </c>
      <c r="AK202">
        <v>1481.073090909091</v>
      </c>
      <c r="AL202">
        <v>3.285414168694283</v>
      </c>
      <c r="AM202">
        <v>65.39400874216933</v>
      </c>
      <c r="AN202">
        <f>(AP202 - AO202 + DI202*1E3/(8.314*(DK202+273.15)) * AR202/DH202 * AQ202) * DH202/(100*CV202) * 1000/(1000 - AP202)</f>
        <v>0</v>
      </c>
      <c r="AO202">
        <v>22.97745765818183</v>
      </c>
      <c r="AP202">
        <v>23.76625454545453</v>
      </c>
      <c r="AQ202">
        <v>-2.81565656563518E-05</v>
      </c>
      <c r="AR202">
        <v>84.95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1658944136.714286</v>
      </c>
      <c r="DB202">
        <v>1422.328571428572</v>
      </c>
      <c r="DC202">
        <v>1461.045714285714</v>
      </c>
      <c r="DD202">
        <v>23.76705</v>
      </c>
      <c r="DE202">
        <v>22.97406785714285</v>
      </c>
      <c r="DF202">
        <v>1428.424642857143</v>
      </c>
      <c r="DG202">
        <v>23.87004285714286</v>
      </c>
      <c r="DH202">
        <v>500.0426785714286</v>
      </c>
      <c r="DI202">
        <v>90.49376428571426</v>
      </c>
      <c r="DJ202">
        <v>0.099983325</v>
      </c>
      <c r="DK202">
        <v>27.20596428571428</v>
      </c>
      <c r="DL202">
        <v>27.30801785714286</v>
      </c>
      <c r="DM202">
        <v>999.9000000000002</v>
      </c>
      <c r="DN202">
        <v>0</v>
      </c>
      <c r="DO202">
        <v>0</v>
      </c>
      <c r="DP202">
        <v>10000.5975</v>
      </c>
      <c r="DQ202">
        <v>0</v>
      </c>
      <c r="DR202">
        <v>10.97145</v>
      </c>
      <c r="DS202">
        <v>-38.71676428571429</v>
      </c>
      <c r="DT202">
        <v>1456.957142857143</v>
      </c>
      <c r="DU202">
        <v>1495.401785714286</v>
      </c>
      <c r="DV202">
        <v>0.7929757857142856</v>
      </c>
      <c r="DW202">
        <v>1461.045714285714</v>
      </c>
      <c r="DX202">
        <v>22.97406785714285</v>
      </c>
      <c r="DY202">
        <v>2.150769285714286</v>
      </c>
      <c r="DZ202">
        <v>2.079008928571429</v>
      </c>
      <c r="EA202">
        <v>18.60024642857143</v>
      </c>
      <c r="EB202">
        <v>18.05926428571428</v>
      </c>
      <c r="EC202">
        <v>2000.006785714286</v>
      </c>
      <c r="ED202">
        <v>0.9800003214285715</v>
      </c>
      <c r="EE202">
        <v>0.01999987857142857</v>
      </c>
      <c r="EF202">
        <v>0</v>
      </c>
      <c r="EG202">
        <v>743.5278214285714</v>
      </c>
      <c r="EH202">
        <v>5.00097</v>
      </c>
      <c r="EI202">
        <v>14766.21428571429</v>
      </c>
      <c r="EJ202">
        <v>16707.64642857143</v>
      </c>
      <c r="EK202">
        <v>38.187</v>
      </c>
      <c r="EL202">
        <v>38.77214285714285</v>
      </c>
      <c r="EM202">
        <v>38.125</v>
      </c>
      <c r="EN202">
        <v>38.39492857142857</v>
      </c>
      <c r="EO202">
        <v>38.812</v>
      </c>
      <c r="EP202">
        <v>1955.105714285715</v>
      </c>
      <c r="EQ202">
        <v>39.90035714285715</v>
      </c>
      <c r="ER202">
        <v>0</v>
      </c>
      <c r="ES202">
        <v>1658944144.2</v>
      </c>
      <c r="ET202">
        <v>0</v>
      </c>
      <c r="EU202">
        <v>743.5515384615385</v>
      </c>
      <c r="EV202">
        <v>0.3109059938967008</v>
      </c>
      <c r="EW202">
        <v>-7.842735065833983</v>
      </c>
      <c r="EX202">
        <v>14766.19230769231</v>
      </c>
      <c r="EY202">
        <v>15</v>
      </c>
      <c r="EZ202">
        <v>0</v>
      </c>
      <c r="FA202" t="s">
        <v>419</v>
      </c>
      <c r="FB202">
        <v>1657650335.6</v>
      </c>
      <c r="FC202">
        <v>1657650340.6</v>
      </c>
      <c r="FD202">
        <v>0</v>
      </c>
      <c r="FE202">
        <v>2.4</v>
      </c>
      <c r="FF202">
        <v>-0.047</v>
      </c>
      <c r="FG202">
        <v>-2.024</v>
      </c>
      <c r="FH202">
        <v>-0.16</v>
      </c>
      <c r="FI202">
        <v>420</v>
      </c>
      <c r="FJ202">
        <v>17</v>
      </c>
      <c r="FK202">
        <v>0.4</v>
      </c>
      <c r="FL202">
        <v>0.26</v>
      </c>
      <c r="FM202">
        <v>-38.7810925</v>
      </c>
      <c r="FN202">
        <v>2.503383489681125</v>
      </c>
      <c r="FO202">
        <v>0.3607716295577441</v>
      </c>
      <c r="FP202">
        <v>0</v>
      </c>
      <c r="FQ202">
        <v>743.5305294117649</v>
      </c>
      <c r="FR202">
        <v>0.1843544756453605</v>
      </c>
      <c r="FS202">
        <v>0.2219475607506982</v>
      </c>
      <c r="FT202">
        <v>1</v>
      </c>
      <c r="FU202">
        <v>0.793026875</v>
      </c>
      <c r="FV202">
        <v>-0.01560124953095811</v>
      </c>
      <c r="FW202">
        <v>0.002733784100724669</v>
      </c>
      <c r="FX202">
        <v>1</v>
      </c>
      <c r="FY202">
        <v>2</v>
      </c>
      <c r="FZ202">
        <v>3</v>
      </c>
      <c r="GA202" t="s">
        <v>420</v>
      </c>
      <c r="GB202">
        <v>2.98363</v>
      </c>
      <c r="GC202">
        <v>2.71573</v>
      </c>
      <c r="GD202">
        <v>0.218433</v>
      </c>
      <c r="GE202">
        <v>0.219396</v>
      </c>
      <c r="GF202">
        <v>0.106959</v>
      </c>
      <c r="GG202">
        <v>0.102419</v>
      </c>
      <c r="GH202">
        <v>24810.6</v>
      </c>
      <c r="GI202">
        <v>24872.7</v>
      </c>
      <c r="GJ202">
        <v>29499.6</v>
      </c>
      <c r="GK202">
        <v>29464.5</v>
      </c>
      <c r="GL202">
        <v>34898.7</v>
      </c>
      <c r="GM202">
        <v>35146.8</v>
      </c>
      <c r="GN202">
        <v>41556</v>
      </c>
      <c r="GO202">
        <v>41982.2</v>
      </c>
      <c r="GP202">
        <v>1.95312</v>
      </c>
      <c r="GQ202">
        <v>1.9394</v>
      </c>
      <c r="GR202">
        <v>0.127867</v>
      </c>
      <c r="GS202">
        <v>0</v>
      </c>
      <c r="GT202">
        <v>25.2022</v>
      </c>
      <c r="GU202">
        <v>999.9</v>
      </c>
      <c r="GV202">
        <v>59.4</v>
      </c>
      <c r="GW202">
        <v>29.4</v>
      </c>
      <c r="GX202">
        <v>27.0186</v>
      </c>
      <c r="GY202">
        <v>63.0831</v>
      </c>
      <c r="GZ202">
        <v>33.5938</v>
      </c>
      <c r="HA202">
        <v>1</v>
      </c>
      <c r="HB202">
        <v>-0.0949238</v>
      </c>
      <c r="HC202">
        <v>0.1671</v>
      </c>
      <c r="HD202">
        <v>20.3347</v>
      </c>
      <c r="HE202">
        <v>5.21669</v>
      </c>
      <c r="HF202">
        <v>12.0099</v>
      </c>
      <c r="HG202">
        <v>4.9889</v>
      </c>
      <c r="HH202">
        <v>3.2885</v>
      </c>
      <c r="HI202">
        <v>9999</v>
      </c>
      <c r="HJ202">
        <v>9999</v>
      </c>
      <c r="HK202">
        <v>9999</v>
      </c>
      <c r="HL202">
        <v>155.4</v>
      </c>
      <c r="HM202">
        <v>1.86737</v>
      </c>
      <c r="HN202">
        <v>1.86646</v>
      </c>
      <c r="HO202">
        <v>1.86584</v>
      </c>
      <c r="HP202">
        <v>1.86584</v>
      </c>
      <c r="HQ202">
        <v>1.86761</v>
      </c>
      <c r="HR202">
        <v>1.87013</v>
      </c>
      <c r="HS202">
        <v>1.86874</v>
      </c>
      <c r="HT202">
        <v>1.87024</v>
      </c>
      <c r="HU202">
        <v>0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-6.16</v>
      </c>
      <c r="II202">
        <v>-0.103</v>
      </c>
      <c r="IJ202">
        <v>-2.003274880989988</v>
      </c>
      <c r="IK202">
        <v>-0.003643892653284941</v>
      </c>
      <c r="IL202">
        <v>8.948238347276123E-07</v>
      </c>
      <c r="IM202">
        <v>-2.445980282225029E-10</v>
      </c>
      <c r="IN202">
        <v>-0.1940835803508028</v>
      </c>
      <c r="IO202">
        <v>-0.01042730378795286</v>
      </c>
      <c r="IP202">
        <v>0.00100284695746963</v>
      </c>
      <c r="IQ202">
        <v>-1.701466411570297E-05</v>
      </c>
      <c r="IR202">
        <v>2</v>
      </c>
      <c r="IS202">
        <v>2310</v>
      </c>
      <c r="IT202">
        <v>1</v>
      </c>
      <c r="IU202">
        <v>25</v>
      </c>
      <c r="IV202">
        <v>21563.5</v>
      </c>
      <c r="IW202">
        <v>21563.4</v>
      </c>
      <c r="IX202">
        <v>2.90649</v>
      </c>
      <c r="IY202">
        <v>2.17163</v>
      </c>
      <c r="IZ202">
        <v>1.39648</v>
      </c>
      <c r="JA202">
        <v>2.36084</v>
      </c>
      <c r="JB202">
        <v>1.49536</v>
      </c>
      <c r="JC202">
        <v>2.3999</v>
      </c>
      <c r="JD202">
        <v>34.6463</v>
      </c>
      <c r="JE202">
        <v>24.1838</v>
      </c>
      <c r="JF202">
        <v>18</v>
      </c>
      <c r="JG202">
        <v>513.645</v>
      </c>
      <c r="JH202">
        <v>460.331</v>
      </c>
      <c r="JI202">
        <v>24.9995</v>
      </c>
      <c r="JJ202">
        <v>26.2275</v>
      </c>
      <c r="JK202">
        <v>30.0001</v>
      </c>
      <c r="JL202">
        <v>26.2158</v>
      </c>
      <c r="JM202">
        <v>26.1555</v>
      </c>
      <c r="JN202">
        <v>58.1794</v>
      </c>
      <c r="JO202">
        <v>20.0493</v>
      </c>
      <c r="JP202">
        <v>96.15049999999999</v>
      </c>
      <c r="JQ202">
        <v>25</v>
      </c>
      <c r="JR202">
        <v>1503.81</v>
      </c>
      <c r="JS202">
        <v>22.94</v>
      </c>
      <c r="JT202">
        <v>100.884</v>
      </c>
      <c r="JU202">
        <v>100.832</v>
      </c>
    </row>
    <row r="203" spans="1:281">
      <c r="A203">
        <v>187</v>
      </c>
      <c r="B203">
        <v>1658944149.5</v>
      </c>
      <c r="C203">
        <v>2511.5</v>
      </c>
      <c r="D203" t="s">
        <v>798</v>
      </c>
      <c r="E203" t="s">
        <v>799</v>
      </c>
      <c r="F203">
        <v>5</v>
      </c>
      <c r="G203" t="s">
        <v>619</v>
      </c>
      <c r="H203" t="s">
        <v>416</v>
      </c>
      <c r="I203">
        <v>1658944142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1528.600635550094</v>
      </c>
      <c r="AK203">
        <v>1497.747878787879</v>
      </c>
      <c r="AL203">
        <v>3.349382009251907</v>
      </c>
      <c r="AM203">
        <v>65.39400874216933</v>
      </c>
      <c r="AN203">
        <f>(AP203 - AO203 + DI203*1E3/(8.314*(DK203+273.15)) * AR203/DH203 * AQ203) * DH203/(100*CV203) * 1000/(1000 - AP203)</f>
        <v>0</v>
      </c>
      <c r="AO203">
        <v>22.97484676848486</v>
      </c>
      <c r="AP203">
        <v>23.76263030303029</v>
      </c>
      <c r="AQ203">
        <v>-0.0001243427377213801</v>
      </c>
      <c r="AR203">
        <v>84.95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1658944142</v>
      </c>
      <c r="DB203">
        <v>1439.502962962963</v>
      </c>
      <c r="DC203">
        <v>1478.175555555556</v>
      </c>
      <c r="DD203">
        <v>23.76592592592592</v>
      </c>
      <c r="DE203">
        <v>22.97557407407407</v>
      </c>
      <c r="DF203">
        <v>1445.643333333333</v>
      </c>
      <c r="DG203">
        <v>23.86892222222222</v>
      </c>
      <c r="DH203">
        <v>500.0377777777777</v>
      </c>
      <c r="DI203">
        <v>90.4912111111111</v>
      </c>
      <c r="DJ203">
        <v>0.09996481481481483</v>
      </c>
      <c r="DK203">
        <v>27.2025</v>
      </c>
      <c r="DL203">
        <v>27.30275925925926</v>
      </c>
      <c r="DM203">
        <v>999.9000000000001</v>
      </c>
      <c r="DN203">
        <v>0</v>
      </c>
      <c r="DO203">
        <v>0</v>
      </c>
      <c r="DP203">
        <v>10005.83518518518</v>
      </c>
      <c r="DQ203">
        <v>0</v>
      </c>
      <c r="DR203">
        <v>10.97228148148149</v>
      </c>
      <c r="DS203">
        <v>-38.67251111111111</v>
      </c>
      <c r="DT203">
        <v>1474.548518518518</v>
      </c>
      <c r="DU203">
        <v>1512.936666666667</v>
      </c>
      <c r="DV203">
        <v>0.7903362592592592</v>
      </c>
      <c r="DW203">
        <v>1478.175555555556</v>
      </c>
      <c r="DX203">
        <v>22.97557407407407</v>
      </c>
      <c r="DY203">
        <v>2.150606666666667</v>
      </c>
      <c r="DZ203">
        <v>2.079087037037037</v>
      </c>
      <c r="EA203">
        <v>18.59903333333333</v>
      </c>
      <c r="EB203">
        <v>18.05986296296296</v>
      </c>
      <c r="EC203">
        <v>1999.994444444444</v>
      </c>
      <c r="ED203">
        <v>0.9800003333333335</v>
      </c>
      <c r="EE203">
        <v>0.01999986666666667</v>
      </c>
      <c r="EF203">
        <v>0</v>
      </c>
      <c r="EG203">
        <v>743.5212222222223</v>
      </c>
      <c r="EH203">
        <v>5.00097</v>
      </c>
      <c r="EI203">
        <v>14765.59259259259</v>
      </c>
      <c r="EJ203">
        <v>16707.54444444444</v>
      </c>
      <c r="EK203">
        <v>38.17092592592593</v>
      </c>
      <c r="EL203">
        <v>38.77296296296296</v>
      </c>
      <c r="EM203">
        <v>38.125</v>
      </c>
      <c r="EN203">
        <v>38.37729629629629</v>
      </c>
      <c r="EO203">
        <v>38.812</v>
      </c>
      <c r="EP203">
        <v>1955.094074074074</v>
      </c>
      <c r="EQ203">
        <v>39.90037037037037</v>
      </c>
      <c r="ER203">
        <v>0</v>
      </c>
      <c r="ES203">
        <v>1658944149</v>
      </c>
      <c r="ET203">
        <v>0</v>
      </c>
      <c r="EU203">
        <v>743.5458846153846</v>
      </c>
      <c r="EV203">
        <v>-0.4338119579251253</v>
      </c>
      <c r="EW203">
        <v>-6.800000025508707</v>
      </c>
      <c r="EX203">
        <v>14765.55769230769</v>
      </c>
      <c r="EY203">
        <v>15</v>
      </c>
      <c r="EZ203">
        <v>0</v>
      </c>
      <c r="FA203" t="s">
        <v>419</v>
      </c>
      <c r="FB203">
        <v>1657650335.6</v>
      </c>
      <c r="FC203">
        <v>1657650340.6</v>
      </c>
      <c r="FD203">
        <v>0</v>
      </c>
      <c r="FE203">
        <v>2.4</v>
      </c>
      <c r="FF203">
        <v>-0.047</v>
      </c>
      <c r="FG203">
        <v>-2.024</v>
      </c>
      <c r="FH203">
        <v>-0.16</v>
      </c>
      <c r="FI203">
        <v>420</v>
      </c>
      <c r="FJ203">
        <v>17</v>
      </c>
      <c r="FK203">
        <v>0.4</v>
      </c>
      <c r="FL203">
        <v>0.26</v>
      </c>
      <c r="FM203">
        <v>-38.7910675</v>
      </c>
      <c r="FN203">
        <v>0.482157973733682</v>
      </c>
      <c r="FO203">
        <v>0.3673132201456275</v>
      </c>
      <c r="FP203">
        <v>1</v>
      </c>
      <c r="FQ203">
        <v>743.5338823529411</v>
      </c>
      <c r="FR203">
        <v>0.08760886635240195</v>
      </c>
      <c r="FS203">
        <v>0.2146692071819128</v>
      </c>
      <c r="FT203">
        <v>1</v>
      </c>
      <c r="FU203">
        <v>0.7919069000000001</v>
      </c>
      <c r="FV203">
        <v>-0.03059515947467368</v>
      </c>
      <c r="FW203">
        <v>0.003311566991621943</v>
      </c>
      <c r="FX203">
        <v>1</v>
      </c>
      <c r="FY203">
        <v>3</v>
      </c>
      <c r="FZ203">
        <v>3</v>
      </c>
      <c r="GA203" t="s">
        <v>474</v>
      </c>
      <c r="GB203">
        <v>2.98344</v>
      </c>
      <c r="GC203">
        <v>2.71549</v>
      </c>
      <c r="GD203">
        <v>0.219915</v>
      </c>
      <c r="GE203">
        <v>0.220873</v>
      </c>
      <c r="GF203">
        <v>0.106948</v>
      </c>
      <c r="GG203">
        <v>0.10242</v>
      </c>
      <c r="GH203">
        <v>24763.6</v>
      </c>
      <c r="GI203">
        <v>24825.6</v>
      </c>
      <c r="GJ203">
        <v>29499.7</v>
      </c>
      <c r="GK203">
        <v>29464.4</v>
      </c>
      <c r="GL203">
        <v>34899.1</v>
      </c>
      <c r="GM203">
        <v>35146.8</v>
      </c>
      <c r="GN203">
        <v>41555.9</v>
      </c>
      <c r="GO203">
        <v>41982.1</v>
      </c>
      <c r="GP203">
        <v>1.953</v>
      </c>
      <c r="GQ203">
        <v>1.93978</v>
      </c>
      <c r="GR203">
        <v>0.127871</v>
      </c>
      <c r="GS203">
        <v>0</v>
      </c>
      <c r="GT203">
        <v>25.1995</v>
      </c>
      <c r="GU203">
        <v>999.9</v>
      </c>
      <c r="GV203">
        <v>59.4</v>
      </c>
      <c r="GW203">
        <v>29.4</v>
      </c>
      <c r="GX203">
        <v>27.021</v>
      </c>
      <c r="GY203">
        <v>63.2131</v>
      </c>
      <c r="GZ203">
        <v>33.5737</v>
      </c>
      <c r="HA203">
        <v>1</v>
      </c>
      <c r="HB203">
        <v>-0.0948933</v>
      </c>
      <c r="HC203">
        <v>0.16558</v>
      </c>
      <c r="HD203">
        <v>20.3345</v>
      </c>
      <c r="HE203">
        <v>5.21654</v>
      </c>
      <c r="HF203">
        <v>12.0099</v>
      </c>
      <c r="HG203">
        <v>4.98895</v>
      </c>
      <c r="HH203">
        <v>3.2885</v>
      </c>
      <c r="HI203">
        <v>9999</v>
      </c>
      <c r="HJ203">
        <v>9999</v>
      </c>
      <c r="HK203">
        <v>9999</v>
      </c>
      <c r="HL203">
        <v>155.4</v>
      </c>
      <c r="HM203">
        <v>1.86737</v>
      </c>
      <c r="HN203">
        <v>1.86646</v>
      </c>
      <c r="HO203">
        <v>1.86584</v>
      </c>
      <c r="HP203">
        <v>1.86584</v>
      </c>
      <c r="HQ203">
        <v>1.86761</v>
      </c>
      <c r="HR203">
        <v>1.87013</v>
      </c>
      <c r="HS203">
        <v>1.86874</v>
      </c>
      <c r="HT203">
        <v>1.87025</v>
      </c>
      <c r="HU203">
        <v>0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-6.21</v>
      </c>
      <c r="II203">
        <v>-0.1031</v>
      </c>
      <c r="IJ203">
        <v>-2.003274880989988</v>
      </c>
      <c r="IK203">
        <v>-0.003643892653284941</v>
      </c>
      <c r="IL203">
        <v>8.948238347276123E-07</v>
      </c>
      <c r="IM203">
        <v>-2.445980282225029E-10</v>
      </c>
      <c r="IN203">
        <v>-0.1940835803508028</v>
      </c>
      <c r="IO203">
        <v>-0.01042730378795286</v>
      </c>
      <c r="IP203">
        <v>0.00100284695746963</v>
      </c>
      <c r="IQ203">
        <v>-1.701466411570297E-05</v>
      </c>
      <c r="IR203">
        <v>2</v>
      </c>
      <c r="IS203">
        <v>2310</v>
      </c>
      <c r="IT203">
        <v>1</v>
      </c>
      <c r="IU203">
        <v>25</v>
      </c>
      <c r="IV203">
        <v>21563.6</v>
      </c>
      <c r="IW203">
        <v>21563.5</v>
      </c>
      <c r="IX203">
        <v>2.92969</v>
      </c>
      <c r="IY203">
        <v>2.18506</v>
      </c>
      <c r="IZ203">
        <v>1.39648</v>
      </c>
      <c r="JA203">
        <v>2.36084</v>
      </c>
      <c r="JB203">
        <v>1.49536</v>
      </c>
      <c r="JC203">
        <v>2.31812</v>
      </c>
      <c r="JD203">
        <v>34.6463</v>
      </c>
      <c r="JE203">
        <v>24.1838</v>
      </c>
      <c r="JF203">
        <v>18</v>
      </c>
      <c r="JG203">
        <v>513.549</v>
      </c>
      <c r="JH203">
        <v>460.561</v>
      </c>
      <c r="JI203">
        <v>24.9996</v>
      </c>
      <c r="JJ203">
        <v>26.2266</v>
      </c>
      <c r="JK203">
        <v>30.0001</v>
      </c>
      <c r="JL203">
        <v>26.214</v>
      </c>
      <c r="JM203">
        <v>26.1549</v>
      </c>
      <c r="JN203">
        <v>58.7244</v>
      </c>
      <c r="JO203">
        <v>20.0493</v>
      </c>
      <c r="JP203">
        <v>96.15049999999999</v>
      </c>
      <c r="JQ203">
        <v>25</v>
      </c>
      <c r="JR203">
        <v>1523.85</v>
      </c>
      <c r="JS203">
        <v>22.94</v>
      </c>
      <c r="JT203">
        <v>100.884</v>
      </c>
      <c r="JU203">
        <v>100.832</v>
      </c>
    </row>
    <row r="204" spans="1:281">
      <c r="A204">
        <v>188</v>
      </c>
      <c r="B204">
        <v>1658944154.5</v>
      </c>
      <c r="C204">
        <v>2516.5</v>
      </c>
      <c r="D204" t="s">
        <v>800</v>
      </c>
      <c r="E204" t="s">
        <v>801</v>
      </c>
      <c r="F204">
        <v>5</v>
      </c>
      <c r="G204" t="s">
        <v>619</v>
      </c>
      <c r="H204" t="s">
        <v>416</v>
      </c>
      <c r="I204">
        <v>1658944146.714286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1545.591593422657</v>
      </c>
      <c r="AK204">
        <v>1514.567696969696</v>
      </c>
      <c r="AL204">
        <v>3.36679592837197</v>
      </c>
      <c r="AM204">
        <v>65.39400874216933</v>
      </c>
      <c r="AN204">
        <f>(AP204 - AO204 + DI204*1E3/(8.314*(DK204+273.15)) * AR204/DH204 * AQ204) * DH204/(100*CV204) * 1000/(1000 - AP204)</f>
        <v>0</v>
      </c>
      <c r="AO204">
        <v>22.97531284121213</v>
      </c>
      <c r="AP204">
        <v>23.76296545454545</v>
      </c>
      <c r="AQ204">
        <v>4.356149732664927E-05</v>
      </c>
      <c r="AR204">
        <v>84.95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1658944146.714286</v>
      </c>
      <c r="DB204">
        <v>1454.760357142857</v>
      </c>
      <c r="DC204">
        <v>1493.683928571429</v>
      </c>
      <c r="DD204">
        <v>23.76457142857143</v>
      </c>
      <c r="DE204">
        <v>22.97555714285715</v>
      </c>
      <c r="DF204">
        <v>1460.940357142857</v>
      </c>
      <c r="DG204">
        <v>23.86758928571428</v>
      </c>
      <c r="DH204">
        <v>500.0405000000001</v>
      </c>
      <c r="DI204">
        <v>90.49017857142857</v>
      </c>
      <c r="DJ204">
        <v>0.09998753928571427</v>
      </c>
      <c r="DK204">
        <v>27.20167857142857</v>
      </c>
      <c r="DL204">
        <v>27.30111071428572</v>
      </c>
      <c r="DM204">
        <v>999.9000000000002</v>
      </c>
      <c r="DN204">
        <v>0</v>
      </c>
      <c r="DO204">
        <v>0</v>
      </c>
      <c r="DP204">
        <v>9998.908928571429</v>
      </c>
      <c r="DQ204">
        <v>0</v>
      </c>
      <c r="DR204">
        <v>10.97291428571429</v>
      </c>
      <c r="DS204">
        <v>-38.92421071428571</v>
      </c>
      <c r="DT204">
        <v>1490.174285714286</v>
      </c>
      <c r="DU204">
        <v>1528.81</v>
      </c>
      <c r="DV204">
        <v>0.7890129642857143</v>
      </c>
      <c r="DW204">
        <v>1493.683928571429</v>
      </c>
      <c r="DX204">
        <v>22.97555714285715</v>
      </c>
      <c r="DY204">
        <v>2.150460357142857</v>
      </c>
      <c r="DZ204">
        <v>2.079060714285714</v>
      </c>
      <c r="EA204">
        <v>18.59793928571429</v>
      </c>
      <c r="EB204">
        <v>18.05965714285714</v>
      </c>
      <c r="EC204">
        <v>2000.014642857143</v>
      </c>
      <c r="ED204">
        <v>0.9800005357142858</v>
      </c>
      <c r="EE204">
        <v>0.01999966428571429</v>
      </c>
      <c r="EF204">
        <v>0</v>
      </c>
      <c r="EG204">
        <v>743.5752142857142</v>
      </c>
      <c r="EH204">
        <v>5.00097</v>
      </c>
      <c r="EI204">
        <v>14765.18214285715</v>
      </c>
      <c r="EJ204">
        <v>16707.70714285714</v>
      </c>
      <c r="EK204">
        <v>38.16707142857143</v>
      </c>
      <c r="EL204">
        <v>38.76328571428571</v>
      </c>
      <c r="EM204">
        <v>38.125</v>
      </c>
      <c r="EN204">
        <v>38.375</v>
      </c>
      <c r="EO204">
        <v>38.812</v>
      </c>
      <c r="EP204">
        <v>1955.113928571428</v>
      </c>
      <c r="EQ204">
        <v>39.90035714285715</v>
      </c>
      <c r="ER204">
        <v>0</v>
      </c>
      <c r="ES204">
        <v>1658944153.8</v>
      </c>
      <c r="ET204">
        <v>0</v>
      </c>
      <c r="EU204">
        <v>743.5695769230769</v>
      </c>
      <c r="EV204">
        <v>0.3658461567851917</v>
      </c>
      <c r="EW204">
        <v>-8.071794936513541</v>
      </c>
      <c r="EX204">
        <v>14765.11923076923</v>
      </c>
      <c r="EY204">
        <v>15</v>
      </c>
      <c r="EZ204">
        <v>0</v>
      </c>
      <c r="FA204" t="s">
        <v>419</v>
      </c>
      <c r="FB204">
        <v>1657650335.6</v>
      </c>
      <c r="FC204">
        <v>1657650340.6</v>
      </c>
      <c r="FD204">
        <v>0</v>
      </c>
      <c r="FE204">
        <v>2.4</v>
      </c>
      <c r="FF204">
        <v>-0.047</v>
      </c>
      <c r="FG204">
        <v>-2.024</v>
      </c>
      <c r="FH204">
        <v>-0.16</v>
      </c>
      <c r="FI204">
        <v>420</v>
      </c>
      <c r="FJ204">
        <v>17</v>
      </c>
      <c r="FK204">
        <v>0.4</v>
      </c>
      <c r="FL204">
        <v>0.26</v>
      </c>
      <c r="FM204">
        <v>-38.817955</v>
      </c>
      <c r="FN204">
        <v>-2.372523827392065</v>
      </c>
      <c r="FO204">
        <v>0.3987273040249438</v>
      </c>
      <c r="FP204">
        <v>0</v>
      </c>
      <c r="FQ204">
        <v>743.5560588235294</v>
      </c>
      <c r="FR204">
        <v>0.2085561529122986</v>
      </c>
      <c r="FS204">
        <v>0.2014333842849763</v>
      </c>
      <c r="FT204">
        <v>1</v>
      </c>
      <c r="FU204">
        <v>0.7904058</v>
      </c>
      <c r="FV204">
        <v>-0.02175379362101613</v>
      </c>
      <c r="FW204">
        <v>0.002733603923394901</v>
      </c>
      <c r="FX204">
        <v>1</v>
      </c>
      <c r="FY204">
        <v>2</v>
      </c>
      <c r="FZ204">
        <v>3</v>
      </c>
      <c r="GA204" t="s">
        <v>420</v>
      </c>
      <c r="GB204">
        <v>2.98362</v>
      </c>
      <c r="GC204">
        <v>2.71548</v>
      </c>
      <c r="GD204">
        <v>0.221419</v>
      </c>
      <c r="GE204">
        <v>0.222376</v>
      </c>
      <c r="GF204">
        <v>0.106957</v>
      </c>
      <c r="GG204">
        <v>0.102423</v>
      </c>
      <c r="GH204">
        <v>24715.7</v>
      </c>
      <c r="GI204">
        <v>24777.7</v>
      </c>
      <c r="GJ204">
        <v>29499.4</v>
      </c>
      <c r="GK204">
        <v>29464.4</v>
      </c>
      <c r="GL204">
        <v>34898.8</v>
      </c>
      <c r="GM204">
        <v>35146.7</v>
      </c>
      <c r="GN204">
        <v>41555.9</v>
      </c>
      <c r="GO204">
        <v>41982.2</v>
      </c>
      <c r="GP204">
        <v>1.95282</v>
      </c>
      <c r="GQ204">
        <v>1.93967</v>
      </c>
      <c r="GR204">
        <v>0.128627</v>
      </c>
      <c r="GS204">
        <v>0</v>
      </c>
      <c r="GT204">
        <v>25.1991</v>
      </c>
      <c r="GU204">
        <v>999.9</v>
      </c>
      <c r="GV204">
        <v>59.4</v>
      </c>
      <c r="GW204">
        <v>29.4</v>
      </c>
      <c r="GX204">
        <v>27.0145</v>
      </c>
      <c r="GY204">
        <v>63.1331</v>
      </c>
      <c r="GZ204">
        <v>33.1611</v>
      </c>
      <c r="HA204">
        <v>1</v>
      </c>
      <c r="HB204">
        <v>-0.0949517</v>
      </c>
      <c r="HC204">
        <v>0.163938</v>
      </c>
      <c r="HD204">
        <v>20.3346</v>
      </c>
      <c r="HE204">
        <v>5.21669</v>
      </c>
      <c r="HF204">
        <v>12.0098</v>
      </c>
      <c r="HG204">
        <v>4.9886</v>
      </c>
      <c r="HH204">
        <v>3.28848</v>
      </c>
      <c r="HI204">
        <v>9999</v>
      </c>
      <c r="HJ204">
        <v>9999</v>
      </c>
      <c r="HK204">
        <v>9999</v>
      </c>
      <c r="HL204">
        <v>155.4</v>
      </c>
      <c r="HM204">
        <v>1.86737</v>
      </c>
      <c r="HN204">
        <v>1.86644</v>
      </c>
      <c r="HO204">
        <v>1.86584</v>
      </c>
      <c r="HP204">
        <v>1.86583</v>
      </c>
      <c r="HQ204">
        <v>1.8676</v>
      </c>
      <c r="HR204">
        <v>1.87013</v>
      </c>
      <c r="HS204">
        <v>1.86874</v>
      </c>
      <c r="HT204">
        <v>1.87025</v>
      </c>
      <c r="HU204">
        <v>0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-6.25</v>
      </c>
      <c r="II204">
        <v>-0.103</v>
      </c>
      <c r="IJ204">
        <v>-2.003274880989988</v>
      </c>
      <c r="IK204">
        <v>-0.003643892653284941</v>
      </c>
      <c r="IL204">
        <v>8.948238347276123E-07</v>
      </c>
      <c r="IM204">
        <v>-2.445980282225029E-10</v>
      </c>
      <c r="IN204">
        <v>-0.1940835803508028</v>
      </c>
      <c r="IO204">
        <v>-0.01042730378795286</v>
      </c>
      <c r="IP204">
        <v>0.00100284695746963</v>
      </c>
      <c r="IQ204">
        <v>-1.701466411570297E-05</v>
      </c>
      <c r="IR204">
        <v>2</v>
      </c>
      <c r="IS204">
        <v>2310</v>
      </c>
      <c r="IT204">
        <v>1</v>
      </c>
      <c r="IU204">
        <v>25</v>
      </c>
      <c r="IV204">
        <v>21563.6</v>
      </c>
      <c r="IW204">
        <v>21563.6</v>
      </c>
      <c r="IX204">
        <v>2.95776</v>
      </c>
      <c r="IY204">
        <v>2.18384</v>
      </c>
      <c r="IZ204">
        <v>1.39771</v>
      </c>
      <c r="JA204">
        <v>2.35962</v>
      </c>
      <c r="JB204">
        <v>1.49536</v>
      </c>
      <c r="JC204">
        <v>2.36206</v>
      </c>
      <c r="JD204">
        <v>34.6463</v>
      </c>
      <c r="JE204">
        <v>24.1751</v>
      </c>
      <c r="JF204">
        <v>18</v>
      </c>
      <c r="JG204">
        <v>513.432</v>
      </c>
      <c r="JH204">
        <v>460.485</v>
      </c>
      <c r="JI204">
        <v>24.9996</v>
      </c>
      <c r="JJ204">
        <v>26.2248</v>
      </c>
      <c r="JK204">
        <v>30</v>
      </c>
      <c r="JL204">
        <v>26.2137</v>
      </c>
      <c r="JM204">
        <v>26.1533</v>
      </c>
      <c r="JN204">
        <v>59.209</v>
      </c>
      <c r="JO204">
        <v>20.0493</v>
      </c>
      <c r="JP204">
        <v>96.15049999999999</v>
      </c>
      <c r="JQ204">
        <v>25</v>
      </c>
      <c r="JR204">
        <v>1537.24</v>
      </c>
      <c r="JS204">
        <v>22.94</v>
      </c>
      <c r="JT204">
        <v>100.883</v>
      </c>
      <c r="JU204">
        <v>100.832</v>
      </c>
    </row>
    <row r="205" spans="1:281">
      <c r="A205">
        <v>189</v>
      </c>
      <c r="B205">
        <v>1658944159</v>
      </c>
      <c r="C205">
        <v>2521</v>
      </c>
      <c r="D205" t="s">
        <v>802</v>
      </c>
      <c r="E205" t="s">
        <v>803</v>
      </c>
      <c r="F205">
        <v>5</v>
      </c>
      <c r="G205" t="s">
        <v>619</v>
      </c>
      <c r="H205" t="s">
        <v>416</v>
      </c>
      <c r="I205">
        <v>1658944151.160714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1561.104392359616</v>
      </c>
      <c r="AK205">
        <v>1530.018909090909</v>
      </c>
      <c r="AL205">
        <v>3.433139627955686</v>
      </c>
      <c r="AM205">
        <v>65.39400874216933</v>
      </c>
      <c r="AN205">
        <f>(AP205 - AO205 + DI205*1E3/(8.314*(DK205+273.15)) * AR205/DH205 * AQ205) * DH205/(100*CV205) * 1000/(1000 - AP205)</f>
        <v>0</v>
      </c>
      <c r="AO205">
        <v>22.97426164848485</v>
      </c>
      <c r="AP205">
        <v>23.76282242424242</v>
      </c>
      <c r="AQ205">
        <v>-2.803935458481782E-05</v>
      </c>
      <c r="AR205">
        <v>84.95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1658944151.160714</v>
      </c>
      <c r="DB205">
        <v>1469.320357142857</v>
      </c>
      <c r="DC205">
        <v>1508.562857142857</v>
      </c>
      <c r="DD205">
        <v>23.76353571428571</v>
      </c>
      <c r="DE205">
        <v>22.97481071428572</v>
      </c>
      <c r="DF205">
        <v>1475.537142857143</v>
      </c>
      <c r="DG205">
        <v>23.86656428571429</v>
      </c>
      <c r="DH205">
        <v>500.0350357142858</v>
      </c>
      <c r="DI205">
        <v>90.49112142857143</v>
      </c>
      <c r="DJ205">
        <v>0.09993594285714284</v>
      </c>
      <c r="DK205">
        <v>27.20100357142857</v>
      </c>
      <c r="DL205">
        <v>27.30131428571429</v>
      </c>
      <c r="DM205">
        <v>999.9000000000002</v>
      </c>
      <c r="DN205">
        <v>0</v>
      </c>
      <c r="DO205">
        <v>0</v>
      </c>
      <c r="DP205">
        <v>10003.77571428571</v>
      </c>
      <c r="DQ205">
        <v>0</v>
      </c>
      <c r="DR205">
        <v>10.97829285714286</v>
      </c>
      <c r="DS205">
        <v>-39.24398928571429</v>
      </c>
      <c r="DT205">
        <v>1505.085357142857</v>
      </c>
      <c r="DU205">
        <v>1544.0375</v>
      </c>
      <c r="DV205">
        <v>0.7887286071428571</v>
      </c>
      <c r="DW205">
        <v>1508.562857142857</v>
      </c>
      <c r="DX205">
        <v>22.97481071428572</v>
      </c>
      <c r="DY205">
        <v>2.150389642857143</v>
      </c>
      <c r="DZ205">
        <v>2.079015</v>
      </c>
      <c r="EA205">
        <v>18.59741428571428</v>
      </c>
      <c r="EB205">
        <v>18.05930714285714</v>
      </c>
      <c r="EC205">
        <v>1999.996071428571</v>
      </c>
      <c r="ED205">
        <v>0.9800005357142858</v>
      </c>
      <c r="EE205">
        <v>0.01999966428571429</v>
      </c>
      <c r="EF205">
        <v>0</v>
      </c>
      <c r="EG205">
        <v>743.5670714285715</v>
      </c>
      <c r="EH205">
        <v>5.00097</v>
      </c>
      <c r="EI205">
        <v>14764.47142857143</v>
      </c>
      <c r="EJ205">
        <v>16707.55</v>
      </c>
      <c r="EK205">
        <v>38.16707142857143</v>
      </c>
      <c r="EL205">
        <v>38.75442857142857</v>
      </c>
      <c r="EM205">
        <v>38.125</v>
      </c>
      <c r="EN205">
        <v>38.375</v>
      </c>
      <c r="EO205">
        <v>38.812</v>
      </c>
      <c r="EP205">
        <v>1955.095714285714</v>
      </c>
      <c r="EQ205">
        <v>39.9</v>
      </c>
      <c r="ER205">
        <v>0</v>
      </c>
      <c r="ES205">
        <v>1658944158.6</v>
      </c>
      <c r="ET205">
        <v>0</v>
      </c>
      <c r="EU205">
        <v>743.5546538461539</v>
      </c>
      <c r="EV205">
        <v>-0.3618803457265644</v>
      </c>
      <c r="EW205">
        <v>-8.157264983513736</v>
      </c>
      <c r="EX205">
        <v>14764.33846153846</v>
      </c>
      <c r="EY205">
        <v>15</v>
      </c>
      <c r="EZ205">
        <v>0</v>
      </c>
      <c r="FA205" t="s">
        <v>419</v>
      </c>
      <c r="FB205">
        <v>1657650335.6</v>
      </c>
      <c r="FC205">
        <v>1657650340.6</v>
      </c>
      <c r="FD205">
        <v>0</v>
      </c>
      <c r="FE205">
        <v>2.4</v>
      </c>
      <c r="FF205">
        <v>-0.047</v>
      </c>
      <c r="FG205">
        <v>-2.024</v>
      </c>
      <c r="FH205">
        <v>-0.16</v>
      </c>
      <c r="FI205">
        <v>420</v>
      </c>
      <c r="FJ205">
        <v>17</v>
      </c>
      <c r="FK205">
        <v>0.4</v>
      </c>
      <c r="FL205">
        <v>0.26</v>
      </c>
      <c r="FM205">
        <v>-39.01483902439024</v>
      </c>
      <c r="FN205">
        <v>-4.425804878048765</v>
      </c>
      <c r="FO205">
        <v>0.4548017750346388</v>
      </c>
      <c r="FP205">
        <v>0</v>
      </c>
      <c r="FQ205">
        <v>743.5544705882354</v>
      </c>
      <c r="FR205">
        <v>-0.2547593591718233</v>
      </c>
      <c r="FS205">
        <v>0.2035625695533991</v>
      </c>
      <c r="FT205">
        <v>1</v>
      </c>
      <c r="FU205">
        <v>0.7888871219512195</v>
      </c>
      <c r="FV205">
        <v>-0.004307121951220134</v>
      </c>
      <c r="FW205">
        <v>0.001124564179975519</v>
      </c>
      <c r="FX205">
        <v>1</v>
      </c>
      <c r="FY205">
        <v>2</v>
      </c>
      <c r="FZ205">
        <v>3</v>
      </c>
      <c r="GA205" t="s">
        <v>420</v>
      </c>
      <c r="GB205">
        <v>2.9836</v>
      </c>
      <c r="GC205">
        <v>2.71579</v>
      </c>
      <c r="GD205">
        <v>0.222772</v>
      </c>
      <c r="GE205">
        <v>0.223706</v>
      </c>
      <c r="GF205">
        <v>0.106953</v>
      </c>
      <c r="GG205">
        <v>0.102424</v>
      </c>
      <c r="GH205">
        <v>24673.2</v>
      </c>
      <c r="GI205">
        <v>24735.4</v>
      </c>
      <c r="GJ205">
        <v>29499.9</v>
      </c>
      <c r="GK205">
        <v>29464.4</v>
      </c>
      <c r="GL205">
        <v>34899.5</v>
      </c>
      <c r="GM205">
        <v>35146.9</v>
      </c>
      <c r="GN205">
        <v>41556.6</v>
      </c>
      <c r="GO205">
        <v>41982.3</v>
      </c>
      <c r="GP205">
        <v>1.95312</v>
      </c>
      <c r="GQ205">
        <v>1.93973</v>
      </c>
      <c r="GR205">
        <v>0.128649</v>
      </c>
      <c r="GS205">
        <v>0</v>
      </c>
      <c r="GT205">
        <v>25.1971</v>
      </c>
      <c r="GU205">
        <v>999.9</v>
      </c>
      <c r="GV205">
        <v>59.4</v>
      </c>
      <c r="GW205">
        <v>29.4</v>
      </c>
      <c r="GX205">
        <v>27.0172</v>
      </c>
      <c r="GY205">
        <v>63.0531</v>
      </c>
      <c r="GZ205">
        <v>33.2131</v>
      </c>
      <c r="HA205">
        <v>1</v>
      </c>
      <c r="HB205">
        <v>-0.0949822</v>
      </c>
      <c r="HC205">
        <v>0.1639</v>
      </c>
      <c r="HD205">
        <v>20.3345</v>
      </c>
      <c r="HE205">
        <v>5.21759</v>
      </c>
      <c r="HF205">
        <v>12.0099</v>
      </c>
      <c r="HG205">
        <v>4.9891</v>
      </c>
      <c r="HH205">
        <v>3.28855</v>
      </c>
      <c r="HI205">
        <v>9999</v>
      </c>
      <c r="HJ205">
        <v>9999</v>
      </c>
      <c r="HK205">
        <v>9999</v>
      </c>
      <c r="HL205">
        <v>155.4</v>
      </c>
      <c r="HM205">
        <v>1.86737</v>
      </c>
      <c r="HN205">
        <v>1.86645</v>
      </c>
      <c r="HO205">
        <v>1.86584</v>
      </c>
      <c r="HP205">
        <v>1.86583</v>
      </c>
      <c r="HQ205">
        <v>1.86761</v>
      </c>
      <c r="HR205">
        <v>1.87015</v>
      </c>
      <c r="HS205">
        <v>1.86874</v>
      </c>
      <c r="HT205">
        <v>1.87027</v>
      </c>
      <c r="HU205">
        <v>0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-6.28</v>
      </c>
      <c r="II205">
        <v>-0.103</v>
      </c>
      <c r="IJ205">
        <v>-2.003274880989988</v>
      </c>
      <c r="IK205">
        <v>-0.003643892653284941</v>
      </c>
      <c r="IL205">
        <v>8.948238347276123E-07</v>
      </c>
      <c r="IM205">
        <v>-2.445980282225029E-10</v>
      </c>
      <c r="IN205">
        <v>-0.1940835803508028</v>
      </c>
      <c r="IO205">
        <v>-0.01042730378795286</v>
      </c>
      <c r="IP205">
        <v>0.00100284695746963</v>
      </c>
      <c r="IQ205">
        <v>-1.701466411570297E-05</v>
      </c>
      <c r="IR205">
        <v>2</v>
      </c>
      <c r="IS205">
        <v>2310</v>
      </c>
      <c r="IT205">
        <v>1</v>
      </c>
      <c r="IU205">
        <v>25</v>
      </c>
      <c r="IV205">
        <v>21563.7</v>
      </c>
      <c r="IW205">
        <v>21563.6</v>
      </c>
      <c r="IX205">
        <v>2.98096</v>
      </c>
      <c r="IY205">
        <v>2.17163</v>
      </c>
      <c r="IZ205">
        <v>1.39648</v>
      </c>
      <c r="JA205">
        <v>2.36206</v>
      </c>
      <c r="JB205">
        <v>1.49536</v>
      </c>
      <c r="JC205">
        <v>2.41211</v>
      </c>
      <c r="JD205">
        <v>34.6463</v>
      </c>
      <c r="JE205">
        <v>24.1838</v>
      </c>
      <c r="JF205">
        <v>18</v>
      </c>
      <c r="JG205">
        <v>513.6130000000001</v>
      </c>
      <c r="JH205">
        <v>460.514</v>
      </c>
      <c r="JI205">
        <v>24.9998</v>
      </c>
      <c r="JJ205">
        <v>26.2244</v>
      </c>
      <c r="JK205">
        <v>30</v>
      </c>
      <c r="JL205">
        <v>26.2121</v>
      </c>
      <c r="JM205">
        <v>26.153</v>
      </c>
      <c r="JN205">
        <v>59.6456</v>
      </c>
      <c r="JO205">
        <v>20.0493</v>
      </c>
      <c r="JP205">
        <v>96.15049999999999</v>
      </c>
      <c r="JQ205">
        <v>25</v>
      </c>
      <c r="JR205">
        <v>1557.32</v>
      </c>
      <c r="JS205">
        <v>22.94</v>
      </c>
      <c r="JT205">
        <v>100.885</v>
      </c>
      <c r="JU205">
        <v>100.832</v>
      </c>
    </row>
    <row r="206" spans="1:281">
      <c r="A206">
        <v>190</v>
      </c>
      <c r="B206">
        <v>1658944164.5</v>
      </c>
      <c r="C206">
        <v>2526.5</v>
      </c>
      <c r="D206" t="s">
        <v>804</v>
      </c>
      <c r="E206" t="s">
        <v>805</v>
      </c>
      <c r="F206">
        <v>5</v>
      </c>
      <c r="G206" t="s">
        <v>619</v>
      </c>
      <c r="H206" t="s">
        <v>416</v>
      </c>
      <c r="I206">
        <v>1658944156.732143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1580.007484922797</v>
      </c>
      <c r="AK206">
        <v>1548.775757575757</v>
      </c>
      <c r="AL206">
        <v>3.421639908726766</v>
      </c>
      <c r="AM206">
        <v>65.39400874216933</v>
      </c>
      <c r="AN206">
        <f>(AP206 - AO206 + DI206*1E3/(8.314*(DK206+273.15)) * AR206/DH206 * AQ206) * DH206/(100*CV206) * 1000/(1000 - AP206)</f>
        <v>0</v>
      </c>
      <c r="AO206">
        <v>22.97511995636364</v>
      </c>
      <c r="AP206">
        <v>23.75778242424242</v>
      </c>
      <c r="AQ206">
        <v>-7.232231404926452E-05</v>
      </c>
      <c r="AR206">
        <v>84.95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1658944156.732143</v>
      </c>
      <c r="DB206">
        <v>1487.753214285714</v>
      </c>
      <c r="DC206">
        <v>1527.229642857143</v>
      </c>
      <c r="DD206">
        <v>23.76205714285715</v>
      </c>
      <c r="DE206">
        <v>22.975125</v>
      </c>
      <c r="DF206">
        <v>1494.019285714286</v>
      </c>
      <c r="DG206">
        <v>23.8651</v>
      </c>
      <c r="DH206">
        <v>500.0422142857143</v>
      </c>
      <c r="DI206">
        <v>90.49163214285713</v>
      </c>
      <c r="DJ206">
        <v>0.09996746785714286</v>
      </c>
      <c r="DK206">
        <v>27.20288928571429</v>
      </c>
      <c r="DL206">
        <v>27.307425</v>
      </c>
      <c r="DM206">
        <v>999.9000000000002</v>
      </c>
      <c r="DN206">
        <v>0</v>
      </c>
      <c r="DO206">
        <v>0</v>
      </c>
      <c r="DP206">
        <v>10005.35928571428</v>
      </c>
      <c r="DQ206">
        <v>0</v>
      </c>
      <c r="DR206">
        <v>10.98059285714286</v>
      </c>
      <c r="DS206">
        <v>-39.47711785714286</v>
      </c>
      <c r="DT206">
        <v>1523.965357142857</v>
      </c>
      <c r="DU206">
        <v>1563.144285714285</v>
      </c>
      <c r="DV206">
        <v>0.7869372857142859</v>
      </c>
      <c r="DW206">
        <v>1527.229642857143</v>
      </c>
      <c r="DX206">
        <v>22.975125</v>
      </c>
      <c r="DY206">
        <v>2.150267857142857</v>
      </c>
      <c r="DZ206">
        <v>2.079055714285714</v>
      </c>
      <c r="EA206">
        <v>18.59651785714286</v>
      </c>
      <c r="EB206">
        <v>18.05961428571429</v>
      </c>
      <c r="EC206">
        <v>2000.005</v>
      </c>
      <c r="ED206">
        <v>0.9800006428571429</v>
      </c>
      <c r="EE206">
        <v>0.01999955714285715</v>
      </c>
      <c r="EF206">
        <v>0</v>
      </c>
      <c r="EG206">
        <v>743.5207499999999</v>
      </c>
      <c r="EH206">
        <v>5.00097</v>
      </c>
      <c r="EI206">
        <v>14763.72857142857</v>
      </c>
      <c r="EJ206">
        <v>16707.625</v>
      </c>
      <c r="EK206">
        <v>38.17149999999999</v>
      </c>
      <c r="EL206">
        <v>38.75</v>
      </c>
      <c r="EM206">
        <v>38.125</v>
      </c>
      <c r="EN206">
        <v>38.375</v>
      </c>
      <c r="EO206">
        <v>38.812</v>
      </c>
      <c r="EP206">
        <v>1955.104642857143</v>
      </c>
      <c r="EQ206">
        <v>39.9</v>
      </c>
      <c r="ER206">
        <v>0</v>
      </c>
      <c r="ES206">
        <v>1658944164</v>
      </c>
      <c r="ET206">
        <v>0</v>
      </c>
      <c r="EU206">
        <v>743.5126799999999</v>
      </c>
      <c r="EV206">
        <v>-1.366230768847926</v>
      </c>
      <c r="EW206">
        <v>-10.21538454754012</v>
      </c>
      <c r="EX206">
        <v>14763.624</v>
      </c>
      <c r="EY206">
        <v>15</v>
      </c>
      <c r="EZ206">
        <v>0</v>
      </c>
      <c r="FA206" t="s">
        <v>419</v>
      </c>
      <c r="FB206">
        <v>1657650335.6</v>
      </c>
      <c r="FC206">
        <v>1657650340.6</v>
      </c>
      <c r="FD206">
        <v>0</v>
      </c>
      <c r="FE206">
        <v>2.4</v>
      </c>
      <c r="FF206">
        <v>-0.047</v>
      </c>
      <c r="FG206">
        <v>-2.024</v>
      </c>
      <c r="FH206">
        <v>-0.16</v>
      </c>
      <c r="FI206">
        <v>420</v>
      </c>
      <c r="FJ206">
        <v>17</v>
      </c>
      <c r="FK206">
        <v>0.4</v>
      </c>
      <c r="FL206">
        <v>0.26</v>
      </c>
      <c r="FM206">
        <v>-39.369835</v>
      </c>
      <c r="FN206">
        <v>-2.461411632270162</v>
      </c>
      <c r="FO206">
        <v>0.2477999904661017</v>
      </c>
      <c r="FP206">
        <v>0</v>
      </c>
      <c r="FQ206">
        <v>743.5129117647059</v>
      </c>
      <c r="FR206">
        <v>-0.7744996187247248</v>
      </c>
      <c r="FS206">
        <v>0.2144986449493732</v>
      </c>
      <c r="FT206">
        <v>1</v>
      </c>
      <c r="FU206">
        <v>0.78745025</v>
      </c>
      <c r="FV206">
        <v>-0.01834320450281739</v>
      </c>
      <c r="FW206">
        <v>0.002415280012234623</v>
      </c>
      <c r="FX206">
        <v>1</v>
      </c>
      <c r="FY206">
        <v>2</v>
      </c>
      <c r="FZ206">
        <v>3</v>
      </c>
      <c r="GA206" t="s">
        <v>420</v>
      </c>
      <c r="GB206">
        <v>2.98372</v>
      </c>
      <c r="GC206">
        <v>2.71564</v>
      </c>
      <c r="GD206">
        <v>0.224405</v>
      </c>
      <c r="GE206">
        <v>0.225305</v>
      </c>
      <c r="GF206">
        <v>0.106931</v>
      </c>
      <c r="GG206">
        <v>0.10245</v>
      </c>
      <c r="GH206">
        <v>24621.2</v>
      </c>
      <c r="GI206">
        <v>24684.9</v>
      </c>
      <c r="GJ206">
        <v>29499.7</v>
      </c>
      <c r="GK206">
        <v>29464.9</v>
      </c>
      <c r="GL206">
        <v>34900.3</v>
      </c>
      <c r="GM206">
        <v>35146.4</v>
      </c>
      <c r="GN206">
        <v>41556.5</v>
      </c>
      <c r="GO206">
        <v>41982.9</v>
      </c>
      <c r="GP206">
        <v>1.95295</v>
      </c>
      <c r="GQ206">
        <v>1.94045</v>
      </c>
      <c r="GR206">
        <v>0.129465</v>
      </c>
      <c r="GS206">
        <v>0</v>
      </c>
      <c r="GT206">
        <v>25.1958</v>
      </c>
      <c r="GU206">
        <v>999.9</v>
      </c>
      <c r="GV206">
        <v>59.4</v>
      </c>
      <c r="GW206">
        <v>29.4</v>
      </c>
      <c r="GX206">
        <v>27.0171</v>
      </c>
      <c r="GY206">
        <v>63.0031</v>
      </c>
      <c r="GZ206">
        <v>33.5216</v>
      </c>
      <c r="HA206">
        <v>1</v>
      </c>
      <c r="HB206">
        <v>-0.0950737</v>
      </c>
      <c r="HC206">
        <v>0.164316</v>
      </c>
      <c r="HD206">
        <v>20.3345</v>
      </c>
      <c r="HE206">
        <v>5.21669</v>
      </c>
      <c r="HF206">
        <v>12.0099</v>
      </c>
      <c r="HG206">
        <v>4.9884</v>
      </c>
      <c r="HH206">
        <v>3.28842</v>
      </c>
      <c r="HI206">
        <v>9999</v>
      </c>
      <c r="HJ206">
        <v>9999</v>
      </c>
      <c r="HK206">
        <v>9999</v>
      </c>
      <c r="HL206">
        <v>155.4</v>
      </c>
      <c r="HM206">
        <v>1.86737</v>
      </c>
      <c r="HN206">
        <v>1.86645</v>
      </c>
      <c r="HO206">
        <v>1.86584</v>
      </c>
      <c r="HP206">
        <v>1.86584</v>
      </c>
      <c r="HQ206">
        <v>1.86763</v>
      </c>
      <c r="HR206">
        <v>1.87014</v>
      </c>
      <c r="HS206">
        <v>1.86874</v>
      </c>
      <c r="HT206">
        <v>1.87025</v>
      </c>
      <c r="HU206">
        <v>0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-6.33</v>
      </c>
      <c r="II206">
        <v>-0.1031</v>
      </c>
      <c r="IJ206">
        <v>-2.003274880989988</v>
      </c>
      <c r="IK206">
        <v>-0.003643892653284941</v>
      </c>
      <c r="IL206">
        <v>8.948238347276123E-07</v>
      </c>
      <c r="IM206">
        <v>-2.445980282225029E-10</v>
      </c>
      <c r="IN206">
        <v>-0.1940835803508028</v>
      </c>
      <c r="IO206">
        <v>-0.01042730378795286</v>
      </c>
      <c r="IP206">
        <v>0.00100284695746963</v>
      </c>
      <c r="IQ206">
        <v>-1.701466411570297E-05</v>
      </c>
      <c r="IR206">
        <v>2</v>
      </c>
      <c r="IS206">
        <v>2310</v>
      </c>
      <c r="IT206">
        <v>1</v>
      </c>
      <c r="IU206">
        <v>25</v>
      </c>
      <c r="IV206">
        <v>21563.8</v>
      </c>
      <c r="IW206">
        <v>21563.7</v>
      </c>
      <c r="IX206">
        <v>3.00903</v>
      </c>
      <c r="IY206">
        <v>2.17407</v>
      </c>
      <c r="IZ206">
        <v>1.39648</v>
      </c>
      <c r="JA206">
        <v>2.36206</v>
      </c>
      <c r="JB206">
        <v>1.49536</v>
      </c>
      <c r="JC206">
        <v>2.39624</v>
      </c>
      <c r="JD206">
        <v>34.6463</v>
      </c>
      <c r="JE206">
        <v>24.1838</v>
      </c>
      <c r="JF206">
        <v>18</v>
      </c>
      <c r="JG206">
        <v>513.4930000000001</v>
      </c>
      <c r="JH206">
        <v>460.953</v>
      </c>
      <c r="JI206">
        <v>25</v>
      </c>
      <c r="JJ206">
        <v>26.2231</v>
      </c>
      <c r="JK206">
        <v>29.9999</v>
      </c>
      <c r="JL206">
        <v>26.2115</v>
      </c>
      <c r="JM206">
        <v>26.1511</v>
      </c>
      <c r="JN206">
        <v>60.2337</v>
      </c>
      <c r="JO206">
        <v>20.0493</v>
      </c>
      <c r="JP206">
        <v>96.5219</v>
      </c>
      <c r="JQ206">
        <v>25</v>
      </c>
      <c r="JR206">
        <v>1570.75</v>
      </c>
      <c r="JS206">
        <v>22.94</v>
      </c>
      <c r="JT206">
        <v>100.885</v>
      </c>
      <c r="JU206">
        <v>100.834</v>
      </c>
    </row>
    <row r="207" spans="1:281">
      <c r="A207">
        <v>191</v>
      </c>
      <c r="B207">
        <v>1658944169.5</v>
      </c>
      <c r="C207">
        <v>2531.5</v>
      </c>
      <c r="D207" t="s">
        <v>806</v>
      </c>
      <c r="E207" t="s">
        <v>807</v>
      </c>
      <c r="F207">
        <v>5</v>
      </c>
      <c r="G207" t="s">
        <v>619</v>
      </c>
      <c r="H207" t="s">
        <v>416</v>
      </c>
      <c r="I207">
        <v>1658944162.018518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1596.846960193848</v>
      </c>
      <c r="AK207">
        <v>1565.842666666666</v>
      </c>
      <c r="AL207">
        <v>3.411333333332905</v>
      </c>
      <c r="AM207">
        <v>65.39400874216933</v>
      </c>
      <c r="AN207">
        <f>(AP207 - AO207 + DI207*1E3/(8.314*(DK207+273.15)) * AR207/DH207 * AQ207) * DH207/(100*CV207) * 1000/(1000 - AP207)</f>
        <v>0</v>
      </c>
      <c r="AO207">
        <v>23.01463009939395</v>
      </c>
      <c r="AP207">
        <v>23.7699393939394</v>
      </c>
      <c r="AQ207">
        <v>-1.962152133589869E-05</v>
      </c>
      <c r="AR207">
        <v>84.95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1658944162.018518</v>
      </c>
      <c r="DB207">
        <v>1505.362962962963</v>
      </c>
      <c r="DC207">
        <v>1544.875185185185</v>
      </c>
      <c r="DD207">
        <v>23.76093703703704</v>
      </c>
      <c r="DE207">
        <v>22.99455185185185</v>
      </c>
      <c r="DF207">
        <v>1511.674444444444</v>
      </c>
      <c r="DG207">
        <v>23.86398148148148</v>
      </c>
      <c r="DH207">
        <v>500.0467037037038</v>
      </c>
      <c r="DI207">
        <v>90.49235185185188</v>
      </c>
      <c r="DJ207">
        <v>0.09995886296296297</v>
      </c>
      <c r="DK207">
        <v>27.20506666666667</v>
      </c>
      <c r="DL207">
        <v>27.31166666666666</v>
      </c>
      <c r="DM207">
        <v>999.9000000000001</v>
      </c>
      <c r="DN207">
        <v>0</v>
      </c>
      <c r="DO207">
        <v>0</v>
      </c>
      <c r="DP207">
        <v>10003.0337037037</v>
      </c>
      <c r="DQ207">
        <v>0</v>
      </c>
      <c r="DR207">
        <v>10.98442222222222</v>
      </c>
      <c r="DS207">
        <v>-39.51305185185185</v>
      </c>
      <c r="DT207">
        <v>1542.002222222222</v>
      </c>
      <c r="DU207">
        <v>1581.237407407408</v>
      </c>
      <c r="DV207">
        <v>0.7663827777777777</v>
      </c>
      <c r="DW207">
        <v>1544.875185185185</v>
      </c>
      <c r="DX207">
        <v>22.99455185185185</v>
      </c>
      <c r="DY207">
        <v>2.150183333333334</v>
      </c>
      <c r="DZ207">
        <v>2.080831111111111</v>
      </c>
      <c r="EA207">
        <v>18.59589259259259</v>
      </c>
      <c r="EB207">
        <v>18.07318888888889</v>
      </c>
      <c r="EC207">
        <v>1999.984444444444</v>
      </c>
      <c r="ED207">
        <v>0.9800003333333335</v>
      </c>
      <c r="EE207">
        <v>0.01999986666666667</v>
      </c>
      <c r="EF207">
        <v>0</v>
      </c>
      <c r="EG207">
        <v>743.4146296296295</v>
      </c>
      <c r="EH207">
        <v>5.00097</v>
      </c>
      <c r="EI207">
        <v>14762.72592592593</v>
      </c>
      <c r="EJ207">
        <v>16707.45185185185</v>
      </c>
      <c r="EK207">
        <v>38.16174074074074</v>
      </c>
      <c r="EL207">
        <v>38.75</v>
      </c>
      <c r="EM207">
        <v>38.125</v>
      </c>
      <c r="EN207">
        <v>38.375</v>
      </c>
      <c r="EO207">
        <v>38.812</v>
      </c>
      <c r="EP207">
        <v>1955.084444444444</v>
      </c>
      <c r="EQ207">
        <v>39.9</v>
      </c>
      <c r="ER207">
        <v>0</v>
      </c>
      <c r="ES207">
        <v>1658944168.8</v>
      </c>
      <c r="ET207">
        <v>0</v>
      </c>
      <c r="EU207">
        <v>743.4224800000001</v>
      </c>
      <c r="EV207">
        <v>-0.4046923195189017</v>
      </c>
      <c r="EW207">
        <v>-10.81538456714121</v>
      </c>
      <c r="EX207">
        <v>14762.708</v>
      </c>
      <c r="EY207">
        <v>15</v>
      </c>
      <c r="EZ207">
        <v>0</v>
      </c>
      <c r="FA207" t="s">
        <v>419</v>
      </c>
      <c r="FB207">
        <v>1657650335.6</v>
      </c>
      <c r="FC207">
        <v>1657650340.6</v>
      </c>
      <c r="FD207">
        <v>0</v>
      </c>
      <c r="FE207">
        <v>2.4</v>
      </c>
      <c r="FF207">
        <v>-0.047</v>
      </c>
      <c r="FG207">
        <v>-2.024</v>
      </c>
      <c r="FH207">
        <v>-0.16</v>
      </c>
      <c r="FI207">
        <v>420</v>
      </c>
      <c r="FJ207">
        <v>17</v>
      </c>
      <c r="FK207">
        <v>0.4</v>
      </c>
      <c r="FL207">
        <v>0.26</v>
      </c>
      <c r="FM207">
        <v>-39.4453375</v>
      </c>
      <c r="FN207">
        <v>-0.9335448405252341</v>
      </c>
      <c r="FO207">
        <v>0.1740816427534793</v>
      </c>
      <c r="FP207">
        <v>0</v>
      </c>
      <c r="FQ207">
        <v>743.4798823529412</v>
      </c>
      <c r="FR207">
        <v>-0.6353246782492656</v>
      </c>
      <c r="FS207">
        <v>0.2176899798696243</v>
      </c>
      <c r="FT207">
        <v>1</v>
      </c>
      <c r="FU207">
        <v>0.7775254</v>
      </c>
      <c r="FV207">
        <v>-0.1583580112570376</v>
      </c>
      <c r="FW207">
        <v>0.02162771134193353</v>
      </c>
      <c r="FX207">
        <v>0</v>
      </c>
      <c r="FY207">
        <v>1</v>
      </c>
      <c r="FZ207">
        <v>3</v>
      </c>
      <c r="GA207" t="s">
        <v>426</v>
      </c>
      <c r="GB207">
        <v>2.98334</v>
      </c>
      <c r="GC207">
        <v>2.71539</v>
      </c>
      <c r="GD207">
        <v>0.225893</v>
      </c>
      <c r="GE207">
        <v>0.226767</v>
      </c>
      <c r="GF207">
        <v>0.106987</v>
      </c>
      <c r="GG207">
        <v>0.10273</v>
      </c>
      <c r="GH207">
        <v>24574</v>
      </c>
      <c r="GI207">
        <v>24638.2</v>
      </c>
      <c r="GJ207">
        <v>29499.7</v>
      </c>
      <c r="GK207">
        <v>29464.7</v>
      </c>
      <c r="GL207">
        <v>34898.1</v>
      </c>
      <c r="GM207">
        <v>35134.9</v>
      </c>
      <c r="GN207">
        <v>41556.4</v>
      </c>
      <c r="GO207">
        <v>41982.7</v>
      </c>
      <c r="GP207">
        <v>1.9527</v>
      </c>
      <c r="GQ207">
        <v>1.94045</v>
      </c>
      <c r="GR207">
        <v>0.128917</v>
      </c>
      <c r="GS207">
        <v>0</v>
      </c>
      <c r="GT207">
        <v>25.1937</v>
      </c>
      <c r="GU207">
        <v>999.9</v>
      </c>
      <c r="GV207">
        <v>59.5</v>
      </c>
      <c r="GW207">
        <v>29.4</v>
      </c>
      <c r="GX207">
        <v>27.062</v>
      </c>
      <c r="GY207">
        <v>63.1931</v>
      </c>
      <c r="GZ207">
        <v>33.6899</v>
      </c>
      <c r="HA207">
        <v>1</v>
      </c>
      <c r="HB207">
        <v>-0.0950406</v>
      </c>
      <c r="HC207">
        <v>0.164706</v>
      </c>
      <c r="HD207">
        <v>20.3346</v>
      </c>
      <c r="HE207">
        <v>5.21684</v>
      </c>
      <c r="HF207">
        <v>12.0099</v>
      </c>
      <c r="HG207">
        <v>4.98865</v>
      </c>
      <c r="HH207">
        <v>3.28848</v>
      </c>
      <c r="HI207">
        <v>9999</v>
      </c>
      <c r="HJ207">
        <v>9999</v>
      </c>
      <c r="HK207">
        <v>9999</v>
      </c>
      <c r="HL207">
        <v>155.4</v>
      </c>
      <c r="HM207">
        <v>1.86737</v>
      </c>
      <c r="HN207">
        <v>1.86645</v>
      </c>
      <c r="HO207">
        <v>1.86584</v>
      </c>
      <c r="HP207">
        <v>1.86583</v>
      </c>
      <c r="HQ207">
        <v>1.86762</v>
      </c>
      <c r="HR207">
        <v>1.87013</v>
      </c>
      <c r="HS207">
        <v>1.86874</v>
      </c>
      <c r="HT207">
        <v>1.87026</v>
      </c>
      <c r="HU207">
        <v>0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-6.37</v>
      </c>
      <c r="II207">
        <v>-0.103</v>
      </c>
      <c r="IJ207">
        <v>-2.003274880989988</v>
      </c>
      <c r="IK207">
        <v>-0.003643892653284941</v>
      </c>
      <c r="IL207">
        <v>8.948238347276123E-07</v>
      </c>
      <c r="IM207">
        <v>-2.445980282225029E-10</v>
      </c>
      <c r="IN207">
        <v>-0.1940835803508028</v>
      </c>
      <c r="IO207">
        <v>-0.01042730378795286</v>
      </c>
      <c r="IP207">
        <v>0.00100284695746963</v>
      </c>
      <c r="IQ207">
        <v>-1.701466411570297E-05</v>
      </c>
      <c r="IR207">
        <v>2</v>
      </c>
      <c r="IS207">
        <v>2310</v>
      </c>
      <c r="IT207">
        <v>1</v>
      </c>
      <c r="IU207">
        <v>25</v>
      </c>
      <c r="IV207">
        <v>21563.9</v>
      </c>
      <c r="IW207">
        <v>21563.8</v>
      </c>
      <c r="IX207">
        <v>3.03223</v>
      </c>
      <c r="IY207">
        <v>2.17529</v>
      </c>
      <c r="IZ207">
        <v>1.39648</v>
      </c>
      <c r="JA207">
        <v>2.36328</v>
      </c>
      <c r="JB207">
        <v>1.49536</v>
      </c>
      <c r="JC207">
        <v>2.37671</v>
      </c>
      <c r="JD207">
        <v>34.6463</v>
      </c>
      <c r="JE207">
        <v>24.1838</v>
      </c>
      <c r="JF207">
        <v>18</v>
      </c>
      <c r="JG207">
        <v>513.331</v>
      </c>
      <c r="JH207">
        <v>460.953</v>
      </c>
      <c r="JI207">
        <v>24.9999</v>
      </c>
      <c r="JJ207">
        <v>26.2222</v>
      </c>
      <c r="JK207">
        <v>30</v>
      </c>
      <c r="JL207">
        <v>26.2113</v>
      </c>
      <c r="JM207">
        <v>26.1511</v>
      </c>
      <c r="JN207">
        <v>60.7757</v>
      </c>
      <c r="JO207">
        <v>20.3488</v>
      </c>
      <c r="JP207">
        <v>96.5219</v>
      </c>
      <c r="JQ207">
        <v>25</v>
      </c>
      <c r="JR207">
        <v>1590.78</v>
      </c>
      <c r="JS207">
        <v>22.94</v>
      </c>
      <c r="JT207">
        <v>100.885</v>
      </c>
      <c r="JU207">
        <v>100.833</v>
      </c>
    </row>
    <row r="208" spans="1:281">
      <c r="A208">
        <v>192</v>
      </c>
      <c r="B208">
        <v>1658944174.5</v>
      </c>
      <c r="C208">
        <v>2536.5</v>
      </c>
      <c r="D208" t="s">
        <v>808</v>
      </c>
      <c r="E208" t="s">
        <v>809</v>
      </c>
      <c r="F208">
        <v>5</v>
      </c>
      <c r="G208" t="s">
        <v>619</v>
      </c>
      <c r="H208" t="s">
        <v>416</v>
      </c>
      <c r="I208">
        <v>1658944166.732143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1614.531898677014</v>
      </c>
      <c r="AK208">
        <v>1582.96903030303</v>
      </c>
      <c r="AL208">
        <v>3.440795928371959</v>
      </c>
      <c r="AM208">
        <v>65.39400874216933</v>
      </c>
      <c r="AN208">
        <f>(AP208 - AO208 + DI208*1E3/(8.314*(DK208+273.15)) * AR208/DH208 * AQ208) * DH208/(100*CV208) * 1000/(1000 - AP208)</f>
        <v>0</v>
      </c>
      <c r="AO208">
        <v>23.07603880484848</v>
      </c>
      <c r="AP208">
        <v>23.79904121212121</v>
      </c>
      <c r="AQ208">
        <v>0.006480787878778805</v>
      </c>
      <c r="AR208">
        <v>84.95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1658944166.732143</v>
      </c>
      <c r="DB208">
        <v>1521.056785714286</v>
      </c>
      <c r="DC208">
        <v>1560.690357142857</v>
      </c>
      <c r="DD208">
        <v>23.76915</v>
      </c>
      <c r="DE208">
        <v>23.02433214285714</v>
      </c>
      <c r="DF208">
        <v>1527.410357142857</v>
      </c>
      <c r="DG208">
        <v>23.87211785714286</v>
      </c>
      <c r="DH208">
        <v>500.0524642857143</v>
      </c>
      <c r="DI208">
        <v>90.49278214285714</v>
      </c>
      <c r="DJ208">
        <v>0.09999274642857141</v>
      </c>
      <c r="DK208">
        <v>27.20575</v>
      </c>
      <c r="DL208">
        <v>27.31069285714286</v>
      </c>
      <c r="DM208">
        <v>999.9000000000002</v>
      </c>
      <c r="DN208">
        <v>0</v>
      </c>
      <c r="DO208">
        <v>0</v>
      </c>
      <c r="DP208">
        <v>9997.408928571429</v>
      </c>
      <c r="DQ208">
        <v>0</v>
      </c>
      <c r="DR208">
        <v>10.98457142857143</v>
      </c>
      <c r="DS208">
        <v>-39.63372500000001</v>
      </c>
      <c r="DT208">
        <v>1558.092142857143</v>
      </c>
      <c r="DU208">
        <v>1597.473214285714</v>
      </c>
      <c r="DV208">
        <v>0.7448129642857142</v>
      </c>
      <c r="DW208">
        <v>1560.690357142857</v>
      </c>
      <c r="DX208">
        <v>23.02433214285714</v>
      </c>
      <c r="DY208">
        <v>2.150936428571429</v>
      </c>
      <c r="DZ208">
        <v>2.083536428571429</v>
      </c>
      <c r="EA208">
        <v>18.60148928571429</v>
      </c>
      <c r="EB208">
        <v>18.09385</v>
      </c>
      <c r="EC208">
        <v>1999.999642857143</v>
      </c>
      <c r="ED208">
        <v>0.9800002142857144</v>
      </c>
      <c r="EE208">
        <v>0.01999998571428572</v>
      </c>
      <c r="EF208">
        <v>0</v>
      </c>
      <c r="EG208">
        <v>743.3318214285713</v>
      </c>
      <c r="EH208">
        <v>5.00097</v>
      </c>
      <c r="EI208">
        <v>14761.92142857143</v>
      </c>
      <c r="EJ208">
        <v>16707.57857142857</v>
      </c>
      <c r="EK208">
        <v>38.14271428571429</v>
      </c>
      <c r="EL208">
        <v>38.75</v>
      </c>
      <c r="EM208">
        <v>38.125</v>
      </c>
      <c r="EN208">
        <v>38.375</v>
      </c>
      <c r="EO208">
        <v>38.80757142857143</v>
      </c>
      <c r="EP208">
        <v>1955.099642857143</v>
      </c>
      <c r="EQ208">
        <v>39.9</v>
      </c>
      <c r="ER208">
        <v>0</v>
      </c>
      <c r="ES208">
        <v>1658944174.2</v>
      </c>
      <c r="ET208">
        <v>0</v>
      </c>
      <c r="EU208">
        <v>743.3212692307692</v>
      </c>
      <c r="EV208">
        <v>-1.076957277437724</v>
      </c>
      <c r="EW208">
        <v>-12.07179483901621</v>
      </c>
      <c r="EX208">
        <v>14761.85769230769</v>
      </c>
      <c r="EY208">
        <v>15</v>
      </c>
      <c r="EZ208">
        <v>0</v>
      </c>
      <c r="FA208" t="s">
        <v>419</v>
      </c>
      <c r="FB208">
        <v>1657650335.6</v>
      </c>
      <c r="FC208">
        <v>1657650340.6</v>
      </c>
      <c r="FD208">
        <v>0</v>
      </c>
      <c r="FE208">
        <v>2.4</v>
      </c>
      <c r="FF208">
        <v>-0.047</v>
      </c>
      <c r="FG208">
        <v>-2.024</v>
      </c>
      <c r="FH208">
        <v>-0.16</v>
      </c>
      <c r="FI208">
        <v>420</v>
      </c>
      <c r="FJ208">
        <v>17</v>
      </c>
      <c r="FK208">
        <v>0.4</v>
      </c>
      <c r="FL208">
        <v>0.26</v>
      </c>
      <c r="FM208">
        <v>-39.6010125</v>
      </c>
      <c r="FN208">
        <v>-0.952071669793573</v>
      </c>
      <c r="FO208">
        <v>0.1810413891731667</v>
      </c>
      <c r="FP208">
        <v>0</v>
      </c>
      <c r="FQ208">
        <v>743.3709411764706</v>
      </c>
      <c r="FR208">
        <v>-0.8282964176462024</v>
      </c>
      <c r="FS208">
        <v>0.2228250357114122</v>
      </c>
      <c r="FT208">
        <v>1</v>
      </c>
      <c r="FU208">
        <v>0.75521565</v>
      </c>
      <c r="FV208">
        <v>-0.3084728555347106</v>
      </c>
      <c r="FW208">
        <v>0.03474186055650301</v>
      </c>
      <c r="FX208">
        <v>0</v>
      </c>
      <c r="FY208">
        <v>1</v>
      </c>
      <c r="FZ208">
        <v>3</v>
      </c>
      <c r="GA208" t="s">
        <v>426</v>
      </c>
      <c r="GB208">
        <v>2.98338</v>
      </c>
      <c r="GC208">
        <v>2.71559</v>
      </c>
      <c r="GD208">
        <v>0.227376</v>
      </c>
      <c r="GE208">
        <v>0.228232</v>
      </c>
      <c r="GF208">
        <v>0.107073</v>
      </c>
      <c r="GG208">
        <v>0.102659</v>
      </c>
      <c r="GH208">
        <v>24526.3</v>
      </c>
      <c r="GI208">
        <v>24591.3</v>
      </c>
      <c r="GJ208">
        <v>29498.9</v>
      </c>
      <c r="GK208">
        <v>29464.4</v>
      </c>
      <c r="GL208">
        <v>34893.8</v>
      </c>
      <c r="GM208">
        <v>35137.6</v>
      </c>
      <c r="GN208">
        <v>41555.3</v>
      </c>
      <c r="GO208">
        <v>41982.4</v>
      </c>
      <c r="GP208">
        <v>1.9528</v>
      </c>
      <c r="GQ208">
        <v>1.94043</v>
      </c>
      <c r="GR208">
        <v>0.129458</v>
      </c>
      <c r="GS208">
        <v>0</v>
      </c>
      <c r="GT208">
        <v>25.1921</v>
      </c>
      <c r="GU208">
        <v>999.9</v>
      </c>
      <c r="GV208">
        <v>59.5</v>
      </c>
      <c r="GW208">
        <v>29.4</v>
      </c>
      <c r="GX208">
        <v>27.0607</v>
      </c>
      <c r="GY208">
        <v>62.9931</v>
      </c>
      <c r="GZ208">
        <v>33.4054</v>
      </c>
      <c r="HA208">
        <v>1</v>
      </c>
      <c r="HB208">
        <v>-0.0950965</v>
      </c>
      <c r="HC208">
        <v>0.163322</v>
      </c>
      <c r="HD208">
        <v>20.3347</v>
      </c>
      <c r="HE208">
        <v>5.21654</v>
      </c>
      <c r="HF208">
        <v>12.0099</v>
      </c>
      <c r="HG208">
        <v>4.98855</v>
      </c>
      <c r="HH208">
        <v>3.28842</v>
      </c>
      <c r="HI208">
        <v>9999</v>
      </c>
      <c r="HJ208">
        <v>9999</v>
      </c>
      <c r="HK208">
        <v>9999</v>
      </c>
      <c r="HL208">
        <v>155.4</v>
      </c>
      <c r="HM208">
        <v>1.86737</v>
      </c>
      <c r="HN208">
        <v>1.86642</v>
      </c>
      <c r="HO208">
        <v>1.86584</v>
      </c>
      <c r="HP208">
        <v>1.86583</v>
      </c>
      <c r="HQ208">
        <v>1.86758</v>
      </c>
      <c r="HR208">
        <v>1.87013</v>
      </c>
      <c r="HS208">
        <v>1.86874</v>
      </c>
      <c r="HT208">
        <v>1.87024</v>
      </c>
      <c r="HU208">
        <v>0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-6.42</v>
      </c>
      <c r="II208">
        <v>-0.1027</v>
      </c>
      <c r="IJ208">
        <v>-2.003274880989988</v>
      </c>
      <c r="IK208">
        <v>-0.003643892653284941</v>
      </c>
      <c r="IL208">
        <v>8.948238347276123E-07</v>
      </c>
      <c r="IM208">
        <v>-2.445980282225029E-10</v>
      </c>
      <c r="IN208">
        <v>-0.1940835803508028</v>
      </c>
      <c r="IO208">
        <v>-0.01042730378795286</v>
      </c>
      <c r="IP208">
        <v>0.00100284695746963</v>
      </c>
      <c r="IQ208">
        <v>-1.701466411570297E-05</v>
      </c>
      <c r="IR208">
        <v>2</v>
      </c>
      <c r="IS208">
        <v>2310</v>
      </c>
      <c r="IT208">
        <v>1</v>
      </c>
      <c r="IU208">
        <v>25</v>
      </c>
      <c r="IV208">
        <v>21564</v>
      </c>
      <c r="IW208">
        <v>21563.9</v>
      </c>
      <c r="IX208">
        <v>3.05908</v>
      </c>
      <c r="IY208">
        <v>2.18018</v>
      </c>
      <c r="IZ208">
        <v>1.39648</v>
      </c>
      <c r="JA208">
        <v>2.36084</v>
      </c>
      <c r="JB208">
        <v>1.49536</v>
      </c>
      <c r="JC208">
        <v>2.30103</v>
      </c>
      <c r="JD208">
        <v>34.6463</v>
      </c>
      <c r="JE208">
        <v>24.1751</v>
      </c>
      <c r="JF208">
        <v>18</v>
      </c>
      <c r="JG208">
        <v>513.377</v>
      </c>
      <c r="JH208">
        <v>460.933</v>
      </c>
      <c r="JI208">
        <v>24.9997</v>
      </c>
      <c r="JJ208">
        <v>26.2214</v>
      </c>
      <c r="JK208">
        <v>29.9999</v>
      </c>
      <c r="JL208">
        <v>26.2093</v>
      </c>
      <c r="JM208">
        <v>26.1505</v>
      </c>
      <c r="JN208">
        <v>61.2485</v>
      </c>
      <c r="JO208">
        <v>20.6291</v>
      </c>
      <c r="JP208">
        <v>96.5219</v>
      </c>
      <c r="JQ208">
        <v>25</v>
      </c>
      <c r="JR208">
        <v>1604.14</v>
      </c>
      <c r="JS208">
        <v>22.9296</v>
      </c>
      <c r="JT208">
        <v>100.882</v>
      </c>
      <c r="JU208">
        <v>100.832</v>
      </c>
    </row>
    <row r="209" spans="1:281">
      <c r="A209">
        <v>193</v>
      </c>
      <c r="B209">
        <v>1658945037</v>
      </c>
      <c r="C209">
        <v>3399</v>
      </c>
      <c r="D209" t="s">
        <v>810</v>
      </c>
      <c r="E209" t="s">
        <v>811</v>
      </c>
      <c r="F209">
        <v>5</v>
      </c>
      <c r="G209" t="s">
        <v>812</v>
      </c>
      <c r="H209" t="s">
        <v>416</v>
      </c>
      <c r="I209">
        <v>1658945029.25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429.680743113155</v>
      </c>
      <c r="AK209">
        <v>423.8354484848485</v>
      </c>
      <c r="AL209">
        <v>0.008227637113569304</v>
      </c>
      <c r="AM209">
        <v>65.43499430396558</v>
      </c>
      <c r="AN209">
        <f>(AP209 - AO209 + DI209*1E3/(8.314*(DK209+273.15)) * AR209/DH209 * AQ209) * DH209/(100*CV209) * 1000/(1000 - AP209)</f>
        <v>0</v>
      </c>
      <c r="AO209">
        <v>22.32316283277538</v>
      </c>
      <c r="AP209">
        <v>23.64110242424242</v>
      </c>
      <c r="AQ209">
        <v>5.641737660865061E-06</v>
      </c>
      <c r="AR209">
        <v>84.9211307685238</v>
      </c>
      <c r="AS209">
        <v>13</v>
      </c>
      <c r="AT209">
        <v>3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1658945029.25</v>
      </c>
      <c r="DB209">
        <v>413.7636333333333</v>
      </c>
      <c r="DC209">
        <v>420.0594666666667</v>
      </c>
      <c r="DD209">
        <v>23.63755333333334</v>
      </c>
      <c r="DE209">
        <v>22.32095333333334</v>
      </c>
      <c r="DF209">
        <v>417.1490000000001</v>
      </c>
      <c r="DG209">
        <v>23.74160999999999</v>
      </c>
      <c r="DH209">
        <v>500.0310000000001</v>
      </c>
      <c r="DI209">
        <v>90.49598999999999</v>
      </c>
      <c r="DJ209">
        <v>0.09995780333333334</v>
      </c>
      <c r="DK209">
        <v>27.12862</v>
      </c>
      <c r="DL209">
        <v>27.35514666666667</v>
      </c>
      <c r="DM209">
        <v>999.9000000000002</v>
      </c>
      <c r="DN209">
        <v>0</v>
      </c>
      <c r="DO209">
        <v>0</v>
      </c>
      <c r="DP209">
        <v>10002.304</v>
      </c>
      <c r="DQ209">
        <v>0</v>
      </c>
      <c r="DR209">
        <v>12.02639333333333</v>
      </c>
      <c r="DS209">
        <v>-6.295877666666667</v>
      </c>
      <c r="DT209">
        <v>423.7807333333334</v>
      </c>
      <c r="DU209">
        <v>429.6497000000001</v>
      </c>
      <c r="DV209">
        <v>1.316589333333333</v>
      </c>
      <c r="DW209">
        <v>420.0594666666667</v>
      </c>
      <c r="DX209">
        <v>22.32095333333334</v>
      </c>
      <c r="DY209">
        <v>2.139103666666667</v>
      </c>
      <c r="DZ209">
        <v>2.019957</v>
      </c>
      <c r="EA209">
        <v>18.51339</v>
      </c>
      <c r="EB209">
        <v>17.60166</v>
      </c>
      <c r="EC209">
        <v>2000.007000000001</v>
      </c>
      <c r="ED209">
        <v>0.9799977999999996</v>
      </c>
      <c r="EE209">
        <v>0.0200019</v>
      </c>
      <c r="EF209">
        <v>0</v>
      </c>
      <c r="EG209">
        <v>782.7078666666669</v>
      </c>
      <c r="EH209">
        <v>5.000969999999999</v>
      </c>
      <c r="EI209">
        <v>15541.80333333333</v>
      </c>
      <c r="EJ209">
        <v>16707.62666666667</v>
      </c>
      <c r="EK209">
        <v>37.31199999999999</v>
      </c>
      <c r="EL209">
        <v>37.875</v>
      </c>
      <c r="EM209">
        <v>37.25</v>
      </c>
      <c r="EN209">
        <v>37.55993333333333</v>
      </c>
      <c r="EO209">
        <v>38.05786666666665</v>
      </c>
      <c r="EP209">
        <v>1955.1</v>
      </c>
      <c r="EQ209">
        <v>39.90033333333334</v>
      </c>
      <c r="ER209">
        <v>0</v>
      </c>
      <c r="ES209">
        <v>1658945036.4</v>
      </c>
      <c r="ET209">
        <v>0</v>
      </c>
      <c r="EU209">
        <v>782.6902</v>
      </c>
      <c r="EV209">
        <v>-3.044999990261499</v>
      </c>
      <c r="EW209">
        <v>-53.853846046666</v>
      </c>
      <c r="EX209">
        <v>15541.336</v>
      </c>
      <c r="EY209">
        <v>15</v>
      </c>
      <c r="EZ209">
        <v>0</v>
      </c>
      <c r="FA209" t="s">
        <v>419</v>
      </c>
      <c r="FB209">
        <v>1657650335.6</v>
      </c>
      <c r="FC209">
        <v>1657650340.6</v>
      </c>
      <c r="FD209">
        <v>0</v>
      </c>
      <c r="FE209">
        <v>2.4</v>
      </c>
      <c r="FF209">
        <v>-0.047</v>
      </c>
      <c r="FG209">
        <v>-2.024</v>
      </c>
      <c r="FH209">
        <v>-0.16</v>
      </c>
      <c r="FI209">
        <v>420</v>
      </c>
      <c r="FJ209">
        <v>17</v>
      </c>
      <c r="FK209">
        <v>0.4</v>
      </c>
      <c r="FL209">
        <v>0.26</v>
      </c>
      <c r="FM209">
        <v>-6.327834390243901</v>
      </c>
      <c r="FN209">
        <v>0.4930503135888363</v>
      </c>
      <c r="FO209">
        <v>0.06288522549537216</v>
      </c>
      <c r="FP209">
        <v>1</v>
      </c>
      <c r="FQ209">
        <v>782.8686764705882</v>
      </c>
      <c r="FR209">
        <v>-3.247746367799197</v>
      </c>
      <c r="FS209">
        <v>0.3880670591373876</v>
      </c>
      <c r="FT209">
        <v>0</v>
      </c>
      <c r="FU209">
        <v>1.315592682926829</v>
      </c>
      <c r="FV209">
        <v>0.01639212543553956</v>
      </c>
      <c r="FW209">
        <v>0.002097216534396839</v>
      </c>
      <c r="FX209">
        <v>1</v>
      </c>
      <c r="FY209">
        <v>2</v>
      </c>
      <c r="FZ209">
        <v>3</v>
      </c>
      <c r="GA209" t="s">
        <v>420</v>
      </c>
      <c r="GB209">
        <v>2.98363</v>
      </c>
      <c r="GC209">
        <v>2.71529</v>
      </c>
      <c r="GD209">
        <v>0.0941352</v>
      </c>
      <c r="GE209">
        <v>0.0937089</v>
      </c>
      <c r="GF209">
        <v>0.106618</v>
      </c>
      <c r="GG209">
        <v>0.10044</v>
      </c>
      <c r="GH209">
        <v>28759.5</v>
      </c>
      <c r="GI209">
        <v>28879.8</v>
      </c>
      <c r="GJ209">
        <v>29503.8</v>
      </c>
      <c r="GK209">
        <v>29468.1</v>
      </c>
      <c r="GL209">
        <v>34914.1</v>
      </c>
      <c r="GM209">
        <v>35229.3</v>
      </c>
      <c r="GN209">
        <v>41561.3</v>
      </c>
      <c r="GO209">
        <v>41989</v>
      </c>
      <c r="GP209">
        <v>1.92585</v>
      </c>
      <c r="GQ209">
        <v>1.93708</v>
      </c>
      <c r="GR209">
        <v>0.130281</v>
      </c>
      <c r="GS209">
        <v>0</v>
      </c>
      <c r="GT209">
        <v>25.2288</v>
      </c>
      <c r="GU209">
        <v>999.9</v>
      </c>
      <c r="GV209">
        <v>59.5</v>
      </c>
      <c r="GW209">
        <v>29.4</v>
      </c>
      <c r="GX209">
        <v>27.0614</v>
      </c>
      <c r="GY209">
        <v>62.9733</v>
      </c>
      <c r="GZ209">
        <v>33.6418</v>
      </c>
      <c r="HA209">
        <v>1</v>
      </c>
      <c r="HB209">
        <v>-0.107475</v>
      </c>
      <c r="HC209">
        <v>0.151996</v>
      </c>
      <c r="HD209">
        <v>20.3354</v>
      </c>
      <c r="HE209">
        <v>5.22088</v>
      </c>
      <c r="HF209">
        <v>12.0099</v>
      </c>
      <c r="HG209">
        <v>4.99</v>
      </c>
      <c r="HH209">
        <v>3.2891</v>
      </c>
      <c r="HI209">
        <v>9999</v>
      </c>
      <c r="HJ209">
        <v>9999</v>
      </c>
      <c r="HK209">
        <v>9999</v>
      </c>
      <c r="HL209">
        <v>155.7</v>
      </c>
      <c r="HM209">
        <v>1.86734</v>
      </c>
      <c r="HN209">
        <v>1.86644</v>
      </c>
      <c r="HO209">
        <v>1.86584</v>
      </c>
      <c r="HP209">
        <v>1.86578</v>
      </c>
      <c r="HQ209">
        <v>1.86757</v>
      </c>
      <c r="HR209">
        <v>1.87012</v>
      </c>
      <c r="HS209">
        <v>1.86874</v>
      </c>
      <c r="HT209">
        <v>1.87023</v>
      </c>
      <c r="HU209">
        <v>0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-3.385</v>
      </c>
      <c r="II209">
        <v>-0.104</v>
      </c>
      <c r="IJ209">
        <v>-2.003274880989988</v>
      </c>
      <c r="IK209">
        <v>-0.003643892653284941</v>
      </c>
      <c r="IL209">
        <v>8.948238347276123E-07</v>
      </c>
      <c r="IM209">
        <v>-2.445980282225029E-10</v>
      </c>
      <c r="IN209">
        <v>-0.1940835803508028</v>
      </c>
      <c r="IO209">
        <v>-0.01042730378795286</v>
      </c>
      <c r="IP209">
        <v>0.00100284695746963</v>
      </c>
      <c r="IQ209">
        <v>-1.701466411570297E-05</v>
      </c>
      <c r="IR209">
        <v>2</v>
      </c>
      <c r="IS209">
        <v>2310</v>
      </c>
      <c r="IT209">
        <v>1</v>
      </c>
      <c r="IU209">
        <v>25</v>
      </c>
      <c r="IV209">
        <v>21578.4</v>
      </c>
      <c r="IW209">
        <v>21578.3</v>
      </c>
      <c r="IX209">
        <v>1.05469</v>
      </c>
      <c r="IY209">
        <v>2.20947</v>
      </c>
      <c r="IZ209">
        <v>1.39771</v>
      </c>
      <c r="JA209">
        <v>2.36206</v>
      </c>
      <c r="JB209">
        <v>1.49536</v>
      </c>
      <c r="JC209">
        <v>2.31934</v>
      </c>
      <c r="JD209">
        <v>34.6235</v>
      </c>
      <c r="JE209">
        <v>24.1751</v>
      </c>
      <c r="JF209">
        <v>18</v>
      </c>
      <c r="JG209">
        <v>494.843</v>
      </c>
      <c r="JH209">
        <v>457.555</v>
      </c>
      <c r="JI209">
        <v>25.0002</v>
      </c>
      <c r="JJ209">
        <v>26.0656</v>
      </c>
      <c r="JK209">
        <v>30.0001</v>
      </c>
      <c r="JL209">
        <v>26.0535</v>
      </c>
      <c r="JM209">
        <v>25.9943</v>
      </c>
      <c r="JN209">
        <v>21.0398</v>
      </c>
      <c r="JO209">
        <v>22.0794</v>
      </c>
      <c r="JP209">
        <v>96.1576</v>
      </c>
      <c r="JQ209">
        <v>25</v>
      </c>
      <c r="JR209">
        <v>413.36</v>
      </c>
      <c r="JS209">
        <v>22.3602</v>
      </c>
      <c r="JT209">
        <v>100.897</v>
      </c>
      <c r="JU209">
        <v>100.847</v>
      </c>
    </row>
    <row r="210" spans="1:281">
      <c r="A210">
        <v>194</v>
      </c>
      <c r="B210">
        <v>1658945042</v>
      </c>
      <c r="C210">
        <v>3404</v>
      </c>
      <c r="D210" t="s">
        <v>813</v>
      </c>
      <c r="E210" t="s">
        <v>814</v>
      </c>
      <c r="F210">
        <v>5</v>
      </c>
      <c r="G210" t="s">
        <v>812</v>
      </c>
      <c r="H210" t="s">
        <v>416</v>
      </c>
      <c r="I210">
        <v>1658945034.155172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429.5190710327461</v>
      </c>
      <c r="AK210">
        <v>423.6849272727271</v>
      </c>
      <c r="AL210">
        <v>-0.03114635608355897</v>
      </c>
      <c r="AM210">
        <v>65.43499430396558</v>
      </c>
      <c r="AN210">
        <f>(AP210 - AO210 + DI210*1E3/(8.314*(DK210+273.15)) * AR210/DH210 * AQ210) * DH210/(100*CV210) * 1000/(1000 - AP210)</f>
        <v>0</v>
      </c>
      <c r="AO210">
        <v>22.32645468940859</v>
      </c>
      <c r="AP210">
        <v>23.63964909090909</v>
      </c>
      <c r="AQ210">
        <v>2.960378071924656E-06</v>
      </c>
      <c r="AR210">
        <v>84.9211307685238</v>
      </c>
      <c r="AS210">
        <v>13</v>
      </c>
      <c r="AT210">
        <v>3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1658945034.155172</v>
      </c>
      <c r="DB210">
        <v>413.7615172413793</v>
      </c>
      <c r="DC210">
        <v>419.8566206896552</v>
      </c>
      <c r="DD210">
        <v>23.6395724137931</v>
      </c>
      <c r="DE210">
        <v>22.32376896551724</v>
      </c>
      <c r="DF210">
        <v>417.1468965517242</v>
      </c>
      <c r="DG210">
        <v>23.74360344827586</v>
      </c>
      <c r="DH210">
        <v>500.0066896551724</v>
      </c>
      <c r="DI210">
        <v>90.49484827586208</v>
      </c>
      <c r="DJ210">
        <v>0.09993928965517242</v>
      </c>
      <c r="DK210">
        <v>27.12822068965517</v>
      </c>
      <c r="DL210">
        <v>27.3600275862069</v>
      </c>
      <c r="DM210">
        <v>999.9000000000002</v>
      </c>
      <c r="DN210">
        <v>0</v>
      </c>
      <c r="DO210">
        <v>0</v>
      </c>
      <c r="DP210">
        <v>10000.61344827586</v>
      </c>
      <c r="DQ210">
        <v>0</v>
      </c>
      <c r="DR210">
        <v>12.02482068965517</v>
      </c>
      <c r="DS210">
        <v>-6.095120344827587</v>
      </c>
      <c r="DT210">
        <v>423.7794137931034</v>
      </c>
      <c r="DU210">
        <v>429.4433793103449</v>
      </c>
      <c r="DV210">
        <v>1.315787586206897</v>
      </c>
      <c r="DW210">
        <v>419.8566206896552</v>
      </c>
      <c r="DX210">
        <v>22.32376896551724</v>
      </c>
      <c r="DY210">
        <v>2.139258620689655</v>
      </c>
      <c r="DZ210">
        <v>2.020185862068965</v>
      </c>
      <c r="EA210">
        <v>18.51455172413793</v>
      </c>
      <c r="EB210">
        <v>17.60344827586207</v>
      </c>
      <c r="EC210">
        <v>2000.011724137931</v>
      </c>
      <c r="ED210">
        <v>0.9799976896551721</v>
      </c>
      <c r="EE210">
        <v>0.02000201034482759</v>
      </c>
      <c r="EF210">
        <v>0</v>
      </c>
      <c r="EG210">
        <v>782.4854482758622</v>
      </c>
      <c r="EH210">
        <v>5.000969999999999</v>
      </c>
      <c r="EI210">
        <v>15537.34827586207</v>
      </c>
      <c r="EJ210">
        <v>16707.65862068965</v>
      </c>
      <c r="EK210">
        <v>37.31199999999999</v>
      </c>
      <c r="EL210">
        <v>37.875</v>
      </c>
      <c r="EM210">
        <v>37.25</v>
      </c>
      <c r="EN210">
        <v>37.55344827586207</v>
      </c>
      <c r="EO210">
        <v>38.05772413793103</v>
      </c>
      <c r="EP210">
        <v>1955.102413793103</v>
      </c>
      <c r="EQ210">
        <v>39.90034482758621</v>
      </c>
      <c r="ER210">
        <v>0</v>
      </c>
      <c r="ES210">
        <v>1658945041.2</v>
      </c>
      <c r="ET210">
        <v>0</v>
      </c>
      <c r="EU210">
        <v>782.4712800000001</v>
      </c>
      <c r="EV210">
        <v>-2.336538447232363</v>
      </c>
      <c r="EW210">
        <v>-54.50000001526882</v>
      </c>
      <c r="EX210">
        <v>15536.968</v>
      </c>
      <c r="EY210">
        <v>15</v>
      </c>
      <c r="EZ210">
        <v>0</v>
      </c>
      <c r="FA210" t="s">
        <v>419</v>
      </c>
      <c r="FB210">
        <v>1657650335.6</v>
      </c>
      <c r="FC210">
        <v>1657650340.6</v>
      </c>
      <c r="FD210">
        <v>0</v>
      </c>
      <c r="FE210">
        <v>2.4</v>
      </c>
      <c r="FF210">
        <v>-0.047</v>
      </c>
      <c r="FG210">
        <v>-2.024</v>
      </c>
      <c r="FH210">
        <v>-0.16</v>
      </c>
      <c r="FI210">
        <v>420</v>
      </c>
      <c r="FJ210">
        <v>17</v>
      </c>
      <c r="FK210">
        <v>0.4</v>
      </c>
      <c r="FL210">
        <v>0.26</v>
      </c>
      <c r="FM210">
        <v>-6.205455</v>
      </c>
      <c r="FN210">
        <v>1.617611257035677</v>
      </c>
      <c r="FO210">
        <v>0.2795002314399758</v>
      </c>
      <c r="FP210">
        <v>0</v>
      </c>
      <c r="FQ210">
        <v>782.6306176470589</v>
      </c>
      <c r="FR210">
        <v>-2.978716577381086</v>
      </c>
      <c r="FS210">
        <v>0.3620300616950686</v>
      </c>
      <c r="FT210">
        <v>0</v>
      </c>
      <c r="FU210">
        <v>1.315924</v>
      </c>
      <c r="FV210">
        <v>-0.006198574108820294</v>
      </c>
      <c r="FW210">
        <v>0.001560417892745393</v>
      </c>
      <c r="FX210">
        <v>1</v>
      </c>
      <c r="FY210">
        <v>1</v>
      </c>
      <c r="FZ210">
        <v>3</v>
      </c>
      <c r="GA210" t="s">
        <v>426</v>
      </c>
      <c r="GB210">
        <v>2.98377</v>
      </c>
      <c r="GC210">
        <v>2.71561</v>
      </c>
      <c r="GD210">
        <v>0.09409720000000001</v>
      </c>
      <c r="GE210">
        <v>0.0931901</v>
      </c>
      <c r="GF210">
        <v>0.106617</v>
      </c>
      <c r="GG210">
        <v>0.100449</v>
      </c>
      <c r="GH210">
        <v>28760.8</v>
      </c>
      <c r="GI210">
        <v>28896</v>
      </c>
      <c r="GJ210">
        <v>29503.9</v>
      </c>
      <c r="GK210">
        <v>29467.8</v>
      </c>
      <c r="GL210">
        <v>34914</v>
      </c>
      <c r="GM210">
        <v>35228.6</v>
      </c>
      <c r="GN210">
        <v>41561.2</v>
      </c>
      <c r="GO210">
        <v>41988.6</v>
      </c>
      <c r="GP210">
        <v>1.926</v>
      </c>
      <c r="GQ210">
        <v>1.9368</v>
      </c>
      <c r="GR210">
        <v>0.130571</v>
      </c>
      <c r="GS210">
        <v>0</v>
      </c>
      <c r="GT210">
        <v>25.2288</v>
      </c>
      <c r="GU210">
        <v>999.9</v>
      </c>
      <c r="GV210">
        <v>59.5</v>
      </c>
      <c r="GW210">
        <v>29.4</v>
      </c>
      <c r="GX210">
        <v>27.0626</v>
      </c>
      <c r="GY210">
        <v>63.2233</v>
      </c>
      <c r="GZ210">
        <v>33.6619</v>
      </c>
      <c r="HA210">
        <v>1</v>
      </c>
      <c r="HB210">
        <v>-0.107764</v>
      </c>
      <c r="HC210">
        <v>0.151688</v>
      </c>
      <c r="HD210">
        <v>20.335</v>
      </c>
      <c r="HE210">
        <v>5.21774</v>
      </c>
      <c r="HF210">
        <v>12.0099</v>
      </c>
      <c r="HG210">
        <v>4.98925</v>
      </c>
      <c r="HH210">
        <v>3.2885</v>
      </c>
      <c r="HI210">
        <v>9999</v>
      </c>
      <c r="HJ210">
        <v>9999</v>
      </c>
      <c r="HK210">
        <v>9999</v>
      </c>
      <c r="HL210">
        <v>155.7</v>
      </c>
      <c r="HM210">
        <v>1.86733</v>
      </c>
      <c r="HN210">
        <v>1.86644</v>
      </c>
      <c r="HO210">
        <v>1.86584</v>
      </c>
      <c r="HP210">
        <v>1.86578</v>
      </c>
      <c r="HQ210">
        <v>1.86757</v>
      </c>
      <c r="HR210">
        <v>1.87012</v>
      </c>
      <c r="HS210">
        <v>1.86874</v>
      </c>
      <c r="HT210">
        <v>1.87022</v>
      </c>
      <c r="HU210">
        <v>0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-3.385</v>
      </c>
      <c r="II210">
        <v>-0.1041</v>
      </c>
      <c r="IJ210">
        <v>-2.003274880989988</v>
      </c>
      <c r="IK210">
        <v>-0.003643892653284941</v>
      </c>
      <c r="IL210">
        <v>8.948238347276123E-07</v>
      </c>
      <c r="IM210">
        <v>-2.445980282225029E-10</v>
      </c>
      <c r="IN210">
        <v>-0.1940835803508028</v>
      </c>
      <c r="IO210">
        <v>-0.01042730378795286</v>
      </c>
      <c r="IP210">
        <v>0.00100284695746963</v>
      </c>
      <c r="IQ210">
        <v>-1.701466411570297E-05</v>
      </c>
      <c r="IR210">
        <v>2</v>
      </c>
      <c r="IS210">
        <v>2310</v>
      </c>
      <c r="IT210">
        <v>1</v>
      </c>
      <c r="IU210">
        <v>25</v>
      </c>
      <c r="IV210">
        <v>21578.4</v>
      </c>
      <c r="IW210">
        <v>21578.4</v>
      </c>
      <c r="IX210">
        <v>1.02783</v>
      </c>
      <c r="IY210">
        <v>2.20825</v>
      </c>
      <c r="IZ210">
        <v>1.39648</v>
      </c>
      <c r="JA210">
        <v>2.36084</v>
      </c>
      <c r="JB210">
        <v>1.49536</v>
      </c>
      <c r="JC210">
        <v>2.3645</v>
      </c>
      <c r="JD210">
        <v>34.6235</v>
      </c>
      <c r="JE210">
        <v>24.1751</v>
      </c>
      <c r="JF210">
        <v>18</v>
      </c>
      <c r="JG210">
        <v>494.934</v>
      </c>
      <c r="JH210">
        <v>457.383</v>
      </c>
      <c r="JI210">
        <v>25</v>
      </c>
      <c r="JJ210">
        <v>26.0656</v>
      </c>
      <c r="JK210">
        <v>30</v>
      </c>
      <c r="JL210">
        <v>26.0531</v>
      </c>
      <c r="JM210">
        <v>25.9943</v>
      </c>
      <c r="JN210">
        <v>20.5443</v>
      </c>
      <c r="JO210">
        <v>22.0794</v>
      </c>
      <c r="JP210">
        <v>96.1576</v>
      </c>
      <c r="JQ210">
        <v>25</v>
      </c>
      <c r="JR210">
        <v>399.994</v>
      </c>
      <c r="JS210">
        <v>22.3636</v>
      </c>
      <c r="JT210">
        <v>100.897</v>
      </c>
      <c r="JU210">
        <v>100.846</v>
      </c>
    </row>
    <row r="211" spans="1:281">
      <c r="A211">
        <v>195</v>
      </c>
      <c r="B211">
        <v>1658945047</v>
      </c>
      <c r="C211">
        <v>3409</v>
      </c>
      <c r="D211" t="s">
        <v>815</v>
      </c>
      <c r="E211" t="s">
        <v>816</v>
      </c>
      <c r="F211">
        <v>5</v>
      </c>
      <c r="G211" t="s">
        <v>812</v>
      </c>
      <c r="H211" t="s">
        <v>416</v>
      </c>
      <c r="I211">
        <v>1658945039.232143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421.4308680992649</v>
      </c>
      <c r="AK211">
        <v>420.1100363636363</v>
      </c>
      <c r="AL211">
        <v>-0.9178500946980706</v>
      </c>
      <c r="AM211">
        <v>65.43499430396558</v>
      </c>
      <c r="AN211">
        <f>(AP211 - AO211 + DI211*1E3/(8.314*(DK211+273.15)) * AR211/DH211 * AQ211) * DH211/(100*CV211) * 1000/(1000 - AP211)</f>
        <v>0</v>
      </c>
      <c r="AO211">
        <v>22.32836236291703</v>
      </c>
      <c r="AP211">
        <v>23.64037636363636</v>
      </c>
      <c r="AQ211">
        <v>2.230161367150288E-06</v>
      </c>
      <c r="AR211">
        <v>84.9211307685238</v>
      </c>
      <c r="AS211">
        <v>13</v>
      </c>
      <c r="AT211">
        <v>3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1658945039.232143</v>
      </c>
      <c r="DB211">
        <v>413.2418571428571</v>
      </c>
      <c r="DC211">
        <v>416.8624642857143</v>
      </c>
      <c r="DD211">
        <v>23.64024642857143</v>
      </c>
      <c r="DE211">
        <v>22.32631428571429</v>
      </c>
      <c r="DF211">
        <v>416.6256428571429</v>
      </c>
      <c r="DG211">
        <v>23.74428214285714</v>
      </c>
      <c r="DH211">
        <v>500.0093214285714</v>
      </c>
      <c r="DI211">
        <v>90.49548571428571</v>
      </c>
      <c r="DJ211">
        <v>0.09995886785714285</v>
      </c>
      <c r="DK211">
        <v>27.12710714285714</v>
      </c>
      <c r="DL211">
        <v>27.36506071428571</v>
      </c>
      <c r="DM211">
        <v>999.9000000000002</v>
      </c>
      <c r="DN211">
        <v>0</v>
      </c>
      <c r="DO211">
        <v>0</v>
      </c>
      <c r="DP211">
        <v>9996.412142857142</v>
      </c>
      <c r="DQ211">
        <v>0</v>
      </c>
      <c r="DR211">
        <v>12.01948571428572</v>
      </c>
      <c r="DS211">
        <v>-3.620598464285714</v>
      </c>
      <c r="DT211">
        <v>423.2474999999999</v>
      </c>
      <c r="DU211">
        <v>426.3819642857143</v>
      </c>
      <c r="DV211">
        <v>1.313930714285714</v>
      </c>
      <c r="DW211">
        <v>416.8624642857143</v>
      </c>
      <c r="DX211">
        <v>22.32631428571429</v>
      </c>
      <c r="DY211">
        <v>2.139335</v>
      </c>
      <c r="DZ211">
        <v>2.020429642857143</v>
      </c>
      <c r="EA211">
        <v>18.51511785714285</v>
      </c>
      <c r="EB211">
        <v>17.60535</v>
      </c>
      <c r="EC211">
        <v>2000.005714285714</v>
      </c>
      <c r="ED211">
        <v>0.979997464285714</v>
      </c>
      <c r="EE211">
        <v>0.02000223571428571</v>
      </c>
      <c r="EF211">
        <v>0</v>
      </c>
      <c r="EG211">
        <v>782.2760714285714</v>
      </c>
      <c r="EH211">
        <v>5.00097</v>
      </c>
      <c r="EI211">
        <v>15532.92142857143</v>
      </c>
      <c r="EJ211">
        <v>16707.61785714286</v>
      </c>
      <c r="EK211">
        <v>37.312</v>
      </c>
      <c r="EL211">
        <v>37.875</v>
      </c>
      <c r="EM211">
        <v>37.25</v>
      </c>
      <c r="EN211">
        <v>37.54871428571429</v>
      </c>
      <c r="EO211">
        <v>38.04207142857143</v>
      </c>
      <c r="EP211">
        <v>1955.095714285715</v>
      </c>
      <c r="EQ211">
        <v>39.90035714285715</v>
      </c>
      <c r="ER211">
        <v>0</v>
      </c>
      <c r="ES211">
        <v>1658945046.6</v>
      </c>
      <c r="ET211">
        <v>0</v>
      </c>
      <c r="EU211">
        <v>782.2594615384616</v>
      </c>
      <c r="EV211">
        <v>-2.251076906473256</v>
      </c>
      <c r="EW211">
        <v>-49.42905982847545</v>
      </c>
      <c r="EX211">
        <v>15532.55384615385</v>
      </c>
      <c r="EY211">
        <v>15</v>
      </c>
      <c r="EZ211">
        <v>0</v>
      </c>
      <c r="FA211" t="s">
        <v>419</v>
      </c>
      <c r="FB211">
        <v>1657650335.6</v>
      </c>
      <c r="FC211">
        <v>1657650340.6</v>
      </c>
      <c r="FD211">
        <v>0</v>
      </c>
      <c r="FE211">
        <v>2.4</v>
      </c>
      <c r="FF211">
        <v>-0.047</v>
      </c>
      <c r="FG211">
        <v>-2.024</v>
      </c>
      <c r="FH211">
        <v>-0.16</v>
      </c>
      <c r="FI211">
        <v>420</v>
      </c>
      <c r="FJ211">
        <v>17</v>
      </c>
      <c r="FK211">
        <v>0.4</v>
      </c>
      <c r="FL211">
        <v>0.26</v>
      </c>
      <c r="FM211">
        <v>-4.396041634146341</v>
      </c>
      <c r="FN211">
        <v>25.99514870383275</v>
      </c>
      <c r="FO211">
        <v>3.319486578452786</v>
      </c>
      <c r="FP211">
        <v>0</v>
      </c>
      <c r="FQ211">
        <v>782.3970882352942</v>
      </c>
      <c r="FR211">
        <v>-2.004996174372041</v>
      </c>
      <c r="FS211">
        <v>0.2983768213327839</v>
      </c>
      <c r="FT211">
        <v>0</v>
      </c>
      <c r="FU211">
        <v>1.314791707317073</v>
      </c>
      <c r="FV211">
        <v>-0.02332996515679206</v>
      </c>
      <c r="FW211">
        <v>0.002486534371897827</v>
      </c>
      <c r="FX211">
        <v>1</v>
      </c>
      <c r="FY211">
        <v>1</v>
      </c>
      <c r="FZ211">
        <v>3</v>
      </c>
      <c r="GA211" t="s">
        <v>426</v>
      </c>
      <c r="GB211">
        <v>2.98386</v>
      </c>
      <c r="GC211">
        <v>2.71559</v>
      </c>
      <c r="GD211">
        <v>0.0933901</v>
      </c>
      <c r="GE211">
        <v>0.09091100000000001</v>
      </c>
      <c r="GF211">
        <v>0.106618</v>
      </c>
      <c r="GG211">
        <v>0.100458</v>
      </c>
      <c r="GH211">
        <v>28782.9</v>
      </c>
      <c r="GI211">
        <v>28968.4</v>
      </c>
      <c r="GJ211">
        <v>29503.4</v>
      </c>
      <c r="GK211">
        <v>29467.6</v>
      </c>
      <c r="GL211">
        <v>34913.2</v>
      </c>
      <c r="GM211">
        <v>35227.9</v>
      </c>
      <c r="GN211">
        <v>41560.3</v>
      </c>
      <c r="GO211">
        <v>41988.3</v>
      </c>
      <c r="GP211">
        <v>1.92623</v>
      </c>
      <c r="GQ211">
        <v>1.93668</v>
      </c>
      <c r="GR211">
        <v>0.130557</v>
      </c>
      <c r="GS211">
        <v>0</v>
      </c>
      <c r="GT211">
        <v>25.2288</v>
      </c>
      <c r="GU211">
        <v>999.9</v>
      </c>
      <c r="GV211">
        <v>59.5</v>
      </c>
      <c r="GW211">
        <v>29.4</v>
      </c>
      <c r="GX211">
        <v>27.0607</v>
      </c>
      <c r="GY211">
        <v>63.0233</v>
      </c>
      <c r="GZ211">
        <v>33.8662</v>
      </c>
      <c r="HA211">
        <v>1</v>
      </c>
      <c r="HB211">
        <v>-0.107736</v>
      </c>
      <c r="HC211">
        <v>0.152495</v>
      </c>
      <c r="HD211">
        <v>20.335</v>
      </c>
      <c r="HE211">
        <v>5.21774</v>
      </c>
      <c r="HF211">
        <v>12.0099</v>
      </c>
      <c r="HG211">
        <v>4.98915</v>
      </c>
      <c r="HH211">
        <v>3.28848</v>
      </c>
      <c r="HI211">
        <v>9999</v>
      </c>
      <c r="HJ211">
        <v>9999</v>
      </c>
      <c r="HK211">
        <v>9999</v>
      </c>
      <c r="HL211">
        <v>155.7</v>
      </c>
      <c r="HM211">
        <v>1.86732</v>
      </c>
      <c r="HN211">
        <v>1.86642</v>
      </c>
      <c r="HO211">
        <v>1.86584</v>
      </c>
      <c r="HP211">
        <v>1.86578</v>
      </c>
      <c r="HQ211">
        <v>1.86756</v>
      </c>
      <c r="HR211">
        <v>1.87012</v>
      </c>
      <c r="HS211">
        <v>1.86874</v>
      </c>
      <c r="HT211">
        <v>1.87021</v>
      </c>
      <c r="HU211">
        <v>0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-3.373</v>
      </c>
      <c r="II211">
        <v>-0.1041</v>
      </c>
      <c r="IJ211">
        <v>-2.003274880989988</v>
      </c>
      <c r="IK211">
        <v>-0.003643892653284941</v>
      </c>
      <c r="IL211">
        <v>8.948238347276123E-07</v>
      </c>
      <c r="IM211">
        <v>-2.445980282225029E-10</v>
      </c>
      <c r="IN211">
        <v>-0.1940835803508028</v>
      </c>
      <c r="IO211">
        <v>-0.01042730378795286</v>
      </c>
      <c r="IP211">
        <v>0.00100284695746963</v>
      </c>
      <c r="IQ211">
        <v>-1.701466411570297E-05</v>
      </c>
      <c r="IR211">
        <v>2</v>
      </c>
      <c r="IS211">
        <v>2310</v>
      </c>
      <c r="IT211">
        <v>1</v>
      </c>
      <c r="IU211">
        <v>25</v>
      </c>
      <c r="IV211">
        <v>21578.5</v>
      </c>
      <c r="IW211">
        <v>21578.4</v>
      </c>
      <c r="IX211">
        <v>0.998535</v>
      </c>
      <c r="IY211">
        <v>2.20581</v>
      </c>
      <c r="IZ211">
        <v>1.39648</v>
      </c>
      <c r="JA211">
        <v>2.36206</v>
      </c>
      <c r="JB211">
        <v>1.49536</v>
      </c>
      <c r="JC211">
        <v>2.41455</v>
      </c>
      <c r="JD211">
        <v>34.6235</v>
      </c>
      <c r="JE211">
        <v>24.1838</v>
      </c>
      <c r="JF211">
        <v>18</v>
      </c>
      <c r="JG211">
        <v>495.06</v>
      </c>
      <c r="JH211">
        <v>457.305</v>
      </c>
      <c r="JI211">
        <v>25.0001</v>
      </c>
      <c r="JJ211">
        <v>26.0656</v>
      </c>
      <c r="JK211">
        <v>30.0001</v>
      </c>
      <c r="JL211">
        <v>26.0513</v>
      </c>
      <c r="JM211">
        <v>25.9943</v>
      </c>
      <c r="JN211">
        <v>19.8803</v>
      </c>
      <c r="JO211">
        <v>22.0794</v>
      </c>
      <c r="JP211">
        <v>96.1576</v>
      </c>
      <c r="JQ211">
        <v>25</v>
      </c>
      <c r="JR211">
        <v>379.945</v>
      </c>
      <c r="JS211">
        <v>22.3656</v>
      </c>
      <c r="JT211">
        <v>100.896</v>
      </c>
      <c r="JU211">
        <v>100.845</v>
      </c>
    </row>
    <row r="212" spans="1:281">
      <c r="A212">
        <v>196</v>
      </c>
      <c r="B212">
        <v>1658945052</v>
      </c>
      <c r="C212">
        <v>3414</v>
      </c>
      <c r="D212" t="s">
        <v>817</v>
      </c>
      <c r="E212" t="s">
        <v>818</v>
      </c>
      <c r="F212">
        <v>5</v>
      </c>
      <c r="G212" t="s">
        <v>812</v>
      </c>
      <c r="H212" t="s">
        <v>416</v>
      </c>
      <c r="I212">
        <v>1658945044.5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406.2428849004887</v>
      </c>
      <c r="AK212">
        <v>410.5348060606057</v>
      </c>
      <c r="AL212">
        <v>-2.074264503622762</v>
      </c>
      <c r="AM212">
        <v>65.43499430396558</v>
      </c>
      <c r="AN212">
        <f>(AP212 - AO212 + DI212*1E3/(8.314*(DK212+273.15)) * AR212/DH212 * AQ212) * DH212/(100*CV212) * 1000/(1000 - AP212)</f>
        <v>0</v>
      </c>
      <c r="AO212">
        <v>22.32955536199253</v>
      </c>
      <c r="AP212">
        <v>23.64038303030304</v>
      </c>
      <c r="AQ212">
        <v>-2.198106815922779E-06</v>
      </c>
      <c r="AR212">
        <v>84.9211307685238</v>
      </c>
      <c r="AS212">
        <v>13</v>
      </c>
      <c r="AT212">
        <v>3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1658945044.5</v>
      </c>
      <c r="DB212">
        <v>410.2892962962962</v>
      </c>
      <c r="DC212">
        <v>408.6646666666667</v>
      </c>
      <c r="DD212">
        <v>23.64005185185185</v>
      </c>
      <c r="DE212">
        <v>22.32856666666667</v>
      </c>
      <c r="DF212">
        <v>413.664037037037</v>
      </c>
      <c r="DG212">
        <v>23.74408888888889</v>
      </c>
      <c r="DH212">
        <v>500.0121111111112</v>
      </c>
      <c r="DI212">
        <v>90.49653703703704</v>
      </c>
      <c r="DJ212">
        <v>0.09993227037037038</v>
      </c>
      <c r="DK212">
        <v>27.12661481481481</v>
      </c>
      <c r="DL212">
        <v>27.36393333333334</v>
      </c>
      <c r="DM212">
        <v>999.9000000000001</v>
      </c>
      <c r="DN212">
        <v>0</v>
      </c>
      <c r="DO212">
        <v>0</v>
      </c>
      <c r="DP212">
        <v>10002.08592592592</v>
      </c>
      <c r="DQ212">
        <v>0</v>
      </c>
      <c r="DR212">
        <v>12.01067407407407</v>
      </c>
      <c r="DS212">
        <v>1.624640111111111</v>
      </c>
      <c r="DT212">
        <v>420.2234814814815</v>
      </c>
      <c r="DU212">
        <v>417.9979259259259</v>
      </c>
      <c r="DV212">
        <v>1.311486666666667</v>
      </c>
      <c r="DW212">
        <v>408.6646666666667</v>
      </c>
      <c r="DX212">
        <v>22.32856666666667</v>
      </c>
      <c r="DY212">
        <v>2.139341851851852</v>
      </c>
      <c r="DZ212">
        <v>2.020657037037037</v>
      </c>
      <c r="EA212">
        <v>18.51517407407407</v>
      </c>
      <c r="EB212">
        <v>17.60712222222222</v>
      </c>
      <c r="EC212">
        <v>1999.97074074074</v>
      </c>
      <c r="ED212">
        <v>0.9799969999999999</v>
      </c>
      <c r="EE212">
        <v>0.0200027</v>
      </c>
      <c r="EF212">
        <v>0</v>
      </c>
      <c r="EG212">
        <v>782.138</v>
      </c>
      <c r="EH212">
        <v>5.00097</v>
      </c>
      <c r="EI212">
        <v>15528.33333333334</v>
      </c>
      <c r="EJ212">
        <v>16707.32962962963</v>
      </c>
      <c r="EK212">
        <v>37.312</v>
      </c>
      <c r="EL212">
        <v>37.875</v>
      </c>
      <c r="EM212">
        <v>37.25</v>
      </c>
      <c r="EN212">
        <v>37.54133333333333</v>
      </c>
      <c r="EO212">
        <v>38.02066666666666</v>
      </c>
      <c r="EP212">
        <v>1955.060740740741</v>
      </c>
      <c r="EQ212">
        <v>39.90037037037037</v>
      </c>
      <c r="ER212">
        <v>0</v>
      </c>
      <c r="ES212">
        <v>1658945051.4</v>
      </c>
      <c r="ET212">
        <v>0</v>
      </c>
      <c r="EU212">
        <v>782.1184615384615</v>
      </c>
      <c r="EV212">
        <v>-1.905299141668578</v>
      </c>
      <c r="EW212">
        <v>-47.51452991939775</v>
      </c>
      <c r="EX212">
        <v>15528.54615384615</v>
      </c>
      <c r="EY212">
        <v>15</v>
      </c>
      <c r="EZ212">
        <v>0</v>
      </c>
      <c r="FA212" t="s">
        <v>419</v>
      </c>
      <c r="FB212">
        <v>1657650335.6</v>
      </c>
      <c r="FC212">
        <v>1657650340.6</v>
      </c>
      <c r="FD212">
        <v>0</v>
      </c>
      <c r="FE212">
        <v>2.4</v>
      </c>
      <c r="FF212">
        <v>-0.047</v>
      </c>
      <c r="FG212">
        <v>-2.024</v>
      </c>
      <c r="FH212">
        <v>-0.16</v>
      </c>
      <c r="FI212">
        <v>420</v>
      </c>
      <c r="FJ212">
        <v>17</v>
      </c>
      <c r="FK212">
        <v>0.4</v>
      </c>
      <c r="FL212">
        <v>0.26</v>
      </c>
      <c r="FM212">
        <v>-1.558885048780488</v>
      </c>
      <c r="FN212">
        <v>53.70674151219511</v>
      </c>
      <c r="FO212">
        <v>5.82343808867479</v>
      </c>
      <c r="FP212">
        <v>0</v>
      </c>
      <c r="FQ212">
        <v>782.2395</v>
      </c>
      <c r="FR212">
        <v>-1.857127573648179</v>
      </c>
      <c r="FS212">
        <v>0.2860478415353988</v>
      </c>
      <c r="FT212">
        <v>0</v>
      </c>
      <c r="FU212">
        <v>1.313423414634146</v>
      </c>
      <c r="FV212">
        <v>-0.02749358885017024</v>
      </c>
      <c r="FW212">
        <v>0.00280323298524078</v>
      </c>
      <c r="FX212">
        <v>1</v>
      </c>
      <c r="FY212">
        <v>1</v>
      </c>
      <c r="FZ212">
        <v>3</v>
      </c>
      <c r="GA212" t="s">
        <v>426</v>
      </c>
      <c r="GB212">
        <v>2.98371</v>
      </c>
      <c r="GC212">
        <v>2.7158</v>
      </c>
      <c r="GD212">
        <v>0.0916807</v>
      </c>
      <c r="GE212">
        <v>0.0881565</v>
      </c>
      <c r="GF212">
        <v>0.106617</v>
      </c>
      <c r="GG212">
        <v>0.10046</v>
      </c>
      <c r="GH212">
        <v>28836.9</v>
      </c>
      <c r="GI212">
        <v>29056.3</v>
      </c>
      <c r="GJ212">
        <v>29503.2</v>
      </c>
      <c r="GK212">
        <v>29467.7</v>
      </c>
      <c r="GL212">
        <v>34913.2</v>
      </c>
      <c r="GM212">
        <v>35227.9</v>
      </c>
      <c r="GN212">
        <v>41560.2</v>
      </c>
      <c r="GO212">
        <v>41988.4</v>
      </c>
      <c r="GP212">
        <v>1.9259</v>
      </c>
      <c r="GQ212">
        <v>1.93677</v>
      </c>
      <c r="GR212">
        <v>0.129685</v>
      </c>
      <c r="GS212">
        <v>0</v>
      </c>
      <c r="GT212">
        <v>25.2288</v>
      </c>
      <c r="GU212">
        <v>999.9</v>
      </c>
      <c r="GV212">
        <v>59.6</v>
      </c>
      <c r="GW212">
        <v>29.4</v>
      </c>
      <c r="GX212">
        <v>27.106</v>
      </c>
      <c r="GY212">
        <v>63.0633</v>
      </c>
      <c r="GZ212">
        <v>34.0465</v>
      </c>
      <c r="HA212">
        <v>1</v>
      </c>
      <c r="HB212">
        <v>-0.107652</v>
      </c>
      <c r="HC212">
        <v>0.152827</v>
      </c>
      <c r="HD212">
        <v>20.3349</v>
      </c>
      <c r="HE212">
        <v>5.21819</v>
      </c>
      <c r="HF212">
        <v>12.0098</v>
      </c>
      <c r="HG212">
        <v>4.9893</v>
      </c>
      <c r="HH212">
        <v>3.2885</v>
      </c>
      <c r="HI212">
        <v>9999</v>
      </c>
      <c r="HJ212">
        <v>9999</v>
      </c>
      <c r="HK212">
        <v>9999</v>
      </c>
      <c r="HL212">
        <v>155.7</v>
      </c>
      <c r="HM212">
        <v>1.86734</v>
      </c>
      <c r="HN212">
        <v>1.86644</v>
      </c>
      <c r="HO212">
        <v>1.86584</v>
      </c>
      <c r="HP212">
        <v>1.86581</v>
      </c>
      <c r="HQ212">
        <v>1.86756</v>
      </c>
      <c r="HR212">
        <v>1.87012</v>
      </c>
      <c r="HS212">
        <v>1.86874</v>
      </c>
      <c r="HT212">
        <v>1.87025</v>
      </c>
      <c r="HU212">
        <v>0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-3.342</v>
      </c>
      <c r="II212">
        <v>-0.1041</v>
      </c>
      <c r="IJ212">
        <v>-2.003274880989988</v>
      </c>
      <c r="IK212">
        <v>-0.003643892653284941</v>
      </c>
      <c r="IL212">
        <v>8.948238347276123E-07</v>
      </c>
      <c r="IM212">
        <v>-2.445980282225029E-10</v>
      </c>
      <c r="IN212">
        <v>-0.1940835803508028</v>
      </c>
      <c r="IO212">
        <v>-0.01042730378795286</v>
      </c>
      <c r="IP212">
        <v>0.00100284695746963</v>
      </c>
      <c r="IQ212">
        <v>-1.701466411570297E-05</v>
      </c>
      <c r="IR212">
        <v>2</v>
      </c>
      <c r="IS212">
        <v>2310</v>
      </c>
      <c r="IT212">
        <v>1</v>
      </c>
      <c r="IU212">
        <v>25</v>
      </c>
      <c r="IV212">
        <v>21578.6</v>
      </c>
      <c r="IW212">
        <v>21578.5</v>
      </c>
      <c r="IX212">
        <v>0.963135</v>
      </c>
      <c r="IY212">
        <v>2.19971</v>
      </c>
      <c r="IZ212">
        <v>1.39648</v>
      </c>
      <c r="JA212">
        <v>2.36084</v>
      </c>
      <c r="JB212">
        <v>1.49536</v>
      </c>
      <c r="JC212">
        <v>2.40723</v>
      </c>
      <c r="JD212">
        <v>34.6235</v>
      </c>
      <c r="JE212">
        <v>24.1838</v>
      </c>
      <c r="JF212">
        <v>18</v>
      </c>
      <c r="JG212">
        <v>494.855</v>
      </c>
      <c r="JH212">
        <v>457.352</v>
      </c>
      <c r="JI212">
        <v>25</v>
      </c>
      <c r="JJ212">
        <v>26.0656</v>
      </c>
      <c r="JK212">
        <v>30.0001</v>
      </c>
      <c r="JL212">
        <v>26.0513</v>
      </c>
      <c r="JM212">
        <v>25.9924</v>
      </c>
      <c r="JN212">
        <v>19.246</v>
      </c>
      <c r="JO212">
        <v>22.0794</v>
      </c>
      <c r="JP212">
        <v>96.1576</v>
      </c>
      <c r="JQ212">
        <v>25</v>
      </c>
      <c r="JR212">
        <v>366.577</v>
      </c>
      <c r="JS212">
        <v>22.3681</v>
      </c>
      <c r="JT212">
        <v>100.895</v>
      </c>
      <c r="JU212">
        <v>100.845</v>
      </c>
    </row>
    <row r="213" spans="1:281">
      <c r="A213">
        <v>197</v>
      </c>
      <c r="B213">
        <v>1658945057</v>
      </c>
      <c r="C213">
        <v>3419</v>
      </c>
      <c r="D213" t="s">
        <v>819</v>
      </c>
      <c r="E213" t="s">
        <v>820</v>
      </c>
      <c r="F213">
        <v>5</v>
      </c>
      <c r="G213" t="s">
        <v>812</v>
      </c>
      <c r="H213" t="s">
        <v>416</v>
      </c>
      <c r="I213">
        <v>1658945049.214286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389.656073468808</v>
      </c>
      <c r="AK213">
        <v>397.1985939393939</v>
      </c>
      <c r="AL213">
        <v>-2.75721326374275</v>
      </c>
      <c r="AM213">
        <v>65.43499430396558</v>
      </c>
      <c r="AN213">
        <f>(AP213 - AO213 + DI213*1E3/(8.314*(DK213+273.15)) * AR213/DH213 * AQ213) * DH213/(100*CV213) * 1000/(1000 - AP213)</f>
        <v>0</v>
      </c>
      <c r="AO213">
        <v>22.33196342099174</v>
      </c>
      <c r="AP213">
        <v>23.63846121212122</v>
      </c>
      <c r="AQ213">
        <v>-8.871773971582689E-06</v>
      </c>
      <c r="AR213">
        <v>84.9211307685238</v>
      </c>
      <c r="AS213">
        <v>13</v>
      </c>
      <c r="AT213">
        <v>3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1658945049.214286</v>
      </c>
      <c r="DB213">
        <v>403.8237142857143</v>
      </c>
      <c r="DC213">
        <v>396.1931428571428</v>
      </c>
      <c r="DD213">
        <v>23.63981785714285</v>
      </c>
      <c r="DE213">
        <v>22.3301</v>
      </c>
      <c r="DF213">
        <v>407.1787142857142</v>
      </c>
      <c r="DG213">
        <v>23.74386428571429</v>
      </c>
      <c r="DH213">
        <v>500.0420357142857</v>
      </c>
      <c r="DI213">
        <v>90.49687142857144</v>
      </c>
      <c r="DJ213">
        <v>0.09998085</v>
      </c>
      <c r="DK213">
        <v>27.12619285714286</v>
      </c>
      <c r="DL213">
        <v>27.36192142857143</v>
      </c>
      <c r="DM213">
        <v>999.9000000000002</v>
      </c>
      <c r="DN213">
        <v>0</v>
      </c>
      <c r="DO213">
        <v>0</v>
      </c>
      <c r="DP213">
        <v>10005.96392857143</v>
      </c>
      <c r="DQ213">
        <v>0</v>
      </c>
      <c r="DR213">
        <v>12.00874642857143</v>
      </c>
      <c r="DS213">
        <v>7.630580107142857</v>
      </c>
      <c r="DT213">
        <v>413.6011785714286</v>
      </c>
      <c r="DU213">
        <v>405.2421785714286</v>
      </c>
      <c r="DV213">
        <v>1.309717857142857</v>
      </c>
      <c r="DW213">
        <v>396.1931428571428</v>
      </c>
      <c r="DX213">
        <v>22.3301</v>
      </c>
      <c r="DY213">
        <v>2.139328928571429</v>
      </c>
      <c r="DZ213">
        <v>2.020803928571429</v>
      </c>
      <c r="EA213">
        <v>18.51507142857143</v>
      </c>
      <c r="EB213">
        <v>17.60828214285714</v>
      </c>
      <c r="EC213">
        <v>1999.983214285714</v>
      </c>
      <c r="ED213">
        <v>0.9799969285714284</v>
      </c>
      <c r="EE213">
        <v>0.02000277142857143</v>
      </c>
      <c r="EF213">
        <v>0</v>
      </c>
      <c r="EG213">
        <v>781.9365</v>
      </c>
      <c r="EH213">
        <v>5.00097</v>
      </c>
      <c r="EI213">
        <v>15524.33214285715</v>
      </c>
      <c r="EJ213">
        <v>16707.44642857143</v>
      </c>
      <c r="EK213">
        <v>37.30535714285715</v>
      </c>
      <c r="EL213">
        <v>37.86825</v>
      </c>
      <c r="EM213">
        <v>37.2455</v>
      </c>
      <c r="EN213">
        <v>37.52657142857142</v>
      </c>
      <c r="EO213">
        <v>38.00664285714286</v>
      </c>
      <c r="EP213">
        <v>1955.073214285714</v>
      </c>
      <c r="EQ213">
        <v>39.90178571428572</v>
      </c>
      <c r="ER213">
        <v>0</v>
      </c>
      <c r="ES213">
        <v>1658945056.8</v>
      </c>
      <c r="ET213">
        <v>0</v>
      </c>
      <c r="EU213">
        <v>781.88144</v>
      </c>
      <c r="EV213">
        <v>-2.725461528266729</v>
      </c>
      <c r="EW213">
        <v>-57.31538470679772</v>
      </c>
      <c r="EX213">
        <v>15523.5</v>
      </c>
      <c r="EY213">
        <v>15</v>
      </c>
      <c r="EZ213">
        <v>0</v>
      </c>
      <c r="FA213" t="s">
        <v>419</v>
      </c>
      <c r="FB213">
        <v>1657650335.6</v>
      </c>
      <c r="FC213">
        <v>1657650340.6</v>
      </c>
      <c r="FD213">
        <v>0</v>
      </c>
      <c r="FE213">
        <v>2.4</v>
      </c>
      <c r="FF213">
        <v>-0.047</v>
      </c>
      <c r="FG213">
        <v>-2.024</v>
      </c>
      <c r="FH213">
        <v>-0.16</v>
      </c>
      <c r="FI213">
        <v>420</v>
      </c>
      <c r="FJ213">
        <v>17</v>
      </c>
      <c r="FK213">
        <v>0.4</v>
      </c>
      <c r="FL213">
        <v>0.26</v>
      </c>
      <c r="FM213">
        <v>3.850237325000001</v>
      </c>
      <c r="FN213">
        <v>77.4685571369606</v>
      </c>
      <c r="FO213">
        <v>7.545002793979932</v>
      </c>
      <c r="FP213">
        <v>0</v>
      </c>
      <c r="FQ213">
        <v>782.0211176470588</v>
      </c>
      <c r="FR213">
        <v>-2.586371270426174</v>
      </c>
      <c r="FS213">
        <v>0.3703561691689755</v>
      </c>
      <c r="FT213">
        <v>0</v>
      </c>
      <c r="FU213">
        <v>1.310962</v>
      </c>
      <c r="FV213">
        <v>-0.02357673545966375</v>
      </c>
      <c r="FW213">
        <v>0.002367488331544639</v>
      </c>
      <c r="FX213">
        <v>1</v>
      </c>
      <c r="FY213">
        <v>1</v>
      </c>
      <c r="FZ213">
        <v>3</v>
      </c>
      <c r="GA213" t="s">
        <v>426</v>
      </c>
      <c r="GB213">
        <v>2.98364</v>
      </c>
      <c r="GC213">
        <v>2.71569</v>
      </c>
      <c r="GD213">
        <v>0.0893477</v>
      </c>
      <c r="GE213">
        <v>0.08523310000000001</v>
      </c>
      <c r="GF213">
        <v>0.106609</v>
      </c>
      <c r="GG213">
        <v>0.100464</v>
      </c>
      <c r="GH213">
        <v>28910.2</v>
      </c>
      <c r="GI213">
        <v>29149.8</v>
      </c>
      <c r="GJ213">
        <v>29502.5</v>
      </c>
      <c r="GK213">
        <v>29468.1</v>
      </c>
      <c r="GL213">
        <v>34912.6</v>
      </c>
      <c r="GM213">
        <v>35228.1</v>
      </c>
      <c r="GN213">
        <v>41559.3</v>
      </c>
      <c r="GO213">
        <v>41988.9</v>
      </c>
      <c r="GP213">
        <v>1.92605</v>
      </c>
      <c r="GQ213">
        <v>1.93673</v>
      </c>
      <c r="GR213">
        <v>0.13043</v>
      </c>
      <c r="GS213">
        <v>0</v>
      </c>
      <c r="GT213">
        <v>25.2285</v>
      </c>
      <c r="GU213">
        <v>999.9</v>
      </c>
      <c r="GV213">
        <v>59.6</v>
      </c>
      <c r="GW213">
        <v>29.4</v>
      </c>
      <c r="GX213">
        <v>27.1041</v>
      </c>
      <c r="GY213">
        <v>62.9533</v>
      </c>
      <c r="GZ213">
        <v>33.8502</v>
      </c>
      <c r="HA213">
        <v>1</v>
      </c>
      <c r="HB213">
        <v>-0.107553</v>
      </c>
      <c r="HC213">
        <v>0.153077</v>
      </c>
      <c r="HD213">
        <v>20.3348</v>
      </c>
      <c r="HE213">
        <v>5.21789</v>
      </c>
      <c r="HF213">
        <v>12.0099</v>
      </c>
      <c r="HG213">
        <v>4.9894</v>
      </c>
      <c r="HH213">
        <v>3.2885</v>
      </c>
      <c r="HI213">
        <v>9999</v>
      </c>
      <c r="HJ213">
        <v>9999</v>
      </c>
      <c r="HK213">
        <v>9999</v>
      </c>
      <c r="HL213">
        <v>155.7</v>
      </c>
      <c r="HM213">
        <v>1.86736</v>
      </c>
      <c r="HN213">
        <v>1.86644</v>
      </c>
      <c r="HO213">
        <v>1.86584</v>
      </c>
      <c r="HP213">
        <v>1.86575</v>
      </c>
      <c r="HQ213">
        <v>1.86758</v>
      </c>
      <c r="HR213">
        <v>1.87012</v>
      </c>
      <c r="HS213">
        <v>1.86874</v>
      </c>
      <c r="HT213">
        <v>1.87024</v>
      </c>
      <c r="HU213">
        <v>0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-3.302</v>
      </c>
      <c r="II213">
        <v>-0.1041</v>
      </c>
      <c r="IJ213">
        <v>-2.003274880989988</v>
      </c>
      <c r="IK213">
        <v>-0.003643892653284941</v>
      </c>
      <c r="IL213">
        <v>8.948238347276123E-07</v>
      </c>
      <c r="IM213">
        <v>-2.445980282225029E-10</v>
      </c>
      <c r="IN213">
        <v>-0.1940835803508028</v>
      </c>
      <c r="IO213">
        <v>-0.01042730378795286</v>
      </c>
      <c r="IP213">
        <v>0.00100284695746963</v>
      </c>
      <c r="IQ213">
        <v>-1.701466411570297E-05</v>
      </c>
      <c r="IR213">
        <v>2</v>
      </c>
      <c r="IS213">
        <v>2310</v>
      </c>
      <c r="IT213">
        <v>1</v>
      </c>
      <c r="IU213">
        <v>25</v>
      </c>
      <c r="IV213">
        <v>21578.7</v>
      </c>
      <c r="IW213">
        <v>21578.6</v>
      </c>
      <c r="IX213">
        <v>0.931396</v>
      </c>
      <c r="IY213">
        <v>2.21436</v>
      </c>
      <c r="IZ213">
        <v>1.39648</v>
      </c>
      <c r="JA213">
        <v>2.36084</v>
      </c>
      <c r="JB213">
        <v>1.49536</v>
      </c>
      <c r="JC213">
        <v>2.30835</v>
      </c>
      <c r="JD213">
        <v>34.6235</v>
      </c>
      <c r="JE213">
        <v>24.1751</v>
      </c>
      <c r="JF213">
        <v>18</v>
      </c>
      <c r="JG213">
        <v>494.95</v>
      </c>
      <c r="JH213">
        <v>457.319</v>
      </c>
      <c r="JI213">
        <v>25</v>
      </c>
      <c r="JJ213">
        <v>26.0656</v>
      </c>
      <c r="JK213">
        <v>30</v>
      </c>
      <c r="JL213">
        <v>26.0513</v>
      </c>
      <c r="JM213">
        <v>25.9922</v>
      </c>
      <c r="JN213">
        <v>18.5435</v>
      </c>
      <c r="JO213">
        <v>22.0794</v>
      </c>
      <c r="JP213">
        <v>96.1576</v>
      </c>
      <c r="JQ213">
        <v>25</v>
      </c>
      <c r="JR213">
        <v>346.522</v>
      </c>
      <c r="JS213">
        <v>22.3733</v>
      </c>
      <c r="JT213">
        <v>100.893</v>
      </c>
      <c r="JU213">
        <v>100.847</v>
      </c>
    </row>
    <row r="214" spans="1:281">
      <c r="A214">
        <v>198</v>
      </c>
      <c r="B214">
        <v>1658945062</v>
      </c>
      <c r="C214">
        <v>3424</v>
      </c>
      <c r="D214" t="s">
        <v>821</v>
      </c>
      <c r="E214" t="s">
        <v>822</v>
      </c>
      <c r="F214">
        <v>5</v>
      </c>
      <c r="G214" t="s">
        <v>812</v>
      </c>
      <c r="H214" t="s">
        <v>416</v>
      </c>
      <c r="I214">
        <v>1658945054.5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372.777840724407</v>
      </c>
      <c r="AK214">
        <v>382.1931333333333</v>
      </c>
      <c r="AL214">
        <v>-3.039590572126998</v>
      </c>
      <c r="AM214">
        <v>65.43499430396558</v>
      </c>
      <c r="AN214">
        <f>(AP214 - AO214 + DI214*1E3/(8.314*(DK214+273.15)) * AR214/DH214 * AQ214) * DH214/(100*CV214) * 1000/(1000 - AP214)</f>
        <v>0</v>
      </c>
      <c r="AO214">
        <v>22.331607458906</v>
      </c>
      <c r="AP214">
        <v>23.63769272727271</v>
      </c>
      <c r="AQ214">
        <v>-1.044127246310057E-05</v>
      </c>
      <c r="AR214">
        <v>84.9211307685238</v>
      </c>
      <c r="AS214">
        <v>13</v>
      </c>
      <c r="AT214">
        <v>3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1658945054.5</v>
      </c>
      <c r="DB214">
        <v>392.456</v>
      </c>
      <c r="DC214">
        <v>379.4967407407408</v>
      </c>
      <c r="DD214">
        <v>23.63858518518519</v>
      </c>
      <c r="DE214">
        <v>22.33127037037037</v>
      </c>
      <c r="DF214">
        <v>395.7762222222222</v>
      </c>
      <c r="DG214">
        <v>23.74263333333333</v>
      </c>
      <c r="DH214">
        <v>500.0434814814815</v>
      </c>
      <c r="DI214">
        <v>90.49699259259259</v>
      </c>
      <c r="DJ214">
        <v>0.09997615185185185</v>
      </c>
      <c r="DK214">
        <v>27.12448518518518</v>
      </c>
      <c r="DL214">
        <v>27.35734074074074</v>
      </c>
      <c r="DM214">
        <v>999.9000000000001</v>
      </c>
      <c r="DN214">
        <v>0</v>
      </c>
      <c r="DO214">
        <v>0</v>
      </c>
      <c r="DP214">
        <v>10008.01444444444</v>
      </c>
      <c r="DQ214">
        <v>0</v>
      </c>
      <c r="DR214">
        <v>11.98537777777778</v>
      </c>
      <c r="DS214">
        <v>12.95917222222222</v>
      </c>
      <c r="DT214">
        <v>401.9577037037037</v>
      </c>
      <c r="DU214">
        <v>388.1648888888889</v>
      </c>
      <c r="DV214">
        <v>1.307307407407407</v>
      </c>
      <c r="DW214">
        <v>379.4967407407408</v>
      </c>
      <c r="DX214">
        <v>22.33127037037037</v>
      </c>
      <c r="DY214">
        <v>2.13921962962963</v>
      </c>
      <c r="DZ214">
        <v>2.020912592592592</v>
      </c>
      <c r="EA214">
        <v>18.51426296296296</v>
      </c>
      <c r="EB214">
        <v>17.60914814814815</v>
      </c>
      <c r="EC214">
        <v>1999.976666666666</v>
      </c>
      <c r="ED214">
        <v>0.9799966666666665</v>
      </c>
      <c r="EE214">
        <v>0.02000303333333333</v>
      </c>
      <c r="EF214">
        <v>0</v>
      </c>
      <c r="EG214">
        <v>781.6891111111111</v>
      </c>
      <c r="EH214">
        <v>5.00097</v>
      </c>
      <c r="EI214">
        <v>15518.65925925926</v>
      </c>
      <c r="EJ214">
        <v>16707.38518518519</v>
      </c>
      <c r="EK214">
        <v>37.29822222222222</v>
      </c>
      <c r="EL214">
        <v>37.861</v>
      </c>
      <c r="EM214">
        <v>37.236</v>
      </c>
      <c r="EN214">
        <v>37.51148148148148</v>
      </c>
      <c r="EO214">
        <v>38</v>
      </c>
      <c r="EP214">
        <v>1955.066666666667</v>
      </c>
      <c r="EQ214">
        <v>39.90407407407407</v>
      </c>
      <c r="ER214">
        <v>0</v>
      </c>
      <c r="ES214">
        <v>1658945061.6</v>
      </c>
      <c r="ET214">
        <v>0</v>
      </c>
      <c r="EU214">
        <v>781.6664799999999</v>
      </c>
      <c r="EV214">
        <v>-3.45384615227557</v>
      </c>
      <c r="EW214">
        <v>-74.62307709492843</v>
      </c>
      <c r="EX214">
        <v>15518.26</v>
      </c>
      <c r="EY214">
        <v>15</v>
      </c>
      <c r="EZ214">
        <v>0</v>
      </c>
      <c r="FA214" t="s">
        <v>419</v>
      </c>
      <c r="FB214">
        <v>1657650335.6</v>
      </c>
      <c r="FC214">
        <v>1657650340.6</v>
      </c>
      <c r="FD214">
        <v>0</v>
      </c>
      <c r="FE214">
        <v>2.4</v>
      </c>
      <c r="FF214">
        <v>-0.047</v>
      </c>
      <c r="FG214">
        <v>-2.024</v>
      </c>
      <c r="FH214">
        <v>-0.16</v>
      </c>
      <c r="FI214">
        <v>420</v>
      </c>
      <c r="FJ214">
        <v>17</v>
      </c>
      <c r="FK214">
        <v>0.4</v>
      </c>
      <c r="FL214">
        <v>0.26</v>
      </c>
      <c r="FM214">
        <v>9.270733074999999</v>
      </c>
      <c r="FN214">
        <v>62.86469210881801</v>
      </c>
      <c r="FO214">
        <v>6.26333302598039</v>
      </c>
      <c r="FP214">
        <v>0</v>
      </c>
      <c r="FQ214">
        <v>781.826205882353</v>
      </c>
      <c r="FR214">
        <v>-2.711948041368923</v>
      </c>
      <c r="FS214">
        <v>0.3699811425569526</v>
      </c>
      <c r="FT214">
        <v>0</v>
      </c>
      <c r="FU214">
        <v>1.30864725</v>
      </c>
      <c r="FV214">
        <v>-0.02697377110694448</v>
      </c>
      <c r="FW214">
        <v>0.002703275779031808</v>
      </c>
      <c r="FX214">
        <v>1</v>
      </c>
      <c r="FY214">
        <v>1</v>
      </c>
      <c r="FZ214">
        <v>3</v>
      </c>
      <c r="GA214" t="s">
        <v>426</v>
      </c>
      <c r="GB214">
        <v>2.98383</v>
      </c>
      <c r="GC214">
        <v>2.7156</v>
      </c>
      <c r="GD214">
        <v>0.08670070000000001</v>
      </c>
      <c r="GE214">
        <v>0.0822377</v>
      </c>
      <c r="GF214">
        <v>0.106609</v>
      </c>
      <c r="GG214">
        <v>0.100472</v>
      </c>
      <c r="GH214">
        <v>28994.9</v>
      </c>
      <c r="GI214">
        <v>29245.2</v>
      </c>
      <c r="GJ214">
        <v>29503.2</v>
      </c>
      <c r="GK214">
        <v>29468.1</v>
      </c>
      <c r="GL214">
        <v>34913.3</v>
      </c>
      <c r="GM214">
        <v>35227.7</v>
      </c>
      <c r="GN214">
        <v>41560.1</v>
      </c>
      <c r="GO214">
        <v>41988.8</v>
      </c>
      <c r="GP214">
        <v>1.92603</v>
      </c>
      <c r="GQ214">
        <v>1.93665</v>
      </c>
      <c r="GR214">
        <v>0.12999</v>
      </c>
      <c r="GS214">
        <v>0</v>
      </c>
      <c r="GT214">
        <v>25.2267</v>
      </c>
      <c r="GU214">
        <v>999.9</v>
      </c>
      <c r="GV214">
        <v>59.6</v>
      </c>
      <c r="GW214">
        <v>29.4</v>
      </c>
      <c r="GX214">
        <v>27.108</v>
      </c>
      <c r="GY214">
        <v>63.0533</v>
      </c>
      <c r="GZ214">
        <v>33.6058</v>
      </c>
      <c r="HA214">
        <v>1</v>
      </c>
      <c r="HB214">
        <v>-0.107508</v>
      </c>
      <c r="HC214">
        <v>0.152358</v>
      </c>
      <c r="HD214">
        <v>20.335</v>
      </c>
      <c r="HE214">
        <v>5.21894</v>
      </c>
      <c r="HF214">
        <v>12.0099</v>
      </c>
      <c r="HG214">
        <v>4.98965</v>
      </c>
      <c r="HH214">
        <v>3.28865</v>
      </c>
      <c r="HI214">
        <v>9999</v>
      </c>
      <c r="HJ214">
        <v>9999</v>
      </c>
      <c r="HK214">
        <v>9999</v>
      </c>
      <c r="HL214">
        <v>155.7</v>
      </c>
      <c r="HM214">
        <v>1.86736</v>
      </c>
      <c r="HN214">
        <v>1.86642</v>
      </c>
      <c r="HO214">
        <v>1.86584</v>
      </c>
      <c r="HP214">
        <v>1.86579</v>
      </c>
      <c r="HQ214">
        <v>1.86762</v>
      </c>
      <c r="HR214">
        <v>1.87012</v>
      </c>
      <c r="HS214">
        <v>1.86874</v>
      </c>
      <c r="HT214">
        <v>1.87025</v>
      </c>
      <c r="HU214">
        <v>0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-3.256</v>
      </c>
      <c r="II214">
        <v>-0.104</v>
      </c>
      <c r="IJ214">
        <v>-2.003274880989988</v>
      </c>
      <c r="IK214">
        <v>-0.003643892653284941</v>
      </c>
      <c r="IL214">
        <v>8.948238347276123E-07</v>
      </c>
      <c r="IM214">
        <v>-2.445980282225029E-10</v>
      </c>
      <c r="IN214">
        <v>-0.1940835803508028</v>
      </c>
      <c r="IO214">
        <v>-0.01042730378795286</v>
      </c>
      <c r="IP214">
        <v>0.00100284695746963</v>
      </c>
      <c r="IQ214">
        <v>-1.701466411570297E-05</v>
      </c>
      <c r="IR214">
        <v>2</v>
      </c>
      <c r="IS214">
        <v>2310</v>
      </c>
      <c r="IT214">
        <v>1</v>
      </c>
      <c r="IU214">
        <v>25</v>
      </c>
      <c r="IV214">
        <v>21578.8</v>
      </c>
      <c r="IW214">
        <v>21578.7</v>
      </c>
      <c r="IX214">
        <v>0.895996</v>
      </c>
      <c r="IY214">
        <v>2.22046</v>
      </c>
      <c r="IZ214">
        <v>1.39648</v>
      </c>
      <c r="JA214">
        <v>2.36084</v>
      </c>
      <c r="JB214">
        <v>1.49536</v>
      </c>
      <c r="JC214">
        <v>2.3645</v>
      </c>
      <c r="JD214">
        <v>34.6235</v>
      </c>
      <c r="JE214">
        <v>24.1751</v>
      </c>
      <c r="JF214">
        <v>18</v>
      </c>
      <c r="JG214">
        <v>494.934</v>
      </c>
      <c r="JH214">
        <v>457.273</v>
      </c>
      <c r="JI214">
        <v>24.9998</v>
      </c>
      <c r="JJ214">
        <v>26.0656</v>
      </c>
      <c r="JK214">
        <v>30.0001</v>
      </c>
      <c r="JL214">
        <v>26.0513</v>
      </c>
      <c r="JM214">
        <v>25.9922</v>
      </c>
      <c r="JN214">
        <v>17.8954</v>
      </c>
      <c r="JO214">
        <v>22.0794</v>
      </c>
      <c r="JP214">
        <v>96.1576</v>
      </c>
      <c r="JQ214">
        <v>25</v>
      </c>
      <c r="JR214">
        <v>333.163</v>
      </c>
      <c r="JS214">
        <v>22.3715</v>
      </c>
      <c r="JT214">
        <v>100.895</v>
      </c>
      <c r="JU214">
        <v>100.847</v>
      </c>
    </row>
    <row r="215" spans="1:281">
      <c r="A215">
        <v>199</v>
      </c>
      <c r="B215">
        <v>1658945067</v>
      </c>
      <c r="C215">
        <v>3429</v>
      </c>
      <c r="D215" t="s">
        <v>823</v>
      </c>
      <c r="E215" t="s">
        <v>824</v>
      </c>
      <c r="F215">
        <v>5</v>
      </c>
      <c r="G215" t="s">
        <v>812</v>
      </c>
      <c r="H215" t="s">
        <v>416</v>
      </c>
      <c r="I215">
        <v>1658945059.214286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355.8145226576609</v>
      </c>
      <c r="AK215">
        <v>366.175303030303</v>
      </c>
      <c r="AL215">
        <v>-3.224741442222294</v>
      </c>
      <c r="AM215">
        <v>65.43499430396558</v>
      </c>
      <c r="AN215">
        <f>(AP215 - AO215 + DI215*1E3/(8.314*(DK215+273.15)) * AR215/DH215 * AQ215) * DH215/(100*CV215) * 1000/(1000 - AP215)</f>
        <v>0</v>
      </c>
      <c r="AO215">
        <v>22.33445044473545</v>
      </c>
      <c r="AP215">
        <v>23.63661575757575</v>
      </c>
      <c r="AQ215">
        <v>-1.582845531662418E-05</v>
      </c>
      <c r="AR215">
        <v>84.9211307685238</v>
      </c>
      <c r="AS215">
        <v>13</v>
      </c>
      <c r="AT215">
        <v>3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1658945059.214286</v>
      </c>
      <c r="DB215">
        <v>379.5242142857143</v>
      </c>
      <c r="DC215">
        <v>364.0005357142856</v>
      </c>
      <c r="DD215">
        <v>23.6378</v>
      </c>
      <c r="DE215">
        <v>22.33276071428571</v>
      </c>
      <c r="DF215">
        <v>382.8048214285714</v>
      </c>
      <c r="DG215">
        <v>23.74186428571429</v>
      </c>
      <c r="DH215">
        <v>500.0460714285715</v>
      </c>
      <c r="DI215">
        <v>90.49707857142856</v>
      </c>
      <c r="DJ215">
        <v>0.1000382785714286</v>
      </c>
      <c r="DK215">
        <v>27.12478214285715</v>
      </c>
      <c r="DL215">
        <v>27.35779285714286</v>
      </c>
      <c r="DM215">
        <v>999.9000000000002</v>
      </c>
      <c r="DN215">
        <v>0</v>
      </c>
      <c r="DO215">
        <v>0</v>
      </c>
      <c r="DP215">
        <v>9999.064285714285</v>
      </c>
      <c r="DQ215">
        <v>0</v>
      </c>
      <c r="DR215">
        <v>12.00564285714286</v>
      </c>
      <c r="DS215">
        <v>15.52359285714286</v>
      </c>
      <c r="DT215">
        <v>388.7124285714286</v>
      </c>
      <c r="DU215">
        <v>372.3153571428571</v>
      </c>
      <c r="DV215">
        <v>1.305034642857143</v>
      </c>
      <c r="DW215">
        <v>364.0005357142856</v>
      </c>
      <c r="DX215">
        <v>22.33276071428571</v>
      </c>
      <c r="DY215">
        <v>2.139151785714285</v>
      </c>
      <c r="DZ215">
        <v>2.021049642857143</v>
      </c>
      <c r="EA215">
        <v>18.51375</v>
      </c>
      <c r="EB215">
        <v>17.610225</v>
      </c>
      <c r="EC215">
        <v>1999.987499999999</v>
      </c>
      <c r="ED215">
        <v>0.9799968214285713</v>
      </c>
      <c r="EE215">
        <v>0.02000287857142857</v>
      </c>
      <c r="EF215">
        <v>0</v>
      </c>
      <c r="EG215">
        <v>781.3343571428571</v>
      </c>
      <c r="EH215">
        <v>5.00097</v>
      </c>
      <c r="EI215">
        <v>15512.61785714286</v>
      </c>
      <c r="EJ215">
        <v>16707.46071428571</v>
      </c>
      <c r="EK215">
        <v>37.27878571428572</v>
      </c>
      <c r="EL215">
        <v>37.84575</v>
      </c>
      <c r="EM215">
        <v>37.2185</v>
      </c>
      <c r="EN215">
        <v>37.50221428571428</v>
      </c>
      <c r="EO215">
        <v>38</v>
      </c>
      <c r="EP215">
        <v>1955.0775</v>
      </c>
      <c r="EQ215">
        <v>39.90678571428572</v>
      </c>
      <c r="ER215">
        <v>0</v>
      </c>
      <c r="ES215">
        <v>1658945066.4</v>
      </c>
      <c r="ET215">
        <v>0</v>
      </c>
      <c r="EU215">
        <v>781.3268400000001</v>
      </c>
      <c r="EV215">
        <v>-4.045692295605523</v>
      </c>
      <c r="EW215">
        <v>-85.31538451477002</v>
      </c>
      <c r="EX215">
        <v>15512.024</v>
      </c>
      <c r="EY215">
        <v>15</v>
      </c>
      <c r="EZ215">
        <v>0</v>
      </c>
      <c r="FA215" t="s">
        <v>419</v>
      </c>
      <c r="FB215">
        <v>1657650335.6</v>
      </c>
      <c r="FC215">
        <v>1657650340.6</v>
      </c>
      <c r="FD215">
        <v>0</v>
      </c>
      <c r="FE215">
        <v>2.4</v>
      </c>
      <c r="FF215">
        <v>-0.047</v>
      </c>
      <c r="FG215">
        <v>-2.024</v>
      </c>
      <c r="FH215">
        <v>-0.16</v>
      </c>
      <c r="FI215">
        <v>420</v>
      </c>
      <c r="FJ215">
        <v>17</v>
      </c>
      <c r="FK215">
        <v>0.4</v>
      </c>
      <c r="FL215">
        <v>0.26</v>
      </c>
      <c r="FM215">
        <v>13.66886487804878</v>
      </c>
      <c r="FN215">
        <v>34.8141232055749</v>
      </c>
      <c r="FO215">
        <v>3.610225977113481</v>
      </c>
      <c r="FP215">
        <v>0</v>
      </c>
      <c r="FQ215">
        <v>781.530294117647</v>
      </c>
      <c r="FR215">
        <v>-3.914469058670295</v>
      </c>
      <c r="FS215">
        <v>0.4736400674508207</v>
      </c>
      <c r="FT215">
        <v>0</v>
      </c>
      <c r="FU215">
        <v>1.306324634146341</v>
      </c>
      <c r="FV215">
        <v>-0.02938243902438903</v>
      </c>
      <c r="FW215">
        <v>0.002986528368427031</v>
      </c>
      <c r="FX215">
        <v>1</v>
      </c>
      <c r="FY215">
        <v>1</v>
      </c>
      <c r="FZ215">
        <v>3</v>
      </c>
      <c r="GA215" t="s">
        <v>426</v>
      </c>
      <c r="GB215">
        <v>2.98372</v>
      </c>
      <c r="GC215">
        <v>2.71552</v>
      </c>
      <c r="GD215">
        <v>0.0838338</v>
      </c>
      <c r="GE215">
        <v>0.07919859999999999</v>
      </c>
      <c r="GF215">
        <v>0.106605</v>
      </c>
      <c r="GG215">
        <v>0.100475</v>
      </c>
      <c r="GH215">
        <v>29084.6</v>
      </c>
      <c r="GI215">
        <v>29341.6</v>
      </c>
      <c r="GJ215">
        <v>29501.9</v>
      </c>
      <c r="GK215">
        <v>29467.6</v>
      </c>
      <c r="GL215">
        <v>34912</v>
      </c>
      <c r="GM215">
        <v>35226.9</v>
      </c>
      <c r="GN215">
        <v>41558.4</v>
      </c>
      <c r="GO215">
        <v>41988.1</v>
      </c>
      <c r="GP215">
        <v>1.92625</v>
      </c>
      <c r="GQ215">
        <v>1.93648</v>
      </c>
      <c r="GR215">
        <v>0.130814</v>
      </c>
      <c r="GS215">
        <v>0</v>
      </c>
      <c r="GT215">
        <v>25.2249</v>
      </c>
      <c r="GU215">
        <v>999.9</v>
      </c>
      <c r="GV215">
        <v>59.6</v>
      </c>
      <c r="GW215">
        <v>29.4</v>
      </c>
      <c r="GX215">
        <v>27.1059</v>
      </c>
      <c r="GY215">
        <v>63.2133</v>
      </c>
      <c r="GZ215">
        <v>34.0184</v>
      </c>
      <c r="HA215">
        <v>1</v>
      </c>
      <c r="HB215">
        <v>-0.107505</v>
      </c>
      <c r="HC215">
        <v>0.152358</v>
      </c>
      <c r="HD215">
        <v>20.335</v>
      </c>
      <c r="HE215">
        <v>5.21819</v>
      </c>
      <c r="HF215">
        <v>12.0099</v>
      </c>
      <c r="HG215">
        <v>4.98955</v>
      </c>
      <c r="HH215">
        <v>3.28865</v>
      </c>
      <c r="HI215">
        <v>9999</v>
      </c>
      <c r="HJ215">
        <v>9999</v>
      </c>
      <c r="HK215">
        <v>9999</v>
      </c>
      <c r="HL215">
        <v>155.7</v>
      </c>
      <c r="HM215">
        <v>1.86737</v>
      </c>
      <c r="HN215">
        <v>1.86641</v>
      </c>
      <c r="HO215">
        <v>1.86584</v>
      </c>
      <c r="HP215">
        <v>1.86578</v>
      </c>
      <c r="HQ215">
        <v>1.86758</v>
      </c>
      <c r="HR215">
        <v>1.87012</v>
      </c>
      <c r="HS215">
        <v>1.86874</v>
      </c>
      <c r="HT215">
        <v>1.87026</v>
      </c>
      <c r="HU215">
        <v>0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-3.208</v>
      </c>
      <c r="II215">
        <v>-0.1041</v>
      </c>
      <c r="IJ215">
        <v>-2.003274880989988</v>
      </c>
      <c r="IK215">
        <v>-0.003643892653284941</v>
      </c>
      <c r="IL215">
        <v>8.948238347276123E-07</v>
      </c>
      <c r="IM215">
        <v>-2.445980282225029E-10</v>
      </c>
      <c r="IN215">
        <v>-0.1940835803508028</v>
      </c>
      <c r="IO215">
        <v>-0.01042730378795286</v>
      </c>
      <c r="IP215">
        <v>0.00100284695746963</v>
      </c>
      <c r="IQ215">
        <v>-1.701466411570297E-05</v>
      </c>
      <c r="IR215">
        <v>2</v>
      </c>
      <c r="IS215">
        <v>2310</v>
      </c>
      <c r="IT215">
        <v>1</v>
      </c>
      <c r="IU215">
        <v>25</v>
      </c>
      <c r="IV215">
        <v>21578.9</v>
      </c>
      <c r="IW215">
        <v>21578.8</v>
      </c>
      <c r="IX215">
        <v>0.8630370000000001</v>
      </c>
      <c r="IY215">
        <v>2.20825</v>
      </c>
      <c r="IZ215">
        <v>1.39648</v>
      </c>
      <c r="JA215">
        <v>2.36084</v>
      </c>
      <c r="JB215">
        <v>1.49536</v>
      </c>
      <c r="JC215">
        <v>2.42188</v>
      </c>
      <c r="JD215">
        <v>34.6235</v>
      </c>
      <c r="JE215">
        <v>24.1838</v>
      </c>
      <c r="JF215">
        <v>18</v>
      </c>
      <c r="JG215">
        <v>495.076</v>
      </c>
      <c r="JH215">
        <v>457.164</v>
      </c>
      <c r="JI215">
        <v>24.9999</v>
      </c>
      <c r="JJ215">
        <v>26.0656</v>
      </c>
      <c r="JK215">
        <v>30.0001</v>
      </c>
      <c r="JL215">
        <v>26.0513</v>
      </c>
      <c r="JM215">
        <v>25.9922</v>
      </c>
      <c r="JN215">
        <v>17.1789</v>
      </c>
      <c r="JO215">
        <v>22.0794</v>
      </c>
      <c r="JP215">
        <v>96.1576</v>
      </c>
      <c r="JQ215">
        <v>25</v>
      </c>
      <c r="JR215">
        <v>313.119</v>
      </c>
      <c r="JS215">
        <v>22.3746</v>
      </c>
      <c r="JT215">
        <v>100.891</v>
      </c>
      <c r="JU215">
        <v>100.845</v>
      </c>
    </row>
    <row r="216" spans="1:281">
      <c r="A216">
        <v>200</v>
      </c>
      <c r="B216">
        <v>1658945072</v>
      </c>
      <c r="C216">
        <v>3434</v>
      </c>
      <c r="D216" t="s">
        <v>825</v>
      </c>
      <c r="E216" t="s">
        <v>826</v>
      </c>
      <c r="F216">
        <v>5</v>
      </c>
      <c r="G216" t="s">
        <v>812</v>
      </c>
      <c r="H216" t="s">
        <v>416</v>
      </c>
      <c r="I216">
        <v>1658945064.5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338.9260722229614</v>
      </c>
      <c r="AK216">
        <v>349.8241212121212</v>
      </c>
      <c r="AL216">
        <v>-3.27836680416637</v>
      </c>
      <c r="AM216">
        <v>65.43499430396558</v>
      </c>
      <c r="AN216">
        <f>(AP216 - AO216 + DI216*1E3/(8.314*(DK216+273.15)) * AR216/DH216 * AQ216) * DH216/(100*CV216) * 1000/(1000 - AP216)</f>
        <v>0</v>
      </c>
      <c r="AO216">
        <v>22.33554972044123</v>
      </c>
      <c r="AP216">
        <v>23.6384090909091</v>
      </c>
      <c r="AQ216">
        <v>1.070347860903168E-05</v>
      </c>
      <c r="AR216">
        <v>84.9211307685238</v>
      </c>
      <c r="AS216">
        <v>13</v>
      </c>
      <c r="AT216">
        <v>3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1658945064.5</v>
      </c>
      <c r="DB216">
        <v>363.6392222222222</v>
      </c>
      <c r="DC216">
        <v>346.5225925925926</v>
      </c>
      <c r="DD216">
        <v>23.63724444444444</v>
      </c>
      <c r="DE216">
        <v>22.33435925925926</v>
      </c>
      <c r="DF216">
        <v>366.8708148148148</v>
      </c>
      <c r="DG216">
        <v>23.74131481481481</v>
      </c>
      <c r="DH216">
        <v>500.0367777777777</v>
      </c>
      <c r="DI216">
        <v>90.49704444444444</v>
      </c>
      <c r="DJ216">
        <v>0.09997419629629628</v>
      </c>
      <c r="DK216">
        <v>27.1254074074074</v>
      </c>
      <c r="DL216">
        <v>27.3581962962963</v>
      </c>
      <c r="DM216">
        <v>999.9000000000001</v>
      </c>
      <c r="DN216">
        <v>0</v>
      </c>
      <c r="DO216">
        <v>0</v>
      </c>
      <c r="DP216">
        <v>9997.565925925926</v>
      </c>
      <c r="DQ216">
        <v>0</v>
      </c>
      <c r="DR216">
        <v>12.02014444444445</v>
      </c>
      <c r="DS216">
        <v>17.11654814814815</v>
      </c>
      <c r="DT216">
        <v>372.4425925925926</v>
      </c>
      <c r="DU216">
        <v>354.4387777777778</v>
      </c>
      <c r="DV216">
        <v>1.30288962962963</v>
      </c>
      <c r="DW216">
        <v>346.5225925925926</v>
      </c>
      <c r="DX216">
        <v>22.33435925925926</v>
      </c>
      <c r="DY216">
        <v>2.139101111111111</v>
      </c>
      <c r="DZ216">
        <v>2.021193333333333</v>
      </c>
      <c r="EA216">
        <v>18.51337037037037</v>
      </c>
      <c r="EB216">
        <v>17.61135925925926</v>
      </c>
      <c r="EC216">
        <v>1999.986666666667</v>
      </c>
      <c r="ED216">
        <v>0.9799968888888887</v>
      </c>
      <c r="EE216">
        <v>0.02000281111111111</v>
      </c>
      <c r="EF216">
        <v>0</v>
      </c>
      <c r="EG216">
        <v>781.0250000000001</v>
      </c>
      <c r="EH216">
        <v>5.00097</v>
      </c>
      <c r="EI216">
        <v>15505.18518518519</v>
      </c>
      <c r="EJ216">
        <v>16707.44074074074</v>
      </c>
      <c r="EK216">
        <v>37.26377777777778</v>
      </c>
      <c r="EL216">
        <v>37.83066666666667</v>
      </c>
      <c r="EM216">
        <v>37.201</v>
      </c>
      <c r="EN216">
        <v>37.5</v>
      </c>
      <c r="EO216">
        <v>38</v>
      </c>
      <c r="EP216">
        <v>1955.076666666667</v>
      </c>
      <c r="EQ216">
        <v>39.90703703703704</v>
      </c>
      <c r="ER216">
        <v>0</v>
      </c>
      <c r="ES216">
        <v>1658945071.2</v>
      </c>
      <c r="ET216">
        <v>0</v>
      </c>
      <c r="EU216">
        <v>781.04412</v>
      </c>
      <c r="EV216">
        <v>-3.812846165834693</v>
      </c>
      <c r="EW216">
        <v>-82.89999997917171</v>
      </c>
      <c r="EX216">
        <v>15505.212</v>
      </c>
      <c r="EY216">
        <v>15</v>
      </c>
      <c r="EZ216">
        <v>0</v>
      </c>
      <c r="FA216" t="s">
        <v>419</v>
      </c>
      <c r="FB216">
        <v>1657650335.6</v>
      </c>
      <c r="FC216">
        <v>1657650340.6</v>
      </c>
      <c r="FD216">
        <v>0</v>
      </c>
      <c r="FE216">
        <v>2.4</v>
      </c>
      <c r="FF216">
        <v>-0.047</v>
      </c>
      <c r="FG216">
        <v>-2.024</v>
      </c>
      <c r="FH216">
        <v>-0.16</v>
      </c>
      <c r="FI216">
        <v>420</v>
      </c>
      <c r="FJ216">
        <v>17</v>
      </c>
      <c r="FK216">
        <v>0.4</v>
      </c>
      <c r="FL216">
        <v>0.26</v>
      </c>
      <c r="FM216">
        <v>15.67788780487805</v>
      </c>
      <c r="FN216">
        <v>20.94800278745644</v>
      </c>
      <c r="FO216">
        <v>2.177485813366474</v>
      </c>
      <c r="FP216">
        <v>0</v>
      </c>
      <c r="FQ216">
        <v>781.2690882352941</v>
      </c>
      <c r="FR216">
        <v>-4.005210084188546</v>
      </c>
      <c r="FS216">
        <v>0.4705733903908622</v>
      </c>
      <c r="FT216">
        <v>0</v>
      </c>
      <c r="FU216">
        <v>1.304773902439025</v>
      </c>
      <c r="FV216">
        <v>-0.02695233449477511</v>
      </c>
      <c r="FW216">
        <v>0.002813125922154306</v>
      </c>
      <c r="FX216">
        <v>1</v>
      </c>
      <c r="FY216">
        <v>1</v>
      </c>
      <c r="FZ216">
        <v>3</v>
      </c>
      <c r="GA216" t="s">
        <v>426</v>
      </c>
      <c r="GB216">
        <v>2.98367</v>
      </c>
      <c r="GC216">
        <v>2.71564</v>
      </c>
      <c r="GD216">
        <v>0.08085580000000001</v>
      </c>
      <c r="GE216">
        <v>0.0760487</v>
      </c>
      <c r="GF216">
        <v>0.106609</v>
      </c>
      <c r="GG216">
        <v>0.10048</v>
      </c>
      <c r="GH216">
        <v>29179.3</v>
      </c>
      <c r="GI216">
        <v>29441.9</v>
      </c>
      <c r="GJ216">
        <v>29502</v>
      </c>
      <c r="GK216">
        <v>29467.6</v>
      </c>
      <c r="GL216">
        <v>34911.9</v>
      </c>
      <c r="GM216">
        <v>35226.7</v>
      </c>
      <c r="GN216">
        <v>41558.6</v>
      </c>
      <c r="GO216">
        <v>41988.2</v>
      </c>
      <c r="GP216">
        <v>1.92612</v>
      </c>
      <c r="GQ216">
        <v>1.93662</v>
      </c>
      <c r="GR216">
        <v>0.130445</v>
      </c>
      <c r="GS216">
        <v>0</v>
      </c>
      <c r="GT216">
        <v>25.2245</v>
      </c>
      <c r="GU216">
        <v>999.9</v>
      </c>
      <c r="GV216">
        <v>59.6</v>
      </c>
      <c r="GW216">
        <v>29.4</v>
      </c>
      <c r="GX216">
        <v>27.1061</v>
      </c>
      <c r="GY216">
        <v>63.1333</v>
      </c>
      <c r="GZ216">
        <v>34.0104</v>
      </c>
      <c r="HA216">
        <v>1</v>
      </c>
      <c r="HB216">
        <v>-0.107543</v>
      </c>
      <c r="HC216">
        <v>0.153099</v>
      </c>
      <c r="HD216">
        <v>20.3352</v>
      </c>
      <c r="HE216">
        <v>5.21819</v>
      </c>
      <c r="HF216">
        <v>12.0099</v>
      </c>
      <c r="HG216">
        <v>4.98965</v>
      </c>
      <c r="HH216">
        <v>3.28865</v>
      </c>
      <c r="HI216">
        <v>9999</v>
      </c>
      <c r="HJ216">
        <v>9999</v>
      </c>
      <c r="HK216">
        <v>9999</v>
      </c>
      <c r="HL216">
        <v>155.7</v>
      </c>
      <c r="HM216">
        <v>1.86736</v>
      </c>
      <c r="HN216">
        <v>1.86645</v>
      </c>
      <c r="HO216">
        <v>1.86584</v>
      </c>
      <c r="HP216">
        <v>1.86582</v>
      </c>
      <c r="HQ216">
        <v>1.86757</v>
      </c>
      <c r="HR216">
        <v>1.87012</v>
      </c>
      <c r="HS216">
        <v>1.86874</v>
      </c>
      <c r="HT216">
        <v>1.87026</v>
      </c>
      <c r="HU216">
        <v>0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-3.158</v>
      </c>
      <c r="II216">
        <v>-0.1041</v>
      </c>
      <c r="IJ216">
        <v>-2.003274880989988</v>
      </c>
      <c r="IK216">
        <v>-0.003643892653284941</v>
      </c>
      <c r="IL216">
        <v>8.948238347276123E-07</v>
      </c>
      <c r="IM216">
        <v>-2.445980282225029E-10</v>
      </c>
      <c r="IN216">
        <v>-0.1940835803508028</v>
      </c>
      <c r="IO216">
        <v>-0.01042730378795286</v>
      </c>
      <c r="IP216">
        <v>0.00100284695746963</v>
      </c>
      <c r="IQ216">
        <v>-1.701466411570297E-05</v>
      </c>
      <c r="IR216">
        <v>2</v>
      </c>
      <c r="IS216">
        <v>2310</v>
      </c>
      <c r="IT216">
        <v>1</v>
      </c>
      <c r="IU216">
        <v>25</v>
      </c>
      <c r="IV216">
        <v>21578.9</v>
      </c>
      <c r="IW216">
        <v>21578.9</v>
      </c>
      <c r="IX216">
        <v>0.826416</v>
      </c>
      <c r="IY216">
        <v>2.21313</v>
      </c>
      <c r="IZ216">
        <v>1.39648</v>
      </c>
      <c r="JA216">
        <v>2.36084</v>
      </c>
      <c r="JB216">
        <v>1.49536</v>
      </c>
      <c r="JC216">
        <v>2.35352</v>
      </c>
      <c r="JD216">
        <v>34.6235</v>
      </c>
      <c r="JE216">
        <v>24.1838</v>
      </c>
      <c r="JF216">
        <v>18</v>
      </c>
      <c r="JG216">
        <v>494.997</v>
      </c>
      <c r="JH216">
        <v>457.257</v>
      </c>
      <c r="JI216">
        <v>25</v>
      </c>
      <c r="JJ216">
        <v>26.0656</v>
      </c>
      <c r="JK216">
        <v>30.0001</v>
      </c>
      <c r="JL216">
        <v>26.0513</v>
      </c>
      <c r="JM216">
        <v>25.9922</v>
      </c>
      <c r="JN216">
        <v>16.5185</v>
      </c>
      <c r="JO216">
        <v>22.0794</v>
      </c>
      <c r="JP216">
        <v>96.1576</v>
      </c>
      <c r="JQ216">
        <v>25</v>
      </c>
      <c r="JR216">
        <v>299.757</v>
      </c>
      <c r="JS216">
        <v>22.3772</v>
      </c>
      <c r="JT216">
        <v>100.891</v>
      </c>
      <c r="JU216">
        <v>100.845</v>
      </c>
    </row>
    <row r="217" spans="1:281">
      <c r="A217">
        <v>201</v>
      </c>
      <c r="B217">
        <v>1658945077</v>
      </c>
      <c r="C217">
        <v>3439</v>
      </c>
      <c r="D217" t="s">
        <v>827</v>
      </c>
      <c r="E217" t="s">
        <v>828</v>
      </c>
      <c r="F217">
        <v>5</v>
      </c>
      <c r="G217" t="s">
        <v>812</v>
      </c>
      <c r="H217" t="s">
        <v>416</v>
      </c>
      <c r="I217">
        <v>1658945069.214286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321.9342925736755</v>
      </c>
      <c r="AK217">
        <v>333.2849878787878</v>
      </c>
      <c r="AL217">
        <v>-3.308546172750614</v>
      </c>
      <c r="AM217">
        <v>65.43499430396558</v>
      </c>
      <c r="AN217">
        <f>(AP217 - AO217 + DI217*1E3/(8.314*(DK217+273.15)) * AR217/DH217 * AQ217) * DH217/(100*CV217) * 1000/(1000 - AP217)</f>
        <v>0</v>
      </c>
      <c r="AO217">
        <v>22.33737484888569</v>
      </c>
      <c r="AP217">
        <v>23.63948121212121</v>
      </c>
      <c r="AQ217">
        <v>-1.691185882023576E-07</v>
      </c>
      <c r="AR217">
        <v>84.9211307685238</v>
      </c>
      <c r="AS217">
        <v>13</v>
      </c>
      <c r="AT217">
        <v>3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1658945069.214286</v>
      </c>
      <c r="DB217">
        <v>348.7897142857143</v>
      </c>
      <c r="DC217">
        <v>330.8936071428571</v>
      </c>
      <c r="DD217">
        <v>23.63779285714286</v>
      </c>
      <c r="DE217">
        <v>22.33605</v>
      </c>
      <c r="DF217">
        <v>351.9752857142857</v>
      </c>
      <c r="DG217">
        <v>23.74186785714285</v>
      </c>
      <c r="DH217">
        <v>500.0340714285713</v>
      </c>
      <c r="DI217">
        <v>90.49700714285714</v>
      </c>
      <c r="DJ217">
        <v>0.09990240000000002</v>
      </c>
      <c r="DK217">
        <v>27.12679285714286</v>
      </c>
      <c r="DL217">
        <v>27.36151785714286</v>
      </c>
      <c r="DM217">
        <v>999.9000000000002</v>
      </c>
      <c r="DN217">
        <v>0</v>
      </c>
      <c r="DO217">
        <v>0</v>
      </c>
      <c r="DP217">
        <v>10003.69928571429</v>
      </c>
      <c r="DQ217">
        <v>0</v>
      </c>
      <c r="DR217">
        <v>12.06078928571429</v>
      </c>
      <c r="DS217">
        <v>17.89612857142857</v>
      </c>
      <c r="DT217">
        <v>357.2338928571428</v>
      </c>
      <c r="DU217">
        <v>338.4533214285715</v>
      </c>
      <c r="DV217">
        <v>1.301747142857143</v>
      </c>
      <c r="DW217">
        <v>330.8936071428571</v>
      </c>
      <c r="DX217">
        <v>22.33605</v>
      </c>
      <c r="DY217">
        <v>2.13915</v>
      </c>
      <c r="DZ217">
        <v>2.021345714285714</v>
      </c>
      <c r="EA217">
        <v>18.51373214285714</v>
      </c>
      <c r="EB217">
        <v>17.61254642857143</v>
      </c>
      <c r="EC217">
        <v>2000.009285714286</v>
      </c>
      <c r="ED217">
        <v>0.9799971428571427</v>
      </c>
      <c r="EE217">
        <v>0.02000255714285714</v>
      </c>
      <c r="EF217">
        <v>0</v>
      </c>
      <c r="EG217">
        <v>780.7159285714284</v>
      </c>
      <c r="EH217">
        <v>5.00097</v>
      </c>
      <c r="EI217">
        <v>15498.95357142857</v>
      </c>
      <c r="EJ217">
        <v>16707.63571428572</v>
      </c>
      <c r="EK217">
        <v>37.25</v>
      </c>
      <c r="EL217">
        <v>37.82100000000001</v>
      </c>
      <c r="EM217">
        <v>37.19600000000001</v>
      </c>
      <c r="EN217">
        <v>37.5</v>
      </c>
      <c r="EO217">
        <v>38</v>
      </c>
      <c r="EP217">
        <v>1955.099285714286</v>
      </c>
      <c r="EQ217">
        <v>39.90535714285715</v>
      </c>
      <c r="ER217">
        <v>0</v>
      </c>
      <c r="ES217">
        <v>1658945076.6</v>
      </c>
      <c r="ET217">
        <v>0</v>
      </c>
      <c r="EU217">
        <v>780.7139230769232</v>
      </c>
      <c r="EV217">
        <v>-3.127863264038666</v>
      </c>
      <c r="EW217">
        <v>-78.95726488727925</v>
      </c>
      <c r="EX217">
        <v>15498.44230769231</v>
      </c>
      <c r="EY217">
        <v>15</v>
      </c>
      <c r="EZ217">
        <v>0</v>
      </c>
      <c r="FA217" t="s">
        <v>419</v>
      </c>
      <c r="FB217">
        <v>1657650335.6</v>
      </c>
      <c r="FC217">
        <v>1657650340.6</v>
      </c>
      <c r="FD217">
        <v>0</v>
      </c>
      <c r="FE217">
        <v>2.4</v>
      </c>
      <c r="FF217">
        <v>-0.047</v>
      </c>
      <c r="FG217">
        <v>-2.024</v>
      </c>
      <c r="FH217">
        <v>-0.16</v>
      </c>
      <c r="FI217">
        <v>420</v>
      </c>
      <c r="FJ217">
        <v>17</v>
      </c>
      <c r="FK217">
        <v>0.4</v>
      </c>
      <c r="FL217">
        <v>0.26</v>
      </c>
      <c r="FM217">
        <v>17.31926</v>
      </c>
      <c r="FN217">
        <v>10.59102213883675</v>
      </c>
      <c r="FO217">
        <v>1.05526216335089</v>
      </c>
      <c r="FP217">
        <v>0</v>
      </c>
      <c r="FQ217">
        <v>780.9521470588234</v>
      </c>
      <c r="FR217">
        <v>-3.784430864127535</v>
      </c>
      <c r="FS217">
        <v>0.4643744769518389</v>
      </c>
      <c r="FT217">
        <v>0</v>
      </c>
      <c r="FU217">
        <v>1.302519</v>
      </c>
      <c r="FV217">
        <v>-0.01660885553471246</v>
      </c>
      <c r="FW217">
        <v>0.001778976953195294</v>
      </c>
      <c r="FX217">
        <v>1</v>
      </c>
      <c r="FY217">
        <v>1</v>
      </c>
      <c r="FZ217">
        <v>3</v>
      </c>
      <c r="GA217" t="s">
        <v>426</v>
      </c>
      <c r="GB217">
        <v>2.98354</v>
      </c>
      <c r="GC217">
        <v>2.71566</v>
      </c>
      <c r="GD217">
        <v>0.0777872</v>
      </c>
      <c r="GE217">
        <v>0.0728409</v>
      </c>
      <c r="GF217">
        <v>0.106617</v>
      </c>
      <c r="GG217">
        <v>0.100487</v>
      </c>
      <c r="GH217">
        <v>29276.4</v>
      </c>
      <c r="GI217">
        <v>29543.8</v>
      </c>
      <c r="GJ217">
        <v>29501.7</v>
      </c>
      <c r="GK217">
        <v>29467.2</v>
      </c>
      <c r="GL217">
        <v>34911.3</v>
      </c>
      <c r="GM217">
        <v>35226.2</v>
      </c>
      <c r="GN217">
        <v>41558.3</v>
      </c>
      <c r="GO217">
        <v>41987.9</v>
      </c>
      <c r="GP217">
        <v>1.92605</v>
      </c>
      <c r="GQ217">
        <v>1.93642</v>
      </c>
      <c r="GR217">
        <v>0.131056</v>
      </c>
      <c r="GS217">
        <v>0</v>
      </c>
      <c r="GT217">
        <v>25.2247</v>
      </c>
      <c r="GU217">
        <v>999.9</v>
      </c>
      <c r="GV217">
        <v>59.6</v>
      </c>
      <c r="GW217">
        <v>29.4</v>
      </c>
      <c r="GX217">
        <v>27.1073</v>
      </c>
      <c r="GY217">
        <v>63.0233</v>
      </c>
      <c r="GZ217">
        <v>34.0304</v>
      </c>
      <c r="HA217">
        <v>1</v>
      </c>
      <c r="HB217">
        <v>-0.107264</v>
      </c>
      <c r="HC217">
        <v>0.154676</v>
      </c>
      <c r="HD217">
        <v>20.3351</v>
      </c>
      <c r="HE217">
        <v>5.21789</v>
      </c>
      <c r="HF217">
        <v>12.0099</v>
      </c>
      <c r="HG217">
        <v>4.9894</v>
      </c>
      <c r="HH217">
        <v>3.2885</v>
      </c>
      <c r="HI217">
        <v>9999</v>
      </c>
      <c r="HJ217">
        <v>9999</v>
      </c>
      <c r="HK217">
        <v>9999</v>
      </c>
      <c r="HL217">
        <v>155.7</v>
      </c>
      <c r="HM217">
        <v>1.86736</v>
      </c>
      <c r="HN217">
        <v>1.86644</v>
      </c>
      <c r="HO217">
        <v>1.86584</v>
      </c>
      <c r="HP217">
        <v>1.86582</v>
      </c>
      <c r="HQ217">
        <v>1.86757</v>
      </c>
      <c r="HR217">
        <v>1.87012</v>
      </c>
      <c r="HS217">
        <v>1.86874</v>
      </c>
      <c r="HT217">
        <v>1.8702</v>
      </c>
      <c r="HU217">
        <v>0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-3.107</v>
      </c>
      <c r="II217">
        <v>-0.1041</v>
      </c>
      <c r="IJ217">
        <v>-2.003274880989988</v>
      </c>
      <c r="IK217">
        <v>-0.003643892653284941</v>
      </c>
      <c r="IL217">
        <v>8.948238347276123E-07</v>
      </c>
      <c r="IM217">
        <v>-2.445980282225029E-10</v>
      </c>
      <c r="IN217">
        <v>-0.1940835803508028</v>
      </c>
      <c r="IO217">
        <v>-0.01042730378795286</v>
      </c>
      <c r="IP217">
        <v>0.00100284695746963</v>
      </c>
      <c r="IQ217">
        <v>-1.701466411570297E-05</v>
      </c>
      <c r="IR217">
        <v>2</v>
      </c>
      <c r="IS217">
        <v>2310</v>
      </c>
      <c r="IT217">
        <v>1</v>
      </c>
      <c r="IU217">
        <v>25</v>
      </c>
      <c r="IV217">
        <v>21579</v>
      </c>
      <c r="IW217">
        <v>21578.9</v>
      </c>
      <c r="IX217">
        <v>0.794678</v>
      </c>
      <c r="IY217">
        <v>2.22412</v>
      </c>
      <c r="IZ217">
        <v>1.39648</v>
      </c>
      <c r="JA217">
        <v>2.36084</v>
      </c>
      <c r="JB217">
        <v>1.49536</v>
      </c>
      <c r="JC217">
        <v>2.30957</v>
      </c>
      <c r="JD217">
        <v>34.6235</v>
      </c>
      <c r="JE217">
        <v>24.1751</v>
      </c>
      <c r="JF217">
        <v>18</v>
      </c>
      <c r="JG217">
        <v>494.95</v>
      </c>
      <c r="JH217">
        <v>457.132</v>
      </c>
      <c r="JI217">
        <v>25.0002</v>
      </c>
      <c r="JJ217">
        <v>26.0656</v>
      </c>
      <c r="JK217">
        <v>30.0001</v>
      </c>
      <c r="JL217">
        <v>26.0513</v>
      </c>
      <c r="JM217">
        <v>25.9922</v>
      </c>
      <c r="JN217">
        <v>15.7964</v>
      </c>
      <c r="JO217">
        <v>22.0794</v>
      </c>
      <c r="JP217">
        <v>96.1576</v>
      </c>
      <c r="JQ217">
        <v>25</v>
      </c>
      <c r="JR217">
        <v>279.707</v>
      </c>
      <c r="JS217">
        <v>22.3762</v>
      </c>
      <c r="JT217">
        <v>100.89</v>
      </c>
      <c r="JU217">
        <v>100.844</v>
      </c>
    </row>
    <row r="218" spans="1:281">
      <c r="A218">
        <v>202</v>
      </c>
      <c r="B218">
        <v>1658945082</v>
      </c>
      <c r="C218">
        <v>3444</v>
      </c>
      <c r="D218" t="s">
        <v>829</v>
      </c>
      <c r="E218" t="s">
        <v>830</v>
      </c>
      <c r="F218">
        <v>5</v>
      </c>
      <c r="G218" t="s">
        <v>812</v>
      </c>
      <c r="H218" t="s">
        <v>416</v>
      </c>
      <c r="I218">
        <v>1658945074.5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304.9629248736416</v>
      </c>
      <c r="AK218">
        <v>316.6799272727274</v>
      </c>
      <c r="AL218">
        <v>-3.321772702706022</v>
      </c>
      <c r="AM218">
        <v>65.43499430396558</v>
      </c>
      <c r="AN218">
        <f>(AP218 - AO218 + DI218*1E3/(8.314*(DK218+273.15)) * AR218/DH218 * AQ218) * DH218/(100*CV218) * 1000/(1000 - AP218)</f>
        <v>0</v>
      </c>
      <c r="AO218">
        <v>22.33896253316082</v>
      </c>
      <c r="AP218">
        <v>23.6393909090909</v>
      </c>
      <c r="AQ218">
        <v>-5.478270674697694E-08</v>
      </c>
      <c r="AR218">
        <v>84.9211307685238</v>
      </c>
      <c r="AS218">
        <v>13</v>
      </c>
      <c r="AT218">
        <v>3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1658945074.5</v>
      </c>
      <c r="DB218">
        <v>331.8364074074074</v>
      </c>
      <c r="DC218">
        <v>313.3643703703704</v>
      </c>
      <c r="DD218">
        <v>23.63861481481481</v>
      </c>
      <c r="DE218">
        <v>22.33794074074074</v>
      </c>
      <c r="DF218">
        <v>334.968962962963</v>
      </c>
      <c r="DG218">
        <v>23.74267407407408</v>
      </c>
      <c r="DH218">
        <v>500.0344814814814</v>
      </c>
      <c r="DI218">
        <v>90.49648148148147</v>
      </c>
      <c r="DJ218">
        <v>0.09994563703703703</v>
      </c>
      <c r="DK218">
        <v>27.12781851851852</v>
      </c>
      <c r="DL218">
        <v>27.36703703703704</v>
      </c>
      <c r="DM218">
        <v>999.9000000000001</v>
      </c>
      <c r="DN218">
        <v>0</v>
      </c>
      <c r="DO218">
        <v>0</v>
      </c>
      <c r="DP218">
        <v>10008.2762962963</v>
      </c>
      <c r="DQ218">
        <v>0</v>
      </c>
      <c r="DR218">
        <v>12.05834074074074</v>
      </c>
      <c r="DS218">
        <v>18.4721</v>
      </c>
      <c r="DT218">
        <v>339.8704814814814</v>
      </c>
      <c r="DU218">
        <v>320.5242222222222</v>
      </c>
      <c r="DV218">
        <v>1.300668518518519</v>
      </c>
      <c r="DW218">
        <v>313.3643703703704</v>
      </c>
      <c r="DX218">
        <v>22.33794074074074</v>
      </c>
      <c r="DY218">
        <v>2.139210740740741</v>
      </c>
      <c r="DZ218">
        <v>2.021505925925926</v>
      </c>
      <c r="EA218">
        <v>18.51418888888889</v>
      </c>
      <c r="EB218">
        <v>17.6138</v>
      </c>
      <c r="EC218">
        <v>1999.997037037037</v>
      </c>
      <c r="ED218">
        <v>0.979997111111111</v>
      </c>
      <c r="EE218">
        <v>0.02000258888888889</v>
      </c>
      <c r="EF218">
        <v>0</v>
      </c>
      <c r="EG218">
        <v>780.4139629629631</v>
      </c>
      <c r="EH218">
        <v>5.00097</v>
      </c>
      <c r="EI218">
        <v>15492.19259259259</v>
      </c>
      <c r="EJ218">
        <v>16707.54814814815</v>
      </c>
      <c r="EK218">
        <v>37.25</v>
      </c>
      <c r="EL218">
        <v>37.81666666666667</v>
      </c>
      <c r="EM218">
        <v>37.19166666666667</v>
      </c>
      <c r="EN218">
        <v>37.5</v>
      </c>
      <c r="EO218">
        <v>38</v>
      </c>
      <c r="EP218">
        <v>1955.087037037037</v>
      </c>
      <c r="EQ218">
        <v>39.90185185185186</v>
      </c>
      <c r="ER218">
        <v>0</v>
      </c>
      <c r="ES218">
        <v>1658945081.4</v>
      </c>
      <c r="ET218">
        <v>0</v>
      </c>
      <c r="EU218">
        <v>780.4181538461538</v>
      </c>
      <c r="EV218">
        <v>-4.18454701971173</v>
      </c>
      <c r="EW218">
        <v>-72.62905975187699</v>
      </c>
      <c r="EX218">
        <v>15492.44615384615</v>
      </c>
      <c r="EY218">
        <v>15</v>
      </c>
      <c r="EZ218">
        <v>0</v>
      </c>
      <c r="FA218" t="s">
        <v>419</v>
      </c>
      <c r="FB218">
        <v>1657650335.6</v>
      </c>
      <c r="FC218">
        <v>1657650340.6</v>
      </c>
      <c r="FD218">
        <v>0</v>
      </c>
      <c r="FE218">
        <v>2.4</v>
      </c>
      <c r="FF218">
        <v>-0.047</v>
      </c>
      <c r="FG218">
        <v>-2.024</v>
      </c>
      <c r="FH218">
        <v>-0.16</v>
      </c>
      <c r="FI218">
        <v>420</v>
      </c>
      <c r="FJ218">
        <v>17</v>
      </c>
      <c r="FK218">
        <v>0.4</v>
      </c>
      <c r="FL218">
        <v>0.26</v>
      </c>
      <c r="FM218">
        <v>18.093635</v>
      </c>
      <c r="FN218">
        <v>6.765518949343312</v>
      </c>
      <c r="FO218">
        <v>0.65859324987051</v>
      </c>
      <c r="FP218">
        <v>0</v>
      </c>
      <c r="FQ218">
        <v>780.5952352941176</v>
      </c>
      <c r="FR218">
        <v>-3.556822010101038</v>
      </c>
      <c r="FS218">
        <v>0.4431585202254829</v>
      </c>
      <c r="FT218">
        <v>0</v>
      </c>
      <c r="FU218">
        <v>1.30134425</v>
      </c>
      <c r="FV218">
        <v>-0.01222885553471385</v>
      </c>
      <c r="FW218">
        <v>0.001524737497899227</v>
      </c>
      <c r="FX218">
        <v>1</v>
      </c>
      <c r="FY218">
        <v>1</v>
      </c>
      <c r="FZ218">
        <v>3</v>
      </c>
      <c r="GA218" t="s">
        <v>426</v>
      </c>
      <c r="GB218">
        <v>2.98385</v>
      </c>
      <c r="GC218">
        <v>2.71572</v>
      </c>
      <c r="GD218">
        <v>0.07463599999999999</v>
      </c>
      <c r="GE218">
        <v>0.0695779</v>
      </c>
      <c r="GF218">
        <v>0.106613</v>
      </c>
      <c r="GG218">
        <v>0.100495</v>
      </c>
      <c r="GH218">
        <v>29375.7</v>
      </c>
      <c r="GI218">
        <v>29646.9</v>
      </c>
      <c r="GJ218">
        <v>29500.9</v>
      </c>
      <c r="GK218">
        <v>29466.4</v>
      </c>
      <c r="GL218">
        <v>34910.4</v>
      </c>
      <c r="GM218">
        <v>35224.8</v>
      </c>
      <c r="GN218">
        <v>41557.1</v>
      </c>
      <c r="GO218">
        <v>41986.7</v>
      </c>
      <c r="GP218">
        <v>1.92638</v>
      </c>
      <c r="GQ218">
        <v>1.93635</v>
      </c>
      <c r="GR218">
        <v>0.131212</v>
      </c>
      <c r="GS218">
        <v>0</v>
      </c>
      <c r="GT218">
        <v>25.2267</v>
      </c>
      <c r="GU218">
        <v>999.9</v>
      </c>
      <c r="GV218">
        <v>59.6</v>
      </c>
      <c r="GW218">
        <v>29.4</v>
      </c>
      <c r="GX218">
        <v>27.1077</v>
      </c>
      <c r="GY218">
        <v>63.1533</v>
      </c>
      <c r="GZ218">
        <v>33.6859</v>
      </c>
      <c r="HA218">
        <v>1</v>
      </c>
      <c r="HB218">
        <v>-0.107167</v>
      </c>
      <c r="HC218">
        <v>0.156977</v>
      </c>
      <c r="HD218">
        <v>20.335</v>
      </c>
      <c r="HE218">
        <v>5.21819</v>
      </c>
      <c r="HF218">
        <v>12.0099</v>
      </c>
      <c r="HG218">
        <v>4.98925</v>
      </c>
      <c r="HH218">
        <v>3.2885</v>
      </c>
      <c r="HI218">
        <v>9999</v>
      </c>
      <c r="HJ218">
        <v>9999</v>
      </c>
      <c r="HK218">
        <v>9999</v>
      </c>
      <c r="HL218">
        <v>155.7</v>
      </c>
      <c r="HM218">
        <v>1.86735</v>
      </c>
      <c r="HN218">
        <v>1.86644</v>
      </c>
      <c r="HO218">
        <v>1.86584</v>
      </c>
      <c r="HP218">
        <v>1.86581</v>
      </c>
      <c r="HQ218">
        <v>1.86757</v>
      </c>
      <c r="HR218">
        <v>1.87012</v>
      </c>
      <c r="HS218">
        <v>1.86874</v>
      </c>
      <c r="HT218">
        <v>1.87021</v>
      </c>
      <c r="HU218">
        <v>0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-3.056</v>
      </c>
      <c r="II218">
        <v>-0.1041</v>
      </c>
      <c r="IJ218">
        <v>-2.003274880989988</v>
      </c>
      <c r="IK218">
        <v>-0.003643892653284941</v>
      </c>
      <c r="IL218">
        <v>8.948238347276123E-07</v>
      </c>
      <c r="IM218">
        <v>-2.445980282225029E-10</v>
      </c>
      <c r="IN218">
        <v>-0.1940835803508028</v>
      </c>
      <c r="IO218">
        <v>-0.01042730378795286</v>
      </c>
      <c r="IP218">
        <v>0.00100284695746963</v>
      </c>
      <c r="IQ218">
        <v>-1.701466411570297E-05</v>
      </c>
      <c r="IR218">
        <v>2</v>
      </c>
      <c r="IS218">
        <v>2310</v>
      </c>
      <c r="IT218">
        <v>1</v>
      </c>
      <c r="IU218">
        <v>25</v>
      </c>
      <c r="IV218">
        <v>21579.1</v>
      </c>
      <c r="IW218">
        <v>21579</v>
      </c>
      <c r="IX218">
        <v>0.758057</v>
      </c>
      <c r="IY218">
        <v>2.22534</v>
      </c>
      <c r="IZ218">
        <v>1.39648</v>
      </c>
      <c r="JA218">
        <v>2.36084</v>
      </c>
      <c r="JB218">
        <v>1.49536</v>
      </c>
      <c r="JC218">
        <v>2.37183</v>
      </c>
      <c r="JD218">
        <v>34.6235</v>
      </c>
      <c r="JE218">
        <v>24.1751</v>
      </c>
      <c r="JF218">
        <v>18</v>
      </c>
      <c r="JG218">
        <v>495.154</v>
      </c>
      <c r="JH218">
        <v>457.086</v>
      </c>
      <c r="JI218">
        <v>25.0004</v>
      </c>
      <c r="JJ218">
        <v>26.0656</v>
      </c>
      <c r="JK218">
        <v>30.0002</v>
      </c>
      <c r="JL218">
        <v>26.0513</v>
      </c>
      <c r="JM218">
        <v>25.9922</v>
      </c>
      <c r="JN218">
        <v>15.1293</v>
      </c>
      <c r="JO218">
        <v>22.0794</v>
      </c>
      <c r="JP218">
        <v>96.1576</v>
      </c>
      <c r="JQ218">
        <v>25</v>
      </c>
      <c r="JR218">
        <v>266.347</v>
      </c>
      <c r="JS218">
        <v>22.3787</v>
      </c>
      <c r="JT218">
        <v>100.887</v>
      </c>
      <c r="JU218">
        <v>100.841</v>
      </c>
    </row>
    <row r="219" spans="1:281">
      <c r="A219">
        <v>203</v>
      </c>
      <c r="B219">
        <v>1658945087</v>
      </c>
      <c r="C219">
        <v>3449</v>
      </c>
      <c r="D219" t="s">
        <v>831</v>
      </c>
      <c r="E219" t="s">
        <v>832</v>
      </c>
      <c r="F219">
        <v>5</v>
      </c>
      <c r="G219" t="s">
        <v>812</v>
      </c>
      <c r="H219" t="s">
        <v>416</v>
      </c>
      <c r="I219">
        <v>1658945079.214286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288.0561412859724</v>
      </c>
      <c r="AK219">
        <v>300.0847151515151</v>
      </c>
      <c r="AL219">
        <v>-3.313387369214996</v>
      </c>
      <c r="AM219">
        <v>65.43499430396558</v>
      </c>
      <c r="AN219">
        <f>(AP219 - AO219 + DI219*1E3/(8.314*(DK219+273.15)) * AR219/DH219 * AQ219) * DH219/(100*CV219) * 1000/(1000 - AP219)</f>
        <v>0</v>
      </c>
      <c r="AO219">
        <v>22.34164924731715</v>
      </c>
      <c r="AP219">
        <v>23.63949272727272</v>
      </c>
      <c r="AQ219">
        <v>8.317273216172659E-07</v>
      </c>
      <c r="AR219">
        <v>84.9211307685238</v>
      </c>
      <c r="AS219">
        <v>13</v>
      </c>
      <c r="AT219">
        <v>3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1658945079.214286</v>
      </c>
      <c r="DB219">
        <v>316.5915357142857</v>
      </c>
      <c r="DC219">
        <v>297.7329285714285</v>
      </c>
      <c r="DD219">
        <v>23.63914642857143</v>
      </c>
      <c r="DE219">
        <v>22.33977142857143</v>
      </c>
      <c r="DF219">
        <v>319.6761428571429</v>
      </c>
      <c r="DG219">
        <v>23.74320357142857</v>
      </c>
      <c r="DH219">
        <v>500.0338571428571</v>
      </c>
      <c r="DI219">
        <v>90.49594285714285</v>
      </c>
      <c r="DJ219">
        <v>0.09997723571428573</v>
      </c>
      <c r="DK219">
        <v>27.12901071428572</v>
      </c>
      <c r="DL219">
        <v>27.37053928571428</v>
      </c>
      <c r="DM219">
        <v>999.9000000000002</v>
      </c>
      <c r="DN219">
        <v>0</v>
      </c>
      <c r="DO219">
        <v>0</v>
      </c>
      <c r="DP219">
        <v>10008.60071428571</v>
      </c>
      <c r="DQ219">
        <v>0</v>
      </c>
      <c r="DR219">
        <v>12.04919285714285</v>
      </c>
      <c r="DS219">
        <v>18.85869642857143</v>
      </c>
      <c r="DT219">
        <v>324.25675</v>
      </c>
      <c r="DU219">
        <v>304.5361428571428</v>
      </c>
      <c r="DV219">
        <v>1.299370357142857</v>
      </c>
      <c r="DW219">
        <v>297.7329285714285</v>
      </c>
      <c r="DX219">
        <v>22.33977142857143</v>
      </c>
      <c r="DY219">
        <v>2.139246428571429</v>
      </c>
      <c r="DZ219">
        <v>2.021659642857143</v>
      </c>
      <c r="EA219">
        <v>18.51445714285714</v>
      </c>
      <c r="EB219">
        <v>17.61499285714286</v>
      </c>
      <c r="EC219">
        <v>1999.998214285714</v>
      </c>
      <c r="ED219">
        <v>0.9799971428571427</v>
      </c>
      <c r="EE219">
        <v>0.02000255714285714</v>
      </c>
      <c r="EF219">
        <v>0</v>
      </c>
      <c r="EG219">
        <v>780.11025</v>
      </c>
      <c r="EH219">
        <v>5.00097</v>
      </c>
      <c r="EI219">
        <v>15486.96071428571</v>
      </c>
      <c r="EJ219">
        <v>16707.55357142857</v>
      </c>
      <c r="EK219">
        <v>37.25</v>
      </c>
      <c r="EL219">
        <v>37.8165</v>
      </c>
      <c r="EM219">
        <v>37.1915</v>
      </c>
      <c r="EN219">
        <v>37.5</v>
      </c>
      <c r="EO219">
        <v>38</v>
      </c>
      <c r="EP219">
        <v>1955.088214285714</v>
      </c>
      <c r="EQ219">
        <v>39.90142857142857</v>
      </c>
      <c r="ER219">
        <v>0</v>
      </c>
      <c r="ES219">
        <v>1658945086.8</v>
      </c>
      <c r="ET219">
        <v>0</v>
      </c>
      <c r="EU219">
        <v>780.08104</v>
      </c>
      <c r="EV219">
        <v>-4.425769254397411</v>
      </c>
      <c r="EW219">
        <v>-61.12307695888691</v>
      </c>
      <c r="EX219">
        <v>15486.06</v>
      </c>
      <c r="EY219">
        <v>15</v>
      </c>
      <c r="EZ219">
        <v>0</v>
      </c>
      <c r="FA219" t="s">
        <v>419</v>
      </c>
      <c r="FB219">
        <v>1657650335.6</v>
      </c>
      <c r="FC219">
        <v>1657650340.6</v>
      </c>
      <c r="FD219">
        <v>0</v>
      </c>
      <c r="FE219">
        <v>2.4</v>
      </c>
      <c r="FF219">
        <v>-0.047</v>
      </c>
      <c r="FG219">
        <v>-2.024</v>
      </c>
      <c r="FH219">
        <v>-0.16</v>
      </c>
      <c r="FI219">
        <v>420</v>
      </c>
      <c r="FJ219">
        <v>17</v>
      </c>
      <c r="FK219">
        <v>0.4</v>
      </c>
      <c r="FL219">
        <v>0.26</v>
      </c>
      <c r="FM219">
        <v>18.61004146341464</v>
      </c>
      <c r="FN219">
        <v>5.109330313588847</v>
      </c>
      <c r="FO219">
        <v>0.5116441269779504</v>
      </c>
      <c r="FP219">
        <v>0</v>
      </c>
      <c r="FQ219">
        <v>780.2605000000001</v>
      </c>
      <c r="FR219">
        <v>-4.097555391830162</v>
      </c>
      <c r="FS219">
        <v>0.472511266594587</v>
      </c>
      <c r="FT219">
        <v>0</v>
      </c>
      <c r="FU219">
        <v>1.300019024390244</v>
      </c>
      <c r="FV219">
        <v>-0.01562069686411122</v>
      </c>
      <c r="FW219">
        <v>0.001867878416785442</v>
      </c>
      <c r="FX219">
        <v>1</v>
      </c>
      <c r="FY219">
        <v>1</v>
      </c>
      <c r="FZ219">
        <v>3</v>
      </c>
      <c r="GA219" t="s">
        <v>426</v>
      </c>
      <c r="GB219">
        <v>2.9836</v>
      </c>
      <c r="GC219">
        <v>2.71566</v>
      </c>
      <c r="GD219">
        <v>0.071424</v>
      </c>
      <c r="GE219">
        <v>0.0662413</v>
      </c>
      <c r="GF219">
        <v>0.106608</v>
      </c>
      <c r="GG219">
        <v>0.100495</v>
      </c>
      <c r="GH219">
        <v>29478.3</v>
      </c>
      <c r="GI219">
        <v>29753.4</v>
      </c>
      <c r="GJ219">
        <v>29501.6</v>
      </c>
      <c r="GK219">
        <v>29466.7</v>
      </c>
      <c r="GL219">
        <v>34911.3</v>
      </c>
      <c r="GM219">
        <v>35225.2</v>
      </c>
      <c r="GN219">
        <v>41557.9</v>
      </c>
      <c r="GO219">
        <v>41987.3</v>
      </c>
      <c r="GP219">
        <v>1.92642</v>
      </c>
      <c r="GQ219">
        <v>1.93642</v>
      </c>
      <c r="GR219">
        <v>0.130549</v>
      </c>
      <c r="GS219">
        <v>0</v>
      </c>
      <c r="GT219">
        <v>25.229</v>
      </c>
      <c r="GU219">
        <v>999.9</v>
      </c>
      <c r="GV219">
        <v>59.6</v>
      </c>
      <c r="GW219">
        <v>29.4</v>
      </c>
      <c r="GX219">
        <v>27.1075</v>
      </c>
      <c r="GY219">
        <v>62.8633</v>
      </c>
      <c r="GZ219">
        <v>34.0705</v>
      </c>
      <c r="HA219">
        <v>1</v>
      </c>
      <c r="HB219">
        <v>-0.1072</v>
      </c>
      <c r="HC219">
        <v>0.159246</v>
      </c>
      <c r="HD219">
        <v>20.3348</v>
      </c>
      <c r="HE219">
        <v>5.21804</v>
      </c>
      <c r="HF219">
        <v>12.0099</v>
      </c>
      <c r="HG219">
        <v>4.98915</v>
      </c>
      <c r="HH219">
        <v>3.2885</v>
      </c>
      <c r="HI219">
        <v>9999</v>
      </c>
      <c r="HJ219">
        <v>9999</v>
      </c>
      <c r="HK219">
        <v>9999</v>
      </c>
      <c r="HL219">
        <v>155.7</v>
      </c>
      <c r="HM219">
        <v>1.86736</v>
      </c>
      <c r="HN219">
        <v>1.86643</v>
      </c>
      <c r="HO219">
        <v>1.86584</v>
      </c>
      <c r="HP219">
        <v>1.86582</v>
      </c>
      <c r="HQ219">
        <v>1.86761</v>
      </c>
      <c r="HR219">
        <v>1.87012</v>
      </c>
      <c r="HS219">
        <v>1.86874</v>
      </c>
      <c r="HT219">
        <v>1.87019</v>
      </c>
      <c r="HU219">
        <v>0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-3.004</v>
      </c>
      <c r="II219">
        <v>-0.1041</v>
      </c>
      <c r="IJ219">
        <v>-2.003274880989988</v>
      </c>
      <c r="IK219">
        <v>-0.003643892653284941</v>
      </c>
      <c r="IL219">
        <v>8.948238347276123E-07</v>
      </c>
      <c r="IM219">
        <v>-2.445980282225029E-10</v>
      </c>
      <c r="IN219">
        <v>-0.1940835803508028</v>
      </c>
      <c r="IO219">
        <v>-0.01042730378795286</v>
      </c>
      <c r="IP219">
        <v>0.00100284695746963</v>
      </c>
      <c r="IQ219">
        <v>-1.701466411570297E-05</v>
      </c>
      <c r="IR219">
        <v>2</v>
      </c>
      <c r="IS219">
        <v>2310</v>
      </c>
      <c r="IT219">
        <v>1</v>
      </c>
      <c r="IU219">
        <v>25</v>
      </c>
      <c r="IV219">
        <v>21579.2</v>
      </c>
      <c r="IW219">
        <v>21579.1</v>
      </c>
      <c r="IX219">
        <v>0.725098</v>
      </c>
      <c r="IY219">
        <v>2.22046</v>
      </c>
      <c r="IZ219">
        <v>1.39648</v>
      </c>
      <c r="JA219">
        <v>2.36206</v>
      </c>
      <c r="JB219">
        <v>1.49536</v>
      </c>
      <c r="JC219">
        <v>2.3999</v>
      </c>
      <c r="JD219">
        <v>34.6235</v>
      </c>
      <c r="JE219">
        <v>24.1751</v>
      </c>
      <c r="JF219">
        <v>18</v>
      </c>
      <c r="JG219">
        <v>495.185</v>
      </c>
      <c r="JH219">
        <v>457.132</v>
      </c>
      <c r="JI219">
        <v>25.0003</v>
      </c>
      <c r="JJ219">
        <v>26.067</v>
      </c>
      <c r="JK219">
        <v>30.0001</v>
      </c>
      <c r="JL219">
        <v>26.0513</v>
      </c>
      <c r="JM219">
        <v>25.9922</v>
      </c>
      <c r="JN219">
        <v>14.3913</v>
      </c>
      <c r="JO219">
        <v>22.0794</v>
      </c>
      <c r="JP219">
        <v>96.1576</v>
      </c>
      <c r="JQ219">
        <v>25</v>
      </c>
      <c r="JR219">
        <v>246.31</v>
      </c>
      <c r="JS219">
        <v>22.3818</v>
      </c>
      <c r="JT219">
        <v>100.89</v>
      </c>
      <c r="JU219">
        <v>100.842</v>
      </c>
    </row>
    <row r="220" spans="1:281">
      <c r="A220">
        <v>204</v>
      </c>
      <c r="B220">
        <v>1658945092</v>
      </c>
      <c r="C220">
        <v>3454</v>
      </c>
      <c r="D220" t="s">
        <v>833</v>
      </c>
      <c r="E220" t="s">
        <v>834</v>
      </c>
      <c r="F220">
        <v>5</v>
      </c>
      <c r="G220" t="s">
        <v>812</v>
      </c>
      <c r="H220" t="s">
        <v>416</v>
      </c>
      <c r="I220">
        <v>1658945084.5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271.04603908711</v>
      </c>
      <c r="AK220">
        <v>283.462812121212</v>
      </c>
      <c r="AL220">
        <v>-3.327283594123694</v>
      </c>
      <c r="AM220">
        <v>65.43499430396558</v>
      </c>
      <c r="AN220">
        <f>(AP220 - AO220 + DI220*1E3/(8.314*(DK220+273.15)) * AR220/DH220 * AQ220) * DH220/(100*CV220) * 1000/(1000 - AP220)</f>
        <v>0</v>
      </c>
      <c r="AO220">
        <v>22.34237008138457</v>
      </c>
      <c r="AP220">
        <v>23.64015757575758</v>
      </c>
      <c r="AQ220">
        <v>-1.009089740883425E-06</v>
      </c>
      <c r="AR220">
        <v>84.9211307685238</v>
      </c>
      <c r="AS220">
        <v>13</v>
      </c>
      <c r="AT220">
        <v>3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1658945084.5</v>
      </c>
      <c r="DB220">
        <v>299.4624814814815</v>
      </c>
      <c r="DC220">
        <v>280.2181481481481</v>
      </c>
      <c r="DD220">
        <v>23.63974074074074</v>
      </c>
      <c r="DE220">
        <v>22.34152592592593</v>
      </c>
      <c r="DF220">
        <v>302.4928518518519</v>
      </c>
      <c r="DG220">
        <v>23.74379259259259</v>
      </c>
      <c r="DH220">
        <v>500.0387777777777</v>
      </c>
      <c r="DI220">
        <v>90.49455555555556</v>
      </c>
      <c r="DJ220">
        <v>0.1000182074074074</v>
      </c>
      <c r="DK220">
        <v>27.13067407407407</v>
      </c>
      <c r="DL220">
        <v>27.3701</v>
      </c>
      <c r="DM220">
        <v>999.9000000000001</v>
      </c>
      <c r="DN220">
        <v>0</v>
      </c>
      <c r="DO220">
        <v>0</v>
      </c>
      <c r="DP220">
        <v>10004.22296296296</v>
      </c>
      <c r="DQ220">
        <v>0</v>
      </c>
      <c r="DR220">
        <v>12.02815185185185</v>
      </c>
      <c r="DS220">
        <v>19.24443703703703</v>
      </c>
      <c r="DT220">
        <v>306.7131851851852</v>
      </c>
      <c r="DU220">
        <v>286.6217037037037</v>
      </c>
      <c r="DV220">
        <v>1.298211481481482</v>
      </c>
      <c r="DW220">
        <v>280.2181481481481</v>
      </c>
      <c r="DX220">
        <v>22.34152592592593</v>
      </c>
      <c r="DY220">
        <v>2.139267777777778</v>
      </c>
      <c r="DZ220">
        <v>2.021787407407408</v>
      </c>
      <c r="EA220">
        <v>18.51461851851852</v>
      </c>
      <c r="EB220">
        <v>17.616</v>
      </c>
      <c r="EC220">
        <v>1999.98962962963</v>
      </c>
      <c r="ED220">
        <v>0.979997111111111</v>
      </c>
      <c r="EE220">
        <v>0.02000258888888889</v>
      </c>
      <c r="EF220">
        <v>0</v>
      </c>
      <c r="EG220">
        <v>779.8406666666665</v>
      </c>
      <c r="EH220">
        <v>5.00097</v>
      </c>
      <c r="EI220">
        <v>15481.68148148148</v>
      </c>
      <c r="EJ220">
        <v>16707.47777777778</v>
      </c>
      <c r="EK220">
        <v>37.25</v>
      </c>
      <c r="EL220">
        <v>37.812</v>
      </c>
      <c r="EM220">
        <v>37.187</v>
      </c>
      <c r="EN220">
        <v>37.5</v>
      </c>
      <c r="EO220">
        <v>38</v>
      </c>
      <c r="EP220">
        <v>1955.07962962963</v>
      </c>
      <c r="EQ220">
        <v>39.90407407407407</v>
      </c>
      <c r="ER220">
        <v>0</v>
      </c>
      <c r="ES220">
        <v>1658945091.6</v>
      </c>
      <c r="ET220">
        <v>0</v>
      </c>
      <c r="EU220">
        <v>779.8239599999999</v>
      </c>
      <c r="EV220">
        <v>-2.079769238733211</v>
      </c>
      <c r="EW220">
        <v>-52.56153856470863</v>
      </c>
      <c r="EX220">
        <v>15481.436</v>
      </c>
      <c r="EY220">
        <v>15</v>
      </c>
      <c r="EZ220">
        <v>0</v>
      </c>
      <c r="FA220" t="s">
        <v>419</v>
      </c>
      <c r="FB220">
        <v>1657650335.6</v>
      </c>
      <c r="FC220">
        <v>1657650340.6</v>
      </c>
      <c r="FD220">
        <v>0</v>
      </c>
      <c r="FE220">
        <v>2.4</v>
      </c>
      <c r="FF220">
        <v>-0.047</v>
      </c>
      <c r="FG220">
        <v>-2.024</v>
      </c>
      <c r="FH220">
        <v>-0.16</v>
      </c>
      <c r="FI220">
        <v>420</v>
      </c>
      <c r="FJ220">
        <v>17</v>
      </c>
      <c r="FK220">
        <v>0.4</v>
      </c>
      <c r="FL220">
        <v>0.26</v>
      </c>
      <c r="FM220">
        <v>19.02641707317073</v>
      </c>
      <c r="FN220">
        <v>4.325638327526199</v>
      </c>
      <c r="FO220">
        <v>0.4285937947847813</v>
      </c>
      <c r="FP220">
        <v>0</v>
      </c>
      <c r="FQ220">
        <v>780.0143823529411</v>
      </c>
      <c r="FR220">
        <v>-3.18388082678546</v>
      </c>
      <c r="FS220">
        <v>0.395747692550657</v>
      </c>
      <c r="FT220">
        <v>0</v>
      </c>
      <c r="FU220">
        <v>1.298850243902439</v>
      </c>
      <c r="FV220">
        <v>-0.01462808362369604</v>
      </c>
      <c r="FW220">
        <v>0.001807045139345864</v>
      </c>
      <c r="FX220">
        <v>1</v>
      </c>
      <c r="FY220">
        <v>1</v>
      </c>
      <c r="FZ220">
        <v>3</v>
      </c>
      <c r="GA220" t="s">
        <v>426</v>
      </c>
      <c r="GB220">
        <v>2.98365</v>
      </c>
      <c r="GC220">
        <v>2.71571</v>
      </c>
      <c r="GD220">
        <v>0.0681369</v>
      </c>
      <c r="GE220">
        <v>0.0628257</v>
      </c>
      <c r="GF220">
        <v>0.106613</v>
      </c>
      <c r="GG220">
        <v>0.100498</v>
      </c>
      <c r="GH220">
        <v>29582</v>
      </c>
      <c r="GI220">
        <v>29862.3</v>
      </c>
      <c r="GJ220">
        <v>29500.9</v>
      </c>
      <c r="GK220">
        <v>29466.7</v>
      </c>
      <c r="GL220">
        <v>34910.1</v>
      </c>
      <c r="GM220">
        <v>35225</v>
      </c>
      <c r="GN220">
        <v>41556.9</v>
      </c>
      <c r="GO220">
        <v>41987.3</v>
      </c>
      <c r="GP220">
        <v>1.92607</v>
      </c>
      <c r="GQ220">
        <v>1.93662</v>
      </c>
      <c r="GR220">
        <v>0.130348</v>
      </c>
      <c r="GS220">
        <v>0</v>
      </c>
      <c r="GT220">
        <v>25.2312</v>
      </c>
      <c r="GU220">
        <v>999.9</v>
      </c>
      <c r="GV220">
        <v>59.6</v>
      </c>
      <c r="GW220">
        <v>29.4</v>
      </c>
      <c r="GX220">
        <v>27.1044</v>
      </c>
      <c r="GY220">
        <v>62.9333</v>
      </c>
      <c r="GZ220">
        <v>34.0905</v>
      </c>
      <c r="HA220">
        <v>1</v>
      </c>
      <c r="HB220">
        <v>-0.107144</v>
      </c>
      <c r="HC220">
        <v>0.159643</v>
      </c>
      <c r="HD220">
        <v>20.3349</v>
      </c>
      <c r="HE220">
        <v>5.21774</v>
      </c>
      <c r="HF220">
        <v>12.0099</v>
      </c>
      <c r="HG220">
        <v>4.9892</v>
      </c>
      <c r="HH220">
        <v>3.2885</v>
      </c>
      <c r="HI220">
        <v>9999</v>
      </c>
      <c r="HJ220">
        <v>9999</v>
      </c>
      <c r="HK220">
        <v>9999</v>
      </c>
      <c r="HL220">
        <v>155.7</v>
      </c>
      <c r="HM220">
        <v>1.86737</v>
      </c>
      <c r="HN220">
        <v>1.86645</v>
      </c>
      <c r="HO220">
        <v>1.86584</v>
      </c>
      <c r="HP220">
        <v>1.86579</v>
      </c>
      <c r="HQ220">
        <v>1.86758</v>
      </c>
      <c r="HR220">
        <v>1.87012</v>
      </c>
      <c r="HS220">
        <v>1.86874</v>
      </c>
      <c r="HT220">
        <v>1.87021</v>
      </c>
      <c r="HU220">
        <v>0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-2.953</v>
      </c>
      <c r="II220">
        <v>-0.1041</v>
      </c>
      <c r="IJ220">
        <v>-2.003274880989988</v>
      </c>
      <c r="IK220">
        <v>-0.003643892653284941</v>
      </c>
      <c r="IL220">
        <v>8.948238347276123E-07</v>
      </c>
      <c r="IM220">
        <v>-2.445980282225029E-10</v>
      </c>
      <c r="IN220">
        <v>-0.1940835803508028</v>
      </c>
      <c r="IO220">
        <v>-0.01042730378795286</v>
      </c>
      <c r="IP220">
        <v>0.00100284695746963</v>
      </c>
      <c r="IQ220">
        <v>-1.701466411570297E-05</v>
      </c>
      <c r="IR220">
        <v>2</v>
      </c>
      <c r="IS220">
        <v>2310</v>
      </c>
      <c r="IT220">
        <v>1</v>
      </c>
      <c r="IU220">
        <v>25</v>
      </c>
      <c r="IV220">
        <v>21579.3</v>
      </c>
      <c r="IW220">
        <v>21579.2</v>
      </c>
      <c r="IX220">
        <v>0.687256</v>
      </c>
      <c r="IY220">
        <v>2.21924</v>
      </c>
      <c r="IZ220">
        <v>1.39648</v>
      </c>
      <c r="JA220">
        <v>2.36084</v>
      </c>
      <c r="JB220">
        <v>1.49536</v>
      </c>
      <c r="JC220">
        <v>2.3999</v>
      </c>
      <c r="JD220">
        <v>34.6235</v>
      </c>
      <c r="JE220">
        <v>24.1838</v>
      </c>
      <c r="JF220">
        <v>18</v>
      </c>
      <c r="JG220">
        <v>494.962</v>
      </c>
      <c r="JH220">
        <v>457.257</v>
      </c>
      <c r="JI220">
        <v>25.0002</v>
      </c>
      <c r="JJ220">
        <v>26.0678</v>
      </c>
      <c r="JK220">
        <v>30.0001</v>
      </c>
      <c r="JL220">
        <v>26.0509</v>
      </c>
      <c r="JM220">
        <v>25.9922</v>
      </c>
      <c r="JN220">
        <v>13.7097</v>
      </c>
      <c r="JO220">
        <v>22.0794</v>
      </c>
      <c r="JP220">
        <v>96.1576</v>
      </c>
      <c r="JQ220">
        <v>25</v>
      </c>
      <c r="JR220">
        <v>232.944</v>
      </c>
      <c r="JS220">
        <v>22.3776</v>
      </c>
      <c r="JT220">
        <v>100.887</v>
      </c>
      <c r="JU220">
        <v>100.843</v>
      </c>
    </row>
    <row r="221" spans="1:281">
      <c r="A221">
        <v>205</v>
      </c>
      <c r="B221">
        <v>1658945097</v>
      </c>
      <c r="C221">
        <v>3459</v>
      </c>
      <c r="D221" t="s">
        <v>835</v>
      </c>
      <c r="E221" t="s">
        <v>836</v>
      </c>
      <c r="F221">
        <v>5</v>
      </c>
      <c r="G221" t="s">
        <v>812</v>
      </c>
      <c r="H221" t="s">
        <v>416</v>
      </c>
      <c r="I221">
        <v>1658945089.214286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254.1972661177236</v>
      </c>
      <c r="AK221">
        <v>266.8311090909091</v>
      </c>
      <c r="AL221">
        <v>-3.331962666351282</v>
      </c>
      <c r="AM221">
        <v>65.43499430396558</v>
      </c>
      <c r="AN221">
        <f>(AP221 - AO221 + DI221*1E3/(8.314*(DK221+273.15)) * AR221/DH221 * AQ221) * DH221/(100*CV221) * 1000/(1000 - AP221)</f>
        <v>0</v>
      </c>
      <c r="AO221">
        <v>22.34373582555665</v>
      </c>
      <c r="AP221">
        <v>23.63740848484848</v>
      </c>
      <c r="AQ221">
        <v>-7.446045718893969E-06</v>
      </c>
      <c r="AR221">
        <v>84.9211307685238</v>
      </c>
      <c r="AS221">
        <v>13</v>
      </c>
      <c r="AT221">
        <v>3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1658945089.214286</v>
      </c>
      <c r="DB221">
        <v>284.1732857142857</v>
      </c>
      <c r="DC221">
        <v>264.6218928571428</v>
      </c>
      <c r="DD221">
        <v>23.63956071428571</v>
      </c>
      <c r="DE221">
        <v>22.34280357142857</v>
      </c>
      <c r="DF221">
        <v>287.1548928571428</v>
      </c>
      <c r="DG221">
        <v>23.74362142857143</v>
      </c>
      <c r="DH221">
        <v>500.0416785714286</v>
      </c>
      <c r="DI221">
        <v>90.49343214285712</v>
      </c>
      <c r="DJ221">
        <v>0.1000052678571429</v>
      </c>
      <c r="DK221">
        <v>27.13107142857143</v>
      </c>
      <c r="DL221">
        <v>27.36745</v>
      </c>
      <c r="DM221">
        <v>999.9000000000002</v>
      </c>
      <c r="DN221">
        <v>0</v>
      </c>
      <c r="DO221">
        <v>0</v>
      </c>
      <c r="DP221">
        <v>10005.05892857143</v>
      </c>
      <c r="DQ221">
        <v>0</v>
      </c>
      <c r="DR221">
        <v>12.00507857142857</v>
      </c>
      <c r="DS221">
        <v>19.55152142857143</v>
      </c>
      <c r="DT221">
        <v>291.0537857142857</v>
      </c>
      <c r="DU221">
        <v>270.6693928571429</v>
      </c>
      <c r="DV221">
        <v>1.296764642857143</v>
      </c>
      <c r="DW221">
        <v>264.6218928571428</v>
      </c>
      <c r="DX221">
        <v>22.34280357142857</v>
      </c>
      <c r="DY221">
        <v>2.139225714285714</v>
      </c>
      <c r="DZ221">
        <v>2.0218775</v>
      </c>
      <c r="EA221">
        <v>18.51430357142857</v>
      </c>
      <c r="EB221">
        <v>17.61670714285714</v>
      </c>
      <c r="EC221">
        <v>2000.014642857143</v>
      </c>
      <c r="ED221">
        <v>0.9799972499999997</v>
      </c>
      <c r="EE221">
        <v>0.02000245</v>
      </c>
      <c r="EF221">
        <v>0</v>
      </c>
      <c r="EG221">
        <v>779.6765000000001</v>
      </c>
      <c r="EH221">
        <v>5.00097</v>
      </c>
      <c r="EI221">
        <v>15477.97142857143</v>
      </c>
      <c r="EJ221">
        <v>16707.67857142857</v>
      </c>
      <c r="EK221">
        <v>37.25</v>
      </c>
      <c r="EL221">
        <v>37.812</v>
      </c>
      <c r="EM221">
        <v>37.187</v>
      </c>
      <c r="EN221">
        <v>37.5</v>
      </c>
      <c r="EO221">
        <v>38</v>
      </c>
      <c r="EP221">
        <v>1955.104642857143</v>
      </c>
      <c r="EQ221">
        <v>39.90714285714286</v>
      </c>
      <c r="ER221">
        <v>0</v>
      </c>
      <c r="ES221">
        <v>1658945096.4</v>
      </c>
      <c r="ET221">
        <v>0</v>
      </c>
      <c r="EU221">
        <v>779.67448</v>
      </c>
      <c r="EV221">
        <v>-1.461230769141021</v>
      </c>
      <c r="EW221">
        <v>-42.3692307032532</v>
      </c>
      <c r="EX221">
        <v>15477.58</v>
      </c>
      <c r="EY221">
        <v>15</v>
      </c>
      <c r="EZ221">
        <v>0</v>
      </c>
      <c r="FA221" t="s">
        <v>419</v>
      </c>
      <c r="FB221">
        <v>1657650335.6</v>
      </c>
      <c r="FC221">
        <v>1657650340.6</v>
      </c>
      <c r="FD221">
        <v>0</v>
      </c>
      <c r="FE221">
        <v>2.4</v>
      </c>
      <c r="FF221">
        <v>-0.047</v>
      </c>
      <c r="FG221">
        <v>-2.024</v>
      </c>
      <c r="FH221">
        <v>-0.16</v>
      </c>
      <c r="FI221">
        <v>420</v>
      </c>
      <c r="FJ221">
        <v>17</v>
      </c>
      <c r="FK221">
        <v>0.4</v>
      </c>
      <c r="FL221">
        <v>0.26</v>
      </c>
      <c r="FM221">
        <v>19.357765</v>
      </c>
      <c r="FN221">
        <v>3.949951969981162</v>
      </c>
      <c r="FO221">
        <v>0.3813186866323235</v>
      </c>
      <c r="FP221">
        <v>0</v>
      </c>
      <c r="FQ221">
        <v>779.8172058823531</v>
      </c>
      <c r="FR221">
        <v>-2.211627200061174</v>
      </c>
      <c r="FS221">
        <v>0.2838615838554551</v>
      </c>
      <c r="FT221">
        <v>0</v>
      </c>
      <c r="FU221">
        <v>1.29764975</v>
      </c>
      <c r="FV221">
        <v>-0.01741429643527297</v>
      </c>
      <c r="FW221">
        <v>0.002021268769238765</v>
      </c>
      <c r="FX221">
        <v>1</v>
      </c>
      <c r="FY221">
        <v>1</v>
      </c>
      <c r="FZ221">
        <v>3</v>
      </c>
      <c r="GA221" t="s">
        <v>426</v>
      </c>
      <c r="GB221">
        <v>2.98374</v>
      </c>
      <c r="GC221">
        <v>2.71565</v>
      </c>
      <c r="GD221">
        <v>0.0647634</v>
      </c>
      <c r="GE221">
        <v>0.0593268</v>
      </c>
      <c r="GF221">
        <v>0.106603</v>
      </c>
      <c r="GG221">
        <v>0.1005</v>
      </c>
      <c r="GH221">
        <v>29688.8</v>
      </c>
      <c r="GI221">
        <v>29974.1</v>
      </c>
      <c r="GJ221">
        <v>29500.7</v>
      </c>
      <c r="GK221">
        <v>29467</v>
      </c>
      <c r="GL221">
        <v>34910.6</v>
      </c>
      <c r="GM221">
        <v>35225.1</v>
      </c>
      <c r="GN221">
        <v>41557.1</v>
      </c>
      <c r="GO221">
        <v>41987.6</v>
      </c>
      <c r="GP221">
        <v>1.92622</v>
      </c>
      <c r="GQ221">
        <v>1.93613</v>
      </c>
      <c r="GR221">
        <v>0.130065</v>
      </c>
      <c r="GS221">
        <v>0</v>
      </c>
      <c r="GT221">
        <v>25.2343</v>
      </c>
      <c r="GU221">
        <v>999.9</v>
      </c>
      <c r="GV221">
        <v>59.6</v>
      </c>
      <c r="GW221">
        <v>29.4</v>
      </c>
      <c r="GX221">
        <v>27.1073</v>
      </c>
      <c r="GY221">
        <v>63.1833</v>
      </c>
      <c r="GZ221">
        <v>33.9944</v>
      </c>
      <c r="HA221">
        <v>1</v>
      </c>
      <c r="HB221">
        <v>-0.107078</v>
      </c>
      <c r="HC221">
        <v>0.159286</v>
      </c>
      <c r="HD221">
        <v>20.3349</v>
      </c>
      <c r="HE221">
        <v>5.21714</v>
      </c>
      <c r="HF221">
        <v>12.0099</v>
      </c>
      <c r="HG221">
        <v>4.98925</v>
      </c>
      <c r="HH221">
        <v>3.28842</v>
      </c>
      <c r="HI221">
        <v>9999</v>
      </c>
      <c r="HJ221">
        <v>9999</v>
      </c>
      <c r="HK221">
        <v>9999</v>
      </c>
      <c r="HL221">
        <v>155.7</v>
      </c>
      <c r="HM221">
        <v>1.86737</v>
      </c>
      <c r="HN221">
        <v>1.86645</v>
      </c>
      <c r="HO221">
        <v>1.86584</v>
      </c>
      <c r="HP221">
        <v>1.86579</v>
      </c>
      <c r="HQ221">
        <v>1.86756</v>
      </c>
      <c r="HR221">
        <v>1.87012</v>
      </c>
      <c r="HS221">
        <v>1.86874</v>
      </c>
      <c r="HT221">
        <v>1.87021</v>
      </c>
      <c r="HU221">
        <v>0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-2.9</v>
      </c>
      <c r="II221">
        <v>-0.1041</v>
      </c>
      <c r="IJ221">
        <v>-2.003274880989988</v>
      </c>
      <c r="IK221">
        <v>-0.003643892653284941</v>
      </c>
      <c r="IL221">
        <v>8.948238347276123E-07</v>
      </c>
      <c r="IM221">
        <v>-2.445980282225029E-10</v>
      </c>
      <c r="IN221">
        <v>-0.1940835803508028</v>
      </c>
      <c r="IO221">
        <v>-0.01042730378795286</v>
      </c>
      <c r="IP221">
        <v>0.00100284695746963</v>
      </c>
      <c r="IQ221">
        <v>-1.701466411570297E-05</v>
      </c>
      <c r="IR221">
        <v>2</v>
      </c>
      <c r="IS221">
        <v>2310</v>
      </c>
      <c r="IT221">
        <v>1</v>
      </c>
      <c r="IU221">
        <v>25</v>
      </c>
      <c r="IV221">
        <v>21579.4</v>
      </c>
      <c r="IW221">
        <v>21579.3</v>
      </c>
      <c r="IX221">
        <v>0.653076</v>
      </c>
      <c r="IY221">
        <v>2.22412</v>
      </c>
      <c r="IZ221">
        <v>1.39648</v>
      </c>
      <c r="JA221">
        <v>2.36084</v>
      </c>
      <c r="JB221">
        <v>1.49536</v>
      </c>
      <c r="JC221">
        <v>2.38892</v>
      </c>
      <c r="JD221">
        <v>34.6235</v>
      </c>
      <c r="JE221">
        <v>24.1838</v>
      </c>
      <c r="JF221">
        <v>18</v>
      </c>
      <c r="JG221">
        <v>495.046</v>
      </c>
      <c r="JH221">
        <v>456.94</v>
      </c>
      <c r="JI221">
        <v>24.9999</v>
      </c>
      <c r="JJ221">
        <v>26.0678</v>
      </c>
      <c r="JK221">
        <v>30.0002</v>
      </c>
      <c r="JL221">
        <v>26.0497</v>
      </c>
      <c r="JM221">
        <v>25.9914</v>
      </c>
      <c r="JN221">
        <v>12.9619</v>
      </c>
      <c r="JO221">
        <v>22.0794</v>
      </c>
      <c r="JP221">
        <v>96.1576</v>
      </c>
      <c r="JQ221">
        <v>25</v>
      </c>
      <c r="JR221">
        <v>212.91</v>
      </c>
      <c r="JS221">
        <v>22.3841</v>
      </c>
      <c r="JT221">
        <v>100.887</v>
      </c>
      <c r="JU221">
        <v>100.843</v>
      </c>
    </row>
    <row r="222" spans="1:281">
      <c r="A222">
        <v>206</v>
      </c>
      <c r="B222">
        <v>1658945102</v>
      </c>
      <c r="C222">
        <v>3464</v>
      </c>
      <c r="D222" t="s">
        <v>837</v>
      </c>
      <c r="E222" t="s">
        <v>838</v>
      </c>
      <c r="F222">
        <v>5</v>
      </c>
      <c r="G222" t="s">
        <v>812</v>
      </c>
      <c r="H222" t="s">
        <v>416</v>
      </c>
      <c r="I222">
        <v>1658945094.5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237.2596276131833</v>
      </c>
      <c r="AK222">
        <v>250.1843999999998</v>
      </c>
      <c r="AL222">
        <v>-3.336322487748947</v>
      </c>
      <c r="AM222">
        <v>65.43499430396558</v>
      </c>
      <c r="AN222">
        <f>(AP222 - AO222 + DI222*1E3/(8.314*(DK222+273.15)) * AR222/DH222 * AQ222) * DH222/(100*CV222) * 1000/(1000 - AP222)</f>
        <v>0</v>
      </c>
      <c r="AO222">
        <v>22.34440433699289</v>
      </c>
      <c r="AP222">
        <v>23.63678424242424</v>
      </c>
      <c r="AQ222">
        <v>-1.572053560476483E-06</v>
      </c>
      <c r="AR222">
        <v>84.9211307685238</v>
      </c>
      <c r="AS222">
        <v>13</v>
      </c>
      <c r="AT222">
        <v>3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1658945094.5</v>
      </c>
      <c r="DB222">
        <v>267.023962962963</v>
      </c>
      <c r="DC222">
        <v>247.1258518518518</v>
      </c>
      <c r="DD222">
        <v>23.6386888888889</v>
      </c>
      <c r="DE222">
        <v>22.34357777777777</v>
      </c>
      <c r="DF222">
        <v>269.9505185185185</v>
      </c>
      <c r="DG222">
        <v>23.74275185185185</v>
      </c>
      <c r="DH222">
        <v>500.0451481481482</v>
      </c>
      <c r="DI222">
        <v>90.49190000000002</v>
      </c>
      <c r="DJ222">
        <v>0.09995830000000001</v>
      </c>
      <c r="DK222">
        <v>27.1310037037037</v>
      </c>
      <c r="DL222">
        <v>27.36389259259259</v>
      </c>
      <c r="DM222">
        <v>999.9000000000001</v>
      </c>
      <c r="DN222">
        <v>0</v>
      </c>
      <c r="DO222">
        <v>0</v>
      </c>
      <c r="DP222">
        <v>10009.30666666667</v>
      </c>
      <c r="DQ222">
        <v>0</v>
      </c>
      <c r="DR222">
        <v>11.98902962962963</v>
      </c>
      <c r="DS222">
        <v>19.89824814814815</v>
      </c>
      <c r="DT222">
        <v>273.489</v>
      </c>
      <c r="DU222">
        <v>252.7737777777778</v>
      </c>
      <c r="DV222">
        <v>1.295112962962963</v>
      </c>
      <c r="DW222">
        <v>247.1258518518518</v>
      </c>
      <c r="DX222">
        <v>22.34357777777777</v>
      </c>
      <c r="DY222">
        <v>2.139111481481482</v>
      </c>
      <c r="DZ222">
        <v>2.021912592592593</v>
      </c>
      <c r="EA222">
        <v>18.51344444444445</v>
      </c>
      <c r="EB222">
        <v>17.617</v>
      </c>
      <c r="EC222">
        <v>2000.033703703704</v>
      </c>
      <c r="ED222">
        <v>0.9799973333333332</v>
      </c>
      <c r="EE222">
        <v>0.02000236666666667</v>
      </c>
      <c r="EF222">
        <v>0</v>
      </c>
      <c r="EG222">
        <v>779.5618148148149</v>
      </c>
      <c r="EH222">
        <v>5.00097</v>
      </c>
      <c r="EI222">
        <v>15474.50370370371</v>
      </c>
      <c r="EJ222">
        <v>16707.84444444444</v>
      </c>
      <c r="EK222">
        <v>37.25</v>
      </c>
      <c r="EL222">
        <v>37.812</v>
      </c>
      <c r="EM222">
        <v>37.187</v>
      </c>
      <c r="EN222">
        <v>37.5</v>
      </c>
      <c r="EO222">
        <v>37.99766666666666</v>
      </c>
      <c r="EP222">
        <v>1955.123703703703</v>
      </c>
      <c r="EQ222">
        <v>39.90962962962963</v>
      </c>
      <c r="ER222">
        <v>0</v>
      </c>
      <c r="ES222">
        <v>1658945101.2</v>
      </c>
      <c r="ET222">
        <v>0</v>
      </c>
      <c r="EU222">
        <v>779.58572</v>
      </c>
      <c r="EV222">
        <v>-1.765615390538215</v>
      </c>
      <c r="EW222">
        <v>-33.50000002439288</v>
      </c>
      <c r="EX222">
        <v>15474.42</v>
      </c>
      <c r="EY222">
        <v>15</v>
      </c>
      <c r="EZ222">
        <v>0</v>
      </c>
      <c r="FA222" t="s">
        <v>419</v>
      </c>
      <c r="FB222">
        <v>1657650335.6</v>
      </c>
      <c r="FC222">
        <v>1657650340.6</v>
      </c>
      <c r="FD222">
        <v>0</v>
      </c>
      <c r="FE222">
        <v>2.4</v>
      </c>
      <c r="FF222">
        <v>-0.047</v>
      </c>
      <c r="FG222">
        <v>-2.024</v>
      </c>
      <c r="FH222">
        <v>-0.16</v>
      </c>
      <c r="FI222">
        <v>420</v>
      </c>
      <c r="FJ222">
        <v>17</v>
      </c>
      <c r="FK222">
        <v>0.4</v>
      </c>
      <c r="FL222">
        <v>0.26</v>
      </c>
      <c r="FM222">
        <v>19.6801575</v>
      </c>
      <c r="FN222">
        <v>3.861461538461534</v>
      </c>
      <c r="FO222">
        <v>0.3728536810113988</v>
      </c>
      <c r="FP222">
        <v>0</v>
      </c>
      <c r="FQ222">
        <v>779.6360882352941</v>
      </c>
      <c r="FR222">
        <v>-1.519618033620459</v>
      </c>
      <c r="FS222">
        <v>0.2660866032888967</v>
      </c>
      <c r="FT222">
        <v>0</v>
      </c>
      <c r="FU222">
        <v>1.295867</v>
      </c>
      <c r="FV222">
        <v>-0.01855091932457577</v>
      </c>
      <c r="FW222">
        <v>0.002077709315568473</v>
      </c>
      <c r="FX222">
        <v>1</v>
      </c>
      <c r="FY222">
        <v>1</v>
      </c>
      <c r="FZ222">
        <v>3</v>
      </c>
      <c r="GA222" t="s">
        <v>426</v>
      </c>
      <c r="GB222">
        <v>2.98386</v>
      </c>
      <c r="GC222">
        <v>2.71589</v>
      </c>
      <c r="GD222">
        <v>0.0613111</v>
      </c>
      <c r="GE222">
        <v>0.0557375</v>
      </c>
      <c r="GF222">
        <v>0.106602</v>
      </c>
      <c r="GG222">
        <v>0.100495</v>
      </c>
      <c r="GH222">
        <v>29798.2</v>
      </c>
      <c r="GI222">
        <v>30088.6</v>
      </c>
      <c r="GJ222">
        <v>29500.5</v>
      </c>
      <c r="GK222">
        <v>29467.1</v>
      </c>
      <c r="GL222">
        <v>34910.2</v>
      </c>
      <c r="GM222">
        <v>35225.1</v>
      </c>
      <c r="GN222">
        <v>41556.6</v>
      </c>
      <c r="GO222">
        <v>41987.4</v>
      </c>
      <c r="GP222">
        <v>1.92635</v>
      </c>
      <c r="GQ222">
        <v>1.93617</v>
      </c>
      <c r="GR222">
        <v>0.129506</v>
      </c>
      <c r="GS222">
        <v>0</v>
      </c>
      <c r="GT222">
        <v>25.2371</v>
      </c>
      <c r="GU222">
        <v>999.9</v>
      </c>
      <c r="GV222">
        <v>59.6</v>
      </c>
      <c r="GW222">
        <v>29.4</v>
      </c>
      <c r="GX222">
        <v>27.1075</v>
      </c>
      <c r="GY222">
        <v>63.0433</v>
      </c>
      <c r="GZ222">
        <v>33.6619</v>
      </c>
      <c r="HA222">
        <v>1</v>
      </c>
      <c r="HB222">
        <v>-0.106949</v>
      </c>
      <c r="HC222">
        <v>0.158592</v>
      </c>
      <c r="HD222">
        <v>20.3352</v>
      </c>
      <c r="HE222">
        <v>5.21804</v>
      </c>
      <c r="HF222">
        <v>12.0095</v>
      </c>
      <c r="HG222">
        <v>4.98945</v>
      </c>
      <c r="HH222">
        <v>3.28858</v>
      </c>
      <c r="HI222">
        <v>9999</v>
      </c>
      <c r="HJ222">
        <v>9999</v>
      </c>
      <c r="HK222">
        <v>9999</v>
      </c>
      <c r="HL222">
        <v>155.7</v>
      </c>
      <c r="HM222">
        <v>1.86736</v>
      </c>
      <c r="HN222">
        <v>1.86643</v>
      </c>
      <c r="HO222">
        <v>1.86584</v>
      </c>
      <c r="HP222">
        <v>1.86579</v>
      </c>
      <c r="HQ222">
        <v>1.86754</v>
      </c>
      <c r="HR222">
        <v>1.87012</v>
      </c>
      <c r="HS222">
        <v>1.86874</v>
      </c>
      <c r="HT222">
        <v>1.87018</v>
      </c>
      <c r="HU222">
        <v>0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-2.848</v>
      </c>
      <c r="II222">
        <v>-0.1041</v>
      </c>
      <c r="IJ222">
        <v>-2.003274880989988</v>
      </c>
      <c r="IK222">
        <v>-0.003643892653284941</v>
      </c>
      <c r="IL222">
        <v>8.948238347276123E-07</v>
      </c>
      <c r="IM222">
        <v>-2.445980282225029E-10</v>
      </c>
      <c r="IN222">
        <v>-0.1940835803508028</v>
      </c>
      <c r="IO222">
        <v>-0.01042730378795286</v>
      </c>
      <c r="IP222">
        <v>0.00100284695746963</v>
      </c>
      <c r="IQ222">
        <v>-1.701466411570297E-05</v>
      </c>
      <c r="IR222">
        <v>2</v>
      </c>
      <c r="IS222">
        <v>2310</v>
      </c>
      <c r="IT222">
        <v>1</v>
      </c>
      <c r="IU222">
        <v>25</v>
      </c>
      <c r="IV222">
        <v>21579.4</v>
      </c>
      <c r="IW222">
        <v>21579.4</v>
      </c>
      <c r="IX222">
        <v>0.6152339999999999</v>
      </c>
      <c r="IY222">
        <v>2.23877</v>
      </c>
      <c r="IZ222">
        <v>1.39771</v>
      </c>
      <c r="JA222">
        <v>2.36084</v>
      </c>
      <c r="JB222">
        <v>1.49536</v>
      </c>
      <c r="JC222">
        <v>2.2937</v>
      </c>
      <c r="JD222">
        <v>34.6006</v>
      </c>
      <c r="JE222">
        <v>24.1751</v>
      </c>
      <c r="JF222">
        <v>18</v>
      </c>
      <c r="JG222">
        <v>495.124</v>
      </c>
      <c r="JH222">
        <v>456.959</v>
      </c>
      <c r="JI222">
        <v>24.9998</v>
      </c>
      <c r="JJ222">
        <v>26.0678</v>
      </c>
      <c r="JK222">
        <v>30.0003</v>
      </c>
      <c r="JL222">
        <v>26.0497</v>
      </c>
      <c r="JM222">
        <v>25.99</v>
      </c>
      <c r="JN222">
        <v>12.2676</v>
      </c>
      <c r="JO222">
        <v>22.0794</v>
      </c>
      <c r="JP222">
        <v>96.1576</v>
      </c>
      <c r="JQ222">
        <v>25</v>
      </c>
      <c r="JR222">
        <v>199.501</v>
      </c>
      <c r="JS222">
        <v>22.386</v>
      </c>
      <c r="JT222">
        <v>100.886</v>
      </c>
      <c r="JU222">
        <v>100.843</v>
      </c>
    </row>
    <row r="223" spans="1:281">
      <c r="A223">
        <v>207</v>
      </c>
      <c r="B223">
        <v>1658945107</v>
      </c>
      <c r="C223">
        <v>3469</v>
      </c>
      <c r="D223" t="s">
        <v>839</v>
      </c>
      <c r="E223" t="s">
        <v>840</v>
      </c>
      <c r="F223">
        <v>5</v>
      </c>
      <c r="G223" t="s">
        <v>812</v>
      </c>
      <c r="H223" t="s">
        <v>416</v>
      </c>
      <c r="I223">
        <v>1658945099.214286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220.2984159164336</v>
      </c>
      <c r="AK223">
        <v>233.5369333333332</v>
      </c>
      <c r="AL223">
        <v>-3.325902740637582</v>
      </c>
      <c r="AM223">
        <v>65.43499430396558</v>
      </c>
      <c r="AN223">
        <f>(AP223 - AO223 + DI223*1E3/(8.314*(DK223+273.15)) * AR223/DH223 * AQ223) * DH223/(100*CV223) * 1000/(1000 - AP223)</f>
        <v>0</v>
      </c>
      <c r="AO223">
        <v>22.34443802307148</v>
      </c>
      <c r="AP223">
        <v>23.63770606060605</v>
      </c>
      <c r="AQ223">
        <v>-1.28337980200262E-06</v>
      </c>
      <c r="AR223">
        <v>84.9211307685238</v>
      </c>
      <c r="AS223">
        <v>13</v>
      </c>
      <c r="AT223">
        <v>3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1658945099.214286</v>
      </c>
      <c r="DB223">
        <v>251.7034999999999</v>
      </c>
      <c r="DC223">
        <v>231.5232142857143</v>
      </c>
      <c r="DD223">
        <v>23.63789285714285</v>
      </c>
      <c r="DE223">
        <v>22.34407857142857</v>
      </c>
      <c r="DF223">
        <v>254.5803928571428</v>
      </c>
      <c r="DG223">
        <v>23.74196785714286</v>
      </c>
      <c r="DH223">
        <v>500.0451071428571</v>
      </c>
      <c r="DI223">
        <v>90.49173928571427</v>
      </c>
      <c r="DJ223">
        <v>0.09999598214285714</v>
      </c>
      <c r="DK223">
        <v>27.13045714285714</v>
      </c>
      <c r="DL223">
        <v>27.36446785714286</v>
      </c>
      <c r="DM223">
        <v>999.9000000000002</v>
      </c>
      <c r="DN223">
        <v>0</v>
      </c>
      <c r="DO223">
        <v>0</v>
      </c>
      <c r="DP223">
        <v>10004.86392857143</v>
      </c>
      <c r="DQ223">
        <v>0</v>
      </c>
      <c r="DR223">
        <v>11.97949285714286</v>
      </c>
      <c r="DS223">
        <v>20.18036428571429</v>
      </c>
      <c r="DT223">
        <v>257.7973214285714</v>
      </c>
      <c r="DU223">
        <v>236.8146785714285</v>
      </c>
      <c r="DV223">
        <v>1.293819642857143</v>
      </c>
      <c r="DW223">
        <v>231.5232142857143</v>
      </c>
      <c r="DX223">
        <v>22.34407857142857</v>
      </c>
      <c r="DY223">
        <v>2.139035357142857</v>
      </c>
      <c r="DZ223">
        <v>2.021954642857143</v>
      </c>
      <c r="EA223">
        <v>18.51288214285714</v>
      </c>
      <c r="EB223">
        <v>17.617325</v>
      </c>
      <c r="EC223">
        <v>1999.991428571429</v>
      </c>
      <c r="ED223">
        <v>0.9799972499999997</v>
      </c>
      <c r="EE223">
        <v>0.02000245</v>
      </c>
      <c r="EF223">
        <v>0</v>
      </c>
      <c r="EG223">
        <v>779.4875000000001</v>
      </c>
      <c r="EH223">
        <v>5.00097</v>
      </c>
      <c r="EI223">
        <v>15471.86071428572</v>
      </c>
      <c r="EJ223">
        <v>16707.49285714286</v>
      </c>
      <c r="EK223">
        <v>37.25</v>
      </c>
      <c r="EL223">
        <v>37.83439285714285</v>
      </c>
      <c r="EM223">
        <v>37.19824999999999</v>
      </c>
      <c r="EN223">
        <v>37.52446428571428</v>
      </c>
      <c r="EO223">
        <v>38.01557142857143</v>
      </c>
      <c r="EP223">
        <v>1955.083214285714</v>
      </c>
      <c r="EQ223">
        <v>39.90785714285715</v>
      </c>
      <c r="ER223">
        <v>0</v>
      </c>
      <c r="ES223">
        <v>1658945106.6</v>
      </c>
      <c r="ET223">
        <v>0</v>
      </c>
      <c r="EU223">
        <v>779.5085384615384</v>
      </c>
      <c r="EV223">
        <v>-0.7302564124416702</v>
      </c>
      <c r="EW223">
        <v>-29.38461535498068</v>
      </c>
      <c r="EX223">
        <v>15471.58076923077</v>
      </c>
      <c r="EY223">
        <v>15</v>
      </c>
      <c r="EZ223">
        <v>0</v>
      </c>
      <c r="FA223" t="s">
        <v>419</v>
      </c>
      <c r="FB223">
        <v>1657650335.6</v>
      </c>
      <c r="FC223">
        <v>1657650340.6</v>
      </c>
      <c r="FD223">
        <v>0</v>
      </c>
      <c r="FE223">
        <v>2.4</v>
      </c>
      <c r="FF223">
        <v>-0.047</v>
      </c>
      <c r="FG223">
        <v>-2.024</v>
      </c>
      <c r="FH223">
        <v>-0.16</v>
      </c>
      <c r="FI223">
        <v>420</v>
      </c>
      <c r="FJ223">
        <v>17</v>
      </c>
      <c r="FK223">
        <v>0.4</v>
      </c>
      <c r="FL223">
        <v>0.26</v>
      </c>
      <c r="FM223">
        <v>20.01776585365853</v>
      </c>
      <c r="FN223">
        <v>3.643927526132394</v>
      </c>
      <c r="FO223">
        <v>0.3599936771868574</v>
      </c>
      <c r="FP223">
        <v>0</v>
      </c>
      <c r="FQ223">
        <v>779.5585</v>
      </c>
      <c r="FR223">
        <v>-0.9346829650890282</v>
      </c>
      <c r="FS223">
        <v>0.2464646794883427</v>
      </c>
      <c r="FT223">
        <v>1</v>
      </c>
      <c r="FU223">
        <v>1.294659268292683</v>
      </c>
      <c r="FV223">
        <v>-0.01579693379790836</v>
      </c>
      <c r="FW223">
        <v>0.001934154369004963</v>
      </c>
      <c r="FX223">
        <v>1</v>
      </c>
      <c r="FY223">
        <v>2</v>
      </c>
      <c r="FZ223">
        <v>3</v>
      </c>
      <c r="GA223" t="s">
        <v>420</v>
      </c>
      <c r="GB223">
        <v>2.98373</v>
      </c>
      <c r="GC223">
        <v>2.71574</v>
      </c>
      <c r="GD223">
        <v>0.0577818</v>
      </c>
      <c r="GE223">
        <v>0.0520513</v>
      </c>
      <c r="GF223">
        <v>0.106604</v>
      </c>
      <c r="GG223">
        <v>0.100496</v>
      </c>
      <c r="GH223">
        <v>29910.5</v>
      </c>
      <c r="GI223">
        <v>30205.9</v>
      </c>
      <c r="GJ223">
        <v>29500.8</v>
      </c>
      <c r="GK223">
        <v>29467</v>
      </c>
      <c r="GL223">
        <v>34910.1</v>
      </c>
      <c r="GM223">
        <v>35224.8</v>
      </c>
      <c r="GN223">
        <v>41556.6</v>
      </c>
      <c r="GO223">
        <v>41987.2</v>
      </c>
      <c r="GP223">
        <v>1.92635</v>
      </c>
      <c r="GQ223">
        <v>1.9362</v>
      </c>
      <c r="GR223">
        <v>0.130221</v>
      </c>
      <c r="GS223">
        <v>0</v>
      </c>
      <c r="GT223">
        <v>25.2386</v>
      </c>
      <c r="GU223">
        <v>999.9</v>
      </c>
      <c r="GV223">
        <v>59.6</v>
      </c>
      <c r="GW223">
        <v>29.4</v>
      </c>
      <c r="GX223">
        <v>27.108</v>
      </c>
      <c r="GY223">
        <v>63.2633</v>
      </c>
      <c r="GZ223">
        <v>33.6579</v>
      </c>
      <c r="HA223">
        <v>1</v>
      </c>
      <c r="HB223">
        <v>-0.106928</v>
      </c>
      <c r="HC223">
        <v>0.1579</v>
      </c>
      <c r="HD223">
        <v>20.3367</v>
      </c>
      <c r="HE223">
        <v>5.21834</v>
      </c>
      <c r="HF223">
        <v>12.0098</v>
      </c>
      <c r="HG223">
        <v>4.9896</v>
      </c>
      <c r="HH223">
        <v>3.28865</v>
      </c>
      <c r="HI223">
        <v>9999</v>
      </c>
      <c r="HJ223">
        <v>9999</v>
      </c>
      <c r="HK223">
        <v>9999</v>
      </c>
      <c r="HL223">
        <v>155.7</v>
      </c>
      <c r="HM223">
        <v>1.86735</v>
      </c>
      <c r="HN223">
        <v>1.86644</v>
      </c>
      <c r="HO223">
        <v>1.86584</v>
      </c>
      <c r="HP223">
        <v>1.86583</v>
      </c>
      <c r="HQ223">
        <v>1.86756</v>
      </c>
      <c r="HR223">
        <v>1.87012</v>
      </c>
      <c r="HS223">
        <v>1.86874</v>
      </c>
      <c r="HT223">
        <v>1.87018</v>
      </c>
      <c r="HU223">
        <v>0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-2.794</v>
      </c>
      <c r="II223">
        <v>-0.1041</v>
      </c>
      <c r="IJ223">
        <v>-2.003274880989988</v>
      </c>
      <c r="IK223">
        <v>-0.003643892653284941</v>
      </c>
      <c r="IL223">
        <v>8.948238347276123E-07</v>
      </c>
      <c r="IM223">
        <v>-2.445980282225029E-10</v>
      </c>
      <c r="IN223">
        <v>-0.1940835803508028</v>
      </c>
      <c r="IO223">
        <v>-0.01042730378795286</v>
      </c>
      <c r="IP223">
        <v>0.00100284695746963</v>
      </c>
      <c r="IQ223">
        <v>-1.701466411570297E-05</v>
      </c>
      <c r="IR223">
        <v>2</v>
      </c>
      <c r="IS223">
        <v>2310</v>
      </c>
      <c r="IT223">
        <v>1</v>
      </c>
      <c r="IU223">
        <v>25</v>
      </c>
      <c r="IV223">
        <v>21579.5</v>
      </c>
      <c r="IW223">
        <v>21579.4</v>
      </c>
      <c r="IX223">
        <v>0.582275</v>
      </c>
      <c r="IY223">
        <v>2.24731</v>
      </c>
      <c r="IZ223">
        <v>1.39648</v>
      </c>
      <c r="JA223">
        <v>2.36084</v>
      </c>
      <c r="JB223">
        <v>1.49536</v>
      </c>
      <c r="JC223">
        <v>2.31323</v>
      </c>
      <c r="JD223">
        <v>34.6006</v>
      </c>
      <c r="JE223">
        <v>24.1838</v>
      </c>
      <c r="JF223">
        <v>18</v>
      </c>
      <c r="JG223">
        <v>495.119</v>
      </c>
      <c r="JH223">
        <v>456.975</v>
      </c>
      <c r="JI223">
        <v>24.9999</v>
      </c>
      <c r="JJ223">
        <v>26.0678</v>
      </c>
      <c r="JK223">
        <v>30.0002</v>
      </c>
      <c r="JL223">
        <v>26.0491</v>
      </c>
      <c r="JM223">
        <v>25.99</v>
      </c>
      <c r="JN223">
        <v>11.5083</v>
      </c>
      <c r="JO223">
        <v>22.0794</v>
      </c>
      <c r="JP223">
        <v>96.1576</v>
      </c>
      <c r="JQ223">
        <v>25</v>
      </c>
      <c r="JR223">
        <v>179.464</v>
      </c>
      <c r="JS223">
        <v>22.3892</v>
      </c>
      <c r="JT223">
        <v>100.887</v>
      </c>
      <c r="JU223">
        <v>100.843</v>
      </c>
    </row>
    <row r="224" spans="1:281">
      <c r="A224">
        <v>208</v>
      </c>
      <c r="B224">
        <v>1658945112</v>
      </c>
      <c r="C224">
        <v>3474</v>
      </c>
      <c r="D224" t="s">
        <v>841</v>
      </c>
      <c r="E224" t="s">
        <v>842</v>
      </c>
      <c r="F224">
        <v>5</v>
      </c>
      <c r="G224" t="s">
        <v>812</v>
      </c>
      <c r="H224" t="s">
        <v>416</v>
      </c>
      <c r="I224">
        <v>1658945104.5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203.3555892760175</v>
      </c>
      <c r="AK224">
        <v>216.8792727272728</v>
      </c>
      <c r="AL224">
        <v>-3.324762633167712</v>
      </c>
      <c r="AM224">
        <v>65.43499430396558</v>
      </c>
      <c r="AN224">
        <f>(AP224 - AO224 + DI224*1E3/(8.314*(DK224+273.15)) * AR224/DH224 * AQ224) * DH224/(100*CV224) * 1000/(1000 - AP224)</f>
        <v>0</v>
      </c>
      <c r="AO224">
        <v>22.34619368069516</v>
      </c>
      <c r="AP224">
        <v>23.63524787878788</v>
      </c>
      <c r="AQ224">
        <v>-9.060392541089062E-06</v>
      </c>
      <c r="AR224">
        <v>84.9211307685238</v>
      </c>
      <c r="AS224">
        <v>13</v>
      </c>
      <c r="AT224">
        <v>3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1658945104.5</v>
      </c>
      <c r="DB224">
        <v>234.5106666666667</v>
      </c>
      <c r="DC224">
        <v>214.0133333333334</v>
      </c>
      <c r="DD224">
        <v>23.63689629629629</v>
      </c>
      <c r="DE224">
        <v>22.34498888888889</v>
      </c>
      <c r="DF224">
        <v>237.3314444444445</v>
      </c>
      <c r="DG224">
        <v>23.74098148148148</v>
      </c>
      <c r="DH224">
        <v>500.0433333333333</v>
      </c>
      <c r="DI224">
        <v>90.49148888888888</v>
      </c>
      <c r="DJ224">
        <v>0.09998226296296296</v>
      </c>
      <c r="DK224">
        <v>27.1304925925926</v>
      </c>
      <c r="DL224">
        <v>27.36458518518519</v>
      </c>
      <c r="DM224">
        <v>999.9000000000001</v>
      </c>
      <c r="DN224">
        <v>0</v>
      </c>
      <c r="DO224">
        <v>0</v>
      </c>
      <c r="DP224">
        <v>10000.50740740741</v>
      </c>
      <c r="DQ224">
        <v>0</v>
      </c>
      <c r="DR224">
        <v>11.98558888888889</v>
      </c>
      <c r="DS224">
        <v>20.49734814814814</v>
      </c>
      <c r="DT224">
        <v>240.188</v>
      </c>
      <c r="DU224">
        <v>218.9047777777778</v>
      </c>
      <c r="DV224">
        <v>1.291916296296297</v>
      </c>
      <c r="DW224">
        <v>214.0133333333334</v>
      </c>
      <c r="DX224">
        <v>22.34498888888889</v>
      </c>
      <c r="DY224">
        <v>2.138939259259259</v>
      </c>
      <c r="DZ224">
        <v>2.02203</v>
      </c>
      <c r="EA224">
        <v>18.51216296296296</v>
      </c>
      <c r="EB224">
        <v>17.61792222222222</v>
      </c>
      <c r="EC224">
        <v>1999.912962962963</v>
      </c>
      <c r="ED224">
        <v>0.9799985555555558</v>
      </c>
      <c r="EE224">
        <v>0.02000114444444445</v>
      </c>
      <c r="EF224">
        <v>0</v>
      </c>
      <c r="EG224">
        <v>779.3155925925925</v>
      </c>
      <c r="EH224">
        <v>5.00097</v>
      </c>
      <c r="EI224">
        <v>15470.16666666667</v>
      </c>
      <c r="EJ224">
        <v>16706.84444444445</v>
      </c>
      <c r="EK224">
        <v>37.29388888888889</v>
      </c>
      <c r="EL224">
        <v>37.91637037037037</v>
      </c>
      <c r="EM224">
        <v>37.252</v>
      </c>
      <c r="EN224">
        <v>37.62251851851852</v>
      </c>
      <c r="EO224">
        <v>38.09703703703703</v>
      </c>
      <c r="EP224">
        <v>1955.01</v>
      </c>
      <c r="EQ224">
        <v>39.90185185185186</v>
      </c>
      <c r="ER224">
        <v>0</v>
      </c>
      <c r="ES224">
        <v>1658945111.4</v>
      </c>
      <c r="ET224">
        <v>0</v>
      </c>
      <c r="EU224">
        <v>779.3262692307692</v>
      </c>
      <c r="EV224">
        <v>-2.702393168733033</v>
      </c>
      <c r="EW224">
        <v>-11.51794867793324</v>
      </c>
      <c r="EX224">
        <v>15470.21923076923</v>
      </c>
      <c r="EY224">
        <v>15</v>
      </c>
      <c r="EZ224">
        <v>0</v>
      </c>
      <c r="FA224" t="s">
        <v>419</v>
      </c>
      <c r="FB224">
        <v>1657650335.6</v>
      </c>
      <c r="FC224">
        <v>1657650340.6</v>
      </c>
      <c r="FD224">
        <v>0</v>
      </c>
      <c r="FE224">
        <v>2.4</v>
      </c>
      <c r="FF224">
        <v>-0.047</v>
      </c>
      <c r="FG224">
        <v>-2.024</v>
      </c>
      <c r="FH224">
        <v>-0.16</v>
      </c>
      <c r="FI224">
        <v>420</v>
      </c>
      <c r="FJ224">
        <v>17</v>
      </c>
      <c r="FK224">
        <v>0.4</v>
      </c>
      <c r="FL224">
        <v>0.26</v>
      </c>
      <c r="FM224">
        <v>20.25714146341463</v>
      </c>
      <c r="FN224">
        <v>3.664860627177753</v>
      </c>
      <c r="FO224">
        <v>0.3624013150622304</v>
      </c>
      <c r="FP224">
        <v>0</v>
      </c>
      <c r="FQ224">
        <v>779.428088235294</v>
      </c>
      <c r="FR224">
        <v>-1.694957987227441</v>
      </c>
      <c r="FS224">
        <v>0.2912239251288833</v>
      </c>
      <c r="FT224">
        <v>0</v>
      </c>
      <c r="FU224">
        <v>1.293406585365854</v>
      </c>
      <c r="FV224">
        <v>-0.01788062717769879</v>
      </c>
      <c r="FW224">
        <v>0.002179490441405074</v>
      </c>
      <c r="FX224">
        <v>1</v>
      </c>
      <c r="FY224">
        <v>1</v>
      </c>
      <c r="FZ224">
        <v>3</v>
      </c>
      <c r="GA224" t="s">
        <v>426</v>
      </c>
      <c r="GB224">
        <v>2.98364</v>
      </c>
      <c r="GC224">
        <v>2.71565</v>
      </c>
      <c r="GD224">
        <v>0.0541663</v>
      </c>
      <c r="GE224">
        <v>0.0483126</v>
      </c>
      <c r="GF224">
        <v>0.106598</v>
      </c>
      <c r="GG224">
        <v>0.100509</v>
      </c>
      <c r="GH224">
        <v>30024.9</v>
      </c>
      <c r="GI224">
        <v>30324.8</v>
      </c>
      <c r="GJ224">
        <v>29500.4</v>
      </c>
      <c r="GK224">
        <v>29466.7</v>
      </c>
      <c r="GL224">
        <v>34909.8</v>
      </c>
      <c r="GM224">
        <v>35224.1</v>
      </c>
      <c r="GN224">
        <v>41556.1</v>
      </c>
      <c r="GO224">
        <v>41987.1</v>
      </c>
      <c r="GP224">
        <v>1.9264</v>
      </c>
      <c r="GQ224">
        <v>1.9362</v>
      </c>
      <c r="GR224">
        <v>0.129864</v>
      </c>
      <c r="GS224">
        <v>0</v>
      </c>
      <c r="GT224">
        <v>25.2394</v>
      </c>
      <c r="GU224">
        <v>999.9</v>
      </c>
      <c r="GV224">
        <v>59.6</v>
      </c>
      <c r="GW224">
        <v>29.4</v>
      </c>
      <c r="GX224">
        <v>27.1067</v>
      </c>
      <c r="GY224">
        <v>63.0933</v>
      </c>
      <c r="GZ224">
        <v>34.0505</v>
      </c>
      <c r="HA224">
        <v>1</v>
      </c>
      <c r="HB224">
        <v>-0.106575</v>
      </c>
      <c r="HC224">
        <v>0.158824</v>
      </c>
      <c r="HD224">
        <v>20.3368</v>
      </c>
      <c r="HE224">
        <v>5.21909</v>
      </c>
      <c r="HF224">
        <v>12.0099</v>
      </c>
      <c r="HG224">
        <v>4.9896</v>
      </c>
      <c r="HH224">
        <v>3.28865</v>
      </c>
      <c r="HI224">
        <v>9999</v>
      </c>
      <c r="HJ224">
        <v>9999</v>
      </c>
      <c r="HK224">
        <v>9999</v>
      </c>
      <c r="HL224">
        <v>155.7</v>
      </c>
      <c r="HM224">
        <v>1.86737</v>
      </c>
      <c r="HN224">
        <v>1.86641</v>
      </c>
      <c r="HO224">
        <v>1.86584</v>
      </c>
      <c r="HP224">
        <v>1.8658</v>
      </c>
      <c r="HQ224">
        <v>1.86758</v>
      </c>
      <c r="HR224">
        <v>1.87012</v>
      </c>
      <c r="HS224">
        <v>1.86874</v>
      </c>
      <c r="HT224">
        <v>1.8702</v>
      </c>
      <c r="HU224">
        <v>0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-2.741</v>
      </c>
      <c r="II224">
        <v>-0.1041</v>
      </c>
      <c r="IJ224">
        <v>-2.003274880989988</v>
      </c>
      <c r="IK224">
        <v>-0.003643892653284941</v>
      </c>
      <c r="IL224">
        <v>8.948238347276123E-07</v>
      </c>
      <c r="IM224">
        <v>-2.445980282225029E-10</v>
      </c>
      <c r="IN224">
        <v>-0.1940835803508028</v>
      </c>
      <c r="IO224">
        <v>-0.01042730378795286</v>
      </c>
      <c r="IP224">
        <v>0.00100284695746963</v>
      </c>
      <c r="IQ224">
        <v>-1.701466411570297E-05</v>
      </c>
      <c r="IR224">
        <v>2</v>
      </c>
      <c r="IS224">
        <v>2310</v>
      </c>
      <c r="IT224">
        <v>1</v>
      </c>
      <c r="IU224">
        <v>25</v>
      </c>
      <c r="IV224">
        <v>21579.6</v>
      </c>
      <c r="IW224">
        <v>21579.5</v>
      </c>
      <c r="IX224">
        <v>0.5432129999999999</v>
      </c>
      <c r="IY224">
        <v>2.23633</v>
      </c>
      <c r="IZ224">
        <v>1.39648</v>
      </c>
      <c r="JA224">
        <v>2.36084</v>
      </c>
      <c r="JB224">
        <v>1.49536</v>
      </c>
      <c r="JC224">
        <v>2.41577</v>
      </c>
      <c r="JD224">
        <v>34.6006</v>
      </c>
      <c r="JE224">
        <v>24.1838</v>
      </c>
      <c r="JF224">
        <v>18</v>
      </c>
      <c r="JG224">
        <v>495.151</v>
      </c>
      <c r="JH224">
        <v>456.975</v>
      </c>
      <c r="JI224">
        <v>25</v>
      </c>
      <c r="JJ224">
        <v>26.0688</v>
      </c>
      <c r="JK224">
        <v>30.0001</v>
      </c>
      <c r="JL224">
        <v>26.0491</v>
      </c>
      <c r="JM224">
        <v>25.99</v>
      </c>
      <c r="JN224">
        <v>10.8018</v>
      </c>
      <c r="JO224">
        <v>22.0794</v>
      </c>
      <c r="JP224">
        <v>96.1576</v>
      </c>
      <c r="JQ224">
        <v>25</v>
      </c>
      <c r="JR224">
        <v>166.097</v>
      </c>
      <c r="JS224">
        <v>22.3915</v>
      </c>
      <c r="JT224">
        <v>100.885</v>
      </c>
      <c r="JU224">
        <v>100.842</v>
      </c>
    </row>
    <row r="225" spans="1:281">
      <c r="A225">
        <v>209</v>
      </c>
      <c r="B225">
        <v>1658945117</v>
      </c>
      <c r="C225">
        <v>3479</v>
      </c>
      <c r="D225" t="s">
        <v>843</v>
      </c>
      <c r="E225" t="s">
        <v>844</v>
      </c>
      <c r="F225">
        <v>5</v>
      </c>
      <c r="G225" t="s">
        <v>812</v>
      </c>
      <c r="H225" t="s">
        <v>416</v>
      </c>
      <c r="I225">
        <v>1658945109.214286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186.3278683360719</v>
      </c>
      <c r="AK225">
        <v>200.1321272727272</v>
      </c>
      <c r="AL225">
        <v>-3.357677153469448</v>
      </c>
      <c r="AM225">
        <v>65.43499430396558</v>
      </c>
      <c r="AN225">
        <f>(AP225 - AO225 + DI225*1E3/(8.314*(DK225+273.15)) * AR225/DH225 * AQ225) * DH225/(100*CV225) * 1000/(1000 - AP225)</f>
        <v>0</v>
      </c>
      <c r="AO225">
        <v>22.34782719849239</v>
      </c>
      <c r="AP225">
        <v>23.63691151515151</v>
      </c>
      <c r="AQ225">
        <v>5.569671493959328E-06</v>
      </c>
      <c r="AR225">
        <v>84.9211307685238</v>
      </c>
      <c r="AS225">
        <v>13</v>
      </c>
      <c r="AT225">
        <v>3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1658945109.214286</v>
      </c>
      <c r="DB225">
        <v>219.16375</v>
      </c>
      <c r="DC225">
        <v>198.367</v>
      </c>
      <c r="DD225">
        <v>23.63680714285714</v>
      </c>
      <c r="DE225">
        <v>22.34595714285714</v>
      </c>
      <c r="DF225">
        <v>221.9341071428572</v>
      </c>
      <c r="DG225">
        <v>23.74089285714286</v>
      </c>
      <c r="DH225">
        <v>500.0408214285714</v>
      </c>
      <c r="DI225">
        <v>90.49175</v>
      </c>
      <c r="DJ225">
        <v>0.1000204892857143</v>
      </c>
      <c r="DK225">
        <v>27.13022857142857</v>
      </c>
      <c r="DL225">
        <v>27.36793928571428</v>
      </c>
      <c r="DM225">
        <v>999.9000000000002</v>
      </c>
      <c r="DN225">
        <v>0</v>
      </c>
      <c r="DO225">
        <v>0</v>
      </c>
      <c r="DP225">
        <v>10000.53571428571</v>
      </c>
      <c r="DQ225">
        <v>0</v>
      </c>
      <c r="DR225">
        <v>11.96678571428571</v>
      </c>
      <c r="DS225">
        <v>20.79675357142857</v>
      </c>
      <c r="DT225">
        <v>224.4696071428571</v>
      </c>
      <c r="DU225">
        <v>202.9009285714286</v>
      </c>
      <c r="DV225">
        <v>1.290860714285714</v>
      </c>
      <c r="DW225">
        <v>198.367</v>
      </c>
      <c r="DX225">
        <v>22.34595714285714</v>
      </c>
      <c r="DY225">
        <v>2.138936785714286</v>
      </c>
      <c r="DZ225">
        <v>2.022123928571429</v>
      </c>
      <c r="EA225">
        <v>18.51215</v>
      </c>
      <c r="EB225">
        <v>17.61864285714286</v>
      </c>
      <c r="EC225">
        <v>1999.888571428571</v>
      </c>
      <c r="ED225">
        <v>0.9800013214285714</v>
      </c>
      <c r="EE225">
        <v>0.01999837857142857</v>
      </c>
      <c r="EF225">
        <v>0</v>
      </c>
      <c r="EG225">
        <v>779.0912142857142</v>
      </c>
      <c r="EH225">
        <v>5.00097</v>
      </c>
      <c r="EI225">
        <v>15470.33571428571</v>
      </c>
      <c r="EJ225">
        <v>16706.65714285714</v>
      </c>
      <c r="EK225">
        <v>37.386</v>
      </c>
      <c r="EL225">
        <v>38.04221428571428</v>
      </c>
      <c r="EM225">
        <v>37.32785714285713</v>
      </c>
      <c r="EN225">
        <v>37.77207142857143</v>
      </c>
      <c r="EO225">
        <v>38.22517857142856</v>
      </c>
      <c r="EP225">
        <v>1954.992142857143</v>
      </c>
      <c r="EQ225">
        <v>39.89428571428572</v>
      </c>
      <c r="ER225">
        <v>0</v>
      </c>
      <c r="ES225">
        <v>1658945116.8</v>
      </c>
      <c r="ET225">
        <v>0</v>
      </c>
      <c r="EU225">
        <v>779.0182799999999</v>
      </c>
      <c r="EV225">
        <v>-4.864538477450833</v>
      </c>
      <c r="EW225">
        <v>16.14615393034748</v>
      </c>
      <c r="EX225">
        <v>15470.38</v>
      </c>
      <c r="EY225">
        <v>15</v>
      </c>
      <c r="EZ225">
        <v>0</v>
      </c>
      <c r="FA225" t="s">
        <v>419</v>
      </c>
      <c r="FB225">
        <v>1657650335.6</v>
      </c>
      <c r="FC225">
        <v>1657650340.6</v>
      </c>
      <c r="FD225">
        <v>0</v>
      </c>
      <c r="FE225">
        <v>2.4</v>
      </c>
      <c r="FF225">
        <v>-0.047</v>
      </c>
      <c r="FG225">
        <v>-2.024</v>
      </c>
      <c r="FH225">
        <v>-0.16</v>
      </c>
      <c r="FI225">
        <v>420</v>
      </c>
      <c r="FJ225">
        <v>17</v>
      </c>
      <c r="FK225">
        <v>0.4</v>
      </c>
      <c r="FL225">
        <v>0.26</v>
      </c>
      <c r="FM225">
        <v>20.62985365853659</v>
      </c>
      <c r="FN225">
        <v>3.734517073170732</v>
      </c>
      <c r="FO225">
        <v>0.3701499762604877</v>
      </c>
      <c r="FP225">
        <v>0</v>
      </c>
      <c r="FQ225">
        <v>779.1709705882354</v>
      </c>
      <c r="FR225">
        <v>-3.297830411362649</v>
      </c>
      <c r="FS225">
        <v>0.4045412423746347</v>
      </c>
      <c r="FT225">
        <v>0</v>
      </c>
      <c r="FU225">
        <v>1.291446097560976</v>
      </c>
      <c r="FV225">
        <v>-0.01510285714285713</v>
      </c>
      <c r="FW225">
        <v>0.00203655720734147</v>
      </c>
      <c r="FX225">
        <v>1</v>
      </c>
      <c r="FY225">
        <v>1</v>
      </c>
      <c r="FZ225">
        <v>3</v>
      </c>
      <c r="GA225" t="s">
        <v>426</v>
      </c>
      <c r="GB225">
        <v>2.98375</v>
      </c>
      <c r="GC225">
        <v>2.71575</v>
      </c>
      <c r="GD225">
        <v>0.0504411</v>
      </c>
      <c r="GE225">
        <v>0.0444226</v>
      </c>
      <c r="GF225">
        <v>0.1066</v>
      </c>
      <c r="GG225">
        <v>0.100503</v>
      </c>
      <c r="GH225">
        <v>30143.2</v>
      </c>
      <c r="GI225">
        <v>30448.4</v>
      </c>
      <c r="GJ225">
        <v>29500.4</v>
      </c>
      <c r="GK225">
        <v>29466.4</v>
      </c>
      <c r="GL225">
        <v>34910</v>
      </c>
      <c r="GM225">
        <v>35223.9</v>
      </c>
      <c r="GN225">
        <v>41556.5</v>
      </c>
      <c r="GO225">
        <v>41986.6</v>
      </c>
      <c r="GP225">
        <v>1.9266</v>
      </c>
      <c r="GQ225">
        <v>1.9357</v>
      </c>
      <c r="GR225">
        <v>0.130311</v>
      </c>
      <c r="GS225">
        <v>0</v>
      </c>
      <c r="GT225">
        <v>25.2416</v>
      </c>
      <c r="GU225">
        <v>999.9</v>
      </c>
      <c r="GV225">
        <v>59.6</v>
      </c>
      <c r="GW225">
        <v>29.4</v>
      </c>
      <c r="GX225">
        <v>27.1089</v>
      </c>
      <c r="GY225">
        <v>63.0433</v>
      </c>
      <c r="GZ225">
        <v>33.8982</v>
      </c>
      <c r="HA225">
        <v>1</v>
      </c>
      <c r="HB225">
        <v>-0.106748</v>
      </c>
      <c r="HC225">
        <v>0.159058</v>
      </c>
      <c r="HD225">
        <v>20.3367</v>
      </c>
      <c r="HE225">
        <v>5.21774</v>
      </c>
      <c r="HF225">
        <v>12.0098</v>
      </c>
      <c r="HG225">
        <v>4.9894</v>
      </c>
      <c r="HH225">
        <v>3.28858</v>
      </c>
      <c r="HI225">
        <v>9999</v>
      </c>
      <c r="HJ225">
        <v>9999</v>
      </c>
      <c r="HK225">
        <v>9999</v>
      </c>
      <c r="HL225">
        <v>155.7</v>
      </c>
      <c r="HM225">
        <v>1.86737</v>
      </c>
      <c r="HN225">
        <v>1.86642</v>
      </c>
      <c r="HO225">
        <v>1.86584</v>
      </c>
      <c r="HP225">
        <v>1.86581</v>
      </c>
      <c r="HQ225">
        <v>1.86756</v>
      </c>
      <c r="HR225">
        <v>1.87012</v>
      </c>
      <c r="HS225">
        <v>1.86874</v>
      </c>
      <c r="HT225">
        <v>1.87018</v>
      </c>
      <c r="HU225">
        <v>0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-2.687</v>
      </c>
      <c r="II225">
        <v>-0.104</v>
      </c>
      <c r="IJ225">
        <v>-2.003274880989988</v>
      </c>
      <c r="IK225">
        <v>-0.003643892653284941</v>
      </c>
      <c r="IL225">
        <v>8.948238347276123E-07</v>
      </c>
      <c r="IM225">
        <v>-2.445980282225029E-10</v>
      </c>
      <c r="IN225">
        <v>-0.1940835803508028</v>
      </c>
      <c r="IO225">
        <v>-0.01042730378795286</v>
      </c>
      <c r="IP225">
        <v>0.00100284695746963</v>
      </c>
      <c r="IQ225">
        <v>-1.701466411570297E-05</v>
      </c>
      <c r="IR225">
        <v>2</v>
      </c>
      <c r="IS225">
        <v>2310</v>
      </c>
      <c r="IT225">
        <v>1</v>
      </c>
      <c r="IU225">
        <v>25</v>
      </c>
      <c r="IV225">
        <v>21579.7</v>
      </c>
      <c r="IW225">
        <v>21579.6</v>
      </c>
      <c r="IX225">
        <v>0.507812</v>
      </c>
      <c r="IY225">
        <v>2.23755</v>
      </c>
      <c r="IZ225">
        <v>1.39648</v>
      </c>
      <c r="JA225">
        <v>2.36084</v>
      </c>
      <c r="JB225">
        <v>1.49536</v>
      </c>
      <c r="JC225">
        <v>2.40845</v>
      </c>
      <c r="JD225">
        <v>34.6235</v>
      </c>
      <c r="JE225">
        <v>24.1838</v>
      </c>
      <c r="JF225">
        <v>18</v>
      </c>
      <c r="JG225">
        <v>495.276</v>
      </c>
      <c r="JH225">
        <v>456.664</v>
      </c>
      <c r="JI225">
        <v>25</v>
      </c>
      <c r="JJ225">
        <v>26.07</v>
      </c>
      <c r="JK225">
        <v>30.0001</v>
      </c>
      <c r="JL225">
        <v>26.0491</v>
      </c>
      <c r="JM225">
        <v>25.99</v>
      </c>
      <c r="JN225">
        <v>10.0324</v>
      </c>
      <c r="JO225">
        <v>22.0794</v>
      </c>
      <c r="JP225">
        <v>96.1576</v>
      </c>
      <c r="JQ225">
        <v>25</v>
      </c>
      <c r="JR225">
        <v>146.061</v>
      </c>
      <c r="JS225">
        <v>22.3947</v>
      </c>
      <c r="JT225">
        <v>100.886</v>
      </c>
      <c r="JU225">
        <v>100.841</v>
      </c>
    </row>
    <row r="226" spans="1:281">
      <c r="A226">
        <v>210</v>
      </c>
      <c r="B226">
        <v>1658945122</v>
      </c>
      <c r="C226">
        <v>3484</v>
      </c>
      <c r="D226" t="s">
        <v>845</v>
      </c>
      <c r="E226" t="s">
        <v>846</v>
      </c>
      <c r="F226">
        <v>5</v>
      </c>
      <c r="G226" t="s">
        <v>812</v>
      </c>
      <c r="H226" t="s">
        <v>416</v>
      </c>
      <c r="I226">
        <v>1658945114.5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169.4795295186117</v>
      </c>
      <c r="AK226">
        <v>183.5439212121212</v>
      </c>
      <c r="AL226">
        <v>-3.314728252730967</v>
      </c>
      <c r="AM226">
        <v>65.43499430396558</v>
      </c>
      <c r="AN226">
        <f>(AP226 - AO226 + DI226*1E3/(8.314*(DK226+273.15)) * AR226/DH226 * AQ226) * DH226/(100*CV226) * 1000/(1000 - AP226)</f>
        <v>0</v>
      </c>
      <c r="AO226">
        <v>22.3464181259967</v>
      </c>
      <c r="AP226">
        <v>23.63586606060607</v>
      </c>
      <c r="AQ226">
        <v>-1.439077610527685E-06</v>
      </c>
      <c r="AR226">
        <v>84.9211307685238</v>
      </c>
      <c r="AS226">
        <v>13</v>
      </c>
      <c r="AT226">
        <v>3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1658945114.5</v>
      </c>
      <c r="DB226">
        <v>201.9552962962963</v>
      </c>
      <c r="DC226">
        <v>180.8524814814815</v>
      </c>
      <c r="DD226">
        <v>23.63636296296297</v>
      </c>
      <c r="DE226">
        <v>22.34703333333333</v>
      </c>
      <c r="DF226">
        <v>204.6687407407408</v>
      </c>
      <c r="DG226">
        <v>23.74044814814815</v>
      </c>
      <c r="DH226">
        <v>500.0405555555556</v>
      </c>
      <c r="DI226">
        <v>90.49121851851852</v>
      </c>
      <c r="DJ226">
        <v>0.09997461111111111</v>
      </c>
      <c r="DK226">
        <v>27.13048888888889</v>
      </c>
      <c r="DL226">
        <v>27.36877777777778</v>
      </c>
      <c r="DM226">
        <v>999.9000000000001</v>
      </c>
      <c r="DN226">
        <v>0</v>
      </c>
      <c r="DO226">
        <v>0</v>
      </c>
      <c r="DP226">
        <v>10000.71703703704</v>
      </c>
      <c r="DQ226">
        <v>0</v>
      </c>
      <c r="DR226">
        <v>11.95342222222222</v>
      </c>
      <c r="DS226">
        <v>21.10293333333334</v>
      </c>
      <c r="DT226">
        <v>206.8444444444445</v>
      </c>
      <c r="DU226">
        <v>184.9862222222222</v>
      </c>
      <c r="DV226">
        <v>1.289335925925926</v>
      </c>
      <c r="DW226">
        <v>180.8524814814815</v>
      </c>
      <c r="DX226">
        <v>22.34703333333333</v>
      </c>
      <c r="DY226">
        <v>2.138884444444445</v>
      </c>
      <c r="DZ226">
        <v>2.02221</v>
      </c>
      <c r="EA226">
        <v>18.51175185185185</v>
      </c>
      <c r="EB226">
        <v>17.61931851851852</v>
      </c>
      <c r="EC226">
        <v>1999.900740740741</v>
      </c>
      <c r="ED226">
        <v>0.980000111111111</v>
      </c>
      <c r="EE226">
        <v>0.01999972222222222</v>
      </c>
      <c r="EF226">
        <v>0</v>
      </c>
      <c r="EG226">
        <v>778.719111111111</v>
      </c>
      <c r="EH226">
        <v>5.00097</v>
      </c>
      <c r="EI226">
        <v>15471.57777777778</v>
      </c>
      <c r="EJ226">
        <v>16706.74074074074</v>
      </c>
      <c r="EK226">
        <v>37.52292592592593</v>
      </c>
      <c r="EL226">
        <v>38.22433333333333</v>
      </c>
      <c r="EM226">
        <v>37.43722222222222</v>
      </c>
      <c r="EN226">
        <v>37.97433333333333</v>
      </c>
      <c r="EO226">
        <v>38.40251851851852</v>
      </c>
      <c r="EP226">
        <v>1955.002222222223</v>
      </c>
      <c r="EQ226">
        <v>39.8962962962963</v>
      </c>
      <c r="ER226">
        <v>0</v>
      </c>
      <c r="ES226">
        <v>1658945121.6</v>
      </c>
      <c r="ET226">
        <v>0</v>
      </c>
      <c r="EU226">
        <v>778.7036000000001</v>
      </c>
      <c r="EV226">
        <v>-2.665615402232789</v>
      </c>
      <c r="EW226">
        <v>18.33076922566989</v>
      </c>
      <c r="EX226">
        <v>15471.752</v>
      </c>
      <c r="EY226">
        <v>15</v>
      </c>
      <c r="EZ226">
        <v>0</v>
      </c>
      <c r="FA226" t="s">
        <v>419</v>
      </c>
      <c r="FB226">
        <v>1657650335.6</v>
      </c>
      <c r="FC226">
        <v>1657650340.6</v>
      </c>
      <c r="FD226">
        <v>0</v>
      </c>
      <c r="FE226">
        <v>2.4</v>
      </c>
      <c r="FF226">
        <v>-0.047</v>
      </c>
      <c r="FG226">
        <v>-2.024</v>
      </c>
      <c r="FH226">
        <v>-0.16</v>
      </c>
      <c r="FI226">
        <v>420</v>
      </c>
      <c r="FJ226">
        <v>17</v>
      </c>
      <c r="FK226">
        <v>0.4</v>
      </c>
      <c r="FL226">
        <v>0.26</v>
      </c>
      <c r="FM226">
        <v>20.86309024390244</v>
      </c>
      <c r="FN226">
        <v>3.57798815331007</v>
      </c>
      <c r="FO226">
        <v>0.3556767700917045</v>
      </c>
      <c r="FP226">
        <v>0</v>
      </c>
      <c r="FQ226">
        <v>778.9772352941176</v>
      </c>
      <c r="FR226">
        <v>-3.684369747527842</v>
      </c>
      <c r="FS226">
        <v>0.4345736963713468</v>
      </c>
      <c r="FT226">
        <v>0</v>
      </c>
      <c r="FU226">
        <v>1.290754634146341</v>
      </c>
      <c r="FV226">
        <v>-0.0152000696864101</v>
      </c>
      <c r="FW226">
        <v>0.002040422119838616</v>
      </c>
      <c r="FX226">
        <v>1</v>
      </c>
      <c r="FY226">
        <v>1</v>
      </c>
      <c r="FZ226">
        <v>3</v>
      </c>
      <c r="GA226" t="s">
        <v>426</v>
      </c>
      <c r="GB226">
        <v>2.98367</v>
      </c>
      <c r="GC226">
        <v>2.71557</v>
      </c>
      <c r="GD226">
        <v>0.0466631</v>
      </c>
      <c r="GE226">
        <v>0.0404783</v>
      </c>
      <c r="GF226">
        <v>0.106594</v>
      </c>
      <c r="GG226">
        <v>0.10051</v>
      </c>
      <c r="GH226">
        <v>30262.6</v>
      </c>
      <c r="GI226">
        <v>30573.9</v>
      </c>
      <c r="GJ226">
        <v>29499.9</v>
      </c>
      <c r="GK226">
        <v>29466.2</v>
      </c>
      <c r="GL226">
        <v>34909.3</v>
      </c>
      <c r="GM226">
        <v>35223.2</v>
      </c>
      <c r="GN226">
        <v>41555.4</v>
      </c>
      <c r="GO226">
        <v>41986.2</v>
      </c>
      <c r="GP226">
        <v>1.92638</v>
      </c>
      <c r="GQ226">
        <v>1.9358</v>
      </c>
      <c r="GR226">
        <v>0.129752</v>
      </c>
      <c r="GS226">
        <v>0</v>
      </c>
      <c r="GT226">
        <v>25.2416</v>
      </c>
      <c r="GU226">
        <v>999.9</v>
      </c>
      <c r="GV226">
        <v>59.6</v>
      </c>
      <c r="GW226">
        <v>29.4</v>
      </c>
      <c r="GX226">
        <v>27.1086</v>
      </c>
      <c r="GY226">
        <v>62.6633</v>
      </c>
      <c r="GZ226">
        <v>33.7861</v>
      </c>
      <c r="HA226">
        <v>1</v>
      </c>
      <c r="HB226">
        <v>-0.10673</v>
      </c>
      <c r="HC226">
        <v>0.159785</v>
      </c>
      <c r="HD226">
        <v>20.3367</v>
      </c>
      <c r="HE226">
        <v>5.21729</v>
      </c>
      <c r="HF226">
        <v>12.0099</v>
      </c>
      <c r="HG226">
        <v>4.98915</v>
      </c>
      <c r="HH226">
        <v>3.2885</v>
      </c>
      <c r="HI226">
        <v>9999</v>
      </c>
      <c r="HJ226">
        <v>9999</v>
      </c>
      <c r="HK226">
        <v>9999</v>
      </c>
      <c r="HL226">
        <v>155.7</v>
      </c>
      <c r="HM226">
        <v>1.86736</v>
      </c>
      <c r="HN226">
        <v>1.86644</v>
      </c>
      <c r="HO226">
        <v>1.86584</v>
      </c>
      <c r="HP226">
        <v>1.86583</v>
      </c>
      <c r="HQ226">
        <v>1.86757</v>
      </c>
      <c r="HR226">
        <v>1.87012</v>
      </c>
      <c r="HS226">
        <v>1.86874</v>
      </c>
      <c r="HT226">
        <v>1.87021</v>
      </c>
      <c r="HU226">
        <v>0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-2.633</v>
      </c>
      <c r="II226">
        <v>-0.1041</v>
      </c>
      <c r="IJ226">
        <v>-2.003274880989988</v>
      </c>
      <c r="IK226">
        <v>-0.003643892653284941</v>
      </c>
      <c r="IL226">
        <v>8.948238347276123E-07</v>
      </c>
      <c r="IM226">
        <v>-2.445980282225029E-10</v>
      </c>
      <c r="IN226">
        <v>-0.1940835803508028</v>
      </c>
      <c r="IO226">
        <v>-0.01042730378795286</v>
      </c>
      <c r="IP226">
        <v>0.00100284695746963</v>
      </c>
      <c r="IQ226">
        <v>-1.701466411570297E-05</v>
      </c>
      <c r="IR226">
        <v>2</v>
      </c>
      <c r="IS226">
        <v>2310</v>
      </c>
      <c r="IT226">
        <v>1</v>
      </c>
      <c r="IU226">
        <v>25</v>
      </c>
      <c r="IV226">
        <v>21579.8</v>
      </c>
      <c r="IW226">
        <v>21579.7</v>
      </c>
      <c r="IX226">
        <v>0.46875</v>
      </c>
      <c r="IY226">
        <v>2.25586</v>
      </c>
      <c r="IZ226">
        <v>1.39648</v>
      </c>
      <c r="JA226">
        <v>2.36084</v>
      </c>
      <c r="JB226">
        <v>1.49536</v>
      </c>
      <c r="JC226">
        <v>2.3291</v>
      </c>
      <c r="JD226">
        <v>34.6006</v>
      </c>
      <c r="JE226">
        <v>24.1751</v>
      </c>
      <c r="JF226">
        <v>18</v>
      </c>
      <c r="JG226">
        <v>495.135</v>
      </c>
      <c r="JH226">
        <v>456.726</v>
      </c>
      <c r="JI226">
        <v>25</v>
      </c>
      <c r="JJ226">
        <v>26.07</v>
      </c>
      <c r="JK226">
        <v>30.0001</v>
      </c>
      <c r="JL226">
        <v>26.0491</v>
      </c>
      <c r="JM226">
        <v>25.99</v>
      </c>
      <c r="JN226">
        <v>9.31996</v>
      </c>
      <c r="JO226">
        <v>22.0794</v>
      </c>
      <c r="JP226">
        <v>96.1576</v>
      </c>
      <c r="JQ226">
        <v>25</v>
      </c>
      <c r="JR226">
        <v>132.689</v>
      </c>
      <c r="JS226">
        <v>22.4007</v>
      </c>
      <c r="JT226">
        <v>100.884</v>
      </c>
      <c r="JU226">
        <v>100.84</v>
      </c>
    </row>
    <row r="227" spans="1:281">
      <c r="A227">
        <v>211</v>
      </c>
      <c r="B227">
        <v>1658945127</v>
      </c>
      <c r="C227">
        <v>3489</v>
      </c>
      <c r="D227" t="s">
        <v>847</v>
      </c>
      <c r="E227" t="s">
        <v>848</v>
      </c>
      <c r="F227">
        <v>5</v>
      </c>
      <c r="G227" t="s">
        <v>812</v>
      </c>
      <c r="H227" t="s">
        <v>416</v>
      </c>
      <c r="I227">
        <v>1658945119.214286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152.3859701115958</v>
      </c>
      <c r="AK227">
        <v>166.8731636363636</v>
      </c>
      <c r="AL227">
        <v>-3.342588061478942</v>
      </c>
      <c r="AM227">
        <v>65.43499430396558</v>
      </c>
      <c r="AN227">
        <f>(AP227 - AO227 + DI227*1E3/(8.314*(DK227+273.15)) * AR227/DH227 * AQ227) * DH227/(100*CV227) * 1000/(1000 - AP227)</f>
        <v>0</v>
      </c>
      <c r="AO227">
        <v>22.34989195358072</v>
      </c>
      <c r="AP227">
        <v>23.62981272727272</v>
      </c>
      <c r="AQ227">
        <v>-6.856264645260474E-06</v>
      </c>
      <c r="AR227">
        <v>84.9211307685238</v>
      </c>
      <c r="AS227">
        <v>13</v>
      </c>
      <c r="AT227">
        <v>3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1658945119.214286</v>
      </c>
      <c r="DB227">
        <v>186.6280714285714</v>
      </c>
      <c r="DC227">
        <v>165.1904285714286</v>
      </c>
      <c r="DD227">
        <v>23.63512142857143</v>
      </c>
      <c r="DE227">
        <v>22.34790357142858</v>
      </c>
      <c r="DF227">
        <v>189.2905714285715</v>
      </c>
      <c r="DG227">
        <v>23.73921071428571</v>
      </c>
      <c r="DH227">
        <v>500.0383928571429</v>
      </c>
      <c r="DI227">
        <v>90.49059285714286</v>
      </c>
      <c r="DJ227">
        <v>0.09998235357142857</v>
      </c>
      <c r="DK227">
        <v>27.13099642857143</v>
      </c>
      <c r="DL227">
        <v>27.36754285714286</v>
      </c>
      <c r="DM227">
        <v>999.9000000000002</v>
      </c>
      <c r="DN227">
        <v>0</v>
      </c>
      <c r="DO227">
        <v>0</v>
      </c>
      <c r="DP227">
        <v>9999.509285714286</v>
      </c>
      <c r="DQ227">
        <v>0</v>
      </c>
      <c r="DR227">
        <v>11.95449285714285</v>
      </c>
      <c r="DS227">
        <v>21.43774642857142</v>
      </c>
      <c r="DT227">
        <v>191.1458571428571</v>
      </c>
      <c r="DU227">
        <v>168.9663571428571</v>
      </c>
      <c r="DV227">
        <v>1.287215357142857</v>
      </c>
      <c r="DW227">
        <v>165.1904285714286</v>
      </c>
      <c r="DX227">
        <v>22.34790357142858</v>
      </c>
      <c r="DY227">
        <v>2.138756785714286</v>
      </c>
      <c r="DZ227">
        <v>2.022276071428572</v>
      </c>
      <c r="EA227">
        <v>18.51080714285714</v>
      </c>
      <c r="EB227">
        <v>17.61982857142857</v>
      </c>
      <c r="EC227">
        <v>1999.924285714286</v>
      </c>
      <c r="ED227">
        <v>0.9799981071428568</v>
      </c>
      <c r="EE227">
        <v>0.02000185</v>
      </c>
      <c r="EF227">
        <v>0</v>
      </c>
      <c r="EG227">
        <v>778.4318571428573</v>
      </c>
      <c r="EH227">
        <v>5.00097</v>
      </c>
      <c r="EI227">
        <v>15472.81428571429</v>
      </c>
      <c r="EJ227">
        <v>16706.925</v>
      </c>
      <c r="EK227">
        <v>37.65157142857144</v>
      </c>
      <c r="EL227">
        <v>38.38592857142857</v>
      </c>
      <c r="EM227">
        <v>37.52657142857142</v>
      </c>
      <c r="EN227">
        <v>38.14714285714285</v>
      </c>
      <c r="EO227">
        <v>38.54442857142858</v>
      </c>
      <c r="EP227">
        <v>1955.021071428571</v>
      </c>
      <c r="EQ227">
        <v>39.90178571428572</v>
      </c>
      <c r="ER227">
        <v>0</v>
      </c>
      <c r="ES227">
        <v>1658945126.4</v>
      </c>
      <c r="ET227">
        <v>0</v>
      </c>
      <c r="EU227">
        <v>778.4223200000001</v>
      </c>
      <c r="EV227">
        <v>-2.650230776691421</v>
      </c>
      <c r="EW227">
        <v>11.21538457011144</v>
      </c>
      <c r="EX227">
        <v>15473.032</v>
      </c>
      <c r="EY227">
        <v>15</v>
      </c>
      <c r="EZ227">
        <v>0</v>
      </c>
      <c r="FA227" t="s">
        <v>419</v>
      </c>
      <c r="FB227">
        <v>1657650335.6</v>
      </c>
      <c r="FC227">
        <v>1657650340.6</v>
      </c>
      <c r="FD227">
        <v>0</v>
      </c>
      <c r="FE227">
        <v>2.4</v>
      </c>
      <c r="FF227">
        <v>-0.047</v>
      </c>
      <c r="FG227">
        <v>-2.024</v>
      </c>
      <c r="FH227">
        <v>-0.16</v>
      </c>
      <c r="FI227">
        <v>420</v>
      </c>
      <c r="FJ227">
        <v>17</v>
      </c>
      <c r="FK227">
        <v>0.4</v>
      </c>
      <c r="FL227">
        <v>0.26</v>
      </c>
      <c r="FM227">
        <v>21.25993170731707</v>
      </c>
      <c r="FN227">
        <v>4.012337979094066</v>
      </c>
      <c r="FO227">
        <v>0.4005829462165409</v>
      </c>
      <c r="FP227">
        <v>0</v>
      </c>
      <c r="FQ227">
        <v>778.6162941176472</v>
      </c>
      <c r="FR227">
        <v>-3.481466777482229</v>
      </c>
      <c r="FS227">
        <v>0.407825188141986</v>
      </c>
      <c r="FT227">
        <v>0</v>
      </c>
      <c r="FU227">
        <v>1.288140487804878</v>
      </c>
      <c r="FV227">
        <v>-0.02531414634145927</v>
      </c>
      <c r="FW227">
        <v>0.003046285984380299</v>
      </c>
      <c r="FX227">
        <v>1</v>
      </c>
      <c r="FY227">
        <v>1</v>
      </c>
      <c r="FZ227">
        <v>3</v>
      </c>
      <c r="GA227" t="s">
        <v>426</v>
      </c>
      <c r="GB227">
        <v>2.98374</v>
      </c>
      <c r="GC227">
        <v>2.71559</v>
      </c>
      <c r="GD227">
        <v>0.0427747</v>
      </c>
      <c r="GE227">
        <v>0.0364339</v>
      </c>
      <c r="GF227">
        <v>0.10658</v>
      </c>
      <c r="GG227">
        <v>0.100509</v>
      </c>
      <c r="GH227">
        <v>30386.8</v>
      </c>
      <c r="GI227">
        <v>30702.9</v>
      </c>
      <c r="GJ227">
        <v>29500.7</v>
      </c>
      <c r="GK227">
        <v>29466.4</v>
      </c>
      <c r="GL227">
        <v>34910.6</v>
      </c>
      <c r="GM227">
        <v>35223.4</v>
      </c>
      <c r="GN227">
        <v>41556.4</v>
      </c>
      <c r="GO227">
        <v>41986.5</v>
      </c>
      <c r="GP227">
        <v>1.92633</v>
      </c>
      <c r="GQ227">
        <v>1.93585</v>
      </c>
      <c r="GR227">
        <v>0.12923</v>
      </c>
      <c r="GS227">
        <v>0</v>
      </c>
      <c r="GT227">
        <v>25.2416</v>
      </c>
      <c r="GU227">
        <v>999.9</v>
      </c>
      <c r="GV227">
        <v>59.6</v>
      </c>
      <c r="GW227">
        <v>29.4</v>
      </c>
      <c r="GX227">
        <v>27.1092</v>
      </c>
      <c r="GY227">
        <v>63.0933</v>
      </c>
      <c r="GZ227">
        <v>33.8261</v>
      </c>
      <c r="HA227">
        <v>1</v>
      </c>
      <c r="HB227">
        <v>-0.10656</v>
      </c>
      <c r="HC227">
        <v>0.158429</v>
      </c>
      <c r="HD227">
        <v>20.3364</v>
      </c>
      <c r="HE227">
        <v>5.21819</v>
      </c>
      <c r="HF227">
        <v>12.0099</v>
      </c>
      <c r="HG227">
        <v>4.98935</v>
      </c>
      <c r="HH227">
        <v>3.2885</v>
      </c>
      <c r="HI227">
        <v>9999</v>
      </c>
      <c r="HJ227">
        <v>9999</v>
      </c>
      <c r="HK227">
        <v>9999</v>
      </c>
      <c r="HL227">
        <v>155.7</v>
      </c>
      <c r="HM227">
        <v>1.86735</v>
      </c>
      <c r="HN227">
        <v>1.86643</v>
      </c>
      <c r="HO227">
        <v>1.86584</v>
      </c>
      <c r="HP227">
        <v>1.86583</v>
      </c>
      <c r="HQ227">
        <v>1.86757</v>
      </c>
      <c r="HR227">
        <v>1.87012</v>
      </c>
      <c r="HS227">
        <v>1.86874</v>
      </c>
      <c r="HT227">
        <v>1.87022</v>
      </c>
      <c r="HU227">
        <v>0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-2.577</v>
      </c>
      <c r="II227">
        <v>-0.1041</v>
      </c>
      <c r="IJ227">
        <v>-2.003274880989988</v>
      </c>
      <c r="IK227">
        <v>-0.003643892653284941</v>
      </c>
      <c r="IL227">
        <v>8.948238347276123E-07</v>
      </c>
      <c r="IM227">
        <v>-2.445980282225029E-10</v>
      </c>
      <c r="IN227">
        <v>-0.1940835803508028</v>
      </c>
      <c r="IO227">
        <v>-0.01042730378795286</v>
      </c>
      <c r="IP227">
        <v>0.00100284695746963</v>
      </c>
      <c r="IQ227">
        <v>-1.701466411570297E-05</v>
      </c>
      <c r="IR227">
        <v>2</v>
      </c>
      <c r="IS227">
        <v>2310</v>
      </c>
      <c r="IT227">
        <v>1</v>
      </c>
      <c r="IU227">
        <v>25</v>
      </c>
      <c r="IV227">
        <v>21579.9</v>
      </c>
      <c r="IW227">
        <v>21579.8</v>
      </c>
      <c r="IX227">
        <v>0.43335</v>
      </c>
      <c r="IY227">
        <v>2.26196</v>
      </c>
      <c r="IZ227">
        <v>1.39648</v>
      </c>
      <c r="JA227">
        <v>2.36084</v>
      </c>
      <c r="JB227">
        <v>1.49536</v>
      </c>
      <c r="JC227">
        <v>2.30713</v>
      </c>
      <c r="JD227">
        <v>34.6006</v>
      </c>
      <c r="JE227">
        <v>24.1838</v>
      </c>
      <c r="JF227">
        <v>18</v>
      </c>
      <c r="JG227">
        <v>495.104</v>
      </c>
      <c r="JH227">
        <v>456.757</v>
      </c>
      <c r="JI227">
        <v>24.9998</v>
      </c>
      <c r="JJ227">
        <v>26.07</v>
      </c>
      <c r="JK227">
        <v>30.0001</v>
      </c>
      <c r="JL227">
        <v>26.0491</v>
      </c>
      <c r="JM227">
        <v>25.99</v>
      </c>
      <c r="JN227">
        <v>8.54311</v>
      </c>
      <c r="JO227">
        <v>22.0794</v>
      </c>
      <c r="JP227">
        <v>96.1576</v>
      </c>
      <c r="JQ227">
        <v>25</v>
      </c>
      <c r="JR227">
        <v>112.654</v>
      </c>
      <c r="JS227">
        <v>22.4066</v>
      </c>
      <c r="JT227">
        <v>100.886</v>
      </c>
      <c r="JU227">
        <v>100.841</v>
      </c>
    </row>
    <row r="228" spans="1:281">
      <c r="A228">
        <v>212</v>
      </c>
      <c r="B228">
        <v>1658945131.5</v>
      </c>
      <c r="C228">
        <v>3493.5</v>
      </c>
      <c r="D228" t="s">
        <v>849</v>
      </c>
      <c r="E228" t="s">
        <v>850</v>
      </c>
      <c r="F228">
        <v>5</v>
      </c>
      <c r="G228" t="s">
        <v>812</v>
      </c>
      <c r="H228" t="s">
        <v>416</v>
      </c>
      <c r="I228">
        <v>1658945123.660714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137.123420685044</v>
      </c>
      <c r="AK228">
        <v>151.787696969697</v>
      </c>
      <c r="AL228">
        <v>-3.348123338869762</v>
      </c>
      <c r="AM228">
        <v>65.43499430396558</v>
      </c>
      <c r="AN228">
        <f>(AP228 - AO228 + DI228*1E3/(8.314*(DK228+273.15)) * AR228/DH228 * AQ228) * DH228/(100*CV228) * 1000/(1000 - AP228)</f>
        <v>0</v>
      </c>
      <c r="AO228">
        <v>22.34768754182687</v>
      </c>
      <c r="AP228">
        <v>23.6319315151515</v>
      </c>
      <c r="AQ228">
        <v>-4.464696949311139E-06</v>
      </c>
      <c r="AR228">
        <v>84.9211307685238</v>
      </c>
      <c r="AS228">
        <v>13</v>
      </c>
      <c r="AT228">
        <v>3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1658945123.660714</v>
      </c>
      <c r="DB228">
        <v>172.1417857142857</v>
      </c>
      <c r="DC228">
        <v>150.4239642857143</v>
      </c>
      <c r="DD228">
        <v>23.63330714285715</v>
      </c>
      <c r="DE228">
        <v>22.34798214285714</v>
      </c>
      <c r="DF228">
        <v>174.7556428571429</v>
      </c>
      <c r="DG228">
        <v>23.73741428571429</v>
      </c>
      <c r="DH228">
        <v>500.0450357142857</v>
      </c>
      <c r="DI228">
        <v>90.49041428571429</v>
      </c>
      <c r="DJ228">
        <v>0.1000147357142857</v>
      </c>
      <c r="DK228">
        <v>27.13252142857143</v>
      </c>
      <c r="DL228">
        <v>27.36536785714285</v>
      </c>
      <c r="DM228">
        <v>999.9000000000002</v>
      </c>
      <c r="DN228">
        <v>0</v>
      </c>
      <c r="DO228">
        <v>0</v>
      </c>
      <c r="DP228">
        <v>9992.699642857144</v>
      </c>
      <c r="DQ228">
        <v>0</v>
      </c>
      <c r="DR228">
        <v>11.96478571428571</v>
      </c>
      <c r="DS228">
        <v>21.71787142857143</v>
      </c>
      <c r="DT228">
        <v>176.3085357142857</v>
      </c>
      <c r="DU228">
        <v>153.8623571428571</v>
      </c>
      <c r="DV228">
        <v>1.28532</v>
      </c>
      <c r="DW228">
        <v>150.4239642857143</v>
      </c>
      <c r="DX228">
        <v>22.34798214285714</v>
      </c>
      <c r="DY228">
        <v>2.138588214285714</v>
      </c>
      <c r="DZ228">
        <v>2.02228</v>
      </c>
      <c r="EA228">
        <v>18.50953928571429</v>
      </c>
      <c r="EB228">
        <v>17.61985714285714</v>
      </c>
      <c r="EC228">
        <v>1999.953928571429</v>
      </c>
      <c r="ED228">
        <v>0.9799958571428569</v>
      </c>
      <c r="EE228">
        <v>0.02000421428571429</v>
      </c>
      <c r="EF228">
        <v>0</v>
      </c>
      <c r="EG228">
        <v>778.199857142857</v>
      </c>
      <c r="EH228">
        <v>5.00097</v>
      </c>
      <c r="EI228">
        <v>15474.175</v>
      </c>
      <c r="EJ228">
        <v>16707.15357142857</v>
      </c>
      <c r="EK228">
        <v>37.76317857142857</v>
      </c>
      <c r="EL228">
        <v>38.53767857142856</v>
      </c>
      <c r="EM228">
        <v>37.61814285714286</v>
      </c>
      <c r="EN228">
        <v>38.30339285714285</v>
      </c>
      <c r="EO228">
        <v>38.66496428571428</v>
      </c>
      <c r="EP228">
        <v>1955.045357142857</v>
      </c>
      <c r="EQ228">
        <v>39.90714285714286</v>
      </c>
      <c r="ER228">
        <v>0</v>
      </c>
      <c r="ES228">
        <v>1658945131.2</v>
      </c>
      <c r="ET228">
        <v>0</v>
      </c>
      <c r="EU228">
        <v>778.2038399999999</v>
      </c>
      <c r="EV228">
        <v>-2.495307695926108</v>
      </c>
      <c r="EW228">
        <v>18.92307685580909</v>
      </c>
      <c r="EX228">
        <v>15474.424</v>
      </c>
      <c r="EY228">
        <v>15</v>
      </c>
      <c r="EZ228">
        <v>0</v>
      </c>
      <c r="FA228" t="s">
        <v>419</v>
      </c>
      <c r="FB228">
        <v>1657650335.6</v>
      </c>
      <c r="FC228">
        <v>1657650340.6</v>
      </c>
      <c r="FD228">
        <v>0</v>
      </c>
      <c r="FE228">
        <v>2.4</v>
      </c>
      <c r="FF228">
        <v>-0.047</v>
      </c>
      <c r="FG228">
        <v>-2.024</v>
      </c>
      <c r="FH228">
        <v>-0.16</v>
      </c>
      <c r="FI228">
        <v>420</v>
      </c>
      <c r="FJ228">
        <v>17</v>
      </c>
      <c r="FK228">
        <v>0.4</v>
      </c>
      <c r="FL228">
        <v>0.26</v>
      </c>
      <c r="FM228">
        <v>21.51460243902439</v>
      </c>
      <c r="FN228">
        <v>4.059311498257869</v>
      </c>
      <c r="FO228">
        <v>0.4045609034845031</v>
      </c>
      <c r="FP228">
        <v>0</v>
      </c>
      <c r="FQ228">
        <v>778.3815882352941</v>
      </c>
      <c r="FR228">
        <v>-2.922261272438601</v>
      </c>
      <c r="FS228">
        <v>0.3580795276148681</v>
      </c>
      <c r="FT228">
        <v>0</v>
      </c>
      <c r="FU228">
        <v>1.286392195121951</v>
      </c>
      <c r="FV228">
        <v>-0.02759832752613502</v>
      </c>
      <c r="FW228">
        <v>0.003196108542522604</v>
      </c>
      <c r="FX228">
        <v>1</v>
      </c>
      <c r="FY228">
        <v>1</v>
      </c>
      <c r="FZ228">
        <v>3</v>
      </c>
      <c r="GA228" t="s">
        <v>426</v>
      </c>
      <c r="GB228">
        <v>2.98365</v>
      </c>
      <c r="GC228">
        <v>2.71556</v>
      </c>
      <c r="GD228">
        <v>0.0391902</v>
      </c>
      <c r="GE228">
        <v>0.0327202</v>
      </c>
      <c r="GF228">
        <v>0.106583</v>
      </c>
      <c r="GG228">
        <v>0.100506</v>
      </c>
      <c r="GH228">
        <v>30500.9</v>
      </c>
      <c r="GI228">
        <v>30820.7</v>
      </c>
      <c r="GJ228">
        <v>29501</v>
      </c>
      <c r="GK228">
        <v>29465.9</v>
      </c>
      <c r="GL228">
        <v>34910.7</v>
      </c>
      <c r="GM228">
        <v>35223</v>
      </c>
      <c r="GN228">
        <v>41556.7</v>
      </c>
      <c r="GO228">
        <v>41985.9</v>
      </c>
      <c r="GP228">
        <v>1.92645</v>
      </c>
      <c r="GQ228">
        <v>1.93595</v>
      </c>
      <c r="GR228">
        <v>0.129912</v>
      </c>
      <c r="GS228">
        <v>0</v>
      </c>
      <c r="GT228">
        <v>25.2411</v>
      </c>
      <c r="GU228">
        <v>999.9</v>
      </c>
      <c r="GV228">
        <v>59.6</v>
      </c>
      <c r="GW228">
        <v>29.4</v>
      </c>
      <c r="GX228">
        <v>27.1098</v>
      </c>
      <c r="GY228">
        <v>62.9333</v>
      </c>
      <c r="GZ228">
        <v>34.1266</v>
      </c>
      <c r="HA228">
        <v>1</v>
      </c>
      <c r="HB228">
        <v>-0.106535</v>
      </c>
      <c r="HC228">
        <v>0.157775</v>
      </c>
      <c r="HD228">
        <v>20.3365</v>
      </c>
      <c r="HE228">
        <v>5.21819</v>
      </c>
      <c r="HF228">
        <v>12.0098</v>
      </c>
      <c r="HG228">
        <v>4.98935</v>
      </c>
      <c r="HH228">
        <v>3.2885</v>
      </c>
      <c r="HI228">
        <v>9999</v>
      </c>
      <c r="HJ228">
        <v>9999</v>
      </c>
      <c r="HK228">
        <v>9999</v>
      </c>
      <c r="HL228">
        <v>155.7</v>
      </c>
      <c r="HM228">
        <v>1.86734</v>
      </c>
      <c r="HN228">
        <v>1.86645</v>
      </c>
      <c r="HO228">
        <v>1.86584</v>
      </c>
      <c r="HP228">
        <v>1.86583</v>
      </c>
      <c r="HQ228">
        <v>1.86756</v>
      </c>
      <c r="HR228">
        <v>1.87012</v>
      </c>
      <c r="HS228">
        <v>1.86874</v>
      </c>
      <c r="HT228">
        <v>1.87021</v>
      </c>
      <c r="HU228">
        <v>0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-2.527</v>
      </c>
      <c r="II228">
        <v>-0.1042</v>
      </c>
      <c r="IJ228">
        <v>-2.003274880989988</v>
      </c>
      <c r="IK228">
        <v>-0.003643892653284941</v>
      </c>
      <c r="IL228">
        <v>8.948238347276123E-07</v>
      </c>
      <c r="IM228">
        <v>-2.445980282225029E-10</v>
      </c>
      <c r="IN228">
        <v>-0.1940835803508028</v>
      </c>
      <c r="IO228">
        <v>-0.01042730378795286</v>
      </c>
      <c r="IP228">
        <v>0.00100284695746963</v>
      </c>
      <c r="IQ228">
        <v>-1.701466411570297E-05</v>
      </c>
      <c r="IR228">
        <v>2</v>
      </c>
      <c r="IS228">
        <v>2310</v>
      </c>
      <c r="IT228">
        <v>1</v>
      </c>
      <c r="IU228">
        <v>25</v>
      </c>
      <c r="IV228">
        <v>21579.9</v>
      </c>
      <c r="IW228">
        <v>21579.8</v>
      </c>
      <c r="IX228">
        <v>0.402832</v>
      </c>
      <c r="IY228">
        <v>2.25464</v>
      </c>
      <c r="IZ228">
        <v>1.39648</v>
      </c>
      <c r="JA228">
        <v>2.36084</v>
      </c>
      <c r="JB228">
        <v>1.49536</v>
      </c>
      <c r="JC228">
        <v>2.38159</v>
      </c>
      <c r="JD228">
        <v>34.6006</v>
      </c>
      <c r="JE228">
        <v>24.1926</v>
      </c>
      <c r="JF228">
        <v>18</v>
      </c>
      <c r="JG228">
        <v>495.182</v>
      </c>
      <c r="JH228">
        <v>456.819</v>
      </c>
      <c r="JI228">
        <v>24.9998</v>
      </c>
      <c r="JJ228">
        <v>26.07</v>
      </c>
      <c r="JK228">
        <v>30.0001</v>
      </c>
      <c r="JL228">
        <v>26.0491</v>
      </c>
      <c r="JM228">
        <v>25.99</v>
      </c>
      <c r="JN228">
        <v>7.93218</v>
      </c>
      <c r="JO228">
        <v>22.0794</v>
      </c>
      <c r="JP228">
        <v>96.1576</v>
      </c>
      <c r="JQ228">
        <v>25</v>
      </c>
      <c r="JR228">
        <v>99.2949</v>
      </c>
      <c r="JS228">
        <v>22.4124</v>
      </c>
      <c r="JT228">
        <v>100.887</v>
      </c>
      <c r="JU228">
        <v>100.839</v>
      </c>
    </row>
    <row r="229" spans="1:281">
      <c r="A229">
        <v>213</v>
      </c>
      <c r="B229">
        <v>1658945137</v>
      </c>
      <c r="C229">
        <v>3499</v>
      </c>
      <c r="D229" t="s">
        <v>851</v>
      </c>
      <c r="E229" t="s">
        <v>852</v>
      </c>
      <c r="F229">
        <v>5</v>
      </c>
      <c r="G229" t="s">
        <v>812</v>
      </c>
      <c r="H229" t="s">
        <v>416</v>
      </c>
      <c r="I229">
        <v>1658945129.232143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118.8102521414866</v>
      </c>
      <c r="AK229">
        <v>133.5798424242424</v>
      </c>
      <c r="AL229">
        <v>-3.285055738123349</v>
      </c>
      <c r="AM229">
        <v>65.43499430396558</v>
      </c>
      <c r="AN229">
        <f>(AP229 - AO229 + DI229*1E3/(8.314*(DK229+273.15)) * AR229/DH229 * AQ229) * DH229/(100*CV229) * 1000/(1000 - AP229)</f>
        <v>0</v>
      </c>
      <c r="AO229">
        <v>22.34720509687344</v>
      </c>
      <c r="AP229">
        <v>23.62904969696969</v>
      </c>
      <c r="AQ229">
        <v>-7.418741198862782E-06</v>
      </c>
      <c r="AR229">
        <v>84.9211307685238</v>
      </c>
      <c r="AS229">
        <v>13</v>
      </c>
      <c r="AT229">
        <v>3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1658945129.232143</v>
      </c>
      <c r="DB229">
        <v>153.9985714285714</v>
      </c>
      <c r="DC229">
        <v>132.0472857142857</v>
      </c>
      <c r="DD229">
        <v>23.63127500000001</v>
      </c>
      <c r="DE229">
        <v>22.34823214285714</v>
      </c>
      <c r="DF229">
        <v>156.5511071428571</v>
      </c>
      <c r="DG229">
        <v>23.73540357142857</v>
      </c>
      <c r="DH229">
        <v>500.0403571428572</v>
      </c>
      <c r="DI229">
        <v>90.49057857142854</v>
      </c>
      <c r="DJ229">
        <v>0.1000341464285714</v>
      </c>
      <c r="DK229">
        <v>27.13326071428572</v>
      </c>
      <c r="DL229">
        <v>27.36476071428572</v>
      </c>
      <c r="DM229">
        <v>999.9000000000002</v>
      </c>
      <c r="DN229">
        <v>0</v>
      </c>
      <c r="DO229">
        <v>0</v>
      </c>
      <c r="DP229">
        <v>9987.863214285713</v>
      </c>
      <c r="DQ229">
        <v>0</v>
      </c>
      <c r="DR229">
        <v>11.97101071428571</v>
      </c>
      <c r="DS229">
        <v>21.95118571428571</v>
      </c>
      <c r="DT229">
        <v>157.72575</v>
      </c>
      <c r="DU229">
        <v>135.0658214285714</v>
      </c>
      <c r="DV229">
        <v>1.283038214285714</v>
      </c>
      <c r="DW229">
        <v>132.0472857142857</v>
      </c>
      <c r="DX229">
        <v>22.34823214285714</v>
      </c>
      <c r="DY229">
        <v>2.138407857142857</v>
      </c>
      <c r="DZ229">
        <v>2.022305714285714</v>
      </c>
      <c r="EA229">
        <v>18.50819642857143</v>
      </c>
      <c r="EB229">
        <v>17.62006785714286</v>
      </c>
      <c r="EC229">
        <v>1999.945714285714</v>
      </c>
      <c r="ED229">
        <v>0.9799968214285714</v>
      </c>
      <c r="EE229">
        <v>0.02000328214285715</v>
      </c>
      <c r="EF229">
        <v>0</v>
      </c>
      <c r="EG229">
        <v>777.9549642857143</v>
      </c>
      <c r="EH229">
        <v>5.00097</v>
      </c>
      <c r="EI229">
        <v>15475.82142857143</v>
      </c>
      <c r="EJ229">
        <v>16707.1</v>
      </c>
      <c r="EK229">
        <v>37.906</v>
      </c>
      <c r="EL229">
        <v>38.7185</v>
      </c>
      <c r="EM229">
        <v>37.73421428571429</v>
      </c>
      <c r="EN229">
        <v>38.49982142857142</v>
      </c>
      <c r="EO229">
        <v>38.81228571428572</v>
      </c>
      <c r="EP229">
        <v>1955.039642857143</v>
      </c>
      <c r="EQ229">
        <v>39.90535714285715</v>
      </c>
      <c r="ER229">
        <v>0</v>
      </c>
      <c r="ES229">
        <v>1658945136.6</v>
      </c>
      <c r="ET229">
        <v>0</v>
      </c>
      <c r="EU229">
        <v>777.9648846153848</v>
      </c>
      <c r="EV229">
        <v>-2.377401714945872</v>
      </c>
      <c r="EW229">
        <v>21.14188031625478</v>
      </c>
      <c r="EX229">
        <v>15475.94615384615</v>
      </c>
      <c r="EY229">
        <v>15</v>
      </c>
      <c r="EZ229">
        <v>0</v>
      </c>
      <c r="FA229" t="s">
        <v>419</v>
      </c>
      <c r="FB229">
        <v>1657650335.6</v>
      </c>
      <c r="FC229">
        <v>1657650340.6</v>
      </c>
      <c r="FD229">
        <v>0</v>
      </c>
      <c r="FE229">
        <v>2.4</v>
      </c>
      <c r="FF229">
        <v>-0.047</v>
      </c>
      <c r="FG229">
        <v>-2.024</v>
      </c>
      <c r="FH229">
        <v>-0.16</v>
      </c>
      <c r="FI229">
        <v>420</v>
      </c>
      <c r="FJ229">
        <v>17</v>
      </c>
      <c r="FK229">
        <v>0.4</v>
      </c>
      <c r="FL229">
        <v>0.26</v>
      </c>
      <c r="FM229">
        <v>21.7984725</v>
      </c>
      <c r="FN229">
        <v>2.683986866791699</v>
      </c>
      <c r="FO229">
        <v>0.3071353878890382</v>
      </c>
      <c r="FP229">
        <v>0</v>
      </c>
      <c r="FQ229">
        <v>778.1360294117646</v>
      </c>
      <c r="FR229">
        <v>-2.785897630948211</v>
      </c>
      <c r="FS229">
        <v>0.3481003477104311</v>
      </c>
      <c r="FT229">
        <v>0</v>
      </c>
      <c r="FU229">
        <v>1.2847335</v>
      </c>
      <c r="FV229">
        <v>-0.02452525328330766</v>
      </c>
      <c r="FW229">
        <v>0.002964190066443103</v>
      </c>
      <c r="FX229">
        <v>1</v>
      </c>
      <c r="FY229">
        <v>1</v>
      </c>
      <c r="FZ229">
        <v>3</v>
      </c>
      <c r="GA229" t="s">
        <v>426</v>
      </c>
      <c r="GB229">
        <v>2.98379</v>
      </c>
      <c r="GC229">
        <v>2.71554</v>
      </c>
      <c r="GD229">
        <v>0.0347769</v>
      </c>
      <c r="GE229">
        <v>0.0283224</v>
      </c>
      <c r="GF229">
        <v>0.106578</v>
      </c>
      <c r="GG229">
        <v>0.10051</v>
      </c>
      <c r="GH229">
        <v>30640.7</v>
      </c>
      <c r="GI229">
        <v>30960.5</v>
      </c>
      <c r="GJ229">
        <v>29500.7</v>
      </c>
      <c r="GK229">
        <v>29465.5</v>
      </c>
      <c r="GL229">
        <v>34910.6</v>
      </c>
      <c r="GM229">
        <v>35222.3</v>
      </c>
      <c r="GN229">
        <v>41556.4</v>
      </c>
      <c r="GO229">
        <v>41985.4</v>
      </c>
      <c r="GP229">
        <v>1.9267</v>
      </c>
      <c r="GQ229">
        <v>1.93572</v>
      </c>
      <c r="GR229">
        <v>0.129759</v>
      </c>
      <c r="GS229">
        <v>0</v>
      </c>
      <c r="GT229">
        <v>25.2416</v>
      </c>
      <c r="GU229">
        <v>999.9</v>
      </c>
      <c r="GV229">
        <v>59.6</v>
      </c>
      <c r="GW229">
        <v>29.4</v>
      </c>
      <c r="GX229">
        <v>27.1083</v>
      </c>
      <c r="GY229">
        <v>62.8133</v>
      </c>
      <c r="GZ229">
        <v>33.8702</v>
      </c>
      <c r="HA229">
        <v>1</v>
      </c>
      <c r="HB229">
        <v>-0.106529</v>
      </c>
      <c r="HC229">
        <v>0.157353</v>
      </c>
      <c r="HD229">
        <v>20.3364</v>
      </c>
      <c r="HE229">
        <v>5.21789</v>
      </c>
      <c r="HF229">
        <v>12.0099</v>
      </c>
      <c r="HG229">
        <v>4.98935</v>
      </c>
      <c r="HH229">
        <v>3.2885</v>
      </c>
      <c r="HI229">
        <v>9999</v>
      </c>
      <c r="HJ229">
        <v>9999</v>
      </c>
      <c r="HK229">
        <v>9999</v>
      </c>
      <c r="HL229">
        <v>155.7</v>
      </c>
      <c r="HM229">
        <v>1.86735</v>
      </c>
      <c r="HN229">
        <v>1.86645</v>
      </c>
      <c r="HO229">
        <v>1.86584</v>
      </c>
      <c r="HP229">
        <v>1.86581</v>
      </c>
      <c r="HQ229">
        <v>1.8676</v>
      </c>
      <c r="HR229">
        <v>1.87012</v>
      </c>
      <c r="HS229">
        <v>1.86874</v>
      </c>
      <c r="HT229">
        <v>1.87024</v>
      </c>
      <c r="HU229">
        <v>0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-2.467</v>
      </c>
      <c r="II229">
        <v>-0.1041</v>
      </c>
      <c r="IJ229">
        <v>-2.003274880989988</v>
      </c>
      <c r="IK229">
        <v>-0.003643892653284941</v>
      </c>
      <c r="IL229">
        <v>8.948238347276123E-07</v>
      </c>
      <c r="IM229">
        <v>-2.445980282225029E-10</v>
      </c>
      <c r="IN229">
        <v>-0.1940835803508028</v>
      </c>
      <c r="IO229">
        <v>-0.01042730378795286</v>
      </c>
      <c r="IP229">
        <v>0.00100284695746963</v>
      </c>
      <c r="IQ229">
        <v>-1.701466411570297E-05</v>
      </c>
      <c r="IR229">
        <v>2</v>
      </c>
      <c r="IS229">
        <v>2310</v>
      </c>
      <c r="IT229">
        <v>1</v>
      </c>
      <c r="IU229">
        <v>25</v>
      </c>
      <c r="IV229">
        <v>21580</v>
      </c>
      <c r="IW229">
        <v>21579.9</v>
      </c>
      <c r="IX229">
        <v>0.358887</v>
      </c>
      <c r="IY229">
        <v>2.26196</v>
      </c>
      <c r="IZ229">
        <v>1.39648</v>
      </c>
      <c r="JA229">
        <v>2.36084</v>
      </c>
      <c r="JB229">
        <v>1.49536</v>
      </c>
      <c r="JC229">
        <v>2.39258</v>
      </c>
      <c r="JD229">
        <v>34.6006</v>
      </c>
      <c r="JE229">
        <v>24.1838</v>
      </c>
      <c r="JF229">
        <v>18</v>
      </c>
      <c r="JG229">
        <v>495.339</v>
      </c>
      <c r="JH229">
        <v>456.679</v>
      </c>
      <c r="JI229">
        <v>24.9998</v>
      </c>
      <c r="JJ229">
        <v>26.07</v>
      </c>
      <c r="JK229">
        <v>30.0001</v>
      </c>
      <c r="JL229">
        <v>26.0491</v>
      </c>
      <c r="JM229">
        <v>25.99</v>
      </c>
      <c r="JN229">
        <v>7.18645</v>
      </c>
      <c r="JO229">
        <v>22.0794</v>
      </c>
      <c r="JP229">
        <v>96.1576</v>
      </c>
      <c r="JQ229">
        <v>25</v>
      </c>
      <c r="JR229">
        <v>79.25960000000001</v>
      </c>
      <c r="JS229">
        <v>22.412</v>
      </c>
      <c r="JT229">
        <v>100.886</v>
      </c>
      <c r="JU229">
        <v>100.838</v>
      </c>
    </row>
    <row r="230" spans="1:281">
      <c r="A230">
        <v>214</v>
      </c>
      <c r="B230">
        <v>1658945141.5</v>
      </c>
      <c r="C230">
        <v>3503.5</v>
      </c>
      <c r="D230" t="s">
        <v>853</v>
      </c>
      <c r="E230" t="s">
        <v>854</v>
      </c>
      <c r="F230">
        <v>5</v>
      </c>
      <c r="G230" t="s">
        <v>812</v>
      </c>
      <c r="H230" t="s">
        <v>416</v>
      </c>
      <c r="I230">
        <v>1658945133.678571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104.240396182357</v>
      </c>
      <c r="AK230">
        <v>119.0346909090909</v>
      </c>
      <c r="AL230">
        <v>-3.234623835151091</v>
      </c>
      <c r="AM230">
        <v>65.43499430396558</v>
      </c>
      <c r="AN230">
        <f>(AP230 - AO230 + DI230*1E3/(8.314*(DK230+273.15)) * AR230/DH230 * AQ230) * DH230/(100*CV230) * 1000/(1000 - AP230)</f>
        <v>0</v>
      </c>
      <c r="AO230">
        <v>22.34962980716984</v>
      </c>
      <c r="AP230">
        <v>23.63029272727273</v>
      </c>
      <c r="AQ230">
        <v>3.664456305154189E-06</v>
      </c>
      <c r="AR230">
        <v>84.9211307685238</v>
      </c>
      <c r="AS230">
        <v>13</v>
      </c>
      <c r="AT230">
        <v>3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1658945133.678571</v>
      </c>
      <c r="DB230">
        <v>139.6102142857143</v>
      </c>
      <c r="DC230">
        <v>117.5957321428571</v>
      </c>
      <c r="DD230">
        <v>23.63034285714286</v>
      </c>
      <c r="DE230">
        <v>22.34815</v>
      </c>
      <c r="DF230">
        <v>142.11375</v>
      </c>
      <c r="DG230">
        <v>23.73447857142857</v>
      </c>
      <c r="DH230">
        <v>500.0406071428573</v>
      </c>
      <c r="DI230">
        <v>90.49049285714284</v>
      </c>
      <c r="DJ230">
        <v>0.09999382857142858</v>
      </c>
      <c r="DK230">
        <v>27.13502142857143</v>
      </c>
      <c r="DL230">
        <v>27.36572142857143</v>
      </c>
      <c r="DM230">
        <v>999.9000000000002</v>
      </c>
      <c r="DN230">
        <v>0</v>
      </c>
      <c r="DO230">
        <v>0</v>
      </c>
      <c r="DP230">
        <v>9992.640714285715</v>
      </c>
      <c r="DQ230">
        <v>0</v>
      </c>
      <c r="DR230">
        <v>11.96629285714286</v>
      </c>
      <c r="DS230">
        <v>22.01445</v>
      </c>
      <c r="DT230">
        <v>142.9891071428571</v>
      </c>
      <c r="DU230">
        <v>120.2838357142857</v>
      </c>
      <c r="DV230">
        <v>1.282191071428571</v>
      </c>
      <c r="DW230">
        <v>117.5957321428571</v>
      </c>
      <c r="DX230">
        <v>22.34815</v>
      </c>
      <c r="DY230">
        <v>2.138321071428572</v>
      </c>
      <c r="DZ230">
        <v>2.022296071428571</v>
      </c>
      <c r="EA230">
        <v>18.50754642857142</v>
      </c>
      <c r="EB230">
        <v>17.61998928571429</v>
      </c>
      <c r="EC230">
        <v>1999.956071428571</v>
      </c>
      <c r="ED230">
        <v>0.9799984285714288</v>
      </c>
      <c r="EE230">
        <v>0.0200017</v>
      </c>
      <c r="EF230">
        <v>0</v>
      </c>
      <c r="EG230">
        <v>777.8472500000001</v>
      </c>
      <c r="EH230">
        <v>5.00097</v>
      </c>
      <c r="EI230">
        <v>15477.525</v>
      </c>
      <c r="EJ230">
        <v>16707.19285714285</v>
      </c>
      <c r="EK230">
        <v>38.01760714285713</v>
      </c>
      <c r="EL230">
        <v>38.85246428571428</v>
      </c>
      <c r="EM230">
        <v>37.82567857142857</v>
      </c>
      <c r="EN230">
        <v>38.64707142857143</v>
      </c>
      <c r="EO230">
        <v>38.92832142857143</v>
      </c>
      <c r="EP230">
        <v>1955.052857142857</v>
      </c>
      <c r="EQ230">
        <v>39.90250000000001</v>
      </c>
      <c r="ER230">
        <v>0</v>
      </c>
      <c r="ES230">
        <v>1658945140.8</v>
      </c>
      <c r="ET230">
        <v>0</v>
      </c>
      <c r="EU230">
        <v>777.82112</v>
      </c>
      <c r="EV230">
        <v>-1.972615384580691</v>
      </c>
      <c r="EW230">
        <v>22.71538465427156</v>
      </c>
      <c r="EX230">
        <v>15477.708</v>
      </c>
      <c r="EY230">
        <v>15</v>
      </c>
      <c r="EZ230">
        <v>0</v>
      </c>
      <c r="FA230" t="s">
        <v>419</v>
      </c>
      <c r="FB230">
        <v>1657650335.6</v>
      </c>
      <c r="FC230">
        <v>1657650340.6</v>
      </c>
      <c r="FD230">
        <v>0</v>
      </c>
      <c r="FE230">
        <v>2.4</v>
      </c>
      <c r="FF230">
        <v>-0.047</v>
      </c>
      <c r="FG230">
        <v>-2.024</v>
      </c>
      <c r="FH230">
        <v>-0.16</v>
      </c>
      <c r="FI230">
        <v>420</v>
      </c>
      <c r="FJ230">
        <v>17</v>
      </c>
      <c r="FK230">
        <v>0.4</v>
      </c>
      <c r="FL230">
        <v>0.26</v>
      </c>
      <c r="FM230">
        <v>21.9609075</v>
      </c>
      <c r="FN230">
        <v>0.6954697936209483</v>
      </c>
      <c r="FO230">
        <v>0.1543391644844239</v>
      </c>
      <c r="FP230">
        <v>0</v>
      </c>
      <c r="FQ230">
        <v>777.9187941176471</v>
      </c>
      <c r="FR230">
        <v>-2.123834991405043</v>
      </c>
      <c r="FS230">
        <v>0.2884295998732542</v>
      </c>
      <c r="FT230">
        <v>0</v>
      </c>
      <c r="FU230">
        <v>1.28269025</v>
      </c>
      <c r="FV230">
        <v>-0.01045969981238439</v>
      </c>
      <c r="FW230">
        <v>0.001671178457705821</v>
      </c>
      <c r="FX230">
        <v>1</v>
      </c>
      <c r="FY230">
        <v>1</v>
      </c>
      <c r="FZ230">
        <v>3</v>
      </c>
      <c r="GA230" t="s">
        <v>426</v>
      </c>
      <c r="GB230">
        <v>2.98378</v>
      </c>
      <c r="GC230">
        <v>2.71557</v>
      </c>
      <c r="GD230">
        <v>0.0311658</v>
      </c>
      <c r="GE230">
        <v>0.0245425</v>
      </c>
      <c r="GF230">
        <v>0.106575</v>
      </c>
      <c r="GG230">
        <v>0.100505</v>
      </c>
      <c r="GH230">
        <v>30755.9</v>
      </c>
      <c r="GI230">
        <v>31080.7</v>
      </c>
      <c r="GJ230">
        <v>29501.3</v>
      </c>
      <c r="GK230">
        <v>29465.2</v>
      </c>
      <c r="GL230">
        <v>34911.1</v>
      </c>
      <c r="GM230">
        <v>35222.2</v>
      </c>
      <c r="GN230">
        <v>41557</v>
      </c>
      <c r="GO230">
        <v>41985</v>
      </c>
      <c r="GP230">
        <v>1.92638</v>
      </c>
      <c r="GQ230">
        <v>1.93595</v>
      </c>
      <c r="GR230">
        <v>0.13053</v>
      </c>
      <c r="GS230">
        <v>0</v>
      </c>
      <c r="GT230">
        <v>25.2416</v>
      </c>
      <c r="GU230">
        <v>999.9</v>
      </c>
      <c r="GV230">
        <v>59.6</v>
      </c>
      <c r="GW230">
        <v>29.4</v>
      </c>
      <c r="GX230">
        <v>27.1092</v>
      </c>
      <c r="GY230">
        <v>63.0733</v>
      </c>
      <c r="GZ230">
        <v>33.6338</v>
      </c>
      <c r="HA230">
        <v>1</v>
      </c>
      <c r="HB230">
        <v>-0.106474</v>
      </c>
      <c r="HC230">
        <v>0.15713</v>
      </c>
      <c r="HD230">
        <v>20.3365</v>
      </c>
      <c r="HE230">
        <v>5.21744</v>
      </c>
      <c r="HF230">
        <v>12.0099</v>
      </c>
      <c r="HG230">
        <v>4.98905</v>
      </c>
      <c r="HH230">
        <v>3.28838</v>
      </c>
      <c r="HI230">
        <v>9999</v>
      </c>
      <c r="HJ230">
        <v>9999</v>
      </c>
      <c r="HK230">
        <v>9999</v>
      </c>
      <c r="HL230">
        <v>155.7</v>
      </c>
      <c r="HM230">
        <v>1.86737</v>
      </c>
      <c r="HN230">
        <v>1.86644</v>
      </c>
      <c r="HO230">
        <v>1.86584</v>
      </c>
      <c r="HP230">
        <v>1.86581</v>
      </c>
      <c r="HQ230">
        <v>1.8676</v>
      </c>
      <c r="HR230">
        <v>1.87012</v>
      </c>
      <c r="HS230">
        <v>1.86874</v>
      </c>
      <c r="HT230">
        <v>1.87024</v>
      </c>
      <c r="HU230">
        <v>0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-2.418</v>
      </c>
      <c r="II230">
        <v>-0.1041</v>
      </c>
      <c r="IJ230">
        <v>-2.003274880989988</v>
      </c>
      <c r="IK230">
        <v>-0.003643892653284941</v>
      </c>
      <c r="IL230">
        <v>8.948238347276123E-07</v>
      </c>
      <c r="IM230">
        <v>-2.445980282225029E-10</v>
      </c>
      <c r="IN230">
        <v>-0.1940835803508028</v>
      </c>
      <c r="IO230">
        <v>-0.01042730378795286</v>
      </c>
      <c r="IP230">
        <v>0.00100284695746963</v>
      </c>
      <c r="IQ230">
        <v>-1.701466411570297E-05</v>
      </c>
      <c r="IR230">
        <v>2</v>
      </c>
      <c r="IS230">
        <v>2310</v>
      </c>
      <c r="IT230">
        <v>1</v>
      </c>
      <c r="IU230">
        <v>25</v>
      </c>
      <c r="IV230">
        <v>21580.1</v>
      </c>
      <c r="IW230">
        <v>21580</v>
      </c>
      <c r="IX230">
        <v>0.32959</v>
      </c>
      <c r="IY230">
        <v>2.27295</v>
      </c>
      <c r="IZ230">
        <v>1.39648</v>
      </c>
      <c r="JA230">
        <v>2.36084</v>
      </c>
      <c r="JB230">
        <v>1.49536</v>
      </c>
      <c r="JC230">
        <v>2.36328</v>
      </c>
      <c r="JD230">
        <v>34.6235</v>
      </c>
      <c r="JE230">
        <v>24.1838</v>
      </c>
      <c r="JF230">
        <v>18</v>
      </c>
      <c r="JG230">
        <v>495.135</v>
      </c>
      <c r="JH230">
        <v>456.819</v>
      </c>
      <c r="JI230">
        <v>24.9998</v>
      </c>
      <c r="JJ230">
        <v>26.0713</v>
      </c>
      <c r="JK230">
        <v>30.0002</v>
      </c>
      <c r="JL230">
        <v>26.0491</v>
      </c>
      <c r="JM230">
        <v>25.99</v>
      </c>
      <c r="JN230">
        <v>6.47187</v>
      </c>
      <c r="JO230">
        <v>21.7891</v>
      </c>
      <c r="JP230">
        <v>96.1576</v>
      </c>
      <c r="JQ230">
        <v>25</v>
      </c>
      <c r="JR230">
        <v>65.9023</v>
      </c>
      <c r="JS230">
        <v>22.4197</v>
      </c>
      <c r="JT230">
        <v>100.888</v>
      </c>
      <c r="JU230">
        <v>100.837</v>
      </c>
    </row>
    <row r="231" spans="1:281">
      <c r="A231">
        <v>215</v>
      </c>
      <c r="B231">
        <v>1658945146.5</v>
      </c>
      <c r="C231">
        <v>3508.5</v>
      </c>
      <c r="D231" t="s">
        <v>855</v>
      </c>
      <c r="E231" t="s">
        <v>856</v>
      </c>
      <c r="F231">
        <v>5</v>
      </c>
      <c r="G231" t="s">
        <v>812</v>
      </c>
      <c r="H231" t="s">
        <v>416</v>
      </c>
      <c r="I231">
        <v>1658945138.981482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87.32860390293327</v>
      </c>
      <c r="AK231">
        <v>102.6944484848484</v>
      </c>
      <c r="AL231">
        <v>-3.281434939143118</v>
      </c>
      <c r="AM231">
        <v>65.43499430396558</v>
      </c>
      <c r="AN231">
        <f>(AP231 - AO231 + DI231*1E3/(8.314*(DK231+273.15)) * AR231/DH231 * AQ231) * DH231/(100*CV231) * 1000/(1000 - AP231)</f>
        <v>0</v>
      </c>
      <c r="AO231">
        <v>22.35864944974796</v>
      </c>
      <c r="AP231">
        <v>23.63587454545453</v>
      </c>
      <c r="AQ231">
        <v>-3.345066245824525E-06</v>
      </c>
      <c r="AR231">
        <v>84.9211307685238</v>
      </c>
      <c r="AS231">
        <v>13</v>
      </c>
      <c r="AT231">
        <v>3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1658945138.981482</v>
      </c>
      <c r="DB231">
        <v>122.6083333333333</v>
      </c>
      <c r="DC231">
        <v>100.3872111111111</v>
      </c>
      <c r="DD231">
        <v>23.63077777777778</v>
      </c>
      <c r="DE231">
        <v>22.3566962962963</v>
      </c>
      <c r="DF231">
        <v>125.0536666666667</v>
      </c>
      <c r="DG231">
        <v>23.7349037037037</v>
      </c>
      <c r="DH231">
        <v>500.0240000000001</v>
      </c>
      <c r="DI231">
        <v>90.48975925925926</v>
      </c>
      <c r="DJ231">
        <v>0.0999531851851852</v>
      </c>
      <c r="DK231">
        <v>27.13785925925926</v>
      </c>
      <c r="DL231">
        <v>27.37489629629629</v>
      </c>
      <c r="DM231">
        <v>999.9000000000001</v>
      </c>
      <c r="DN231">
        <v>0</v>
      </c>
      <c r="DO231">
        <v>0</v>
      </c>
      <c r="DP231">
        <v>9988.825185185186</v>
      </c>
      <c r="DQ231">
        <v>0</v>
      </c>
      <c r="DR231">
        <v>11.96742962962963</v>
      </c>
      <c r="DS231">
        <v>22.22111111111111</v>
      </c>
      <c r="DT231">
        <v>125.5758148148148</v>
      </c>
      <c r="DU231">
        <v>102.6827259259259</v>
      </c>
      <c r="DV231">
        <v>1.274081111111111</v>
      </c>
      <c r="DW231">
        <v>100.3872111111111</v>
      </c>
      <c r="DX231">
        <v>22.3566962962963</v>
      </c>
      <c r="DY231">
        <v>2.138342592592593</v>
      </c>
      <c r="DZ231">
        <v>2.023051851851851</v>
      </c>
      <c r="EA231">
        <v>18.50771481481481</v>
      </c>
      <c r="EB231">
        <v>17.62591851851852</v>
      </c>
      <c r="EC231">
        <v>1999.948518518519</v>
      </c>
      <c r="ED231">
        <v>0.9800001111111111</v>
      </c>
      <c r="EE231">
        <v>0.02000005185185185</v>
      </c>
      <c r="EF231">
        <v>0</v>
      </c>
      <c r="EG231">
        <v>777.6966666666667</v>
      </c>
      <c r="EH231">
        <v>5.00097</v>
      </c>
      <c r="EI231">
        <v>15479.55185185185</v>
      </c>
      <c r="EJ231">
        <v>16707.13333333333</v>
      </c>
      <c r="EK231">
        <v>38.14329629629629</v>
      </c>
      <c r="EL231">
        <v>39.00670370370371</v>
      </c>
      <c r="EM231">
        <v>37.93722222222222</v>
      </c>
      <c r="EN231">
        <v>38.82381481481481</v>
      </c>
      <c r="EO231">
        <v>39.05992592592592</v>
      </c>
      <c r="EP231">
        <v>1955.048888888889</v>
      </c>
      <c r="EQ231">
        <v>39.89888888888889</v>
      </c>
      <c r="ER231">
        <v>0</v>
      </c>
      <c r="ES231">
        <v>1658945146.2</v>
      </c>
      <c r="ET231">
        <v>0</v>
      </c>
      <c r="EU231">
        <v>777.6568846153847</v>
      </c>
      <c r="EV231">
        <v>-1.674222221953954</v>
      </c>
      <c r="EW231">
        <v>27.33675217668502</v>
      </c>
      <c r="EX231">
        <v>15479.68461538462</v>
      </c>
      <c r="EY231">
        <v>15</v>
      </c>
      <c r="EZ231">
        <v>0</v>
      </c>
      <c r="FA231" t="s">
        <v>419</v>
      </c>
      <c r="FB231">
        <v>1657650335.6</v>
      </c>
      <c r="FC231">
        <v>1657650340.6</v>
      </c>
      <c r="FD231">
        <v>0</v>
      </c>
      <c r="FE231">
        <v>2.4</v>
      </c>
      <c r="FF231">
        <v>-0.047</v>
      </c>
      <c r="FG231">
        <v>-2.024</v>
      </c>
      <c r="FH231">
        <v>-0.16</v>
      </c>
      <c r="FI231">
        <v>420</v>
      </c>
      <c r="FJ231">
        <v>17</v>
      </c>
      <c r="FK231">
        <v>0.4</v>
      </c>
      <c r="FL231">
        <v>0.26</v>
      </c>
      <c r="FM231">
        <v>22.1238425</v>
      </c>
      <c r="FN231">
        <v>1.632395121951189</v>
      </c>
      <c r="FO231">
        <v>0.2616350978820504</v>
      </c>
      <c r="FP231">
        <v>0</v>
      </c>
      <c r="FQ231">
        <v>777.8139411764705</v>
      </c>
      <c r="FR231">
        <v>-1.76614209176601</v>
      </c>
      <c r="FS231">
        <v>0.2495093940441231</v>
      </c>
      <c r="FT231">
        <v>0</v>
      </c>
      <c r="FU231">
        <v>1.27920225</v>
      </c>
      <c r="FV231">
        <v>-0.05173227016885996</v>
      </c>
      <c r="FW231">
        <v>0.008456733260396695</v>
      </c>
      <c r="FX231">
        <v>1</v>
      </c>
      <c r="FY231">
        <v>1</v>
      </c>
      <c r="FZ231">
        <v>3</v>
      </c>
      <c r="GA231" t="s">
        <v>426</v>
      </c>
      <c r="GB231">
        <v>2.98389</v>
      </c>
      <c r="GC231">
        <v>2.71574</v>
      </c>
      <c r="GD231">
        <v>0.0270342</v>
      </c>
      <c r="GE231">
        <v>0.0201934</v>
      </c>
      <c r="GF231">
        <v>0.106599</v>
      </c>
      <c r="GG231">
        <v>0.100709</v>
      </c>
      <c r="GH231">
        <v>30886.4</v>
      </c>
      <c r="GI231">
        <v>31218.9</v>
      </c>
      <c r="GJ231">
        <v>29500.6</v>
      </c>
      <c r="GK231">
        <v>29464.9</v>
      </c>
      <c r="GL231">
        <v>34909.3</v>
      </c>
      <c r="GM231">
        <v>35213.6</v>
      </c>
      <c r="GN231">
        <v>41556.2</v>
      </c>
      <c r="GO231">
        <v>41984.7</v>
      </c>
      <c r="GP231">
        <v>1.92642</v>
      </c>
      <c r="GQ231">
        <v>1.93572</v>
      </c>
      <c r="GR231">
        <v>0.1311</v>
      </c>
      <c r="GS231">
        <v>0</v>
      </c>
      <c r="GT231">
        <v>25.2416</v>
      </c>
      <c r="GU231">
        <v>999.9</v>
      </c>
      <c r="GV231">
        <v>59.6</v>
      </c>
      <c r="GW231">
        <v>29.4</v>
      </c>
      <c r="GX231">
        <v>27.1101</v>
      </c>
      <c r="GY231">
        <v>63.1133</v>
      </c>
      <c r="GZ231">
        <v>33.774</v>
      </c>
      <c r="HA231">
        <v>1</v>
      </c>
      <c r="HB231">
        <v>-0.106456</v>
      </c>
      <c r="HC231">
        <v>0.158083</v>
      </c>
      <c r="HD231">
        <v>20.336</v>
      </c>
      <c r="HE231">
        <v>5.21534</v>
      </c>
      <c r="HF231">
        <v>12.0099</v>
      </c>
      <c r="HG231">
        <v>4.9888</v>
      </c>
      <c r="HH231">
        <v>3.28813</v>
      </c>
      <c r="HI231">
        <v>9999</v>
      </c>
      <c r="HJ231">
        <v>9999</v>
      </c>
      <c r="HK231">
        <v>9999</v>
      </c>
      <c r="HL231">
        <v>155.7</v>
      </c>
      <c r="HM231">
        <v>1.86736</v>
      </c>
      <c r="HN231">
        <v>1.86646</v>
      </c>
      <c r="HO231">
        <v>1.86584</v>
      </c>
      <c r="HP231">
        <v>1.86582</v>
      </c>
      <c r="HQ231">
        <v>1.86762</v>
      </c>
      <c r="HR231">
        <v>1.87012</v>
      </c>
      <c r="HS231">
        <v>1.86874</v>
      </c>
      <c r="HT231">
        <v>1.87026</v>
      </c>
      <c r="HU231">
        <v>0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-2.363</v>
      </c>
      <c r="II231">
        <v>-0.104</v>
      </c>
      <c r="IJ231">
        <v>-2.003274880989988</v>
      </c>
      <c r="IK231">
        <v>-0.003643892653284941</v>
      </c>
      <c r="IL231">
        <v>8.948238347276123E-07</v>
      </c>
      <c r="IM231">
        <v>-2.445980282225029E-10</v>
      </c>
      <c r="IN231">
        <v>-0.1940835803508028</v>
      </c>
      <c r="IO231">
        <v>-0.01042730378795286</v>
      </c>
      <c r="IP231">
        <v>0.00100284695746963</v>
      </c>
      <c r="IQ231">
        <v>-1.701466411570297E-05</v>
      </c>
      <c r="IR231">
        <v>2</v>
      </c>
      <c r="IS231">
        <v>2310</v>
      </c>
      <c r="IT231">
        <v>1</v>
      </c>
      <c r="IU231">
        <v>25</v>
      </c>
      <c r="IV231">
        <v>21580.2</v>
      </c>
      <c r="IW231">
        <v>21580.1</v>
      </c>
      <c r="IX231">
        <v>0.290527</v>
      </c>
      <c r="IY231">
        <v>2.27661</v>
      </c>
      <c r="IZ231">
        <v>1.39648</v>
      </c>
      <c r="JA231">
        <v>2.36206</v>
      </c>
      <c r="JB231">
        <v>1.49536</v>
      </c>
      <c r="JC231">
        <v>2.39746</v>
      </c>
      <c r="JD231">
        <v>34.6006</v>
      </c>
      <c r="JE231">
        <v>24.1838</v>
      </c>
      <c r="JF231">
        <v>18</v>
      </c>
      <c r="JG231">
        <v>495.166</v>
      </c>
      <c r="JH231">
        <v>456.679</v>
      </c>
      <c r="JI231">
        <v>25</v>
      </c>
      <c r="JJ231">
        <v>26.0722</v>
      </c>
      <c r="JK231">
        <v>30.0002</v>
      </c>
      <c r="JL231">
        <v>26.0491</v>
      </c>
      <c r="JM231">
        <v>25.99</v>
      </c>
      <c r="JN231">
        <v>5.76092</v>
      </c>
      <c r="JO231">
        <v>21.5152</v>
      </c>
      <c r="JP231">
        <v>96.1576</v>
      </c>
      <c r="JQ231">
        <v>25</v>
      </c>
      <c r="JR231">
        <v>52.5449</v>
      </c>
      <c r="JS231">
        <v>22.5747</v>
      </c>
      <c r="JT231">
        <v>100.886</v>
      </c>
      <c r="JU231">
        <v>100.836</v>
      </c>
    </row>
    <row r="232" spans="1:281">
      <c r="A232">
        <v>216</v>
      </c>
      <c r="B232">
        <v>1658945151.5</v>
      </c>
      <c r="C232">
        <v>3513.5</v>
      </c>
      <c r="D232" t="s">
        <v>857</v>
      </c>
      <c r="E232" t="s">
        <v>858</v>
      </c>
      <c r="F232">
        <v>5</v>
      </c>
      <c r="G232" t="s">
        <v>812</v>
      </c>
      <c r="H232" t="s">
        <v>416</v>
      </c>
      <c r="I232">
        <v>1658945143.696429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70.28805441457943</v>
      </c>
      <c r="AK232">
        <v>86.18661575757575</v>
      </c>
      <c r="AL232">
        <v>-3.302589451395951</v>
      </c>
      <c r="AM232">
        <v>65.43499430396558</v>
      </c>
      <c r="AN232">
        <f>(AP232 - AO232 + DI232*1E3/(8.314*(DK232+273.15)) * AR232/DH232 * AQ232) * DH232/(100*CV232) * 1000/(1000 - AP232)</f>
        <v>0</v>
      </c>
      <c r="AO232">
        <v>22.43555740594245</v>
      </c>
      <c r="AP232">
        <v>23.66860727272727</v>
      </c>
      <c r="AQ232">
        <v>0.005934344768119175</v>
      </c>
      <c r="AR232">
        <v>84.9211307685238</v>
      </c>
      <c r="AS232">
        <v>13</v>
      </c>
      <c r="AT232">
        <v>3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1658945143.696429</v>
      </c>
      <c r="DB232">
        <v>107.5701464285714</v>
      </c>
      <c r="DC232">
        <v>84.95053571428571</v>
      </c>
      <c r="DD232">
        <v>23.63806785714286</v>
      </c>
      <c r="DE232">
        <v>22.38826428571429</v>
      </c>
      <c r="DF232">
        <v>109.9634714285714</v>
      </c>
      <c r="DG232">
        <v>23.74213214285714</v>
      </c>
      <c r="DH232">
        <v>500.03925</v>
      </c>
      <c r="DI232">
        <v>90.4889142857143</v>
      </c>
      <c r="DJ232">
        <v>0.09997261071428572</v>
      </c>
      <c r="DK232">
        <v>27.14185714285714</v>
      </c>
      <c r="DL232">
        <v>27.380325</v>
      </c>
      <c r="DM232">
        <v>999.9000000000002</v>
      </c>
      <c r="DN232">
        <v>0</v>
      </c>
      <c r="DO232">
        <v>0</v>
      </c>
      <c r="DP232">
        <v>9989.822142857143</v>
      </c>
      <c r="DQ232">
        <v>0</v>
      </c>
      <c r="DR232">
        <v>11.98797857142858</v>
      </c>
      <c r="DS232">
        <v>22.61960357142857</v>
      </c>
      <c r="DT232">
        <v>110.1743214285714</v>
      </c>
      <c r="DU232">
        <v>86.89537142857144</v>
      </c>
      <c r="DV232">
        <v>1.249806428571429</v>
      </c>
      <c r="DW232">
        <v>84.95053571428571</v>
      </c>
      <c r="DX232">
        <v>22.38826428571429</v>
      </c>
      <c r="DY232">
        <v>2.1389825</v>
      </c>
      <c r="DZ232">
        <v>2.025888928571428</v>
      </c>
      <c r="EA232">
        <v>18.51249285714286</v>
      </c>
      <c r="EB232">
        <v>17.64811428571428</v>
      </c>
      <c r="EC232">
        <v>1999.958928571428</v>
      </c>
      <c r="ED232">
        <v>0.9800017500000001</v>
      </c>
      <c r="EE232">
        <v>0.01999844285714286</v>
      </c>
      <c r="EF232">
        <v>0</v>
      </c>
      <c r="EG232">
        <v>777.5626428571428</v>
      </c>
      <c r="EH232">
        <v>5.00097</v>
      </c>
      <c r="EI232">
        <v>15481.825</v>
      </c>
      <c r="EJ232">
        <v>16707.24285714286</v>
      </c>
      <c r="EK232">
        <v>38.25425</v>
      </c>
      <c r="EL232">
        <v>39.13367857142857</v>
      </c>
      <c r="EM232">
        <v>38.03103571428571</v>
      </c>
      <c r="EN232">
        <v>38.98189285714285</v>
      </c>
      <c r="EO232">
        <v>39.17382142857143</v>
      </c>
      <c r="EP232">
        <v>1955.0625</v>
      </c>
      <c r="EQ232">
        <v>39.89571428571429</v>
      </c>
      <c r="ER232">
        <v>0</v>
      </c>
      <c r="ES232">
        <v>1658945151</v>
      </c>
      <c r="ET232">
        <v>0</v>
      </c>
      <c r="EU232">
        <v>777.5204230769231</v>
      </c>
      <c r="EV232">
        <v>-2.152854691873678</v>
      </c>
      <c r="EW232">
        <v>28.27350424019712</v>
      </c>
      <c r="EX232">
        <v>15481.93846153846</v>
      </c>
      <c r="EY232">
        <v>15</v>
      </c>
      <c r="EZ232">
        <v>0</v>
      </c>
      <c r="FA232" t="s">
        <v>419</v>
      </c>
      <c r="FB232">
        <v>1657650335.6</v>
      </c>
      <c r="FC232">
        <v>1657650340.6</v>
      </c>
      <c r="FD232">
        <v>0</v>
      </c>
      <c r="FE232">
        <v>2.4</v>
      </c>
      <c r="FF232">
        <v>-0.047</v>
      </c>
      <c r="FG232">
        <v>-2.024</v>
      </c>
      <c r="FH232">
        <v>-0.16</v>
      </c>
      <c r="FI232">
        <v>420</v>
      </c>
      <c r="FJ232">
        <v>17</v>
      </c>
      <c r="FK232">
        <v>0.4</v>
      </c>
      <c r="FL232">
        <v>0.26</v>
      </c>
      <c r="FM232">
        <v>22.43064390243902</v>
      </c>
      <c r="FN232">
        <v>4.520395818815332</v>
      </c>
      <c r="FO232">
        <v>0.5138913969202771</v>
      </c>
      <c r="FP232">
        <v>0</v>
      </c>
      <c r="FQ232">
        <v>777.6168823529412</v>
      </c>
      <c r="FR232">
        <v>-1.898059585347718</v>
      </c>
      <c r="FS232">
        <v>0.2819701449262946</v>
      </c>
      <c r="FT232">
        <v>0</v>
      </c>
      <c r="FU232">
        <v>1.260996097560976</v>
      </c>
      <c r="FV232">
        <v>-0.2649219512195118</v>
      </c>
      <c r="FW232">
        <v>0.03018165473150779</v>
      </c>
      <c r="FX232">
        <v>0</v>
      </c>
      <c r="FY232">
        <v>0</v>
      </c>
      <c r="FZ232">
        <v>3</v>
      </c>
      <c r="GA232" t="s">
        <v>439</v>
      </c>
      <c r="GB232">
        <v>2.9836</v>
      </c>
      <c r="GC232">
        <v>2.71562</v>
      </c>
      <c r="GD232">
        <v>0.0227945</v>
      </c>
      <c r="GE232">
        <v>0.0157478</v>
      </c>
      <c r="GF232">
        <v>0.106705</v>
      </c>
      <c r="GG232">
        <v>0.100906</v>
      </c>
      <c r="GH232">
        <v>31021.2</v>
      </c>
      <c r="GI232">
        <v>31360.4</v>
      </c>
      <c r="GJ232">
        <v>29500.8</v>
      </c>
      <c r="GK232">
        <v>29464.8</v>
      </c>
      <c r="GL232">
        <v>34905</v>
      </c>
      <c r="GM232">
        <v>35205.6</v>
      </c>
      <c r="GN232">
        <v>41556.1</v>
      </c>
      <c r="GO232">
        <v>41984.6</v>
      </c>
      <c r="GP232">
        <v>1.9265</v>
      </c>
      <c r="GQ232">
        <v>1.9361</v>
      </c>
      <c r="GR232">
        <v>0.130571</v>
      </c>
      <c r="GS232">
        <v>0</v>
      </c>
      <c r="GT232">
        <v>25.2422</v>
      </c>
      <c r="GU232">
        <v>999.9</v>
      </c>
      <c r="GV232">
        <v>59.6</v>
      </c>
      <c r="GW232">
        <v>29.4</v>
      </c>
      <c r="GX232">
        <v>27.1087</v>
      </c>
      <c r="GY232">
        <v>63.2433</v>
      </c>
      <c r="GZ232">
        <v>34.1146</v>
      </c>
      <c r="HA232">
        <v>1</v>
      </c>
      <c r="HB232">
        <v>-0.106319</v>
      </c>
      <c r="HC232">
        <v>0.160414</v>
      </c>
      <c r="HD232">
        <v>20.3364</v>
      </c>
      <c r="HE232">
        <v>5.21789</v>
      </c>
      <c r="HF232">
        <v>12.0097</v>
      </c>
      <c r="HG232">
        <v>4.9893</v>
      </c>
      <c r="HH232">
        <v>3.28865</v>
      </c>
      <c r="HI232">
        <v>9999</v>
      </c>
      <c r="HJ232">
        <v>9999</v>
      </c>
      <c r="HK232">
        <v>9999</v>
      </c>
      <c r="HL232">
        <v>155.7</v>
      </c>
      <c r="HM232">
        <v>1.86735</v>
      </c>
      <c r="HN232">
        <v>1.86644</v>
      </c>
      <c r="HO232">
        <v>1.86584</v>
      </c>
      <c r="HP232">
        <v>1.86583</v>
      </c>
      <c r="HQ232">
        <v>1.8676</v>
      </c>
      <c r="HR232">
        <v>1.87012</v>
      </c>
      <c r="HS232">
        <v>1.86874</v>
      </c>
      <c r="HT232">
        <v>1.87025</v>
      </c>
      <c r="HU232">
        <v>0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-2.306</v>
      </c>
      <c r="II232">
        <v>-0.1038</v>
      </c>
      <c r="IJ232">
        <v>-2.003274880989988</v>
      </c>
      <c r="IK232">
        <v>-0.003643892653284941</v>
      </c>
      <c r="IL232">
        <v>8.948238347276123E-07</v>
      </c>
      <c r="IM232">
        <v>-2.445980282225029E-10</v>
      </c>
      <c r="IN232">
        <v>-0.1940835803508028</v>
      </c>
      <c r="IO232">
        <v>-0.01042730378795286</v>
      </c>
      <c r="IP232">
        <v>0.00100284695746963</v>
      </c>
      <c r="IQ232">
        <v>-1.701466411570297E-05</v>
      </c>
      <c r="IR232">
        <v>2</v>
      </c>
      <c r="IS232">
        <v>2310</v>
      </c>
      <c r="IT232">
        <v>1</v>
      </c>
      <c r="IU232">
        <v>25</v>
      </c>
      <c r="IV232">
        <v>21580.3</v>
      </c>
      <c r="IW232">
        <v>21580.2</v>
      </c>
      <c r="IX232">
        <v>0.255127</v>
      </c>
      <c r="IY232">
        <v>2.29126</v>
      </c>
      <c r="IZ232">
        <v>1.39648</v>
      </c>
      <c r="JA232">
        <v>2.36084</v>
      </c>
      <c r="JB232">
        <v>1.49536</v>
      </c>
      <c r="JC232">
        <v>2.38647</v>
      </c>
      <c r="JD232">
        <v>34.6235</v>
      </c>
      <c r="JE232">
        <v>24.1926</v>
      </c>
      <c r="JF232">
        <v>18</v>
      </c>
      <c r="JG232">
        <v>495.213</v>
      </c>
      <c r="JH232">
        <v>456.912</v>
      </c>
      <c r="JI232">
        <v>25.0003</v>
      </c>
      <c r="JJ232">
        <v>26.0722</v>
      </c>
      <c r="JK232">
        <v>30.0002</v>
      </c>
      <c r="JL232">
        <v>26.0491</v>
      </c>
      <c r="JM232">
        <v>25.99</v>
      </c>
      <c r="JN232">
        <v>4.99746</v>
      </c>
      <c r="JO232">
        <v>21.2236</v>
      </c>
      <c r="JP232">
        <v>96.1576</v>
      </c>
      <c r="JQ232">
        <v>25</v>
      </c>
      <c r="JR232">
        <v>32.51</v>
      </c>
      <c r="JS232">
        <v>22.598</v>
      </c>
      <c r="JT232">
        <v>100.886</v>
      </c>
      <c r="JU232">
        <v>100.836</v>
      </c>
    </row>
    <row r="233" spans="1:281">
      <c r="A233">
        <v>217</v>
      </c>
      <c r="B233">
        <v>1658945248.6</v>
      </c>
      <c r="C233">
        <v>3610.599999904633</v>
      </c>
      <c r="D233" t="s">
        <v>859</v>
      </c>
      <c r="E233" t="s">
        <v>860</v>
      </c>
      <c r="F233">
        <v>5</v>
      </c>
      <c r="G233" t="s">
        <v>812</v>
      </c>
      <c r="H233" t="s">
        <v>416</v>
      </c>
      <c r="I233">
        <v>1658945240.849999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429.7998595461022</v>
      </c>
      <c r="AK233">
        <v>424.3636303030302</v>
      </c>
      <c r="AL233">
        <v>-0.0004185257392014471</v>
      </c>
      <c r="AM233">
        <v>65.43499430396558</v>
      </c>
      <c r="AN233">
        <f>(AP233 - AO233 + DI233*1E3/(8.314*(DK233+273.15)) * AR233/DH233 * AQ233) * DH233/(100*CV233) * 1000/(1000 - AP233)</f>
        <v>0</v>
      </c>
      <c r="AO233">
        <v>22.59672129084809</v>
      </c>
      <c r="AP233">
        <v>23.8452490909091</v>
      </c>
      <c r="AQ233">
        <v>3.930570139710811E-06</v>
      </c>
      <c r="AR233">
        <v>84.9211307685238</v>
      </c>
      <c r="AS233">
        <v>12</v>
      </c>
      <c r="AT233">
        <v>2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1658945240.849999</v>
      </c>
      <c r="DB233">
        <v>414.2365666666666</v>
      </c>
      <c r="DC233">
        <v>420.0592</v>
      </c>
      <c r="DD233">
        <v>23.84557333333333</v>
      </c>
      <c r="DE233">
        <v>22.59738333333333</v>
      </c>
      <c r="DF233">
        <v>417.6233333333332</v>
      </c>
      <c r="DG233">
        <v>23.94791333333334</v>
      </c>
      <c r="DH233">
        <v>500.0349666666665</v>
      </c>
      <c r="DI233">
        <v>90.49423666666667</v>
      </c>
      <c r="DJ233">
        <v>0.09997800999999999</v>
      </c>
      <c r="DK233">
        <v>27.2414</v>
      </c>
      <c r="DL233">
        <v>27.39746333333334</v>
      </c>
      <c r="DM233">
        <v>999.9000000000002</v>
      </c>
      <c r="DN233">
        <v>0</v>
      </c>
      <c r="DO233">
        <v>0</v>
      </c>
      <c r="DP233">
        <v>9997.788666666665</v>
      </c>
      <c r="DQ233">
        <v>0</v>
      </c>
      <c r="DR233">
        <v>11.916</v>
      </c>
      <c r="DS233">
        <v>-5.822576666666667</v>
      </c>
      <c r="DT233">
        <v>424.3555666666667</v>
      </c>
      <c r="DU233">
        <v>429.7708</v>
      </c>
      <c r="DV233">
        <v>1.248177333333333</v>
      </c>
      <c r="DW233">
        <v>420.0592</v>
      </c>
      <c r="DX233">
        <v>22.59738333333333</v>
      </c>
      <c r="DY233">
        <v>2.157887</v>
      </c>
      <c r="DZ233">
        <v>2.044933666666667</v>
      </c>
      <c r="EA233">
        <v>18.65304666666667</v>
      </c>
      <c r="EB233">
        <v>17.79660666666667</v>
      </c>
      <c r="EC233">
        <v>1999.947333333334</v>
      </c>
      <c r="ED233">
        <v>0.9799990000000001</v>
      </c>
      <c r="EE233">
        <v>0.02000100666666667</v>
      </c>
      <c r="EF233">
        <v>0</v>
      </c>
      <c r="EG233">
        <v>767.7083333333335</v>
      </c>
      <c r="EH233">
        <v>5.000969999999999</v>
      </c>
      <c r="EI233">
        <v>15403.51333333334</v>
      </c>
      <c r="EJ233">
        <v>16707.14333333334</v>
      </c>
      <c r="EK233">
        <v>40.41639999999998</v>
      </c>
      <c r="EL233">
        <v>41.07893333333332</v>
      </c>
      <c r="EM233">
        <v>39.87066666666666</v>
      </c>
      <c r="EN233">
        <v>41.78719999999998</v>
      </c>
      <c r="EO233">
        <v>41.22053333333331</v>
      </c>
      <c r="EP233">
        <v>1955.046</v>
      </c>
      <c r="EQ233">
        <v>39.901</v>
      </c>
      <c r="ER233">
        <v>0</v>
      </c>
      <c r="ES233">
        <v>1658945248.2</v>
      </c>
      <c r="ET233">
        <v>0</v>
      </c>
      <c r="EU233">
        <v>767.6889230769231</v>
      </c>
      <c r="EV233">
        <v>-6.498461534964481</v>
      </c>
      <c r="EW233">
        <v>-50.82735048997732</v>
      </c>
      <c r="EX233">
        <v>15403.21923076923</v>
      </c>
      <c r="EY233">
        <v>15</v>
      </c>
      <c r="EZ233">
        <v>0</v>
      </c>
      <c r="FA233" t="s">
        <v>419</v>
      </c>
      <c r="FB233">
        <v>1657650335.6</v>
      </c>
      <c r="FC233">
        <v>1657650340.6</v>
      </c>
      <c r="FD233">
        <v>0</v>
      </c>
      <c r="FE233">
        <v>2.4</v>
      </c>
      <c r="FF233">
        <v>-0.047</v>
      </c>
      <c r="FG233">
        <v>-2.024</v>
      </c>
      <c r="FH233">
        <v>-0.16</v>
      </c>
      <c r="FI233">
        <v>420</v>
      </c>
      <c r="FJ233">
        <v>17</v>
      </c>
      <c r="FK233">
        <v>0.4</v>
      </c>
      <c r="FL233">
        <v>0.26</v>
      </c>
      <c r="FM233">
        <v>-5.83031425</v>
      </c>
      <c r="FN233">
        <v>0.1565611632270155</v>
      </c>
      <c r="FO233">
        <v>0.03706842941692431</v>
      </c>
      <c r="FP233">
        <v>1</v>
      </c>
      <c r="FQ233">
        <v>767.9860588235294</v>
      </c>
      <c r="FR233">
        <v>-6.514071811543565</v>
      </c>
      <c r="FS233">
        <v>0.683948008910561</v>
      </c>
      <c r="FT233">
        <v>0</v>
      </c>
      <c r="FU233">
        <v>1.24797975</v>
      </c>
      <c r="FV233">
        <v>0.0031534333958718</v>
      </c>
      <c r="FW233">
        <v>0.001327355429980978</v>
      </c>
      <c r="FX233">
        <v>1</v>
      </c>
      <c r="FY233">
        <v>2</v>
      </c>
      <c r="FZ233">
        <v>3</v>
      </c>
      <c r="GA233" t="s">
        <v>420</v>
      </c>
      <c r="GB233">
        <v>2.98347</v>
      </c>
      <c r="GC233">
        <v>2.7154</v>
      </c>
      <c r="GD233">
        <v>0.0942152</v>
      </c>
      <c r="GE233">
        <v>0.0937142</v>
      </c>
      <c r="GF233">
        <v>0.107254</v>
      </c>
      <c r="GG233">
        <v>0.101288</v>
      </c>
      <c r="GH233">
        <v>28753.3</v>
      </c>
      <c r="GI233">
        <v>28877.2</v>
      </c>
      <c r="GJ233">
        <v>29500.1</v>
      </c>
      <c r="GK233">
        <v>29465.7</v>
      </c>
      <c r="GL233">
        <v>34884.2</v>
      </c>
      <c r="GM233">
        <v>35192.5</v>
      </c>
      <c r="GN233">
        <v>41555.8</v>
      </c>
      <c r="GO233">
        <v>41985.5</v>
      </c>
      <c r="GP233">
        <v>1.92735</v>
      </c>
      <c r="GQ233">
        <v>1.93738</v>
      </c>
      <c r="GR233">
        <v>0.133645</v>
      </c>
      <c r="GS233">
        <v>0</v>
      </c>
      <c r="GT233">
        <v>25.2203</v>
      </c>
      <c r="GU233">
        <v>999.9</v>
      </c>
      <c r="GV233">
        <v>59.6</v>
      </c>
      <c r="GW233">
        <v>29.4</v>
      </c>
      <c r="GX233">
        <v>27.1062</v>
      </c>
      <c r="GY233">
        <v>63.0997</v>
      </c>
      <c r="GZ233">
        <v>33.7059</v>
      </c>
      <c r="HA233">
        <v>1</v>
      </c>
      <c r="HB233">
        <v>-0.106052</v>
      </c>
      <c r="HC233">
        <v>0.169586</v>
      </c>
      <c r="HD233">
        <v>20.3369</v>
      </c>
      <c r="HE233">
        <v>5.22223</v>
      </c>
      <c r="HF233">
        <v>12.0099</v>
      </c>
      <c r="HG233">
        <v>4.99025</v>
      </c>
      <c r="HH233">
        <v>3.28923</v>
      </c>
      <c r="HI233">
        <v>9999</v>
      </c>
      <c r="HJ233">
        <v>9999</v>
      </c>
      <c r="HK233">
        <v>9999</v>
      </c>
      <c r="HL233">
        <v>155.7</v>
      </c>
      <c r="HM233">
        <v>1.86737</v>
      </c>
      <c r="HN233">
        <v>1.86642</v>
      </c>
      <c r="HO233">
        <v>1.86584</v>
      </c>
      <c r="HP233">
        <v>1.86582</v>
      </c>
      <c r="HQ233">
        <v>1.8676</v>
      </c>
      <c r="HR233">
        <v>1.87012</v>
      </c>
      <c r="HS233">
        <v>1.86875</v>
      </c>
      <c r="HT233">
        <v>1.87024</v>
      </c>
      <c r="HU233">
        <v>0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-3.386</v>
      </c>
      <c r="II233">
        <v>-0.1023</v>
      </c>
      <c r="IJ233">
        <v>-2.003274880989988</v>
      </c>
      <c r="IK233">
        <v>-0.003643892653284941</v>
      </c>
      <c r="IL233">
        <v>8.948238347276123E-07</v>
      </c>
      <c r="IM233">
        <v>-2.445980282225029E-10</v>
      </c>
      <c r="IN233">
        <v>-0.1940835803508028</v>
      </c>
      <c r="IO233">
        <v>-0.01042730378795286</v>
      </c>
      <c r="IP233">
        <v>0.00100284695746963</v>
      </c>
      <c r="IQ233">
        <v>-1.701466411570297E-05</v>
      </c>
      <c r="IR233">
        <v>2</v>
      </c>
      <c r="IS233">
        <v>2310</v>
      </c>
      <c r="IT233">
        <v>1</v>
      </c>
      <c r="IU233">
        <v>25</v>
      </c>
      <c r="IV233">
        <v>21581.9</v>
      </c>
      <c r="IW233">
        <v>21581.8</v>
      </c>
      <c r="IX233">
        <v>1.05469</v>
      </c>
      <c r="IY233">
        <v>2.2168</v>
      </c>
      <c r="IZ233">
        <v>1.39648</v>
      </c>
      <c r="JA233">
        <v>2.36084</v>
      </c>
      <c r="JB233">
        <v>1.49536</v>
      </c>
      <c r="JC233">
        <v>2.40601</v>
      </c>
      <c r="JD233">
        <v>34.6006</v>
      </c>
      <c r="JE233">
        <v>24.1838</v>
      </c>
      <c r="JF233">
        <v>18</v>
      </c>
      <c r="JG233">
        <v>495.747</v>
      </c>
      <c r="JH233">
        <v>457.688</v>
      </c>
      <c r="JI233">
        <v>25.0001</v>
      </c>
      <c r="JJ233">
        <v>26.0744</v>
      </c>
      <c r="JK233">
        <v>30</v>
      </c>
      <c r="JL233">
        <v>26.0491</v>
      </c>
      <c r="JM233">
        <v>25.9878</v>
      </c>
      <c r="JN233">
        <v>21.1209</v>
      </c>
      <c r="JO233">
        <v>21.2236</v>
      </c>
      <c r="JP233">
        <v>96.1576</v>
      </c>
      <c r="JQ233">
        <v>25</v>
      </c>
      <c r="JR233">
        <v>426.734</v>
      </c>
      <c r="JS233">
        <v>22.5666</v>
      </c>
      <c r="JT233">
        <v>100.884</v>
      </c>
      <c r="JU233">
        <v>100.839</v>
      </c>
    </row>
    <row r="234" spans="1:281">
      <c r="A234">
        <v>218</v>
      </c>
      <c r="B234">
        <v>1658945253.6</v>
      </c>
      <c r="C234">
        <v>3615.599999904633</v>
      </c>
      <c r="D234" t="s">
        <v>861</v>
      </c>
      <c r="E234" t="s">
        <v>862</v>
      </c>
      <c r="F234">
        <v>5</v>
      </c>
      <c r="G234" t="s">
        <v>812</v>
      </c>
      <c r="H234" t="s">
        <v>416</v>
      </c>
      <c r="I234">
        <v>1658945245.755172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429.8149502023686</v>
      </c>
      <c r="AK234">
        <v>424.4345818181819</v>
      </c>
      <c r="AL234">
        <v>0.00155331185179789</v>
      </c>
      <c r="AM234">
        <v>65.43499430396558</v>
      </c>
      <c r="AN234">
        <f>(AP234 - AO234 + DI234*1E3/(8.314*(DK234+273.15)) * AR234/DH234 * AQ234) * DH234/(100*CV234) * 1000/(1000 - AP234)</f>
        <v>0</v>
      </c>
      <c r="AO234">
        <v>22.59675501954253</v>
      </c>
      <c r="AP234">
        <v>23.84668606060605</v>
      </c>
      <c r="AQ234">
        <v>5.66695264179023E-06</v>
      </c>
      <c r="AR234">
        <v>84.9211307685238</v>
      </c>
      <c r="AS234">
        <v>12</v>
      </c>
      <c r="AT234">
        <v>2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1658945245.755172</v>
      </c>
      <c r="DB234">
        <v>414.254724137931</v>
      </c>
      <c r="DC234">
        <v>420.2070344827587</v>
      </c>
      <c r="DD234">
        <v>23.84556896551724</v>
      </c>
      <c r="DE234">
        <v>22.59727586206897</v>
      </c>
      <c r="DF234">
        <v>417.6415862068965</v>
      </c>
      <c r="DG234">
        <v>23.94790689655172</v>
      </c>
      <c r="DH234">
        <v>500.0140689655171</v>
      </c>
      <c r="DI234">
        <v>90.49435172413793</v>
      </c>
      <c r="DJ234">
        <v>0.09992222068965517</v>
      </c>
      <c r="DK234">
        <v>27.24797586206896</v>
      </c>
      <c r="DL234">
        <v>27.40233448275862</v>
      </c>
      <c r="DM234">
        <v>999.9000000000002</v>
      </c>
      <c r="DN234">
        <v>0</v>
      </c>
      <c r="DO234">
        <v>0</v>
      </c>
      <c r="DP234">
        <v>9994.003793103449</v>
      </c>
      <c r="DQ234">
        <v>0</v>
      </c>
      <c r="DR234">
        <v>11.916</v>
      </c>
      <c r="DS234">
        <v>-5.952263103448275</v>
      </c>
      <c r="DT234">
        <v>424.3741724137932</v>
      </c>
      <c r="DU234">
        <v>429.9220344827586</v>
      </c>
      <c r="DV234">
        <v>1.248285172413793</v>
      </c>
      <c r="DW234">
        <v>420.2070344827587</v>
      </c>
      <c r="DX234">
        <v>22.59727586206897</v>
      </c>
      <c r="DY234">
        <v>2.157889310344828</v>
      </c>
      <c r="DZ234">
        <v>2.044926206896552</v>
      </c>
      <c r="EA234">
        <v>18.65306206896551</v>
      </c>
      <c r="EB234">
        <v>17.79654137931034</v>
      </c>
      <c r="EC234">
        <v>1999.978620689655</v>
      </c>
      <c r="ED234">
        <v>0.9800008275862069</v>
      </c>
      <c r="EE234">
        <v>0.01999921034482758</v>
      </c>
      <c r="EF234">
        <v>0</v>
      </c>
      <c r="EG234">
        <v>767.1465517241378</v>
      </c>
      <c r="EH234">
        <v>5.000969999999999</v>
      </c>
      <c r="EI234">
        <v>15399.67931034483</v>
      </c>
      <c r="EJ234">
        <v>16707.41034482759</v>
      </c>
      <c r="EK234">
        <v>40.51055172413793</v>
      </c>
      <c r="EL234">
        <v>41.16141379310345</v>
      </c>
      <c r="EM234">
        <v>39.96531034482759</v>
      </c>
      <c r="EN234">
        <v>41.90489655172412</v>
      </c>
      <c r="EO234">
        <v>41.3100344827586</v>
      </c>
      <c r="EP234">
        <v>1955.079310344827</v>
      </c>
      <c r="EQ234">
        <v>39.89862068965517</v>
      </c>
      <c r="ER234">
        <v>0</v>
      </c>
      <c r="ES234">
        <v>1658945253</v>
      </c>
      <c r="ET234">
        <v>0</v>
      </c>
      <c r="EU234">
        <v>767.1332692307692</v>
      </c>
      <c r="EV234">
        <v>-5.483931614978631</v>
      </c>
      <c r="EW234">
        <v>-47.16239316189603</v>
      </c>
      <c r="EX234">
        <v>15399.44230769231</v>
      </c>
      <c r="EY234">
        <v>15</v>
      </c>
      <c r="EZ234">
        <v>0</v>
      </c>
      <c r="FA234" t="s">
        <v>419</v>
      </c>
      <c r="FB234">
        <v>1657650335.6</v>
      </c>
      <c r="FC234">
        <v>1657650340.6</v>
      </c>
      <c r="FD234">
        <v>0</v>
      </c>
      <c r="FE234">
        <v>2.4</v>
      </c>
      <c r="FF234">
        <v>-0.047</v>
      </c>
      <c r="FG234">
        <v>-2.024</v>
      </c>
      <c r="FH234">
        <v>-0.16</v>
      </c>
      <c r="FI234">
        <v>420</v>
      </c>
      <c r="FJ234">
        <v>17</v>
      </c>
      <c r="FK234">
        <v>0.4</v>
      </c>
      <c r="FL234">
        <v>0.26</v>
      </c>
      <c r="FM234">
        <v>-5.849425</v>
      </c>
      <c r="FN234">
        <v>-0.398870093808613</v>
      </c>
      <c r="FO234">
        <v>0.1269484554061214</v>
      </c>
      <c r="FP234">
        <v>1</v>
      </c>
      <c r="FQ234">
        <v>767.5582058823529</v>
      </c>
      <c r="FR234">
        <v>-7.00166538939012</v>
      </c>
      <c r="FS234">
        <v>0.7471455004140161</v>
      </c>
      <c r="FT234">
        <v>0</v>
      </c>
      <c r="FU234">
        <v>1.24821325</v>
      </c>
      <c r="FV234">
        <v>0.004239962476545418</v>
      </c>
      <c r="FW234">
        <v>0.001378267730704014</v>
      </c>
      <c r="FX234">
        <v>1</v>
      </c>
      <c r="FY234">
        <v>2</v>
      </c>
      <c r="FZ234">
        <v>3</v>
      </c>
      <c r="GA234" t="s">
        <v>420</v>
      </c>
      <c r="GB234">
        <v>2.98377</v>
      </c>
      <c r="GC234">
        <v>2.71549</v>
      </c>
      <c r="GD234">
        <v>0.0942326</v>
      </c>
      <c r="GE234">
        <v>0.09413779999999999</v>
      </c>
      <c r="GF234">
        <v>0.107255</v>
      </c>
      <c r="GG234">
        <v>0.101289</v>
      </c>
      <c r="GH234">
        <v>28753.1</v>
      </c>
      <c r="GI234">
        <v>28864.1</v>
      </c>
      <c r="GJ234">
        <v>29500.4</v>
      </c>
      <c r="GK234">
        <v>29466.1</v>
      </c>
      <c r="GL234">
        <v>34884.8</v>
      </c>
      <c r="GM234">
        <v>35193</v>
      </c>
      <c r="GN234">
        <v>41556.5</v>
      </c>
      <c r="GO234">
        <v>41986.1</v>
      </c>
      <c r="GP234">
        <v>1.9272</v>
      </c>
      <c r="GQ234">
        <v>1.93745</v>
      </c>
      <c r="GR234">
        <v>0.134356</v>
      </c>
      <c r="GS234">
        <v>0</v>
      </c>
      <c r="GT234">
        <v>25.2182</v>
      </c>
      <c r="GU234">
        <v>999.9</v>
      </c>
      <c r="GV234">
        <v>59.6</v>
      </c>
      <c r="GW234">
        <v>29.4</v>
      </c>
      <c r="GX234">
        <v>27.1063</v>
      </c>
      <c r="GY234">
        <v>62.9597</v>
      </c>
      <c r="GZ234">
        <v>34.0264</v>
      </c>
      <c r="HA234">
        <v>1</v>
      </c>
      <c r="HB234">
        <v>-0.106242</v>
      </c>
      <c r="HC234">
        <v>0.171541</v>
      </c>
      <c r="HD234">
        <v>20.3353</v>
      </c>
      <c r="HE234">
        <v>5.21834</v>
      </c>
      <c r="HF234">
        <v>12.0099</v>
      </c>
      <c r="HG234">
        <v>4.9893</v>
      </c>
      <c r="HH234">
        <v>3.28865</v>
      </c>
      <c r="HI234">
        <v>9999</v>
      </c>
      <c r="HJ234">
        <v>9999</v>
      </c>
      <c r="HK234">
        <v>9999</v>
      </c>
      <c r="HL234">
        <v>155.7</v>
      </c>
      <c r="HM234">
        <v>1.86737</v>
      </c>
      <c r="HN234">
        <v>1.86643</v>
      </c>
      <c r="HO234">
        <v>1.86584</v>
      </c>
      <c r="HP234">
        <v>1.86582</v>
      </c>
      <c r="HQ234">
        <v>1.8676</v>
      </c>
      <c r="HR234">
        <v>1.87012</v>
      </c>
      <c r="HS234">
        <v>1.86874</v>
      </c>
      <c r="HT234">
        <v>1.8702</v>
      </c>
      <c r="HU234">
        <v>0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-3.387</v>
      </c>
      <c r="II234">
        <v>-0.1024</v>
      </c>
      <c r="IJ234">
        <v>-2.003274880989988</v>
      </c>
      <c r="IK234">
        <v>-0.003643892653284941</v>
      </c>
      <c r="IL234">
        <v>8.948238347276123E-07</v>
      </c>
      <c r="IM234">
        <v>-2.445980282225029E-10</v>
      </c>
      <c r="IN234">
        <v>-0.1940835803508028</v>
      </c>
      <c r="IO234">
        <v>-0.01042730378795286</v>
      </c>
      <c r="IP234">
        <v>0.00100284695746963</v>
      </c>
      <c r="IQ234">
        <v>-1.701466411570297E-05</v>
      </c>
      <c r="IR234">
        <v>2</v>
      </c>
      <c r="IS234">
        <v>2310</v>
      </c>
      <c r="IT234">
        <v>1</v>
      </c>
      <c r="IU234">
        <v>25</v>
      </c>
      <c r="IV234">
        <v>21582</v>
      </c>
      <c r="IW234">
        <v>21581.9</v>
      </c>
      <c r="IX234">
        <v>1.0791</v>
      </c>
      <c r="IY234">
        <v>2.22534</v>
      </c>
      <c r="IZ234">
        <v>1.39648</v>
      </c>
      <c r="JA234">
        <v>2.36084</v>
      </c>
      <c r="JB234">
        <v>1.49536</v>
      </c>
      <c r="JC234">
        <v>2.35718</v>
      </c>
      <c r="JD234">
        <v>34.6006</v>
      </c>
      <c r="JE234">
        <v>24.1838</v>
      </c>
      <c r="JF234">
        <v>18</v>
      </c>
      <c r="JG234">
        <v>495.653</v>
      </c>
      <c r="JH234">
        <v>457.73</v>
      </c>
      <c r="JI234">
        <v>25.0003</v>
      </c>
      <c r="JJ234">
        <v>26.0744</v>
      </c>
      <c r="JK234">
        <v>30.0002</v>
      </c>
      <c r="JL234">
        <v>26.0491</v>
      </c>
      <c r="JM234">
        <v>25.9872</v>
      </c>
      <c r="JN234">
        <v>21.651</v>
      </c>
      <c r="JO234">
        <v>21.2236</v>
      </c>
      <c r="JP234">
        <v>96.1576</v>
      </c>
      <c r="JQ234">
        <v>25</v>
      </c>
      <c r="JR234">
        <v>440.164</v>
      </c>
      <c r="JS234">
        <v>22.5666</v>
      </c>
      <c r="JT234">
        <v>100.886</v>
      </c>
      <c r="JU234">
        <v>100.84</v>
      </c>
    </row>
    <row r="235" spans="1:281">
      <c r="A235">
        <v>219</v>
      </c>
      <c r="B235">
        <v>1658945258.6</v>
      </c>
      <c r="C235">
        <v>3620.599999904633</v>
      </c>
      <c r="D235" t="s">
        <v>863</v>
      </c>
      <c r="E235" t="s">
        <v>864</v>
      </c>
      <c r="F235">
        <v>5</v>
      </c>
      <c r="G235" t="s">
        <v>812</v>
      </c>
      <c r="H235" t="s">
        <v>416</v>
      </c>
      <c r="I235">
        <v>1658945250.832142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436.948055149095</v>
      </c>
      <c r="AK235">
        <v>427.5981878787877</v>
      </c>
      <c r="AL235">
        <v>0.8251731498606929</v>
      </c>
      <c r="AM235">
        <v>65.43499430396558</v>
      </c>
      <c r="AN235">
        <f>(AP235 - AO235 + DI235*1E3/(8.314*(DK235+273.15)) * AR235/DH235 * AQ235) * DH235/(100*CV235) * 1000/(1000 - AP235)</f>
        <v>0</v>
      </c>
      <c r="AO235">
        <v>22.59630834755691</v>
      </c>
      <c r="AP235">
        <v>23.84592</v>
      </c>
      <c r="AQ235">
        <v>-1.524511624215168E-05</v>
      </c>
      <c r="AR235">
        <v>84.9211307685238</v>
      </c>
      <c r="AS235">
        <v>12</v>
      </c>
      <c r="AT235">
        <v>2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1658945250.832142</v>
      </c>
      <c r="DB235">
        <v>414.70175</v>
      </c>
      <c r="DC235">
        <v>422.8795357142857</v>
      </c>
      <c r="DD235">
        <v>23.84545</v>
      </c>
      <c r="DE235">
        <v>22.59665</v>
      </c>
      <c r="DF235">
        <v>418.0899642857143</v>
      </c>
      <c r="DG235">
        <v>23.94779285714285</v>
      </c>
      <c r="DH235">
        <v>500.0156071428572</v>
      </c>
      <c r="DI235">
        <v>90.49408214285712</v>
      </c>
      <c r="DJ235">
        <v>0.09992426071428569</v>
      </c>
      <c r="DK235">
        <v>27.25562857142857</v>
      </c>
      <c r="DL235">
        <v>27.40775357142857</v>
      </c>
      <c r="DM235">
        <v>999.9000000000002</v>
      </c>
      <c r="DN235">
        <v>0</v>
      </c>
      <c r="DO235">
        <v>0</v>
      </c>
      <c r="DP235">
        <v>9991.228571428572</v>
      </c>
      <c r="DQ235">
        <v>0</v>
      </c>
      <c r="DR235">
        <v>11.916</v>
      </c>
      <c r="DS235">
        <v>-8.177712857142856</v>
      </c>
      <c r="DT235">
        <v>424.8321785714285</v>
      </c>
      <c r="DU235">
        <v>432.6561428571429</v>
      </c>
      <c r="DV235">
        <v>1.248793928571429</v>
      </c>
      <c r="DW235">
        <v>422.8795357142857</v>
      </c>
      <c r="DX235">
        <v>22.59665</v>
      </c>
      <c r="DY235">
        <v>2.157872142857143</v>
      </c>
      <c r="DZ235">
        <v>2.044863214285714</v>
      </c>
      <c r="EA235">
        <v>18.65293928571429</v>
      </c>
      <c r="EB235">
        <v>17.79606071428571</v>
      </c>
      <c r="EC235">
        <v>2000.0025</v>
      </c>
      <c r="ED235">
        <v>0.9800016071428571</v>
      </c>
      <c r="EE235">
        <v>0.01999844642857143</v>
      </c>
      <c r="EF235">
        <v>0</v>
      </c>
      <c r="EG235">
        <v>766.7003214285713</v>
      </c>
      <c r="EH235">
        <v>5.00097</v>
      </c>
      <c r="EI235">
        <v>15394.96071428571</v>
      </c>
      <c r="EJ235">
        <v>16707.61071428571</v>
      </c>
      <c r="EK235">
        <v>40.60239285714285</v>
      </c>
      <c r="EL235">
        <v>41.19846428571428</v>
      </c>
      <c r="EM235">
        <v>40.05114285714286</v>
      </c>
      <c r="EN235">
        <v>41.95285714285713</v>
      </c>
      <c r="EO235">
        <v>41.36349999999999</v>
      </c>
      <c r="EP235">
        <v>1955.103928571429</v>
      </c>
      <c r="EQ235">
        <v>39.8975</v>
      </c>
      <c r="ER235">
        <v>0</v>
      </c>
      <c r="ES235">
        <v>1658945258.4</v>
      </c>
      <c r="ET235">
        <v>0</v>
      </c>
      <c r="EU235">
        <v>766.6852399999999</v>
      </c>
      <c r="EV235">
        <v>-4.476538441978623</v>
      </c>
      <c r="EW235">
        <v>-60.00769227767189</v>
      </c>
      <c r="EX235">
        <v>15394.168</v>
      </c>
      <c r="EY235">
        <v>15</v>
      </c>
      <c r="EZ235">
        <v>0</v>
      </c>
      <c r="FA235" t="s">
        <v>419</v>
      </c>
      <c r="FB235">
        <v>1657650335.6</v>
      </c>
      <c r="FC235">
        <v>1657650340.6</v>
      </c>
      <c r="FD235">
        <v>0</v>
      </c>
      <c r="FE235">
        <v>2.4</v>
      </c>
      <c r="FF235">
        <v>-0.047</v>
      </c>
      <c r="FG235">
        <v>-2.024</v>
      </c>
      <c r="FH235">
        <v>-0.16</v>
      </c>
      <c r="FI235">
        <v>420</v>
      </c>
      <c r="FJ235">
        <v>17</v>
      </c>
      <c r="FK235">
        <v>0.4</v>
      </c>
      <c r="FL235">
        <v>0.26</v>
      </c>
      <c r="FM235">
        <v>-7.221515365853659</v>
      </c>
      <c r="FN235">
        <v>-20.03775972125435</v>
      </c>
      <c r="FO235">
        <v>2.695789825718848</v>
      </c>
      <c r="FP235">
        <v>0</v>
      </c>
      <c r="FQ235">
        <v>767.0153529411764</v>
      </c>
      <c r="FR235">
        <v>-5.185301757173129</v>
      </c>
      <c r="FS235">
        <v>0.5817673823765188</v>
      </c>
      <c r="FT235">
        <v>0</v>
      </c>
      <c r="FU235">
        <v>1.248603414634146</v>
      </c>
      <c r="FV235">
        <v>0.005178606271776604</v>
      </c>
      <c r="FW235">
        <v>0.001119389227531094</v>
      </c>
      <c r="FX235">
        <v>1</v>
      </c>
      <c r="FY235">
        <v>1</v>
      </c>
      <c r="FZ235">
        <v>3</v>
      </c>
      <c r="GA235" t="s">
        <v>426</v>
      </c>
      <c r="GB235">
        <v>2.98376</v>
      </c>
      <c r="GC235">
        <v>2.71563</v>
      </c>
      <c r="GD235">
        <v>0.0948691</v>
      </c>
      <c r="GE235">
        <v>0.0962904</v>
      </c>
      <c r="GF235">
        <v>0.107258</v>
      </c>
      <c r="GG235">
        <v>0.101293</v>
      </c>
      <c r="GH235">
        <v>28732.9</v>
      </c>
      <c r="GI235">
        <v>28795.3</v>
      </c>
      <c r="GJ235">
        <v>29500.4</v>
      </c>
      <c r="GK235">
        <v>29465.9</v>
      </c>
      <c r="GL235">
        <v>34884.6</v>
      </c>
      <c r="GM235">
        <v>35192.8</v>
      </c>
      <c r="GN235">
        <v>41556.5</v>
      </c>
      <c r="GO235">
        <v>41986.1</v>
      </c>
      <c r="GP235">
        <v>1.9274</v>
      </c>
      <c r="GQ235">
        <v>1.93722</v>
      </c>
      <c r="GR235">
        <v>0.13436</v>
      </c>
      <c r="GS235">
        <v>0</v>
      </c>
      <c r="GT235">
        <v>25.216</v>
      </c>
      <c r="GU235">
        <v>999.9</v>
      </c>
      <c r="GV235">
        <v>59.6</v>
      </c>
      <c r="GW235">
        <v>29.4</v>
      </c>
      <c r="GX235">
        <v>27.1077</v>
      </c>
      <c r="GY235">
        <v>62.9697</v>
      </c>
      <c r="GZ235">
        <v>33.9303</v>
      </c>
      <c r="HA235">
        <v>1</v>
      </c>
      <c r="HB235">
        <v>-0.10643</v>
      </c>
      <c r="HC235">
        <v>0.173031</v>
      </c>
      <c r="HD235">
        <v>20.3347</v>
      </c>
      <c r="HE235">
        <v>5.21909</v>
      </c>
      <c r="HF235">
        <v>12.0099</v>
      </c>
      <c r="HG235">
        <v>4.9895</v>
      </c>
      <c r="HH235">
        <v>3.28865</v>
      </c>
      <c r="HI235">
        <v>9999</v>
      </c>
      <c r="HJ235">
        <v>9999</v>
      </c>
      <c r="HK235">
        <v>9999</v>
      </c>
      <c r="HL235">
        <v>155.7</v>
      </c>
      <c r="HM235">
        <v>1.86736</v>
      </c>
      <c r="HN235">
        <v>1.8664</v>
      </c>
      <c r="HO235">
        <v>1.86584</v>
      </c>
      <c r="HP235">
        <v>1.86581</v>
      </c>
      <c r="HQ235">
        <v>1.86759</v>
      </c>
      <c r="HR235">
        <v>1.87012</v>
      </c>
      <c r="HS235">
        <v>1.86874</v>
      </c>
      <c r="HT235">
        <v>1.87018</v>
      </c>
      <c r="HU235">
        <v>0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-3.398</v>
      </c>
      <c r="II235">
        <v>-0.1023</v>
      </c>
      <c r="IJ235">
        <v>-2.003274880989988</v>
      </c>
      <c r="IK235">
        <v>-0.003643892653284941</v>
      </c>
      <c r="IL235">
        <v>8.948238347276123E-07</v>
      </c>
      <c r="IM235">
        <v>-2.445980282225029E-10</v>
      </c>
      <c r="IN235">
        <v>-0.1940835803508028</v>
      </c>
      <c r="IO235">
        <v>-0.01042730378795286</v>
      </c>
      <c r="IP235">
        <v>0.00100284695746963</v>
      </c>
      <c r="IQ235">
        <v>-1.701466411570297E-05</v>
      </c>
      <c r="IR235">
        <v>2</v>
      </c>
      <c r="IS235">
        <v>2310</v>
      </c>
      <c r="IT235">
        <v>1</v>
      </c>
      <c r="IU235">
        <v>25</v>
      </c>
      <c r="IV235">
        <v>21582</v>
      </c>
      <c r="IW235">
        <v>21582</v>
      </c>
      <c r="IX235">
        <v>1.11084</v>
      </c>
      <c r="IY235">
        <v>2.22534</v>
      </c>
      <c r="IZ235">
        <v>1.39771</v>
      </c>
      <c r="JA235">
        <v>2.35962</v>
      </c>
      <c r="JB235">
        <v>1.49536</v>
      </c>
      <c r="JC235">
        <v>2.37305</v>
      </c>
      <c r="JD235">
        <v>34.6006</v>
      </c>
      <c r="JE235">
        <v>24.1751</v>
      </c>
      <c r="JF235">
        <v>18</v>
      </c>
      <c r="JG235">
        <v>495.779</v>
      </c>
      <c r="JH235">
        <v>457.586</v>
      </c>
      <c r="JI235">
        <v>25.0003</v>
      </c>
      <c r="JJ235">
        <v>26.0744</v>
      </c>
      <c r="JK235">
        <v>30.0001</v>
      </c>
      <c r="JL235">
        <v>26.0491</v>
      </c>
      <c r="JM235">
        <v>25.9868</v>
      </c>
      <c r="JN235">
        <v>22.2377</v>
      </c>
      <c r="JO235">
        <v>21.2236</v>
      </c>
      <c r="JP235">
        <v>96.1576</v>
      </c>
      <c r="JQ235">
        <v>25</v>
      </c>
      <c r="JR235">
        <v>460.2</v>
      </c>
      <c r="JS235">
        <v>22.5666</v>
      </c>
      <c r="JT235">
        <v>100.886</v>
      </c>
      <c r="JU235">
        <v>100.84</v>
      </c>
    </row>
    <row r="236" spans="1:281">
      <c r="A236">
        <v>220</v>
      </c>
      <c r="B236">
        <v>1658945263.6</v>
      </c>
      <c r="C236">
        <v>3625.599999904633</v>
      </c>
      <c r="D236" t="s">
        <v>865</v>
      </c>
      <c r="E236" t="s">
        <v>866</v>
      </c>
      <c r="F236">
        <v>5</v>
      </c>
      <c r="G236" t="s">
        <v>812</v>
      </c>
      <c r="H236" t="s">
        <v>416</v>
      </c>
      <c r="I236">
        <v>1658945256.1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452.1586246577053</v>
      </c>
      <c r="AK236">
        <v>436.8849151515149</v>
      </c>
      <c r="AL236">
        <v>2.024508369591965</v>
      </c>
      <c r="AM236">
        <v>65.43499430396558</v>
      </c>
      <c r="AN236">
        <f>(AP236 - AO236 + DI236*1E3/(8.314*(DK236+273.15)) * AR236/DH236 * AQ236) * DH236/(100*CV236) * 1000/(1000 - AP236)</f>
        <v>0</v>
      </c>
      <c r="AO236">
        <v>22.59713122791852</v>
      </c>
      <c r="AP236">
        <v>23.84858545454545</v>
      </c>
      <c r="AQ236">
        <v>1.744651006928084E-05</v>
      </c>
      <c r="AR236">
        <v>84.9211307685238</v>
      </c>
      <c r="AS236">
        <v>12</v>
      </c>
      <c r="AT236">
        <v>2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1658945256.1</v>
      </c>
      <c r="DB236">
        <v>417.4332222222222</v>
      </c>
      <c r="DC236">
        <v>430.7232222222222</v>
      </c>
      <c r="DD236">
        <v>23.84634074074074</v>
      </c>
      <c r="DE236">
        <v>22.59708888888889</v>
      </c>
      <c r="DF236">
        <v>420.8297777777778</v>
      </c>
      <c r="DG236">
        <v>23.94868888888888</v>
      </c>
      <c r="DH236">
        <v>500.020037037037</v>
      </c>
      <c r="DI236">
        <v>90.4938925925926</v>
      </c>
      <c r="DJ236">
        <v>0.09994591111111112</v>
      </c>
      <c r="DK236">
        <v>27.26368518518519</v>
      </c>
      <c r="DL236">
        <v>27.41632962962963</v>
      </c>
      <c r="DM236">
        <v>999.9000000000001</v>
      </c>
      <c r="DN236">
        <v>0</v>
      </c>
      <c r="DO236">
        <v>0</v>
      </c>
      <c r="DP236">
        <v>9995.485925925926</v>
      </c>
      <c r="DQ236">
        <v>0</v>
      </c>
      <c r="DR236">
        <v>11.916</v>
      </c>
      <c r="DS236">
        <v>-13.28989962962963</v>
      </c>
      <c r="DT236">
        <v>427.6308148148148</v>
      </c>
      <c r="DU236">
        <v>440.6814074074074</v>
      </c>
      <c r="DV236">
        <v>1.249259259259259</v>
      </c>
      <c r="DW236">
        <v>430.7232222222222</v>
      </c>
      <c r="DX236">
        <v>22.59708888888889</v>
      </c>
      <c r="DY236">
        <v>2.157948518518519</v>
      </c>
      <c r="DZ236">
        <v>2.044897777777778</v>
      </c>
      <c r="EA236">
        <v>18.6534962962963</v>
      </c>
      <c r="EB236">
        <v>17.79633333333333</v>
      </c>
      <c r="EC236">
        <v>2000.078518518519</v>
      </c>
      <c r="ED236">
        <v>0.9800007777777778</v>
      </c>
      <c r="EE236">
        <v>0.01999927037037037</v>
      </c>
      <c r="EF236">
        <v>0</v>
      </c>
      <c r="EG236">
        <v>766.3591481481482</v>
      </c>
      <c r="EH236">
        <v>5.00097</v>
      </c>
      <c r="EI236">
        <v>15389.41111111111</v>
      </c>
      <c r="EJ236">
        <v>16708.24074074074</v>
      </c>
      <c r="EK236">
        <v>40.63399999999999</v>
      </c>
      <c r="EL236">
        <v>41.15496296296296</v>
      </c>
      <c r="EM236">
        <v>40.10403703703704</v>
      </c>
      <c r="EN236">
        <v>41.87244444444445</v>
      </c>
      <c r="EO236">
        <v>41.32607407407406</v>
      </c>
      <c r="EP236">
        <v>1955.177037037037</v>
      </c>
      <c r="EQ236">
        <v>39.9</v>
      </c>
      <c r="ER236">
        <v>0</v>
      </c>
      <c r="ES236">
        <v>1658945263.2</v>
      </c>
      <c r="ET236">
        <v>0</v>
      </c>
      <c r="EU236">
        <v>766.35432</v>
      </c>
      <c r="EV236">
        <v>-3.000461535088729</v>
      </c>
      <c r="EW236">
        <v>-77.36153850795444</v>
      </c>
      <c r="EX236">
        <v>15388.944</v>
      </c>
      <c r="EY236">
        <v>15</v>
      </c>
      <c r="EZ236">
        <v>0</v>
      </c>
      <c r="FA236" t="s">
        <v>419</v>
      </c>
      <c r="FB236">
        <v>1657650335.6</v>
      </c>
      <c r="FC236">
        <v>1657650340.6</v>
      </c>
      <c r="FD236">
        <v>0</v>
      </c>
      <c r="FE236">
        <v>2.4</v>
      </c>
      <c r="FF236">
        <v>-0.047</v>
      </c>
      <c r="FG236">
        <v>-2.024</v>
      </c>
      <c r="FH236">
        <v>-0.16</v>
      </c>
      <c r="FI236">
        <v>420</v>
      </c>
      <c r="FJ236">
        <v>17</v>
      </c>
      <c r="FK236">
        <v>0.4</v>
      </c>
      <c r="FL236">
        <v>0.26</v>
      </c>
      <c r="FM236">
        <v>-10.64902707317073</v>
      </c>
      <c r="FN236">
        <v>-54.56096299651566</v>
      </c>
      <c r="FO236">
        <v>5.90966062192021</v>
      </c>
      <c r="FP236">
        <v>0</v>
      </c>
      <c r="FQ236">
        <v>766.6157647058824</v>
      </c>
      <c r="FR236">
        <v>-4.254759358831713</v>
      </c>
      <c r="FS236">
        <v>0.5040740526143295</v>
      </c>
      <c r="FT236">
        <v>0</v>
      </c>
      <c r="FU236">
        <v>1.248910731707317</v>
      </c>
      <c r="FV236">
        <v>0.006176655052264753</v>
      </c>
      <c r="FW236">
        <v>0.001043374895194195</v>
      </c>
      <c r="FX236">
        <v>1</v>
      </c>
      <c r="FY236">
        <v>1</v>
      </c>
      <c r="FZ236">
        <v>3</v>
      </c>
      <c r="GA236" t="s">
        <v>426</v>
      </c>
      <c r="GB236">
        <v>2.98373</v>
      </c>
      <c r="GC236">
        <v>2.71568</v>
      </c>
      <c r="GD236">
        <v>0.0964894</v>
      </c>
      <c r="GE236">
        <v>0.0989408</v>
      </c>
      <c r="GF236">
        <v>0.107263</v>
      </c>
      <c r="GG236">
        <v>0.101299</v>
      </c>
      <c r="GH236">
        <v>28681.6</v>
      </c>
      <c r="GI236">
        <v>28710.9</v>
      </c>
      <c r="GJ236">
        <v>29500.6</v>
      </c>
      <c r="GK236">
        <v>29466</v>
      </c>
      <c r="GL236">
        <v>34884.4</v>
      </c>
      <c r="GM236">
        <v>35192.6</v>
      </c>
      <c r="GN236">
        <v>41556.4</v>
      </c>
      <c r="GO236">
        <v>41986.1</v>
      </c>
      <c r="GP236">
        <v>1.92735</v>
      </c>
      <c r="GQ236">
        <v>1.93735</v>
      </c>
      <c r="GR236">
        <v>0.134833</v>
      </c>
      <c r="GS236">
        <v>0</v>
      </c>
      <c r="GT236">
        <v>25.2138</v>
      </c>
      <c r="GU236">
        <v>999.9</v>
      </c>
      <c r="GV236">
        <v>59.6</v>
      </c>
      <c r="GW236">
        <v>29.4</v>
      </c>
      <c r="GX236">
        <v>27.1083</v>
      </c>
      <c r="GY236">
        <v>63.0997</v>
      </c>
      <c r="GZ236">
        <v>33.6579</v>
      </c>
      <c r="HA236">
        <v>1</v>
      </c>
      <c r="HB236">
        <v>-0.10628</v>
      </c>
      <c r="HC236">
        <v>0.173295</v>
      </c>
      <c r="HD236">
        <v>20.3346</v>
      </c>
      <c r="HE236">
        <v>5.21879</v>
      </c>
      <c r="HF236">
        <v>12.0098</v>
      </c>
      <c r="HG236">
        <v>4.9895</v>
      </c>
      <c r="HH236">
        <v>3.28865</v>
      </c>
      <c r="HI236">
        <v>9999</v>
      </c>
      <c r="HJ236">
        <v>9999</v>
      </c>
      <c r="HK236">
        <v>9999</v>
      </c>
      <c r="HL236">
        <v>155.7</v>
      </c>
      <c r="HM236">
        <v>1.86737</v>
      </c>
      <c r="HN236">
        <v>1.86642</v>
      </c>
      <c r="HO236">
        <v>1.86584</v>
      </c>
      <c r="HP236">
        <v>1.86582</v>
      </c>
      <c r="HQ236">
        <v>1.86757</v>
      </c>
      <c r="HR236">
        <v>1.87012</v>
      </c>
      <c r="HS236">
        <v>1.86874</v>
      </c>
      <c r="HT236">
        <v>1.87021</v>
      </c>
      <c r="HU236">
        <v>0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-3.427</v>
      </c>
      <c r="II236">
        <v>-0.1023</v>
      </c>
      <c r="IJ236">
        <v>-2.003274880989988</v>
      </c>
      <c r="IK236">
        <v>-0.003643892653284941</v>
      </c>
      <c r="IL236">
        <v>8.948238347276123E-07</v>
      </c>
      <c r="IM236">
        <v>-2.445980282225029E-10</v>
      </c>
      <c r="IN236">
        <v>-0.1940835803508028</v>
      </c>
      <c r="IO236">
        <v>-0.01042730378795286</v>
      </c>
      <c r="IP236">
        <v>0.00100284695746963</v>
      </c>
      <c r="IQ236">
        <v>-1.701466411570297E-05</v>
      </c>
      <c r="IR236">
        <v>2</v>
      </c>
      <c r="IS236">
        <v>2310</v>
      </c>
      <c r="IT236">
        <v>1</v>
      </c>
      <c r="IU236">
        <v>25</v>
      </c>
      <c r="IV236">
        <v>21582.1</v>
      </c>
      <c r="IW236">
        <v>21582</v>
      </c>
      <c r="IX236">
        <v>1.1438</v>
      </c>
      <c r="IY236">
        <v>2.20947</v>
      </c>
      <c r="IZ236">
        <v>1.39648</v>
      </c>
      <c r="JA236">
        <v>2.36084</v>
      </c>
      <c r="JB236">
        <v>1.49536</v>
      </c>
      <c r="JC236">
        <v>2.40601</v>
      </c>
      <c r="JD236">
        <v>34.6006</v>
      </c>
      <c r="JE236">
        <v>24.1838</v>
      </c>
      <c r="JF236">
        <v>18</v>
      </c>
      <c r="JG236">
        <v>495.748</v>
      </c>
      <c r="JH236">
        <v>457.672</v>
      </c>
      <c r="JI236">
        <v>25.0001</v>
      </c>
      <c r="JJ236">
        <v>26.0744</v>
      </c>
      <c r="JK236">
        <v>30</v>
      </c>
      <c r="JL236">
        <v>26.0491</v>
      </c>
      <c r="JM236">
        <v>25.9878</v>
      </c>
      <c r="JN236">
        <v>22.9199</v>
      </c>
      <c r="JO236">
        <v>21.2236</v>
      </c>
      <c r="JP236">
        <v>96.1576</v>
      </c>
      <c r="JQ236">
        <v>25</v>
      </c>
      <c r="JR236">
        <v>473.563</v>
      </c>
      <c r="JS236">
        <v>22.5666</v>
      </c>
      <c r="JT236">
        <v>100.886</v>
      </c>
      <c r="JU236">
        <v>100.84</v>
      </c>
    </row>
    <row r="237" spans="1:281">
      <c r="A237">
        <v>221</v>
      </c>
      <c r="B237">
        <v>1658945268.6</v>
      </c>
      <c r="C237">
        <v>3630.599999904633</v>
      </c>
      <c r="D237" t="s">
        <v>867</v>
      </c>
      <c r="E237" t="s">
        <v>868</v>
      </c>
      <c r="F237">
        <v>5</v>
      </c>
      <c r="G237" t="s">
        <v>812</v>
      </c>
      <c r="H237" t="s">
        <v>416</v>
      </c>
      <c r="I237">
        <v>1658945260.814285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468.9229314411614</v>
      </c>
      <c r="AK237">
        <v>450.0169030303029</v>
      </c>
      <c r="AL237">
        <v>2.710800858181664</v>
      </c>
      <c r="AM237">
        <v>65.43499430396558</v>
      </c>
      <c r="AN237">
        <f>(AP237 - AO237 + DI237*1E3/(8.314*(DK237+273.15)) * AR237/DH237 * AQ237) * DH237/(100*CV237) * 1000/(1000 - AP237)</f>
        <v>0</v>
      </c>
      <c r="AO237">
        <v>22.59924358740166</v>
      </c>
      <c r="AP237">
        <v>23.84748666666666</v>
      </c>
      <c r="AQ237">
        <v>-1.13468340074228E-05</v>
      </c>
      <c r="AR237">
        <v>84.9211307685238</v>
      </c>
      <c r="AS237">
        <v>12</v>
      </c>
      <c r="AT237">
        <v>2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1658945260.814285</v>
      </c>
      <c r="DB237">
        <v>423.6436785714286</v>
      </c>
      <c r="DC237">
        <v>442.99825</v>
      </c>
      <c r="DD237">
        <v>23.84711428571429</v>
      </c>
      <c r="DE237">
        <v>22.59765357142857</v>
      </c>
      <c r="DF237">
        <v>427.0589285714285</v>
      </c>
      <c r="DG237">
        <v>23.94946428571429</v>
      </c>
      <c r="DH237">
        <v>500.0424642857143</v>
      </c>
      <c r="DI237">
        <v>90.49397142857143</v>
      </c>
      <c r="DJ237">
        <v>0.09999810000000001</v>
      </c>
      <c r="DK237">
        <v>27.27111785714286</v>
      </c>
      <c r="DL237">
        <v>27.41875357142857</v>
      </c>
      <c r="DM237">
        <v>999.9000000000002</v>
      </c>
      <c r="DN237">
        <v>0</v>
      </c>
      <c r="DO237">
        <v>0</v>
      </c>
      <c r="DP237">
        <v>9999.106071428572</v>
      </c>
      <c r="DQ237">
        <v>0</v>
      </c>
      <c r="DR237">
        <v>11.90400714285715</v>
      </c>
      <c r="DS237">
        <v>-19.35456785714286</v>
      </c>
      <c r="DT237">
        <v>433.9932142857143</v>
      </c>
      <c r="DU237">
        <v>453.2403928571429</v>
      </c>
      <c r="DV237">
        <v>1.249466428571429</v>
      </c>
      <c r="DW237">
        <v>442.99825</v>
      </c>
      <c r="DX237">
        <v>22.59765357142857</v>
      </c>
      <c r="DY237">
        <v>2.158020714285715</v>
      </c>
      <c r="DZ237">
        <v>2.044951071428572</v>
      </c>
      <c r="EA237">
        <v>18.65403928571428</v>
      </c>
      <c r="EB237">
        <v>17.79675357142857</v>
      </c>
      <c r="EC237">
        <v>2000.088928571429</v>
      </c>
      <c r="ED237">
        <v>0.9799979642857144</v>
      </c>
      <c r="EE237">
        <v>0.02000205357142857</v>
      </c>
      <c r="EF237">
        <v>0</v>
      </c>
      <c r="EG237">
        <v>766.2188214285715</v>
      </c>
      <c r="EH237">
        <v>5.00097</v>
      </c>
      <c r="EI237">
        <v>15383.69285714286</v>
      </c>
      <c r="EJ237">
        <v>16708.30357142857</v>
      </c>
      <c r="EK237">
        <v>40.62017857142856</v>
      </c>
      <c r="EL237">
        <v>41.03771428571427</v>
      </c>
      <c r="EM237">
        <v>40.12275</v>
      </c>
      <c r="EN237">
        <v>41.69392857142856</v>
      </c>
      <c r="EO237">
        <v>41.23182142857141</v>
      </c>
      <c r="EP237">
        <v>1955.182142857143</v>
      </c>
      <c r="EQ237">
        <v>39.90500000000001</v>
      </c>
      <c r="ER237">
        <v>0</v>
      </c>
      <c r="ES237">
        <v>1658945268.6</v>
      </c>
      <c r="ET237">
        <v>0</v>
      </c>
      <c r="EU237">
        <v>766.195076923077</v>
      </c>
      <c r="EV237">
        <v>-1.988854709384329</v>
      </c>
      <c r="EW237">
        <v>-66.64957270795017</v>
      </c>
      <c r="EX237">
        <v>15382.93461538461</v>
      </c>
      <c r="EY237">
        <v>15</v>
      </c>
      <c r="EZ237">
        <v>0</v>
      </c>
      <c r="FA237" t="s">
        <v>419</v>
      </c>
      <c r="FB237">
        <v>1657650335.6</v>
      </c>
      <c r="FC237">
        <v>1657650340.6</v>
      </c>
      <c r="FD237">
        <v>0</v>
      </c>
      <c r="FE237">
        <v>2.4</v>
      </c>
      <c r="FF237">
        <v>-0.047</v>
      </c>
      <c r="FG237">
        <v>-2.024</v>
      </c>
      <c r="FH237">
        <v>-0.16</v>
      </c>
      <c r="FI237">
        <v>420</v>
      </c>
      <c r="FJ237">
        <v>17</v>
      </c>
      <c r="FK237">
        <v>0.4</v>
      </c>
      <c r="FL237">
        <v>0.26</v>
      </c>
      <c r="FM237">
        <v>-16.14397025</v>
      </c>
      <c r="FN237">
        <v>-78.70138187617262</v>
      </c>
      <c r="FO237">
        <v>7.655587357718377</v>
      </c>
      <c r="FP237">
        <v>0</v>
      </c>
      <c r="FQ237">
        <v>766.3365588235293</v>
      </c>
      <c r="FR237">
        <v>-2.959312447486147</v>
      </c>
      <c r="FS237">
        <v>0.4124667680857352</v>
      </c>
      <c r="FT237">
        <v>0</v>
      </c>
      <c r="FU237">
        <v>1.249332</v>
      </c>
      <c r="FV237">
        <v>0.002340562851782915</v>
      </c>
      <c r="FW237">
        <v>0.0008400244044074103</v>
      </c>
      <c r="FX237">
        <v>1</v>
      </c>
      <c r="FY237">
        <v>1</v>
      </c>
      <c r="FZ237">
        <v>3</v>
      </c>
      <c r="GA237" t="s">
        <v>426</v>
      </c>
      <c r="GB237">
        <v>2.98371</v>
      </c>
      <c r="GC237">
        <v>2.71568</v>
      </c>
      <c r="GD237">
        <v>0.0986904</v>
      </c>
      <c r="GE237">
        <v>0.101634</v>
      </c>
      <c r="GF237">
        <v>0.107259</v>
      </c>
      <c r="GG237">
        <v>0.101292</v>
      </c>
      <c r="GH237">
        <v>28611.3</v>
      </c>
      <c r="GI237">
        <v>28625.3</v>
      </c>
      <c r="GJ237">
        <v>29500.1</v>
      </c>
      <c r="GK237">
        <v>29466.1</v>
      </c>
      <c r="GL237">
        <v>34884.1</v>
      </c>
      <c r="GM237">
        <v>35192.7</v>
      </c>
      <c r="GN237">
        <v>41555.8</v>
      </c>
      <c r="GO237">
        <v>41985.8</v>
      </c>
      <c r="GP237">
        <v>1.92728</v>
      </c>
      <c r="GQ237">
        <v>1.9373</v>
      </c>
      <c r="GR237">
        <v>0.135262</v>
      </c>
      <c r="GS237">
        <v>0</v>
      </c>
      <c r="GT237">
        <v>25.2118</v>
      </c>
      <c r="GU237">
        <v>999.9</v>
      </c>
      <c r="GV237">
        <v>59.6</v>
      </c>
      <c r="GW237">
        <v>29.4</v>
      </c>
      <c r="GX237">
        <v>27.1083</v>
      </c>
      <c r="GY237">
        <v>63.0497</v>
      </c>
      <c r="GZ237">
        <v>33.5417</v>
      </c>
      <c r="HA237">
        <v>1</v>
      </c>
      <c r="HB237">
        <v>-0.106176</v>
      </c>
      <c r="HC237">
        <v>0.175016</v>
      </c>
      <c r="HD237">
        <v>20.3346</v>
      </c>
      <c r="HE237">
        <v>5.21789</v>
      </c>
      <c r="HF237">
        <v>12.0098</v>
      </c>
      <c r="HG237">
        <v>4.9893</v>
      </c>
      <c r="HH237">
        <v>3.28855</v>
      </c>
      <c r="HI237">
        <v>9999</v>
      </c>
      <c r="HJ237">
        <v>9999</v>
      </c>
      <c r="HK237">
        <v>9999</v>
      </c>
      <c r="HL237">
        <v>155.7</v>
      </c>
      <c r="HM237">
        <v>1.86736</v>
      </c>
      <c r="HN237">
        <v>1.86646</v>
      </c>
      <c r="HO237">
        <v>1.86584</v>
      </c>
      <c r="HP237">
        <v>1.86581</v>
      </c>
      <c r="HQ237">
        <v>1.86761</v>
      </c>
      <c r="HR237">
        <v>1.87012</v>
      </c>
      <c r="HS237">
        <v>1.86874</v>
      </c>
      <c r="HT237">
        <v>1.87023</v>
      </c>
      <c r="HU237">
        <v>0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-3.466</v>
      </c>
      <c r="II237">
        <v>-0.1023</v>
      </c>
      <c r="IJ237">
        <v>-2.003274880989988</v>
      </c>
      <c r="IK237">
        <v>-0.003643892653284941</v>
      </c>
      <c r="IL237">
        <v>8.948238347276123E-07</v>
      </c>
      <c r="IM237">
        <v>-2.445980282225029E-10</v>
      </c>
      <c r="IN237">
        <v>-0.1940835803508028</v>
      </c>
      <c r="IO237">
        <v>-0.01042730378795286</v>
      </c>
      <c r="IP237">
        <v>0.00100284695746963</v>
      </c>
      <c r="IQ237">
        <v>-1.701466411570297E-05</v>
      </c>
      <c r="IR237">
        <v>2</v>
      </c>
      <c r="IS237">
        <v>2310</v>
      </c>
      <c r="IT237">
        <v>1</v>
      </c>
      <c r="IU237">
        <v>25</v>
      </c>
      <c r="IV237">
        <v>21582.2</v>
      </c>
      <c r="IW237">
        <v>21582.1</v>
      </c>
      <c r="IX237">
        <v>1.17554</v>
      </c>
      <c r="IY237">
        <v>2.22656</v>
      </c>
      <c r="IZ237">
        <v>1.39648</v>
      </c>
      <c r="JA237">
        <v>2.35962</v>
      </c>
      <c r="JB237">
        <v>1.49536</v>
      </c>
      <c r="JC237">
        <v>2.31201</v>
      </c>
      <c r="JD237">
        <v>34.6006</v>
      </c>
      <c r="JE237">
        <v>24.1838</v>
      </c>
      <c r="JF237">
        <v>18</v>
      </c>
      <c r="JG237">
        <v>495.7</v>
      </c>
      <c r="JH237">
        <v>457.641</v>
      </c>
      <c r="JI237">
        <v>25.0002</v>
      </c>
      <c r="JJ237">
        <v>26.0744</v>
      </c>
      <c r="JK237">
        <v>30</v>
      </c>
      <c r="JL237">
        <v>26.0491</v>
      </c>
      <c r="JM237">
        <v>25.9878</v>
      </c>
      <c r="JN237">
        <v>23.5309</v>
      </c>
      <c r="JO237">
        <v>21.2236</v>
      </c>
      <c r="JP237">
        <v>96.1576</v>
      </c>
      <c r="JQ237">
        <v>25</v>
      </c>
      <c r="JR237">
        <v>493.599</v>
      </c>
      <c r="JS237">
        <v>22.5666</v>
      </c>
      <c r="JT237">
        <v>100.884</v>
      </c>
      <c r="JU237">
        <v>100.84</v>
      </c>
    </row>
    <row r="238" spans="1:281">
      <c r="A238">
        <v>222</v>
      </c>
      <c r="B238">
        <v>1658945273.6</v>
      </c>
      <c r="C238">
        <v>3635.599999904633</v>
      </c>
      <c r="D238" t="s">
        <v>869</v>
      </c>
      <c r="E238" t="s">
        <v>870</v>
      </c>
      <c r="F238">
        <v>5</v>
      </c>
      <c r="G238" t="s">
        <v>812</v>
      </c>
      <c r="H238" t="s">
        <v>416</v>
      </c>
      <c r="I238">
        <v>1658945266.1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486.0354556350774</v>
      </c>
      <c r="AK238">
        <v>465.2930727272724</v>
      </c>
      <c r="AL238">
        <v>3.11008753119064</v>
      </c>
      <c r="AM238">
        <v>65.43499430396558</v>
      </c>
      <c r="AN238">
        <f>(AP238 - AO238 + DI238*1E3/(8.314*(DK238+273.15)) * AR238/DH238 * AQ238) * DH238/(100*CV238) * 1000/(1000 - AP238)</f>
        <v>0</v>
      </c>
      <c r="AO238">
        <v>22.59812222287631</v>
      </c>
      <c r="AP238">
        <v>23.84903636363636</v>
      </c>
      <c r="AQ238">
        <v>1.276401039374019E-06</v>
      </c>
      <c r="AR238">
        <v>84.9211307685238</v>
      </c>
      <c r="AS238">
        <v>12</v>
      </c>
      <c r="AT238">
        <v>2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1658945266.1</v>
      </c>
      <c r="DB238">
        <v>434.8106296296296</v>
      </c>
      <c r="DC238">
        <v>459.808037037037</v>
      </c>
      <c r="DD238">
        <v>23.84774444444444</v>
      </c>
      <c r="DE238">
        <v>22.59834814814814</v>
      </c>
      <c r="DF238">
        <v>438.2594814814815</v>
      </c>
      <c r="DG238">
        <v>23.95007777777778</v>
      </c>
      <c r="DH238">
        <v>500.0428518518518</v>
      </c>
      <c r="DI238">
        <v>90.49360740740741</v>
      </c>
      <c r="DJ238">
        <v>0.09997164444444444</v>
      </c>
      <c r="DK238">
        <v>27.27699629629629</v>
      </c>
      <c r="DL238">
        <v>27.42108148148148</v>
      </c>
      <c r="DM238">
        <v>999.9000000000001</v>
      </c>
      <c r="DN238">
        <v>0</v>
      </c>
      <c r="DO238">
        <v>0</v>
      </c>
      <c r="DP238">
        <v>10009.66851851852</v>
      </c>
      <c r="DQ238">
        <v>0</v>
      </c>
      <c r="DR238">
        <v>11.89784074074074</v>
      </c>
      <c r="DS238">
        <v>-24.99752592592593</v>
      </c>
      <c r="DT238">
        <v>445.4332222222223</v>
      </c>
      <c r="DU238">
        <v>470.4392222222222</v>
      </c>
      <c r="DV238">
        <v>1.249404814814815</v>
      </c>
      <c r="DW238">
        <v>459.808037037037</v>
      </c>
      <c r="DX238">
        <v>22.59834814814814</v>
      </c>
      <c r="DY238">
        <v>2.158068148148148</v>
      </c>
      <c r="DZ238">
        <v>2.045005925925926</v>
      </c>
      <c r="EA238">
        <v>18.65439259259259</v>
      </c>
      <c r="EB238">
        <v>17.79716666666666</v>
      </c>
      <c r="EC238">
        <v>2000.092222222223</v>
      </c>
      <c r="ED238">
        <v>0.979997</v>
      </c>
      <c r="EE238">
        <v>0.02000294814814814</v>
      </c>
      <c r="EF238">
        <v>0</v>
      </c>
      <c r="EG238">
        <v>766.1886296296296</v>
      </c>
      <c r="EH238">
        <v>5.00097</v>
      </c>
      <c r="EI238">
        <v>15378.72962962963</v>
      </c>
      <c r="EJ238">
        <v>16708.33333333333</v>
      </c>
      <c r="EK238">
        <v>40.54366666666666</v>
      </c>
      <c r="EL238">
        <v>40.87474074074074</v>
      </c>
      <c r="EM238">
        <v>40.12033333333333</v>
      </c>
      <c r="EN238">
        <v>41.45807407407406</v>
      </c>
      <c r="EO238">
        <v>41.10396296296295</v>
      </c>
      <c r="EP238">
        <v>1955.182592592593</v>
      </c>
      <c r="EQ238">
        <v>39.90777777777777</v>
      </c>
      <c r="ER238">
        <v>0</v>
      </c>
      <c r="ES238">
        <v>1658945272.8</v>
      </c>
      <c r="ET238">
        <v>0</v>
      </c>
      <c r="EU238">
        <v>766.1452</v>
      </c>
      <c r="EV238">
        <v>0.3365384508910353</v>
      </c>
      <c r="EW238">
        <v>-45.70769236735819</v>
      </c>
      <c r="EX238">
        <v>15378.696</v>
      </c>
      <c r="EY238">
        <v>15</v>
      </c>
      <c r="EZ238">
        <v>0</v>
      </c>
      <c r="FA238" t="s">
        <v>419</v>
      </c>
      <c r="FB238">
        <v>1657650335.6</v>
      </c>
      <c r="FC238">
        <v>1657650340.6</v>
      </c>
      <c r="FD238">
        <v>0</v>
      </c>
      <c r="FE238">
        <v>2.4</v>
      </c>
      <c r="FF238">
        <v>-0.047</v>
      </c>
      <c r="FG238">
        <v>-2.024</v>
      </c>
      <c r="FH238">
        <v>-0.16</v>
      </c>
      <c r="FI238">
        <v>420</v>
      </c>
      <c r="FJ238">
        <v>17</v>
      </c>
      <c r="FK238">
        <v>0.4</v>
      </c>
      <c r="FL238">
        <v>0.26</v>
      </c>
      <c r="FM238">
        <v>-20.56904475</v>
      </c>
      <c r="FN238">
        <v>-69.12165692307693</v>
      </c>
      <c r="FO238">
        <v>6.838087037255737</v>
      </c>
      <c r="FP238">
        <v>0</v>
      </c>
      <c r="FQ238">
        <v>766.2091470588234</v>
      </c>
      <c r="FR238">
        <v>-0.8765622644398277</v>
      </c>
      <c r="FS238">
        <v>0.3047065253797507</v>
      </c>
      <c r="FT238">
        <v>1</v>
      </c>
      <c r="FU238">
        <v>1.24936875</v>
      </c>
      <c r="FV238">
        <v>-0.0009150844277707359</v>
      </c>
      <c r="FW238">
        <v>0.0007659020417129123</v>
      </c>
      <c r="FX238">
        <v>1</v>
      </c>
      <c r="FY238">
        <v>2</v>
      </c>
      <c r="FZ238">
        <v>3</v>
      </c>
      <c r="GA238" t="s">
        <v>420</v>
      </c>
      <c r="GB238">
        <v>2.98371</v>
      </c>
      <c r="GC238">
        <v>2.71568</v>
      </c>
      <c r="GD238">
        <v>0.101179</v>
      </c>
      <c r="GE238">
        <v>0.104296</v>
      </c>
      <c r="GF238">
        <v>0.107261</v>
      </c>
      <c r="GG238">
        <v>0.101291</v>
      </c>
      <c r="GH238">
        <v>28532</v>
      </c>
      <c r="GI238">
        <v>28540.7</v>
      </c>
      <c r="GJ238">
        <v>29499.8</v>
      </c>
      <c r="GK238">
        <v>29466.4</v>
      </c>
      <c r="GL238">
        <v>34883.7</v>
      </c>
      <c r="GM238">
        <v>35193.2</v>
      </c>
      <c r="GN238">
        <v>41555.3</v>
      </c>
      <c r="GO238">
        <v>41986.3</v>
      </c>
      <c r="GP238">
        <v>1.92708</v>
      </c>
      <c r="GQ238">
        <v>1.9374</v>
      </c>
      <c r="GR238">
        <v>0.135072</v>
      </c>
      <c r="GS238">
        <v>0</v>
      </c>
      <c r="GT238">
        <v>25.2101</v>
      </c>
      <c r="GU238">
        <v>999.9</v>
      </c>
      <c r="GV238">
        <v>59.6</v>
      </c>
      <c r="GW238">
        <v>29.4</v>
      </c>
      <c r="GX238">
        <v>27.1052</v>
      </c>
      <c r="GY238">
        <v>62.9397</v>
      </c>
      <c r="GZ238">
        <v>33.8702</v>
      </c>
      <c r="HA238">
        <v>1</v>
      </c>
      <c r="HB238">
        <v>-0.106004</v>
      </c>
      <c r="HC238">
        <v>0.174728</v>
      </c>
      <c r="HD238">
        <v>20.3346</v>
      </c>
      <c r="HE238">
        <v>5.21804</v>
      </c>
      <c r="HF238">
        <v>12.0097</v>
      </c>
      <c r="HG238">
        <v>4.98935</v>
      </c>
      <c r="HH238">
        <v>3.28848</v>
      </c>
      <c r="HI238">
        <v>9999</v>
      </c>
      <c r="HJ238">
        <v>9999</v>
      </c>
      <c r="HK238">
        <v>9999</v>
      </c>
      <c r="HL238">
        <v>155.7</v>
      </c>
      <c r="HM238">
        <v>1.86737</v>
      </c>
      <c r="HN238">
        <v>1.86644</v>
      </c>
      <c r="HO238">
        <v>1.86584</v>
      </c>
      <c r="HP238">
        <v>1.86582</v>
      </c>
      <c r="HQ238">
        <v>1.86759</v>
      </c>
      <c r="HR238">
        <v>1.87012</v>
      </c>
      <c r="HS238">
        <v>1.86874</v>
      </c>
      <c r="HT238">
        <v>1.87022</v>
      </c>
      <c r="HU238">
        <v>0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-3.511</v>
      </c>
      <c r="II238">
        <v>-0.1023</v>
      </c>
      <c r="IJ238">
        <v>-2.003274880989988</v>
      </c>
      <c r="IK238">
        <v>-0.003643892653284941</v>
      </c>
      <c r="IL238">
        <v>8.948238347276123E-07</v>
      </c>
      <c r="IM238">
        <v>-2.445980282225029E-10</v>
      </c>
      <c r="IN238">
        <v>-0.1940835803508028</v>
      </c>
      <c r="IO238">
        <v>-0.01042730378795286</v>
      </c>
      <c r="IP238">
        <v>0.00100284695746963</v>
      </c>
      <c r="IQ238">
        <v>-1.701466411570297E-05</v>
      </c>
      <c r="IR238">
        <v>2</v>
      </c>
      <c r="IS238">
        <v>2310</v>
      </c>
      <c r="IT238">
        <v>1</v>
      </c>
      <c r="IU238">
        <v>25</v>
      </c>
      <c r="IV238">
        <v>21582.3</v>
      </c>
      <c r="IW238">
        <v>21582.2</v>
      </c>
      <c r="IX238">
        <v>1.20972</v>
      </c>
      <c r="IY238">
        <v>2.2229</v>
      </c>
      <c r="IZ238">
        <v>1.39648</v>
      </c>
      <c r="JA238">
        <v>2.36206</v>
      </c>
      <c r="JB238">
        <v>1.49536</v>
      </c>
      <c r="JC238">
        <v>2.36084</v>
      </c>
      <c r="JD238">
        <v>34.6006</v>
      </c>
      <c r="JE238">
        <v>24.1751</v>
      </c>
      <c r="JF238">
        <v>18</v>
      </c>
      <c r="JG238">
        <v>495.575</v>
      </c>
      <c r="JH238">
        <v>457.703</v>
      </c>
      <c r="JI238">
        <v>25</v>
      </c>
      <c r="JJ238">
        <v>26.0744</v>
      </c>
      <c r="JK238">
        <v>30.0001</v>
      </c>
      <c r="JL238">
        <v>26.0491</v>
      </c>
      <c r="JM238">
        <v>25.9878</v>
      </c>
      <c r="JN238">
        <v>24.2171</v>
      </c>
      <c r="JO238">
        <v>21.2236</v>
      </c>
      <c r="JP238">
        <v>96.1576</v>
      </c>
      <c r="JQ238">
        <v>25</v>
      </c>
      <c r="JR238">
        <v>506.957</v>
      </c>
      <c r="JS238">
        <v>22.5666</v>
      </c>
      <c r="JT238">
        <v>100.883</v>
      </c>
      <c r="JU238">
        <v>100.841</v>
      </c>
    </row>
    <row r="239" spans="1:281">
      <c r="A239">
        <v>223</v>
      </c>
      <c r="B239">
        <v>1658945278.6</v>
      </c>
      <c r="C239">
        <v>3640.599999904633</v>
      </c>
      <c r="D239" t="s">
        <v>871</v>
      </c>
      <c r="E239" t="s">
        <v>872</v>
      </c>
      <c r="F239">
        <v>5</v>
      </c>
      <c r="G239" t="s">
        <v>812</v>
      </c>
      <c r="H239" t="s">
        <v>416</v>
      </c>
      <c r="I239">
        <v>1658945270.814285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503.1422855714549</v>
      </c>
      <c r="AK239">
        <v>481.4203151515151</v>
      </c>
      <c r="AL239">
        <v>3.251412513819157</v>
      </c>
      <c r="AM239">
        <v>65.43499430396558</v>
      </c>
      <c r="AN239">
        <f>(AP239 - AO239 + DI239*1E3/(8.314*(DK239+273.15)) * AR239/DH239 * AQ239) * DH239/(100*CV239) * 1000/(1000 - AP239)</f>
        <v>0</v>
      </c>
      <c r="AO239">
        <v>22.59814904535318</v>
      </c>
      <c r="AP239">
        <v>23.85025696969695</v>
      </c>
      <c r="AQ239">
        <v>-9.797960150607612E-06</v>
      </c>
      <c r="AR239">
        <v>84.9211307685238</v>
      </c>
      <c r="AS239">
        <v>12</v>
      </c>
      <c r="AT239">
        <v>2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1658945270.814285</v>
      </c>
      <c r="DB239">
        <v>447.7481428571429</v>
      </c>
      <c r="DC239">
        <v>475.4749285714286</v>
      </c>
      <c r="DD239">
        <v>23.848375</v>
      </c>
      <c r="DE239">
        <v>22.59825357142857</v>
      </c>
      <c r="DF239">
        <v>451.2358214285714</v>
      </c>
      <c r="DG239">
        <v>23.95070714285714</v>
      </c>
      <c r="DH239">
        <v>500.0492142857143</v>
      </c>
      <c r="DI239">
        <v>90.49302499999999</v>
      </c>
      <c r="DJ239">
        <v>0.1000079714285714</v>
      </c>
      <c r="DK239">
        <v>27.28313214285714</v>
      </c>
      <c r="DL239">
        <v>27.42181785714286</v>
      </c>
      <c r="DM239">
        <v>999.9000000000002</v>
      </c>
      <c r="DN239">
        <v>0</v>
      </c>
      <c r="DO239">
        <v>0</v>
      </c>
      <c r="DP239">
        <v>10001.91285714286</v>
      </c>
      <c r="DQ239">
        <v>0</v>
      </c>
      <c r="DR239">
        <v>11.89191428571428</v>
      </c>
      <c r="DS239">
        <v>-27.72688214285715</v>
      </c>
      <c r="DT239">
        <v>458.6871071428572</v>
      </c>
      <c r="DU239">
        <v>486.4683571428571</v>
      </c>
      <c r="DV239">
        <v>1.250133571428572</v>
      </c>
      <c r="DW239">
        <v>475.4749285714286</v>
      </c>
      <c r="DX239">
        <v>22.59825357142857</v>
      </c>
      <c r="DY239">
        <v>2.158111071428571</v>
      </c>
      <c r="DZ239">
        <v>2.044984285714285</v>
      </c>
      <c r="EA239">
        <v>18.65471071428572</v>
      </c>
      <c r="EB239">
        <v>17.79699642857143</v>
      </c>
      <c r="EC239">
        <v>2000.046428571428</v>
      </c>
      <c r="ED239">
        <v>0.9799979642857143</v>
      </c>
      <c r="EE239">
        <v>0.0200019</v>
      </c>
      <c r="EF239">
        <v>0</v>
      </c>
      <c r="EG239">
        <v>766.1932142857142</v>
      </c>
      <c r="EH239">
        <v>5.00097</v>
      </c>
      <c r="EI239">
        <v>15376.18214285714</v>
      </c>
      <c r="EJ239">
        <v>16707.95357142857</v>
      </c>
      <c r="EK239">
        <v>40.47953571428572</v>
      </c>
      <c r="EL239">
        <v>40.74078571428571</v>
      </c>
      <c r="EM239">
        <v>40.10025</v>
      </c>
      <c r="EN239">
        <v>41.27657142857142</v>
      </c>
      <c r="EO239">
        <v>41.01764285714285</v>
      </c>
      <c r="EP239">
        <v>1955.139642857142</v>
      </c>
      <c r="EQ239">
        <v>39.90535714285715</v>
      </c>
      <c r="ER239">
        <v>0</v>
      </c>
      <c r="ES239">
        <v>1658945278.2</v>
      </c>
      <c r="ET239">
        <v>0</v>
      </c>
      <c r="EU239">
        <v>766.1785769230769</v>
      </c>
      <c r="EV239">
        <v>1.158461543998166</v>
      </c>
      <c r="EW239">
        <v>-15.1863247753374</v>
      </c>
      <c r="EX239">
        <v>15375.98461538461</v>
      </c>
      <c r="EY239">
        <v>15</v>
      </c>
      <c r="EZ239">
        <v>0</v>
      </c>
      <c r="FA239" t="s">
        <v>419</v>
      </c>
      <c r="FB239">
        <v>1657650335.6</v>
      </c>
      <c r="FC239">
        <v>1657650340.6</v>
      </c>
      <c r="FD239">
        <v>0</v>
      </c>
      <c r="FE239">
        <v>2.4</v>
      </c>
      <c r="FF239">
        <v>-0.047</v>
      </c>
      <c r="FG239">
        <v>-2.024</v>
      </c>
      <c r="FH239">
        <v>-0.16</v>
      </c>
      <c r="FI239">
        <v>420</v>
      </c>
      <c r="FJ239">
        <v>17</v>
      </c>
      <c r="FK239">
        <v>0.4</v>
      </c>
      <c r="FL239">
        <v>0.26</v>
      </c>
      <c r="FM239">
        <v>-25.3830243902439</v>
      </c>
      <c r="FN239">
        <v>-39.57566759581876</v>
      </c>
      <c r="FO239">
        <v>4.114963329640152</v>
      </c>
      <c r="FP239">
        <v>0</v>
      </c>
      <c r="FQ239">
        <v>766.1564705882353</v>
      </c>
      <c r="FR239">
        <v>0.5005347601314563</v>
      </c>
      <c r="FS239">
        <v>0.2410049102860977</v>
      </c>
      <c r="FT239">
        <v>1</v>
      </c>
      <c r="FU239">
        <v>1.249833658536585</v>
      </c>
      <c r="FV239">
        <v>0.005844459930313801</v>
      </c>
      <c r="FW239">
        <v>0.001135579267883405</v>
      </c>
      <c r="FX239">
        <v>1</v>
      </c>
      <c r="FY239">
        <v>2</v>
      </c>
      <c r="FZ239">
        <v>3</v>
      </c>
      <c r="GA239" t="s">
        <v>420</v>
      </c>
      <c r="GB239">
        <v>2.98367</v>
      </c>
      <c r="GC239">
        <v>2.71563</v>
      </c>
      <c r="GD239">
        <v>0.103762</v>
      </c>
      <c r="GE239">
        <v>0.106931</v>
      </c>
      <c r="GF239">
        <v>0.107269</v>
      </c>
      <c r="GG239">
        <v>0.101288</v>
      </c>
      <c r="GH239">
        <v>28450.2</v>
      </c>
      <c r="GI239">
        <v>28456.4</v>
      </c>
      <c r="GJ239">
        <v>29499.9</v>
      </c>
      <c r="GK239">
        <v>29465.9</v>
      </c>
      <c r="GL239">
        <v>34883.4</v>
      </c>
      <c r="GM239">
        <v>35192.8</v>
      </c>
      <c r="GN239">
        <v>41555.3</v>
      </c>
      <c r="GO239">
        <v>41985.6</v>
      </c>
      <c r="GP239">
        <v>1.927</v>
      </c>
      <c r="GQ239">
        <v>1.93762</v>
      </c>
      <c r="GR239">
        <v>0.134647</v>
      </c>
      <c r="GS239">
        <v>0</v>
      </c>
      <c r="GT239">
        <v>25.2097</v>
      </c>
      <c r="GU239">
        <v>999.9</v>
      </c>
      <c r="GV239">
        <v>59.6</v>
      </c>
      <c r="GW239">
        <v>29.4</v>
      </c>
      <c r="GX239">
        <v>27.1099</v>
      </c>
      <c r="GY239">
        <v>63.0097</v>
      </c>
      <c r="GZ239">
        <v>33.5296</v>
      </c>
      <c r="HA239">
        <v>1</v>
      </c>
      <c r="HB239">
        <v>-0.106202</v>
      </c>
      <c r="HC239">
        <v>0.175711</v>
      </c>
      <c r="HD239">
        <v>20.3347</v>
      </c>
      <c r="HE239">
        <v>5.21774</v>
      </c>
      <c r="HF239">
        <v>12.0097</v>
      </c>
      <c r="HG239">
        <v>4.98945</v>
      </c>
      <c r="HH239">
        <v>3.2885</v>
      </c>
      <c r="HI239">
        <v>9999</v>
      </c>
      <c r="HJ239">
        <v>9999</v>
      </c>
      <c r="HK239">
        <v>9999</v>
      </c>
      <c r="HL239">
        <v>155.7</v>
      </c>
      <c r="HM239">
        <v>1.86737</v>
      </c>
      <c r="HN239">
        <v>1.86644</v>
      </c>
      <c r="HO239">
        <v>1.86584</v>
      </c>
      <c r="HP239">
        <v>1.8658</v>
      </c>
      <c r="HQ239">
        <v>1.86759</v>
      </c>
      <c r="HR239">
        <v>1.87012</v>
      </c>
      <c r="HS239">
        <v>1.86874</v>
      </c>
      <c r="HT239">
        <v>1.87022</v>
      </c>
      <c r="HU239">
        <v>0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-3.558</v>
      </c>
      <c r="II239">
        <v>-0.1023</v>
      </c>
      <c r="IJ239">
        <v>-2.003274880989988</v>
      </c>
      <c r="IK239">
        <v>-0.003643892653284941</v>
      </c>
      <c r="IL239">
        <v>8.948238347276123E-07</v>
      </c>
      <c r="IM239">
        <v>-2.445980282225029E-10</v>
      </c>
      <c r="IN239">
        <v>-0.1940835803508028</v>
      </c>
      <c r="IO239">
        <v>-0.01042730378795286</v>
      </c>
      <c r="IP239">
        <v>0.00100284695746963</v>
      </c>
      <c r="IQ239">
        <v>-1.701466411570297E-05</v>
      </c>
      <c r="IR239">
        <v>2</v>
      </c>
      <c r="IS239">
        <v>2310</v>
      </c>
      <c r="IT239">
        <v>1</v>
      </c>
      <c r="IU239">
        <v>25</v>
      </c>
      <c r="IV239">
        <v>21582.4</v>
      </c>
      <c r="IW239">
        <v>21582.3</v>
      </c>
      <c r="IX239">
        <v>1.23901</v>
      </c>
      <c r="IY239">
        <v>2.20947</v>
      </c>
      <c r="IZ239">
        <v>1.39648</v>
      </c>
      <c r="JA239">
        <v>2.36206</v>
      </c>
      <c r="JB239">
        <v>1.49536</v>
      </c>
      <c r="JC239">
        <v>2.41455</v>
      </c>
      <c r="JD239">
        <v>34.6006</v>
      </c>
      <c r="JE239">
        <v>24.1838</v>
      </c>
      <c r="JF239">
        <v>18</v>
      </c>
      <c r="JG239">
        <v>495.528</v>
      </c>
      <c r="JH239">
        <v>457.844</v>
      </c>
      <c r="JI239">
        <v>25.0002</v>
      </c>
      <c r="JJ239">
        <v>26.0744</v>
      </c>
      <c r="JK239">
        <v>30.0002</v>
      </c>
      <c r="JL239">
        <v>26.0491</v>
      </c>
      <c r="JM239">
        <v>25.9878</v>
      </c>
      <c r="JN239">
        <v>24.8201</v>
      </c>
      <c r="JO239">
        <v>21.2236</v>
      </c>
      <c r="JP239">
        <v>96.1576</v>
      </c>
      <c r="JQ239">
        <v>25</v>
      </c>
      <c r="JR239">
        <v>526.991</v>
      </c>
      <c r="JS239">
        <v>22.5666</v>
      </c>
      <c r="JT239">
        <v>100.883</v>
      </c>
      <c r="JU239">
        <v>100.839</v>
      </c>
    </row>
    <row r="240" spans="1:281">
      <c r="A240">
        <v>224</v>
      </c>
      <c r="B240">
        <v>1658945283.6</v>
      </c>
      <c r="C240">
        <v>3645.599999904633</v>
      </c>
      <c r="D240" t="s">
        <v>873</v>
      </c>
      <c r="E240" t="s">
        <v>874</v>
      </c>
      <c r="F240">
        <v>5</v>
      </c>
      <c r="G240" t="s">
        <v>812</v>
      </c>
      <c r="H240" t="s">
        <v>416</v>
      </c>
      <c r="I240">
        <v>1658945276.1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520.4147109454047</v>
      </c>
      <c r="AK240">
        <v>498.0776727272728</v>
      </c>
      <c r="AL240">
        <v>3.344076978020779</v>
      </c>
      <c r="AM240">
        <v>65.43499430396558</v>
      </c>
      <c r="AN240">
        <f>(AP240 - AO240 + DI240*1E3/(8.314*(DK240+273.15)) * AR240/DH240 * AQ240) * DH240/(100*CV240) * 1000/(1000 - AP240)</f>
        <v>0</v>
      </c>
      <c r="AO240">
        <v>22.59745699956979</v>
      </c>
      <c r="AP240">
        <v>23.85207575757576</v>
      </c>
      <c r="AQ240">
        <v>1.52849536936823E-05</v>
      </c>
      <c r="AR240">
        <v>84.9211307685238</v>
      </c>
      <c r="AS240">
        <v>12</v>
      </c>
      <c r="AT240">
        <v>2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1658945276.1</v>
      </c>
      <c r="DB240">
        <v>463.7765555555557</v>
      </c>
      <c r="DC240">
        <v>493.2019259259259</v>
      </c>
      <c r="DD240">
        <v>23.84971481481482</v>
      </c>
      <c r="DE240">
        <v>22.59807407407408</v>
      </c>
      <c r="DF240">
        <v>467.3121111111111</v>
      </c>
      <c r="DG240">
        <v>23.95202962962963</v>
      </c>
      <c r="DH240">
        <v>500.0503703703704</v>
      </c>
      <c r="DI240">
        <v>90.49280370370371</v>
      </c>
      <c r="DJ240">
        <v>0.1000036259259259</v>
      </c>
      <c r="DK240">
        <v>27.28948148148148</v>
      </c>
      <c r="DL240">
        <v>27.41992962962963</v>
      </c>
      <c r="DM240">
        <v>999.9000000000001</v>
      </c>
      <c r="DN240">
        <v>0</v>
      </c>
      <c r="DO240">
        <v>0</v>
      </c>
      <c r="DP240">
        <v>10002.49666666667</v>
      </c>
      <c r="DQ240">
        <v>0</v>
      </c>
      <c r="DR240">
        <v>11.92719259259259</v>
      </c>
      <c r="DS240">
        <v>-29.42546296296296</v>
      </c>
      <c r="DT240">
        <v>475.1078148148148</v>
      </c>
      <c r="DU240">
        <v>504.6051481481481</v>
      </c>
      <c r="DV240">
        <v>1.25165</v>
      </c>
      <c r="DW240">
        <v>493.2019259259259</v>
      </c>
      <c r="DX240">
        <v>22.59807407407408</v>
      </c>
      <c r="DY240">
        <v>2.158226666666667</v>
      </c>
      <c r="DZ240">
        <v>2.044963333333333</v>
      </c>
      <c r="EA240">
        <v>18.65556296296296</v>
      </c>
      <c r="EB240">
        <v>17.79682592592593</v>
      </c>
      <c r="EC240">
        <v>2000.052962962963</v>
      </c>
      <c r="ED240">
        <v>0.9800019999999999</v>
      </c>
      <c r="EE240">
        <v>0.01999772592592592</v>
      </c>
      <c r="EF240">
        <v>0</v>
      </c>
      <c r="EG240">
        <v>766.3001851851853</v>
      </c>
      <c r="EH240">
        <v>5.00097</v>
      </c>
      <c r="EI240">
        <v>15375.51851851852</v>
      </c>
      <c r="EJ240">
        <v>16708.03703703703</v>
      </c>
      <c r="EK240">
        <v>40.40014814814814</v>
      </c>
      <c r="EL240">
        <v>40.61551851851851</v>
      </c>
      <c r="EM240">
        <v>40.06914814814814</v>
      </c>
      <c r="EN240">
        <v>41.08544444444443</v>
      </c>
      <c r="EO240">
        <v>40.92803703703703</v>
      </c>
      <c r="EP240">
        <v>1955.154074074075</v>
      </c>
      <c r="EQ240">
        <v>39.89851851851853</v>
      </c>
      <c r="ER240">
        <v>0</v>
      </c>
      <c r="ES240">
        <v>1658945283</v>
      </c>
      <c r="ET240">
        <v>0</v>
      </c>
      <c r="EU240">
        <v>766.2917692307691</v>
      </c>
      <c r="EV240">
        <v>1.126153852687831</v>
      </c>
      <c r="EW240">
        <v>0.3008547256531155</v>
      </c>
      <c r="EX240">
        <v>15375.47692307693</v>
      </c>
      <c r="EY240">
        <v>15</v>
      </c>
      <c r="EZ240">
        <v>0</v>
      </c>
      <c r="FA240" t="s">
        <v>419</v>
      </c>
      <c r="FB240">
        <v>1657650335.6</v>
      </c>
      <c r="FC240">
        <v>1657650340.6</v>
      </c>
      <c r="FD240">
        <v>0</v>
      </c>
      <c r="FE240">
        <v>2.4</v>
      </c>
      <c r="FF240">
        <v>-0.047</v>
      </c>
      <c r="FG240">
        <v>-2.024</v>
      </c>
      <c r="FH240">
        <v>-0.16</v>
      </c>
      <c r="FI240">
        <v>420</v>
      </c>
      <c r="FJ240">
        <v>17</v>
      </c>
      <c r="FK240">
        <v>0.4</v>
      </c>
      <c r="FL240">
        <v>0.26</v>
      </c>
      <c r="FM240">
        <v>-28.4149875</v>
      </c>
      <c r="FN240">
        <v>-18.81872082551584</v>
      </c>
      <c r="FO240">
        <v>1.899844985806408</v>
      </c>
      <c r="FP240">
        <v>0</v>
      </c>
      <c r="FQ240">
        <v>766.2285000000001</v>
      </c>
      <c r="FR240">
        <v>1.117142857219957</v>
      </c>
      <c r="FS240">
        <v>0.2731471538329905</v>
      </c>
      <c r="FT240">
        <v>0</v>
      </c>
      <c r="FU240">
        <v>1.25110625</v>
      </c>
      <c r="FV240">
        <v>0.01919853658536367</v>
      </c>
      <c r="FW240">
        <v>0.002168578667583881</v>
      </c>
      <c r="FX240">
        <v>1</v>
      </c>
      <c r="FY240">
        <v>1</v>
      </c>
      <c r="FZ240">
        <v>3</v>
      </c>
      <c r="GA240" t="s">
        <v>426</v>
      </c>
      <c r="GB240">
        <v>2.98387</v>
      </c>
      <c r="GC240">
        <v>2.71564</v>
      </c>
      <c r="GD240">
        <v>0.106369</v>
      </c>
      <c r="GE240">
        <v>0.109529</v>
      </c>
      <c r="GF240">
        <v>0.107271</v>
      </c>
      <c r="GG240">
        <v>0.101292</v>
      </c>
      <c r="GH240">
        <v>28367.4</v>
      </c>
      <c r="GI240">
        <v>28373.8</v>
      </c>
      <c r="GJ240">
        <v>29499.9</v>
      </c>
      <c r="GK240">
        <v>29466.2</v>
      </c>
      <c r="GL240">
        <v>34883</v>
      </c>
      <c r="GM240">
        <v>35193.1</v>
      </c>
      <c r="GN240">
        <v>41554.9</v>
      </c>
      <c r="GO240">
        <v>41986.2</v>
      </c>
      <c r="GP240">
        <v>1.92747</v>
      </c>
      <c r="GQ240">
        <v>1.9376</v>
      </c>
      <c r="GR240">
        <v>0.135235</v>
      </c>
      <c r="GS240">
        <v>0</v>
      </c>
      <c r="GT240">
        <v>25.2097</v>
      </c>
      <c r="GU240">
        <v>999.9</v>
      </c>
      <c r="GV240">
        <v>59.6</v>
      </c>
      <c r="GW240">
        <v>29.4</v>
      </c>
      <c r="GX240">
        <v>27.1068</v>
      </c>
      <c r="GY240">
        <v>62.8697</v>
      </c>
      <c r="GZ240">
        <v>33.6018</v>
      </c>
      <c r="HA240">
        <v>1</v>
      </c>
      <c r="HB240">
        <v>-0.106245</v>
      </c>
      <c r="HC240">
        <v>0.176838</v>
      </c>
      <c r="HD240">
        <v>20.3346</v>
      </c>
      <c r="HE240">
        <v>5.21864</v>
      </c>
      <c r="HF240">
        <v>12.0098</v>
      </c>
      <c r="HG240">
        <v>4.98925</v>
      </c>
      <c r="HH240">
        <v>3.28865</v>
      </c>
      <c r="HI240">
        <v>9999</v>
      </c>
      <c r="HJ240">
        <v>9999</v>
      </c>
      <c r="HK240">
        <v>9999</v>
      </c>
      <c r="HL240">
        <v>155.7</v>
      </c>
      <c r="HM240">
        <v>1.86737</v>
      </c>
      <c r="HN240">
        <v>1.86644</v>
      </c>
      <c r="HO240">
        <v>1.86584</v>
      </c>
      <c r="HP240">
        <v>1.86581</v>
      </c>
      <c r="HQ240">
        <v>1.86759</v>
      </c>
      <c r="HR240">
        <v>1.87012</v>
      </c>
      <c r="HS240">
        <v>1.86874</v>
      </c>
      <c r="HT240">
        <v>1.87024</v>
      </c>
      <c r="HU240">
        <v>0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-3.607</v>
      </c>
      <c r="II240">
        <v>-0.1023</v>
      </c>
      <c r="IJ240">
        <v>-2.003274880989988</v>
      </c>
      <c r="IK240">
        <v>-0.003643892653284941</v>
      </c>
      <c r="IL240">
        <v>8.948238347276123E-07</v>
      </c>
      <c r="IM240">
        <v>-2.445980282225029E-10</v>
      </c>
      <c r="IN240">
        <v>-0.1940835803508028</v>
      </c>
      <c r="IO240">
        <v>-0.01042730378795286</v>
      </c>
      <c r="IP240">
        <v>0.00100284695746963</v>
      </c>
      <c r="IQ240">
        <v>-1.701466411570297E-05</v>
      </c>
      <c r="IR240">
        <v>2</v>
      </c>
      <c r="IS240">
        <v>2310</v>
      </c>
      <c r="IT240">
        <v>1</v>
      </c>
      <c r="IU240">
        <v>25</v>
      </c>
      <c r="IV240">
        <v>21582.5</v>
      </c>
      <c r="IW240">
        <v>21582.4</v>
      </c>
      <c r="IX240">
        <v>1.27075</v>
      </c>
      <c r="IY240">
        <v>2.21436</v>
      </c>
      <c r="IZ240">
        <v>1.39648</v>
      </c>
      <c r="JA240">
        <v>2.36206</v>
      </c>
      <c r="JB240">
        <v>1.49536</v>
      </c>
      <c r="JC240">
        <v>2.33643</v>
      </c>
      <c r="JD240">
        <v>34.6006</v>
      </c>
      <c r="JE240">
        <v>24.1838</v>
      </c>
      <c r="JF240">
        <v>18</v>
      </c>
      <c r="JG240">
        <v>495.826</v>
      </c>
      <c r="JH240">
        <v>457.828</v>
      </c>
      <c r="JI240">
        <v>25.0001</v>
      </c>
      <c r="JJ240">
        <v>26.0752</v>
      </c>
      <c r="JK240">
        <v>30</v>
      </c>
      <c r="JL240">
        <v>26.0491</v>
      </c>
      <c r="JM240">
        <v>25.9878</v>
      </c>
      <c r="JN240">
        <v>25.4972</v>
      </c>
      <c r="JO240">
        <v>21.2236</v>
      </c>
      <c r="JP240">
        <v>96.1576</v>
      </c>
      <c r="JQ240">
        <v>25</v>
      </c>
      <c r="JR240">
        <v>540.348</v>
      </c>
      <c r="JS240">
        <v>22.5666</v>
      </c>
      <c r="JT240">
        <v>100.883</v>
      </c>
      <c r="JU240">
        <v>100.84</v>
      </c>
    </row>
    <row r="241" spans="1:281">
      <c r="A241">
        <v>225</v>
      </c>
      <c r="B241">
        <v>1658945288.6</v>
      </c>
      <c r="C241">
        <v>3650.599999904633</v>
      </c>
      <c r="D241" t="s">
        <v>875</v>
      </c>
      <c r="E241" t="s">
        <v>876</v>
      </c>
      <c r="F241">
        <v>5</v>
      </c>
      <c r="G241" t="s">
        <v>812</v>
      </c>
      <c r="H241" t="s">
        <v>416</v>
      </c>
      <c r="I241">
        <v>1658945280.814285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537.5216180065987</v>
      </c>
      <c r="AK241">
        <v>514.8137818181818</v>
      </c>
      <c r="AL241">
        <v>3.353618937881651</v>
      </c>
      <c r="AM241">
        <v>65.43499430396558</v>
      </c>
      <c r="AN241">
        <f>(AP241 - AO241 + DI241*1E3/(8.314*(DK241+273.15)) * AR241/DH241 * AQ241) * DH241/(100*CV241) * 1000/(1000 - AP241)</f>
        <v>0</v>
      </c>
      <c r="AO241">
        <v>22.59909908807882</v>
      </c>
      <c r="AP241">
        <v>23.85390545454546</v>
      </c>
      <c r="AQ241">
        <v>1.3685036554196E-05</v>
      </c>
      <c r="AR241">
        <v>84.9211307685238</v>
      </c>
      <c r="AS241">
        <v>12</v>
      </c>
      <c r="AT241">
        <v>2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1658945280.814285</v>
      </c>
      <c r="DB241">
        <v>478.8261428571429</v>
      </c>
      <c r="DC241">
        <v>509.0276785714286</v>
      </c>
      <c r="DD241">
        <v>23.85143214285714</v>
      </c>
      <c r="DE241">
        <v>22.59832142857143</v>
      </c>
      <c r="DF241">
        <v>482.4063571428571</v>
      </c>
      <c r="DG241">
        <v>23.95373571428572</v>
      </c>
      <c r="DH241">
        <v>500.0490714285714</v>
      </c>
      <c r="DI241">
        <v>90.49238928571428</v>
      </c>
      <c r="DJ241">
        <v>0.100008875</v>
      </c>
      <c r="DK241">
        <v>27.29670714285714</v>
      </c>
      <c r="DL241">
        <v>27.41943214285714</v>
      </c>
      <c r="DM241">
        <v>999.9000000000002</v>
      </c>
      <c r="DN241">
        <v>0</v>
      </c>
      <c r="DO241">
        <v>0</v>
      </c>
      <c r="DP241">
        <v>9996.647142857142</v>
      </c>
      <c r="DQ241">
        <v>0</v>
      </c>
      <c r="DR241">
        <v>11.96738928571428</v>
      </c>
      <c r="DS241">
        <v>-30.20158928571428</v>
      </c>
      <c r="DT241">
        <v>490.526</v>
      </c>
      <c r="DU241">
        <v>520.7969285714286</v>
      </c>
      <c r="DV241">
        <v>1.253117142857143</v>
      </c>
      <c r="DW241">
        <v>509.0276785714286</v>
      </c>
      <c r="DX241">
        <v>22.59832142857143</v>
      </c>
      <c r="DY241">
        <v>2.158373214285715</v>
      </c>
      <c r="DZ241">
        <v>2.044976071428571</v>
      </c>
      <c r="EA241">
        <v>18.65663928571428</v>
      </c>
      <c r="EB241">
        <v>17.79692857142857</v>
      </c>
      <c r="EC241">
        <v>2000.042142857143</v>
      </c>
      <c r="ED241">
        <v>0.9800031071428571</v>
      </c>
      <c r="EE241">
        <v>0.01999655</v>
      </c>
      <c r="EF241">
        <v>0</v>
      </c>
      <c r="EG241">
        <v>766.4098571428573</v>
      </c>
      <c r="EH241">
        <v>5.00097</v>
      </c>
      <c r="EI241">
        <v>15375.78571428571</v>
      </c>
      <c r="EJ241">
        <v>16707.95357142857</v>
      </c>
      <c r="EK241">
        <v>40.34567857142857</v>
      </c>
      <c r="EL241">
        <v>40.51539285714286</v>
      </c>
      <c r="EM241">
        <v>40.03321428571428</v>
      </c>
      <c r="EN241">
        <v>40.93510714285714</v>
      </c>
      <c r="EO241">
        <v>40.86353571428571</v>
      </c>
      <c r="EP241">
        <v>1955.147142857143</v>
      </c>
      <c r="EQ241">
        <v>39.895</v>
      </c>
      <c r="ER241">
        <v>0</v>
      </c>
      <c r="ES241">
        <v>1658945287.8</v>
      </c>
      <c r="ET241">
        <v>0</v>
      </c>
      <c r="EU241">
        <v>766.4008461538461</v>
      </c>
      <c r="EV241">
        <v>2.258666687816101</v>
      </c>
      <c r="EW241">
        <v>10.72820517307412</v>
      </c>
      <c r="EX241">
        <v>15375.78461538462</v>
      </c>
      <c r="EY241">
        <v>15</v>
      </c>
      <c r="EZ241">
        <v>0</v>
      </c>
      <c r="FA241" t="s">
        <v>419</v>
      </c>
      <c r="FB241">
        <v>1657650335.6</v>
      </c>
      <c r="FC241">
        <v>1657650340.6</v>
      </c>
      <c r="FD241">
        <v>0</v>
      </c>
      <c r="FE241">
        <v>2.4</v>
      </c>
      <c r="FF241">
        <v>-0.047</v>
      </c>
      <c r="FG241">
        <v>-2.024</v>
      </c>
      <c r="FH241">
        <v>-0.16</v>
      </c>
      <c r="FI241">
        <v>420</v>
      </c>
      <c r="FJ241">
        <v>17</v>
      </c>
      <c r="FK241">
        <v>0.4</v>
      </c>
      <c r="FL241">
        <v>0.26</v>
      </c>
      <c r="FM241">
        <v>-29.54815853658537</v>
      </c>
      <c r="FN241">
        <v>-11.21038118466897</v>
      </c>
      <c r="FO241">
        <v>1.149028732361806</v>
      </c>
      <c r="FP241">
        <v>0</v>
      </c>
      <c r="FQ241">
        <v>766.3366470588235</v>
      </c>
      <c r="FR241">
        <v>1.665240646969428</v>
      </c>
      <c r="FS241">
        <v>0.2914239768036613</v>
      </c>
      <c r="FT241">
        <v>0</v>
      </c>
      <c r="FU241">
        <v>1.252024878048781</v>
      </c>
      <c r="FV241">
        <v>0.01792703832752914</v>
      </c>
      <c r="FW241">
        <v>0.002109119712282257</v>
      </c>
      <c r="FX241">
        <v>1</v>
      </c>
      <c r="FY241">
        <v>1</v>
      </c>
      <c r="FZ241">
        <v>3</v>
      </c>
      <c r="GA241" t="s">
        <v>426</v>
      </c>
      <c r="GB241">
        <v>2.98379</v>
      </c>
      <c r="GC241">
        <v>2.71568</v>
      </c>
      <c r="GD241">
        <v>0.108951</v>
      </c>
      <c r="GE241">
        <v>0.112086</v>
      </c>
      <c r="GF241">
        <v>0.107277</v>
      </c>
      <c r="GG241">
        <v>0.101294</v>
      </c>
      <c r="GH241">
        <v>28285.1</v>
      </c>
      <c r="GI241">
        <v>28292</v>
      </c>
      <c r="GJ241">
        <v>29499.5</v>
      </c>
      <c r="GK241">
        <v>29465.7</v>
      </c>
      <c r="GL241">
        <v>34882.9</v>
      </c>
      <c r="GM241">
        <v>35192.6</v>
      </c>
      <c r="GN241">
        <v>41555.1</v>
      </c>
      <c r="GO241">
        <v>41985.5</v>
      </c>
      <c r="GP241">
        <v>1.92712</v>
      </c>
      <c r="GQ241">
        <v>1.9378</v>
      </c>
      <c r="GR241">
        <v>0.134811</v>
      </c>
      <c r="GS241">
        <v>0</v>
      </c>
      <c r="GT241">
        <v>25.2097</v>
      </c>
      <c r="GU241">
        <v>999.9</v>
      </c>
      <c r="GV241">
        <v>59.6</v>
      </c>
      <c r="GW241">
        <v>29.4</v>
      </c>
      <c r="GX241">
        <v>27.1089</v>
      </c>
      <c r="GY241">
        <v>63.1197</v>
      </c>
      <c r="GZ241">
        <v>33.8181</v>
      </c>
      <c r="HA241">
        <v>1</v>
      </c>
      <c r="HB241">
        <v>-0.105922</v>
      </c>
      <c r="HC241">
        <v>0.177465</v>
      </c>
      <c r="HD241">
        <v>20.3347</v>
      </c>
      <c r="HE241">
        <v>5.21849</v>
      </c>
      <c r="HF241">
        <v>12.0099</v>
      </c>
      <c r="HG241">
        <v>4.98955</v>
      </c>
      <c r="HH241">
        <v>3.28865</v>
      </c>
      <c r="HI241">
        <v>9999</v>
      </c>
      <c r="HJ241">
        <v>9999</v>
      </c>
      <c r="HK241">
        <v>9999</v>
      </c>
      <c r="HL241">
        <v>155.7</v>
      </c>
      <c r="HM241">
        <v>1.86735</v>
      </c>
      <c r="HN241">
        <v>1.86644</v>
      </c>
      <c r="HO241">
        <v>1.86584</v>
      </c>
      <c r="HP241">
        <v>1.86582</v>
      </c>
      <c r="HQ241">
        <v>1.86758</v>
      </c>
      <c r="HR241">
        <v>1.87012</v>
      </c>
      <c r="HS241">
        <v>1.86874</v>
      </c>
      <c r="HT241">
        <v>1.87023</v>
      </c>
      <c r="HU241">
        <v>0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-3.655</v>
      </c>
      <c r="II241">
        <v>-0.1022</v>
      </c>
      <c r="IJ241">
        <v>-2.003274880989988</v>
      </c>
      <c r="IK241">
        <v>-0.003643892653284941</v>
      </c>
      <c r="IL241">
        <v>8.948238347276123E-07</v>
      </c>
      <c r="IM241">
        <v>-2.445980282225029E-10</v>
      </c>
      <c r="IN241">
        <v>-0.1940835803508028</v>
      </c>
      <c r="IO241">
        <v>-0.01042730378795286</v>
      </c>
      <c r="IP241">
        <v>0.00100284695746963</v>
      </c>
      <c r="IQ241">
        <v>-1.701466411570297E-05</v>
      </c>
      <c r="IR241">
        <v>2</v>
      </c>
      <c r="IS241">
        <v>2310</v>
      </c>
      <c r="IT241">
        <v>1</v>
      </c>
      <c r="IU241">
        <v>25</v>
      </c>
      <c r="IV241">
        <v>21582.5</v>
      </c>
      <c r="IW241">
        <v>21582.5</v>
      </c>
      <c r="IX241">
        <v>1.30249</v>
      </c>
      <c r="IY241">
        <v>2.21558</v>
      </c>
      <c r="IZ241">
        <v>1.39648</v>
      </c>
      <c r="JA241">
        <v>2.36084</v>
      </c>
      <c r="JB241">
        <v>1.49536</v>
      </c>
      <c r="JC241">
        <v>2.34741</v>
      </c>
      <c r="JD241">
        <v>34.6006</v>
      </c>
      <c r="JE241">
        <v>24.1838</v>
      </c>
      <c r="JF241">
        <v>18</v>
      </c>
      <c r="JG241">
        <v>495.606</v>
      </c>
      <c r="JH241">
        <v>457.952</v>
      </c>
      <c r="JI241">
        <v>25</v>
      </c>
      <c r="JJ241">
        <v>26.0766</v>
      </c>
      <c r="JK241">
        <v>30.0001</v>
      </c>
      <c r="JL241">
        <v>26.0491</v>
      </c>
      <c r="JM241">
        <v>25.9878</v>
      </c>
      <c r="JN241">
        <v>26.0881</v>
      </c>
      <c r="JO241">
        <v>21.2236</v>
      </c>
      <c r="JP241">
        <v>96.1576</v>
      </c>
      <c r="JQ241">
        <v>25</v>
      </c>
      <c r="JR241">
        <v>553.706</v>
      </c>
      <c r="JS241">
        <v>22.5666</v>
      </c>
      <c r="JT241">
        <v>100.882</v>
      </c>
      <c r="JU241">
        <v>100.839</v>
      </c>
    </row>
    <row r="242" spans="1:281">
      <c r="A242">
        <v>226</v>
      </c>
      <c r="B242">
        <v>1658945293.6</v>
      </c>
      <c r="C242">
        <v>3655.599999904633</v>
      </c>
      <c r="D242" t="s">
        <v>877</v>
      </c>
      <c r="E242" t="s">
        <v>878</v>
      </c>
      <c r="F242">
        <v>5</v>
      </c>
      <c r="G242" t="s">
        <v>812</v>
      </c>
      <c r="H242" t="s">
        <v>416</v>
      </c>
      <c r="I242">
        <v>1658945286.1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554.780778948345</v>
      </c>
      <c r="AK242">
        <v>531.6919212121212</v>
      </c>
      <c r="AL242">
        <v>3.375857422949885</v>
      </c>
      <c r="AM242">
        <v>65.43499430396558</v>
      </c>
      <c r="AN242">
        <f>(AP242 - AO242 + DI242*1E3/(8.314*(DK242+273.15)) * AR242/DH242 * AQ242) * DH242/(100*CV242) * 1000/(1000 - AP242)</f>
        <v>0</v>
      </c>
      <c r="AO242">
        <v>22.599173461878</v>
      </c>
      <c r="AP242">
        <v>23.85303636363636</v>
      </c>
      <c r="AQ242">
        <v>-9.233584213906973E-06</v>
      </c>
      <c r="AR242">
        <v>84.9211307685238</v>
      </c>
      <c r="AS242">
        <v>12</v>
      </c>
      <c r="AT242">
        <v>2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1658945286.1</v>
      </c>
      <c r="DB242">
        <v>496.0194444444444</v>
      </c>
      <c r="DC242">
        <v>526.8142222222223</v>
      </c>
      <c r="DD242">
        <v>23.8528037037037</v>
      </c>
      <c r="DE242">
        <v>22.59889259259259</v>
      </c>
      <c r="DF242">
        <v>499.6504444444444</v>
      </c>
      <c r="DG242">
        <v>23.95509259259259</v>
      </c>
      <c r="DH242">
        <v>500.0441481481482</v>
      </c>
      <c r="DI242">
        <v>90.49201851851851</v>
      </c>
      <c r="DJ242">
        <v>0.09999451481481481</v>
      </c>
      <c r="DK242">
        <v>27.30411111111111</v>
      </c>
      <c r="DL242">
        <v>27.42181111111111</v>
      </c>
      <c r="DM242">
        <v>999.9000000000001</v>
      </c>
      <c r="DN242">
        <v>0</v>
      </c>
      <c r="DO242">
        <v>0</v>
      </c>
      <c r="DP242">
        <v>9996.731481481482</v>
      </c>
      <c r="DQ242">
        <v>0</v>
      </c>
      <c r="DR242">
        <v>12.01357777777777</v>
      </c>
      <c r="DS242">
        <v>-30.79478888888889</v>
      </c>
      <c r="DT242">
        <v>508.1400370370371</v>
      </c>
      <c r="DU242">
        <v>538.9949259259259</v>
      </c>
      <c r="DV242">
        <v>1.253907037037037</v>
      </c>
      <c r="DW242">
        <v>526.8142222222223</v>
      </c>
      <c r="DX242">
        <v>22.59889259259259</v>
      </c>
      <c r="DY242">
        <v>2.158488518518519</v>
      </c>
      <c r="DZ242">
        <v>2.045019259259259</v>
      </c>
      <c r="EA242">
        <v>18.65749259259259</v>
      </c>
      <c r="EB242">
        <v>17.79727037037037</v>
      </c>
      <c r="EC242">
        <v>2000.040740740741</v>
      </c>
      <c r="ED242">
        <v>0.9800043333333334</v>
      </c>
      <c r="EE242">
        <v>0.01999526666666667</v>
      </c>
      <c r="EF242">
        <v>0</v>
      </c>
      <c r="EG242">
        <v>766.5452592592593</v>
      </c>
      <c r="EH242">
        <v>5.00097</v>
      </c>
      <c r="EI242">
        <v>15376.68148148148</v>
      </c>
      <c r="EJ242">
        <v>16707.94814814815</v>
      </c>
      <c r="EK242">
        <v>40.27981481481481</v>
      </c>
      <c r="EL242">
        <v>40.41637037037036</v>
      </c>
      <c r="EM242">
        <v>39.99748148148147</v>
      </c>
      <c r="EN242">
        <v>40.77066666666666</v>
      </c>
      <c r="EO242">
        <v>40.79374074074073</v>
      </c>
      <c r="EP242">
        <v>1955.14962962963</v>
      </c>
      <c r="EQ242">
        <v>39.89074074074075</v>
      </c>
      <c r="ER242">
        <v>0</v>
      </c>
      <c r="ES242">
        <v>1658945293.2</v>
      </c>
      <c r="ET242">
        <v>0</v>
      </c>
      <c r="EU242">
        <v>766.55976</v>
      </c>
      <c r="EV242">
        <v>1.821153856731059</v>
      </c>
      <c r="EW242">
        <v>9.68461547449669</v>
      </c>
      <c r="EX242">
        <v>15376.784</v>
      </c>
      <c r="EY242">
        <v>15</v>
      </c>
      <c r="EZ242">
        <v>0</v>
      </c>
      <c r="FA242" t="s">
        <v>419</v>
      </c>
      <c r="FB242">
        <v>1657650335.6</v>
      </c>
      <c r="FC242">
        <v>1657650340.6</v>
      </c>
      <c r="FD242">
        <v>0</v>
      </c>
      <c r="FE242">
        <v>2.4</v>
      </c>
      <c r="FF242">
        <v>-0.047</v>
      </c>
      <c r="FG242">
        <v>-2.024</v>
      </c>
      <c r="FH242">
        <v>-0.16</v>
      </c>
      <c r="FI242">
        <v>420</v>
      </c>
      <c r="FJ242">
        <v>17</v>
      </c>
      <c r="FK242">
        <v>0.4</v>
      </c>
      <c r="FL242">
        <v>0.26</v>
      </c>
      <c r="FM242">
        <v>-30.457095</v>
      </c>
      <c r="FN242">
        <v>-6.604761726078678</v>
      </c>
      <c r="FO242">
        <v>0.6489092497992303</v>
      </c>
      <c r="FP242">
        <v>0</v>
      </c>
      <c r="FQ242">
        <v>766.4437058823529</v>
      </c>
      <c r="FR242">
        <v>1.605989314052084</v>
      </c>
      <c r="FS242">
        <v>0.279981567608827</v>
      </c>
      <c r="FT242">
        <v>0</v>
      </c>
      <c r="FU242">
        <v>1.253392</v>
      </c>
      <c r="FV242">
        <v>0.007519699812381204</v>
      </c>
      <c r="FW242">
        <v>0.001329270852761008</v>
      </c>
      <c r="FX242">
        <v>1</v>
      </c>
      <c r="FY242">
        <v>1</v>
      </c>
      <c r="FZ242">
        <v>3</v>
      </c>
      <c r="GA242" t="s">
        <v>426</v>
      </c>
      <c r="GB242">
        <v>2.98367</v>
      </c>
      <c r="GC242">
        <v>2.71566</v>
      </c>
      <c r="GD242">
        <v>0.111513</v>
      </c>
      <c r="GE242">
        <v>0.114593</v>
      </c>
      <c r="GF242">
        <v>0.107274</v>
      </c>
      <c r="GG242">
        <v>0.1013</v>
      </c>
      <c r="GH242">
        <v>28204.2</v>
      </c>
      <c r="GI242">
        <v>28212.3</v>
      </c>
      <c r="GJ242">
        <v>29499.9</v>
      </c>
      <c r="GK242">
        <v>29465.9</v>
      </c>
      <c r="GL242">
        <v>34883.5</v>
      </c>
      <c r="GM242">
        <v>35192.5</v>
      </c>
      <c r="GN242">
        <v>41555.5</v>
      </c>
      <c r="GO242">
        <v>41985.7</v>
      </c>
      <c r="GP242">
        <v>1.92735</v>
      </c>
      <c r="GQ242">
        <v>1.93768</v>
      </c>
      <c r="GR242">
        <v>0.136063</v>
      </c>
      <c r="GS242">
        <v>0</v>
      </c>
      <c r="GT242">
        <v>25.2097</v>
      </c>
      <c r="GU242">
        <v>999.9</v>
      </c>
      <c r="GV242">
        <v>59.6</v>
      </c>
      <c r="GW242">
        <v>29.4</v>
      </c>
      <c r="GX242">
        <v>27.1072</v>
      </c>
      <c r="GY242">
        <v>63.0997</v>
      </c>
      <c r="GZ242">
        <v>33.9904</v>
      </c>
      <c r="HA242">
        <v>1</v>
      </c>
      <c r="HB242">
        <v>-0.106202</v>
      </c>
      <c r="HC242">
        <v>0.17878</v>
      </c>
      <c r="HD242">
        <v>20.3345</v>
      </c>
      <c r="HE242">
        <v>5.21834</v>
      </c>
      <c r="HF242">
        <v>12.0099</v>
      </c>
      <c r="HG242">
        <v>4.9895</v>
      </c>
      <c r="HH242">
        <v>3.28865</v>
      </c>
      <c r="HI242">
        <v>9999</v>
      </c>
      <c r="HJ242">
        <v>9999</v>
      </c>
      <c r="HK242">
        <v>9999</v>
      </c>
      <c r="HL242">
        <v>155.7</v>
      </c>
      <c r="HM242">
        <v>1.86736</v>
      </c>
      <c r="HN242">
        <v>1.86646</v>
      </c>
      <c r="HO242">
        <v>1.86584</v>
      </c>
      <c r="HP242">
        <v>1.86583</v>
      </c>
      <c r="HQ242">
        <v>1.8676</v>
      </c>
      <c r="HR242">
        <v>1.87012</v>
      </c>
      <c r="HS242">
        <v>1.86874</v>
      </c>
      <c r="HT242">
        <v>1.87026</v>
      </c>
      <c r="HU242">
        <v>0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-3.703</v>
      </c>
      <c r="II242">
        <v>-0.1023</v>
      </c>
      <c r="IJ242">
        <v>-2.003274880989988</v>
      </c>
      <c r="IK242">
        <v>-0.003643892653284941</v>
      </c>
      <c r="IL242">
        <v>8.948238347276123E-07</v>
      </c>
      <c r="IM242">
        <v>-2.445980282225029E-10</v>
      </c>
      <c r="IN242">
        <v>-0.1940835803508028</v>
      </c>
      <c r="IO242">
        <v>-0.01042730378795286</v>
      </c>
      <c r="IP242">
        <v>0.00100284695746963</v>
      </c>
      <c r="IQ242">
        <v>-1.701466411570297E-05</v>
      </c>
      <c r="IR242">
        <v>2</v>
      </c>
      <c r="IS242">
        <v>2310</v>
      </c>
      <c r="IT242">
        <v>1</v>
      </c>
      <c r="IU242">
        <v>25</v>
      </c>
      <c r="IV242">
        <v>21582.6</v>
      </c>
      <c r="IW242">
        <v>21582.5</v>
      </c>
      <c r="IX242">
        <v>1.33667</v>
      </c>
      <c r="IY242">
        <v>2.2229</v>
      </c>
      <c r="IZ242">
        <v>1.39648</v>
      </c>
      <c r="JA242">
        <v>2.36084</v>
      </c>
      <c r="JB242">
        <v>1.49536</v>
      </c>
      <c r="JC242">
        <v>2.35229</v>
      </c>
      <c r="JD242">
        <v>34.6006</v>
      </c>
      <c r="JE242">
        <v>24.1751</v>
      </c>
      <c r="JF242">
        <v>18</v>
      </c>
      <c r="JG242">
        <v>495.747</v>
      </c>
      <c r="JH242">
        <v>457.875</v>
      </c>
      <c r="JI242">
        <v>25.0002</v>
      </c>
      <c r="JJ242">
        <v>26.0766</v>
      </c>
      <c r="JK242">
        <v>30.0001</v>
      </c>
      <c r="JL242">
        <v>26.0491</v>
      </c>
      <c r="JM242">
        <v>25.9878</v>
      </c>
      <c r="JN242">
        <v>26.7571</v>
      </c>
      <c r="JO242">
        <v>21.2236</v>
      </c>
      <c r="JP242">
        <v>96.1576</v>
      </c>
      <c r="JQ242">
        <v>25</v>
      </c>
      <c r="JR242">
        <v>573.739</v>
      </c>
      <c r="JS242">
        <v>22.5666</v>
      </c>
      <c r="JT242">
        <v>100.884</v>
      </c>
      <c r="JU242">
        <v>100.839</v>
      </c>
    </row>
    <row r="243" spans="1:281">
      <c r="A243">
        <v>227</v>
      </c>
      <c r="B243">
        <v>1658945298.6</v>
      </c>
      <c r="C243">
        <v>3660.599999904633</v>
      </c>
      <c r="D243" t="s">
        <v>879</v>
      </c>
      <c r="E243" t="s">
        <v>880</v>
      </c>
      <c r="F243">
        <v>5</v>
      </c>
      <c r="G243" t="s">
        <v>812</v>
      </c>
      <c r="H243" t="s">
        <v>416</v>
      </c>
      <c r="I243">
        <v>1658945290.814285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571.9737507002235</v>
      </c>
      <c r="AK243">
        <v>548.6261878787876</v>
      </c>
      <c r="AL243">
        <v>3.377062904225004</v>
      </c>
      <c r="AM243">
        <v>65.43499430396558</v>
      </c>
      <c r="AN243">
        <f>(AP243 - AO243 + DI243*1E3/(8.314*(DK243+273.15)) * AR243/DH243 * AQ243) * DH243/(100*CV243) * 1000/(1000 - AP243)</f>
        <v>0</v>
      </c>
      <c r="AO243">
        <v>22.60254059986754</v>
      </c>
      <c r="AP243">
        <v>23.85569515151515</v>
      </c>
      <c r="AQ243">
        <v>2.101599874948999E-05</v>
      </c>
      <c r="AR243">
        <v>84.9211307685238</v>
      </c>
      <c r="AS243">
        <v>12</v>
      </c>
      <c r="AT243">
        <v>2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1658945290.814285</v>
      </c>
      <c r="DB243">
        <v>511.5130714285714</v>
      </c>
      <c r="DC243">
        <v>542.6551071428572</v>
      </c>
      <c r="DD243">
        <v>23.85387857142857</v>
      </c>
      <c r="DE243">
        <v>22.60038214285714</v>
      </c>
      <c r="DF243">
        <v>515.1895357142856</v>
      </c>
      <c r="DG243">
        <v>23.95615714285714</v>
      </c>
      <c r="DH243">
        <v>500.04025</v>
      </c>
      <c r="DI243">
        <v>90.49116428571428</v>
      </c>
      <c r="DJ243">
        <v>0.09996463214285714</v>
      </c>
      <c r="DK243">
        <v>27.31006428571429</v>
      </c>
      <c r="DL243">
        <v>27.4281</v>
      </c>
      <c r="DM243">
        <v>999.9000000000002</v>
      </c>
      <c r="DN243">
        <v>0</v>
      </c>
      <c r="DO243">
        <v>0</v>
      </c>
      <c r="DP243">
        <v>10002.20178571428</v>
      </c>
      <c r="DQ243">
        <v>0</v>
      </c>
      <c r="DR243">
        <v>12.02664642857142</v>
      </c>
      <c r="DS243">
        <v>-31.14199285714286</v>
      </c>
      <c r="DT243">
        <v>524.0128928571429</v>
      </c>
      <c r="DU243">
        <v>555.2029642857144</v>
      </c>
      <c r="DV243">
        <v>1.253498928571429</v>
      </c>
      <c r="DW243">
        <v>542.6551071428572</v>
      </c>
      <c r="DX243">
        <v>22.60038214285714</v>
      </c>
      <c r="DY243">
        <v>2.158565714285714</v>
      </c>
      <c r="DZ243">
        <v>2.045134642857143</v>
      </c>
      <c r="EA243">
        <v>18.65806071428571</v>
      </c>
      <c r="EB243">
        <v>17.798175</v>
      </c>
      <c r="EC243">
        <v>2000.030714285714</v>
      </c>
      <c r="ED243">
        <v>0.9800034285714284</v>
      </c>
      <c r="EE243">
        <v>0.01999617142857143</v>
      </c>
      <c r="EF243">
        <v>0</v>
      </c>
      <c r="EG243">
        <v>766.7169285714286</v>
      </c>
      <c r="EH243">
        <v>5.00097</v>
      </c>
      <c r="EI243">
        <v>15377.61785714286</v>
      </c>
      <c r="EJ243">
        <v>16707.85714285714</v>
      </c>
      <c r="EK243">
        <v>40.22517857142857</v>
      </c>
      <c r="EL243">
        <v>40.32785714285713</v>
      </c>
      <c r="EM243">
        <v>39.96182142857143</v>
      </c>
      <c r="EN243">
        <v>40.64267857142857</v>
      </c>
      <c r="EO243">
        <v>40.74296428571427</v>
      </c>
      <c r="EP243">
        <v>1955.136428571428</v>
      </c>
      <c r="EQ243">
        <v>39.8907142857143</v>
      </c>
      <c r="ER243">
        <v>0</v>
      </c>
      <c r="ES243">
        <v>1658945298</v>
      </c>
      <c r="ET243">
        <v>0</v>
      </c>
      <c r="EU243">
        <v>766.7430000000001</v>
      </c>
      <c r="EV243">
        <v>2.34784615602501</v>
      </c>
      <c r="EW243">
        <v>13.8846154356329</v>
      </c>
      <c r="EX243">
        <v>15377.768</v>
      </c>
      <c r="EY243">
        <v>15</v>
      </c>
      <c r="EZ243">
        <v>0</v>
      </c>
      <c r="FA243" t="s">
        <v>419</v>
      </c>
      <c r="FB243">
        <v>1657650335.6</v>
      </c>
      <c r="FC243">
        <v>1657650340.6</v>
      </c>
      <c r="FD243">
        <v>0</v>
      </c>
      <c r="FE243">
        <v>2.4</v>
      </c>
      <c r="FF243">
        <v>-0.047</v>
      </c>
      <c r="FG243">
        <v>-2.024</v>
      </c>
      <c r="FH243">
        <v>-0.16</v>
      </c>
      <c r="FI243">
        <v>420</v>
      </c>
      <c r="FJ243">
        <v>17</v>
      </c>
      <c r="FK243">
        <v>0.4</v>
      </c>
      <c r="FL243">
        <v>0.26</v>
      </c>
      <c r="FM243">
        <v>-30.87559024390244</v>
      </c>
      <c r="FN243">
        <v>-4.853780487804871</v>
      </c>
      <c r="FO243">
        <v>0.4856933463967638</v>
      </c>
      <c r="FP243">
        <v>0</v>
      </c>
      <c r="FQ243">
        <v>766.6123823529412</v>
      </c>
      <c r="FR243">
        <v>2.0072574503798</v>
      </c>
      <c r="FS243">
        <v>0.3078586397058268</v>
      </c>
      <c r="FT243">
        <v>0</v>
      </c>
      <c r="FU243">
        <v>1.253652195121951</v>
      </c>
      <c r="FV243">
        <v>-0.003502578397213258</v>
      </c>
      <c r="FW243">
        <v>0.0009608266567734338</v>
      </c>
      <c r="FX243">
        <v>1</v>
      </c>
      <c r="FY243">
        <v>1</v>
      </c>
      <c r="FZ243">
        <v>3</v>
      </c>
      <c r="GA243" t="s">
        <v>426</v>
      </c>
      <c r="GB243">
        <v>2.98372</v>
      </c>
      <c r="GC243">
        <v>2.71558</v>
      </c>
      <c r="GD243">
        <v>0.114037</v>
      </c>
      <c r="GE243">
        <v>0.117064</v>
      </c>
      <c r="GF243">
        <v>0.107278</v>
      </c>
      <c r="GG243">
        <v>0.101306</v>
      </c>
      <c r="GH243">
        <v>28124.1</v>
      </c>
      <c r="GI243">
        <v>28133.7</v>
      </c>
      <c r="GJ243">
        <v>29499.9</v>
      </c>
      <c r="GK243">
        <v>29466.1</v>
      </c>
      <c r="GL243">
        <v>34883.4</v>
      </c>
      <c r="GM243">
        <v>35192.8</v>
      </c>
      <c r="GN243">
        <v>41555.6</v>
      </c>
      <c r="GO243">
        <v>41986.2</v>
      </c>
      <c r="GP243">
        <v>1.9272</v>
      </c>
      <c r="GQ243">
        <v>1.938</v>
      </c>
      <c r="GR243">
        <v>0.136144</v>
      </c>
      <c r="GS243">
        <v>0</v>
      </c>
      <c r="GT243">
        <v>25.209</v>
      </c>
      <c r="GU243">
        <v>999.9</v>
      </c>
      <c r="GV243">
        <v>59.6</v>
      </c>
      <c r="GW243">
        <v>29.4</v>
      </c>
      <c r="GX243">
        <v>27.1123</v>
      </c>
      <c r="GY243">
        <v>62.8697</v>
      </c>
      <c r="GZ243">
        <v>33.5978</v>
      </c>
      <c r="HA243">
        <v>1</v>
      </c>
      <c r="HB243">
        <v>-0.106245</v>
      </c>
      <c r="HC243">
        <v>0.180188</v>
      </c>
      <c r="HD243">
        <v>20.3347</v>
      </c>
      <c r="HE243">
        <v>5.21744</v>
      </c>
      <c r="HF243">
        <v>12.0099</v>
      </c>
      <c r="HG243">
        <v>4.9893</v>
      </c>
      <c r="HH243">
        <v>3.28848</v>
      </c>
      <c r="HI243">
        <v>9999</v>
      </c>
      <c r="HJ243">
        <v>9999</v>
      </c>
      <c r="HK243">
        <v>9999</v>
      </c>
      <c r="HL243">
        <v>155.7</v>
      </c>
      <c r="HM243">
        <v>1.86737</v>
      </c>
      <c r="HN243">
        <v>1.86644</v>
      </c>
      <c r="HO243">
        <v>1.86584</v>
      </c>
      <c r="HP243">
        <v>1.86583</v>
      </c>
      <c r="HQ243">
        <v>1.86761</v>
      </c>
      <c r="HR243">
        <v>1.87012</v>
      </c>
      <c r="HS243">
        <v>1.86874</v>
      </c>
      <c r="HT243">
        <v>1.87025</v>
      </c>
      <c r="HU243">
        <v>0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-3.752</v>
      </c>
      <c r="II243">
        <v>-0.1023</v>
      </c>
      <c r="IJ243">
        <v>-2.003274880989988</v>
      </c>
      <c r="IK243">
        <v>-0.003643892653284941</v>
      </c>
      <c r="IL243">
        <v>8.948238347276123E-07</v>
      </c>
      <c r="IM243">
        <v>-2.445980282225029E-10</v>
      </c>
      <c r="IN243">
        <v>-0.1940835803508028</v>
      </c>
      <c r="IO243">
        <v>-0.01042730378795286</v>
      </c>
      <c r="IP243">
        <v>0.00100284695746963</v>
      </c>
      <c r="IQ243">
        <v>-1.701466411570297E-05</v>
      </c>
      <c r="IR243">
        <v>2</v>
      </c>
      <c r="IS243">
        <v>2310</v>
      </c>
      <c r="IT243">
        <v>1</v>
      </c>
      <c r="IU243">
        <v>25</v>
      </c>
      <c r="IV243">
        <v>21582.7</v>
      </c>
      <c r="IW243">
        <v>21582.6</v>
      </c>
      <c r="IX243">
        <v>1.36353</v>
      </c>
      <c r="IY243">
        <v>2.20337</v>
      </c>
      <c r="IZ243">
        <v>1.39648</v>
      </c>
      <c r="JA243">
        <v>2.36084</v>
      </c>
      <c r="JB243">
        <v>1.49536</v>
      </c>
      <c r="JC243">
        <v>2.39136</v>
      </c>
      <c r="JD243">
        <v>34.6006</v>
      </c>
      <c r="JE243">
        <v>24.1926</v>
      </c>
      <c r="JF243">
        <v>18</v>
      </c>
      <c r="JG243">
        <v>495.653</v>
      </c>
      <c r="JH243">
        <v>458.077</v>
      </c>
      <c r="JI243">
        <v>25.0002</v>
      </c>
      <c r="JJ243">
        <v>26.0766</v>
      </c>
      <c r="JK243">
        <v>30.0001</v>
      </c>
      <c r="JL243">
        <v>26.0491</v>
      </c>
      <c r="JM243">
        <v>25.9878</v>
      </c>
      <c r="JN243">
        <v>27.3406</v>
      </c>
      <c r="JO243">
        <v>21.2236</v>
      </c>
      <c r="JP243">
        <v>96.1576</v>
      </c>
      <c r="JQ243">
        <v>25</v>
      </c>
      <c r="JR243">
        <v>587.101</v>
      </c>
      <c r="JS243">
        <v>22.5666</v>
      </c>
      <c r="JT243">
        <v>100.884</v>
      </c>
      <c r="JU243">
        <v>100.84</v>
      </c>
    </row>
    <row r="244" spans="1:281">
      <c r="A244">
        <v>228</v>
      </c>
      <c r="B244">
        <v>1658945303.6</v>
      </c>
      <c r="C244">
        <v>3665.599999904633</v>
      </c>
      <c r="D244" t="s">
        <v>881</v>
      </c>
      <c r="E244" t="s">
        <v>882</v>
      </c>
      <c r="F244">
        <v>5</v>
      </c>
      <c r="G244" t="s">
        <v>812</v>
      </c>
      <c r="H244" t="s">
        <v>416</v>
      </c>
      <c r="I244">
        <v>1658945296.1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589.0497698283182</v>
      </c>
      <c r="AK244">
        <v>565.4687454545455</v>
      </c>
      <c r="AL244">
        <v>3.36319674648938</v>
      </c>
      <c r="AM244">
        <v>65.43499430396558</v>
      </c>
      <c r="AN244">
        <f>(AP244 - AO244 + DI244*1E3/(8.314*(DK244+273.15)) * AR244/DH244 * AQ244) * DH244/(100*CV244) * 1000/(1000 - AP244)</f>
        <v>0</v>
      </c>
      <c r="AO244">
        <v>22.60230467137377</v>
      </c>
      <c r="AP244">
        <v>23.85531030303029</v>
      </c>
      <c r="AQ244">
        <v>4.296318499121814E-06</v>
      </c>
      <c r="AR244">
        <v>84.9211307685238</v>
      </c>
      <c r="AS244">
        <v>12</v>
      </c>
      <c r="AT244">
        <v>2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1658945296.1</v>
      </c>
      <c r="DB244">
        <v>528.9307037037037</v>
      </c>
      <c r="DC244">
        <v>560.354925925926</v>
      </c>
      <c r="DD244">
        <v>23.85464814814815</v>
      </c>
      <c r="DE244">
        <v>22.60140000000001</v>
      </c>
      <c r="DF244">
        <v>532.657925925926</v>
      </c>
      <c r="DG244">
        <v>23.95691851851851</v>
      </c>
      <c r="DH244">
        <v>500.0361481481481</v>
      </c>
      <c r="DI244">
        <v>90.49085185185187</v>
      </c>
      <c r="DJ244">
        <v>0.09999997777777775</v>
      </c>
      <c r="DK244">
        <v>27.31441481481482</v>
      </c>
      <c r="DL244">
        <v>27.43208148148148</v>
      </c>
      <c r="DM244">
        <v>999.9000000000001</v>
      </c>
      <c r="DN244">
        <v>0</v>
      </c>
      <c r="DO244">
        <v>0</v>
      </c>
      <c r="DP244">
        <v>9996.133703703703</v>
      </c>
      <c r="DQ244">
        <v>0</v>
      </c>
      <c r="DR244">
        <v>12.00566296296296</v>
      </c>
      <c r="DS244">
        <v>-31.42425185185185</v>
      </c>
      <c r="DT244">
        <v>541.8564074074073</v>
      </c>
      <c r="DU244">
        <v>573.3127037037037</v>
      </c>
      <c r="DV244">
        <v>1.253254074074074</v>
      </c>
      <c r="DW244">
        <v>560.354925925926</v>
      </c>
      <c r="DX244">
        <v>22.60140000000001</v>
      </c>
      <c r="DY244">
        <v>2.158628148148149</v>
      </c>
      <c r="DZ244">
        <v>2.04522</v>
      </c>
      <c r="EA244">
        <v>18.65853333333333</v>
      </c>
      <c r="EB244">
        <v>17.79884074074074</v>
      </c>
      <c r="EC244">
        <v>2000.002592592592</v>
      </c>
      <c r="ED244">
        <v>0.9800025555555556</v>
      </c>
      <c r="EE244">
        <v>0.01999704444444444</v>
      </c>
      <c r="EF244">
        <v>0</v>
      </c>
      <c r="EG244">
        <v>766.9012592592592</v>
      </c>
      <c r="EH244">
        <v>5.00097</v>
      </c>
      <c r="EI244">
        <v>15378.52222222222</v>
      </c>
      <c r="EJ244">
        <v>16707.61481481481</v>
      </c>
      <c r="EK244">
        <v>40.16881481481482</v>
      </c>
      <c r="EL244">
        <v>40.24733333333333</v>
      </c>
      <c r="EM244">
        <v>39.91874074074074</v>
      </c>
      <c r="EN244">
        <v>40.50674074074074</v>
      </c>
      <c r="EO244">
        <v>40.68266666666666</v>
      </c>
      <c r="EP244">
        <v>1955.105555555556</v>
      </c>
      <c r="EQ244">
        <v>39.8925925925926</v>
      </c>
      <c r="ER244">
        <v>0</v>
      </c>
      <c r="ES244">
        <v>1658945302.8</v>
      </c>
      <c r="ET244">
        <v>0</v>
      </c>
      <c r="EU244">
        <v>766.90856</v>
      </c>
      <c r="EV244">
        <v>3.038538459699777</v>
      </c>
      <c r="EW244">
        <v>10.2307692547187</v>
      </c>
      <c r="EX244">
        <v>15378.604</v>
      </c>
      <c r="EY244">
        <v>15</v>
      </c>
      <c r="EZ244">
        <v>0</v>
      </c>
      <c r="FA244" t="s">
        <v>419</v>
      </c>
      <c r="FB244">
        <v>1657650335.6</v>
      </c>
      <c r="FC244">
        <v>1657650340.6</v>
      </c>
      <c r="FD244">
        <v>0</v>
      </c>
      <c r="FE244">
        <v>2.4</v>
      </c>
      <c r="FF244">
        <v>-0.047</v>
      </c>
      <c r="FG244">
        <v>-2.024</v>
      </c>
      <c r="FH244">
        <v>-0.16</v>
      </c>
      <c r="FI244">
        <v>420</v>
      </c>
      <c r="FJ244">
        <v>17</v>
      </c>
      <c r="FK244">
        <v>0.4</v>
      </c>
      <c r="FL244">
        <v>0.26</v>
      </c>
      <c r="FM244">
        <v>-31.2552</v>
      </c>
      <c r="FN244">
        <v>-3.172304690431432</v>
      </c>
      <c r="FO244">
        <v>0.3302984884918488</v>
      </c>
      <c r="FP244">
        <v>0</v>
      </c>
      <c r="FQ244">
        <v>766.8227058823529</v>
      </c>
      <c r="FR244">
        <v>2.371703590093121</v>
      </c>
      <c r="FS244">
        <v>0.3236140156758803</v>
      </c>
      <c r="FT244">
        <v>0</v>
      </c>
      <c r="FU244">
        <v>1.2533695</v>
      </c>
      <c r="FV244">
        <v>-0.003805103189496625</v>
      </c>
      <c r="FW244">
        <v>0.0009478052278817501</v>
      </c>
      <c r="FX244">
        <v>1</v>
      </c>
      <c r="FY244">
        <v>1</v>
      </c>
      <c r="FZ244">
        <v>3</v>
      </c>
      <c r="GA244" t="s">
        <v>426</v>
      </c>
      <c r="GB244">
        <v>2.98383</v>
      </c>
      <c r="GC244">
        <v>2.71554</v>
      </c>
      <c r="GD244">
        <v>0.11651</v>
      </c>
      <c r="GE244">
        <v>0.119411</v>
      </c>
      <c r="GF244">
        <v>0.107282</v>
      </c>
      <c r="GG244">
        <v>0.101302</v>
      </c>
      <c r="GH244">
        <v>28046.4</v>
      </c>
      <c r="GI244">
        <v>28058.8</v>
      </c>
      <c r="GJ244">
        <v>29500.8</v>
      </c>
      <c r="GK244">
        <v>29465.9</v>
      </c>
      <c r="GL244">
        <v>34884.2</v>
      </c>
      <c r="GM244">
        <v>35192.7</v>
      </c>
      <c r="GN244">
        <v>41556.6</v>
      </c>
      <c r="GO244">
        <v>41985.9</v>
      </c>
      <c r="GP244">
        <v>1.92738</v>
      </c>
      <c r="GQ244">
        <v>1.93788</v>
      </c>
      <c r="GR244">
        <v>0.135928</v>
      </c>
      <c r="GS244">
        <v>0</v>
      </c>
      <c r="GT244">
        <v>25.2076</v>
      </c>
      <c r="GU244">
        <v>999.9</v>
      </c>
      <c r="GV244">
        <v>59.6</v>
      </c>
      <c r="GW244">
        <v>29.4</v>
      </c>
      <c r="GX244">
        <v>27.1088</v>
      </c>
      <c r="GY244">
        <v>63.2097</v>
      </c>
      <c r="GZ244">
        <v>33.6218</v>
      </c>
      <c r="HA244">
        <v>1</v>
      </c>
      <c r="HB244">
        <v>-0.10595</v>
      </c>
      <c r="HC244">
        <v>0.181898</v>
      </c>
      <c r="HD244">
        <v>20.3347</v>
      </c>
      <c r="HE244">
        <v>5.21759</v>
      </c>
      <c r="HF244">
        <v>12.0099</v>
      </c>
      <c r="HG244">
        <v>4.9892</v>
      </c>
      <c r="HH244">
        <v>3.28835</v>
      </c>
      <c r="HI244">
        <v>9999</v>
      </c>
      <c r="HJ244">
        <v>9999</v>
      </c>
      <c r="HK244">
        <v>9999</v>
      </c>
      <c r="HL244">
        <v>155.7</v>
      </c>
      <c r="HM244">
        <v>1.86735</v>
      </c>
      <c r="HN244">
        <v>1.86644</v>
      </c>
      <c r="HO244">
        <v>1.86584</v>
      </c>
      <c r="HP244">
        <v>1.86582</v>
      </c>
      <c r="HQ244">
        <v>1.8676</v>
      </c>
      <c r="HR244">
        <v>1.87012</v>
      </c>
      <c r="HS244">
        <v>1.86874</v>
      </c>
      <c r="HT244">
        <v>1.87025</v>
      </c>
      <c r="HU244">
        <v>0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-3.799</v>
      </c>
      <c r="II244">
        <v>-0.1022</v>
      </c>
      <c r="IJ244">
        <v>-2.003274880989988</v>
      </c>
      <c r="IK244">
        <v>-0.003643892653284941</v>
      </c>
      <c r="IL244">
        <v>8.948238347276123E-07</v>
      </c>
      <c r="IM244">
        <v>-2.445980282225029E-10</v>
      </c>
      <c r="IN244">
        <v>-0.1940835803508028</v>
      </c>
      <c r="IO244">
        <v>-0.01042730378795286</v>
      </c>
      <c r="IP244">
        <v>0.00100284695746963</v>
      </c>
      <c r="IQ244">
        <v>-1.701466411570297E-05</v>
      </c>
      <c r="IR244">
        <v>2</v>
      </c>
      <c r="IS244">
        <v>2310</v>
      </c>
      <c r="IT244">
        <v>1</v>
      </c>
      <c r="IU244">
        <v>25</v>
      </c>
      <c r="IV244">
        <v>21582.8</v>
      </c>
      <c r="IW244">
        <v>21582.7</v>
      </c>
      <c r="IX244">
        <v>1.39893</v>
      </c>
      <c r="IY244">
        <v>2.20215</v>
      </c>
      <c r="IZ244">
        <v>1.39648</v>
      </c>
      <c r="JA244">
        <v>2.36084</v>
      </c>
      <c r="JB244">
        <v>1.49536</v>
      </c>
      <c r="JC244">
        <v>2.40723</v>
      </c>
      <c r="JD244">
        <v>34.6006</v>
      </c>
      <c r="JE244">
        <v>24.1838</v>
      </c>
      <c r="JF244">
        <v>18</v>
      </c>
      <c r="JG244">
        <v>495.765</v>
      </c>
      <c r="JH244">
        <v>458.004</v>
      </c>
      <c r="JI244">
        <v>25.0002</v>
      </c>
      <c r="JJ244">
        <v>26.0768</v>
      </c>
      <c r="JK244">
        <v>30.0001</v>
      </c>
      <c r="JL244">
        <v>26.0494</v>
      </c>
      <c r="JM244">
        <v>25.9885</v>
      </c>
      <c r="JN244">
        <v>27.9979</v>
      </c>
      <c r="JO244">
        <v>21.2236</v>
      </c>
      <c r="JP244">
        <v>96.1576</v>
      </c>
      <c r="JQ244">
        <v>25</v>
      </c>
      <c r="JR244">
        <v>607.152</v>
      </c>
      <c r="JS244">
        <v>22.5666</v>
      </c>
      <c r="JT244">
        <v>100.887</v>
      </c>
      <c r="JU244">
        <v>100.839</v>
      </c>
    </row>
    <row r="245" spans="1:281">
      <c r="A245">
        <v>229</v>
      </c>
      <c r="B245">
        <v>1658945308.6</v>
      </c>
      <c r="C245">
        <v>3670.599999904633</v>
      </c>
      <c r="D245" t="s">
        <v>883</v>
      </c>
      <c r="E245" t="s">
        <v>884</v>
      </c>
      <c r="F245">
        <v>5</v>
      </c>
      <c r="G245" t="s">
        <v>812</v>
      </c>
      <c r="H245" t="s">
        <v>416</v>
      </c>
      <c r="I245">
        <v>1658945300.814285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605.8347921702484</v>
      </c>
      <c r="AK245">
        <v>582.149745454545</v>
      </c>
      <c r="AL245">
        <v>3.343313694480097</v>
      </c>
      <c r="AM245">
        <v>65.43499430396558</v>
      </c>
      <c r="AN245">
        <f>(AP245 - AO245 + DI245*1E3/(8.314*(DK245+273.15)) * AR245/DH245 * AQ245) * DH245/(100*CV245) * 1000/(1000 - AP245)</f>
        <v>0</v>
      </c>
      <c r="AO245">
        <v>22.6025338267842</v>
      </c>
      <c r="AP245">
        <v>23.85807575757575</v>
      </c>
      <c r="AQ245">
        <v>1.823180047308511E-05</v>
      </c>
      <c r="AR245">
        <v>84.9211307685238</v>
      </c>
      <c r="AS245">
        <v>12</v>
      </c>
      <c r="AT245">
        <v>2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1658945300.814285</v>
      </c>
      <c r="DB245">
        <v>544.4261428571428</v>
      </c>
      <c r="DC245">
        <v>576.0512142857142</v>
      </c>
      <c r="DD245">
        <v>23.85592857142857</v>
      </c>
      <c r="DE245">
        <v>22.60233571428572</v>
      </c>
      <c r="DF245">
        <v>548.1983214285714</v>
      </c>
      <c r="DG245">
        <v>23.95818214285715</v>
      </c>
      <c r="DH245">
        <v>500.0395714285714</v>
      </c>
      <c r="DI245">
        <v>90.49061428571429</v>
      </c>
      <c r="DJ245">
        <v>0.1000156464285715</v>
      </c>
      <c r="DK245">
        <v>27.318725</v>
      </c>
      <c r="DL245">
        <v>27.43652142857143</v>
      </c>
      <c r="DM245">
        <v>999.9000000000002</v>
      </c>
      <c r="DN245">
        <v>0</v>
      </c>
      <c r="DO245">
        <v>0</v>
      </c>
      <c r="DP245">
        <v>9995.802500000002</v>
      </c>
      <c r="DQ245">
        <v>0</v>
      </c>
      <c r="DR245">
        <v>11.99458928571428</v>
      </c>
      <c r="DS245">
        <v>-31.62512142857143</v>
      </c>
      <c r="DT245">
        <v>557.7313214285715</v>
      </c>
      <c r="DU245">
        <v>589.3726071428572</v>
      </c>
      <c r="DV245">
        <v>1.253595714285714</v>
      </c>
      <c r="DW245">
        <v>576.0512142857142</v>
      </c>
      <c r="DX245">
        <v>22.60233571428572</v>
      </c>
      <c r="DY245">
        <v>2.158738571428571</v>
      </c>
      <c r="DZ245">
        <v>2.045300714285714</v>
      </c>
      <c r="EA245">
        <v>18.65935357142857</v>
      </c>
      <c r="EB245">
        <v>17.79945357142857</v>
      </c>
      <c r="EC245">
        <v>2000.006428571429</v>
      </c>
      <c r="ED245">
        <v>0.9800018214285714</v>
      </c>
      <c r="EE245">
        <v>0.01999777857142857</v>
      </c>
      <c r="EF245">
        <v>0</v>
      </c>
      <c r="EG245">
        <v>767.1012500000001</v>
      </c>
      <c r="EH245">
        <v>5.00097</v>
      </c>
      <c r="EI245">
        <v>15379.625</v>
      </c>
      <c r="EJ245">
        <v>16707.64642857143</v>
      </c>
      <c r="EK245">
        <v>40.1180357142857</v>
      </c>
      <c r="EL245">
        <v>40.18278571428571</v>
      </c>
      <c r="EM245">
        <v>39.88371428571428</v>
      </c>
      <c r="EN245">
        <v>40.40153571428571</v>
      </c>
      <c r="EO245">
        <v>40.63364285714285</v>
      </c>
      <c r="EP245">
        <v>1955.106428571429</v>
      </c>
      <c r="EQ245">
        <v>39.89571428571429</v>
      </c>
      <c r="ER245">
        <v>0</v>
      </c>
      <c r="ES245">
        <v>1658945308.2</v>
      </c>
      <c r="ET245">
        <v>0</v>
      </c>
      <c r="EU245">
        <v>767.1371153846155</v>
      </c>
      <c r="EV245">
        <v>1.758666657027427</v>
      </c>
      <c r="EW245">
        <v>11.77435900177771</v>
      </c>
      <c r="EX245">
        <v>15379.8</v>
      </c>
      <c r="EY245">
        <v>15</v>
      </c>
      <c r="EZ245">
        <v>0</v>
      </c>
      <c r="FA245" t="s">
        <v>419</v>
      </c>
      <c r="FB245">
        <v>1657650335.6</v>
      </c>
      <c r="FC245">
        <v>1657650340.6</v>
      </c>
      <c r="FD245">
        <v>0</v>
      </c>
      <c r="FE245">
        <v>2.4</v>
      </c>
      <c r="FF245">
        <v>-0.047</v>
      </c>
      <c r="FG245">
        <v>-2.024</v>
      </c>
      <c r="FH245">
        <v>-0.16</v>
      </c>
      <c r="FI245">
        <v>420</v>
      </c>
      <c r="FJ245">
        <v>17</v>
      </c>
      <c r="FK245">
        <v>0.4</v>
      </c>
      <c r="FL245">
        <v>0.26</v>
      </c>
      <c r="FM245">
        <v>-31.46657804878049</v>
      </c>
      <c r="FN245">
        <v>-2.347733101045371</v>
      </c>
      <c r="FO245">
        <v>0.278595134613545</v>
      </c>
      <c r="FP245">
        <v>0</v>
      </c>
      <c r="FQ245">
        <v>766.9619411764706</v>
      </c>
      <c r="FR245">
        <v>2.362383492797826</v>
      </c>
      <c r="FS245">
        <v>0.3288811640535331</v>
      </c>
      <c r="FT245">
        <v>0</v>
      </c>
      <c r="FU245">
        <v>1.253635609756097</v>
      </c>
      <c r="FV245">
        <v>0.002024111498259996</v>
      </c>
      <c r="FW245">
        <v>0.001127855830564761</v>
      </c>
      <c r="FX245">
        <v>1</v>
      </c>
      <c r="FY245">
        <v>1</v>
      </c>
      <c r="FZ245">
        <v>3</v>
      </c>
      <c r="GA245" t="s">
        <v>426</v>
      </c>
      <c r="GB245">
        <v>2.98376</v>
      </c>
      <c r="GC245">
        <v>2.71558</v>
      </c>
      <c r="GD245">
        <v>0.118933</v>
      </c>
      <c r="GE245">
        <v>0.121883</v>
      </c>
      <c r="GF245">
        <v>0.107288</v>
      </c>
      <c r="GG245">
        <v>0.101303</v>
      </c>
      <c r="GH245">
        <v>27969.1</v>
      </c>
      <c r="GI245">
        <v>27980.1</v>
      </c>
      <c r="GJ245">
        <v>29500.3</v>
      </c>
      <c r="GK245">
        <v>29465.9</v>
      </c>
      <c r="GL245">
        <v>34883.5</v>
      </c>
      <c r="GM245">
        <v>35192.8</v>
      </c>
      <c r="GN245">
        <v>41556.1</v>
      </c>
      <c r="GO245">
        <v>41986</v>
      </c>
      <c r="GP245">
        <v>1.92733</v>
      </c>
      <c r="GQ245">
        <v>1.9379</v>
      </c>
      <c r="GR245">
        <v>0.136342</v>
      </c>
      <c r="GS245">
        <v>0</v>
      </c>
      <c r="GT245">
        <v>25.207</v>
      </c>
      <c r="GU245">
        <v>999.9</v>
      </c>
      <c r="GV245">
        <v>59.6</v>
      </c>
      <c r="GW245">
        <v>29.4</v>
      </c>
      <c r="GX245">
        <v>27.1071</v>
      </c>
      <c r="GY245">
        <v>63.0997</v>
      </c>
      <c r="GZ245">
        <v>33.9223</v>
      </c>
      <c r="HA245">
        <v>1</v>
      </c>
      <c r="HB245">
        <v>-0.105971</v>
      </c>
      <c r="HC245">
        <v>0.183107</v>
      </c>
      <c r="HD245">
        <v>20.3347</v>
      </c>
      <c r="HE245">
        <v>5.21729</v>
      </c>
      <c r="HF245">
        <v>12.0099</v>
      </c>
      <c r="HG245">
        <v>4.9891</v>
      </c>
      <c r="HH245">
        <v>3.28848</v>
      </c>
      <c r="HI245">
        <v>9999</v>
      </c>
      <c r="HJ245">
        <v>9999</v>
      </c>
      <c r="HK245">
        <v>9999</v>
      </c>
      <c r="HL245">
        <v>155.7</v>
      </c>
      <c r="HM245">
        <v>1.86736</v>
      </c>
      <c r="HN245">
        <v>1.86643</v>
      </c>
      <c r="HO245">
        <v>1.86584</v>
      </c>
      <c r="HP245">
        <v>1.8658</v>
      </c>
      <c r="HQ245">
        <v>1.86759</v>
      </c>
      <c r="HR245">
        <v>1.87012</v>
      </c>
      <c r="HS245">
        <v>1.86874</v>
      </c>
      <c r="HT245">
        <v>1.87024</v>
      </c>
      <c r="HU245">
        <v>0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-3.846</v>
      </c>
      <c r="II245">
        <v>-0.1023</v>
      </c>
      <c r="IJ245">
        <v>-2.003274880989988</v>
      </c>
      <c r="IK245">
        <v>-0.003643892653284941</v>
      </c>
      <c r="IL245">
        <v>8.948238347276123E-07</v>
      </c>
      <c r="IM245">
        <v>-2.445980282225029E-10</v>
      </c>
      <c r="IN245">
        <v>-0.1940835803508028</v>
      </c>
      <c r="IO245">
        <v>-0.01042730378795286</v>
      </c>
      <c r="IP245">
        <v>0.00100284695746963</v>
      </c>
      <c r="IQ245">
        <v>-1.701466411570297E-05</v>
      </c>
      <c r="IR245">
        <v>2</v>
      </c>
      <c r="IS245">
        <v>2310</v>
      </c>
      <c r="IT245">
        <v>1</v>
      </c>
      <c r="IU245">
        <v>25</v>
      </c>
      <c r="IV245">
        <v>21582.9</v>
      </c>
      <c r="IW245">
        <v>21582.8</v>
      </c>
      <c r="IX245">
        <v>1.42822</v>
      </c>
      <c r="IY245">
        <v>2.21558</v>
      </c>
      <c r="IZ245">
        <v>1.39648</v>
      </c>
      <c r="JA245">
        <v>2.36084</v>
      </c>
      <c r="JB245">
        <v>1.49536</v>
      </c>
      <c r="JC245">
        <v>2.30103</v>
      </c>
      <c r="JD245">
        <v>34.6006</v>
      </c>
      <c r="JE245">
        <v>24.1838</v>
      </c>
      <c r="JF245">
        <v>18</v>
      </c>
      <c r="JG245">
        <v>495.751</v>
      </c>
      <c r="JH245">
        <v>458.033</v>
      </c>
      <c r="JI245">
        <v>25.0002</v>
      </c>
      <c r="JJ245">
        <v>26.0788</v>
      </c>
      <c r="JK245">
        <v>30.0001</v>
      </c>
      <c r="JL245">
        <v>26.0513</v>
      </c>
      <c r="JM245">
        <v>25.99</v>
      </c>
      <c r="JN245">
        <v>28.5834</v>
      </c>
      <c r="JO245">
        <v>21.2236</v>
      </c>
      <c r="JP245">
        <v>96.1576</v>
      </c>
      <c r="JQ245">
        <v>25</v>
      </c>
      <c r="JR245">
        <v>620.5650000000001</v>
      </c>
      <c r="JS245">
        <v>22.5666</v>
      </c>
      <c r="JT245">
        <v>100.885</v>
      </c>
      <c r="JU245">
        <v>100.84</v>
      </c>
    </row>
    <row r="246" spans="1:281">
      <c r="A246">
        <v>230</v>
      </c>
      <c r="B246">
        <v>1658945313.6</v>
      </c>
      <c r="C246">
        <v>3675.599999904633</v>
      </c>
      <c r="D246" t="s">
        <v>885</v>
      </c>
      <c r="E246" t="s">
        <v>886</v>
      </c>
      <c r="F246">
        <v>5</v>
      </c>
      <c r="G246" t="s">
        <v>812</v>
      </c>
      <c r="H246" t="s">
        <v>416</v>
      </c>
      <c r="I246">
        <v>1658945306.1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623.3973496737517</v>
      </c>
      <c r="AK246">
        <v>599.209084848485</v>
      </c>
      <c r="AL246">
        <v>3.416661168799765</v>
      </c>
      <c r="AM246">
        <v>65.43499430396558</v>
      </c>
      <c r="AN246">
        <f>(AP246 - AO246 + DI246*1E3/(8.314*(DK246+273.15)) * AR246/DH246 * AQ246) * DH246/(100*CV246) * 1000/(1000 - AP246)</f>
        <v>0</v>
      </c>
      <c r="AO246">
        <v>22.60263131799772</v>
      </c>
      <c r="AP246">
        <v>23.85902727272727</v>
      </c>
      <c r="AQ246">
        <v>9.574296324219951E-06</v>
      </c>
      <c r="AR246">
        <v>84.9211307685238</v>
      </c>
      <c r="AS246">
        <v>12</v>
      </c>
      <c r="AT246">
        <v>2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1658945306.1</v>
      </c>
      <c r="DB246">
        <v>561.7973703703703</v>
      </c>
      <c r="DC246">
        <v>593.7192592592592</v>
      </c>
      <c r="DD246">
        <v>23.85711851851852</v>
      </c>
      <c r="DE246">
        <v>22.6024962962963</v>
      </c>
      <c r="DF246">
        <v>565.6195185185185</v>
      </c>
      <c r="DG246">
        <v>23.95937037037037</v>
      </c>
      <c r="DH246">
        <v>500.0345185185186</v>
      </c>
      <c r="DI246">
        <v>90.49043703703703</v>
      </c>
      <c r="DJ246">
        <v>0.100011162962963</v>
      </c>
      <c r="DK246">
        <v>27.32281851851852</v>
      </c>
      <c r="DL246">
        <v>27.43472962962963</v>
      </c>
      <c r="DM246">
        <v>999.9000000000001</v>
      </c>
      <c r="DN246">
        <v>0</v>
      </c>
      <c r="DO246">
        <v>0</v>
      </c>
      <c r="DP246">
        <v>9990.949629629629</v>
      </c>
      <c r="DQ246">
        <v>0</v>
      </c>
      <c r="DR246">
        <v>11.96336296296296</v>
      </c>
      <c r="DS246">
        <v>-31.92196666666667</v>
      </c>
      <c r="DT246">
        <v>575.5277777777778</v>
      </c>
      <c r="DU246">
        <v>607.4492592592592</v>
      </c>
      <c r="DV246">
        <v>1.254614444444444</v>
      </c>
      <c r="DW246">
        <v>593.7192592592592</v>
      </c>
      <c r="DX246">
        <v>22.6024962962963</v>
      </c>
      <c r="DY246">
        <v>2.158841851851852</v>
      </c>
      <c r="DZ246">
        <v>2.045311111111111</v>
      </c>
      <c r="EA246">
        <v>18.66012222222222</v>
      </c>
      <c r="EB246">
        <v>17.79953333333334</v>
      </c>
      <c r="EC246">
        <v>1999.978518518519</v>
      </c>
      <c r="ED246">
        <v>0.9800008888888889</v>
      </c>
      <c r="EE246">
        <v>0.01999871111111111</v>
      </c>
      <c r="EF246">
        <v>0</v>
      </c>
      <c r="EG246">
        <v>767.2705925925926</v>
      </c>
      <c r="EH246">
        <v>5.00097</v>
      </c>
      <c r="EI246">
        <v>15380.68148148148</v>
      </c>
      <c r="EJ246">
        <v>16707.41481481482</v>
      </c>
      <c r="EK246">
        <v>40.06233333333333</v>
      </c>
      <c r="EL246">
        <v>40.11999999999999</v>
      </c>
      <c r="EM246">
        <v>39.84466666666666</v>
      </c>
      <c r="EN246">
        <v>40.28677777777778</v>
      </c>
      <c r="EO246">
        <v>40.57622222222222</v>
      </c>
      <c r="EP246">
        <v>1955.078518518519</v>
      </c>
      <c r="EQ246">
        <v>39.89925925925926</v>
      </c>
      <c r="ER246">
        <v>0</v>
      </c>
      <c r="ES246">
        <v>1658945313</v>
      </c>
      <c r="ET246">
        <v>0</v>
      </c>
      <c r="EU246">
        <v>767.2856538461537</v>
      </c>
      <c r="EV246">
        <v>2.463692298783649</v>
      </c>
      <c r="EW246">
        <v>16.43076921007663</v>
      </c>
      <c r="EX246">
        <v>15380.89230769231</v>
      </c>
      <c r="EY246">
        <v>15</v>
      </c>
      <c r="EZ246">
        <v>0</v>
      </c>
      <c r="FA246" t="s">
        <v>419</v>
      </c>
      <c r="FB246">
        <v>1657650335.6</v>
      </c>
      <c r="FC246">
        <v>1657650340.6</v>
      </c>
      <c r="FD246">
        <v>0</v>
      </c>
      <c r="FE246">
        <v>2.4</v>
      </c>
      <c r="FF246">
        <v>-0.047</v>
      </c>
      <c r="FG246">
        <v>-2.024</v>
      </c>
      <c r="FH246">
        <v>-0.16</v>
      </c>
      <c r="FI246">
        <v>420</v>
      </c>
      <c r="FJ246">
        <v>17</v>
      </c>
      <c r="FK246">
        <v>0.4</v>
      </c>
      <c r="FL246">
        <v>0.26</v>
      </c>
      <c r="FM246">
        <v>-31.79541</v>
      </c>
      <c r="FN246">
        <v>-3.335957223264539</v>
      </c>
      <c r="FO246">
        <v>0.3834627073132409</v>
      </c>
      <c r="FP246">
        <v>0</v>
      </c>
      <c r="FQ246">
        <v>767.1851176470587</v>
      </c>
      <c r="FR246">
        <v>1.804919782550737</v>
      </c>
      <c r="FS246">
        <v>0.3146308541679752</v>
      </c>
      <c r="FT246">
        <v>0</v>
      </c>
      <c r="FU246">
        <v>1.2540875</v>
      </c>
      <c r="FV246">
        <v>0.01329973733583484</v>
      </c>
      <c r="FW246">
        <v>0.001450128873583305</v>
      </c>
      <c r="FX246">
        <v>1</v>
      </c>
      <c r="FY246">
        <v>1</v>
      </c>
      <c r="FZ246">
        <v>3</v>
      </c>
      <c r="GA246" t="s">
        <v>426</v>
      </c>
      <c r="GB246">
        <v>2.98363</v>
      </c>
      <c r="GC246">
        <v>2.71553</v>
      </c>
      <c r="GD246">
        <v>0.121361</v>
      </c>
      <c r="GE246">
        <v>0.124195</v>
      </c>
      <c r="GF246">
        <v>0.107288</v>
      </c>
      <c r="GG246">
        <v>0.101305</v>
      </c>
      <c r="GH246">
        <v>27892</v>
      </c>
      <c r="GI246">
        <v>27906.3</v>
      </c>
      <c r="GJ246">
        <v>29500.3</v>
      </c>
      <c r="GK246">
        <v>29465.7</v>
      </c>
      <c r="GL246">
        <v>34883.3</v>
      </c>
      <c r="GM246">
        <v>35192.8</v>
      </c>
      <c r="GN246">
        <v>41555.8</v>
      </c>
      <c r="GO246">
        <v>41986.1</v>
      </c>
      <c r="GP246">
        <v>1.9272</v>
      </c>
      <c r="GQ246">
        <v>1.93802</v>
      </c>
      <c r="GR246">
        <v>0.135779</v>
      </c>
      <c r="GS246">
        <v>0</v>
      </c>
      <c r="GT246">
        <v>25.2055</v>
      </c>
      <c r="GU246">
        <v>999.9</v>
      </c>
      <c r="GV246">
        <v>59.6</v>
      </c>
      <c r="GW246">
        <v>29.4</v>
      </c>
      <c r="GX246">
        <v>27.1087</v>
      </c>
      <c r="GY246">
        <v>63.0497</v>
      </c>
      <c r="GZ246">
        <v>34.0144</v>
      </c>
      <c r="HA246">
        <v>1</v>
      </c>
      <c r="HB246">
        <v>-0.106029</v>
      </c>
      <c r="HC246">
        <v>0.184589</v>
      </c>
      <c r="HD246">
        <v>20.3345</v>
      </c>
      <c r="HE246">
        <v>5.21759</v>
      </c>
      <c r="HF246">
        <v>12.0099</v>
      </c>
      <c r="HG246">
        <v>4.9893</v>
      </c>
      <c r="HH246">
        <v>3.28848</v>
      </c>
      <c r="HI246">
        <v>9999</v>
      </c>
      <c r="HJ246">
        <v>9999</v>
      </c>
      <c r="HK246">
        <v>9999</v>
      </c>
      <c r="HL246">
        <v>155.7</v>
      </c>
      <c r="HM246">
        <v>1.86737</v>
      </c>
      <c r="HN246">
        <v>1.86643</v>
      </c>
      <c r="HO246">
        <v>1.86584</v>
      </c>
      <c r="HP246">
        <v>1.8658</v>
      </c>
      <c r="HQ246">
        <v>1.8676</v>
      </c>
      <c r="HR246">
        <v>1.87012</v>
      </c>
      <c r="HS246">
        <v>1.86874</v>
      </c>
      <c r="HT246">
        <v>1.87024</v>
      </c>
      <c r="HU246">
        <v>0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-3.893</v>
      </c>
      <c r="II246">
        <v>-0.1023</v>
      </c>
      <c r="IJ246">
        <v>-2.003274880989988</v>
      </c>
      <c r="IK246">
        <v>-0.003643892653284941</v>
      </c>
      <c r="IL246">
        <v>8.948238347276123E-07</v>
      </c>
      <c r="IM246">
        <v>-2.445980282225029E-10</v>
      </c>
      <c r="IN246">
        <v>-0.1940835803508028</v>
      </c>
      <c r="IO246">
        <v>-0.01042730378795286</v>
      </c>
      <c r="IP246">
        <v>0.00100284695746963</v>
      </c>
      <c r="IQ246">
        <v>-1.701466411570297E-05</v>
      </c>
      <c r="IR246">
        <v>2</v>
      </c>
      <c r="IS246">
        <v>2310</v>
      </c>
      <c r="IT246">
        <v>1</v>
      </c>
      <c r="IU246">
        <v>25</v>
      </c>
      <c r="IV246">
        <v>21583</v>
      </c>
      <c r="IW246">
        <v>21582.9</v>
      </c>
      <c r="IX246">
        <v>1.45874</v>
      </c>
      <c r="IY246">
        <v>2.19604</v>
      </c>
      <c r="IZ246">
        <v>1.39648</v>
      </c>
      <c r="JA246">
        <v>2.36206</v>
      </c>
      <c r="JB246">
        <v>1.49536</v>
      </c>
      <c r="JC246">
        <v>2.40601</v>
      </c>
      <c r="JD246">
        <v>34.6006</v>
      </c>
      <c r="JE246">
        <v>24.1838</v>
      </c>
      <c r="JF246">
        <v>18</v>
      </c>
      <c r="JG246">
        <v>495.672</v>
      </c>
      <c r="JH246">
        <v>458.111</v>
      </c>
      <c r="JI246">
        <v>25.0003</v>
      </c>
      <c r="JJ246">
        <v>26.0788</v>
      </c>
      <c r="JK246">
        <v>30.0001</v>
      </c>
      <c r="JL246">
        <v>26.0513</v>
      </c>
      <c r="JM246">
        <v>25.99</v>
      </c>
      <c r="JN246">
        <v>29.2439</v>
      </c>
      <c r="JO246">
        <v>21.2236</v>
      </c>
      <c r="JP246">
        <v>96.1576</v>
      </c>
      <c r="JQ246">
        <v>25</v>
      </c>
      <c r="JR246">
        <v>640.8869999999999</v>
      </c>
      <c r="JS246">
        <v>22.5666</v>
      </c>
      <c r="JT246">
        <v>100.885</v>
      </c>
      <c r="JU246">
        <v>100.839</v>
      </c>
    </row>
    <row r="247" spans="1:281">
      <c r="A247">
        <v>231</v>
      </c>
      <c r="B247">
        <v>1658945318.6</v>
      </c>
      <c r="C247">
        <v>3680.599999904633</v>
      </c>
      <c r="D247" t="s">
        <v>887</v>
      </c>
      <c r="E247" t="s">
        <v>888</v>
      </c>
      <c r="F247">
        <v>5</v>
      </c>
      <c r="G247" t="s">
        <v>812</v>
      </c>
      <c r="H247" t="s">
        <v>416</v>
      </c>
      <c r="I247">
        <v>1658945310.814285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640.2503307972943</v>
      </c>
      <c r="AK247">
        <v>616.0702727272728</v>
      </c>
      <c r="AL247">
        <v>3.380403887291613</v>
      </c>
      <c r="AM247">
        <v>65.43499430396558</v>
      </c>
      <c r="AN247">
        <f>(AP247 - AO247 + DI247*1E3/(8.314*(DK247+273.15)) * AR247/DH247 * AQ247) * DH247/(100*CV247) * 1000/(1000 - AP247)</f>
        <v>0</v>
      </c>
      <c r="AO247">
        <v>22.60411396970408</v>
      </c>
      <c r="AP247">
        <v>23.85763636363636</v>
      </c>
      <c r="AQ247">
        <v>-8.526858392673222E-06</v>
      </c>
      <c r="AR247">
        <v>84.9211307685238</v>
      </c>
      <c r="AS247">
        <v>12</v>
      </c>
      <c r="AT247">
        <v>2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1658945310.814285</v>
      </c>
      <c r="DB247">
        <v>577.3031785714285</v>
      </c>
      <c r="DC247">
        <v>609.501</v>
      </c>
      <c r="DD247">
        <v>23.85793571428571</v>
      </c>
      <c r="DE247">
        <v>22.60311785714286</v>
      </c>
      <c r="DF247">
        <v>581.1698214285714</v>
      </c>
      <c r="DG247">
        <v>23.96018571428571</v>
      </c>
      <c r="DH247">
        <v>500.04025</v>
      </c>
      <c r="DI247">
        <v>90.48951071428571</v>
      </c>
      <c r="DJ247">
        <v>0.1000173857142857</v>
      </c>
      <c r="DK247">
        <v>27.32851071428572</v>
      </c>
      <c r="DL247">
        <v>27.43692500000001</v>
      </c>
      <c r="DM247">
        <v>999.9000000000002</v>
      </c>
      <c r="DN247">
        <v>0</v>
      </c>
      <c r="DO247">
        <v>0</v>
      </c>
      <c r="DP247">
        <v>9991.872857142856</v>
      </c>
      <c r="DQ247">
        <v>0</v>
      </c>
      <c r="DR247">
        <v>11.97407142857143</v>
      </c>
      <c r="DS247">
        <v>-32.19775714285714</v>
      </c>
      <c r="DT247">
        <v>591.4131071428571</v>
      </c>
      <c r="DU247">
        <v>623.5962500000002</v>
      </c>
      <c r="DV247">
        <v>1.254813928571429</v>
      </c>
      <c r="DW247">
        <v>609.501</v>
      </c>
      <c r="DX247">
        <v>22.60311785714286</v>
      </c>
      <c r="DY247">
        <v>2.158893928571429</v>
      </c>
      <c r="DZ247">
        <v>2.045346428571428</v>
      </c>
      <c r="EA247">
        <v>18.66050357142857</v>
      </c>
      <c r="EB247">
        <v>17.79980357142857</v>
      </c>
      <c r="EC247">
        <v>1999.987857142857</v>
      </c>
      <c r="ED247">
        <v>0.9800004285714287</v>
      </c>
      <c r="EE247">
        <v>0.01999917142857143</v>
      </c>
      <c r="EF247">
        <v>0</v>
      </c>
      <c r="EG247">
        <v>767.4683928571428</v>
      </c>
      <c r="EH247">
        <v>5.00097</v>
      </c>
      <c r="EI247">
        <v>15382.03214285714</v>
      </c>
      <c r="EJ247">
        <v>16707.48928571429</v>
      </c>
      <c r="EK247">
        <v>40.01089285714284</v>
      </c>
      <c r="EL247">
        <v>40.06228571428571</v>
      </c>
      <c r="EM247">
        <v>39.80557142857143</v>
      </c>
      <c r="EN247">
        <v>40.18942857142856</v>
      </c>
      <c r="EO247">
        <v>40.52878571428572</v>
      </c>
      <c r="EP247">
        <v>1955.087857142857</v>
      </c>
      <c r="EQ247">
        <v>39.9</v>
      </c>
      <c r="ER247">
        <v>0</v>
      </c>
      <c r="ES247">
        <v>1658945317.8</v>
      </c>
      <c r="ET247">
        <v>0</v>
      </c>
      <c r="EU247">
        <v>767.483576923077</v>
      </c>
      <c r="EV247">
        <v>2.185470085803938</v>
      </c>
      <c r="EW247">
        <v>17.17948722608745</v>
      </c>
      <c r="EX247">
        <v>15382.18846153846</v>
      </c>
      <c r="EY247">
        <v>15</v>
      </c>
      <c r="EZ247">
        <v>0</v>
      </c>
      <c r="FA247" t="s">
        <v>419</v>
      </c>
      <c r="FB247">
        <v>1657650335.6</v>
      </c>
      <c r="FC247">
        <v>1657650340.6</v>
      </c>
      <c r="FD247">
        <v>0</v>
      </c>
      <c r="FE247">
        <v>2.4</v>
      </c>
      <c r="FF247">
        <v>-0.047</v>
      </c>
      <c r="FG247">
        <v>-2.024</v>
      </c>
      <c r="FH247">
        <v>-0.16</v>
      </c>
      <c r="FI247">
        <v>420</v>
      </c>
      <c r="FJ247">
        <v>17</v>
      </c>
      <c r="FK247">
        <v>0.4</v>
      </c>
      <c r="FL247">
        <v>0.26</v>
      </c>
      <c r="FM247">
        <v>-32.00059024390244</v>
      </c>
      <c r="FN247">
        <v>-3.580674564459964</v>
      </c>
      <c r="FO247">
        <v>0.4208796599949938</v>
      </c>
      <c r="FP247">
        <v>0</v>
      </c>
      <c r="FQ247">
        <v>767.3525294117647</v>
      </c>
      <c r="FR247">
        <v>2.218059587522046</v>
      </c>
      <c r="FS247">
        <v>0.3385663750454589</v>
      </c>
      <c r="FT247">
        <v>0</v>
      </c>
      <c r="FU247">
        <v>1.254337804878049</v>
      </c>
      <c r="FV247">
        <v>0.005941672473869276</v>
      </c>
      <c r="FW247">
        <v>0.001270257343228122</v>
      </c>
      <c r="FX247">
        <v>1</v>
      </c>
      <c r="FY247">
        <v>1</v>
      </c>
      <c r="FZ247">
        <v>3</v>
      </c>
      <c r="GA247" t="s">
        <v>426</v>
      </c>
      <c r="GB247">
        <v>2.98372</v>
      </c>
      <c r="GC247">
        <v>2.71564</v>
      </c>
      <c r="GD247">
        <v>0.123742</v>
      </c>
      <c r="GE247">
        <v>0.126614</v>
      </c>
      <c r="GF247">
        <v>0.107282</v>
      </c>
      <c r="GG247">
        <v>0.101308</v>
      </c>
      <c r="GH247">
        <v>27816.1</v>
      </c>
      <c r="GI247">
        <v>27829.3</v>
      </c>
      <c r="GJ247">
        <v>29499.9</v>
      </c>
      <c r="GK247">
        <v>29465.9</v>
      </c>
      <c r="GL247">
        <v>34883.4</v>
      </c>
      <c r="GM247">
        <v>35192.5</v>
      </c>
      <c r="GN247">
        <v>41555.5</v>
      </c>
      <c r="GO247">
        <v>41985.8</v>
      </c>
      <c r="GP247">
        <v>1.92747</v>
      </c>
      <c r="GQ247">
        <v>1.93788</v>
      </c>
      <c r="GR247">
        <v>0.136301</v>
      </c>
      <c r="GS247">
        <v>0</v>
      </c>
      <c r="GT247">
        <v>25.2076</v>
      </c>
      <c r="GU247">
        <v>999.9</v>
      </c>
      <c r="GV247">
        <v>59.6</v>
      </c>
      <c r="GW247">
        <v>29.4</v>
      </c>
      <c r="GX247">
        <v>27.1074</v>
      </c>
      <c r="GY247">
        <v>63.0897</v>
      </c>
      <c r="GZ247">
        <v>33.6979</v>
      </c>
      <c r="HA247">
        <v>1</v>
      </c>
      <c r="HB247">
        <v>-0.105996</v>
      </c>
      <c r="HC247">
        <v>0.187143</v>
      </c>
      <c r="HD247">
        <v>20.3345</v>
      </c>
      <c r="HE247">
        <v>5.21699</v>
      </c>
      <c r="HF247">
        <v>12.0099</v>
      </c>
      <c r="HG247">
        <v>4.98935</v>
      </c>
      <c r="HH247">
        <v>3.28865</v>
      </c>
      <c r="HI247">
        <v>9999</v>
      </c>
      <c r="HJ247">
        <v>9999</v>
      </c>
      <c r="HK247">
        <v>9999</v>
      </c>
      <c r="HL247">
        <v>155.7</v>
      </c>
      <c r="HM247">
        <v>1.86737</v>
      </c>
      <c r="HN247">
        <v>1.86644</v>
      </c>
      <c r="HO247">
        <v>1.86584</v>
      </c>
      <c r="HP247">
        <v>1.86582</v>
      </c>
      <c r="HQ247">
        <v>1.86763</v>
      </c>
      <c r="HR247">
        <v>1.87012</v>
      </c>
      <c r="HS247">
        <v>1.86874</v>
      </c>
      <c r="HT247">
        <v>1.87027</v>
      </c>
      <c r="HU247">
        <v>0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-3.94</v>
      </c>
      <c r="II247">
        <v>-0.1022</v>
      </c>
      <c r="IJ247">
        <v>-2.003274880989988</v>
      </c>
      <c r="IK247">
        <v>-0.003643892653284941</v>
      </c>
      <c r="IL247">
        <v>8.948238347276123E-07</v>
      </c>
      <c r="IM247">
        <v>-2.445980282225029E-10</v>
      </c>
      <c r="IN247">
        <v>-0.1940835803508028</v>
      </c>
      <c r="IO247">
        <v>-0.01042730378795286</v>
      </c>
      <c r="IP247">
        <v>0.00100284695746963</v>
      </c>
      <c r="IQ247">
        <v>-1.701466411570297E-05</v>
      </c>
      <c r="IR247">
        <v>2</v>
      </c>
      <c r="IS247">
        <v>2310</v>
      </c>
      <c r="IT247">
        <v>1</v>
      </c>
      <c r="IU247">
        <v>25</v>
      </c>
      <c r="IV247">
        <v>21583</v>
      </c>
      <c r="IW247">
        <v>21583</v>
      </c>
      <c r="IX247">
        <v>1.49048</v>
      </c>
      <c r="IY247">
        <v>2.21313</v>
      </c>
      <c r="IZ247">
        <v>1.39648</v>
      </c>
      <c r="JA247">
        <v>2.36084</v>
      </c>
      <c r="JB247">
        <v>1.49536</v>
      </c>
      <c r="JC247">
        <v>2.39136</v>
      </c>
      <c r="JD247">
        <v>34.6006</v>
      </c>
      <c r="JE247">
        <v>24.1838</v>
      </c>
      <c r="JF247">
        <v>18</v>
      </c>
      <c r="JG247">
        <v>495.845</v>
      </c>
      <c r="JH247">
        <v>458.017</v>
      </c>
      <c r="JI247">
        <v>25.0004</v>
      </c>
      <c r="JJ247">
        <v>26.0788</v>
      </c>
      <c r="JK247">
        <v>30</v>
      </c>
      <c r="JL247">
        <v>26.0513</v>
      </c>
      <c r="JM247">
        <v>25.99</v>
      </c>
      <c r="JN247">
        <v>29.8241</v>
      </c>
      <c r="JO247">
        <v>21.2236</v>
      </c>
      <c r="JP247">
        <v>96.1576</v>
      </c>
      <c r="JQ247">
        <v>25</v>
      </c>
      <c r="JR247">
        <v>654.256</v>
      </c>
      <c r="JS247">
        <v>22.5666</v>
      </c>
      <c r="JT247">
        <v>100.884</v>
      </c>
      <c r="JU247">
        <v>100.839</v>
      </c>
    </row>
    <row r="248" spans="1:281">
      <c r="A248">
        <v>232</v>
      </c>
      <c r="B248">
        <v>1658945323.6</v>
      </c>
      <c r="C248">
        <v>3685.599999904633</v>
      </c>
      <c r="D248" t="s">
        <v>889</v>
      </c>
      <c r="E248" t="s">
        <v>890</v>
      </c>
      <c r="F248">
        <v>5</v>
      </c>
      <c r="G248" t="s">
        <v>812</v>
      </c>
      <c r="H248" t="s">
        <v>416</v>
      </c>
      <c r="I248">
        <v>1658945316.1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657.9787642476417</v>
      </c>
      <c r="AK248">
        <v>633.3074969696967</v>
      </c>
      <c r="AL248">
        <v>3.437596671414592</v>
      </c>
      <c r="AM248">
        <v>65.43499430396558</v>
      </c>
      <c r="AN248">
        <f>(AP248 - AO248 + DI248*1E3/(8.314*(DK248+273.15)) * AR248/DH248 * AQ248) * DH248/(100*CV248) * 1000/(1000 - AP248)</f>
        <v>0</v>
      </c>
      <c r="AO248">
        <v>22.60561350611365</v>
      </c>
      <c r="AP248">
        <v>23.86082242424241</v>
      </c>
      <c r="AQ248">
        <v>1.338566869351702E-06</v>
      </c>
      <c r="AR248">
        <v>84.9211307685238</v>
      </c>
      <c r="AS248">
        <v>12</v>
      </c>
      <c r="AT248">
        <v>2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1658945316.1</v>
      </c>
      <c r="DB248">
        <v>594.8294074074074</v>
      </c>
      <c r="DC248">
        <v>627.4153703703705</v>
      </c>
      <c r="DD248">
        <v>23.85848888888889</v>
      </c>
      <c r="DE248">
        <v>22.60419259259259</v>
      </c>
      <c r="DF248">
        <v>598.7460000000001</v>
      </c>
      <c r="DG248">
        <v>23.96074074074074</v>
      </c>
      <c r="DH248">
        <v>500.0345185185186</v>
      </c>
      <c r="DI248">
        <v>90.48878148148148</v>
      </c>
      <c r="DJ248">
        <v>0.09996474444444446</v>
      </c>
      <c r="DK248">
        <v>27.33395185185185</v>
      </c>
      <c r="DL248">
        <v>27.43782962962963</v>
      </c>
      <c r="DM248">
        <v>999.9000000000001</v>
      </c>
      <c r="DN248">
        <v>0</v>
      </c>
      <c r="DO248">
        <v>0</v>
      </c>
      <c r="DP248">
        <v>10002.53925925926</v>
      </c>
      <c r="DQ248">
        <v>0</v>
      </c>
      <c r="DR248">
        <v>11.98188888888889</v>
      </c>
      <c r="DS248">
        <v>-32.58594444444444</v>
      </c>
      <c r="DT248">
        <v>609.3679629629629</v>
      </c>
      <c r="DU248">
        <v>641.9255555555554</v>
      </c>
      <c r="DV248">
        <v>1.25430037037037</v>
      </c>
      <c r="DW248">
        <v>627.4153703703705</v>
      </c>
      <c r="DX248">
        <v>22.60419259259259</v>
      </c>
      <c r="DY248">
        <v>2.158927037037037</v>
      </c>
      <c r="DZ248">
        <v>2.045426296296296</v>
      </c>
      <c r="EA248">
        <v>18.66074444444444</v>
      </c>
      <c r="EB248">
        <v>17.80043333333333</v>
      </c>
      <c r="EC248">
        <v>2000.001481481482</v>
      </c>
      <c r="ED248">
        <v>0.9800001111111113</v>
      </c>
      <c r="EE248">
        <v>0.01999948888888889</v>
      </c>
      <c r="EF248">
        <v>0</v>
      </c>
      <c r="EG248">
        <v>767.6805555555555</v>
      </c>
      <c r="EH248">
        <v>5.00097</v>
      </c>
      <c r="EI248">
        <v>15383.71111111111</v>
      </c>
      <c r="EJ248">
        <v>16707.60740740741</v>
      </c>
      <c r="EK248">
        <v>39.965</v>
      </c>
      <c r="EL248">
        <v>40.00666666666666</v>
      </c>
      <c r="EM248">
        <v>39.76133333333333</v>
      </c>
      <c r="EN248">
        <v>40.09003703703704</v>
      </c>
      <c r="EO248">
        <v>40.47655555555554</v>
      </c>
      <c r="EP248">
        <v>1955.101481481481</v>
      </c>
      <c r="EQ248">
        <v>39.9</v>
      </c>
      <c r="ER248">
        <v>0</v>
      </c>
      <c r="ES248">
        <v>1658945323.2</v>
      </c>
      <c r="ET248">
        <v>0</v>
      </c>
      <c r="EU248">
        <v>767.6817600000001</v>
      </c>
      <c r="EV248">
        <v>2.19100000751352</v>
      </c>
      <c r="EW248">
        <v>20.25384613798072</v>
      </c>
      <c r="EX248">
        <v>15384.012</v>
      </c>
      <c r="EY248">
        <v>15</v>
      </c>
      <c r="EZ248">
        <v>0</v>
      </c>
      <c r="FA248" t="s">
        <v>419</v>
      </c>
      <c r="FB248">
        <v>1657650335.6</v>
      </c>
      <c r="FC248">
        <v>1657650340.6</v>
      </c>
      <c r="FD248">
        <v>0</v>
      </c>
      <c r="FE248">
        <v>2.4</v>
      </c>
      <c r="FF248">
        <v>-0.047</v>
      </c>
      <c r="FG248">
        <v>-2.024</v>
      </c>
      <c r="FH248">
        <v>-0.16</v>
      </c>
      <c r="FI248">
        <v>420</v>
      </c>
      <c r="FJ248">
        <v>17</v>
      </c>
      <c r="FK248">
        <v>0.4</v>
      </c>
      <c r="FL248">
        <v>0.26</v>
      </c>
      <c r="FM248">
        <v>-32.32061463414634</v>
      </c>
      <c r="FN248">
        <v>-4.603716376306576</v>
      </c>
      <c r="FO248">
        <v>0.5032232460803033</v>
      </c>
      <c r="FP248">
        <v>0</v>
      </c>
      <c r="FQ248">
        <v>767.5584705882353</v>
      </c>
      <c r="FR248">
        <v>2.428265850842962</v>
      </c>
      <c r="FS248">
        <v>0.3606523693085786</v>
      </c>
      <c r="FT248">
        <v>0</v>
      </c>
      <c r="FU248">
        <v>1.254415853658537</v>
      </c>
      <c r="FV248">
        <v>-0.006437770034842229</v>
      </c>
      <c r="FW248">
        <v>0.001199353434776843</v>
      </c>
      <c r="FX248">
        <v>1</v>
      </c>
      <c r="FY248">
        <v>1</v>
      </c>
      <c r="FZ248">
        <v>3</v>
      </c>
      <c r="GA248" t="s">
        <v>426</v>
      </c>
      <c r="GB248">
        <v>2.98374</v>
      </c>
      <c r="GC248">
        <v>2.71575</v>
      </c>
      <c r="GD248">
        <v>0.126133</v>
      </c>
      <c r="GE248">
        <v>0.128892</v>
      </c>
      <c r="GF248">
        <v>0.107294</v>
      </c>
      <c r="GG248">
        <v>0.101313</v>
      </c>
      <c r="GH248">
        <v>27740.6</v>
      </c>
      <c r="GI248">
        <v>27756.8</v>
      </c>
      <c r="GJ248">
        <v>29500.3</v>
      </c>
      <c r="GK248">
        <v>29465.9</v>
      </c>
      <c r="GL248">
        <v>34883.2</v>
      </c>
      <c r="GM248">
        <v>35192.4</v>
      </c>
      <c r="GN248">
        <v>41555.8</v>
      </c>
      <c r="GO248">
        <v>41985.8</v>
      </c>
      <c r="GP248">
        <v>1.92757</v>
      </c>
      <c r="GQ248">
        <v>1.9379</v>
      </c>
      <c r="GR248">
        <v>0.136845</v>
      </c>
      <c r="GS248">
        <v>0</v>
      </c>
      <c r="GT248">
        <v>25.2093</v>
      </c>
      <c r="GU248">
        <v>999.9</v>
      </c>
      <c r="GV248">
        <v>59.6</v>
      </c>
      <c r="GW248">
        <v>29.4</v>
      </c>
      <c r="GX248">
        <v>27.1112</v>
      </c>
      <c r="GY248">
        <v>63.2797</v>
      </c>
      <c r="GZ248">
        <v>33.5697</v>
      </c>
      <c r="HA248">
        <v>1</v>
      </c>
      <c r="HB248">
        <v>-0.105884</v>
      </c>
      <c r="HC248">
        <v>0.190237</v>
      </c>
      <c r="HD248">
        <v>20.3345</v>
      </c>
      <c r="HE248">
        <v>5.21699</v>
      </c>
      <c r="HF248">
        <v>12.0098</v>
      </c>
      <c r="HG248">
        <v>4.98905</v>
      </c>
      <c r="HH248">
        <v>3.28842</v>
      </c>
      <c r="HI248">
        <v>9999</v>
      </c>
      <c r="HJ248">
        <v>9999</v>
      </c>
      <c r="HK248">
        <v>9999</v>
      </c>
      <c r="HL248">
        <v>155.7</v>
      </c>
      <c r="HM248">
        <v>1.86737</v>
      </c>
      <c r="HN248">
        <v>1.86643</v>
      </c>
      <c r="HO248">
        <v>1.86584</v>
      </c>
      <c r="HP248">
        <v>1.86582</v>
      </c>
      <c r="HQ248">
        <v>1.8676</v>
      </c>
      <c r="HR248">
        <v>1.87012</v>
      </c>
      <c r="HS248">
        <v>1.86874</v>
      </c>
      <c r="HT248">
        <v>1.87024</v>
      </c>
      <c r="HU248">
        <v>0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-3.987</v>
      </c>
      <c r="II248">
        <v>-0.1022</v>
      </c>
      <c r="IJ248">
        <v>-2.003274880989988</v>
      </c>
      <c r="IK248">
        <v>-0.003643892653284941</v>
      </c>
      <c r="IL248">
        <v>8.948238347276123E-07</v>
      </c>
      <c r="IM248">
        <v>-2.445980282225029E-10</v>
      </c>
      <c r="IN248">
        <v>-0.1940835803508028</v>
      </c>
      <c r="IO248">
        <v>-0.01042730378795286</v>
      </c>
      <c r="IP248">
        <v>0.00100284695746963</v>
      </c>
      <c r="IQ248">
        <v>-1.701466411570297E-05</v>
      </c>
      <c r="IR248">
        <v>2</v>
      </c>
      <c r="IS248">
        <v>2310</v>
      </c>
      <c r="IT248">
        <v>1</v>
      </c>
      <c r="IU248">
        <v>25</v>
      </c>
      <c r="IV248">
        <v>21583.1</v>
      </c>
      <c r="IW248">
        <v>21583</v>
      </c>
      <c r="IX248">
        <v>1.52222</v>
      </c>
      <c r="IY248">
        <v>2.19849</v>
      </c>
      <c r="IZ248">
        <v>1.39648</v>
      </c>
      <c r="JA248">
        <v>2.36084</v>
      </c>
      <c r="JB248">
        <v>1.49536</v>
      </c>
      <c r="JC248">
        <v>2.3877</v>
      </c>
      <c r="JD248">
        <v>34.6006</v>
      </c>
      <c r="JE248">
        <v>24.1838</v>
      </c>
      <c r="JF248">
        <v>18</v>
      </c>
      <c r="JG248">
        <v>495.909</v>
      </c>
      <c r="JH248">
        <v>458.033</v>
      </c>
      <c r="JI248">
        <v>25.0005</v>
      </c>
      <c r="JJ248">
        <v>26.0807</v>
      </c>
      <c r="JK248">
        <v>30.0002</v>
      </c>
      <c r="JL248">
        <v>26.0516</v>
      </c>
      <c r="JM248">
        <v>25.9901</v>
      </c>
      <c r="JN248">
        <v>30.4683</v>
      </c>
      <c r="JO248">
        <v>21.2236</v>
      </c>
      <c r="JP248">
        <v>96.1576</v>
      </c>
      <c r="JQ248">
        <v>25</v>
      </c>
      <c r="JR248">
        <v>674.304</v>
      </c>
      <c r="JS248">
        <v>22.5666</v>
      </c>
      <c r="JT248">
        <v>100.885</v>
      </c>
      <c r="JU248">
        <v>100.839</v>
      </c>
    </row>
    <row r="249" spans="1:281">
      <c r="A249">
        <v>233</v>
      </c>
      <c r="B249">
        <v>1658945328.6</v>
      </c>
      <c r="C249">
        <v>3690.599999904633</v>
      </c>
      <c r="D249" t="s">
        <v>891</v>
      </c>
      <c r="E249" t="s">
        <v>892</v>
      </c>
      <c r="F249">
        <v>5</v>
      </c>
      <c r="G249" t="s">
        <v>812</v>
      </c>
      <c r="H249" t="s">
        <v>416</v>
      </c>
      <c r="I249">
        <v>1658945320.814285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674.7281184424944</v>
      </c>
      <c r="AK249">
        <v>650.1506060606058</v>
      </c>
      <c r="AL249">
        <v>3.373232886827292</v>
      </c>
      <c r="AM249">
        <v>65.43499430396558</v>
      </c>
      <c r="AN249">
        <f>(AP249 - AO249 + DI249*1E3/(8.314*(DK249+273.15)) * AR249/DH249 * AQ249) * DH249/(100*CV249) * 1000/(1000 - AP249)</f>
        <v>0</v>
      </c>
      <c r="AO249">
        <v>22.60622738209199</v>
      </c>
      <c r="AP249">
        <v>23.86429212121212</v>
      </c>
      <c r="AQ249">
        <v>-1.039888161699606E-06</v>
      </c>
      <c r="AR249">
        <v>84.9211307685238</v>
      </c>
      <c r="AS249">
        <v>12</v>
      </c>
      <c r="AT249">
        <v>2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1658945320.814285</v>
      </c>
      <c r="DB249">
        <v>610.4823571428572</v>
      </c>
      <c r="DC249">
        <v>643.2356785714285</v>
      </c>
      <c r="DD249">
        <v>23.85976428571428</v>
      </c>
      <c r="DE249">
        <v>22.60533571428571</v>
      </c>
      <c r="DF249">
        <v>614.4434642857143</v>
      </c>
      <c r="DG249">
        <v>23.96199285714286</v>
      </c>
      <c r="DH249">
        <v>500.0303214285714</v>
      </c>
      <c r="DI249">
        <v>90.48792142857144</v>
      </c>
      <c r="DJ249">
        <v>0.09995508928571428</v>
      </c>
      <c r="DK249">
        <v>27.33802857142857</v>
      </c>
      <c r="DL249">
        <v>27.44429285714286</v>
      </c>
      <c r="DM249">
        <v>999.9000000000002</v>
      </c>
      <c r="DN249">
        <v>0</v>
      </c>
      <c r="DO249">
        <v>0</v>
      </c>
      <c r="DP249">
        <v>10009.45928571429</v>
      </c>
      <c r="DQ249">
        <v>0</v>
      </c>
      <c r="DR249">
        <v>11.99153214285714</v>
      </c>
      <c r="DS249">
        <v>-32.75328928571428</v>
      </c>
      <c r="DT249">
        <v>625.4043214285713</v>
      </c>
      <c r="DU249">
        <v>658.1125357142856</v>
      </c>
      <c r="DV249">
        <v>1.25443</v>
      </c>
      <c r="DW249">
        <v>643.2356785714285</v>
      </c>
      <c r="DX249">
        <v>22.60533571428571</v>
      </c>
      <c r="DY249">
        <v>2.159021785714286</v>
      </c>
      <c r="DZ249">
        <v>2.04551</v>
      </c>
      <c r="EA249">
        <v>18.66143928571429</v>
      </c>
      <c r="EB249">
        <v>17.80108571428571</v>
      </c>
      <c r="EC249">
        <v>2000.011428571429</v>
      </c>
      <c r="ED249">
        <v>0.9799996785714286</v>
      </c>
      <c r="EE249">
        <v>0.01999992142857143</v>
      </c>
      <c r="EF249">
        <v>0</v>
      </c>
      <c r="EG249">
        <v>767.8559642857144</v>
      </c>
      <c r="EH249">
        <v>5.00097</v>
      </c>
      <c r="EI249">
        <v>15385.16428571428</v>
      </c>
      <c r="EJ249">
        <v>16707.67142857143</v>
      </c>
      <c r="EK249">
        <v>39.92607142857143</v>
      </c>
      <c r="EL249">
        <v>39.95960714285714</v>
      </c>
      <c r="EM249">
        <v>39.72296428571428</v>
      </c>
      <c r="EN249">
        <v>40.00867857142857</v>
      </c>
      <c r="EO249">
        <v>40.435</v>
      </c>
      <c r="EP249">
        <v>1955.111428571428</v>
      </c>
      <c r="EQ249">
        <v>39.9</v>
      </c>
      <c r="ER249">
        <v>0</v>
      </c>
      <c r="ES249">
        <v>1658945328</v>
      </c>
      <c r="ET249">
        <v>0</v>
      </c>
      <c r="EU249">
        <v>767.85</v>
      </c>
      <c r="EV249">
        <v>2.250384606638446</v>
      </c>
      <c r="EW249">
        <v>19.62307687528486</v>
      </c>
      <c r="EX249">
        <v>15385.452</v>
      </c>
      <c r="EY249">
        <v>15</v>
      </c>
      <c r="EZ249">
        <v>0</v>
      </c>
      <c r="FA249" t="s">
        <v>419</v>
      </c>
      <c r="FB249">
        <v>1657650335.6</v>
      </c>
      <c r="FC249">
        <v>1657650340.6</v>
      </c>
      <c r="FD249">
        <v>0</v>
      </c>
      <c r="FE249">
        <v>2.4</v>
      </c>
      <c r="FF249">
        <v>-0.047</v>
      </c>
      <c r="FG249">
        <v>-2.024</v>
      </c>
      <c r="FH249">
        <v>-0.16</v>
      </c>
      <c r="FI249">
        <v>420</v>
      </c>
      <c r="FJ249">
        <v>17</v>
      </c>
      <c r="FK249">
        <v>0.4</v>
      </c>
      <c r="FL249">
        <v>0.26</v>
      </c>
      <c r="FM249">
        <v>-32.61780487804878</v>
      </c>
      <c r="FN249">
        <v>-2.548310801393708</v>
      </c>
      <c r="FO249">
        <v>0.3235279502768667</v>
      </c>
      <c r="FP249">
        <v>0</v>
      </c>
      <c r="FQ249">
        <v>767.7333529411766</v>
      </c>
      <c r="FR249">
        <v>2.060932009020223</v>
      </c>
      <c r="FS249">
        <v>0.3323716808876069</v>
      </c>
      <c r="FT249">
        <v>0</v>
      </c>
      <c r="FU249">
        <v>1.254712195121951</v>
      </c>
      <c r="FV249">
        <v>-0.001167177700348125</v>
      </c>
      <c r="FW249">
        <v>0.00134672233036292</v>
      </c>
      <c r="FX249">
        <v>1</v>
      </c>
      <c r="FY249">
        <v>1</v>
      </c>
      <c r="FZ249">
        <v>3</v>
      </c>
      <c r="GA249" t="s">
        <v>426</v>
      </c>
      <c r="GB249">
        <v>2.98365</v>
      </c>
      <c r="GC249">
        <v>2.71559</v>
      </c>
      <c r="GD249">
        <v>0.12844</v>
      </c>
      <c r="GE249">
        <v>0.131198</v>
      </c>
      <c r="GF249">
        <v>0.107299</v>
      </c>
      <c r="GG249">
        <v>0.10131</v>
      </c>
      <c r="GH249">
        <v>27667.3</v>
      </c>
      <c r="GI249">
        <v>27683.9</v>
      </c>
      <c r="GJ249">
        <v>29500.2</v>
      </c>
      <c r="GK249">
        <v>29466.5</v>
      </c>
      <c r="GL249">
        <v>34882.7</v>
      </c>
      <c r="GM249">
        <v>35193.1</v>
      </c>
      <c r="GN249">
        <v>41555.4</v>
      </c>
      <c r="GO249">
        <v>41986.4</v>
      </c>
      <c r="GP249">
        <v>1.92728</v>
      </c>
      <c r="GQ249">
        <v>1.93817</v>
      </c>
      <c r="GR249">
        <v>0.137605</v>
      </c>
      <c r="GS249">
        <v>0</v>
      </c>
      <c r="GT249">
        <v>25.2125</v>
      </c>
      <c r="GU249">
        <v>999.9</v>
      </c>
      <c r="GV249">
        <v>59.6</v>
      </c>
      <c r="GW249">
        <v>29.4</v>
      </c>
      <c r="GX249">
        <v>27.1089</v>
      </c>
      <c r="GY249">
        <v>63.2897</v>
      </c>
      <c r="GZ249">
        <v>33.9744</v>
      </c>
      <c r="HA249">
        <v>1</v>
      </c>
      <c r="HB249">
        <v>-0.105828</v>
      </c>
      <c r="HC249">
        <v>0.193355</v>
      </c>
      <c r="HD249">
        <v>20.3341</v>
      </c>
      <c r="HE249">
        <v>5.21429</v>
      </c>
      <c r="HF249">
        <v>12.0099</v>
      </c>
      <c r="HG249">
        <v>4.98865</v>
      </c>
      <c r="HH249">
        <v>3.28803</v>
      </c>
      <c r="HI249">
        <v>9999</v>
      </c>
      <c r="HJ249">
        <v>9999</v>
      </c>
      <c r="HK249">
        <v>9999</v>
      </c>
      <c r="HL249">
        <v>155.7</v>
      </c>
      <c r="HM249">
        <v>1.86737</v>
      </c>
      <c r="HN249">
        <v>1.86642</v>
      </c>
      <c r="HO249">
        <v>1.86584</v>
      </c>
      <c r="HP249">
        <v>1.86581</v>
      </c>
      <c r="HQ249">
        <v>1.86762</v>
      </c>
      <c r="HR249">
        <v>1.87012</v>
      </c>
      <c r="HS249">
        <v>1.86874</v>
      </c>
      <c r="HT249">
        <v>1.87026</v>
      </c>
      <c r="HU249">
        <v>0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-4.034</v>
      </c>
      <c r="II249">
        <v>-0.1022</v>
      </c>
      <c r="IJ249">
        <v>-2.003274880989988</v>
      </c>
      <c r="IK249">
        <v>-0.003643892653284941</v>
      </c>
      <c r="IL249">
        <v>8.948238347276123E-07</v>
      </c>
      <c r="IM249">
        <v>-2.445980282225029E-10</v>
      </c>
      <c r="IN249">
        <v>-0.1940835803508028</v>
      </c>
      <c r="IO249">
        <v>-0.01042730378795286</v>
      </c>
      <c r="IP249">
        <v>0.00100284695746963</v>
      </c>
      <c r="IQ249">
        <v>-1.701466411570297E-05</v>
      </c>
      <c r="IR249">
        <v>2</v>
      </c>
      <c r="IS249">
        <v>2310</v>
      </c>
      <c r="IT249">
        <v>1</v>
      </c>
      <c r="IU249">
        <v>25</v>
      </c>
      <c r="IV249">
        <v>21583.2</v>
      </c>
      <c r="IW249">
        <v>21583.1</v>
      </c>
      <c r="IX249">
        <v>1.54907</v>
      </c>
      <c r="IY249">
        <v>2.20947</v>
      </c>
      <c r="IZ249">
        <v>1.39771</v>
      </c>
      <c r="JA249">
        <v>2.35962</v>
      </c>
      <c r="JB249">
        <v>1.49536</v>
      </c>
      <c r="JC249">
        <v>2.38159</v>
      </c>
      <c r="JD249">
        <v>34.6006</v>
      </c>
      <c r="JE249">
        <v>24.1838</v>
      </c>
      <c r="JF249">
        <v>18</v>
      </c>
      <c r="JG249">
        <v>495.738</v>
      </c>
      <c r="JH249">
        <v>458.222</v>
      </c>
      <c r="JI249">
        <v>25.0005</v>
      </c>
      <c r="JJ249">
        <v>26.081</v>
      </c>
      <c r="JK249">
        <v>30.0002</v>
      </c>
      <c r="JL249">
        <v>26.0535</v>
      </c>
      <c r="JM249">
        <v>25.9922</v>
      </c>
      <c r="JN249">
        <v>31.0413</v>
      </c>
      <c r="JO249">
        <v>21.2236</v>
      </c>
      <c r="JP249">
        <v>96.1576</v>
      </c>
      <c r="JQ249">
        <v>25</v>
      </c>
      <c r="JR249">
        <v>687.664</v>
      </c>
      <c r="JS249">
        <v>22.672</v>
      </c>
      <c r="JT249">
        <v>100.884</v>
      </c>
      <c r="JU249">
        <v>100.841</v>
      </c>
    </row>
    <row r="250" spans="1:281">
      <c r="A250">
        <v>234</v>
      </c>
      <c r="B250">
        <v>1658945333.6</v>
      </c>
      <c r="C250">
        <v>3695.599999904633</v>
      </c>
      <c r="D250" t="s">
        <v>893</v>
      </c>
      <c r="E250" t="s">
        <v>894</v>
      </c>
      <c r="F250">
        <v>5</v>
      </c>
      <c r="G250" t="s">
        <v>812</v>
      </c>
      <c r="H250" t="s">
        <v>416</v>
      </c>
      <c r="I250">
        <v>1658945326.1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692.2648179637742</v>
      </c>
      <c r="AK250">
        <v>667.1424121212123</v>
      </c>
      <c r="AL250">
        <v>3.38955713530087</v>
      </c>
      <c r="AM250">
        <v>65.43499430396558</v>
      </c>
      <c r="AN250">
        <f>(AP250 - AO250 + DI250*1E3/(8.314*(DK250+273.15)) * AR250/DH250 * AQ250) * DH250/(100*CV250) * 1000/(1000 - AP250)</f>
        <v>0</v>
      </c>
      <c r="AO250">
        <v>22.60653808034661</v>
      </c>
      <c r="AP250">
        <v>23.86506303030302</v>
      </c>
      <c r="AQ250">
        <v>2.288532558597621E-06</v>
      </c>
      <c r="AR250">
        <v>84.9211307685238</v>
      </c>
      <c r="AS250">
        <v>12</v>
      </c>
      <c r="AT250">
        <v>2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1658945326.1</v>
      </c>
      <c r="DB250">
        <v>628.049925925926</v>
      </c>
      <c r="DC250">
        <v>661.0898148148149</v>
      </c>
      <c r="DD250">
        <v>23.86215925925926</v>
      </c>
      <c r="DE250">
        <v>22.60616296296296</v>
      </c>
      <c r="DF250">
        <v>632.0606296296296</v>
      </c>
      <c r="DG250">
        <v>23.96436666666667</v>
      </c>
      <c r="DH250">
        <v>500.0373333333333</v>
      </c>
      <c r="DI250">
        <v>90.48688518518519</v>
      </c>
      <c r="DJ250">
        <v>0.09997545185185183</v>
      </c>
      <c r="DK250">
        <v>27.34128518518519</v>
      </c>
      <c r="DL250">
        <v>27.45315555555555</v>
      </c>
      <c r="DM250">
        <v>999.9000000000001</v>
      </c>
      <c r="DN250">
        <v>0</v>
      </c>
      <c r="DO250">
        <v>0</v>
      </c>
      <c r="DP250">
        <v>10011.80555555555</v>
      </c>
      <c r="DQ250">
        <v>0</v>
      </c>
      <c r="DR250">
        <v>12.34307777777778</v>
      </c>
      <c r="DS250">
        <v>-33.03993703703703</v>
      </c>
      <c r="DT250">
        <v>643.402925925926</v>
      </c>
      <c r="DU250">
        <v>676.3802222222222</v>
      </c>
      <c r="DV250">
        <v>1.255998148148148</v>
      </c>
      <c r="DW250">
        <v>661.0898148148149</v>
      </c>
      <c r="DX250">
        <v>22.60616296296296</v>
      </c>
      <c r="DY250">
        <v>2.159213333333333</v>
      </c>
      <c r="DZ250">
        <v>2.045561111111111</v>
      </c>
      <c r="EA250">
        <v>18.66285925925926</v>
      </c>
      <c r="EB250">
        <v>17.80148888888889</v>
      </c>
      <c r="EC250">
        <v>2000.028518518519</v>
      </c>
      <c r="ED250">
        <v>0.9799991111111112</v>
      </c>
      <c r="EE250">
        <v>0.02000048888888889</v>
      </c>
      <c r="EF250">
        <v>0</v>
      </c>
      <c r="EG250">
        <v>768.0144814814814</v>
      </c>
      <c r="EH250">
        <v>5.00097</v>
      </c>
      <c r="EI250">
        <v>15387.15925925926</v>
      </c>
      <c r="EJ250">
        <v>16707.81111111111</v>
      </c>
      <c r="EK250">
        <v>39.877</v>
      </c>
      <c r="EL250">
        <v>39.91414814814814</v>
      </c>
      <c r="EM250">
        <v>39.68488888888889</v>
      </c>
      <c r="EN250">
        <v>39.9257037037037</v>
      </c>
      <c r="EO250">
        <v>40.39559259259259</v>
      </c>
      <c r="EP250">
        <v>1955.128148148148</v>
      </c>
      <c r="EQ250">
        <v>39.90037037037037</v>
      </c>
      <c r="ER250">
        <v>0</v>
      </c>
      <c r="ES250">
        <v>1658945332.8</v>
      </c>
      <c r="ET250">
        <v>0</v>
      </c>
      <c r="EU250">
        <v>768.0189600000001</v>
      </c>
      <c r="EV250">
        <v>2.499000005088822</v>
      </c>
      <c r="EW250">
        <v>21.9384614979647</v>
      </c>
      <c r="EX250">
        <v>15387.204</v>
      </c>
      <c r="EY250">
        <v>15</v>
      </c>
      <c r="EZ250">
        <v>0</v>
      </c>
      <c r="FA250" t="s">
        <v>419</v>
      </c>
      <c r="FB250">
        <v>1657650335.6</v>
      </c>
      <c r="FC250">
        <v>1657650340.6</v>
      </c>
      <c r="FD250">
        <v>0</v>
      </c>
      <c r="FE250">
        <v>2.4</v>
      </c>
      <c r="FF250">
        <v>-0.047</v>
      </c>
      <c r="FG250">
        <v>-2.024</v>
      </c>
      <c r="FH250">
        <v>-0.16</v>
      </c>
      <c r="FI250">
        <v>420</v>
      </c>
      <c r="FJ250">
        <v>17</v>
      </c>
      <c r="FK250">
        <v>0.4</v>
      </c>
      <c r="FL250">
        <v>0.26</v>
      </c>
      <c r="FM250">
        <v>-32.8919775</v>
      </c>
      <c r="FN250">
        <v>-3.023006003752318</v>
      </c>
      <c r="FO250">
        <v>0.3579942454059147</v>
      </c>
      <c r="FP250">
        <v>0</v>
      </c>
      <c r="FQ250">
        <v>767.9375000000001</v>
      </c>
      <c r="FR250">
        <v>2.093705118888101</v>
      </c>
      <c r="FS250">
        <v>0.3175840092655429</v>
      </c>
      <c r="FT250">
        <v>0</v>
      </c>
      <c r="FU250">
        <v>1.25538825</v>
      </c>
      <c r="FV250">
        <v>0.01941106941838562</v>
      </c>
      <c r="FW250">
        <v>0.00220481732519953</v>
      </c>
      <c r="FX250">
        <v>1</v>
      </c>
      <c r="FY250">
        <v>1</v>
      </c>
      <c r="FZ250">
        <v>3</v>
      </c>
      <c r="GA250" t="s">
        <v>426</v>
      </c>
      <c r="GB250">
        <v>2.98371</v>
      </c>
      <c r="GC250">
        <v>2.71557</v>
      </c>
      <c r="GD250">
        <v>0.130738</v>
      </c>
      <c r="GE250">
        <v>0.133383</v>
      </c>
      <c r="GF250">
        <v>0.107303</v>
      </c>
      <c r="GG250">
        <v>0.101314</v>
      </c>
      <c r="GH250">
        <v>27594.1</v>
      </c>
      <c r="GI250">
        <v>27613.5</v>
      </c>
      <c r="GJ250">
        <v>29499.9</v>
      </c>
      <c r="GK250">
        <v>29465.7</v>
      </c>
      <c r="GL250">
        <v>34882.4</v>
      </c>
      <c r="GM250">
        <v>35192.1</v>
      </c>
      <c r="GN250">
        <v>41555.2</v>
      </c>
      <c r="GO250">
        <v>41985.5</v>
      </c>
      <c r="GP250">
        <v>1.9274</v>
      </c>
      <c r="GQ250">
        <v>1.93802</v>
      </c>
      <c r="GR250">
        <v>0.136971</v>
      </c>
      <c r="GS250">
        <v>0</v>
      </c>
      <c r="GT250">
        <v>25.2157</v>
      </c>
      <c r="GU250">
        <v>999.9</v>
      </c>
      <c r="GV250">
        <v>59.6</v>
      </c>
      <c r="GW250">
        <v>29.4</v>
      </c>
      <c r="GX250">
        <v>27.108</v>
      </c>
      <c r="GY250">
        <v>63.1797</v>
      </c>
      <c r="GZ250">
        <v>33.8862</v>
      </c>
      <c r="HA250">
        <v>1</v>
      </c>
      <c r="HB250">
        <v>-0.105701</v>
      </c>
      <c r="HC250">
        <v>0.196176</v>
      </c>
      <c r="HD250">
        <v>20.3346</v>
      </c>
      <c r="HE250">
        <v>5.21639</v>
      </c>
      <c r="HF250">
        <v>12.0099</v>
      </c>
      <c r="HG250">
        <v>4.9891</v>
      </c>
      <c r="HH250">
        <v>3.28842</v>
      </c>
      <c r="HI250">
        <v>9999</v>
      </c>
      <c r="HJ250">
        <v>9999</v>
      </c>
      <c r="HK250">
        <v>9999</v>
      </c>
      <c r="HL250">
        <v>155.7</v>
      </c>
      <c r="HM250">
        <v>1.86736</v>
      </c>
      <c r="HN250">
        <v>1.86644</v>
      </c>
      <c r="HO250">
        <v>1.86584</v>
      </c>
      <c r="HP250">
        <v>1.86584</v>
      </c>
      <c r="HQ250">
        <v>1.86758</v>
      </c>
      <c r="HR250">
        <v>1.87012</v>
      </c>
      <c r="HS250">
        <v>1.86874</v>
      </c>
      <c r="HT250">
        <v>1.87026</v>
      </c>
      <c r="HU250">
        <v>0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-4.081</v>
      </c>
      <c r="II250">
        <v>-0.1022</v>
      </c>
      <c r="IJ250">
        <v>-2.003274880989988</v>
      </c>
      <c r="IK250">
        <v>-0.003643892653284941</v>
      </c>
      <c r="IL250">
        <v>8.948238347276123E-07</v>
      </c>
      <c r="IM250">
        <v>-2.445980282225029E-10</v>
      </c>
      <c r="IN250">
        <v>-0.1940835803508028</v>
      </c>
      <c r="IO250">
        <v>-0.01042730378795286</v>
      </c>
      <c r="IP250">
        <v>0.00100284695746963</v>
      </c>
      <c r="IQ250">
        <v>-1.701466411570297E-05</v>
      </c>
      <c r="IR250">
        <v>2</v>
      </c>
      <c r="IS250">
        <v>2310</v>
      </c>
      <c r="IT250">
        <v>1</v>
      </c>
      <c r="IU250">
        <v>25</v>
      </c>
      <c r="IV250">
        <v>21583.3</v>
      </c>
      <c r="IW250">
        <v>21583.2</v>
      </c>
      <c r="IX250">
        <v>1.58325</v>
      </c>
      <c r="IY250">
        <v>2.20581</v>
      </c>
      <c r="IZ250">
        <v>1.39648</v>
      </c>
      <c r="JA250">
        <v>2.36084</v>
      </c>
      <c r="JB250">
        <v>1.49536</v>
      </c>
      <c r="JC250">
        <v>2.37793</v>
      </c>
      <c r="JD250">
        <v>34.6006</v>
      </c>
      <c r="JE250">
        <v>24.1838</v>
      </c>
      <c r="JF250">
        <v>18</v>
      </c>
      <c r="JG250">
        <v>495.816</v>
      </c>
      <c r="JH250">
        <v>458.129</v>
      </c>
      <c r="JI250">
        <v>25.0005</v>
      </c>
      <c r="JJ250">
        <v>26.0818</v>
      </c>
      <c r="JK250">
        <v>30.0002</v>
      </c>
      <c r="JL250">
        <v>26.0535</v>
      </c>
      <c r="JM250">
        <v>25.9922</v>
      </c>
      <c r="JN250">
        <v>31.6863</v>
      </c>
      <c r="JO250">
        <v>20.9465</v>
      </c>
      <c r="JP250">
        <v>96.1576</v>
      </c>
      <c r="JQ250">
        <v>25</v>
      </c>
      <c r="JR250">
        <v>707.699</v>
      </c>
      <c r="JS250">
        <v>22.7101</v>
      </c>
      <c r="JT250">
        <v>100.883</v>
      </c>
      <c r="JU250">
        <v>100.838</v>
      </c>
    </row>
    <row r="251" spans="1:281">
      <c r="A251">
        <v>235</v>
      </c>
      <c r="B251">
        <v>1658945338.6</v>
      </c>
      <c r="C251">
        <v>3700.599999904633</v>
      </c>
      <c r="D251" t="s">
        <v>895</v>
      </c>
      <c r="E251" t="s">
        <v>896</v>
      </c>
      <c r="F251">
        <v>5</v>
      </c>
      <c r="G251" t="s">
        <v>812</v>
      </c>
      <c r="H251" t="s">
        <v>416</v>
      </c>
      <c r="I251">
        <v>1658945330.814285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708.9588149149083</v>
      </c>
      <c r="AK251">
        <v>684.0893333333329</v>
      </c>
      <c r="AL251">
        <v>3.402008843043875</v>
      </c>
      <c r="AM251">
        <v>65.43499430396558</v>
      </c>
      <c r="AN251">
        <f>(AP251 - AO251 + DI251*1E3/(8.314*(DK251+273.15)) * AR251/DH251 * AQ251) * DH251/(100*CV251) * 1000/(1000 - AP251)</f>
        <v>0</v>
      </c>
      <c r="AO251">
        <v>22.60715938516501</v>
      </c>
      <c r="AP251">
        <v>23.86408848484848</v>
      </c>
      <c r="AQ251">
        <v>-1.166474748358504E-05</v>
      </c>
      <c r="AR251">
        <v>84.9211307685238</v>
      </c>
      <c r="AS251">
        <v>12</v>
      </c>
      <c r="AT251">
        <v>2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1658945330.814285</v>
      </c>
      <c r="DB251">
        <v>643.6461428571428</v>
      </c>
      <c r="DC251">
        <v>676.7997499999999</v>
      </c>
      <c r="DD251">
        <v>23.86377857142857</v>
      </c>
      <c r="DE251">
        <v>22.60805357142857</v>
      </c>
      <c r="DF251">
        <v>647.7005714285714</v>
      </c>
      <c r="DG251">
        <v>23.96596785714286</v>
      </c>
      <c r="DH251">
        <v>500.0421071428571</v>
      </c>
      <c r="DI251">
        <v>90.48638928571428</v>
      </c>
      <c r="DJ251">
        <v>0.09999689642857142</v>
      </c>
      <c r="DK251">
        <v>27.34489642857143</v>
      </c>
      <c r="DL251">
        <v>27.45708928571429</v>
      </c>
      <c r="DM251">
        <v>999.9000000000002</v>
      </c>
      <c r="DN251">
        <v>0</v>
      </c>
      <c r="DO251">
        <v>0</v>
      </c>
      <c r="DP251">
        <v>10014.0875</v>
      </c>
      <c r="DQ251">
        <v>0</v>
      </c>
      <c r="DR251">
        <v>14.00782857142857</v>
      </c>
      <c r="DS251">
        <v>-33.1536392857143</v>
      </c>
      <c r="DT251">
        <v>659.3815714285714</v>
      </c>
      <c r="DU251">
        <v>692.4548571428571</v>
      </c>
      <c r="DV251">
        <v>1.255733928571429</v>
      </c>
      <c r="DW251">
        <v>676.7997499999999</v>
      </c>
      <c r="DX251">
        <v>22.60805357142857</v>
      </c>
      <c r="DY251">
        <v>2.1593475</v>
      </c>
      <c r="DZ251">
        <v>2.045720357142857</v>
      </c>
      <c r="EA251">
        <v>18.66386071428571</v>
      </c>
      <c r="EB251">
        <v>17.80272857142857</v>
      </c>
      <c r="EC251">
        <v>2000.0025</v>
      </c>
      <c r="ED251">
        <v>0.9799982857142859</v>
      </c>
      <c r="EE251">
        <v>0.02000131428571428</v>
      </c>
      <c r="EF251">
        <v>0</v>
      </c>
      <c r="EG251">
        <v>768.165</v>
      </c>
      <c r="EH251">
        <v>5.00097</v>
      </c>
      <c r="EI251">
        <v>15388.83571428571</v>
      </c>
      <c r="EJ251">
        <v>16707.58214285714</v>
      </c>
      <c r="EK251">
        <v>39.83010714285714</v>
      </c>
      <c r="EL251">
        <v>39.8680357142857</v>
      </c>
      <c r="EM251">
        <v>39.65378571428572</v>
      </c>
      <c r="EN251">
        <v>39.85685714285714</v>
      </c>
      <c r="EO251">
        <v>40.35689285714285</v>
      </c>
      <c r="EP251">
        <v>1955.098928571428</v>
      </c>
      <c r="EQ251">
        <v>39.90035714285715</v>
      </c>
      <c r="ER251">
        <v>0</v>
      </c>
      <c r="ES251">
        <v>1658945338.2</v>
      </c>
      <c r="ET251">
        <v>0</v>
      </c>
      <c r="EU251">
        <v>768.1908076923078</v>
      </c>
      <c r="EV251">
        <v>2.46984615525798</v>
      </c>
      <c r="EW251">
        <v>24.09230766094104</v>
      </c>
      <c r="EX251">
        <v>15388.99615384615</v>
      </c>
      <c r="EY251">
        <v>15</v>
      </c>
      <c r="EZ251">
        <v>0</v>
      </c>
      <c r="FA251" t="s">
        <v>419</v>
      </c>
      <c r="FB251">
        <v>1657650335.6</v>
      </c>
      <c r="FC251">
        <v>1657650340.6</v>
      </c>
      <c r="FD251">
        <v>0</v>
      </c>
      <c r="FE251">
        <v>2.4</v>
      </c>
      <c r="FF251">
        <v>-0.047</v>
      </c>
      <c r="FG251">
        <v>-2.024</v>
      </c>
      <c r="FH251">
        <v>-0.16</v>
      </c>
      <c r="FI251">
        <v>420</v>
      </c>
      <c r="FJ251">
        <v>17</v>
      </c>
      <c r="FK251">
        <v>0.4</v>
      </c>
      <c r="FL251">
        <v>0.26</v>
      </c>
      <c r="FM251">
        <v>-33.07224390243903</v>
      </c>
      <c r="FN251">
        <v>-1.608560278745666</v>
      </c>
      <c r="FO251">
        <v>0.2342082761329354</v>
      </c>
      <c r="FP251">
        <v>0</v>
      </c>
      <c r="FQ251">
        <v>768.1008235294117</v>
      </c>
      <c r="FR251">
        <v>2.306371275045386</v>
      </c>
      <c r="FS251">
        <v>0.3175674518983226</v>
      </c>
      <c r="FT251">
        <v>0</v>
      </c>
      <c r="FU251">
        <v>1.255431463414634</v>
      </c>
      <c r="FV251">
        <v>0.007572543554006507</v>
      </c>
      <c r="FW251">
        <v>0.002747243017987491</v>
      </c>
      <c r="FX251">
        <v>1</v>
      </c>
      <c r="FY251">
        <v>1</v>
      </c>
      <c r="FZ251">
        <v>3</v>
      </c>
      <c r="GA251" t="s">
        <v>426</v>
      </c>
      <c r="GB251">
        <v>2.98381</v>
      </c>
      <c r="GC251">
        <v>2.71589</v>
      </c>
      <c r="GD251">
        <v>0.133003</v>
      </c>
      <c r="GE251">
        <v>0.135661</v>
      </c>
      <c r="GF251">
        <v>0.107303</v>
      </c>
      <c r="GG251">
        <v>0.101372</v>
      </c>
      <c r="GH251">
        <v>27522.7</v>
      </c>
      <c r="GI251">
        <v>27540.9</v>
      </c>
      <c r="GJ251">
        <v>29500.4</v>
      </c>
      <c r="GK251">
        <v>29465.6</v>
      </c>
      <c r="GL251">
        <v>34883</v>
      </c>
      <c r="GM251">
        <v>35189.5</v>
      </c>
      <c r="GN251">
        <v>41555.8</v>
      </c>
      <c r="GO251">
        <v>41985</v>
      </c>
      <c r="GP251">
        <v>1.92747</v>
      </c>
      <c r="GQ251">
        <v>1.93805</v>
      </c>
      <c r="GR251">
        <v>0.13651</v>
      </c>
      <c r="GS251">
        <v>0</v>
      </c>
      <c r="GT251">
        <v>25.2194</v>
      </c>
      <c r="GU251">
        <v>999.9</v>
      </c>
      <c r="GV251">
        <v>59.6</v>
      </c>
      <c r="GW251">
        <v>29.4</v>
      </c>
      <c r="GX251">
        <v>27.1086</v>
      </c>
      <c r="GY251">
        <v>63.0697</v>
      </c>
      <c r="GZ251">
        <v>33.5296</v>
      </c>
      <c r="HA251">
        <v>1</v>
      </c>
      <c r="HB251">
        <v>-0.105338</v>
      </c>
      <c r="HC251">
        <v>0.198115</v>
      </c>
      <c r="HD251">
        <v>20.3346</v>
      </c>
      <c r="HE251">
        <v>5.21699</v>
      </c>
      <c r="HF251">
        <v>12.0099</v>
      </c>
      <c r="HG251">
        <v>4.98905</v>
      </c>
      <c r="HH251">
        <v>3.28845</v>
      </c>
      <c r="HI251">
        <v>9999</v>
      </c>
      <c r="HJ251">
        <v>9999</v>
      </c>
      <c r="HK251">
        <v>9999</v>
      </c>
      <c r="HL251">
        <v>155.7</v>
      </c>
      <c r="HM251">
        <v>1.86736</v>
      </c>
      <c r="HN251">
        <v>1.86644</v>
      </c>
      <c r="HO251">
        <v>1.86584</v>
      </c>
      <c r="HP251">
        <v>1.86583</v>
      </c>
      <c r="HQ251">
        <v>1.8676</v>
      </c>
      <c r="HR251">
        <v>1.87012</v>
      </c>
      <c r="HS251">
        <v>1.86874</v>
      </c>
      <c r="HT251">
        <v>1.87026</v>
      </c>
      <c r="HU251">
        <v>0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-4.127</v>
      </c>
      <c r="II251">
        <v>-0.1022</v>
      </c>
      <c r="IJ251">
        <v>-2.003274880989988</v>
      </c>
      <c r="IK251">
        <v>-0.003643892653284941</v>
      </c>
      <c r="IL251">
        <v>8.948238347276123E-07</v>
      </c>
      <c r="IM251">
        <v>-2.445980282225029E-10</v>
      </c>
      <c r="IN251">
        <v>-0.1940835803508028</v>
      </c>
      <c r="IO251">
        <v>-0.01042730378795286</v>
      </c>
      <c r="IP251">
        <v>0.00100284695746963</v>
      </c>
      <c r="IQ251">
        <v>-1.701466411570297E-05</v>
      </c>
      <c r="IR251">
        <v>2</v>
      </c>
      <c r="IS251">
        <v>2310</v>
      </c>
      <c r="IT251">
        <v>1</v>
      </c>
      <c r="IU251">
        <v>25</v>
      </c>
      <c r="IV251">
        <v>21583.4</v>
      </c>
      <c r="IW251">
        <v>21583.3</v>
      </c>
      <c r="IX251">
        <v>1.61133</v>
      </c>
      <c r="IY251">
        <v>2.20093</v>
      </c>
      <c r="IZ251">
        <v>1.39648</v>
      </c>
      <c r="JA251">
        <v>2.36084</v>
      </c>
      <c r="JB251">
        <v>1.49536</v>
      </c>
      <c r="JC251">
        <v>2.41211</v>
      </c>
      <c r="JD251">
        <v>34.6006</v>
      </c>
      <c r="JE251">
        <v>24.1838</v>
      </c>
      <c r="JF251">
        <v>18</v>
      </c>
      <c r="JG251">
        <v>495.864</v>
      </c>
      <c r="JH251">
        <v>458.149</v>
      </c>
      <c r="JI251">
        <v>25.0004</v>
      </c>
      <c r="JJ251">
        <v>26.0833</v>
      </c>
      <c r="JK251">
        <v>30.0003</v>
      </c>
      <c r="JL251">
        <v>26.0535</v>
      </c>
      <c r="JM251">
        <v>25.9928</v>
      </c>
      <c r="JN251">
        <v>32.2522</v>
      </c>
      <c r="JO251">
        <v>20.9465</v>
      </c>
      <c r="JP251">
        <v>96.1576</v>
      </c>
      <c r="JQ251">
        <v>25</v>
      </c>
      <c r="JR251">
        <v>721.059</v>
      </c>
      <c r="JS251">
        <v>22.7508</v>
      </c>
      <c r="JT251">
        <v>100.885</v>
      </c>
      <c r="JU251">
        <v>100.838</v>
      </c>
    </row>
    <row r="252" spans="1:281">
      <c r="A252">
        <v>236</v>
      </c>
      <c r="B252">
        <v>1658945343.6</v>
      </c>
      <c r="C252">
        <v>3705.599999904633</v>
      </c>
      <c r="D252" t="s">
        <v>897</v>
      </c>
      <c r="E252" t="s">
        <v>898</v>
      </c>
      <c r="F252">
        <v>5</v>
      </c>
      <c r="G252" t="s">
        <v>812</v>
      </c>
      <c r="H252" t="s">
        <v>416</v>
      </c>
      <c r="I252">
        <v>1658945336.1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726.6332391487045</v>
      </c>
      <c r="AK252">
        <v>701.0614848484846</v>
      </c>
      <c r="AL252">
        <v>3.387352179548414</v>
      </c>
      <c r="AM252">
        <v>65.43499430396558</v>
      </c>
      <c r="AN252">
        <f>(AP252 - AO252 + DI252*1E3/(8.314*(DK252+273.15)) * AR252/DH252 * AQ252) * DH252/(100*CV252) * 1000/(1000 - AP252)</f>
        <v>0</v>
      </c>
      <c r="AO252">
        <v>22.64311391422947</v>
      </c>
      <c r="AP252">
        <v>23.87606424242423</v>
      </c>
      <c r="AQ252">
        <v>1.355835162964126E-05</v>
      </c>
      <c r="AR252">
        <v>84.9211307685238</v>
      </c>
      <c r="AS252">
        <v>12</v>
      </c>
      <c r="AT252">
        <v>2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1658945336.1</v>
      </c>
      <c r="DB252">
        <v>661.1462592592594</v>
      </c>
      <c r="DC252">
        <v>694.589185185185</v>
      </c>
      <c r="DD252">
        <v>23.86618518518518</v>
      </c>
      <c r="DE252">
        <v>22.62248518518518</v>
      </c>
      <c r="DF252">
        <v>665.2495555555556</v>
      </c>
      <c r="DG252">
        <v>23.96835555555555</v>
      </c>
      <c r="DH252">
        <v>500.0542592592593</v>
      </c>
      <c r="DI252">
        <v>90.48623333333335</v>
      </c>
      <c r="DJ252">
        <v>0.1000571444444445</v>
      </c>
      <c r="DK252">
        <v>27.34881111111111</v>
      </c>
      <c r="DL252">
        <v>27.45644074074074</v>
      </c>
      <c r="DM252">
        <v>999.9000000000001</v>
      </c>
      <c r="DN252">
        <v>0</v>
      </c>
      <c r="DO252">
        <v>0</v>
      </c>
      <c r="DP252">
        <v>10008.30666666667</v>
      </c>
      <c r="DQ252">
        <v>0</v>
      </c>
      <c r="DR252">
        <v>15.80946666666667</v>
      </c>
      <c r="DS252">
        <v>-33.44297037037037</v>
      </c>
      <c r="DT252">
        <v>677.3112222222223</v>
      </c>
      <c r="DU252">
        <v>710.6665185185185</v>
      </c>
      <c r="DV252">
        <v>1.243709259259259</v>
      </c>
      <c r="DW252">
        <v>694.589185185185</v>
      </c>
      <c r="DX252">
        <v>22.62248518518518</v>
      </c>
      <c r="DY252">
        <v>2.159561111111111</v>
      </c>
      <c r="DZ252">
        <v>2.047022962962963</v>
      </c>
      <c r="EA252">
        <v>18.66544814814815</v>
      </c>
      <c r="EB252">
        <v>17.81282592592592</v>
      </c>
      <c r="EC252">
        <v>2000.011481481482</v>
      </c>
      <c r="ED252">
        <v>0.9799977777777777</v>
      </c>
      <c r="EE252">
        <v>0.02000182222222222</v>
      </c>
      <c r="EF252">
        <v>0</v>
      </c>
      <c r="EG252">
        <v>768.4205185185184</v>
      </c>
      <c r="EH252">
        <v>5.00097</v>
      </c>
      <c r="EI252">
        <v>15390.87777777778</v>
      </c>
      <c r="EJ252">
        <v>16707.67407407408</v>
      </c>
      <c r="EK252">
        <v>39.78448148148149</v>
      </c>
      <c r="EL252">
        <v>39.8284074074074</v>
      </c>
      <c r="EM252">
        <v>39.61322222222221</v>
      </c>
      <c r="EN252">
        <v>39.77981481481481</v>
      </c>
      <c r="EO252">
        <v>40.30996296296296</v>
      </c>
      <c r="EP252">
        <v>1955.104444444444</v>
      </c>
      <c r="EQ252">
        <v>39.90074074074074</v>
      </c>
      <c r="ER252">
        <v>0</v>
      </c>
      <c r="ES252">
        <v>1658945343</v>
      </c>
      <c r="ET252">
        <v>0</v>
      </c>
      <c r="EU252">
        <v>768.4190769230768</v>
      </c>
      <c r="EV252">
        <v>2.955760690397812</v>
      </c>
      <c r="EW252">
        <v>19.18974356591023</v>
      </c>
      <c r="EX252">
        <v>15390.70384615385</v>
      </c>
      <c r="EY252">
        <v>15</v>
      </c>
      <c r="EZ252">
        <v>0</v>
      </c>
      <c r="FA252" t="s">
        <v>419</v>
      </c>
      <c r="FB252">
        <v>1657650335.6</v>
      </c>
      <c r="FC252">
        <v>1657650340.6</v>
      </c>
      <c r="FD252">
        <v>0</v>
      </c>
      <c r="FE252">
        <v>2.4</v>
      </c>
      <c r="FF252">
        <v>-0.047</v>
      </c>
      <c r="FG252">
        <v>-2.024</v>
      </c>
      <c r="FH252">
        <v>-0.16</v>
      </c>
      <c r="FI252">
        <v>420</v>
      </c>
      <c r="FJ252">
        <v>17</v>
      </c>
      <c r="FK252">
        <v>0.4</v>
      </c>
      <c r="FL252">
        <v>0.26</v>
      </c>
      <c r="FM252">
        <v>-33.26802195121952</v>
      </c>
      <c r="FN252">
        <v>-3.090390940766472</v>
      </c>
      <c r="FO252">
        <v>0.3526014356819513</v>
      </c>
      <c r="FP252">
        <v>0</v>
      </c>
      <c r="FQ252">
        <v>768.2503823529412</v>
      </c>
      <c r="FR252">
        <v>2.597478992827179</v>
      </c>
      <c r="FS252">
        <v>0.3429233334577293</v>
      </c>
      <c r="FT252">
        <v>0</v>
      </c>
      <c r="FU252">
        <v>1.248558780487805</v>
      </c>
      <c r="FV252">
        <v>-0.1103331010452957</v>
      </c>
      <c r="FW252">
        <v>0.01445927758461286</v>
      </c>
      <c r="FX252">
        <v>0</v>
      </c>
      <c r="FY252">
        <v>0</v>
      </c>
      <c r="FZ252">
        <v>3</v>
      </c>
      <c r="GA252" t="s">
        <v>439</v>
      </c>
      <c r="GB252">
        <v>2.98388</v>
      </c>
      <c r="GC252">
        <v>2.71562</v>
      </c>
      <c r="GD252">
        <v>0.135239</v>
      </c>
      <c r="GE252">
        <v>0.137793</v>
      </c>
      <c r="GF252">
        <v>0.107342</v>
      </c>
      <c r="GG252">
        <v>0.10151</v>
      </c>
      <c r="GH252">
        <v>27451.4</v>
      </c>
      <c r="GI252">
        <v>27472.7</v>
      </c>
      <c r="GJ252">
        <v>29500.1</v>
      </c>
      <c r="GK252">
        <v>29465.3</v>
      </c>
      <c r="GL252">
        <v>34881.2</v>
      </c>
      <c r="GM252">
        <v>35184</v>
      </c>
      <c r="GN252">
        <v>41555.4</v>
      </c>
      <c r="GO252">
        <v>41985</v>
      </c>
      <c r="GP252">
        <v>1.9275</v>
      </c>
      <c r="GQ252">
        <v>1.93843</v>
      </c>
      <c r="GR252">
        <v>0.13642</v>
      </c>
      <c r="GS252">
        <v>0</v>
      </c>
      <c r="GT252">
        <v>25.222</v>
      </c>
      <c r="GU252">
        <v>999.9</v>
      </c>
      <c r="GV252">
        <v>59.6</v>
      </c>
      <c r="GW252">
        <v>29.4</v>
      </c>
      <c r="GX252">
        <v>27.1098</v>
      </c>
      <c r="GY252">
        <v>62.8097</v>
      </c>
      <c r="GZ252">
        <v>33.5857</v>
      </c>
      <c r="HA252">
        <v>1</v>
      </c>
      <c r="HB252">
        <v>-0.105462</v>
      </c>
      <c r="HC252">
        <v>0.201452</v>
      </c>
      <c r="HD252">
        <v>20.3346</v>
      </c>
      <c r="HE252">
        <v>5.21744</v>
      </c>
      <c r="HF252">
        <v>12.0098</v>
      </c>
      <c r="HG252">
        <v>4.98925</v>
      </c>
      <c r="HH252">
        <v>3.28858</v>
      </c>
      <c r="HI252">
        <v>9999</v>
      </c>
      <c r="HJ252">
        <v>9999</v>
      </c>
      <c r="HK252">
        <v>9999</v>
      </c>
      <c r="HL252">
        <v>155.7</v>
      </c>
      <c r="HM252">
        <v>1.86735</v>
      </c>
      <c r="HN252">
        <v>1.86643</v>
      </c>
      <c r="HO252">
        <v>1.86584</v>
      </c>
      <c r="HP252">
        <v>1.86582</v>
      </c>
      <c r="HQ252">
        <v>1.8676</v>
      </c>
      <c r="HR252">
        <v>1.87012</v>
      </c>
      <c r="HS252">
        <v>1.86874</v>
      </c>
      <c r="HT252">
        <v>1.87025</v>
      </c>
      <c r="HU252">
        <v>0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-4.172</v>
      </c>
      <c r="II252">
        <v>-0.1021</v>
      </c>
      <c r="IJ252">
        <v>-2.003274880989988</v>
      </c>
      <c r="IK252">
        <v>-0.003643892653284941</v>
      </c>
      <c r="IL252">
        <v>8.948238347276123E-07</v>
      </c>
      <c r="IM252">
        <v>-2.445980282225029E-10</v>
      </c>
      <c r="IN252">
        <v>-0.1940835803508028</v>
      </c>
      <c r="IO252">
        <v>-0.01042730378795286</v>
      </c>
      <c r="IP252">
        <v>0.00100284695746963</v>
      </c>
      <c r="IQ252">
        <v>-1.701466411570297E-05</v>
      </c>
      <c r="IR252">
        <v>2</v>
      </c>
      <c r="IS252">
        <v>2310</v>
      </c>
      <c r="IT252">
        <v>1</v>
      </c>
      <c r="IU252">
        <v>25</v>
      </c>
      <c r="IV252">
        <v>21583.5</v>
      </c>
      <c r="IW252">
        <v>21583.4</v>
      </c>
      <c r="IX252">
        <v>1.63574</v>
      </c>
      <c r="IY252">
        <v>2.20947</v>
      </c>
      <c r="IZ252">
        <v>1.39648</v>
      </c>
      <c r="JA252">
        <v>2.36084</v>
      </c>
      <c r="JB252">
        <v>1.49536</v>
      </c>
      <c r="JC252">
        <v>2.30103</v>
      </c>
      <c r="JD252">
        <v>34.6006</v>
      </c>
      <c r="JE252">
        <v>24.1751</v>
      </c>
      <c r="JF252">
        <v>18</v>
      </c>
      <c r="JG252">
        <v>495.898</v>
      </c>
      <c r="JH252">
        <v>458.396</v>
      </c>
      <c r="JI252">
        <v>25.0006</v>
      </c>
      <c r="JJ252">
        <v>26.0835</v>
      </c>
      <c r="JK252">
        <v>30.0001</v>
      </c>
      <c r="JL252">
        <v>26.0557</v>
      </c>
      <c r="JM252">
        <v>25.9943</v>
      </c>
      <c r="JN252">
        <v>32.861</v>
      </c>
      <c r="JO252">
        <v>20.6753</v>
      </c>
      <c r="JP252">
        <v>96.1576</v>
      </c>
      <c r="JQ252">
        <v>25</v>
      </c>
      <c r="JR252">
        <v>741.502</v>
      </c>
      <c r="JS252">
        <v>22.7729</v>
      </c>
      <c r="JT252">
        <v>100.884</v>
      </c>
      <c r="JU252">
        <v>100.837</v>
      </c>
    </row>
    <row r="253" spans="1:281">
      <c r="A253">
        <v>237</v>
      </c>
      <c r="B253">
        <v>1658945348.6</v>
      </c>
      <c r="C253">
        <v>3710.599999904633</v>
      </c>
      <c r="D253" t="s">
        <v>899</v>
      </c>
      <c r="E253" t="s">
        <v>900</v>
      </c>
      <c r="F253">
        <v>5</v>
      </c>
      <c r="G253" t="s">
        <v>812</v>
      </c>
      <c r="H253" t="s">
        <v>416</v>
      </c>
      <c r="I253">
        <v>1658945340.814285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742.9898043869791</v>
      </c>
      <c r="AK253">
        <v>717.7321939393942</v>
      </c>
      <c r="AL253">
        <v>3.313725674892457</v>
      </c>
      <c r="AM253">
        <v>65.43499430396558</v>
      </c>
      <c r="AN253">
        <f>(AP253 - AO253 + DI253*1E3/(8.314*(DK253+273.15)) * AR253/DH253 * AQ253) * DH253/(100*CV253) * 1000/(1000 - AP253)</f>
        <v>0</v>
      </c>
      <c r="AO253">
        <v>22.69976381602886</v>
      </c>
      <c r="AP253">
        <v>23.90073333333332</v>
      </c>
      <c r="AQ253">
        <v>3.162022534316086E-05</v>
      </c>
      <c r="AR253">
        <v>84.9211307685238</v>
      </c>
      <c r="AS253">
        <v>12</v>
      </c>
      <c r="AT253">
        <v>2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1658945340.814285</v>
      </c>
      <c r="DB253">
        <v>676.7069642857142</v>
      </c>
      <c r="DC253">
        <v>710.1640357142857</v>
      </c>
      <c r="DD253">
        <v>23.87369642857143</v>
      </c>
      <c r="DE253">
        <v>22.65691428571429</v>
      </c>
      <c r="DF253">
        <v>680.8535000000001</v>
      </c>
      <c r="DG253">
        <v>23.97579642857142</v>
      </c>
      <c r="DH253">
        <v>500.0430714285714</v>
      </c>
      <c r="DI253">
        <v>90.48631071428572</v>
      </c>
      <c r="DJ253">
        <v>0.1000060178571428</v>
      </c>
      <c r="DK253">
        <v>27.3521</v>
      </c>
      <c r="DL253">
        <v>27.45571071428571</v>
      </c>
      <c r="DM253">
        <v>999.9000000000002</v>
      </c>
      <c r="DN253">
        <v>0</v>
      </c>
      <c r="DO253">
        <v>0</v>
      </c>
      <c r="DP253">
        <v>10011.91535714286</v>
      </c>
      <c r="DQ253">
        <v>0</v>
      </c>
      <c r="DR253">
        <v>15.43593928571429</v>
      </c>
      <c r="DS253">
        <v>-33.45717142857144</v>
      </c>
      <c r="DT253">
        <v>693.2577857142858</v>
      </c>
      <c r="DU253">
        <v>726.6279285714287</v>
      </c>
      <c r="DV253">
        <v>1.216787857142857</v>
      </c>
      <c r="DW253">
        <v>710.1640357142857</v>
      </c>
      <c r="DX253">
        <v>22.65691428571429</v>
      </c>
      <c r="DY253">
        <v>2.1602425</v>
      </c>
      <c r="DZ253">
        <v>2.05014</v>
      </c>
      <c r="EA253">
        <v>18.67048571428571</v>
      </c>
      <c r="EB253">
        <v>17.83696428571428</v>
      </c>
      <c r="EC253">
        <v>2000.020714285714</v>
      </c>
      <c r="ED253">
        <v>0.9799974285714287</v>
      </c>
      <c r="EE253">
        <v>0.02000217142857142</v>
      </c>
      <c r="EF253">
        <v>0</v>
      </c>
      <c r="EG253">
        <v>768.5892857142857</v>
      </c>
      <c r="EH253">
        <v>5.00097</v>
      </c>
      <c r="EI253">
        <v>15392.425</v>
      </c>
      <c r="EJ253">
        <v>16707.74285714285</v>
      </c>
      <c r="EK253">
        <v>39.7430357142857</v>
      </c>
      <c r="EL253">
        <v>39.78989285714285</v>
      </c>
      <c r="EM253">
        <v>39.58674999999999</v>
      </c>
      <c r="EN253">
        <v>39.71625</v>
      </c>
      <c r="EO253">
        <v>40.26535714285713</v>
      </c>
      <c r="EP253">
        <v>1955.111071428572</v>
      </c>
      <c r="EQ253">
        <v>39.90357142857142</v>
      </c>
      <c r="ER253">
        <v>0</v>
      </c>
      <c r="ES253">
        <v>1658945347.8</v>
      </c>
      <c r="ET253">
        <v>0</v>
      </c>
      <c r="EU253">
        <v>768.5833076923077</v>
      </c>
      <c r="EV253">
        <v>2.260991464581748</v>
      </c>
      <c r="EW253">
        <v>16.90256414085258</v>
      </c>
      <c r="EX253">
        <v>15392.33076923077</v>
      </c>
      <c r="EY253">
        <v>15</v>
      </c>
      <c r="EZ253">
        <v>0</v>
      </c>
      <c r="FA253" t="s">
        <v>419</v>
      </c>
      <c r="FB253">
        <v>1657650335.6</v>
      </c>
      <c r="FC253">
        <v>1657650340.6</v>
      </c>
      <c r="FD253">
        <v>0</v>
      </c>
      <c r="FE253">
        <v>2.4</v>
      </c>
      <c r="FF253">
        <v>-0.047</v>
      </c>
      <c r="FG253">
        <v>-2.024</v>
      </c>
      <c r="FH253">
        <v>-0.16</v>
      </c>
      <c r="FI253">
        <v>420</v>
      </c>
      <c r="FJ253">
        <v>17</v>
      </c>
      <c r="FK253">
        <v>0.4</v>
      </c>
      <c r="FL253">
        <v>0.26</v>
      </c>
      <c r="FM253">
        <v>-33.42078249999999</v>
      </c>
      <c r="FN253">
        <v>-0.873668667917291</v>
      </c>
      <c r="FO253">
        <v>0.2288867906711741</v>
      </c>
      <c r="FP253">
        <v>0</v>
      </c>
      <c r="FQ253">
        <v>768.4928235294118</v>
      </c>
      <c r="FR253">
        <v>2.360641718196077</v>
      </c>
      <c r="FS253">
        <v>0.3322982776493511</v>
      </c>
      <c r="FT253">
        <v>0</v>
      </c>
      <c r="FU253">
        <v>1.22746125</v>
      </c>
      <c r="FV253">
        <v>-0.3314047654784221</v>
      </c>
      <c r="FW253">
        <v>0.03420215542824021</v>
      </c>
      <c r="FX253">
        <v>0</v>
      </c>
      <c r="FY253">
        <v>0</v>
      </c>
      <c r="FZ253">
        <v>3</v>
      </c>
      <c r="GA253" t="s">
        <v>439</v>
      </c>
      <c r="GB253">
        <v>2.98386</v>
      </c>
      <c r="GC253">
        <v>2.71567</v>
      </c>
      <c r="GD253">
        <v>0.137405</v>
      </c>
      <c r="GE253">
        <v>0.139901</v>
      </c>
      <c r="GF253">
        <v>0.107426</v>
      </c>
      <c r="GG253">
        <v>0.10176</v>
      </c>
      <c r="GH253">
        <v>27382.6</v>
      </c>
      <c r="GI253">
        <v>27405.5</v>
      </c>
      <c r="GJ253">
        <v>29500</v>
      </c>
      <c r="GK253">
        <v>29465.3</v>
      </c>
      <c r="GL253">
        <v>34877.8</v>
      </c>
      <c r="GM253">
        <v>35174</v>
      </c>
      <c r="GN253">
        <v>41555.4</v>
      </c>
      <c r="GO253">
        <v>41985</v>
      </c>
      <c r="GP253">
        <v>1.9275</v>
      </c>
      <c r="GQ253">
        <v>1.93825</v>
      </c>
      <c r="GR253">
        <v>0.136577</v>
      </c>
      <c r="GS253">
        <v>0</v>
      </c>
      <c r="GT253">
        <v>25.2236</v>
      </c>
      <c r="GU253">
        <v>999.9</v>
      </c>
      <c r="GV253">
        <v>59.6</v>
      </c>
      <c r="GW253">
        <v>29.4</v>
      </c>
      <c r="GX253">
        <v>27.1123</v>
      </c>
      <c r="GY253">
        <v>62.7897</v>
      </c>
      <c r="GZ253">
        <v>33.8582</v>
      </c>
      <c r="HA253">
        <v>1</v>
      </c>
      <c r="HB253">
        <v>-0.105274</v>
      </c>
      <c r="HC253">
        <v>0.204221</v>
      </c>
      <c r="HD253">
        <v>20.3347</v>
      </c>
      <c r="HE253">
        <v>5.21789</v>
      </c>
      <c r="HF253">
        <v>12.0099</v>
      </c>
      <c r="HG253">
        <v>4.9895</v>
      </c>
      <c r="HH253">
        <v>3.28865</v>
      </c>
      <c r="HI253">
        <v>9999</v>
      </c>
      <c r="HJ253">
        <v>9999</v>
      </c>
      <c r="HK253">
        <v>9999</v>
      </c>
      <c r="HL253">
        <v>155.7</v>
      </c>
      <c r="HM253">
        <v>1.86736</v>
      </c>
      <c r="HN253">
        <v>1.86641</v>
      </c>
      <c r="HO253">
        <v>1.86584</v>
      </c>
      <c r="HP253">
        <v>1.86582</v>
      </c>
      <c r="HQ253">
        <v>1.86758</v>
      </c>
      <c r="HR253">
        <v>1.87012</v>
      </c>
      <c r="HS253">
        <v>1.86874</v>
      </c>
      <c r="HT253">
        <v>1.87022</v>
      </c>
      <c r="HU253">
        <v>0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-4.217</v>
      </c>
      <c r="II253">
        <v>-0.1019</v>
      </c>
      <c r="IJ253">
        <v>-2.003274880989988</v>
      </c>
      <c r="IK253">
        <v>-0.003643892653284941</v>
      </c>
      <c r="IL253">
        <v>8.948238347276123E-07</v>
      </c>
      <c r="IM253">
        <v>-2.445980282225029E-10</v>
      </c>
      <c r="IN253">
        <v>-0.1940835803508028</v>
      </c>
      <c r="IO253">
        <v>-0.01042730378795286</v>
      </c>
      <c r="IP253">
        <v>0.00100284695746963</v>
      </c>
      <c r="IQ253">
        <v>-1.701466411570297E-05</v>
      </c>
      <c r="IR253">
        <v>2</v>
      </c>
      <c r="IS253">
        <v>2310</v>
      </c>
      <c r="IT253">
        <v>1</v>
      </c>
      <c r="IU253">
        <v>25</v>
      </c>
      <c r="IV253">
        <v>21583.5</v>
      </c>
      <c r="IW253">
        <v>21583.5</v>
      </c>
      <c r="IX253">
        <v>1.66992</v>
      </c>
      <c r="IY253">
        <v>2.20947</v>
      </c>
      <c r="IZ253">
        <v>1.39648</v>
      </c>
      <c r="JA253">
        <v>2.36084</v>
      </c>
      <c r="JB253">
        <v>1.49536</v>
      </c>
      <c r="JC253">
        <v>2.32178</v>
      </c>
      <c r="JD253">
        <v>34.6006</v>
      </c>
      <c r="JE253">
        <v>24.1838</v>
      </c>
      <c r="JF253">
        <v>18</v>
      </c>
      <c r="JG253">
        <v>495.898</v>
      </c>
      <c r="JH253">
        <v>458.287</v>
      </c>
      <c r="JI253">
        <v>25.0005</v>
      </c>
      <c r="JJ253">
        <v>26.0854</v>
      </c>
      <c r="JK253">
        <v>30.0002</v>
      </c>
      <c r="JL253">
        <v>26.0557</v>
      </c>
      <c r="JM253">
        <v>25.9943</v>
      </c>
      <c r="JN253">
        <v>33.4224</v>
      </c>
      <c r="JO253">
        <v>20.6753</v>
      </c>
      <c r="JP253">
        <v>96.1576</v>
      </c>
      <c r="JQ253">
        <v>25</v>
      </c>
      <c r="JR253">
        <v>754.861</v>
      </c>
      <c r="JS253">
        <v>22.7771</v>
      </c>
      <c r="JT253">
        <v>100.884</v>
      </c>
      <c r="JU253">
        <v>100.837</v>
      </c>
    </row>
    <row r="254" spans="1:281">
      <c r="A254">
        <v>238</v>
      </c>
      <c r="B254">
        <v>1658945353.6</v>
      </c>
      <c r="C254">
        <v>3715.599999904633</v>
      </c>
      <c r="D254" t="s">
        <v>901</v>
      </c>
      <c r="E254" t="s">
        <v>902</v>
      </c>
      <c r="F254">
        <v>5</v>
      </c>
      <c r="G254" t="s">
        <v>812</v>
      </c>
      <c r="H254" t="s">
        <v>416</v>
      </c>
      <c r="I254">
        <v>1658945346.1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759.9409464756985</v>
      </c>
      <c r="AK254">
        <v>734.3836121212122</v>
      </c>
      <c r="AL254">
        <v>3.337580478112681</v>
      </c>
      <c r="AM254">
        <v>65.43499430396558</v>
      </c>
      <c r="AN254">
        <f>(AP254 - AO254 + DI254*1E3/(8.314*(DK254+273.15)) * AR254/DH254 * AQ254) * DH254/(100*CV254) * 1000/(1000 - AP254)</f>
        <v>0</v>
      </c>
      <c r="AO254">
        <v>22.75752964183161</v>
      </c>
      <c r="AP254">
        <v>23.94399454545454</v>
      </c>
      <c r="AQ254">
        <v>0.009823237088396726</v>
      </c>
      <c r="AR254">
        <v>84.9211307685238</v>
      </c>
      <c r="AS254">
        <v>12</v>
      </c>
      <c r="AT254">
        <v>2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1658945346.1</v>
      </c>
      <c r="DB254">
        <v>694.0470740740741</v>
      </c>
      <c r="DC254">
        <v>727.6624814814813</v>
      </c>
      <c r="DD254">
        <v>23.89511481481481</v>
      </c>
      <c r="DE254">
        <v>22.70831481481482</v>
      </c>
      <c r="DF254">
        <v>698.2416296296296</v>
      </c>
      <c r="DG254">
        <v>23.99703703703704</v>
      </c>
      <c r="DH254">
        <v>500.0430370370371</v>
      </c>
      <c r="DI254">
        <v>90.48597037037037</v>
      </c>
      <c r="DJ254">
        <v>0.1000436333333333</v>
      </c>
      <c r="DK254">
        <v>27.35413703703703</v>
      </c>
      <c r="DL254">
        <v>27.45668888888889</v>
      </c>
      <c r="DM254">
        <v>999.9000000000001</v>
      </c>
      <c r="DN254">
        <v>0</v>
      </c>
      <c r="DO254">
        <v>0</v>
      </c>
      <c r="DP254">
        <v>10000.09037037037</v>
      </c>
      <c r="DQ254">
        <v>0</v>
      </c>
      <c r="DR254">
        <v>13.7240037037037</v>
      </c>
      <c r="DS254">
        <v>-33.61547777777778</v>
      </c>
      <c r="DT254">
        <v>711.0377407407409</v>
      </c>
      <c r="DU254">
        <v>744.5712222222222</v>
      </c>
      <c r="DV254">
        <v>1.186801851851851</v>
      </c>
      <c r="DW254">
        <v>727.6624814814813</v>
      </c>
      <c r="DX254">
        <v>22.70831481481482</v>
      </c>
      <c r="DY254">
        <v>2.162172592592593</v>
      </c>
      <c r="DZ254">
        <v>2.054783333333333</v>
      </c>
      <c r="EA254">
        <v>18.68474444444444</v>
      </c>
      <c r="EB254">
        <v>17.87288518518519</v>
      </c>
      <c r="EC254">
        <v>2000.013333333333</v>
      </c>
      <c r="ED254">
        <v>0.9799967777777779</v>
      </c>
      <c r="EE254">
        <v>0.02000282222222222</v>
      </c>
      <c r="EF254">
        <v>0</v>
      </c>
      <c r="EG254">
        <v>768.7197407407407</v>
      </c>
      <c r="EH254">
        <v>5.00097</v>
      </c>
      <c r="EI254">
        <v>15393.91111111111</v>
      </c>
      <c r="EJ254">
        <v>16707.68518518519</v>
      </c>
      <c r="EK254">
        <v>39.69881481481481</v>
      </c>
      <c r="EL254">
        <v>39.75207407407407</v>
      </c>
      <c r="EM254">
        <v>39.54366666666667</v>
      </c>
      <c r="EN254">
        <v>39.65022222222222</v>
      </c>
      <c r="EO254">
        <v>40.22196296296296</v>
      </c>
      <c r="EP254">
        <v>1955.103333333333</v>
      </c>
      <c r="EQ254">
        <v>39.90703703703704</v>
      </c>
      <c r="ER254">
        <v>0</v>
      </c>
      <c r="ES254">
        <v>1658945353.2</v>
      </c>
      <c r="ET254">
        <v>0</v>
      </c>
      <c r="EU254">
        <v>768.7689599999999</v>
      </c>
      <c r="EV254">
        <v>1.310923092242781</v>
      </c>
      <c r="EW254">
        <v>17.60000004216052</v>
      </c>
      <c r="EX254">
        <v>15393.96</v>
      </c>
      <c r="EY254">
        <v>15</v>
      </c>
      <c r="EZ254">
        <v>0</v>
      </c>
      <c r="FA254" t="s">
        <v>419</v>
      </c>
      <c r="FB254">
        <v>1657650335.6</v>
      </c>
      <c r="FC254">
        <v>1657650340.6</v>
      </c>
      <c r="FD254">
        <v>0</v>
      </c>
      <c r="FE254">
        <v>2.4</v>
      </c>
      <c r="FF254">
        <v>-0.047</v>
      </c>
      <c r="FG254">
        <v>-2.024</v>
      </c>
      <c r="FH254">
        <v>-0.16</v>
      </c>
      <c r="FI254">
        <v>420</v>
      </c>
      <c r="FJ254">
        <v>17</v>
      </c>
      <c r="FK254">
        <v>0.4</v>
      </c>
      <c r="FL254">
        <v>0.26</v>
      </c>
      <c r="FM254">
        <v>-33.5272325</v>
      </c>
      <c r="FN254">
        <v>-1.272383864915584</v>
      </c>
      <c r="FO254">
        <v>0.2440321550405808</v>
      </c>
      <c r="FP254">
        <v>0</v>
      </c>
      <c r="FQ254">
        <v>768.653</v>
      </c>
      <c r="FR254">
        <v>2.029610398321255</v>
      </c>
      <c r="FS254">
        <v>0.3240573660180993</v>
      </c>
      <c r="FT254">
        <v>0</v>
      </c>
      <c r="FU254">
        <v>1.20432275</v>
      </c>
      <c r="FV254">
        <v>-0.3600233020637962</v>
      </c>
      <c r="FW254">
        <v>0.03682732165033863</v>
      </c>
      <c r="FX254">
        <v>0</v>
      </c>
      <c r="FY254">
        <v>0</v>
      </c>
      <c r="FZ254">
        <v>3</v>
      </c>
      <c r="GA254" t="s">
        <v>439</v>
      </c>
      <c r="GB254">
        <v>2.98374</v>
      </c>
      <c r="GC254">
        <v>2.71554</v>
      </c>
      <c r="GD254">
        <v>0.139551</v>
      </c>
      <c r="GE254">
        <v>0.14203</v>
      </c>
      <c r="GF254">
        <v>0.107556</v>
      </c>
      <c r="GG254">
        <v>0.101804</v>
      </c>
      <c r="GH254">
        <v>27314.3</v>
      </c>
      <c r="GI254">
        <v>27337.5</v>
      </c>
      <c r="GJ254">
        <v>29499.8</v>
      </c>
      <c r="GK254">
        <v>29465</v>
      </c>
      <c r="GL254">
        <v>34872.5</v>
      </c>
      <c r="GM254">
        <v>35172</v>
      </c>
      <c r="GN254">
        <v>41555.2</v>
      </c>
      <c r="GO254">
        <v>41984.7</v>
      </c>
      <c r="GP254">
        <v>1.92755</v>
      </c>
      <c r="GQ254">
        <v>1.93832</v>
      </c>
      <c r="GR254">
        <v>0.136822</v>
      </c>
      <c r="GS254">
        <v>0</v>
      </c>
      <c r="GT254">
        <v>25.2245</v>
      </c>
      <c r="GU254">
        <v>999.9</v>
      </c>
      <c r="GV254">
        <v>59.6</v>
      </c>
      <c r="GW254">
        <v>29.4</v>
      </c>
      <c r="GX254">
        <v>27.1104</v>
      </c>
      <c r="GY254">
        <v>62.9497</v>
      </c>
      <c r="GZ254">
        <v>33.9864</v>
      </c>
      <c r="HA254">
        <v>1</v>
      </c>
      <c r="HB254">
        <v>-0.105269</v>
      </c>
      <c r="HC254">
        <v>0.206242</v>
      </c>
      <c r="HD254">
        <v>20.3346</v>
      </c>
      <c r="HE254">
        <v>5.21774</v>
      </c>
      <c r="HF254">
        <v>12.0098</v>
      </c>
      <c r="HG254">
        <v>4.9897</v>
      </c>
      <c r="HH254">
        <v>3.28865</v>
      </c>
      <c r="HI254">
        <v>9999</v>
      </c>
      <c r="HJ254">
        <v>9999</v>
      </c>
      <c r="HK254">
        <v>9999</v>
      </c>
      <c r="HL254">
        <v>155.7</v>
      </c>
      <c r="HM254">
        <v>1.86737</v>
      </c>
      <c r="HN254">
        <v>1.86642</v>
      </c>
      <c r="HO254">
        <v>1.86584</v>
      </c>
      <c r="HP254">
        <v>1.86582</v>
      </c>
      <c r="HQ254">
        <v>1.86756</v>
      </c>
      <c r="HR254">
        <v>1.87012</v>
      </c>
      <c r="HS254">
        <v>1.86874</v>
      </c>
      <c r="HT254">
        <v>1.87025</v>
      </c>
      <c r="HU254">
        <v>0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-4.261</v>
      </c>
      <c r="II254">
        <v>-0.1015</v>
      </c>
      <c r="IJ254">
        <v>-2.003274880989988</v>
      </c>
      <c r="IK254">
        <v>-0.003643892653284941</v>
      </c>
      <c r="IL254">
        <v>8.948238347276123E-07</v>
      </c>
      <c r="IM254">
        <v>-2.445980282225029E-10</v>
      </c>
      <c r="IN254">
        <v>-0.1940835803508028</v>
      </c>
      <c r="IO254">
        <v>-0.01042730378795286</v>
      </c>
      <c r="IP254">
        <v>0.00100284695746963</v>
      </c>
      <c r="IQ254">
        <v>-1.701466411570297E-05</v>
      </c>
      <c r="IR254">
        <v>2</v>
      </c>
      <c r="IS254">
        <v>2310</v>
      </c>
      <c r="IT254">
        <v>1</v>
      </c>
      <c r="IU254">
        <v>25</v>
      </c>
      <c r="IV254">
        <v>21583.6</v>
      </c>
      <c r="IW254">
        <v>21583.5</v>
      </c>
      <c r="IX254">
        <v>1.70044</v>
      </c>
      <c r="IY254">
        <v>2.20825</v>
      </c>
      <c r="IZ254">
        <v>1.39648</v>
      </c>
      <c r="JA254">
        <v>2.36084</v>
      </c>
      <c r="JB254">
        <v>1.49536</v>
      </c>
      <c r="JC254">
        <v>2.34375</v>
      </c>
      <c r="JD254">
        <v>34.6006</v>
      </c>
      <c r="JE254">
        <v>24.1838</v>
      </c>
      <c r="JF254">
        <v>18</v>
      </c>
      <c r="JG254">
        <v>495.94</v>
      </c>
      <c r="JH254">
        <v>458.343</v>
      </c>
      <c r="JI254">
        <v>25.0004</v>
      </c>
      <c r="JJ254">
        <v>26.0861</v>
      </c>
      <c r="JK254">
        <v>30.0002</v>
      </c>
      <c r="JL254">
        <v>26.0569</v>
      </c>
      <c r="JM254">
        <v>25.9955</v>
      </c>
      <c r="JN254">
        <v>34.0436</v>
      </c>
      <c r="JO254">
        <v>20.6753</v>
      </c>
      <c r="JP254">
        <v>96.1576</v>
      </c>
      <c r="JQ254">
        <v>25</v>
      </c>
      <c r="JR254">
        <v>774.894</v>
      </c>
      <c r="JS254">
        <v>22.7634</v>
      </c>
      <c r="JT254">
        <v>100.883</v>
      </c>
      <c r="JU254">
        <v>100.837</v>
      </c>
    </row>
    <row r="255" spans="1:281">
      <c r="A255">
        <v>239</v>
      </c>
      <c r="B255">
        <v>1658945358.6</v>
      </c>
      <c r="C255">
        <v>3720.599999904633</v>
      </c>
      <c r="D255" t="s">
        <v>903</v>
      </c>
      <c r="E255" t="s">
        <v>904</v>
      </c>
      <c r="F255">
        <v>5</v>
      </c>
      <c r="G255" t="s">
        <v>812</v>
      </c>
      <c r="H255" t="s">
        <v>416</v>
      </c>
      <c r="I255">
        <v>1658945350.814285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777.1026342332829</v>
      </c>
      <c r="AK255">
        <v>751.2205151515149</v>
      </c>
      <c r="AL255">
        <v>3.373949559818663</v>
      </c>
      <c r="AM255">
        <v>65.43499430396558</v>
      </c>
      <c r="AN255">
        <f>(AP255 - AO255 + DI255*1E3/(8.314*(DK255+273.15)) * AR255/DH255 * AQ255) * DH255/(100*CV255) * 1000/(1000 - AP255)</f>
        <v>0</v>
      </c>
      <c r="AO255">
        <v>22.7689076848433</v>
      </c>
      <c r="AP255">
        <v>23.96965636363637</v>
      </c>
      <c r="AQ255">
        <v>0.002882650361029481</v>
      </c>
      <c r="AR255">
        <v>84.9211307685238</v>
      </c>
      <c r="AS255">
        <v>12</v>
      </c>
      <c r="AT255">
        <v>2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1658945350.814285</v>
      </c>
      <c r="DB255">
        <v>709.4222857142856</v>
      </c>
      <c r="DC255">
        <v>743.1742499999999</v>
      </c>
      <c r="DD255">
        <v>23.92345714285714</v>
      </c>
      <c r="DE255">
        <v>22.74545357142858</v>
      </c>
      <c r="DF255">
        <v>713.6592142857144</v>
      </c>
      <c r="DG255">
        <v>24.02515357142857</v>
      </c>
      <c r="DH255">
        <v>500.0403571428572</v>
      </c>
      <c r="DI255">
        <v>90.4850642857143</v>
      </c>
      <c r="DJ255">
        <v>0.1000082321428571</v>
      </c>
      <c r="DK255">
        <v>27.35593928571428</v>
      </c>
      <c r="DL255">
        <v>27.46404642857143</v>
      </c>
      <c r="DM255">
        <v>999.9000000000002</v>
      </c>
      <c r="DN255">
        <v>0</v>
      </c>
      <c r="DO255">
        <v>0</v>
      </c>
      <c r="DP255">
        <v>9998.818214285713</v>
      </c>
      <c r="DQ255">
        <v>0</v>
      </c>
      <c r="DR255">
        <v>12.0802</v>
      </c>
      <c r="DS255">
        <v>-33.75192142857144</v>
      </c>
      <c r="DT255">
        <v>726.8106071428573</v>
      </c>
      <c r="DU255">
        <v>760.4719642857142</v>
      </c>
      <c r="DV255">
        <v>1.178005</v>
      </c>
      <c r="DW255">
        <v>743.1742499999999</v>
      </c>
      <c r="DX255">
        <v>22.74545357142858</v>
      </c>
      <c r="DY255">
        <v>2.164715357142857</v>
      </c>
      <c r="DZ255">
        <v>2.058123214285714</v>
      </c>
      <c r="EA255">
        <v>18.70352857142857</v>
      </c>
      <c r="EB255">
        <v>17.89871071428572</v>
      </c>
      <c r="EC255">
        <v>1999.993214285714</v>
      </c>
      <c r="ED255">
        <v>0.9799959285714287</v>
      </c>
      <c r="EE255">
        <v>0.02000367142857142</v>
      </c>
      <c r="EF255">
        <v>0</v>
      </c>
      <c r="EG255">
        <v>768.8296071428571</v>
      </c>
      <c r="EH255">
        <v>5.00097</v>
      </c>
      <c r="EI255">
        <v>15395.49285714286</v>
      </c>
      <c r="EJ255">
        <v>16707.51071428572</v>
      </c>
      <c r="EK255">
        <v>39.66046428571428</v>
      </c>
      <c r="EL255">
        <v>39.71625</v>
      </c>
      <c r="EM255">
        <v>39.51764285714285</v>
      </c>
      <c r="EN255">
        <v>39.60017857142856</v>
      </c>
      <c r="EO255">
        <v>40.18278571428571</v>
      </c>
      <c r="EP255">
        <v>1955.082857142857</v>
      </c>
      <c r="EQ255">
        <v>39.91</v>
      </c>
      <c r="ER255">
        <v>0</v>
      </c>
      <c r="ES255">
        <v>1658945358</v>
      </c>
      <c r="ET255">
        <v>0</v>
      </c>
      <c r="EU255">
        <v>768.89656</v>
      </c>
      <c r="EV255">
        <v>2.429769245450412</v>
      </c>
      <c r="EW255">
        <v>24.3000000234909</v>
      </c>
      <c r="EX255">
        <v>15395.848</v>
      </c>
      <c r="EY255">
        <v>15</v>
      </c>
      <c r="EZ255">
        <v>0</v>
      </c>
      <c r="FA255" t="s">
        <v>419</v>
      </c>
      <c r="FB255">
        <v>1657650335.6</v>
      </c>
      <c r="FC255">
        <v>1657650340.6</v>
      </c>
      <c r="FD255">
        <v>0</v>
      </c>
      <c r="FE255">
        <v>2.4</v>
      </c>
      <c r="FF255">
        <v>-0.047</v>
      </c>
      <c r="FG255">
        <v>-2.024</v>
      </c>
      <c r="FH255">
        <v>-0.16</v>
      </c>
      <c r="FI255">
        <v>420</v>
      </c>
      <c r="FJ255">
        <v>17</v>
      </c>
      <c r="FK255">
        <v>0.4</v>
      </c>
      <c r="FL255">
        <v>0.26</v>
      </c>
      <c r="FM255">
        <v>-33.7113575</v>
      </c>
      <c r="FN255">
        <v>-1.48399587242015</v>
      </c>
      <c r="FO255">
        <v>0.2617817696932889</v>
      </c>
      <c r="FP255">
        <v>0</v>
      </c>
      <c r="FQ255">
        <v>768.7613529411765</v>
      </c>
      <c r="FR255">
        <v>1.951474418231264</v>
      </c>
      <c r="FS255">
        <v>0.3249980888950926</v>
      </c>
      <c r="FT255">
        <v>0</v>
      </c>
      <c r="FU255">
        <v>1.19068225</v>
      </c>
      <c r="FV255">
        <v>-0.1867383489681091</v>
      </c>
      <c r="FW255">
        <v>0.02667877794123074</v>
      </c>
      <c r="FX255">
        <v>0</v>
      </c>
      <c r="FY255">
        <v>0</v>
      </c>
      <c r="FZ255">
        <v>3</v>
      </c>
      <c r="GA255" t="s">
        <v>439</v>
      </c>
      <c r="GB255">
        <v>2.98365</v>
      </c>
      <c r="GC255">
        <v>2.71564</v>
      </c>
      <c r="GD255">
        <v>0.141688</v>
      </c>
      <c r="GE255">
        <v>0.144151</v>
      </c>
      <c r="GF255">
        <v>0.10763</v>
      </c>
      <c r="GG255">
        <v>0.101819</v>
      </c>
      <c r="GH255">
        <v>27246.4</v>
      </c>
      <c r="GI255">
        <v>27270.1</v>
      </c>
      <c r="GJ255">
        <v>29499.8</v>
      </c>
      <c r="GK255">
        <v>29465.1</v>
      </c>
      <c r="GL255">
        <v>34869.4</v>
      </c>
      <c r="GM255">
        <v>35171.6</v>
      </c>
      <c r="GN255">
        <v>41554.9</v>
      </c>
      <c r="GO255">
        <v>41984.9</v>
      </c>
      <c r="GP255">
        <v>1.9274</v>
      </c>
      <c r="GQ255">
        <v>1.93843</v>
      </c>
      <c r="GR255">
        <v>0.137672</v>
      </c>
      <c r="GS255">
        <v>0</v>
      </c>
      <c r="GT255">
        <v>25.2257</v>
      </c>
      <c r="GU255">
        <v>999.9</v>
      </c>
      <c r="GV255">
        <v>59.6</v>
      </c>
      <c r="GW255">
        <v>29.4</v>
      </c>
      <c r="GX255">
        <v>27.1098</v>
      </c>
      <c r="GY255">
        <v>63.1697</v>
      </c>
      <c r="GZ255">
        <v>33.6619</v>
      </c>
      <c r="HA255">
        <v>1</v>
      </c>
      <c r="HB255">
        <v>-0.10516</v>
      </c>
      <c r="HC255">
        <v>0.206484</v>
      </c>
      <c r="HD255">
        <v>20.3346</v>
      </c>
      <c r="HE255">
        <v>5.21789</v>
      </c>
      <c r="HF255">
        <v>12.0099</v>
      </c>
      <c r="HG255">
        <v>4.98955</v>
      </c>
      <c r="HH255">
        <v>3.28865</v>
      </c>
      <c r="HI255">
        <v>9999</v>
      </c>
      <c r="HJ255">
        <v>9999</v>
      </c>
      <c r="HK255">
        <v>9999</v>
      </c>
      <c r="HL255">
        <v>155.7</v>
      </c>
      <c r="HM255">
        <v>1.86735</v>
      </c>
      <c r="HN255">
        <v>1.8664</v>
      </c>
      <c r="HO255">
        <v>1.86584</v>
      </c>
      <c r="HP255">
        <v>1.8658</v>
      </c>
      <c r="HQ255">
        <v>1.86759</v>
      </c>
      <c r="HR255">
        <v>1.87012</v>
      </c>
      <c r="HS255">
        <v>1.86874</v>
      </c>
      <c r="HT255">
        <v>1.87026</v>
      </c>
      <c r="HU255">
        <v>0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-4.306</v>
      </c>
      <c r="II255">
        <v>-0.1013</v>
      </c>
      <c r="IJ255">
        <v>-2.003274880989988</v>
      </c>
      <c r="IK255">
        <v>-0.003643892653284941</v>
      </c>
      <c r="IL255">
        <v>8.948238347276123E-07</v>
      </c>
      <c r="IM255">
        <v>-2.445980282225029E-10</v>
      </c>
      <c r="IN255">
        <v>-0.1940835803508028</v>
      </c>
      <c r="IO255">
        <v>-0.01042730378795286</v>
      </c>
      <c r="IP255">
        <v>0.00100284695746963</v>
      </c>
      <c r="IQ255">
        <v>-1.701466411570297E-05</v>
      </c>
      <c r="IR255">
        <v>2</v>
      </c>
      <c r="IS255">
        <v>2310</v>
      </c>
      <c r="IT255">
        <v>1</v>
      </c>
      <c r="IU255">
        <v>25</v>
      </c>
      <c r="IV255">
        <v>21583.7</v>
      </c>
      <c r="IW255">
        <v>21583.6</v>
      </c>
      <c r="IX255">
        <v>1.72607</v>
      </c>
      <c r="IY255">
        <v>2.1936</v>
      </c>
      <c r="IZ255">
        <v>1.39648</v>
      </c>
      <c r="JA255">
        <v>2.36206</v>
      </c>
      <c r="JB255">
        <v>1.49536</v>
      </c>
      <c r="JC255">
        <v>2.38892</v>
      </c>
      <c r="JD255">
        <v>34.6006</v>
      </c>
      <c r="JE255">
        <v>24.1838</v>
      </c>
      <c r="JF255">
        <v>18</v>
      </c>
      <c r="JG255">
        <v>495.854</v>
      </c>
      <c r="JH255">
        <v>458.414</v>
      </c>
      <c r="JI255">
        <v>25.0002</v>
      </c>
      <c r="JJ255">
        <v>26.0876</v>
      </c>
      <c r="JK255">
        <v>30.0002</v>
      </c>
      <c r="JL255">
        <v>26.0579</v>
      </c>
      <c r="JM255">
        <v>25.9966</v>
      </c>
      <c r="JN255">
        <v>34.6057</v>
      </c>
      <c r="JO255">
        <v>20.6753</v>
      </c>
      <c r="JP255">
        <v>96.1576</v>
      </c>
      <c r="JQ255">
        <v>25</v>
      </c>
      <c r="JR255">
        <v>788.251</v>
      </c>
      <c r="JS255">
        <v>22.7567</v>
      </c>
      <c r="JT255">
        <v>100.883</v>
      </c>
      <c r="JU255">
        <v>100.837</v>
      </c>
    </row>
    <row r="256" spans="1:281">
      <c r="A256">
        <v>240</v>
      </c>
      <c r="B256">
        <v>1658945363.6</v>
      </c>
      <c r="C256">
        <v>3725.599999904633</v>
      </c>
      <c r="D256" t="s">
        <v>905</v>
      </c>
      <c r="E256" t="s">
        <v>906</v>
      </c>
      <c r="F256">
        <v>5</v>
      </c>
      <c r="G256" t="s">
        <v>812</v>
      </c>
      <c r="H256" t="s">
        <v>416</v>
      </c>
      <c r="I256">
        <v>1658945356.1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794.2251229900984</v>
      </c>
      <c r="AK256">
        <v>768.1598484848479</v>
      </c>
      <c r="AL256">
        <v>3.403827897891262</v>
      </c>
      <c r="AM256">
        <v>65.43499430396558</v>
      </c>
      <c r="AN256">
        <f>(AP256 - AO256 + DI256*1E3/(8.314*(DK256+273.15)) * AR256/DH256 * AQ256) * DH256/(100*CV256) * 1000/(1000 - AP256)</f>
        <v>0</v>
      </c>
      <c r="AO256">
        <v>22.77170003542528</v>
      </c>
      <c r="AP256">
        <v>23.98388424242424</v>
      </c>
      <c r="AQ256">
        <v>0.001344632911477519</v>
      </c>
      <c r="AR256">
        <v>84.9211307685238</v>
      </c>
      <c r="AS256">
        <v>12</v>
      </c>
      <c r="AT256">
        <v>2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1658945356.1</v>
      </c>
      <c r="DB256">
        <v>726.6725555555555</v>
      </c>
      <c r="DC256">
        <v>760.7795925925925</v>
      </c>
      <c r="DD256">
        <v>23.95541111111111</v>
      </c>
      <c r="DE256">
        <v>22.76747777777777</v>
      </c>
      <c r="DF256">
        <v>730.9567777777777</v>
      </c>
      <c r="DG256">
        <v>24.05684444444444</v>
      </c>
      <c r="DH256">
        <v>500.0415925925926</v>
      </c>
      <c r="DI256">
        <v>90.48477777777777</v>
      </c>
      <c r="DJ256">
        <v>0.09996883703703706</v>
      </c>
      <c r="DK256">
        <v>27.35748148148148</v>
      </c>
      <c r="DL256">
        <v>27.47134444444444</v>
      </c>
      <c r="DM256">
        <v>999.9000000000001</v>
      </c>
      <c r="DN256">
        <v>0</v>
      </c>
      <c r="DO256">
        <v>0</v>
      </c>
      <c r="DP256">
        <v>10002.61777777778</v>
      </c>
      <c r="DQ256">
        <v>0</v>
      </c>
      <c r="DR256">
        <v>12.00436666666667</v>
      </c>
      <c r="DS256">
        <v>-34.10691111111111</v>
      </c>
      <c r="DT256">
        <v>744.507925925926</v>
      </c>
      <c r="DU256">
        <v>778.5042222222221</v>
      </c>
      <c r="DV256">
        <v>1.18792037037037</v>
      </c>
      <c r="DW256">
        <v>760.7795925925925</v>
      </c>
      <c r="DX256">
        <v>22.76747777777777</v>
      </c>
      <c r="DY256">
        <v>2.1676</v>
      </c>
      <c r="DZ256">
        <v>2.060111481481481</v>
      </c>
      <c r="EA256">
        <v>18.72482222222222</v>
      </c>
      <c r="EB256">
        <v>17.91405925925926</v>
      </c>
      <c r="EC256">
        <v>1999.965555555556</v>
      </c>
      <c r="ED256">
        <v>0.9799951111111113</v>
      </c>
      <c r="EE256">
        <v>0.02000448888888888</v>
      </c>
      <c r="EF256">
        <v>0</v>
      </c>
      <c r="EG256">
        <v>769.1031481481483</v>
      </c>
      <c r="EH256">
        <v>5.00097</v>
      </c>
      <c r="EI256">
        <v>15397.36296296296</v>
      </c>
      <c r="EJ256">
        <v>16707.27777777778</v>
      </c>
      <c r="EK256">
        <v>39.61781481481481</v>
      </c>
      <c r="EL256">
        <v>39.68481481481481</v>
      </c>
      <c r="EM256">
        <v>39.47666666666666</v>
      </c>
      <c r="EN256">
        <v>39.54840740740741</v>
      </c>
      <c r="EO256">
        <v>40.14796296296296</v>
      </c>
      <c r="EP256">
        <v>1955.055185185185</v>
      </c>
      <c r="EQ256">
        <v>39.91</v>
      </c>
      <c r="ER256">
        <v>0</v>
      </c>
      <c r="ES256">
        <v>1658945362.8</v>
      </c>
      <c r="ET256">
        <v>0</v>
      </c>
      <c r="EU256">
        <v>769.12272</v>
      </c>
      <c r="EV256">
        <v>3.466846174750836</v>
      </c>
      <c r="EW256">
        <v>23.60769241407066</v>
      </c>
      <c r="EX256">
        <v>15397.552</v>
      </c>
      <c r="EY256">
        <v>15</v>
      </c>
      <c r="EZ256">
        <v>0</v>
      </c>
      <c r="FA256" t="s">
        <v>419</v>
      </c>
      <c r="FB256">
        <v>1657650335.6</v>
      </c>
      <c r="FC256">
        <v>1657650340.6</v>
      </c>
      <c r="FD256">
        <v>0</v>
      </c>
      <c r="FE256">
        <v>2.4</v>
      </c>
      <c r="FF256">
        <v>-0.047</v>
      </c>
      <c r="FG256">
        <v>-2.024</v>
      </c>
      <c r="FH256">
        <v>-0.16</v>
      </c>
      <c r="FI256">
        <v>420</v>
      </c>
      <c r="FJ256">
        <v>17</v>
      </c>
      <c r="FK256">
        <v>0.4</v>
      </c>
      <c r="FL256">
        <v>0.26</v>
      </c>
      <c r="FM256">
        <v>-33.88564878048781</v>
      </c>
      <c r="FN256">
        <v>-3.882928222996579</v>
      </c>
      <c r="FO256">
        <v>0.3979563844970045</v>
      </c>
      <c r="FP256">
        <v>0</v>
      </c>
      <c r="FQ256">
        <v>769.0118235294118</v>
      </c>
      <c r="FR256">
        <v>2.525744853553992</v>
      </c>
      <c r="FS256">
        <v>0.3791998906822418</v>
      </c>
      <c r="FT256">
        <v>0</v>
      </c>
      <c r="FU256">
        <v>1.18511243902439</v>
      </c>
      <c r="FV256">
        <v>0.08049825783972167</v>
      </c>
      <c r="FW256">
        <v>0.01866354484674019</v>
      </c>
      <c r="FX256">
        <v>1</v>
      </c>
      <c r="FY256">
        <v>1</v>
      </c>
      <c r="FZ256">
        <v>3</v>
      </c>
      <c r="GA256" t="s">
        <v>426</v>
      </c>
      <c r="GB256">
        <v>2.98384</v>
      </c>
      <c r="GC256">
        <v>2.71569</v>
      </c>
      <c r="GD256">
        <v>0.143828</v>
      </c>
      <c r="GE256">
        <v>0.146227</v>
      </c>
      <c r="GF256">
        <v>0.10767</v>
      </c>
      <c r="GG256">
        <v>0.101824</v>
      </c>
      <c r="GH256">
        <v>27178.4</v>
      </c>
      <c r="GI256">
        <v>27203.9</v>
      </c>
      <c r="GJ256">
        <v>29499.6</v>
      </c>
      <c r="GK256">
        <v>29465.1</v>
      </c>
      <c r="GL256">
        <v>34867.4</v>
      </c>
      <c r="GM256">
        <v>35171.3</v>
      </c>
      <c r="GN256">
        <v>41554.5</v>
      </c>
      <c r="GO256">
        <v>41984.7</v>
      </c>
      <c r="GP256">
        <v>1.9275</v>
      </c>
      <c r="GQ256">
        <v>1.9385</v>
      </c>
      <c r="GR256">
        <v>0.137746</v>
      </c>
      <c r="GS256">
        <v>0</v>
      </c>
      <c r="GT256">
        <v>25.2294</v>
      </c>
      <c r="GU256">
        <v>999.9</v>
      </c>
      <c r="GV256">
        <v>59.6</v>
      </c>
      <c r="GW256">
        <v>29.4</v>
      </c>
      <c r="GX256">
        <v>27.1103</v>
      </c>
      <c r="GY256">
        <v>62.6997</v>
      </c>
      <c r="GZ256">
        <v>33.5216</v>
      </c>
      <c r="HA256">
        <v>1</v>
      </c>
      <c r="HB256">
        <v>-0.105107</v>
      </c>
      <c r="HC256">
        <v>0.209591</v>
      </c>
      <c r="HD256">
        <v>20.3346</v>
      </c>
      <c r="HE256">
        <v>5.21714</v>
      </c>
      <c r="HF256">
        <v>12.0099</v>
      </c>
      <c r="HG256">
        <v>4.98945</v>
      </c>
      <c r="HH256">
        <v>3.28858</v>
      </c>
      <c r="HI256">
        <v>9999</v>
      </c>
      <c r="HJ256">
        <v>9999</v>
      </c>
      <c r="HK256">
        <v>9999</v>
      </c>
      <c r="HL256">
        <v>155.7</v>
      </c>
      <c r="HM256">
        <v>1.86736</v>
      </c>
      <c r="HN256">
        <v>1.86645</v>
      </c>
      <c r="HO256">
        <v>1.86584</v>
      </c>
      <c r="HP256">
        <v>1.86583</v>
      </c>
      <c r="HQ256">
        <v>1.8676</v>
      </c>
      <c r="HR256">
        <v>1.87012</v>
      </c>
      <c r="HS256">
        <v>1.86874</v>
      </c>
      <c r="HT256">
        <v>1.87027</v>
      </c>
      <c r="HU256">
        <v>0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-4.351</v>
      </c>
      <c r="II256">
        <v>-0.1012</v>
      </c>
      <c r="IJ256">
        <v>-2.003274880989988</v>
      </c>
      <c r="IK256">
        <v>-0.003643892653284941</v>
      </c>
      <c r="IL256">
        <v>8.948238347276123E-07</v>
      </c>
      <c r="IM256">
        <v>-2.445980282225029E-10</v>
      </c>
      <c r="IN256">
        <v>-0.1940835803508028</v>
      </c>
      <c r="IO256">
        <v>-0.01042730378795286</v>
      </c>
      <c r="IP256">
        <v>0.00100284695746963</v>
      </c>
      <c r="IQ256">
        <v>-1.701466411570297E-05</v>
      </c>
      <c r="IR256">
        <v>2</v>
      </c>
      <c r="IS256">
        <v>2310</v>
      </c>
      <c r="IT256">
        <v>1</v>
      </c>
      <c r="IU256">
        <v>25</v>
      </c>
      <c r="IV256">
        <v>21583.8</v>
      </c>
      <c r="IW256">
        <v>21583.7</v>
      </c>
      <c r="IX256">
        <v>1.76025</v>
      </c>
      <c r="IY256">
        <v>2.19238</v>
      </c>
      <c r="IZ256">
        <v>1.39648</v>
      </c>
      <c r="JA256">
        <v>2.36084</v>
      </c>
      <c r="JB256">
        <v>1.49536</v>
      </c>
      <c r="JC256">
        <v>2.39624</v>
      </c>
      <c r="JD256">
        <v>34.6006</v>
      </c>
      <c r="JE256">
        <v>24.1838</v>
      </c>
      <c r="JF256">
        <v>18</v>
      </c>
      <c r="JG256">
        <v>495.917</v>
      </c>
      <c r="JH256">
        <v>458.461</v>
      </c>
      <c r="JI256">
        <v>25.0004</v>
      </c>
      <c r="JJ256">
        <v>26.0883</v>
      </c>
      <c r="JK256">
        <v>30.0002</v>
      </c>
      <c r="JL256">
        <v>26.0579</v>
      </c>
      <c r="JM256">
        <v>25.9966</v>
      </c>
      <c r="JN256">
        <v>35.2279</v>
      </c>
      <c r="JO256">
        <v>20.6753</v>
      </c>
      <c r="JP256">
        <v>96.1576</v>
      </c>
      <c r="JQ256">
        <v>25</v>
      </c>
      <c r="JR256">
        <v>808.342</v>
      </c>
      <c r="JS256">
        <v>22.7508</v>
      </c>
      <c r="JT256">
        <v>100.882</v>
      </c>
      <c r="JU256">
        <v>100.837</v>
      </c>
    </row>
    <row r="257" spans="1:281">
      <c r="A257">
        <v>241</v>
      </c>
      <c r="B257">
        <v>1658945368.6</v>
      </c>
      <c r="C257">
        <v>3730.599999904633</v>
      </c>
      <c r="D257" t="s">
        <v>907</v>
      </c>
      <c r="E257" t="s">
        <v>908</v>
      </c>
      <c r="F257">
        <v>5</v>
      </c>
      <c r="G257" t="s">
        <v>812</v>
      </c>
      <c r="H257" t="s">
        <v>416</v>
      </c>
      <c r="I257">
        <v>1658945360.814285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811.28020731661</v>
      </c>
      <c r="AK257">
        <v>785.0552424242419</v>
      </c>
      <c r="AL257">
        <v>3.375279714716142</v>
      </c>
      <c r="AM257">
        <v>65.43499430396558</v>
      </c>
      <c r="AN257">
        <f>(AP257 - AO257 + DI257*1E3/(8.314*(DK257+273.15)) * AR257/DH257 * AQ257) * DH257/(100*CV257) * 1000/(1000 - AP257)</f>
        <v>0</v>
      </c>
      <c r="AO257">
        <v>22.77493305889291</v>
      </c>
      <c r="AP257">
        <v>23.98949575757574</v>
      </c>
      <c r="AQ257">
        <v>6.937183565285489E-05</v>
      </c>
      <c r="AR257">
        <v>84.9211307685238</v>
      </c>
      <c r="AS257">
        <v>12</v>
      </c>
      <c r="AT257">
        <v>2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1658945360.814285</v>
      </c>
      <c r="DB257">
        <v>742.1791071428571</v>
      </c>
      <c r="DC257">
        <v>776.5480357142859</v>
      </c>
      <c r="DD257">
        <v>23.97406071428571</v>
      </c>
      <c r="DE257">
        <v>22.77232857142857</v>
      </c>
      <c r="DF257">
        <v>746.5055357142858</v>
      </c>
      <c r="DG257">
        <v>24.07534642857143</v>
      </c>
      <c r="DH257">
        <v>500.0475357142856</v>
      </c>
      <c r="DI257">
        <v>90.48382857142856</v>
      </c>
      <c r="DJ257">
        <v>0.1000128178571429</v>
      </c>
      <c r="DK257">
        <v>27.35934285714286</v>
      </c>
      <c r="DL257">
        <v>27.47795357142857</v>
      </c>
      <c r="DM257">
        <v>999.9000000000002</v>
      </c>
      <c r="DN257">
        <v>0</v>
      </c>
      <c r="DO257">
        <v>0</v>
      </c>
      <c r="DP257">
        <v>10001.25428571429</v>
      </c>
      <c r="DQ257">
        <v>0</v>
      </c>
      <c r="DR257">
        <v>12.00848928571429</v>
      </c>
      <c r="DS257">
        <v>-34.36882142857143</v>
      </c>
      <c r="DT257">
        <v>760.4093928571428</v>
      </c>
      <c r="DU257">
        <v>794.6438571428573</v>
      </c>
      <c r="DV257">
        <v>1.201717142857143</v>
      </c>
      <c r="DW257">
        <v>776.5480357142859</v>
      </c>
      <c r="DX257">
        <v>22.77232857142857</v>
      </c>
      <c r="DY257">
        <v>2.169264642857142</v>
      </c>
      <c r="DZ257">
        <v>2.060528571428571</v>
      </c>
      <c r="EA257">
        <v>18.73711785714286</v>
      </c>
      <c r="EB257">
        <v>17.91728928571429</v>
      </c>
      <c r="EC257">
        <v>1999.971428571429</v>
      </c>
      <c r="ED257">
        <v>0.9799946428571431</v>
      </c>
      <c r="EE257">
        <v>0.02000495714285714</v>
      </c>
      <c r="EF257">
        <v>0</v>
      </c>
      <c r="EG257">
        <v>769.3985</v>
      </c>
      <c r="EH257">
        <v>5.00097</v>
      </c>
      <c r="EI257">
        <v>15399.325</v>
      </c>
      <c r="EJ257">
        <v>16707.30714285714</v>
      </c>
      <c r="EK257">
        <v>39.58232142857143</v>
      </c>
      <c r="EL257">
        <v>39.65821428571428</v>
      </c>
      <c r="EM257">
        <v>39.45282142857143</v>
      </c>
      <c r="EN257">
        <v>39.49746428571427</v>
      </c>
      <c r="EO257">
        <v>40.10917857142856</v>
      </c>
      <c r="EP257">
        <v>1955.061071428572</v>
      </c>
      <c r="EQ257">
        <v>39.91</v>
      </c>
      <c r="ER257">
        <v>0</v>
      </c>
      <c r="ES257">
        <v>1658945368.2</v>
      </c>
      <c r="ET257">
        <v>0</v>
      </c>
      <c r="EU257">
        <v>769.3736923076923</v>
      </c>
      <c r="EV257">
        <v>3.423111108025334</v>
      </c>
      <c r="EW257">
        <v>23.44957271092512</v>
      </c>
      <c r="EX257">
        <v>15399.67307692308</v>
      </c>
      <c r="EY257">
        <v>15</v>
      </c>
      <c r="EZ257">
        <v>0</v>
      </c>
      <c r="FA257" t="s">
        <v>419</v>
      </c>
      <c r="FB257">
        <v>1657650335.6</v>
      </c>
      <c r="FC257">
        <v>1657650340.6</v>
      </c>
      <c r="FD257">
        <v>0</v>
      </c>
      <c r="FE257">
        <v>2.4</v>
      </c>
      <c r="FF257">
        <v>-0.047</v>
      </c>
      <c r="FG257">
        <v>-2.024</v>
      </c>
      <c r="FH257">
        <v>-0.16</v>
      </c>
      <c r="FI257">
        <v>420</v>
      </c>
      <c r="FJ257">
        <v>17</v>
      </c>
      <c r="FK257">
        <v>0.4</v>
      </c>
      <c r="FL257">
        <v>0.26</v>
      </c>
      <c r="FM257">
        <v>-34.1555</v>
      </c>
      <c r="FN257">
        <v>-3.46111567944256</v>
      </c>
      <c r="FO257">
        <v>0.3546796809764567</v>
      </c>
      <c r="FP257">
        <v>0</v>
      </c>
      <c r="FQ257">
        <v>769.2016764705883</v>
      </c>
      <c r="FR257">
        <v>3.067425517519713</v>
      </c>
      <c r="FS257">
        <v>0.4010433980175054</v>
      </c>
      <c r="FT257">
        <v>0</v>
      </c>
      <c r="FU257">
        <v>1.190689024390244</v>
      </c>
      <c r="FV257">
        <v>0.1921998606271779</v>
      </c>
      <c r="FW257">
        <v>0.01963991565290095</v>
      </c>
      <c r="FX257">
        <v>0</v>
      </c>
      <c r="FY257">
        <v>0</v>
      </c>
      <c r="FZ257">
        <v>3</v>
      </c>
      <c r="GA257" t="s">
        <v>439</v>
      </c>
      <c r="GB257">
        <v>2.98384</v>
      </c>
      <c r="GC257">
        <v>2.71554</v>
      </c>
      <c r="GD257">
        <v>0.145933</v>
      </c>
      <c r="GE257">
        <v>0.14833</v>
      </c>
      <c r="GF257">
        <v>0.107689</v>
      </c>
      <c r="GG257">
        <v>0.101832</v>
      </c>
      <c r="GH257">
        <v>27112.2</v>
      </c>
      <c r="GI257">
        <v>27137.2</v>
      </c>
      <c r="GJ257">
        <v>29500.3</v>
      </c>
      <c r="GK257">
        <v>29465.5</v>
      </c>
      <c r="GL257">
        <v>34867.8</v>
      </c>
      <c r="GM257">
        <v>35171.3</v>
      </c>
      <c r="GN257">
        <v>41555.7</v>
      </c>
      <c r="GO257">
        <v>41985</v>
      </c>
      <c r="GP257">
        <v>1.92765</v>
      </c>
      <c r="GQ257">
        <v>1.9383</v>
      </c>
      <c r="GR257">
        <v>0.1367</v>
      </c>
      <c r="GS257">
        <v>0</v>
      </c>
      <c r="GT257">
        <v>25.2337</v>
      </c>
      <c r="GU257">
        <v>999.9</v>
      </c>
      <c r="GV257">
        <v>59.6</v>
      </c>
      <c r="GW257">
        <v>29.4</v>
      </c>
      <c r="GX257">
        <v>27.111</v>
      </c>
      <c r="GY257">
        <v>63.0997</v>
      </c>
      <c r="GZ257">
        <v>33.8502</v>
      </c>
      <c r="HA257">
        <v>1</v>
      </c>
      <c r="HB257">
        <v>-0.105025</v>
      </c>
      <c r="HC257">
        <v>0.210814</v>
      </c>
      <c r="HD257">
        <v>20.3347</v>
      </c>
      <c r="HE257">
        <v>5.21669</v>
      </c>
      <c r="HF257">
        <v>12.0099</v>
      </c>
      <c r="HG257">
        <v>4.9894</v>
      </c>
      <c r="HH257">
        <v>3.2885</v>
      </c>
      <c r="HI257">
        <v>9999</v>
      </c>
      <c r="HJ257">
        <v>9999</v>
      </c>
      <c r="HK257">
        <v>9999</v>
      </c>
      <c r="HL257">
        <v>155.7</v>
      </c>
      <c r="HM257">
        <v>1.86737</v>
      </c>
      <c r="HN257">
        <v>1.86645</v>
      </c>
      <c r="HO257">
        <v>1.86584</v>
      </c>
      <c r="HP257">
        <v>1.86582</v>
      </c>
      <c r="HQ257">
        <v>1.8676</v>
      </c>
      <c r="HR257">
        <v>1.87012</v>
      </c>
      <c r="HS257">
        <v>1.86874</v>
      </c>
      <c r="HT257">
        <v>1.87026</v>
      </c>
      <c r="HU257">
        <v>0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-4.397</v>
      </c>
      <c r="II257">
        <v>-0.1012</v>
      </c>
      <c r="IJ257">
        <v>-2.003274880989988</v>
      </c>
      <c r="IK257">
        <v>-0.003643892653284941</v>
      </c>
      <c r="IL257">
        <v>8.948238347276123E-07</v>
      </c>
      <c r="IM257">
        <v>-2.445980282225029E-10</v>
      </c>
      <c r="IN257">
        <v>-0.1940835803508028</v>
      </c>
      <c r="IO257">
        <v>-0.01042730378795286</v>
      </c>
      <c r="IP257">
        <v>0.00100284695746963</v>
      </c>
      <c r="IQ257">
        <v>-1.701466411570297E-05</v>
      </c>
      <c r="IR257">
        <v>2</v>
      </c>
      <c r="IS257">
        <v>2310</v>
      </c>
      <c r="IT257">
        <v>1</v>
      </c>
      <c r="IU257">
        <v>25</v>
      </c>
      <c r="IV257">
        <v>21583.9</v>
      </c>
      <c r="IW257">
        <v>21583.8</v>
      </c>
      <c r="IX257">
        <v>1.78711</v>
      </c>
      <c r="IY257">
        <v>2.19971</v>
      </c>
      <c r="IZ257">
        <v>1.39648</v>
      </c>
      <c r="JA257">
        <v>2.36206</v>
      </c>
      <c r="JB257">
        <v>1.49536</v>
      </c>
      <c r="JC257">
        <v>2.35107</v>
      </c>
      <c r="JD257">
        <v>34.6006</v>
      </c>
      <c r="JE257">
        <v>24.1838</v>
      </c>
      <c r="JF257">
        <v>18</v>
      </c>
      <c r="JG257">
        <v>496.012</v>
      </c>
      <c r="JH257">
        <v>458.336</v>
      </c>
      <c r="JI257">
        <v>25.0002</v>
      </c>
      <c r="JJ257">
        <v>26.0898</v>
      </c>
      <c r="JK257">
        <v>30.0003</v>
      </c>
      <c r="JL257">
        <v>26.058</v>
      </c>
      <c r="JM257">
        <v>25.9966</v>
      </c>
      <c r="JN257">
        <v>35.7869</v>
      </c>
      <c r="JO257">
        <v>20.6753</v>
      </c>
      <c r="JP257">
        <v>96.1576</v>
      </c>
      <c r="JQ257">
        <v>25</v>
      </c>
      <c r="JR257">
        <v>821.758</v>
      </c>
      <c r="JS257">
        <v>22.7509</v>
      </c>
      <c r="JT257">
        <v>100.885</v>
      </c>
      <c r="JU257">
        <v>100.838</v>
      </c>
    </row>
    <row r="258" spans="1:281">
      <c r="A258">
        <v>242</v>
      </c>
      <c r="B258">
        <v>1658945373.1</v>
      </c>
      <c r="C258">
        <v>3735.099999904633</v>
      </c>
      <c r="D258" t="s">
        <v>909</v>
      </c>
      <c r="E258" t="s">
        <v>910</v>
      </c>
      <c r="F258">
        <v>5</v>
      </c>
      <c r="G258" t="s">
        <v>812</v>
      </c>
      <c r="H258" t="s">
        <v>416</v>
      </c>
      <c r="I258">
        <v>1658945365.260714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826.938137584623</v>
      </c>
      <c r="AK258">
        <v>800.3181272727273</v>
      </c>
      <c r="AL258">
        <v>3.392075101153627</v>
      </c>
      <c r="AM258">
        <v>65.43499430396558</v>
      </c>
      <c r="AN258">
        <f>(AP258 - AO258 + DI258*1E3/(8.314*(DK258+273.15)) * AR258/DH258 * AQ258) * DH258/(100*CV258) * 1000/(1000 - AP258)</f>
        <v>0</v>
      </c>
      <c r="AO258">
        <v>22.77558258751879</v>
      </c>
      <c r="AP258">
        <v>23.99659878787879</v>
      </c>
      <c r="AQ258">
        <v>0.0002381520019312271</v>
      </c>
      <c r="AR258">
        <v>84.9211307685238</v>
      </c>
      <c r="AS258">
        <v>12</v>
      </c>
      <c r="AT258">
        <v>2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1658945365.260714</v>
      </c>
      <c r="DB258">
        <v>756.8523928571429</v>
      </c>
      <c r="DC258">
        <v>791.4721428571429</v>
      </c>
      <c r="DD258">
        <v>23.98505357142857</v>
      </c>
      <c r="DE258">
        <v>22.77435357142857</v>
      </c>
      <c r="DF258">
        <v>761.21875</v>
      </c>
      <c r="DG258">
        <v>24.08624285714286</v>
      </c>
      <c r="DH258">
        <v>500.0397142857142</v>
      </c>
      <c r="DI258">
        <v>90.48400714285715</v>
      </c>
      <c r="DJ258">
        <v>0.09997493571428571</v>
      </c>
      <c r="DK258">
        <v>27.36101785714285</v>
      </c>
      <c r="DL258">
        <v>27.47856071428572</v>
      </c>
      <c r="DM258">
        <v>999.9000000000002</v>
      </c>
      <c r="DN258">
        <v>0</v>
      </c>
      <c r="DO258">
        <v>0</v>
      </c>
      <c r="DP258">
        <v>10004.49035714286</v>
      </c>
      <c r="DQ258">
        <v>0</v>
      </c>
      <c r="DR258">
        <v>11.991025</v>
      </c>
      <c r="DS258">
        <v>-34.61971785714285</v>
      </c>
      <c r="DT258">
        <v>775.4518214285714</v>
      </c>
      <c r="DU258">
        <v>809.9174642857143</v>
      </c>
      <c r="DV258">
        <v>1.210688571428572</v>
      </c>
      <c r="DW258">
        <v>791.4721428571429</v>
      </c>
      <c r="DX258">
        <v>22.77435357142857</v>
      </c>
      <c r="DY258">
        <v>2.170263928571428</v>
      </c>
      <c r="DZ258">
        <v>2.060715357142857</v>
      </c>
      <c r="EA258">
        <v>18.74448214285714</v>
      </c>
      <c r="EB258">
        <v>17.91873214285714</v>
      </c>
      <c r="EC258">
        <v>1999.993571428572</v>
      </c>
      <c r="ED258">
        <v>0.9799944285714288</v>
      </c>
      <c r="EE258">
        <v>0.02000517142857142</v>
      </c>
      <c r="EF258">
        <v>0</v>
      </c>
      <c r="EG258">
        <v>769.635857142857</v>
      </c>
      <c r="EH258">
        <v>5.00097</v>
      </c>
      <c r="EI258">
        <v>15401.36428571428</v>
      </c>
      <c r="EJ258">
        <v>16707.48571428571</v>
      </c>
      <c r="EK258">
        <v>39.54660714285713</v>
      </c>
      <c r="EL258">
        <v>39.6405</v>
      </c>
      <c r="EM258">
        <v>39.41710714285715</v>
      </c>
      <c r="EN258">
        <v>39.45510714285714</v>
      </c>
      <c r="EO258">
        <v>40.08674999999999</v>
      </c>
      <c r="EP258">
        <v>1955.083214285714</v>
      </c>
      <c r="EQ258">
        <v>39.91</v>
      </c>
      <c r="ER258">
        <v>0</v>
      </c>
      <c r="ES258">
        <v>1658945373</v>
      </c>
      <c r="ET258">
        <v>0</v>
      </c>
      <c r="EU258">
        <v>769.6011153846155</v>
      </c>
      <c r="EV258">
        <v>1.424239305747936</v>
      </c>
      <c r="EW258">
        <v>28.18461530861694</v>
      </c>
      <c r="EX258">
        <v>15401.8</v>
      </c>
      <c r="EY258">
        <v>15</v>
      </c>
      <c r="EZ258">
        <v>0</v>
      </c>
      <c r="FA258" t="s">
        <v>419</v>
      </c>
      <c r="FB258">
        <v>1657650335.6</v>
      </c>
      <c r="FC258">
        <v>1657650340.6</v>
      </c>
      <c r="FD258">
        <v>0</v>
      </c>
      <c r="FE258">
        <v>2.4</v>
      </c>
      <c r="FF258">
        <v>-0.047</v>
      </c>
      <c r="FG258">
        <v>-2.024</v>
      </c>
      <c r="FH258">
        <v>-0.16</v>
      </c>
      <c r="FI258">
        <v>420</v>
      </c>
      <c r="FJ258">
        <v>17</v>
      </c>
      <c r="FK258">
        <v>0.4</v>
      </c>
      <c r="FL258">
        <v>0.26</v>
      </c>
      <c r="FM258">
        <v>-34.47952926829268</v>
      </c>
      <c r="FN258">
        <v>-3.231137979094056</v>
      </c>
      <c r="FO258">
        <v>0.3295369302698251</v>
      </c>
      <c r="FP258">
        <v>0</v>
      </c>
      <c r="FQ258">
        <v>769.4469705882353</v>
      </c>
      <c r="FR258">
        <v>2.832100838796891</v>
      </c>
      <c r="FS258">
        <v>0.3703890232535396</v>
      </c>
      <c r="FT258">
        <v>0</v>
      </c>
      <c r="FU258">
        <v>1.204314146341463</v>
      </c>
      <c r="FV258">
        <v>0.1206543554006945</v>
      </c>
      <c r="FW258">
        <v>0.01253877283753346</v>
      </c>
      <c r="FX258">
        <v>0</v>
      </c>
      <c r="FY258">
        <v>0</v>
      </c>
      <c r="FZ258">
        <v>3</v>
      </c>
      <c r="GA258" t="s">
        <v>439</v>
      </c>
      <c r="GB258">
        <v>2.98364</v>
      </c>
      <c r="GC258">
        <v>2.71573</v>
      </c>
      <c r="GD258">
        <v>0.147819</v>
      </c>
      <c r="GE258">
        <v>0.15018</v>
      </c>
      <c r="GF258">
        <v>0.107712</v>
      </c>
      <c r="GG258">
        <v>0.101838</v>
      </c>
      <c r="GH258">
        <v>27051.6</v>
      </c>
      <c r="GI258">
        <v>27077.9</v>
      </c>
      <c r="GJ258">
        <v>29499.4</v>
      </c>
      <c r="GK258">
        <v>29465.1</v>
      </c>
      <c r="GL258">
        <v>34866.1</v>
      </c>
      <c r="GM258">
        <v>35170.6</v>
      </c>
      <c r="GN258">
        <v>41554.8</v>
      </c>
      <c r="GO258">
        <v>41984.4</v>
      </c>
      <c r="GP258">
        <v>1.9276</v>
      </c>
      <c r="GQ258">
        <v>1.93845</v>
      </c>
      <c r="GR258">
        <v>0.13642</v>
      </c>
      <c r="GS258">
        <v>0</v>
      </c>
      <c r="GT258">
        <v>25.2369</v>
      </c>
      <c r="GU258">
        <v>999.9</v>
      </c>
      <c r="GV258">
        <v>59.6</v>
      </c>
      <c r="GW258">
        <v>29.4</v>
      </c>
      <c r="GX258">
        <v>27.1095</v>
      </c>
      <c r="GY258">
        <v>62.8997</v>
      </c>
      <c r="GZ258">
        <v>33.6058</v>
      </c>
      <c r="HA258">
        <v>1</v>
      </c>
      <c r="HB258">
        <v>-0.104723</v>
      </c>
      <c r="HC258">
        <v>0.212898</v>
      </c>
      <c r="HD258">
        <v>20.3349</v>
      </c>
      <c r="HE258">
        <v>5.21714</v>
      </c>
      <c r="HF258">
        <v>12.0099</v>
      </c>
      <c r="HG258">
        <v>4.98955</v>
      </c>
      <c r="HH258">
        <v>3.28865</v>
      </c>
      <c r="HI258">
        <v>9999</v>
      </c>
      <c r="HJ258">
        <v>9999</v>
      </c>
      <c r="HK258">
        <v>9999</v>
      </c>
      <c r="HL258">
        <v>155.7</v>
      </c>
      <c r="HM258">
        <v>1.86737</v>
      </c>
      <c r="HN258">
        <v>1.86644</v>
      </c>
      <c r="HO258">
        <v>1.86584</v>
      </c>
      <c r="HP258">
        <v>1.86583</v>
      </c>
      <c r="HQ258">
        <v>1.86764</v>
      </c>
      <c r="HR258">
        <v>1.87012</v>
      </c>
      <c r="HS258">
        <v>1.86874</v>
      </c>
      <c r="HT258">
        <v>1.87027</v>
      </c>
      <c r="HU258">
        <v>0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-4.436</v>
      </c>
      <c r="II258">
        <v>-0.1011</v>
      </c>
      <c r="IJ258">
        <v>-2.003274880989988</v>
      </c>
      <c r="IK258">
        <v>-0.003643892653284941</v>
      </c>
      <c r="IL258">
        <v>8.948238347276123E-07</v>
      </c>
      <c r="IM258">
        <v>-2.445980282225029E-10</v>
      </c>
      <c r="IN258">
        <v>-0.1940835803508028</v>
      </c>
      <c r="IO258">
        <v>-0.01042730378795286</v>
      </c>
      <c r="IP258">
        <v>0.00100284695746963</v>
      </c>
      <c r="IQ258">
        <v>-1.701466411570297E-05</v>
      </c>
      <c r="IR258">
        <v>2</v>
      </c>
      <c r="IS258">
        <v>2310</v>
      </c>
      <c r="IT258">
        <v>1</v>
      </c>
      <c r="IU258">
        <v>25</v>
      </c>
      <c r="IV258">
        <v>21584</v>
      </c>
      <c r="IW258">
        <v>21583.9</v>
      </c>
      <c r="IX258">
        <v>1.81396</v>
      </c>
      <c r="IY258">
        <v>2.19727</v>
      </c>
      <c r="IZ258">
        <v>1.39648</v>
      </c>
      <c r="JA258">
        <v>2.36084</v>
      </c>
      <c r="JB258">
        <v>1.49536</v>
      </c>
      <c r="JC258">
        <v>2.41089</v>
      </c>
      <c r="JD258">
        <v>34.6006</v>
      </c>
      <c r="JE258">
        <v>24.1926</v>
      </c>
      <c r="JF258">
        <v>18</v>
      </c>
      <c r="JG258">
        <v>495.999</v>
      </c>
      <c r="JH258">
        <v>458.436</v>
      </c>
      <c r="JI258">
        <v>25.0004</v>
      </c>
      <c r="JJ258">
        <v>26.0908</v>
      </c>
      <c r="JK258">
        <v>30.0001</v>
      </c>
      <c r="JL258">
        <v>26.0601</v>
      </c>
      <c r="JM258">
        <v>25.9974</v>
      </c>
      <c r="JN258">
        <v>36.2934</v>
      </c>
      <c r="JO258">
        <v>20.6753</v>
      </c>
      <c r="JP258">
        <v>96.1576</v>
      </c>
      <c r="JQ258">
        <v>25</v>
      </c>
      <c r="JR258">
        <v>841.894</v>
      </c>
      <c r="JS258">
        <v>22.7509</v>
      </c>
      <c r="JT258">
        <v>100.882</v>
      </c>
      <c r="JU258">
        <v>100.836</v>
      </c>
    </row>
    <row r="259" spans="1:281">
      <c r="A259">
        <v>243</v>
      </c>
      <c r="B259">
        <v>1658945378.6</v>
      </c>
      <c r="C259">
        <v>3740.599999904633</v>
      </c>
      <c r="D259" t="s">
        <v>911</v>
      </c>
      <c r="E259" t="s">
        <v>912</v>
      </c>
      <c r="F259">
        <v>5</v>
      </c>
      <c r="G259" t="s">
        <v>812</v>
      </c>
      <c r="H259" t="s">
        <v>416</v>
      </c>
      <c r="I259">
        <v>1658945370.832142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845.7679770498842</v>
      </c>
      <c r="AK259">
        <v>818.9536909090911</v>
      </c>
      <c r="AL259">
        <v>3.388997856017835</v>
      </c>
      <c r="AM259">
        <v>65.43499430396558</v>
      </c>
      <c r="AN259">
        <f>(AP259 - AO259 + DI259*1E3/(8.314*(DK259+273.15)) * AR259/DH259 * AQ259) * DH259/(100*CV259) * 1000/(1000 - AP259)</f>
        <v>0</v>
      </c>
      <c r="AO259">
        <v>22.77771046681086</v>
      </c>
      <c r="AP259">
        <v>24.00164484848486</v>
      </c>
      <c r="AQ259">
        <v>0.0001303459886433107</v>
      </c>
      <c r="AR259">
        <v>84.9211307685238</v>
      </c>
      <c r="AS259">
        <v>12</v>
      </c>
      <c r="AT259">
        <v>2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1658945370.832142</v>
      </c>
      <c r="DB259">
        <v>775.2735</v>
      </c>
      <c r="DC259">
        <v>810.1795714285715</v>
      </c>
      <c r="DD259">
        <v>23.99342142857143</v>
      </c>
      <c r="DE259">
        <v>22.77623214285714</v>
      </c>
      <c r="DF259">
        <v>779.6897142857142</v>
      </c>
      <c r="DG259">
        <v>24.09454642857143</v>
      </c>
      <c r="DH259">
        <v>500.0505714285715</v>
      </c>
      <c r="DI259">
        <v>90.48393571428574</v>
      </c>
      <c r="DJ259">
        <v>0.1000307357142857</v>
      </c>
      <c r="DK259">
        <v>27.36229285714285</v>
      </c>
      <c r="DL259">
        <v>27.47636785714285</v>
      </c>
      <c r="DM259">
        <v>999.9000000000002</v>
      </c>
      <c r="DN259">
        <v>0</v>
      </c>
      <c r="DO259">
        <v>0</v>
      </c>
      <c r="DP259">
        <v>9997.70035714286</v>
      </c>
      <c r="DQ259">
        <v>0</v>
      </c>
      <c r="DR259">
        <v>11.94194642857143</v>
      </c>
      <c r="DS259">
        <v>-34.90612857142857</v>
      </c>
      <c r="DT259">
        <v>794.3323214285714</v>
      </c>
      <c r="DU259">
        <v>829.0624285714287</v>
      </c>
      <c r="DV259">
        <v>1.217185</v>
      </c>
      <c r="DW259">
        <v>810.1795714285715</v>
      </c>
      <c r="DX259">
        <v>22.77623214285714</v>
      </c>
      <c r="DY259">
        <v>2.171019285714286</v>
      </c>
      <c r="DZ259">
        <v>2.060882857142857</v>
      </c>
      <c r="EA259">
        <v>18.75006071428572</v>
      </c>
      <c r="EB259">
        <v>17.92003214285714</v>
      </c>
      <c r="EC259">
        <v>2000.017142857143</v>
      </c>
      <c r="ED259">
        <v>0.9799942142857146</v>
      </c>
      <c r="EE259">
        <v>0.02000538571428571</v>
      </c>
      <c r="EF259">
        <v>0</v>
      </c>
      <c r="EG259">
        <v>769.7900357142856</v>
      </c>
      <c r="EH259">
        <v>5.00097</v>
      </c>
      <c r="EI259">
        <v>15404.06428571428</v>
      </c>
      <c r="EJ259">
        <v>16707.68214285714</v>
      </c>
      <c r="EK259">
        <v>39.50421428571428</v>
      </c>
      <c r="EL259">
        <v>39.6025</v>
      </c>
      <c r="EM259">
        <v>39.39271428571429</v>
      </c>
      <c r="EN259">
        <v>39.40596428571428</v>
      </c>
      <c r="EO259">
        <v>40.04210714285715</v>
      </c>
      <c r="EP259">
        <v>1955.107142857143</v>
      </c>
      <c r="EQ259">
        <v>39.91</v>
      </c>
      <c r="ER259">
        <v>0</v>
      </c>
      <c r="ES259">
        <v>1658945377.8</v>
      </c>
      <c r="ET259">
        <v>0</v>
      </c>
      <c r="EU259">
        <v>769.7563076923077</v>
      </c>
      <c r="EV259">
        <v>1.907282045091014</v>
      </c>
      <c r="EW259">
        <v>30.33846153000875</v>
      </c>
      <c r="EX259">
        <v>15404.06923076923</v>
      </c>
      <c r="EY259">
        <v>15</v>
      </c>
      <c r="EZ259">
        <v>0</v>
      </c>
      <c r="FA259" t="s">
        <v>419</v>
      </c>
      <c r="FB259">
        <v>1657650335.6</v>
      </c>
      <c r="FC259">
        <v>1657650340.6</v>
      </c>
      <c r="FD259">
        <v>0</v>
      </c>
      <c r="FE259">
        <v>2.4</v>
      </c>
      <c r="FF259">
        <v>-0.047</v>
      </c>
      <c r="FG259">
        <v>-2.024</v>
      </c>
      <c r="FH259">
        <v>-0.16</v>
      </c>
      <c r="FI259">
        <v>420</v>
      </c>
      <c r="FJ259">
        <v>17</v>
      </c>
      <c r="FK259">
        <v>0.4</v>
      </c>
      <c r="FL259">
        <v>0.26</v>
      </c>
      <c r="FM259">
        <v>-34.7850925</v>
      </c>
      <c r="FN259">
        <v>-3.318284803001834</v>
      </c>
      <c r="FO259">
        <v>0.3291452934400697</v>
      </c>
      <c r="FP259">
        <v>0</v>
      </c>
      <c r="FQ259">
        <v>769.6861470588235</v>
      </c>
      <c r="FR259">
        <v>1.789258972985979</v>
      </c>
      <c r="FS259">
        <v>0.2861387088924607</v>
      </c>
      <c r="FT259">
        <v>0</v>
      </c>
      <c r="FU259">
        <v>1.21446275</v>
      </c>
      <c r="FV259">
        <v>0.06700806754221339</v>
      </c>
      <c r="FW259">
        <v>0.006611145886871659</v>
      </c>
      <c r="FX259">
        <v>1</v>
      </c>
      <c r="FY259">
        <v>1</v>
      </c>
      <c r="FZ259">
        <v>3</v>
      </c>
      <c r="GA259" t="s">
        <v>426</v>
      </c>
      <c r="GB259">
        <v>2.98372</v>
      </c>
      <c r="GC259">
        <v>2.7156</v>
      </c>
      <c r="GD259">
        <v>0.150086</v>
      </c>
      <c r="GE259">
        <v>0.152414</v>
      </c>
      <c r="GF259">
        <v>0.10772</v>
      </c>
      <c r="GG259">
        <v>0.101836</v>
      </c>
      <c r="GH259">
        <v>26979.5</v>
      </c>
      <c r="GI259">
        <v>27006.8</v>
      </c>
      <c r="GJ259">
        <v>29499.3</v>
      </c>
      <c r="GK259">
        <v>29465.1</v>
      </c>
      <c r="GL259">
        <v>34866</v>
      </c>
      <c r="GM259">
        <v>35170.7</v>
      </c>
      <c r="GN259">
        <v>41555</v>
      </c>
      <c r="GO259">
        <v>41984.5</v>
      </c>
      <c r="GP259">
        <v>1.92755</v>
      </c>
      <c r="GQ259">
        <v>1.9387</v>
      </c>
      <c r="GR259">
        <v>0.136413</v>
      </c>
      <c r="GS259">
        <v>0</v>
      </c>
      <c r="GT259">
        <v>25.2417</v>
      </c>
      <c r="GU259">
        <v>999.9</v>
      </c>
      <c r="GV259">
        <v>59.6</v>
      </c>
      <c r="GW259">
        <v>29.4</v>
      </c>
      <c r="GX259">
        <v>27.1117</v>
      </c>
      <c r="GY259">
        <v>63.0897</v>
      </c>
      <c r="GZ259">
        <v>33.5377</v>
      </c>
      <c r="HA259">
        <v>1</v>
      </c>
      <c r="HB259">
        <v>-0.104868</v>
      </c>
      <c r="HC259">
        <v>0.214976</v>
      </c>
      <c r="HD259">
        <v>20.3347</v>
      </c>
      <c r="HE259">
        <v>5.21744</v>
      </c>
      <c r="HF259">
        <v>12.0099</v>
      </c>
      <c r="HG259">
        <v>4.98945</v>
      </c>
      <c r="HH259">
        <v>3.28858</v>
      </c>
      <c r="HI259">
        <v>9999</v>
      </c>
      <c r="HJ259">
        <v>9999</v>
      </c>
      <c r="HK259">
        <v>9999</v>
      </c>
      <c r="HL259">
        <v>155.7</v>
      </c>
      <c r="HM259">
        <v>1.86737</v>
      </c>
      <c r="HN259">
        <v>1.86645</v>
      </c>
      <c r="HO259">
        <v>1.86584</v>
      </c>
      <c r="HP259">
        <v>1.8658</v>
      </c>
      <c r="HQ259">
        <v>1.8676</v>
      </c>
      <c r="HR259">
        <v>1.87012</v>
      </c>
      <c r="HS259">
        <v>1.86874</v>
      </c>
      <c r="HT259">
        <v>1.87027</v>
      </c>
      <c r="HU259">
        <v>0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-4.485</v>
      </c>
      <c r="II259">
        <v>-0.101</v>
      </c>
      <c r="IJ259">
        <v>-2.003274880989988</v>
      </c>
      <c r="IK259">
        <v>-0.003643892653284941</v>
      </c>
      <c r="IL259">
        <v>8.948238347276123E-07</v>
      </c>
      <c r="IM259">
        <v>-2.445980282225029E-10</v>
      </c>
      <c r="IN259">
        <v>-0.1940835803508028</v>
      </c>
      <c r="IO259">
        <v>-0.01042730378795286</v>
      </c>
      <c r="IP259">
        <v>0.00100284695746963</v>
      </c>
      <c r="IQ259">
        <v>-1.701466411570297E-05</v>
      </c>
      <c r="IR259">
        <v>2</v>
      </c>
      <c r="IS259">
        <v>2310</v>
      </c>
      <c r="IT259">
        <v>1</v>
      </c>
      <c r="IU259">
        <v>25</v>
      </c>
      <c r="IV259">
        <v>21584</v>
      </c>
      <c r="IW259">
        <v>21584</v>
      </c>
      <c r="IX259">
        <v>1.8457</v>
      </c>
      <c r="IY259">
        <v>2.19604</v>
      </c>
      <c r="IZ259">
        <v>1.39648</v>
      </c>
      <c r="JA259">
        <v>2.36084</v>
      </c>
      <c r="JB259">
        <v>1.49536</v>
      </c>
      <c r="JC259">
        <v>2.41699</v>
      </c>
      <c r="JD259">
        <v>34.6006</v>
      </c>
      <c r="JE259">
        <v>24.1838</v>
      </c>
      <c r="JF259">
        <v>18</v>
      </c>
      <c r="JG259">
        <v>495.967</v>
      </c>
      <c r="JH259">
        <v>458.603</v>
      </c>
      <c r="JI259">
        <v>25.0003</v>
      </c>
      <c r="JJ259">
        <v>26.092</v>
      </c>
      <c r="JK259">
        <v>30.0001</v>
      </c>
      <c r="JL259">
        <v>26.0601</v>
      </c>
      <c r="JM259">
        <v>25.9987</v>
      </c>
      <c r="JN259">
        <v>36.9547</v>
      </c>
      <c r="JO259">
        <v>20.6753</v>
      </c>
      <c r="JP259">
        <v>96.1576</v>
      </c>
      <c r="JQ259">
        <v>25</v>
      </c>
      <c r="JR259">
        <v>855.261</v>
      </c>
      <c r="JS259">
        <v>22.7509</v>
      </c>
      <c r="JT259">
        <v>100.882</v>
      </c>
      <c r="JU259">
        <v>100.836</v>
      </c>
    </row>
    <row r="260" spans="1:281">
      <c r="A260">
        <v>244</v>
      </c>
      <c r="B260">
        <v>1658945383.6</v>
      </c>
      <c r="C260">
        <v>3745.599999904633</v>
      </c>
      <c r="D260" t="s">
        <v>913</v>
      </c>
      <c r="E260" t="s">
        <v>914</v>
      </c>
      <c r="F260">
        <v>5</v>
      </c>
      <c r="G260" t="s">
        <v>812</v>
      </c>
      <c r="H260" t="s">
        <v>416</v>
      </c>
      <c r="I260">
        <v>1658945376.118518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862.9845112848417</v>
      </c>
      <c r="AK260">
        <v>836.0000424242425</v>
      </c>
      <c r="AL260">
        <v>3.420445467836913</v>
      </c>
      <c r="AM260">
        <v>65.43499430396558</v>
      </c>
      <c r="AN260">
        <f>(AP260 - AO260 + DI260*1E3/(8.314*(DK260+273.15)) * AR260/DH260 * AQ260) * DH260/(100*CV260) * 1000/(1000 - AP260)</f>
        <v>0</v>
      </c>
      <c r="AO260">
        <v>22.77734159271493</v>
      </c>
      <c r="AP260">
        <v>24.00281696969696</v>
      </c>
      <c r="AQ260">
        <v>6.503702544116566E-05</v>
      </c>
      <c r="AR260">
        <v>84.9211307685238</v>
      </c>
      <c r="AS260">
        <v>12</v>
      </c>
      <c r="AT260">
        <v>2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1658945376.118518</v>
      </c>
      <c r="DB260">
        <v>792.7592222222221</v>
      </c>
      <c r="DC260">
        <v>827.9782592592593</v>
      </c>
      <c r="DD260">
        <v>23.99898518518518</v>
      </c>
      <c r="DE260">
        <v>22.77706666666667</v>
      </c>
      <c r="DF260">
        <v>797.2225925925927</v>
      </c>
      <c r="DG260">
        <v>24.10007407407407</v>
      </c>
      <c r="DH260">
        <v>500.0444074074074</v>
      </c>
      <c r="DI260">
        <v>90.48359259259259</v>
      </c>
      <c r="DJ260">
        <v>0.09993881851851852</v>
      </c>
      <c r="DK260">
        <v>27.36265555555556</v>
      </c>
      <c r="DL260">
        <v>27.47577407407407</v>
      </c>
      <c r="DM260">
        <v>999.9000000000001</v>
      </c>
      <c r="DN260">
        <v>0</v>
      </c>
      <c r="DO260">
        <v>0</v>
      </c>
      <c r="DP260">
        <v>10006.06740740741</v>
      </c>
      <c r="DQ260">
        <v>0</v>
      </c>
      <c r="DR260">
        <v>11.9273</v>
      </c>
      <c r="DS260">
        <v>-35.21913333333333</v>
      </c>
      <c r="DT260">
        <v>812.2524814814816</v>
      </c>
      <c r="DU260">
        <v>847.2767777777779</v>
      </c>
      <c r="DV260">
        <v>1.221925185185185</v>
      </c>
      <c r="DW260">
        <v>827.9782592592593</v>
      </c>
      <c r="DX260">
        <v>22.77706666666667</v>
      </c>
      <c r="DY260">
        <v>2.171515925925926</v>
      </c>
      <c r="DZ260">
        <v>2.06095037037037</v>
      </c>
      <c r="EA260">
        <v>18.7537037037037</v>
      </c>
      <c r="EB260">
        <v>17.92054814814815</v>
      </c>
      <c r="EC260">
        <v>2000.002222222222</v>
      </c>
      <c r="ED260">
        <v>0.9799936666666667</v>
      </c>
      <c r="EE260">
        <v>0.02000593333333333</v>
      </c>
      <c r="EF260">
        <v>0</v>
      </c>
      <c r="EG260">
        <v>769.9203333333332</v>
      </c>
      <c r="EH260">
        <v>5.00097</v>
      </c>
      <c r="EI260">
        <v>15406.44444444444</v>
      </c>
      <c r="EJ260">
        <v>16707.55555555555</v>
      </c>
      <c r="EK260">
        <v>39.465</v>
      </c>
      <c r="EL260">
        <v>39.58066666666667</v>
      </c>
      <c r="EM260">
        <v>39.354</v>
      </c>
      <c r="EN260">
        <v>39.36081481481482</v>
      </c>
      <c r="EO260">
        <v>40.0137037037037</v>
      </c>
      <c r="EP260">
        <v>1955.092222222223</v>
      </c>
      <c r="EQ260">
        <v>39.91</v>
      </c>
      <c r="ER260">
        <v>0</v>
      </c>
      <c r="ES260">
        <v>1658945383.2</v>
      </c>
      <c r="ET260">
        <v>0</v>
      </c>
      <c r="EU260">
        <v>769.9292399999999</v>
      </c>
      <c r="EV260">
        <v>1.823000019178408</v>
      </c>
      <c r="EW260">
        <v>25.3384615488249</v>
      </c>
      <c r="EX260">
        <v>15406.704</v>
      </c>
      <c r="EY260">
        <v>15</v>
      </c>
      <c r="EZ260">
        <v>0</v>
      </c>
      <c r="FA260" t="s">
        <v>419</v>
      </c>
      <c r="FB260">
        <v>1657650335.6</v>
      </c>
      <c r="FC260">
        <v>1657650340.6</v>
      </c>
      <c r="FD260">
        <v>0</v>
      </c>
      <c r="FE260">
        <v>2.4</v>
      </c>
      <c r="FF260">
        <v>-0.047</v>
      </c>
      <c r="FG260">
        <v>-2.024</v>
      </c>
      <c r="FH260">
        <v>-0.16</v>
      </c>
      <c r="FI260">
        <v>420</v>
      </c>
      <c r="FJ260">
        <v>17</v>
      </c>
      <c r="FK260">
        <v>0.4</v>
      </c>
      <c r="FL260">
        <v>0.26</v>
      </c>
      <c r="FM260">
        <v>-34.989825</v>
      </c>
      <c r="FN260">
        <v>-3.572649906191274</v>
      </c>
      <c r="FO260">
        <v>0.3507391479076721</v>
      </c>
      <c r="FP260">
        <v>0</v>
      </c>
      <c r="FQ260">
        <v>769.7833823529411</v>
      </c>
      <c r="FR260">
        <v>2.048999237924989</v>
      </c>
      <c r="FS260">
        <v>0.3117646184794559</v>
      </c>
      <c r="FT260">
        <v>0</v>
      </c>
      <c r="FU260">
        <v>1.218383</v>
      </c>
      <c r="FV260">
        <v>0.05459594746716642</v>
      </c>
      <c r="FW260">
        <v>0.005451194456263703</v>
      </c>
      <c r="FX260">
        <v>1</v>
      </c>
      <c r="FY260">
        <v>1</v>
      </c>
      <c r="FZ260">
        <v>3</v>
      </c>
      <c r="GA260" t="s">
        <v>426</v>
      </c>
      <c r="GB260">
        <v>2.98374</v>
      </c>
      <c r="GC260">
        <v>2.71575</v>
      </c>
      <c r="GD260">
        <v>0.152147</v>
      </c>
      <c r="GE260">
        <v>0.154432</v>
      </c>
      <c r="GF260">
        <v>0.107728</v>
      </c>
      <c r="GG260">
        <v>0.101841</v>
      </c>
      <c r="GH260">
        <v>26914</v>
      </c>
      <c r="GI260">
        <v>26943.2</v>
      </c>
      <c r="GJ260">
        <v>29499.2</v>
      </c>
      <c r="GK260">
        <v>29465.8</v>
      </c>
      <c r="GL260">
        <v>34865.3</v>
      </c>
      <c r="GM260">
        <v>35171.6</v>
      </c>
      <c r="GN260">
        <v>41554.5</v>
      </c>
      <c r="GO260">
        <v>41985.7</v>
      </c>
      <c r="GP260">
        <v>1.92765</v>
      </c>
      <c r="GQ260">
        <v>1.93873</v>
      </c>
      <c r="GR260">
        <v>0.136431</v>
      </c>
      <c r="GS260">
        <v>0</v>
      </c>
      <c r="GT260">
        <v>25.2443</v>
      </c>
      <c r="GU260">
        <v>999.9</v>
      </c>
      <c r="GV260">
        <v>59.6</v>
      </c>
      <c r="GW260">
        <v>29.4</v>
      </c>
      <c r="GX260">
        <v>27.1133</v>
      </c>
      <c r="GY260">
        <v>63.0097</v>
      </c>
      <c r="GZ260">
        <v>33.6378</v>
      </c>
      <c r="HA260">
        <v>1</v>
      </c>
      <c r="HB260">
        <v>-0.10466</v>
      </c>
      <c r="HC260">
        <v>0.216964</v>
      </c>
      <c r="HD260">
        <v>20.3348</v>
      </c>
      <c r="HE260">
        <v>5.21759</v>
      </c>
      <c r="HF260">
        <v>12.0099</v>
      </c>
      <c r="HG260">
        <v>4.98925</v>
      </c>
      <c r="HH260">
        <v>3.28858</v>
      </c>
      <c r="HI260">
        <v>9999</v>
      </c>
      <c r="HJ260">
        <v>9999</v>
      </c>
      <c r="HK260">
        <v>9999</v>
      </c>
      <c r="HL260">
        <v>155.7</v>
      </c>
      <c r="HM260">
        <v>1.86737</v>
      </c>
      <c r="HN260">
        <v>1.86644</v>
      </c>
      <c r="HO260">
        <v>1.86584</v>
      </c>
      <c r="HP260">
        <v>1.86583</v>
      </c>
      <c r="HQ260">
        <v>1.86764</v>
      </c>
      <c r="HR260">
        <v>1.87012</v>
      </c>
      <c r="HS260">
        <v>1.86874</v>
      </c>
      <c r="HT260">
        <v>1.87026</v>
      </c>
      <c r="HU260">
        <v>0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-4.531</v>
      </c>
      <c r="II260">
        <v>-0.1011</v>
      </c>
      <c r="IJ260">
        <v>-2.003274880989988</v>
      </c>
      <c r="IK260">
        <v>-0.003643892653284941</v>
      </c>
      <c r="IL260">
        <v>8.948238347276123E-07</v>
      </c>
      <c r="IM260">
        <v>-2.445980282225029E-10</v>
      </c>
      <c r="IN260">
        <v>-0.1940835803508028</v>
      </c>
      <c r="IO260">
        <v>-0.01042730378795286</v>
      </c>
      <c r="IP260">
        <v>0.00100284695746963</v>
      </c>
      <c r="IQ260">
        <v>-1.701466411570297E-05</v>
      </c>
      <c r="IR260">
        <v>2</v>
      </c>
      <c r="IS260">
        <v>2310</v>
      </c>
      <c r="IT260">
        <v>1</v>
      </c>
      <c r="IU260">
        <v>25</v>
      </c>
      <c r="IV260">
        <v>21584.1</v>
      </c>
      <c r="IW260">
        <v>21584</v>
      </c>
      <c r="IX260">
        <v>1.87622</v>
      </c>
      <c r="IY260">
        <v>2.19116</v>
      </c>
      <c r="IZ260">
        <v>1.39648</v>
      </c>
      <c r="JA260">
        <v>2.36084</v>
      </c>
      <c r="JB260">
        <v>1.49536</v>
      </c>
      <c r="JC260">
        <v>2.3938</v>
      </c>
      <c r="JD260">
        <v>34.6235</v>
      </c>
      <c r="JE260">
        <v>24.1838</v>
      </c>
      <c r="JF260">
        <v>18</v>
      </c>
      <c r="JG260">
        <v>496.049</v>
      </c>
      <c r="JH260">
        <v>458.619</v>
      </c>
      <c r="JI260">
        <v>25.0004</v>
      </c>
      <c r="JJ260">
        <v>26.0939</v>
      </c>
      <c r="JK260">
        <v>30.0002</v>
      </c>
      <c r="JL260">
        <v>26.0622</v>
      </c>
      <c r="JM260">
        <v>25.9987</v>
      </c>
      <c r="JN260">
        <v>37.5663</v>
      </c>
      <c r="JO260">
        <v>20.6753</v>
      </c>
      <c r="JP260">
        <v>96.1576</v>
      </c>
      <c r="JQ260">
        <v>25</v>
      </c>
      <c r="JR260">
        <v>875.298</v>
      </c>
      <c r="JS260">
        <v>22.7509</v>
      </c>
      <c r="JT260">
        <v>100.881</v>
      </c>
      <c r="JU260">
        <v>100.839</v>
      </c>
    </row>
    <row r="261" spans="1:281">
      <c r="A261">
        <v>245</v>
      </c>
      <c r="B261">
        <v>1658945388.6</v>
      </c>
      <c r="C261">
        <v>3750.599999904633</v>
      </c>
      <c r="D261" t="s">
        <v>915</v>
      </c>
      <c r="E261" t="s">
        <v>916</v>
      </c>
      <c r="F261">
        <v>5</v>
      </c>
      <c r="G261" t="s">
        <v>812</v>
      </c>
      <c r="H261" t="s">
        <v>416</v>
      </c>
      <c r="I261">
        <v>1658945380.832142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880.1457020631382</v>
      </c>
      <c r="AK261">
        <v>852.9960363636364</v>
      </c>
      <c r="AL261">
        <v>3.398917799111737</v>
      </c>
      <c r="AM261">
        <v>65.43499430396558</v>
      </c>
      <c r="AN261">
        <f>(AP261 - AO261 + DI261*1E3/(8.314*(DK261+273.15)) * AR261/DH261 * AQ261) * DH261/(100*CV261) * 1000/(1000 - AP261)</f>
        <v>0</v>
      </c>
      <c r="AO261">
        <v>22.77891087552777</v>
      </c>
      <c r="AP261">
        <v>24.00197272727273</v>
      </c>
      <c r="AQ261">
        <v>6.557677285607855E-07</v>
      </c>
      <c r="AR261">
        <v>84.9211307685238</v>
      </c>
      <c r="AS261">
        <v>12</v>
      </c>
      <c r="AT261">
        <v>2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1658945380.832142</v>
      </c>
      <c r="DB261">
        <v>808.3886785714285</v>
      </c>
      <c r="DC261">
        <v>843.7959285714287</v>
      </c>
      <c r="DD261">
        <v>24.00161071428571</v>
      </c>
      <c r="DE261">
        <v>22.77810714285715</v>
      </c>
      <c r="DF261">
        <v>812.8939642857142</v>
      </c>
      <c r="DG261">
        <v>24.10268571428571</v>
      </c>
      <c r="DH261">
        <v>500.0516428571429</v>
      </c>
      <c r="DI261">
        <v>90.48255714285712</v>
      </c>
      <c r="DJ261">
        <v>0.09998618214285716</v>
      </c>
      <c r="DK261">
        <v>27.36406785714286</v>
      </c>
      <c r="DL261">
        <v>27.47840714285714</v>
      </c>
      <c r="DM261">
        <v>999.9000000000002</v>
      </c>
      <c r="DN261">
        <v>0</v>
      </c>
      <c r="DO261">
        <v>0</v>
      </c>
      <c r="DP261">
        <v>10001.51928571429</v>
      </c>
      <c r="DQ261">
        <v>0</v>
      </c>
      <c r="DR261">
        <v>11.94080714285714</v>
      </c>
      <c r="DS261">
        <v>-35.407375</v>
      </c>
      <c r="DT261">
        <v>828.2683571428571</v>
      </c>
      <c r="DU261">
        <v>863.4641071428572</v>
      </c>
      <c r="DV261">
        <v>1.223508928571429</v>
      </c>
      <c r="DW261">
        <v>843.7959285714287</v>
      </c>
      <c r="DX261">
        <v>22.77810714285715</v>
      </c>
      <c r="DY261">
        <v>2.171728571428571</v>
      </c>
      <c r="DZ261">
        <v>2.061021071428572</v>
      </c>
      <c r="EA261">
        <v>18.75527857142857</v>
      </c>
      <c r="EB261">
        <v>17.92108928571429</v>
      </c>
      <c r="EC261">
        <v>2000.013928571429</v>
      </c>
      <c r="ED261">
        <v>0.9799933571428572</v>
      </c>
      <c r="EE261">
        <v>0.02000624285714285</v>
      </c>
      <c r="EF261">
        <v>0</v>
      </c>
      <c r="EG261">
        <v>770.0011071428573</v>
      </c>
      <c r="EH261">
        <v>5.00097</v>
      </c>
      <c r="EI261">
        <v>15408.73571428572</v>
      </c>
      <c r="EJ261">
        <v>16707.65357142857</v>
      </c>
      <c r="EK261">
        <v>39.4305</v>
      </c>
      <c r="EL261">
        <v>39.54207142857143</v>
      </c>
      <c r="EM261">
        <v>39.33449999999999</v>
      </c>
      <c r="EN261">
        <v>39.32557142857143</v>
      </c>
      <c r="EO261">
        <v>39.97525</v>
      </c>
      <c r="EP261">
        <v>1955.1025</v>
      </c>
      <c r="EQ261">
        <v>39.91035714285714</v>
      </c>
      <c r="ER261">
        <v>0</v>
      </c>
      <c r="ES261">
        <v>1658945388</v>
      </c>
      <c r="ET261">
        <v>0</v>
      </c>
      <c r="EU261">
        <v>770.11052</v>
      </c>
      <c r="EV261">
        <v>2.213384631106542</v>
      </c>
      <c r="EW261">
        <v>26.93846158564376</v>
      </c>
      <c r="EX261">
        <v>15408.876</v>
      </c>
      <c r="EY261">
        <v>15</v>
      </c>
      <c r="EZ261">
        <v>0</v>
      </c>
      <c r="FA261" t="s">
        <v>419</v>
      </c>
      <c r="FB261">
        <v>1657650335.6</v>
      </c>
      <c r="FC261">
        <v>1657650340.6</v>
      </c>
      <c r="FD261">
        <v>0</v>
      </c>
      <c r="FE261">
        <v>2.4</v>
      </c>
      <c r="FF261">
        <v>-0.047</v>
      </c>
      <c r="FG261">
        <v>-2.024</v>
      </c>
      <c r="FH261">
        <v>-0.16</v>
      </c>
      <c r="FI261">
        <v>420</v>
      </c>
      <c r="FJ261">
        <v>17</v>
      </c>
      <c r="FK261">
        <v>0.4</v>
      </c>
      <c r="FL261">
        <v>0.26</v>
      </c>
      <c r="FM261">
        <v>-35.30262</v>
      </c>
      <c r="FN261">
        <v>-2.45244202626634</v>
      </c>
      <c r="FO261">
        <v>0.2393785727670712</v>
      </c>
      <c r="FP261">
        <v>0</v>
      </c>
      <c r="FQ261">
        <v>769.9736470588236</v>
      </c>
      <c r="FR261">
        <v>1.625607338471446</v>
      </c>
      <c r="FS261">
        <v>0.3010916298241632</v>
      </c>
      <c r="FT261">
        <v>0</v>
      </c>
      <c r="FU261">
        <v>1.2222055</v>
      </c>
      <c r="FV261">
        <v>0.02243054409005721</v>
      </c>
      <c r="FW261">
        <v>0.002849329701877281</v>
      </c>
      <c r="FX261">
        <v>1</v>
      </c>
      <c r="FY261">
        <v>1</v>
      </c>
      <c r="FZ261">
        <v>3</v>
      </c>
      <c r="GA261" t="s">
        <v>426</v>
      </c>
      <c r="GB261">
        <v>2.9836</v>
      </c>
      <c r="GC261">
        <v>2.71568</v>
      </c>
      <c r="GD261">
        <v>0.154177</v>
      </c>
      <c r="GE261">
        <v>0.156423</v>
      </c>
      <c r="GF261">
        <v>0.107719</v>
      </c>
      <c r="GG261">
        <v>0.101845</v>
      </c>
      <c r="GH261">
        <v>26849.7</v>
      </c>
      <c r="GI261">
        <v>26879.5</v>
      </c>
      <c r="GJ261">
        <v>29499.4</v>
      </c>
      <c r="GK261">
        <v>29465.5</v>
      </c>
      <c r="GL261">
        <v>34865.9</v>
      </c>
      <c r="GM261">
        <v>35171.1</v>
      </c>
      <c r="GN261">
        <v>41554.7</v>
      </c>
      <c r="GO261">
        <v>41985.3</v>
      </c>
      <c r="GP261">
        <v>1.92778</v>
      </c>
      <c r="GQ261">
        <v>1.93867</v>
      </c>
      <c r="GR261">
        <v>0.136979</v>
      </c>
      <c r="GS261">
        <v>0</v>
      </c>
      <c r="GT261">
        <v>25.2459</v>
      </c>
      <c r="GU261">
        <v>999.9</v>
      </c>
      <c r="GV261">
        <v>59.6</v>
      </c>
      <c r="GW261">
        <v>29.4</v>
      </c>
      <c r="GX261">
        <v>27.1106</v>
      </c>
      <c r="GY261">
        <v>63.1397</v>
      </c>
      <c r="GZ261">
        <v>33.8462</v>
      </c>
      <c r="HA261">
        <v>1</v>
      </c>
      <c r="HB261">
        <v>-0.104558</v>
      </c>
      <c r="HC261">
        <v>0.22006</v>
      </c>
      <c r="HD261">
        <v>20.3346</v>
      </c>
      <c r="HE261">
        <v>5.21609</v>
      </c>
      <c r="HF261">
        <v>12.0099</v>
      </c>
      <c r="HG261">
        <v>4.989</v>
      </c>
      <c r="HH261">
        <v>3.28848</v>
      </c>
      <c r="HI261">
        <v>9999</v>
      </c>
      <c r="HJ261">
        <v>9999</v>
      </c>
      <c r="HK261">
        <v>9999</v>
      </c>
      <c r="HL261">
        <v>155.7</v>
      </c>
      <c r="HM261">
        <v>1.86737</v>
      </c>
      <c r="HN261">
        <v>1.86646</v>
      </c>
      <c r="HO261">
        <v>1.86584</v>
      </c>
      <c r="HP261">
        <v>1.86584</v>
      </c>
      <c r="HQ261">
        <v>1.86762</v>
      </c>
      <c r="HR261">
        <v>1.87012</v>
      </c>
      <c r="HS261">
        <v>1.86874</v>
      </c>
      <c r="HT261">
        <v>1.87026</v>
      </c>
      <c r="HU261">
        <v>0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-4.574</v>
      </c>
      <c r="II261">
        <v>-0.1011</v>
      </c>
      <c r="IJ261">
        <v>-2.003274880989988</v>
      </c>
      <c r="IK261">
        <v>-0.003643892653284941</v>
      </c>
      <c r="IL261">
        <v>8.948238347276123E-07</v>
      </c>
      <c r="IM261">
        <v>-2.445980282225029E-10</v>
      </c>
      <c r="IN261">
        <v>-0.1940835803508028</v>
      </c>
      <c r="IO261">
        <v>-0.01042730378795286</v>
      </c>
      <c r="IP261">
        <v>0.00100284695746963</v>
      </c>
      <c r="IQ261">
        <v>-1.701466411570297E-05</v>
      </c>
      <c r="IR261">
        <v>2</v>
      </c>
      <c r="IS261">
        <v>2310</v>
      </c>
      <c r="IT261">
        <v>1</v>
      </c>
      <c r="IU261">
        <v>25</v>
      </c>
      <c r="IV261">
        <v>21584.2</v>
      </c>
      <c r="IW261">
        <v>21584.1</v>
      </c>
      <c r="IX261">
        <v>1.90186</v>
      </c>
      <c r="IY261">
        <v>2.19971</v>
      </c>
      <c r="IZ261">
        <v>1.39648</v>
      </c>
      <c r="JA261">
        <v>2.36084</v>
      </c>
      <c r="JB261">
        <v>1.49536</v>
      </c>
      <c r="JC261">
        <v>2.36084</v>
      </c>
      <c r="JD261">
        <v>34.6006</v>
      </c>
      <c r="JE261">
        <v>24.1838</v>
      </c>
      <c r="JF261">
        <v>18</v>
      </c>
      <c r="JG261">
        <v>496.127</v>
      </c>
      <c r="JH261">
        <v>458.606</v>
      </c>
      <c r="JI261">
        <v>25.0005</v>
      </c>
      <c r="JJ261">
        <v>26.0949</v>
      </c>
      <c r="JK261">
        <v>30.0003</v>
      </c>
      <c r="JL261">
        <v>26.0622</v>
      </c>
      <c r="JM261">
        <v>26.0009</v>
      </c>
      <c r="JN261">
        <v>38.1136</v>
      </c>
      <c r="JO261">
        <v>20.6753</v>
      </c>
      <c r="JP261">
        <v>96.1576</v>
      </c>
      <c r="JQ261">
        <v>25</v>
      </c>
      <c r="JR261">
        <v>888.658</v>
      </c>
      <c r="JS261">
        <v>22.7509</v>
      </c>
      <c r="JT261">
        <v>100.882</v>
      </c>
      <c r="JU261">
        <v>100.838</v>
      </c>
    </row>
    <row r="262" spans="1:281">
      <c r="A262">
        <v>246</v>
      </c>
      <c r="B262">
        <v>1658945393.6</v>
      </c>
      <c r="C262">
        <v>3755.599999904633</v>
      </c>
      <c r="D262" t="s">
        <v>917</v>
      </c>
      <c r="E262" t="s">
        <v>918</v>
      </c>
      <c r="F262">
        <v>5</v>
      </c>
      <c r="G262" t="s">
        <v>812</v>
      </c>
      <c r="H262" t="s">
        <v>416</v>
      </c>
      <c r="I262">
        <v>1658945386.1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897.1626032255621</v>
      </c>
      <c r="AK262">
        <v>869.8962363636361</v>
      </c>
      <c r="AL262">
        <v>3.379887206415877</v>
      </c>
      <c r="AM262">
        <v>65.43499430396558</v>
      </c>
      <c r="AN262">
        <f>(AP262 - AO262 + DI262*1E3/(8.314*(DK262+273.15)) * AR262/DH262 * AQ262) * DH262/(100*CV262) * 1000/(1000 - AP262)</f>
        <v>0</v>
      </c>
      <c r="AO262">
        <v>22.78132607763624</v>
      </c>
      <c r="AP262">
        <v>24.00246545454546</v>
      </c>
      <c r="AQ262">
        <v>-8.497120423238283E-06</v>
      </c>
      <c r="AR262">
        <v>84.9211307685238</v>
      </c>
      <c r="AS262">
        <v>12</v>
      </c>
      <c r="AT262">
        <v>2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1658945386.1</v>
      </c>
      <c r="DB262">
        <v>825.8532592592593</v>
      </c>
      <c r="DC262">
        <v>861.4467407407407</v>
      </c>
      <c r="DD262">
        <v>24.00241851851852</v>
      </c>
      <c r="DE262">
        <v>22.77931481481482</v>
      </c>
      <c r="DF262">
        <v>830.4053703703702</v>
      </c>
      <c r="DG262">
        <v>24.10348518518518</v>
      </c>
      <c r="DH262">
        <v>500.0392222222222</v>
      </c>
      <c r="DI262">
        <v>90.4817037037037</v>
      </c>
      <c r="DJ262">
        <v>0.09995297777777777</v>
      </c>
      <c r="DK262">
        <v>27.36627777777778</v>
      </c>
      <c r="DL262">
        <v>27.48402222222223</v>
      </c>
      <c r="DM262">
        <v>999.9000000000001</v>
      </c>
      <c r="DN262">
        <v>0</v>
      </c>
      <c r="DO262">
        <v>0</v>
      </c>
      <c r="DP262">
        <v>10005.60555555556</v>
      </c>
      <c r="DQ262">
        <v>0</v>
      </c>
      <c r="DR262">
        <v>11.98357777777778</v>
      </c>
      <c r="DS262">
        <v>-35.59363703703704</v>
      </c>
      <c r="DT262">
        <v>846.1631851851851</v>
      </c>
      <c r="DU262">
        <v>881.5274814814812</v>
      </c>
      <c r="DV262">
        <v>1.223105555555556</v>
      </c>
      <c r="DW262">
        <v>861.4467407407407</v>
      </c>
      <c r="DX262">
        <v>22.77931481481482</v>
      </c>
      <c r="DY262">
        <v>2.171781481481481</v>
      </c>
      <c r="DZ262">
        <v>2.061111111111111</v>
      </c>
      <c r="EA262">
        <v>18.75567037037037</v>
      </c>
      <c r="EB262">
        <v>17.92178148148148</v>
      </c>
      <c r="EC262">
        <v>1999.997777777778</v>
      </c>
      <c r="ED262">
        <v>0.9799932592592593</v>
      </c>
      <c r="EE262">
        <v>0.02000636296296296</v>
      </c>
      <c r="EF262">
        <v>0</v>
      </c>
      <c r="EG262">
        <v>770.1979259259259</v>
      </c>
      <c r="EH262">
        <v>5.00097</v>
      </c>
      <c r="EI262">
        <v>15411.02222222222</v>
      </c>
      <c r="EJ262">
        <v>16707.51111111111</v>
      </c>
      <c r="EK262">
        <v>39.40025925925926</v>
      </c>
      <c r="EL262">
        <v>39.52066666666666</v>
      </c>
      <c r="EM262">
        <v>39.29133333333333</v>
      </c>
      <c r="EN262">
        <v>39.28674074074074</v>
      </c>
      <c r="EO262">
        <v>39.94414814814814</v>
      </c>
      <c r="EP262">
        <v>1955.084444444444</v>
      </c>
      <c r="EQ262">
        <v>39.90962962962963</v>
      </c>
      <c r="ER262">
        <v>0</v>
      </c>
      <c r="ES262">
        <v>1658945392.8</v>
      </c>
      <c r="ET262">
        <v>0</v>
      </c>
      <c r="EU262">
        <v>770.2867199999999</v>
      </c>
      <c r="EV262">
        <v>2.716307704554471</v>
      </c>
      <c r="EW262">
        <v>28.02307711513144</v>
      </c>
      <c r="EX262">
        <v>15411</v>
      </c>
      <c r="EY262">
        <v>15</v>
      </c>
      <c r="EZ262">
        <v>0</v>
      </c>
      <c r="FA262" t="s">
        <v>419</v>
      </c>
      <c r="FB262">
        <v>1657650335.6</v>
      </c>
      <c r="FC262">
        <v>1657650340.6</v>
      </c>
      <c r="FD262">
        <v>0</v>
      </c>
      <c r="FE262">
        <v>2.4</v>
      </c>
      <c r="FF262">
        <v>-0.047</v>
      </c>
      <c r="FG262">
        <v>-2.024</v>
      </c>
      <c r="FH262">
        <v>-0.16</v>
      </c>
      <c r="FI262">
        <v>420</v>
      </c>
      <c r="FJ262">
        <v>17</v>
      </c>
      <c r="FK262">
        <v>0.4</v>
      </c>
      <c r="FL262">
        <v>0.26</v>
      </c>
      <c r="FM262">
        <v>-35.44683999999999</v>
      </c>
      <c r="FN262">
        <v>-2.129088180112487</v>
      </c>
      <c r="FO262">
        <v>0.2107205587976644</v>
      </c>
      <c r="FP262">
        <v>0</v>
      </c>
      <c r="FQ262">
        <v>770.1455</v>
      </c>
      <c r="FR262">
        <v>2.783453019561378</v>
      </c>
      <c r="FS262">
        <v>0.3891217297816135</v>
      </c>
      <c r="FT262">
        <v>0</v>
      </c>
      <c r="FU262">
        <v>1.2228355</v>
      </c>
      <c r="FV262">
        <v>-0.00226919324578131</v>
      </c>
      <c r="FW262">
        <v>0.001782533239521777</v>
      </c>
      <c r="FX262">
        <v>1</v>
      </c>
      <c r="FY262">
        <v>1</v>
      </c>
      <c r="FZ262">
        <v>3</v>
      </c>
      <c r="GA262" t="s">
        <v>426</v>
      </c>
      <c r="GB262">
        <v>2.98378</v>
      </c>
      <c r="GC262">
        <v>2.71573</v>
      </c>
      <c r="GD262">
        <v>0.156178</v>
      </c>
      <c r="GE262">
        <v>0.158401</v>
      </c>
      <c r="GF262">
        <v>0.107723</v>
      </c>
      <c r="GG262">
        <v>0.101842</v>
      </c>
      <c r="GH262">
        <v>26786.2</v>
      </c>
      <c r="GI262">
        <v>26815.6</v>
      </c>
      <c r="GJ262">
        <v>29499.3</v>
      </c>
      <c r="GK262">
        <v>29464.5</v>
      </c>
      <c r="GL262">
        <v>34865.8</v>
      </c>
      <c r="GM262">
        <v>35169.9</v>
      </c>
      <c r="GN262">
        <v>41554.8</v>
      </c>
      <c r="GO262">
        <v>41983.6</v>
      </c>
      <c r="GP262">
        <v>1.92763</v>
      </c>
      <c r="GQ262">
        <v>1.93867</v>
      </c>
      <c r="GR262">
        <v>0.137165</v>
      </c>
      <c r="GS262">
        <v>0</v>
      </c>
      <c r="GT262">
        <v>25.2491</v>
      </c>
      <c r="GU262">
        <v>999.9</v>
      </c>
      <c r="GV262">
        <v>59.6</v>
      </c>
      <c r="GW262">
        <v>29.4</v>
      </c>
      <c r="GX262">
        <v>27.1101</v>
      </c>
      <c r="GY262">
        <v>63.1197</v>
      </c>
      <c r="GZ262">
        <v>33.9062</v>
      </c>
      <c r="HA262">
        <v>1</v>
      </c>
      <c r="HB262">
        <v>-0.104337</v>
      </c>
      <c r="HC262">
        <v>0.222154</v>
      </c>
      <c r="HD262">
        <v>20.3348</v>
      </c>
      <c r="HE262">
        <v>5.21594</v>
      </c>
      <c r="HF262">
        <v>12.0098</v>
      </c>
      <c r="HG262">
        <v>4.9889</v>
      </c>
      <c r="HH262">
        <v>3.28842</v>
      </c>
      <c r="HI262">
        <v>9999</v>
      </c>
      <c r="HJ262">
        <v>9999</v>
      </c>
      <c r="HK262">
        <v>9999</v>
      </c>
      <c r="HL262">
        <v>155.7</v>
      </c>
      <c r="HM262">
        <v>1.86737</v>
      </c>
      <c r="HN262">
        <v>1.86641</v>
      </c>
      <c r="HO262">
        <v>1.86584</v>
      </c>
      <c r="HP262">
        <v>1.86582</v>
      </c>
      <c r="HQ262">
        <v>1.86764</v>
      </c>
      <c r="HR262">
        <v>1.87012</v>
      </c>
      <c r="HS262">
        <v>1.86874</v>
      </c>
      <c r="HT262">
        <v>1.87027</v>
      </c>
      <c r="HU262">
        <v>0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-4.618</v>
      </c>
      <c r="II262">
        <v>-0.1011</v>
      </c>
      <c r="IJ262">
        <v>-2.003274880989988</v>
      </c>
      <c r="IK262">
        <v>-0.003643892653284941</v>
      </c>
      <c r="IL262">
        <v>8.948238347276123E-07</v>
      </c>
      <c r="IM262">
        <v>-2.445980282225029E-10</v>
      </c>
      <c r="IN262">
        <v>-0.1940835803508028</v>
      </c>
      <c r="IO262">
        <v>-0.01042730378795286</v>
      </c>
      <c r="IP262">
        <v>0.00100284695746963</v>
      </c>
      <c r="IQ262">
        <v>-1.701466411570297E-05</v>
      </c>
      <c r="IR262">
        <v>2</v>
      </c>
      <c r="IS262">
        <v>2310</v>
      </c>
      <c r="IT262">
        <v>1</v>
      </c>
      <c r="IU262">
        <v>25</v>
      </c>
      <c r="IV262">
        <v>21584.3</v>
      </c>
      <c r="IW262">
        <v>21584.2</v>
      </c>
      <c r="IX262">
        <v>1.93481</v>
      </c>
      <c r="IY262">
        <v>2.20581</v>
      </c>
      <c r="IZ262">
        <v>1.39648</v>
      </c>
      <c r="JA262">
        <v>2.36084</v>
      </c>
      <c r="JB262">
        <v>1.49536</v>
      </c>
      <c r="JC262">
        <v>2.323</v>
      </c>
      <c r="JD262">
        <v>34.6006</v>
      </c>
      <c r="JE262">
        <v>24.1751</v>
      </c>
      <c r="JF262">
        <v>18</v>
      </c>
      <c r="JG262">
        <v>496.043</v>
      </c>
      <c r="JH262">
        <v>458.605</v>
      </c>
      <c r="JI262">
        <v>25.0004</v>
      </c>
      <c r="JJ262">
        <v>26.0964</v>
      </c>
      <c r="JK262">
        <v>30.0003</v>
      </c>
      <c r="JL262">
        <v>26.0635</v>
      </c>
      <c r="JM262">
        <v>26.0009</v>
      </c>
      <c r="JN262">
        <v>38.7177</v>
      </c>
      <c r="JO262">
        <v>20.6753</v>
      </c>
      <c r="JP262">
        <v>96.1576</v>
      </c>
      <c r="JQ262">
        <v>25</v>
      </c>
      <c r="JR262">
        <v>908.693</v>
      </c>
      <c r="JS262">
        <v>22.7509</v>
      </c>
      <c r="JT262">
        <v>100.882</v>
      </c>
      <c r="JU262">
        <v>100.834</v>
      </c>
    </row>
    <row r="263" spans="1:281">
      <c r="A263">
        <v>247</v>
      </c>
      <c r="B263">
        <v>1658945398.6</v>
      </c>
      <c r="C263">
        <v>3760.599999904633</v>
      </c>
      <c r="D263" t="s">
        <v>919</v>
      </c>
      <c r="E263" t="s">
        <v>920</v>
      </c>
      <c r="F263">
        <v>5</v>
      </c>
      <c r="G263" t="s">
        <v>812</v>
      </c>
      <c r="H263" t="s">
        <v>416</v>
      </c>
      <c r="I263">
        <v>1658945390.814285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914.6002201462733</v>
      </c>
      <c r="AK263">
        <v>886.9156303030301</v>
      </c>
      <c r="AL263">
        <v>3.40953254069537</v>
      </c>
      <c r="AM263">
        <v>65.43499430396558</v>
      </c>
      <c r="AN263">
        <f>(AP263 - AO263 + DI263*1E3/(8.314*(DK263+273.15)) * AR263/DH263 * AQ263) * DH263/(100*CV263) * 1000/(1000 - AP263)</f>
        <v>0</v>
      </c>
      <c r="AO263">
        <v>22.77934790172451</v>
      </c>
      <c r="AP263">
        <v>24.00239757575757</v>
      </c>
      <c r="AQ263">
        <v>-4.146905584037626E-05</v>
      </c>
      <c r="AR263">
        <v>84.9211307685238</v>
      </c>
      <c r="AS263">
        <v>12</v>
      </c>
      <c r="AT263">
        <v>2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1658945390.814285</v>
      </c>
      <c r="DB263">
        <v>841.4768214285714</v>
      </c>
      <c r="DC263">
        <v>877.2863571428571</v>
      </c>
      <c r="DD263">
        <v>24.00236428571429</v>
      </c>
      <c r="DE263">
        <v>22.77992857142857</v>
      </c>
      <c r="DF263">
        <v>846.0706785714286</v>
      </c>
      <c r="DG263">
        <v>24.10341785714286</v>
      </c>
      <c r="DH263">
        <v>500.0413928571429</v>
      </c>
      <c r="DI263">
        <v>90.4821357142857</v>
      </c>
      <c r="DJ263">
        <v>0.09999383928571429</v>
      </c>
      <c r="DK263">
        <v>27.367525</v>
      </c>
      <c r="DL263">
        <v>27.48890357142857</v>
      </c>
      <c r="DM263">
        <v>999.9000000000002</v>
      </c>
      <c r="DN263">
        <v>0</v>
      </c>
      <c r="DO263">
        <v>0</v>
      </c>
      <c r="DP263">
        <v>9997.740714285716</v>
      </c>
      <c r="DQ263">
        <v>0</v>
      </c>
      <c r="DR263">
        <v>11.98713571428571</v>
      </c>
      <c r="DS263">
        <v>-35.809575</v>
      </c>
      <c r="DT263">
        <v>862.1709642857143</v>
      </c>
      <c r="DU263">
        <v>897.7368214285715</v>
      </c>
      <c r="DV263">
        <v>1.222425357142857</v>
      </c>
      <c r="DW263">
        <v>877.2863571428571</v>
      </c>
      <c r="DX263">
        <v>22.77992857142857</v>
      </c>
      <c r="DY263">
        <v>2.171785357142857</v>
      </c>
      <c r="DZ263">
        <v>2.061176428571429</v>
      </c>
      <c r="EA263">
        <v>18.75570714285714</v>
      </c>
      <c r="EB263">
        <v>17.92228214285715</v>
      </c>
      <c r="EC263">
        <v>2000.034642857143</v>
      </c>
      <c r="ED263">
        <v>0.9799940357142857</v>
      </c>
      <c r="EE263">
        <v>0.02000565</v>
      </c>
      <c r="EF263">
        <v>0</v>
      </c>
      <c r="EG263">
        <v>770.4323571428571</v>
      </c>
      <c r="EH263">
        <v>5.00097</v>
      </c>
      <c r="EI263">
        <v>15413.36428571428</v>
      </c>
      <c r="EJ263">
        <v>16707.83928571429</v>
      </c>
      <c r="EK263">
        <v>39.36139285714285</v>
      </c>
      <c r="EL263">
        <v>39.50221428571428</v>
      </c>
      <c r="EM263">
        <v>39.26314285714285</v>
      </c>
      <c r="EN263">
        <v>39.25871428571428</v>
      </c>
      <c r="EO263">
        <v>39.90821428571428</v>
      </c>
      <c r="EP263">
        <v>1955.121071428571</v>
      </c>
      <c r="EQ263">
        <v>39.90964285714286</v>
      </c>
      <c r="ER263">
        <v>0</v>
      </c>
      <c r="ES263">
        <v>1658945398.2</v>
      </c>
      <c r="ET263">
        <v>0</v>
      </c>
      <c r="EU263">
        <v>770.5571153846154</v>
      </c>
      <c r="EV263">
        <v>2.562427349735216</v>
      </c>
      <c r="EW263">
        <v>25.55555568882332</v>
      </c>
      <c r="EX263">
        <v>15413.46538461538</v>
      </c>
      <c r="EY263">
        <v>15</v>
      </c>
      <c r="EZ263">
        <v>0</v>
      </c>
      <c r="FA263" t="s">
        <v>419</v>
      </c>
      <c r="FB263">
        <v>1657650335.6</v>
      </c>
      <c r="FC263">
        <v>1657650340.6</v>
      </c>
      <c r="FD263">
        <v>0</v>
      </c>
      <c r="FE263">
        <v>2.4</v>
      </c>
      <c r="FF263">
        <v>-0.047</v>
      </c>
      <c r="FG263">
        <v>-2.024</v>
      </c>
      <c r="FH263">
        <v>-0.16</v>
      </c>
      <c r="FI263">
        <v>420</v>
      </c>
      <c r="FJ263">
        <v>17</v>
      </c>
      <c r="FK263">
        <v>0.4</v>
      </c>
      <c r="FL263">
        <v>0.26</v>
      </c>
      <c r="FM263">
        <v>-35.7204875</v>
      </c>
      <c r="FN263">
        <v>-2.539523076922952</v>
      </c>
      <c r="FO263">
        <v>0.2590264602193184</v>
      </c>
      <c r="FP263">
        <v>0</v>
      </c>
      <c r="FQ263">
        <v>770.3889411764706</v>
      </c>
      <c r="FR263">
        <v>2.776287247055342</v>
      </c>
      <c r="FS263">
        <v>0.3886764071576371</v>
      </c>
      <c r="FT263">
        <v>0</v>
      </c>
      <c r="FU263">
        <v>1.2229645</v>
      </c>
      <c r="FV263">
        <v>-0.01099677298311801</v>
      </c>
      <c r="FW263">
        <v>0.001600968378825763</v>
      </c>
      <c r="FX263">
        <v>1</v>
      </c>
      <c r="FY263">
        <v>1</v>
      </c>
      <c r="FZ263">
        <v>3</v>
      </c>
      <c r="GA263" t="s">
        <v>426</v>
      </c>
      <c r="GB263">
        <v>2.9837</v>
      </c>
      <c r="GC263">
        <v>2.71565</v>
      </c>
      <c r="GD263">
        <v>0.158173</v>
      </c>
      <c r="GE263">
        <v>0.16035</v>
      </c>
      <c r="GF263">
        <v>0.107723</v>
      </c>
      <c r="GG263">
        <v>0.101847</v>
      </c>
      <c r="GH263">
        <v>26722.9</v>
      </c>
      <c r="GI263">
        <v>26753.4</v>
      </c>
      <c r="GJ263">
        <v>29499.3</v>
      </c>
      <c r="GK263">
        <v>29464.4</v>
      </c>
      <c r="GL263">
        <v>34865.7</v>
      </c>
      <c r="GM263">
        <v>35169.8</v>
      </c>
      <c r="GN263">
        <v>41554.6</v>
      </c>
      <c r="GO263">
        <v>41983.7</v>
      </c>
      <c r="GP263">
        <v>1.9274</v>
      </c>
      <c r="GQ263">
        <v>1.93895</v>
      </c>
      <c r="GR263">
        <v>0.136711</v>
      </c>
      <c r="GS263">
        <v>0</v>
      </c>
      <c r="GT263">
        <v>25.2512</v>
      </c>
      <c r="GU263">
        <v>999.9</v>
      </c>
      <c r="GV263">
        <v>59.6</v>
      </c>
      <c r="GW263">
        <v>29.4</v>
      </c>
      <c r="GX263">
        <v>27.1075</v>
      </c>
      <c r="GY263">
        <v>62.9497</v>
      </c>
      <c r="GZ263">
        <v>33.6619</v>
      </c>
      <c r="HA263">
        <v>1</v>
      </c>
      <c r="HB263">
        <v>-0.104052</v>
      </c>
      <c r="HC263">
        <v>0.224107</v>
      </c>
      <c r="HD263">
        <v>20.3347</v>
      </c>
      <c r="HE263">
        <v>5.21609</v>
      </c>
      <c r="HF263">
        <v>12.0099</v>
      </c>
      <c r="HG263">
        <v>4.989</v>
      </c>
      <c r="HH263">
        <v>3.28845</v>
      </c>
      <c r="HI263">
        <v>9999</v>
      </c>
      <c r="HJ263">
        <v>9999</v>
      </c>
      <c r="HK263">
        <v>9999</v>
      </c>
      <c r="HL263">
        <v>155.7</v>
      </c>
      <c r="HM263">
        <v>1.86737</v>
      </c>
      <c r="HN263">
        <v>1.8664</v>
      </c>
      <c r="HO263">
        <v>1.86584</v>
      </c>
      <c r="HP263">
        <v>1.86582</v>
      </c>
      <c r="HQ263">
        <v>1.86762</v>
      </c>
      <c r="HR263">
        <v>1.87012</v>
      </c>
      <c r="HS263">
        <v>1.86874</v>
      </c>
      <c r="HT263">
        <v>1.87027</v>
      </c>
      <c r="HU263">
        <v>0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-4.663</v>
      </c>
      <c r="II263">
        <v>-0.1011</v>
      </c>
      <c r="IJ263">
        <v>-2.003274880989988</v>
      </c>
      <c r="IK263">
        <v>-0.003643892653284941</v>
      </c>
      <c r="IL263">
        <v>8.948238347276123E-07</v>
      </c>
      <c r="IM263">
        <v>-2.445980282225029E-10</v>
      </c>
      <c r="IN263">
        <v>-0.1940835803508028</v>
      </c>
      <c r="IO263">
        <v>-0.01042730378795286</v>
      </c>
      <c r="IP263">
        <v>0.00100284695746963</v>
      </c>
      <c r="IQ263">
        <v>-1.701466411570297E-05</v>
      </c>
      <c r="IR263">
        <v>2</v>
      </c>
      <c r="IS263">
        <v>2310</v>
      </c>
      <c r="IT263">
        <v>1</v>
      </c>
      <c r="IU263">
        <v>25</v>
      </c>
      <c r="IV263">
        <v>21584.4</v>
      </c>
      <c r="IW263">
        <v>21584.3</v>
      </c>
      <c r="IX263">
        <v>1.96167</v>
      </c>
      <c r="IY263">
        <v>2.20215</v>
      </c>
      <c r="IZ263">
        <v>1.39771</v>
      </c>
      <c r="JA263">
        <v>2.36084</v>
      </c>
      <c r="JB263">
        <v>1.49536</v>
      </c>
      <c r="JC263">
        <v>2.33643</v>
      </c>
      <c r="JD263">
        <v>34.6006</v>
      </c>
      <c r="JE263">
        <v>24.1751</v>
      </c>
      <c r="JF263">
        <v>18</v>
      </c>
      <c r="JG263">
        <v>495.91</v>
      </c>
      <c r="JH263">
        <v>458.795</v>
      </c>
      <c r="JI263">
        <v>25.0003</v>
      </c>
      <c r="JJ263">
        <v>26.0982</v>
      </c>
      <c r="JK263">
        <v>30.0003</v>
      </c>
      <c r="JL263">
        <v>26.0644</v>
      </c>
      <c r="JM263">
        <v>26.0031</v>
      </c>
      <c r="JN263">
        <v>39.266</v>
      </c>
      <c r="JO263">
        <v>20.6753</v>
      </c>
      <c r="JP263">
        <v>96.1576</v>
      </c>
      <c r="JQ263">
        <v>25</v>
      </c>
      <c r="JR263">
        <v>922.049</v>
      </c>
      <c r="JS263">
        <v>22.7509</v>
      </c>
      <c r="JT263">
        <v>100.882</v>
      </c>
      <c r="JU263">
        <v>100.834</v>
      </c>
    </row>
    <row r="264" spans="1:281">
      <c r="A264">
        <v>248</v>
      </c>
      <c r="B264">
        <v>1658945403.6</v>
      </c>
      <c r="C264">
        <v>3765.599999904633</v>
      </c>
      <c r="D264" t="s">
        <v>921</v>
      </c>
      <c r="E264" t="s">
        <v>922</v>
      </c>
      <c r="F264">
        <v>5</v>
      </c>
      <c r="G264" t="s">
        <v>812</v>
      </c>
      <c r="H264" t="s">
        <v>416</v>
      </c>
      <c r="I264">
        <v>1658945396.1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931.5224150860728</v>
      </c>
      <c r="AK264">
        <v>903.8560303030303</v>
      </c>
      <c r="AL264">
        <v>3.379056972501626</v>
      </c>
      <c r="AM264">
        <v>65.43499430396558</v>
      </c>
      <c r="AN264">
        <f>(AP264 - AO264 + DI264*1E3/(8.314*(DK264+273.15)) * AR264/DH264 * AQ264) * DH264/(100*CV264) * 1000/(1000 - AP264)</f>
        <v>0</v>
      </c>
      <c r="AO264">
        <v>22.78058904839337</v>
      </c>
      <c r="AP264">
        <v>24.00255757575757</v>
      </c>
      <c r="AQ264">
        <v>-2.471368556725743E-05</v>
      </c>
      <c r="AR264">
        <v>84.9211307685238</v>
      </c>
      <c r="AS264">
        <v>12</v>
      </c>
      <c r="AT264">
        <v>2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1658945396.1</v>
      </c>
      <c r="DB264">
        <v>858.9852592592594</v>
      </c>
      <c r="DC264">
        <v>894.9854444444444</v>
      </c>
      <c r="DD264">
        <v>24.00217037037037</v>
      </c>
      <c r="DE264">
        <v>22.78034074074074</v>
      </c>
      <c r="DF264">
        <v>863.6257037037037</v>
      </c>
      <c r="DG264">
        <v>24.10322222222223</v>
      </c>
      <c r="DH264">
        <v>500.0476666666667</v>
      </c>
      <c r="DI264">
        <v>90.48278518518519</v>
      </c>
      <c r="DJ264">
        <v>0.1000354259259259</v>
      </c>
      <c r="DK264">
        <v>27.36747037037037</v>
      </c>
      <c r="DL264">
        <v>27.49308888888889</v>
      </c>
      <c r="DM264">
        <v>999.9000000000001</v>
      </c>
      <c r="DN264">
        <v>0</v>
      </c>
      <c r="DO264">
        <v>0</v>
      </c>
      <c r="DP264">
        <v>9994.925925925925</v>
      </c>
      <c r="DQ264">
        <v>0</v>
      </c>
      <c r="DR264">
        <v>11.9922</v>
      </c>
      <c r="DS264">
        <v>-36.00015185185185</v>
      </c>
      <c r="DT264">
        <v>880.1098148148149</v>
      </c>
      <c r="DU264">
        <v>915.8487777777779</v>
      </c>
      <c r="DV264">
        <v>1.22181962962963</v>
      </c>
      <c r="DW264">
        <v>894.9854444444444</v>
      </c>
      <c r="DX264">
        <v>22.78034074074074</v>
      </c>
      <c r="DY264">
        <v>2.171782962962963</v>
      </c>
      <c r="DZ264">
        <v>2.061228888888889</v>
      </c>
      <c r="EA264">
        <v>18.75568888888889</v>
      </c>
      <c r="EB264">
        <v>17.92268518518518</v>
      </c>
      <c r="EC264">
        <v>2000.018518518518</v>
      </c>
      <c r="ED264">
        <v>0.979994111111111</v>
      </c>
      <c r="EE264">
        <v>0.02000562962962963</v>
      </c>
      <c r="EF264">
        <v>0</v>
      </c>
      <c r="EG264">
        <v>770.6768888888887</v>
      </c>
      <c r="EH264">
        <v>5.00097</v>
      </c>
      <c r="EI264">
        <v>15415.58148148148</v>
      </c>
      <c r="EJ264">
        <v>16707.6962962963</v>
      </c>
      <c r="EK264">
        <v>39.3284074074074</v>
      </c>
      <c r="EL264">
        <v>39.479</v>
      </c>
      <c r="EM264">
        <v>39.21966666666667</v>
      </c>
      <c r="EN264">
        <v>39.21966666666666</v>
      </c>
      <c r="EO264">
        <v>39.8818148148148</v>
      </c>
      <c r="EP264">
        <v>1955.104074074075</v>
      </c>
      <c r="EQ264">
        <v>39.91111111111112</v>
      </c>
      <c r="ER264">
        <v>0</v>
      </c>
      <c r="ES264">
        <v>1658945403</v>
      </c>
      <c r="ET264">
        <v>0</v>
      </c>
      <c r="EU264">
        <v>770.7343461538462</v>
      </c>
      <c r="EV264">
        <v>1.387316237021717</v>
      </c>
      <c r="EW264">
        <v>26.27692315176074</v>
      </c>
      <c r="EX264">
        <v>15415.46923076923</v>
      </c>
      <c r="EY264">
        <v>15</v>
      </c>
      <c r="EZ264">
        <v>0</v>
      </c>
      <c r="FA264" t="s">
        <v>419</v>
      </c>
      <c r="FB264">
        <v>1657650335.6</v>
      </c>
      <c r="FC264">
        <v>1657650340.6</v>
      </c>
      <c r="FD264">
        <v>0</v>
      </c>
      <c r="FE264">
        <v>2.4</v>
      </c>
      <c r="FF264">
        <v>-0.047</v>
      </c>
      <c r="FG264">
        <v>-2.024</v>
      </c>
      <c r="FH264">
        <v>-0.16</v>
      </c>
      <c r="FI264">
        <v>420</v>
      </c>
      <c r="FJ264">
        <v>17</v>
      </c>
      <c r="FK264">
        <v>0.4</v>
      </c>
      <c r="FL264">
        <v>0.26</v>
      </c>
      <c r="FM264">
        <v>-35.86300731707317</v>
      </c>
      <c r="FN264">
        <v>-2.390912195121978</v>
      </c>
      <c r="FO264">
        <v>0.2525253171468538</v>
      </c>
      <c r="FP264">
        <v>0</v>
      </c>
      <c r="FQ264">
        <v>770.5454117647058</v>
      </c>
      <c r="FR264">
        <v>2.323758596092789</v>
      </c>
      <c r="FS264">
        <v>0.352554970069092</v>
      </c>
      <c r="FT264">
        <v>0</v>
      </c>
      <c r="FU264">
        <v>1.222366829268293</v>
      </c>
      <c r="FV264">
        <v>-0.007098188153306454</v>
      </c>
      <c r="FW264">
        <v>0.001405477852988412</v>
      </c>
      <c r="FX264">
        <v>1</v>
      </c>
      <c r="FY264">
        <v>1</v>
      </c>
      <c r="FZ264">
        <v>3</v>
      </c>
      <c r="GA264" t="s">
        <v>426</v>
      </c>
      <c r="GB264">
        <v>2.98378</v>
      </c>
      <c r="GC264">
        <v>2.71558</v>
      </c>
      <c r="GD264">
        <v>0.160136</v>
      </c>
      <c r="GE264">
        <v>0.162281</v>
      </c>
      <c r="GF264">
        <v>0.107726</v>
      </c>
      <c r="GG264">
        <v>0.101849</v>
      </c>
      <c r="GH264">
        <v>26660.4</v>
      </c>
      <c r="GI264">
        <v>26691.8</v>
      </c>
      <c r="GJ264">
        <v>29499.2</v>
      </c>
      <c r="GK264">
        <v>29464.3</v>
      </c>
      <c r="GL264">
        <v>34865.5</v>
      </c>
      <c r="GM264">
        <v>35170</v>
      </c>
      <c r="GN264">
        <v>41554.4</v>
      </c>
      <c r="GO264">
        <v>41983.9</v>
      </c>
      <c r="GP264">
        <v>1.9277</v>
      </c>
      <c r="GQ264">
        <v>1.93867</v>
      </c>
      <c r="GR264">
        <v>0.137582</v>
      </c>
      <c r="GS264">
        <v>0</v>
      </c>
      <c r="GT264">
        <v>25.2539</v>
      </c>
      <c r="GU264">
        <v>999.9</v>
      </c>
      <c r="GV264">
        <v>59.6</v>
      </c>
      <c r="GW264">
        <v>29.4</v>
      </c>
      <c r="GX264">
        <v>27.1119</v>
      </c>
      <c r="GY264">
        <v>63.2897</v>
      </c>
      <c r="GZ264">
        <v>33.4976</v>
      </c>
      <c r="HA264">
        <v>1</v>
      </c>
      <c r="HB264">
        <v>-0.104024</v>
      </c>
      <c r="HC264">
        <v>0.22591</v>
      </c>
      <c r="HD264">
        <v>20.3348</v>
      </c>
      <c r="HE264">
        <v>5.21594</v>
      </c>
      <c r="HF264">
        <v>12.0099</v>
      </c>
      <c r="HG264">
        <v>4.98905</v>
      </c>
      <c r="HH264">
        <v>3.28848</v>
      </c>
      <c r="HI264">
        <v>9999</v>
      </c>
      <c r="HJ264">
        <v>9999</v>
      </c>
      <c r="HK264">
        <v>9999</v>
      </c>
      <c r="HL264">
        <v>155.8</v>
      </c>
      <c r="HM264">
        <v>1.86736</v>
      </c>
      <c r="HN264">
        <v>1.86642</v>
      </c>
      <c r="HO264">
        <v>1.86584</v>
      </c>
      <c r="HP264">
        <v>1.8658</v>
      </c>
      <c r="HQ264">
        <v>1.86764</v>
      </c>
      <c r="HR264">
        <v>1.87013</v>
      </c>
      <c r="HS264">
        <v>1.86874</v>
      </c>
      <c r="HT264">
        <v>1.87026</v>
      </c>
      <c r="HU264">
        <v>0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-4.706</v>
      </c>
      <c r="II264">
        <v>-0.1011</v>
      </c>
      <c r="IJ264">
        <v>-2.003274880989988</v>
      </c>
      <c r="IK264">
        <v>-0.003643892653284941</v>
      </c>
      <c r="IL264">
        <v>8.948238347276123E-07</v>
      </c>
      <c r="IM264">
        <v>-2.445980282225029E-10</v>
      </c>
      <c r="IN264">
        <v>-0.1940835803508028</v>
      </c>
      <c r="IO264">
        <v>-0.01042730378795286</v>
      </c>
      <c r="IP264">
        <v>0.00100284695746963</v>
      </c>
      <c r="IQ264">
        <v>-1.701466411570297E-05</v>
      </c>
      <c r="IR264">
        <v>2</v>
      </c>
      <c r="IS264">
        <v>2310</v>
      </c>
      <c r="IT264">
        <v>1</v>
      </c>
      <c r="IU264">
        <v>25</v>
      </c>
      <c r="IV264">
        <v>21584.5</v>
      </c>
      <c r="IW264">
        <v>21584.4</v>
      </c>
      <c r="IX264">
        <v>1.98608</v>
      </c>
      <c r="IY264">
        <v>2.19849</v>
      </c>
      <c r="IZ264">
        <v>1.39648</v>
      </c>
      <c r="JA264">
        <v>2.36084</v>
      </c>
      <c r="JB264">
        <v>1.49536</v>
      </c>
      <c r="JC264">
        <v>2.34863</v>
      </c>
      <c r="JD264">
        <v>34.6006</v>
      </c>
      <c r="JE264">
        <v>24.1838</v>
      </c>
      <c r="JF264">
        <v>18</v>
      </c>
      <c r="JG264">
        <v>496.11</v>
      </c>
      <c r="JH264">
        <v>458.624</v>
      </c>
      <c r="JI264">
        <v>25.0003</v>
      </c>
      <c r="JJ264">
        <v>26.0993</v>
      </c>
      <c r="JK264">
        <v>30.0002</v>
      </c>
      <c r="JL264">
        <v>26.0657</v>
      </c>
      <c r="JM264">
        <v>26.0031</v>
      </c>
      <c r="JN264">
        <v>39.8626</v>
      </c>
      <c r="JO264">
        <v>20.6753</v>
      </c>
      <c r="JP264">
        <v>96.1576</v>
      </c>
      <c r="JQ264">
        <v>25</v>
      </c>
      <c r="JR264">
        <v>942.085</v>
      </c>
      <c r="JS264">
        <v>22.7509</v>
      </c>
      <c r="JT264">
        <v>100.881</v>
      </c>
      <c r="JU264">
        <v>100.834</v>
      </c>
    </row>
    <row r="265" spans="1:281">
      <c r="A265">
        <v>249</v>
      </c>
      <c r="B265">
        <v>1658945408.6</v>
      </c>
      <c r="C265">
        <v>3770.599999904633</v>
      </c>
      <c r="D265" t="s">
        <v>923</v>
      </c>
      <c r="E265" t="s">
        <v>924</v>
      </c>
      <c r="F265">
        <v>5</v>
      </c>
      <c r="G265" t="s">
        <v>812</v>
      </c>
      <c r="H265" t="s">
        <v>416</v>
      </c>
      <c r="I265">
        <v>1658945400.814285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948.8214253194549</v>
      </c>
      <c r="AK265">
        <v>920.8937999999998</v>
      </c>
      <c r="AL265">
        <v>3.420445033980678</v>
      </c>
      <c r="AM265">
        <v>65.43499430396558</v>
      </c>
      <c r="AN265">
        <f>(AP265 - AO265 + DI265*1E3/(8.314*(DK265+273.15)) * AR265/DH265 * AQ265) * DH265/(100*CV265) * 1000/(1000 - AP265)</f>
        <v>0</v>
      </c>
      <c r="AO265">
        <v>22.78021014894902</v>
      </c>
      <c r="AP265">
        <v>23.99896121212121</v>
      </c>
      <c r="AQ265">
        <v>-3.809324251024096E-05</v>
      </c>
      <c r="AR265">
        <v>84.9211307685238</v>
      </c>
      <c r="AS265">
        <v>12</v>
      </c>
      <c r="AT265">
        <v>2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1658945400.814285</v>
      </c>
      <c r="DB265">
        <v>874.6029285714286</v>
      </c>
      <c r="DC265">
        <v>910.8302857142859</v>
      </c>
      <c r="DD265">
        <v>24.00208928571429</v>
      </c>
      <c r="DE265">
        <v>22.78017857142857</v>
      </c>
      <c r="DF265">
        <v>879.2846071428572</v>
      </c>
      <c r="DG265">
        <v>24.10314285714286</v>
      </c>
      <c r="DH265">
        <v>500.0446428571428</v>
      </c>
      <c r="DI265">
        <v>90.48302142857143</v>
      </c>
      <c r="DJ265">
        <v>0.10000195</v>
      </c>
      <c r="DK265">
        <v>27.36750714285714</v>
      </c>
      <c r="DL265">
        <v>27.49665</v>
      </c>
      <c r="DM265">
        <v>999.9000000000002</v>
      </c>
      <c r="DN265">
        <v>0</v>
      </c>
      <c r="DO265">
        <v>0</v>
      </c>
      <c r="DP265">
        <v>9997.468571428572</v>
      </c>
      <c r="DQ265">
        <v>0</v>
      </c>
      <c r="DR265">
        <v>11.99765</v>
      </c>
      <c r="DS265">
        <v>-36.22739285714285</v>
      </c>
      <c r="DT265">
        <v>896.111392857143</v>
      </c>
      <c r="DU265">
        <v>932.0629285714286</v>
      </c>
      <c r="DV265">
        <v>1.22191</v>
      </c>
      <c r="DW265">
        <v>910.8302857142859</v>
      </c>
      <c r="DX265">
        <v>22.78017857142857</v>
      </c>
      <c r="DY265">
        <v>2.171781785714286</v>
      </c>
      <c r="DZ265">
        <v>2.061219285714286</v>
      </c>
      <c r="EA265">
        <v>18.75567857142857</v>
      </c>
      <c r="EB265">
        <v>17.92260357142857</v>
      </c>
      <c r="EC265">
        <v>2000.016428571429</v>
      </c>
      <c r="ED265">
        <v>0.9799977857142859</v>
      </c>
      <c r="EE265">
        <v>0.02000210000000001</v>
      </c>
      <c r="EF265">
        <v>0</v>
      </c>
      <c r="EG265">
        <v>770.8930714285715</v>
      </c>
      <c r="EH265">
        <v>5.00097</v>
      </c>
      <c r="EI265">
        <v>15417.62142857143</v>
      </c>
      <c r="EJ265">
        <v>16707.7</v>
      </c>
      <c r="EK265">
        <v>39.28989285714285</v>
      </c>
      <c r="EL265">
        <v>39.45949999999999</v>
      </c>
      <c r="EM265">
        <v>39.19164285714286</v>
      </c>
      <c r="EN265">
        <v>39.18057142857143</v>
      </c>
      <c r="EO265">
        <v>39.85025</v>
      </c>
      <c r="EP265">
        <v>1955.109285714286</v>
      </c>
      <c r="EQ265">
        <v>39.90642857142858</v>
      </c>
      <c r="ER265">
        <v>0</v>
      </c>
      <c r="ES265">
        <v>1658945407.8</v>
      </c>
      <c r="ET265">
        <v>0</v>
      </c>
      <c r="EU265">
        <v>770.9116538461539</v>
      </c>
      <c r="EV265">
        <v>2.699658136167162</v>
      </c>
      <c r="EW265">
        <v>24.57777787296857</v>
      </c>
      <c r="EX265">
        <v>15417.58846153846</v>
      </c>
      <c r="EY265">
        <v>15</v>
      </c>
      <c r="EZ265">
        <v>0</v>
      </c>
      <c r="FA265" t="s">
        <v>419</v>
      </c>
      <c r="FB265">
        <v>1657650335.6</v>
      </c>
      <c r="FC265">
        <v>1657650340.6</v>
      </c>
      <c r="FD265">
        <v>0</v>
      </c>
      <c r="FE265">
        <v>2.4</v>
      </c>
      <c r="FF265">
        <v>-0.047</v>
      </c>
      <c r="FG265">
        <v>-2.024</v>
      </c>
      <c r="FH265">
        <v>-0.16</v>
      </c>
      <c r="FI265">
        <v>420</v>
      </c>
      <c r="FJ265">
        <v>17</v>
      </c>
      <c r="FK265">
        <v>0.4</v>
      </c>
      <c r="FL265">
        <v>0.26</v>
      </c>
      <c r="FM265">
        <v>-36.1024025</v>
      </c>
      <c r="FN265">
        <v>-2.491120075046847</v>
      </c>
      <c r="FO265">
        <v>0.2583660944159471</v>
      </c>
      <c r="FP265">
        <v>0</v>
      </c>
      <c r="FQ265">
        <v>770.8443235294118</v>
      </c>
      <c r="FR265">
        <v>2.061558443448945</v>
      </c>
      <c r="FS265">
        <v>0.3199439032253549</v>
      </c>
      <c r="FT265">
        <v>0</v>
      </c>
      <c r="FU265">
        <v>1.22168925</v>
      </c>
      <c r="FV265">
        <v>-0.0008662288930591054</v>
      </c>
      <c r="FW265">
        <v>0.001356066715726022</v>
      </c>
      <c r="FX265">
        <v>1</v>
      </c>
      <c r="FY265">
        <v>1</v>
      </c>
      <c r="FZ265">
        <v>3</v>
      </c>
      <c r="GA265" t="s">
        <v>426</v>
      </c>
      <c r="GB265">
        <v>2.98369</v>
      </c>
      <c r="GC265">
        <v>2.71579</v>
      </c>
      <c r="GD265">
        <v>0.162097</v>
      </c>
      <c r="GE265">
        <v>0.1642</v>
      </c>
      <c r="GF265">
        <v>0.107711</v>
      </c>
      <c r="GG265">
        <v>0.101847</v>
      </c>
      <c r="GH265">
        <v>26597.9</v>
      </c>
      <c r="GI265">
        <v>26630.5</v>
      </c>
      <c r="GJ265">
        <v>29498.8</v>
      </c>
      <c r="GK265">
        <v>29464.1</v>
      </c>
      <c r="GL265">
        <v>34865.8</v>
      </c>
      <c r="GM265">
        <v>35169.6</v>
      </c>
      <c r="GN265">
        <v>41554</v>
      </c>
      <c r="GO265">
        <v>41983.4</v>
      </c>
      <c r="GP265">
        <v>1.92768</v>
      </c>
      <c r="GQ265">
        <v>1.93875</v>
      </c>
      <c r="GR265">
        <v>0.136755</v>
      </c>
      <c r="GS265">
        <v>0</v>
      </c>
      <c r="GT265">
        <v>25.2555</v>
      </c>
      <c r="GU265">
        <v>999.9</v>
      </c>
      <c r="GV265">
        <v>59.6</v>
      </c>
      <c r="GW265">
        <v>29.4</v>
      </c>
      <c r="GX265">
        <v>27.11</v>
      </c>
      <c r="GY265">
        <v>62.9097</v>
      </c>
      <c r="GZ265">
        <v>33.8301</v>
      </c>
      <c r="HA265">
        <v>1</v>
      </c>
      <c r="HB265">
        <v>-0.103862</v>
      </c>
      <c r="HC265">
        <v>0.228034</v>
      </c>
      <c r="HD265">
        <v>20.3347</v>
      </c>
      <c r="HE265">
        <v>5.21609</v>
      </c>
      <c r="HF265">
        <v>12.0099</v>
      </c>
      <c r="HG265">
        <v>4.98945</v>
      </c>
      <c r="HH265">
        <v>3.2885</v>
      </c>
      <c r="HI265">
        <v>9999</v>
      </c>
      <c r="HJ265">
        <v>9999</v>
      </c>
      <c r="HK265">
        <v>9999</v>
      </c>
      <c r="HL265">
        <v>155.8</v>
      </c>
      <c r="HM265">
        <v>1.86737</v>
      </c>
      <c r="HN265">
        <v>1.86644</v>
      </c>
      <c r="HO265">
        <v>1.86584</v>
      </c>
      <c r="HP265">
        <v>1.8658</v>
      </c>
      <c r="HQ265">
        <v>1.86764</v>
      </c>
      <c r="HR265">
        <v>1.87012</v>
      </c>
      <c r="HS265">
        <v>1.86874</v>
      </c>
      <c r="HT265">
        <v>1.87025</v>
      </c>
      <c r="HU265">
        <v>0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-4.75</v>
      </c>
      <c r="II265">
        <v>-0.1011</v>
      </c>
      <c r="IJ265">
        <v>-2.003274880989988</v>
      </c>
      <c r="IK265">
        <v>-0.003643892653284941</v>
      </c>
      <c r="IL265">
        <v>8.948238347276123E-07</v>
      </c>
      <c r="IM265">
        <v>-2.445980282225029E-10</v>
      </c>
      <c r="IN265">
        <v>-0.1940835803508028</v>
      </c>
      <c r="IO265">
        <v>-0.01042730378795286</v>
      </c>
      <c r="IP265">
        <v>0.00100284695746963</v>
      </c>
      <c r="IQ265">
        <v>-1.701466411570297E-05</v>
      </c>
      <c r="IR265">
        <v>2</v>
      </c>
      <c r="IS265">
        <v>2310</v>
      </c>
      <c r="IT265">
        <v>1</v>
      </c>
      <c r="IU265">
        <v>25</v>
      </c>
      <c r="IV265">
        <v>21584.5</v>
      </c>
      <c r="IW265">
        <v>21584.5</v>
      </c>
      <c r="IX265">
        <v>2.01782</v>
      </c>
      <c r="IY265">
        <v>2.19604</v>
      </c>
      <c r="IZ265">
        <v>1.39648</v>
      </c>
      <c r="JA265">
        <v>2.36084</v>
      </c>
      <c r="JB265">
        <v>1.49536</v>
      </c>
      <c r="JC265">
        <v>2.34741</v>
      </c>
      <c r="JD265">
        <v>34.6006</v>
      </c>
      <c r="JE265">
        <v>24.1838</v>
      </c>
      <c r="JF265">
        <v>18</v>
      </c>
      <c r="JG265">
        <v>496.103</v>
      </c>
      <c r="JH265">
        <v>458.688</v>
      </c>
      <c r="JI265">
        <v>25.0003</v>
      </c>
      <c r="JJ265">
        <v>26.1008</v>
      </c>
      <c r="JK265">
        <v>30.0002</v>
      </c>
      <c r="JL265">
        <v>26.0666</v>
      </c>
      <c r="JM265">
        <v>26.0052</v>
      </c>
      <c r="JN265">
        <v>40.401</v>
      </c>
      <c r="JO265">
        <v>20.6753</v>
      </c>
      <c r="JP265">
        <v>96.1576</v>
      </c>
      <c r="JQ265">
        <v>25</v>
      </c>
      <c r="JR265">
        <v>955.443</v>
      </c>
      <c r="JS265">
        <v>22.7509</v>
      </c>
      <c r="JT265">
        <v>100.88</v>
      </c>
      <c r="JU265">
        <v>100.833</v>
      </c>
    </row>
    <row r="266" spans="1:281">
      <c r="A266">
        <v>250</v>
      </c>
      <c r="B266">
        <v>1658945413.6</v>
      </c>
      <c r="C266">
        <v>3775.599999904633</v>
      </c>
      <c r="D266" t="s">
        <v>925</v>
      </c>
      <c r="E266" t="s">
        <v>926</v>
      </c>
      <c r="F266">
        <v>5</v>
      </c>
      <c r="G266" t="s">
        <v>812</v>
      </c>
      <c r="H266" t="s">
        <v>416</v>
      </c>
      <c r="I266">
        <v>1658945406.1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965.8303487373599</v>
      </c>
      <c r="AK266">
        <v>937.8484</v>
      </c>
      <c r="AL266">
        <v>3.376947833101084</v>
      </c>
      <c r="AM266">
        <v>65.43499430396558</v>
      </c>
      <c r="AN266">
        <f>(AP266 - AO266 + DI266*1E3/(8.314*(DK266+273.15)) * AR266/DH266 * AQ266) * DH266/(100*CV266) * 1000/(1000 - AP266)</f>
        <v>0</v>
      </c>
      <c r="AO266">
        <v>22.78132693075923</v>
      </c>
      <c r="AP266">
        <v>24.00009696969695</v>
      </c>
      <c r="AQ266">
        <v>2.571206662634152E-05</v>
      </c>
      <c r="AR266">
        <v>84.9211307685238</v>
      </c>
      <c r="AS266">
        <v>12</v>
      </c>
      <c r="AT266">
        <v>2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1658945406.1</v>
      </c>
      <c r="DB266">
        <v>892.1455555555556</v>
      </c>
      <c r="DC266">
        <v>928.4900740740743</v>
      </c>
      <c r="DD266">
        <v>24.00138518518519</v>
      </c>
      <c r="DE266">
        <v>22.7806037037037</v>
      </c>
      <c r="DF266">
        <v>896.8736666666668</v>
      </c>
      <c r="DG266">
        <v>24.10245555555555</v>
      </c>
      <c r="DH266">
        <v>500.0471481481482</v>
      </c>
      <c r="DI266">
        <v>90.48215185185187</v>
      </c>
      <c r="DJ266">
        <v>0.1000245925925926</v>
      </c>
      <c r="DK266">
        <v>27.36831481481482</v>
      </c>
      <c r="DL266">
        <v>27.49838518518519</v>
      </c>
      <c r="DM266">
        <v>999.9000000000001</v>
      </c>
      <c r="DN266">
        <v>0</v>
      </c>
      <c r="DO266">
        <v>0</v>
      </c>
      <c r="DP266">
        <v>9996.338148148148</v>
      </c>
      <c r="DQ266">
        <v>0</v>
      </c>
      <c r="DR266">
        <v>11.99541481481481</v>
      </c>
      <c r="DS266">
        <v>-36.34451851851851</v>
      </c>
      <c r="DT266">
        <v>914.0848148148148</v>
      </c>
      <c r="DU266">
        <v>950.1347777777776</v>
      </c>
      <c r="DV266">
        <v>1.22078962962963</v>
      </c>
      <c r="DW266">
        <v>928.4900740740743</v>
      </c>
      <c r="DX266">
        <v>22.7806037037037</v>
      </c>
      <c r="DY266">
        <v>2.171697777777778</v>
      </c>
      <c r="DZ266">
        <v>2.061238518518519</v>
      </c>
      <c r="EA266">
        <v>18.75505555555556</v>
      </c>
      <c r="EB266">
        <v>17.92275185185185</v>
      </c>
      <c r="EC266">
        <v>2000.004814814815</v>
      </c>
      <c r="ED266">
        <v>0.9800013333333333</v>
      </c>
      <c r="EE266">
        <v>0.01999867407407408</v>
      </c>
      <c r="EF266">
        <v>0</v>
      </c>
      <c r="EG266">
        <v>771.0648518518518</v>
      </c>
      <c r="EH266">
        <v>5.00097</v>
      </c>
      <c r="EI266">
        <v>15419.74814814815</v>
      </c>
      <c r="EJ266">
        <v>16707.60740740741</v>
      </c>
      <c r="EK266">
        <v>39.2614074074074</v>
      </c>
      <c r="EL266">
        <v>39.42781481481481</v>
      </c>
      <c r="EM266">
        <v>39.15714814814815</v>
      </c>
      <c r="EN266">
        <v>39.14566666666666</v>
      </c>
      <c r="EO266">
        <v>39.82833333333333</v>
      </c>
      <c r="EP266">
        <v>1955.103703703704</v>
      </c>
      <c r="EQ266">
        <v>39.90074074074074</v>
      </c>
      <c r="ER266">
        <v>0</v>
      </c>
      <c r="ES266">
        <v>1658945413.2</v>
      </c>
      <c r="ET266">
        <v>0</v>
      </c>
      <c r="EU266">
        <v>771.0712400000001</v>
      </c>
      <c r="EV266">
        <v>1.907923078812073</v>
      </c>
      <c r="EW266">
        <v>24.66923080652883</v>
      </c>
      <c r="EX266">
        <v>15419.98</v>
      </c>
      <c r="EY266">
        <v>15</v>
      </c>
      <c r="EZ266">
        <v>0</v>
      </c>
      <c r="FA266" t="s">
        <v>419</v>
      </c>
      <c r="FB266">
        <v>1657650335.6</v>
      </c>
      <c r="FC266">
        <v>1657650340.6</v>
      </c>
      <c r="FD266">
        <v>0</v>
      </c>
      <c r="FE266">
        <v>2.4</v>
      </c>
      <c r="FF266">
        <v>-0.047</v>
      </c>
      <c r="FG266">
        <v>-2.024</v>
      </c>
      <c r="FH266">
        <v>-0.16</v>
      </c>
      <c r="FI266">
        <v>420</v>
      </c>
      <c r="FJ266">
        <v>17</v>
      </c>
      <c r="FK266">
        <v>0.4</v>
      </c>
      <c r="FL266">
        <v>0.26</v>
      </c>
      <c r="FM266">
        <v>-36.25614634146342</v>
      </c>
      <c r="FN266">
        <v>-1.660283623693316</v>
      </c>
      <c r="FO266">
        <v>0.1843696368017794</v>
      </c>
      <c r="FP266">
        <v>0</v>
      </c>
      <c r="FQ266">
        <v>770.9617941176471</v>
      </c>
      <c r="FR266">
        <v>2.324996182898544</v>
      </c>
      <c r="FS266">
        <v>0.3258022477996139</v>
      </c>
      <c r="FT266">
        <v>0</v>
      </c>
      <c r="FU266">
        <v>1.221251219512195</v>
      </c>
      <c r="FV266">
        <v>-0.01259163763066054</v>
      </c>
      <c r="FW266">
        <v>0.001825848543289899</v>
      </c>
      <c r="FX266">
        <v>1</v>
      </c>
      <c r="FY266">
        <v>1</v>
      </c>
      <c r="FZ266">
        <v>3</v>
      </c>
      <c r="GA266" t="s">
        <v>426</v>
      </c>
      <c r="GB266">
        <v>2.98365</v>
      </c>
      <c r="GC266">
        <v>2.71553</v>
      </c>
      <c r="GD266">
        <v>0.164025</v>
      </c>
      <c r="GE266">
        <v>0.166091</v>
      </c>
      <c r="GF266">
        <v>0.107713</v>
      </c>
      <c r="GG266">
        <v>0.101842</v>
      </c>
      <c r="GH266">
        <v>26536.8</v>
      </c>
      <c r="GI266">
        <v>26570.7</v>
      </c>
      <c r="GJ266">
        <v>29498.8</v>
      </c>
      <c r="GK266">
        <v>29464.5</v>
      </c>
      <c r="GL266">
        <v>34865.9</v>
      </c>
      <c r="GM266">
        <v>35170.3</v>
      </c>
      <c r="GN266">
        <v>41554.1</v>
      </c>
      <c r="GO266">
        <v>41983.9</v>
      </c>
      <c r="GP266">
        <v>1.92785</v>
      </c>
      <c r="GQ266">
        <v>1.93873</v>
      </c>
      <c r="GR266">
        <v>0.137143</v>
      </c>
      <c r="GS266">
        <v>0</v>
      </c>
      <c r="GT266">
        <v>25.2581</v>
      </c>
      <c r="GU266">
        <v>999.9</v>
      </c>
      <c r="GV266">
        <v>59.6</v>
      </c>
      <c r="GW266">
        <v>29.4</v>
      </c>
      <c r="GX266">
        <v>27.1095</v>
      </c>
      <c r="GY266">
        <v>63.1297</v>
      </c>
      <c r="GZ266">
        <v>33.9383</v>
      </c>
      <c r="HA266">
        <v>1</v>
      </c>
      <c r="HB266">
        <v>-0.103643</v>
      </c>
      <c r="HC266">
        <v>0.230485</v>
      </c>
      <c r="HD266">
        <v>20.3347</v>
      </c>
      <c r="HE266">
        <v>5.21639</v>
      </c>
      <c r="HF266">
        <v>12.0099</v>
      </c>
      <c r="HG266">
        <v>4.9894</v>
      </c>
      <c r="HH266">
        <v>3.2885</v>
      </c>
      <c r="HI266">
        <v>9999</v>
      </c>
      <c r="HJ266">
        <v>9999</v>
      </c>
      <c r="HK266">
        <v>9999</v>
      </c>
      <c r="HL266">
        <v>155.8</v>
      </c>
      <c r="HM266">
        <v>1.86734</v>
      </c>
      <c r="HN266">
        <v>1.86645</v>
      </c>
      <c r="HO266">
        <v>1.86584</v>
      </c>
      <c r="HP266">
        <v>1.86582</v>
      </c>
      <c r="HQ266">
        <v>1.86759</v>
      </c>
      <c r="HR266">
        <v>1.87012</v>
      </c>
      <c r="HS266">
        <v>1.86874</v>
      </c>
      <c r="HT266">
        <v>1.87024</v>
      </c>
      <c r="HU266">
        <v>0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-4.794</v>
      </c>
      <c r="II266">
        <v>-0.1011</v>
      </c>
      <c r="IJ266">
        <v>-2.003274880989988</v>
      </c>
      <c r="IK266">
        <v>-0.003643892653284941</v>
      </c>
      <c r="IL266">
        <v>8.948238347276123E-07</v>
      </c>
      <c r="IM266">
        <v>-2.445980282225029E-10</v>
      </c>
      <c r="IN266">
        <v>-0.1940835803508028</v>
      </c>
      <c r="IO266">
        <v>-0.01042730378795286</v>
      </c>
      <c r="IP266">
        <v>0.00100284695746963</v>
      </c>
      <c r="IQ266">
        <v>-1.701466411570297E-05</v>
      </c>
      <c r="IR266">
        <v>2</v>
      </c>
      <c r="IS266">
        <v>2310</v>
      </c>
      <c r="IT266">
        <v>1</v>
      </c>
      <c r="IU266">
        <v>25</v>
      </c>
      <c r="IV266">
        <v>21584.6</v>
      </c>
      <c r="IW266">
        <v>21584.5</v>
      </c>
      <c r="IX266">
        <v>2.04834</v>
      </c>
      <c r="IY266">
        <v>2.19727</v>
      </c>
      <c r="IZ266">
        <v>1.39648</v>
      </c>
      <c r="JA266">
        <v>2.36084</v>
      </c>
      <c r="JB266">
        <v>1.49536</v>
      </c>
      <c r="JC266">
        <v>2.35718</v>
      </c>
      <c r="JD266">
        <v>34.6006</v>
      </c>
      <c r="JE266">
        <v>24.1838</v>
      </c>
      <c r="JF266">
        <v>18</v>
      </c>
      <c r="JG266">
        <v>496.227</v>
      </c>
      <c r="JH266">
        <v>458.672</v>
      </c>
      <c r="JI266">
        <v>25.0004</v>
      </c>
      <c r="JJ266">
        <v>26.103</v>
      </c>
      <c r="JK266">
        <v>30.0003</v>
      </c>
      <c r="JL266">
        <v>26.0684</v>
      </c>
      <c r="JM266">
        <v>26.0052</v>
      </c>
      <c r="JN266">
        <v>41.0034</v>
      </c>
      <c r="JO266">
        <v>20.6753</v>
      </c>
      <c r="JP266">
        <v>96.1576</v>
      </c>
      <c r="JQ266">
        <v>25</v>
      </c>
      <c r="JR266">
        <v>975.514</v>
      </c>
      <c r="JS266">
        <v>22.7509</v>
      </c>
      <c r="JT266">
        <v>100.88</v>
      </c>
      <c r="JU266">
        <v>100.835</v>
      </c>
    </row>
    <row r="267" spans="1:281">
      <c r="A267">
        <v>251</v>
      </c>
      <c r="B267">
        <v>1658945418.6</v>
      </c>
      <c r="C267">
        <v>3780.599999904633</v>
      </c>
      <c r="D267" t="s">
        <v>927</v>
      </c>
      <c r="E267" t="s">
        <v>928</v>
      </c>
      <c r="F267">
        <v>5</v>
      </c>
      <c r="G267" t="s">
        <v>812</v>
      </c>
      <c r="H267" t="s">
        <v>416</v>
      </c>
      <c r="I267">
        <v>1658945410.814285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982.8561591331114</v>
      </c>
      <c r="AK267">
        <v>954.8278545454546</v>
      </c>
      <c r="AL267">
        <v>3.399229541650217</v>
      </c>
      <c r="AM267">
        <v>65.43499430396558</v>
      </c>
      <c r="AN267">
        <f>(AP267 - AO267 + DI267*1E3/(8.314*(DK267+273.15)) * AR267/DH267 * AQ267) * DH267/(100*CV267) * 1000/(1000 - AP267)</f>
        <v>0</v>
      </c>
      <c r="AO267">
        <v>22.7822153674462</v>
      </c>
      <c r="AP267">
        <v>23.9990412121212</v>
      </c>
      <c r="AQ267">
        <v>-4.185156238647057E-05</v>
      </c>
      <c r="AR267">
        <v>84.9211307685238</v>
      </c>
      <c r="AS267">
        <v>12</v>
      </c>
      <c r="AT267">
        <v>2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1658945410.814285</v>
      </c>
      <c r="DB267">
        <v>907.7681785714285</v>
      </c>
      <c r="DC267">
        <v>944.2558571428571</v>
      </c>
      <c r="DD267">
        <v>24.00027500000001</v>
      </c>
      <c r="DE267">
        <v>22.78132142857143</v>
      </c>
      <c r="DF267">
        <v>912.5373571428572</v>
      </c>
      <c r="DG267">
        <v>24.10134285714286</v>
      </c>
      <c r="DH267">
        <v>500.0377142857143</v>
      </c>
      <c r="DI267">
        <v>90.48148214285713</v>
      </c>
      <c r="DJ267">
        <v>0.09995656071428571</v>
      </c>
      <c r="DK267">
        <v>27.36804285714286</v>
      </c>
      <c r="DL267">
        <v>27.50061785714286</v>
      </c>
      <c r="DM267">
        <v>999.9000000000002</v>
      </c>
      <c r="DN267">
        <v>0</v>
      </c>
      <c r="DO267">
        <v>0</v>
      </c>
      <c r="DP267">
        <v>10002.33928571429</v>
      </c>
      <c r="DQ267">
        <v>0</v>
      </c>
      <c r="DR267">
        <v>11.98690714285714</v>
      </c>
      <c r="DS267">
        <v>-36.48768214285714</v>
      </c>
      <c r="DT267">
        <v>930.0906071428572</v>
      </c>
      <c r="DU267">
        <v>966.2688571428571</v>
      </c>
      <c r="DV267">
        <v>1.218957857142857</v>
      </c>
      <c r="DW267">
        <v>944.2558571428571</v>
      </c>
      <c r="DX267">
        <v>22.78132142857143</v>
      </c>
      <c r="DY267">
        <v>2.171581428571428</v>
      </c>
      <c r="DZ267">
        <v>2.061287142857143</v>
      </c>
      <c r="EA267">
        <v>18.75418928571429</v>
      </c>
      <c r="EB267">
        <v>17.92313571428572</v>
      </c>
      <c r="EC267">
        <v>2000.018928571428</v>
      </c>
      <c r="ED267">
        <v>0.9800052857142857</v>
      </c>
      <c r="EE267">
        <v>0.01999485</v>
      </c>
      <c r="EF267">
        <v>0</v>
      </c>
      <c r="EG267">
        <v>771.2706785714284</v>
      </c>
      <c r="EH267">
        <v>5.00097</v>
      </c>
      <c r="EI267">
        <v>15421.66785714285</v>
      </c>
      <c r="EJ267">
        <v>16707.75</v>
      </c>
      <c r="EK267">
        <v>39.22525</v>
      </c>
      <c r="EL267">
        <v>39.40821428571428</v>
      </c>
      <c r="EM267">
        <v>39.13378571428571</v>
      </c>
      <c r="EN267">
        <v>39.11371428571429</v>
      </c>
      <c r="EO267">
        <v>39.79428571428571</v>
      </c>
      <c r="EP267">
        <v>1955.125714285714</v>
      </c>
      <c r="EQ267">
        <v>39.89321428571429</v>
      </c>
      <c r="ER267">
        <v>0</v>
      </c>
      <c r="ES267">
        <v>1658945418</v>
      </c>
      <c r="ET267">
        <v>0</v>
      </c>
      <c r="EU267">
        <v>771.2770000000002</v>
      </c>
      <c r="EV267">
        <v>1.43969229979141</v>
      </c>
      <c r="EW267">
        <v>20.43076918967808</v>
      </c>
      <c r="EX267">
        <v>15421.812</v>
      </c>
      <c r="EY267">
        <v>15</v>
      </c>
      <c r="EZ267">
        <v>0</v>
      </c>
      <c r="FA267" t="s">
        <v>419</v>
      </c>
      <c r="FB267">
        <v>1657650335.6</v>
      </c>
      <c r="FC267">
        <v>1657650340.6</v>
      </c>
      <c r="FD267">
        <v>0</v>
      </c>
      <c r="FE267">
        <v>2.4</v>
      </c>
      <c r="FF267">
        <v>-0.047</v>
      </c>
      <c r="FG267">
        <v>-2.024</v>
      </c>
      <c r="FH267">
        <v>-0.16</v>
      </c>
      <c r="FI267">
        <v>420</v>
      </c>
      <c r="FJ267">
        <v>17</v>
      </c>
      <c r="FK267">
        <v>0.4</v>
      </c>
      <c r="FL267">
        <v>0.26</v>
      </c>
      <c r="FM267">
        <v>-36.3996375</v>
      </c>
      <c r="FN267">
        <v>-1.682560975609606</v>
      </c>
      <c r="FO267">
        <v>0.1772048287822597</v>
      </c>
      <c r="FP267">
        <v>0</v>
      </c>
      <c r="FQ267">
        <v>771.1402352941176</v>
      </c>
      <c r="FR267">
        <v>1.899648585102206</v>
      </c>
      <c r="FS267">
        <v>0.333509507653829</v>
      </c>
      <c r="FT267">
        <v>0</v>
      </c>
      <c r="FU267">
        <v>1.21965275</v>
      </c>
      <c r="FV267">
        <v>-0.02298382739212294</v>
      </c>
      <c r="FW267">
        <v>0.002693841112148215</v>
      </c>
      <c r="FX267">
        <v>1</v>
      </c>
      <c r="FY267">
        <v>1</v>
      </c>
      <c r="FZ267">
        <v>3</v>
      </c>
      <c r="GA267" t="s">
        <v>426</v>
      </c>
      <c r="GB267">
        <v>2.98368</v>
      </c>
      <c r="GC267">
        <v>2.71572</v>
      </c>
      <c r="GD267">
        <v>0.165942</v>
      </c>
      <c r="GE267">
        <v>0.167972</v>
      </c>
      <c r="GF267">
        <v>0.107708</v>
      </c>
      <c r="GG267">
        <v>0.101853</v>
      </c>
      <c r="GH267">
        <v>26475.7</v>
      </c>
      <c r="GI267">
        <v>26510.7</v>
      </c>
      <c r="GJ267">
        <v>29498.6</v>
      </c>
      <c r="GK267">
        <v>29464.5</v>
      </c>
      <c r="GL267">
        <v>34865.8</v>
      </c>
      <c r="GM267">
        <v>35169.9</v>
      </c>
      <c r="GN267">
        <v>41553.8</v>
      </c>
      <c r="GO267">
        <v>41983.9</v>
      </c>
      <c r="GP267">
        <v>1.92763</v>
      </c>
      <c r="GQ267">
        <v>1.93887</v>
      </c>
      <c r="GR267">
        <v>0.136774</v>
      </c>
      <c r="GS267">
        <v>0</v>
      </c>
      <c r="GT267">
        <v>25.2602</v>
      </c>
      <c r="GU267">
        <v>999.9</v>
      </c>
      <c r="GV267">
        <v>59.6</v>
      </c>
      <c r="GW267">
        <v>29.4</v>
      </c>
      <c r="GX267">
        <v>27.1113</v>
      </c>
      <c r="GY267">
        <v>63.2297</v>
      </c>
      <c r="GZ267">
        <v>33.8181</v>
      </c>
      <c r="HA267">
        <v>1</v>
      </c>
      <c r="HB267">
        <v>-0.103501</v>
      </c>
      <c r="HC267">
        <v>0.231196</v>
      </c>
      <c r="HD267">
        <v>20.3346</v>
      </c>
      <c r="HE267">
        <v>5.21579</v>
      </c>
      <c r="HF267">
        <v>12.0099</v>
      </c>
      <c r="HG267">
        <v>4.98895</v>
      </c>
      <c r="HH267">
        <v>3.2885</v>
      </c>
      <c r="HI267">
        <v>9999</v>
      </c>
      <c r="HJ267">
        <v>9999</v>
      </c>
      <c r="HK267">
        <v>9999</v>
      </c>
      <c r="HL267">
        <v>155.8</v>
      </c>
      <c r="HM267">
        <v>1.86736</v>
      </c>
      <c r="HN267">
        <v>1.86646</v>
      </c>
      <c r="HO267">
        <v>1.86584</v>
      </c>
      <c r="HP267">
        <v>1.86579</v>
      </c>
      <c r="HQ267">
        <v>1.8676</v>
      </c>
      <c r="HR267">
        <v>1.87012</v>
      </c>
      <c r="HS267">
        <v>1.86874</v>
      </c>
      <c r="HT267">
        <v>1.87022</v>
      </c>
      <c r="HU267">
        <v>0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-4.837</v>
      </c>
      <c r="II267">
        <v>-0.1011</v>
      </c>
      <c r="IJ267">
        <v>-2.003274880989988</v>
      </c>
      <c r="IK267">
        <v>-0.003643892653284941</v>
      </c>
      <c r="IL267">
        <v>8.948238347276123E-07</v>
      </c>
      <c r="IM267">
        <v>-2.445980282225029E-10</v>
      </c>
      <c r="IN267">
        <v>-0.1940835803508028</v>
      </c>
      <c r="IO267">
        <v>-0.01042730378795286</v>
      </c>
      <c r="IP267">
        <v>0.00100284695746963</v>
      </c>
      <c r="IQ267">
        <v>-1.701466411570297E-05</v>
      </c>
      <c r="IR267">
        <v>2</v>
      </c>
      <c r="IS267">
        <v>2310</v>
      </c>
      <c r="IT267">
        <v>1</v>
      </c>
      <c r="IU267">
        <v>25</v>
      </c>
      <c r="IV267">
        <v>21584.7</v>
      </c>
      <c r="IW267">
        <v>21584.6</v>
      </c>
      <c r="IX267">
        <v>2.07275</v>
      </c>
      <c r="IY267">
        <v>2.19482</v>
      </c>
      <c r="IZ267">
        <v>1.39648</v>
      </c>
      <c r="JA267">
        <v>2.36206</v>
      </c>
      <c r="JB267">
        <v>1.49536</v>
      </c>
      <c r="JC267">
        <v>2.40234</v>
      </c>
      <c r="JD267">
        <v>34.6006</v>
      </c>
      <c r="JE267">
        <v>24.1838</v>
      </c>
      <c r="JF267">
        <v>18</v>
      </c>
      <c r="JG267">
        <v>496.09</v>
      </c>
      <c r="JH267">
        <v>458.784</v>
      </c>
      <c r="JI267">
        <v>25.0002</v>
      </c>
      <c r="JJ267">
        <v>26.1048</v>
      </c>
      <c r="JK267">
        <v>30.0001</v>
      </c>
      <c r="JL267">
        <v>26.069</v>
      </c>
      <c r="JM267">
        <v>26.0074</v>
      </c>
      <c r="JN267">
        <v>41.5452</v>
      </c>
      <c r="JO267">
        <v>20.6753</v>
      </c>
      <c r="JP267">
        <v>96.1576</v>
      </c>
      <c r="JQ267">
        <v>25</v>
      </c>
      <c r="JR267">
        <v>988.885</v>
      </c>
      <c r="JS267">
        <v>22.7509</v>
      </c>
      <c r="JT267">
        <v>100.879</v>
      </c>
      <c r="JU267">
        <v>100.835</v>
      </c>
    </row>
    <row r="268" spans="1:281">
      <c r="A268">
        <v>252</v>
      </c>
      <c r="B268">
        <v>1658945423.6</v>
      </c>
      <c r="C268">
        <v>3785.599999904633</v>
      </c>
      <c r="D268" t="s">
        <v>929</v>
      </c>
      <c r="E268" t="s">
        <v>930</v>
      </c>
      <c r="F268">
        <v>5</v>
      </c>
      <c r="G268" t="s">
        <v>812</v>
      </c>
      <c r="H268" t="s">
        <v>416</v>
      </c>
      <c r="I268">
        <v>1658945416.1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1000.114975387188</v>
      </c>
      <c r="AK268">
        <v>971.8726363636366</v>
      </c>
      <c r="AL268">
        <v>3.400375564251476</v>
      </c>
      <c r="AM268">
        <v>65.43499430396558</v>
      </c>
      <c r="AN268">
        <f>(AP268 - AO268 + DI268*1E3/(8.314*(DK268+273.15)) * AR268/DH268 * AQ268) * DH268/(100*CV268) * 1000/(1000 - AP268)</f>
        <v>0</v>
      </c>
      <c r="AO268">
        <v>22.78575188994095</v>
      </c>
      <c r="AP268">
        <v>23.9970515151515</v>
      </c>
      <c r="AQ268">
        <v>-2.635619709134057E-05</v>
      </c>
      <c r="AR268">
        <v>84.9211307685238</v>
      </c>
      <c r="AS268">
        <v>12</v>
      </c>
      <c r="AT268">
        <v>2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1658945416.1</v>
      </c>
      <c r="DB268">
        <v>925.3172592592593</v>
      </c>
      <c r="DC268">
        <v>961.9356666666667</v>
      </c>
      <c r="DD268">
        <v>23.99895185185185</v>
      </c>
      <c r="DE268">
        <v>22.78311111111111</v>
      </c>
      <c r="DF268">
        <v>930.1325555555557</v>
      </c>
      <c r="DG268">
        <v>24.10002592592593</v>
      </c>
      <c r="DH268">
        <v>500.044111111111</v>
      </c>
      <c r="DI268">
        <v>90.48037407407406</v>
      </c>
      <c r="DJ268">
        <v>0.09998341481481481</v>
      </c>
      <c r="DK268">
        <v>27.36775555555555</v>
      </c>
      <c r="DL268">
        <v>27.49895555555555</v>
      </c>
      <c r="DM268">
        <v>999.9000000000001</v>
      </c>
      <c r="DN268">
        <v>0</v>
      </c>
      <c r="DO268">
        <v>0</v>
      </c>
      <c r="DP268">
        <v>10002.40518518519</v>
      </c>
      <c r="DQ268">
        <v>0</v>
      </c>
      <c r="DR268">
        <v>11.98174444444445</v>
      </c>
      <c r="DS268">
        <v>-36.61838148148148</v>
      </c>
      <c r="DT268">
        <v>948.069962962963</v>
      </c>
      <c r="DU268">
        <v>984.3624074074074</v>
      </c>
      <c r="DV268">
        <v>1.215847037037037</v>
      </c>
      <c r="DW268">
        <v>961.9356666666667</v>
      </c>
      <c r="DX268">
        <v>22.78311111111111</v>
      </c>
      <c r="DY268">
        <v>2.171434814814815</v>
      </c>
      <c r="DZ268">
        <v>2.061423333333333</v>
      </c>
      <c r="EA268">
        <v>18.7531037037037</v>
      </c>
      <c r="EB268">
        <v>17.92418888888889</v>
      </c>
      <c r="EC268">
        <v>2000.000740740741</v>
      </c>
      <c r="ED268">
        <v>0.9800063333333334</v>
      </c>
      <c r="EE268">
        <v>0.01999386666666667</v>
      </c>
      <c r="EF268">
        <v>0</v>
      </c>
      <c r="EG268">
        <v>771.4274074074075</v>
      </c>
      <c r="EH268">
        <v>5.00097</v>
      </c>
      <c r="EI268">
        <v>15423.44444444445</v>
      </c>
      <c r="EJ268">
        <v>16707.6037037037</v>
      </c>
      <c r="EK268">
        <v>39.19874074074074</v>
      </c>
      <c r="EL268">
        <v>39.38648148148148</v>
      </c>
      <c r="EM268">
        <v>39.09933333333333</v>
      </c>
      <c r="EN268">
        <v>39.09</v>
      </c>
      <c r="EO268">
        <v>39.77296296296296</v>
      </c>
      <c r="EP268">
        <v>1955.110740740741</v>
      </c>
      <c r="EQ268">
        <v>39.89000000000001</v>
      </c>
      <c r="ER268">
        <v>0</v>
      </c>
      <c r="ES268">
        <v>1658945423.4</v>
      </c>
      <c r="ET268">
        <v>0</v>
      </c>
      <c r="EU268">
        <v>771.4427307692307</v>
      </c>
      <c r="EV268">
        <v>2.886940148790274</v>
      </c>
      <c r="EW268">
        <v>18.48547005601142</v>
      </c>
      <c r="EX268">
        <v>15423.56538461539</v>
      </c>
      <c r="EY268">
        <v>15</v>
      </c>
      <c r="EZ268">
        <v>0</v>
      </c>
      <c r="FA268" t="s">
        <v>419</v>
      </c>
      <c r="FB268">
        <v>1657650335.6</v>
      </c>
      <c r="FC268">
        <v>1657650340.6</v>
      </c>
      <c r="FD268">
        <v>0</v>
      </c>
      <c r="FE268">
        <v>2.4</v>
      </c>
      <c r="FF268">
        <v>-0.047</v>
      </c>
      <c r="FG268">
        <v>-2.024</v>
      </c>
      <c r="FH268">
        <v>-0.16</v>
      </c>
      <c r="FI268">
        <v>420</v>
      </c>
      <c r="FJ268">
        <v>17</v>
      </c>
      <c r="FK268">
        <v>0.4</v>
      </c>
      <c r="FL268">
        <v>0.26</v>
      </c>
      <c r="FM268">
        <v>-36.54304878048781</v>
      </c>
      <c r="FN268">
        <v>-1.542056445993035</v>
      </c>
      <c r="FO268">
        <v>0.1639052598479677</v>
      </c>
      <c r="FP268">
        <v>0</v>
      </c>
      <c r="FQ268">
        <v>771.3456176470588</v>
      </c>
      <c r="FR268">
        <v>1.827639414021769</v>
      </c>
      <c r="FS268">
        <v>0.3334171574245348</v>
      </c>
      <c r="FT268">
        <v>0</v>
      </c>
      <c r="FU268">
        <v>1.217689756097561</v>
      </c>
      <c r="FV268">
        <v>-0.03364599303135504</v>
      </c>
      <c r="FW268">
        <v>0.003638204118628335</v>
      </c>
      <c r="FX268">
        <v>1</v>
      </c>
      <c r="FY268">
        <v>1</v>
      </c>
      <c r="FZ268">
        <v>3</v>
      </c>
      <c r="GA268" t="s">
        <v>426</v>
      </c>
      <c r="GB268">
        <v>2.9838</v>
      </c>
      <c r="GC268">
        <v>2.71576</v>
      </c>
      <c r="GD268">
        <v>0.167845</v>
      </c>
      <c r="GE268">
        <v>0.169848</v>
      </c>
      <c r="GF268">
        <v>0.107702</v>
      </c>
      <c r="GG268">
        <v>0.101856</v>
      </c>
      <c r="GH268">
        <v>26415.3</v>
      </c>
      <c r="GI268">
        <v>26450.6</v>
      </c>
      <c r="GJ268">
        <v>29498.6</v>
      </c>
      <c r="GK268">
        <v>29464.1</v>
      </c>
      <c r="GL268">
        <v>34866.4</v>
      </c>
      <c r="GM268">
        <v>35169.5</v>
      </c>
      <c r="GN268">
        <v>41554.2</v>
      </c>
      <c r="GO268">
        <v>41983.5</v>
      </c>
      <c r="GP268">
        <v>1.92763</v>
      </c>
      <c r="GQ268">
        <v>1.93873</v>
      </c>
      <c r="GR268">
        <v>0.136528</v>
      </c>
      <c r="GS268">
        <v>0</v>
      </c>
      <c r="GT268">
        <v>25.2623</v>
      </c>
      <c r="GU268">
        <v>999.9</v>
      </c>
      <c r="GV268">
        <v>59.6</v>
      </c>
      <c r="GW268">
        <v>29.4</v>
      </c>
      <c r="GX268">
        <v>27.1096</v>
      </c>
      <c r="GY268">
        <v>63.2397</v>
      </c>
      <c r="GZ268">
        <v>33.5657</v>
      </c>
      <c r="HA268">
        <v>1</v>
      </c>
      <c r="HB268">
        <v>-0.103404</v>
      </c>
      <c r="HC268">
        <v>0.231563</v>
      </c>
      <c r="HD268">
        <v>20.3347</v>
      </c>
      <c r="HE268">
        <v>5.21609</v>
      </c>
      <c r="HF268">
        <v>12.0099</v>
      </c>
      <c r="HG268">
        <v>4.9892</v>
      </c>
      <c r="HH268">
        <v>3.2885</v>
      </c>
      <c r="HI268">
        <v>9999</v>
      </c>
      <c r="HJ268">
        <v>9999</v>
      </c>
      <c r="HK268">
        <v>9999</v>
      </c>
      <c r="HL268">
        <v>155.8</v>
      </c>
      <c r="HM268">
        <v>1.86737</v>
      </c>
      <c r="HN268">
        <v>1.86644</v>
      </c>
      <c r="HO268">
        <v>1.86584</v>
      </c>
      <c r="HP268">
        <v>1.86581</v>
      </c>
      <c r="HQ268">
        <v>1.86761</v>
      </c>
      <c r="HR268">
        <v>1.87012</v>
      </c>
      <c r="HS268">
        <v>1.86874</v>
      </c>
      <c r="HT268">
        <v>1.87025</v>
      </c>
      <c r="HU268">
        <v>0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-4.88</v>
      </c>
      <c r="II268">
        <v>-0.1011</v>
      </c>
      <c r="IJ268">
        <v>-2.003274880989988</v>
      </c>
      <c r="IK268">
        <v>-0.003643892653284941</v>
      </c>
      <c r="IL268">
        <v>8.948238347276123E-07</v>
      </c>
      <c r="IM268">
        <v>-2.445980282225029E-10</v>
      </c>
      <c r="IN268">
        <v>-0.1940835803508028</v>
      </c>
      <c r="IO268">
        <v>-0.01042730378795286</v>
      </c>
      <c r="IP268">
        <v>0.00100284695746963</v>
      </c>
      <c r="IQ268">
        <v>-1.701466411570297E-05</v>
      </c>
      <c r="IR268">
        <v>2</v>
      </c>
      <c r="IS268">
        <v>2310</v>
      </c>
      <c r="IT268">
        <v>1</v>
      </c>
      <c r="IU268">
        <v>25</v>
      </c>
      <c r="IV268">
        <v>21584.8</v>
      </c>
      <c r="IW268">
        <v>21584.7</v>
      </c>
      <c r="IX268">
        <v>2.10571</v>
      </c>
      <c r="IY268">
        <v>2.19727</v>
      </c>
      <c r="IZ268">
        <v>1.39648</v>
      </c>
      <c r="JA268">
        <v>2.36084</v>
      </c>
      <c r="JB268">
        <v>1.49536</v>
      </c>
      <c r="JC268">
        <v>2.40356</v>
      </c>
      <c r="JD268">
        <v>34.6235</v>
      </c>
      <c r="JE268">
        <v>24.1838</v>
      </c>
      <c r="JF268">
        <v>18</v>
      </c>
      <c r="JG268">
        <v>496.108</v>
      </c>
      <c r="JH268">
        <v>458.694</v>
      </c>
      <c r="JI268">
        <v>25</v>
      </c>
      <c r="JJ268">
        <v>26.1065</v>
      </c>
      <c r="JK268">
        <v>30.0002</v>
      </c>
      <c r="JL268">
        <v>26.071</v>
      </c>
      <c r="JM268">
        <v>26.008</v>
      </c>
      <c r="JN268">
        <v>42.1399</v>
      </c>
      <c r="JO268">
        <v>20.6753</v>
      </c>
      <c r="JP268">
        <v>96.1576</v>
      </c>
      <c r="JQ268">
        <v>25</v>
      </c>
      <c r="JR268">
        <v>1008.95</v>
      </c>
      <c r="JS268">
        <v>22.7509</v>
      </c>
      <c r="JT268">
        <v>100.88</v>
      </c>
      <c r="JU268">
        <v>100.834</v>
      </c>
    </row>
    <row r="269" spans="1:281">
      <c r="A269">
        <v>253</v>
      </c>
      <c r="B269">
        <v>1658945428.6</v>
      </c>
      <c r="C269">
        <v>3790.599999904633</v>
      </c>
      <c r="D269" t="s">
        <v>931</v>
      </c>
      <c r="E269" t="s">
        <v>932</v>
      </c>
      <c r="F269">
        <v>5</v>
      </c>
      <c r="G269" t="s">
        <v>812</v>
      </c>
      <c r="H269" t="s">
        <v>416</v>
      </c>
      <c r="I269">
        <v>1658945420.814285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1017.252851283221</v>
      </c>
      <c r="AK269">
        <v>988.8802666666664</v>
      </c>
      <c r="AL269">
        <v>3.406926141932192</v>
      </c>
      <c r="AM269">
        <v>65.43499430396558</v>
      </c>
      <c r="AN269">
        <f>(AP269 - AO269 + DI269*1E3/(8.314*(DK269+273.15)) * AR269/DH269 * AQ269) * DH269/(100*CV269) * 1000/(1000 - AP269)</f>
        <v>0</v>
      </c>
      <c r="AO269">
        <v>22.78480038817053</v>
      </c>
      <c r="AP269">
        <v>23.99615515151514</v>
      </c>
      <c r="AQ269">
        <v>1.102007464271763E-05</v>
      </c>
      <c r="AR269">
        <v>84.9211307685238</v>
      </c>
      <c r="AS269">
        <v>12</v>
      </c>
      <c r="AT269">
        <v>2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1658945420.814285</v>
      </c>
      <c r="DB269">
        <v>940.9509642857141</v>
      </c>
      <c r="DC269">
        <v>977.7273214285715</v>
      </c>
      <c r="DD269">
        <v>23.99814999999999</v>
      </c>
      <c r="DE269">
        <v>22.78442142857143</v>
      </c>
      <c r="DF269">
        <v>945.8070714285715</v>
      </c>
      <c r="DG269">
        <v>24.09922857142857</v>
      </c>
      <c r="DH269">
        <v>500.0431785714285</v>
      </c>
      <c r="DI269">
        <v>90.48010357142856</v>
      </c>
      <c r="DJ269">
        <v>0.09995663928571427</v>
      </c>
      <c r="DK269">
        <v>27.36721785714285</v>
      </c>
      <c r="DL269">
        <v>27.49855</v>
      </c>
      <c r="DM269">
        <v>999.9000000000002</v>
      </c>
      <c r="DN269">
        <v>0</v>
      </c>
      <c r="DO269">
        <v>0</v>
      </c>
      <c r="DP269">
        <v>10004.30535714286</v>
      </c>
      <c r="DQ269">
        <v>0</v>
      </c>
      <c r="DR269">
        <v>11.97959642857143</v>
      </c>
      <c r="DS269">
        <v>-36.77650357142858</v>
      </c>
      <c r="DT269">
        <v>964.0871785714286</v>
      </c>
      <c r="DU269">
        <v>1000.522892857143</v>
      </c>
      <c r="DV269">
        <v>1.213736428571428</v>
      </c>
      <c r="DW269">
        <v>977.7273214285715</v>
      </c>
      <c r="DX269">
        <v>22.78442142857143</v>
      </c>
      <c r="DY269">
        <v>2.171355357142857</v>
      </c>
      <c r="DZ269">
        <v>2.061535714285714</v>
      </c>
      <c r="EA269">
        <v>18.75252142857143</v>
      </c>
      <c r="EB269">
        <v>17.92505714285715</v>
      </c>
      <c r="EC269">
        <v>1999.991428571429</v>
      </c>
      <c r="ED269">
        <v>0.9800057142857144</v>
      </c>
      <c r="EE269">
        <v>0.01999448571428572</v>
      </c>
      <c r="EF269">
        <v>0</v>
      </c>
      <c r="EG269">
        <v>771.6136785714286</v>
      </c>
      <c r="EH269">
        <v>5.00097</v>
      </c>
      <c r="EI269">
        <v>15424.92857142857</v>
      </c>
      <c r="EJ269">
        <v>16707.52857142857</v>
      </c>
      <c r="EK269">
        <v>39.16264285714286</v>
      </c>
      <c r="EL269">
        <v>39.36149999999999</v>
      </c>
      <c r="EM269">
        <v>39.07999999999999</v>
      </c>
      <c r="EN269">
        <v>39.05328571428571</v>
      </c>
      <c r="EO269">
        <v>39.73417857142856</v>
      </c>
      <c r="EP269">
        <v>1955.101071428571</v>
      </c>
      <c r="EQ269">
        <v>39.89035714285716</v>
      </c>
      <c r="ER269">
        <v>0</v>
      </c>
      <c r="ES269">
        <v>1658945428.2</v>
      </c>
      <c r="ET269">
        <v>0</v>
      </c>
      <c r="EU269">
        <v>771.6345384615385</v>
      </c>
      <c r="EV269">
        <v>2.315145285663617</v>
      </c>
      <c r="EW269">
        <v>18.17777780295054</v>
      </c>
      <c r="EX269">
        <v>15425.11153846154</v>
      </c>
      <c r="EY269">
        <v>15</v>
      </c>
      <c r="EZ269">
        <v>0</v>
      </c>
      <c r="FA269" t="s">
        <v>419</v>
      </c>
      <c r="FB269">
        <v>1657650335.6</v>
      </c>
      <c r="FC269">
        <v>1657650340.6</v>
      </c>
      <c r="FD269">
        <v>0</v>
      </c>
      <c r="FE269">
        <v>2.4</v>
      </c>
      <c r="FF269">
        <v>-0.047</v>
      </c>
      <c r="FG269">
        <v>-2.024</v>
      </c>
      <c r="FH269">
        <v>-0.16</v>
      </c>
      <c r="FI269">
        <v>420</v>
      </c>
      <c r="FJ269">
        <v>17</v>
      </c>
      <c r="FK269">
        <v>0.4</v>
      </c>
      <c r="FL269">
        <v>0.26</v>
      </c>
      <c r="FM269">
        <v>-36.69858</v>
      </c>
      <c r="FN269">
        <v>-2.042467542213825</v>
      </c>
      <c r="FO269">
        <v>0.200247995245895</v>
      </c>
      <c r="FP269">
        <v>0</v>
      </c>
      <c r="FQ269">
        <v>771.5157058823529</v>
      </c>
      <c r="FR269">
        <v>2.446447661999177</v>
      </c>
      <c r="FS269">
        <v>0.3787218076800738</v>
      </c>
      <c r="FT269">
        <v>0</v>
      </c>
      <c r="FU269">
        <v>1.215029</v>
      </c>
      <c r="FV269">
        <v>-0.0293927954971887</v>
      </c>
      <c r="FW269">
        <v>0.003192950672966936</v>
      </c>
      <c r="FX269">
        <v>1</v>
      </c>
      <c r="FY269">
        <v>1</v>
      </c>
      <c r="FZ269">
        <v>3</v>
      </c>
      <c r="GA269" t="s">
        <v>426</v>
      </c>
      <c r="GB269">
        <v>2.98377</v>
      </c>
      <c r="GC269">
        <v>2.71552</v>
      </c>
      <c r="GD269">
        <v>0.169733</v>
      </c>
      <c r="GE269">
        <v>0.171688</v>
      </c>
      <c r="GF269">
        <v>0.107695</v>
      </c>
      <c r="GG269">
        <v>0.101857</v>
      </c>
      <c r="GH269">
        <v>26355.3</v>
      </c>
      <c r="GI269">
        <v>26392.1</v>
      </c>
      <c r="GJ269">
        <v>29498.5</v>
      </c>
      <c r="GK269">
        <v>29464.1</v>
      </c>
      <c r="GL269">
        <v>34866.3</v>
      </c>
      <c r="GM269">
        <v>35169.5</v>
      </c>
      <c r="GN269">
        <v>41553.7</v>
      </c>
      <c r="GO269">
        <v>41983.6</v>
      </c>
      <c r="GP269">
        <v>1.92768</v>
      </c>
      <c r="GQ269">
        <v>1.93905</v>
      </c>
      <c r="GR269">
        <v>0.136461</v>
      </c>
      <c r="GS269">
        <v>0</v>
      </c>
      <c r="GT269">
        <v>25.264</v>
      </c>
      <c r="GU269">
        <v>999.9</v>
      </c>
      <c r="GV269">
        <v>59.6</v>
      </c>
      <c r="GW269">
        <v>29.4</v>
      </c>
      <c r="GX269">
        <v>27.1101</v>
      </c>
      <c r="GY269">
        <v>62.8897</v>
      </c>
      <c r="GZ269">
        <v>33.5296</v>
      </c>
      <c r="HA269">
        <v>1</v>
      </c>
      <c r="HB269">
        <v>-0.103183</v>
      </c>
      <c r="HC269">
        <v>0.2314</v>
      </c>
      <c r="HD269">
        <v>20.3346</v>
      </c>
      <c r="HE269">
        <v>5.21639</v>
      </c>
      <c r="HF269">
        <v>12.0099</v>
      </c>
      <c r="HG269">
        <v>4.98915</v>
      </c>
      <c r="HH269">
        <v>3.2885</v>
      </c>
      <c r="HI269">
        <v>9999</v>
      </c>
      <c r="HJ269">
        <v>9999</v>
      </c>
      <c r="HK269">
        <v>9999</v>
      </c>
      <c r="HL269">
        <v>155.8</v>
      </c>
      <c r="HM269">
        <v>1.86735</v>
      </c>
      <c r="HN269">
        <v>1.86642</v>
      </c>
      <c r="HO269">
        <v>1.86584</v>
      </c>
      <c r="HP269">
        <v>1.86581</v>
      </c>
      <c r="HQ269">
        <v>1.8676</v>
      </c>
      <c r="HR269">
        <v>1.87012</v>
      </c>
      <c r="HS269">
        <v>1.86874</v>
      </c>
      <c r="HT269">
        <v>1.87023</v>
      </c>
      <c r="HU269">
        <v>0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-4.924</v>
      </c>
      <c r="II269">
        <v>-0.1011</v>
      </c>
      <c r="IJ269">
        <v>-2.003274880989988</v>
      </c>
      <c r="IK269">
        <v>-0.003643892653284941</v>
      </c>
      <c r="IL269">
        <v>8.948238347276123E-07</v>
      </c>
      <c r="IM269">
        <v>-2.445980282225029E-10</v>
      </c>
      <c r="IN269">
        <v>-0.1940835803508028</v>
      </c>
      <c r="IO269">
        <v>-0.01042730378795286</v>
      </c>
      <c r="IP269">
        <v>0.00100284695746963</v>
      </c>
      <c r="IQ269">
        <v>-1.701466411570297E-05</v>
      </c>
      <c r="IR269">
        <v>2</v>
      </c>
      <c r="IS269">
        <v>2310</v>
      </c>
      <c r="IT269">
        <v>1</v>
      </c>
      <c r="IU269">
        <v>25</v>
      </c>
      <c r="IV269">
        <v>21584.9</v>
      </c>
      <c r="IW269">
        <v>21584.8</v>
      </c>
      <c r="IX269">
        <v>2.13257</v>
      </c>
      <c r="IY269">
        <v>2.19238</v>
      </c>
      <c r="IZ269">
        <v>1.39648</v>
      </c>
      <c r="JA269">
        <v>2.36328</v>
      </c>
      <c r="JB269">
        <v>1.49536</v>
      </c>
      <c r="JC269">
        <v>2.38647</v>
      </c>
      <c r="JD269">
        <v>34.6006</v>
      </c>
      <c r="JE269">
        <v>24.1838</v>
      </c>
      <c r="JF269">
        <v>18</v>
      </c>
      <c r="JG269">
        <v>496.145</v>
      </c>
      <c r="JH269">
        <v>458.911</v>
      </c>
      <c r="JI269">
        <v>25</v>
      </c>
      <c r="JJ269">
        <v>26.1076</v>
      </c>
      <c r="JK269">
        <v>30.0003</v>
      </c>
      <c r="JL269">
        <v>26.0717</v>
      </c>
      <c r="JM269">
        <v>26.0096</v>
      </c>
      <c r="JN269">
        <v>42.6751</v>
      </c>
      <c r="JO269">
        <v>20.6753</v>
      </c>
      <c r="JP269">
        <v>96.1576</v>
      </c>
      <c r="JQ269">
        <v>25</v>
      </c>
      <c r="JR269">
        <v>1022.31</v>
      </c>
      <c r="JS269">
        <v>22.7509</v>
      </c>
      <c r="JT269">
        <v>100.879</v>
      </c>
      <c r="JU269">
        <v>100.834</v>
      </c>
    </row>
    <row r="270" spans="1:281">
      <c r="A270">
        <v>254</v>
      </c>
      <c r="B270">
        <v>1658945433.6</v>
      </c>
      <c r="C270">
        <v>3795.599999904633</v>
      </c>
      <c r="D270" t="s">
        <v>933</v>
      </c>
      <c r="E270" t="s">
        <v>934</v>
      </c>
      <c r="F270">
        <v>5</v>
      </c>
      <c r="G270" t="s">
        <v>812</v>
      </c>
      <c r="H270" t="s">
        <v>416</v>
      </c>
      <c r="I270">
        <v>1658945426.1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1034.42815613493</v>
      </c>
      <c r="AK270">
        <v>1005.854787878787</v>
      </c>
      <c r="AL270">
        <v>3.397925799742353</v>
      </c>
      <c r="AM270">
        <v>65.43499430396558</v>
      </c>
      <c r="AN270">
        <f>(AP270 - AO270 + DI270*1E3/(8.314*(DK270+273.15)) * AR270/DH270 * AQ270) * DH270/(100*CV270) * 1000/(1000 - AP270)</f>
        <v>0</v>
      </c>
      <c r="AO270">
        <v>22.78594540241329</v>
      </c>
      <c r="AP270">
        <v>23.99228848484848</v>
      </c>
      <c r="AQ270">
        <v>-1.417383447613589E-05</v>
      </c>
      <c r="AR270">
        <v>84.9211307685238</v>
      </c>
      <c r="AS270">
        <v>12</v>
      </c>
      <c r="AT270">
        <v>2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1658945426.1</v>
      </c>
      <c r="DB270">
        <v>958.4993703703702</v>
      </c>
      <c r="DC270">
        <v>995.4811851851852</v>
      </c>
      <c r="DD270">
        <v>23.99644074074074</v>
      </c>
      <c r="DE270">
        <v>22.78549259259259</v>
      </c>
      <c r="DF270">
        <v>963.4013333333331</v>
      </c>
      <c r="DG270">
        <v>24.09753703703704</v>
      </c>
      <c r="DH270">
        <v>500.047037037037</v>
      </c>
      <c r="DI270">
        <v>90.47965555555554</v>
      </c>
      <c r="DJ270">
        <v>0.1000088851851852</v>
      </c>
      <c r="DK270">
        <v>27.36631481481481</v>
      </c>
      <c r="DL270">
        <v>27.49904074074074</v>
      </c>
      <c r="DM270">
        <v>999.9000000000001</v>
      </c>
      <c r="DN270">
        <v>0</v>
      </c>
      <c r="DO270">
        <v>0</v>
      </c>
      <c r="DP270">
        <v>9998.399629629632</v>
      </c>
      <c r="DQ270">
        <v>0</v>
      </c>
      <c r="DR270">
        <v>11.98279629629629</v>
      </c>
      <c r="DS270">
        <v>-36.98187037037037</v>
      </c>
      <c r="DT270">
        <v>982.0654444444446</v>
      </c>
      <c r="DU270">
        <v>1018.692333333333</v>
      </c>
      <c r="DV270">
        <v>1.210959259259259</v>
      </c>
      <c r="DW270">
        <v>995.4811851851852</v>
      </c>
      <c r="DX270">
        <v>22.78549259259259</v>
      </c>
      <c r="DY270">
        <v>2.171189629629629</v>
      </c>
      <c r="DZ270">
        <v>2.061622592592593</v>
      </c>
      <c r="EA270">
        <v>18.7513037037037</v>
      </c>
      <c r="EB270">
        <v>17.92572962962963</v>
      </c>
      <c r="EC270">
        <v>1999.99962962963</v>
      </c>
      <c r="ED270">
        <v>0.980005</v>
      </c>
      <c r="EE270">
        <v>0.0199952</v>
      </c>
      <c r="EF270">
        <v>0</v>
      </c>
      <c r="EG270">
        <v>771.7760370370371</v>
      </c>
      <c r="EH270">
        <v>5.00097</v>
      </c>
      <c r="EI270">
        <v>15426.75925925926</v>
      </c>
      <c r="EJ270">
        <v>16707.5962962963</v>
      </c>
      <c r="EK270">
        <v>39.14107407407408</v>
      </c>
      <c r="EL270">
        <v>39.34</v>
      </c>
      <c r="EM270">
        <v>39.04133333333333</v>
      </c>
      <c r="EN270">
        <v>39.02296296296296</v>
      </c>
      <c r="EO270">
        <v>39.70799999999999</v>
      </c>
      <c r="EP270">
        <v>1955.108148148148</v>
      </c>
      <c r="EQ270">
        <v>39.89148148148148</v>
      </c>
      <c r="ER270">
        <v>0</v>
      </c>
      <c r="ES270">
        <v>1658945433</v>
      </c>
      <c r="ET270">
        <v>0</v>
      </c>
      <c r="EU270">
        <v>771.8203076923078</v>
      </c>
      <c r="EV270">
        <v>1.380444443587414</v>
      </c>
      <c r="EW270">
        <v>24.03760686416105</v>
      </c>
      <c r="EX270">
        <v>15426.75</v>
      </c>
      <c r="EY270">
        <v>15</v>
      </c>
      <c r="EZ270">
        <v>0</v>
      </c>
      <c r="FA270" t="s">
        <v>419</v>
      </c>
      <c r="FB270">
        <v>1657650335.6</v>
      </c>
      <c r="FC270">
        <v>1657650340.6</v>
      </c>
      <c r="FD270">
        <v>0</v>
      </c>
      <c r="FE270">
        <v>2.4</v>
      </c>
      <c r="FF270">
        <v>-0.047</v>
      </c>
      <c r="FG270">
        <v>-2.024</v>
      </c>
      <c r="FH270">
        <v>-0.16</v>
      </c>
      <c r="FI270">
        <v>420</v>
      </c>
      <c r="FJ270">
        <v>17</v>
      </c>
      <c r="FK270">
        <v>0.4</v>
      </c>
      <c r="FL270">
        <v>0.26</v>
      </c>
      <c r="FM270">
        <v>-36.84866341463415</v>
      </c>
      <c r="FN270">
        <v>-2.161406968641165</v>
      </c>
      <c r="FO270">
        <v>0.2184338910496083</v>
      </c>
      <c r="FP270">
        <v>0</v>
      </c>
      <c r="FQ270">
        <v>771.6539411764705</v>
      </c>
      <c r="FR270">
        <v>2.260718104347597</v>
      </c>
      <c r="FS270">
        <v>0.4010468610712342</v>
      </c>
      <c r="FT270">
        <v>0</v>
      </c>
      <c r="FU270">
        <v>1.212855365853658</v>
      </c>
      <c r="FV270">
        <v>-0.03223588850174253</v>
      </c>
      <c r="FW270">
        <v>0.003442494201820228</v>
      </c>
      <c r="FX270">
        <v>1</v>
      </c>
      <c r="FY270">
        <v>1</v>
      </c>
      <c r="FZ270">
        <v>3</v>
      </c>
      <c r="GA270" t="s">
        <v>426</v>
      </c>
      <c r="GB270">
        <v>2.98383</v>
      </c>
      <c r="GC270">
        <v>2.71568</v>
      </c>
      <c r="GD270">
        <v>0.171606</v>
      </c>
      <c r="GE270">
        <v>0.17355</v>
      </c>
      <c r="GF270">
        <v>0.107687</v>
      </c>
      <c r="GG270">
        <v>0.101857</v>
      </c>
      <c r="GH270">
        <v>26295.8</v>
      </c>
      <c r="GI270">
        <v>26333</v>
      </c>
      <c r="GJ270">
        <v>29498.4</v>
      </c>
      <c r="GK270">
        <v>29464.4</v>
      </c>
      <c r="GL270">
        <v>34866.6</v>
      </c>
      <c r="GM270">
        <v>35169.7</v>
      </c>
      <c r="GN270">
        <v>41553.6</v>
      </c>
      <c r="GO270">
        <v>41983.8</v>
      </c>
      <c r="GP270">
        <v>1.92765</v>
      </c>
      <c r="GQ270">
        <v>1.93905</v>
      </c>
      <c r="GR270">
        <v>0.136551</v>
      </c>
      <c r="GS270">
        <v>0</v>
      </c>
      <c r="GT270">
        <v>25.265</v>
      </c>
      <c r="GU270">
        <v>999.9</v>
      </c>
      <c r="GV270">
        <v>59.6</v>
      </c>
      <c r="GW270">
        <v>29.4</v>
      </c>
      <c r="GX270">
        <v>27.111</v>
      </c>
      <c r="GY270">
        <v>63.2297</v>
      </c>
      <c r="GZ270">
        <v>33.5417</v>
      </c>
      <c r="HA270">
        <v>1</v>
      </c>
      <c r="HB270">
        <v>-0.103194</v>
      </c>
      <c r="HC270">
        <v>0.233012</v>
      </c>
      <c r="HD270">
        <v>20.3346</v>
      </c>
      <c r="HE270">
        <v>5.21669</v>
      </c>
      <c r="HF270">
        <v>12.0099</v>
      </c>
      <c r="HG270">
        <v>4.98935</v>
      </c>
      <c r="HH270">
        <v>3.28865</v>
      </c>
      <c r="HI270">
        <v>9999</v>
      </c>
      <c r="HJ270">
        <v>9999</v>
      </c>
      <c r="HK270">
        <v>9999</v>
      </c>
      <c r="HL270">
        <v>155.8</v>
      </c>
      <c r="HM270">
        <v>1.86736</v>
      </c>
      <c r="HN270">
        <v>1.86642</v>
      </c>
      <c r="HO270">
        <v>1.86584</v>
      </c>
      <c r="HP270">
        <v>1.86581</v>
      </c>
      <c r="HQ270">
        <v>1.86763</v>
      </c>
      <c r="HR270">
        <v>1.87012</v>
      </c>
      <c r="HS270">
        <v>1.86874</v>
      </c>
      <c r="HT270">
        <v>1.87021</v>
      </c>
      <c r="HU270">
        <v>0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-4.967</v>
      </c>
      <c r="II270">
        <v>-0.1011</v>
      </c>
      <c r="IJ270">
        <v>-2.003274880989988</v>
      </c>
      <c r="IK270">
        <v>-0.003643892653284941</v>
      </c>
      <c r="IL270">
        <v>8.948238347276123E-07</v>
      </c>
      <c r="IM270">
        <v>-2.445980282225029E-10</v>
      </c>
      <c r="IN270">
        <v>-0.1940835803508028</v>
      </c>
      <c r="IO270">
        <v>-0.01042730378795286</v>
      </c>
      <c r="IP270">
        <v>0.00100284695746963</v>
      </c>
      <c r="IQ270">
        <v>-1.701466411570297E-05</v>
      </c>
      <c r="IR270">
        <v>2</v>
      </c>
      <c r="IS270">
        <v>2310</v>
      </c>
      <c r="IT270">
        <v>1</v>
      </c>
      <c r="IU270">
        <v>25</v>
      </c>
      <c r="IV270">
        <v>21585</v>
      </c>
      <c r="IW270">
        <v>21584.9</v>
      </c>
      <c r="IX270">
        <v>2.15576</v>
      </c>
      <c r="IY270">
        <v>2.19727</v>
      </c>
      <c r="IZ270">
        <v>1.39648</v>
      </c>
      <c r="JA270">
        <v>2.36084</v>
      </c>
      <c r="JB270">
        <v>1.49536</v>
      </c>
      <c r="JC270">
        <v>2.31812</v>
      </c>
      <c r="JD270">
        <v>34.6235</v>
      </c>
      <c r="JE270">
        <v>24.1838</v>
      </c>
      <c r="JF270">
        <v>18</v>
      </c>
      <c r="JG270">
        <v>496.143</v>
      </c>
      <c r="JH270">
        <v>458.915</v>
      </c>
      <c r="JI270">
        <v>25.0002</v>
      </c>
      <c r="JJ270">
        <v>26.1096</v>
      </c>
      <c r="JK270">
        <v>30.0003</v>
      </c>
      <c r="JL270">
        <v>26.0732</v>
      </c>
      <c r="JM270">
        <v>26.0101</v>
      </c>
      <c r="JN270">
        <v>43.2706</v>
      </c>
      <c r="JO270">
        <v>20.6753</v>
      </c>
      <c r="JP270">
        <v>96.1576</v>
      </c>
      <c r="JQ270">
        <v>25</v>
      </c>
      <c r="JR270">
        <v>1042.53</v>
      </c>
      <c r="JS270">
        <v>22.7509</v>
      </c>
      <c r="JT270">
        <v>100.879</v>
      </c>
      <c r="JU270">
        <v>100.834</v>
      </c>
    </row>
    <row r="271" spans="1:281">
      <c r="A271">
        <v>255</v>
      </c>
      <c r="B271">
        <v>1658945438.6</v>
      </c>
      <c r="C271">
        <v>3800.599999904633</v>
      </c>
      <c r="D271" t="s">
        <v>935</v>
      </c>
      <c r="E271" t="s">
        <v>936</v>
      </c>
      <c r="F271">
        <v>5</v>
      </c>
      <c r="G271" t="s">
        <v>812</v>
      </c>
      <c r="H271" t="s">
        <v>416</v>
      </c>
      <c r="I271">
        <v>1658945430.814285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1051.646374137473</v>
      </c>
      <c r="AK271">
        <v>1023.030787878787</v>
      </c>
      <c r="AL271">
        <v>3.432146665089765</v>
      </c>
      <c r="AM271">
        <v>65.43499430396558</v>
      </c>
      <c r="AN271">
        <f>(AP271 - AO271 + DI271*1E3/(8.314*(DK271+273.15)) * AR271/DH271 * AQ271) * DH271/(100*CV271) * 1000/(1000 - AP271)</f>
        <v>0</v>
      </c>
      <c r="AO271">
        <v>22.78573016760341</v>
      </c>
      <c r="AP271">
        <v>23.98978424242422</v>
      </c>
      <c r="AQ271">
        <v>-3.382429784512417E-06</v>
      </c>
      <c r="AR271">
        <v>84.9211307685238</v>
      </c>
      <c r="AS271">
        <v>12</v>
      </c>
      <c r="AT271">
        <v>2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1658945430.814285</v>
      </c>
      <c r="DB271">
        <v>974.1756071428571</v>
      </c>
      <c r="DC271">
        <v>1011.306964285714</v>
      </c>
      <c r="DD271">
        <v>23.99412857142858</v>
      </c>
      <c r="DE271">
        <v>22.78554285714285</v>
      </c>
      <c r="DF271">
        <v>979.1183214285714</v>
      </c>
      <c r="DG271">
        <v>24.09526071428571</v>
      </c>
      <c r="DH271">
        <v>500.0416428571428</v>
      </c>
      <c r="DI271">
        <v>90.47989285714287</v>
      </c>
      <c r="DJ271">
        <v>0.100012175</v>
      </c>
      <c r="DK271">
        <v>27.364175</v>
      </c>
      <c r="DL271">
        <v>27.49878214285715</v>
      </c>
      <c r="DM271">
        <v>999.9000000000002</v>
      </c>
      <c r="DN271">
        <v>0</v>
      </c>
      <c r="DO271">
        <v>0</v>
      </c>
      <c r="DP271">
        <v>10000.39892857143</v>
      </c>
      <c r="DQ271">
        <v>0</v>
      </c>
      <c r="DR271">
        <v>11.98245357142857</v>
      </c>
      <c r="DS271">
        <v>-37.13165357142857</v>
      </c>
      <c r="DT271">
        <v>998.1247142857144</v>
      </c>
      <c r="DU271">
        <v>1034.887857142857</v>
      </c>
      <c r="DV271">
        <v>1.208595714285714</v>
      </c>
      <c r="DW271">
        <v>1011.306964285714</v>
      </c>
      <c r="DX271">
        <v>22.78554285714285</v>
      </c>
      <c r="DY271">
        <v>2.170986428571429</v>
      </c>
      <c r="DZ271">
        <v>2.061633214285714</v>
      </c>
      <c r="EA271">
        <v>18.74980714285714</v>
      </c>
      <c r="EB271">
        <v>17.92581428571429</v>
      </c>
      <c r="EC271">
        <v>2000.025</v>
      </c>
      <c r="ED271">
        <v>0.9800047500000001</v>
      </c>
      <c r="EE271">
        <v>0.01999545</v>
      </c>
      <c r="EF271">
        <v>0</v>
      </c>
      <c r="EG271">
        <v>771.9399999999999</v>
      </c>
      <c r="EH271">
        <v>5.00097</v>
      </c>
      <c r="EI271">
        <v>15428.39285714286</v>
      </c>
      <c r="EJ271">
        <v>16707.81071428572</v>
      </c>
      <c r="EK271">
        <v>39.10696428571428</v>
      </c>
      <c r="EL271">
        <v>39.32099999999999</v>
      </c>
      <c r="EM271">
        <v>39.01764285714285</v>
      </c>
      <c r="EN271">
        <v>38.99542857142857</v>
      </c>
      <c r="EO271">
        <v>39.67596428571429</v>
      </c>
      <c r="EP271">
        <v>1955.133214285714</v>
      </c>
      <c r="EQ271">
        <v>39.89178571428572</v>
      </c>
      <c r="ER271">
        <v>0</v>
      </c>
      <c r="ES271">
        <v>1658945438.4</v>
      </c>
      <c r="ET271">
        <v>0</v>
      </c>
      <c r="EU271">
        <v>771.9688399999999</v>
      </c>
      <c r="EV271">
        <v>1.292153852200823</v>
      </c>
      <c r="EW271">
        <v>18.95384620843542</v>
      </c>
      <c r="EX271">
        <v>15428.688</v>
      </c>
      <c r="EY271">
        <v>15</v>
      </c>
      <c r="EZ271">
        <v>0</v>
      </c>
      <c r="FA271" t="s">
        <v>419</v>
      </c>
      <c r="FB271">
        <v>1657650335.6</v>
      </c>
      <c r="FC271">
        <v>1657650340.6</v>
      </c>
      <c r="FD271">
        <v>0</v>
      </c>
      <c r="FE271">
        <v>2.4</v>
      </c>
      <c r="FF271">
        <v>-0.047</v>
      </c>
      <c r="FG271">
        <v>-2.024</v>
      </c>
      <c r="FH271">
        <v>-0.16</v>
      </c>
      <c r="FI271">
        <v>420</v>
      </c>
      <c r="FJ271">
        <v>17</v>
      </c>
      <c r="FK271">
        <v>0.4</v>
      </c>
      <c r="FL271">
        <v>0.26</v>
      </c>
      <c r="FM271">
        <v>-37.0520475</v>
      </c>
      <c r="FN271">
        <v>-1.987824765478347</v>
      </c>
      <c r="FO271">
        <v>0.200694581376155</v>
      </c>
      <c r="FP271">
        <v>0</v>
      </c>
      <c r="FQ271">
        <v>771.8956764705881</v>
      </c>
      <c r="FR271">
        <v>1.660213904170259</v>
      </c>
      <c r="FS271">
        <v>0.3279723554157511</v>
      </c>
      <c r="FT271">
        <v>0</v>
      </c>
      <c r="FU271">
        <v>1.2095775</v>
      </c>
      <c r="FV271">
        <v>-0.03161110694184011</v>
      </c>
      <c r="FW271">
        <v>0.003252416601544158</v>
      </c>
      <c r="FX271">
        <v>1</v>
      </c>
      <c r="FY271">
        <v>1</v>
      </c>
      <c r="FZ271">
        <v>3</v>
      </c>
      <c r="GA271" t="s">
        <v>426</v>
      </c>
      <c r="GB271">
        <v>2.98364</v>
      </c>
      <c r="GC271">
        <v>2.71575</v>
      </c>
      <c r="GD271">
        <v>0.173468</v>
      </c>
      <c r="GE271">
        <v>0.175366</v>
      </c>
      <c r="GF271">
        <v>0.107677</v>
      </c>
      <c r="GG271">
        <v>0.101852</v>
      </c>
      <c r="GH271">
        <v>26236.8</v>
      </c>
      <c r="GI271">
        <v>26274.9</v>
      </c>
      <c r="GJ271">
        <v>29498.5</v>
      </c>
      <c r="GK271">
        <v>29464.2</v>
      </c>
      <c r="GL271">
        <v>34867</v>
      </c>
      <c r="GM271">
        <v>35169.6</v>
      </c>
      <c r="GN271">
        <v>41553.6</v>
      </c>
      <c r="GO271">
        <v>41983.4</v>
      </c>
      <c r="GP271">
        <v>1.9278</v>
      </c>
      <c r="GQ271">
        <v>1.939</v>
      </c>
      <c r="GR271">
        <v>0.136092</v>
      </c>
      <c r="GS271">
        <v>0</v>
      </c>
      <c r="GT271">
        <v>25.2671</v>
      </c>
      <c r="GU271">
        <v>999.9</v>
      </c>
      <c r="GV271">
        <v>59.6</v>
      </c>
      <c r="GW271">
        <v>29.4</v>
      </c>
      <c r="GX271">
        <v>27.1105</v>
      </c>
      <c r="GY271">
        <v>63.3297</v>
      </c>
      <c r="GZ271">
        <v>33.9143</v>
      </c>
      <c r="HA271">
        <v>1</v>
      </c>
      <c r="HB271">
        <v>-0.102835</v>
      </c>
      <c r="HC271">
        <v>0.233853</v>
      </c>
      <c r="HD271">
        <v>20.3347</v>
      </c>
      <c r="HE271">
        <v>5.21669</v>
      </c>
      <c r="HF271">
        <v>12.0099</v>
      </c>
      <c r="HG271">
        <v>4.98945</v>
      </c>
      <c r="HH271">
        <v>3.28865</v>
      </c>
      <c r="HI271">
        <v>9999</v>
      </c>
      <c r="HJ271">
        <v>9999</v>
      </c>
      <c r="HK271">
        <v>9999</v>
      </c>
      <c r="HL271">
        <v>155.8</v>
      </c>
      <c r="HM271">
        <v>1.86736</v>
      </c>
      <c r="HN271">
        <v>1.86643</v>
      </c>
      <c r="HO271">
        <v>1.86584</v>
      </c>
      <c r="HP271">
        <v>1.86583</v>
      </c>
      <c r="HQ271">
        <v>1.8676</v>
      </c>
      <c r="HR271">
        <v>1.87012</v>
      </c>
      <c r="HS271">
        <v>1.86874</v>
      </c>
      <c r="HT271">
        <v>1.87022</v>
      </c>
      <c r="HU271">
        <v>0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-5.01</v>
      </c>
      <c r="II271">
        <v>-0.1012</v>
      </c>
      <c r="IJ271">
        <v>-2.003274880989988</v>
      </c>
      <c r="IK271">
        <v>-0.003643892653284941</v>
      </c>
      <c r="IL271">
        <v>8.948238347276123E-07</v>
      </c>
      <c r="IM271">
        <v>-2.445980282225029E-10</v>
      </c>
      <c r="IN271">
        <v>-0.1940835803508028</v>
      </c>
      <c r="IO271">
        <v>-0.01042730378795286</v>
      </c>
      <c r="IP271">
        <v>0.00100284695746963</v>
      </c>
      <c r="IQ271">
        <v>-1.701466411570297E-05</v>
      </c>
      <c r="IR271">
        <v>2</v>
      </c>
      <c r="IS271">
        <v>2310</v>
      </c>
      <c r="IT271">
        <v>1</v>
      </c>
      <c r="IU271">
        <v>25</v>
      </c>
      <c r="IV271">
        <v>21585</v>
      </c>
      <c r="IW271">
        <v>21585</v>
      </c>
      <c r="IX271">
        <v>2.1875</v>
      </c>
      <c r="IY271">
        <v>2.19849</v>
      </c>
      <c r="IZ271">
        <v>1.39648</v>
      </c>
      <c r="JA271">
        <v>2.36084</v>
      </c>
      <c r="JB271">
        <v>1.49536</v>
      </c>
      <c r="JC271">
        <v>2.3291</v>
      </c>
      <c r="JD271">
        <v>34.6235</v>
      </c>
      <c r="JE271">
        <v>24.1838</v>
      </c>
      <c r="JF271">
        <v>18</v>
      </c>
      <c r="JG271">
        <v>496.243</v>
      </c>
      <c r="JH271">
        <v>458.897</v>
      </c>
      <c r="JI271">
        <v>25.0001</v>
      </c>
      <c r="JJ271">
        <v>26.1118</v>
      </c>
      <c r="JK271">
        <v>30.0002</v>
      </c>
      <c r="JL271">
        <v>26.0739</v>
      </c>
      <c r="JM271">
        <v>26.0117</v>
      </c>
      <c r="JN271">
        <v>43.7995</v>
      </c>
      <c r="JO271">
        <v>20.6753</v>
      </c>
      <c r="JP271">
        <v>96.1576</v>
      </c>
      <c r="JQ271">
        <v>25</v>
      </c>
      <c r="JR271">
        <v>1055.9</v>
      </c>
      <c r="JS271">
        <v>22.7509</v>
      </c>
      <c r="JT271">
        <v>100.879</v>
      </c>
      <c r="JU271">
        <v>100.833</v>
      </c>
    </row>
    <row r="272" spans="1:281">
      <c r="A272">
        <v>256</v>
      </c>
      <c r="B272">
        <v>1658945443.6</v>
      </c>
      <c r="C272">
        <v>3805.599999904633</v>
      </c>
      <c r="D272" t="s">
        <v>937</v>
      </c>
      <c r="E272" t="s">
        <v>938</v>
      </c>
      <c r="F272">
        <v>5</v>
      </c>
      <c r="G272" t="s">
        <v>812</v>
      </c>
      <c r="H272" t="s">
        <v>416</v>
      </c>
      <c r="I272">
        <v>1658945436.1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1068.937666748253</v>
      </c>
      <c r="AK272">
        <v>1040.140666666666</v>
      </c>
      <c r="AL272">
        <v>3.434071914010132</v>
      </c>
      <c r="AM272">
        <v>65.43499430396558</v>
      </c>
      <c r="AN272">
        <f>(AP272 - AO272 + DI272*1E3/(8.314*(DK272+273.15)) * AR272/DH272 * AQ272) * DH272/(100*CV272) * 1000/(1000 - AP272)</f>
        <v>0</v>
      </c>
      <c r="AO272">
        <v>22.78363268669958</v>
      </c>
      <c r="AP272">
        <v>23.98666787878787</v>
      </c>
      <c r="AQ272">
        <v>-1.826787540476069E-05</v>
      </c>
      <c r="AR272">
        <v>84.9211307685238</v>
      </c>
      <c r="AS272">
        <v>12</v>
      </c>
      <c r="AT272">
        <v>2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1658945436.1</v>
      </c>
      <c r="DB272">
        <v>991.7831851851851</v>
      </c>
      <c r="DC272">
        <v>1029.091481481482</v>
      </c>
      <c r="DD272">
        <v>23.99088888888889</v>
      </c>
      <c r="DE272">
        <v>22.78509259259259</v>
      </c>
      <c r="DF272">
        <v>996.7710740740741</v>
      </c>
      <c r="DG272">
        <v>24.09205185185185</v>
      </c>
      <c r="DH272">
        <v>500.0378148148148</v>
      </c>
      <c r="DI272">
        <v>90.4799814814815</v>
      </c>
      <c r="DJ272">
        <v>0.09997449259259261</v>
      </c>
      <c r="DK272">
        <v>27.36212592592593</v>
      </c>
      <c r="DL272">
        <v>27.49752222222223</v>
      </c>
      <c r="DM272">
        <v>999.9000000000001</v>
      </c>
      <c r="DN272">
        <v>0</v>
      </c>
      <c r="DO272">
        <v>0</v>
      </c>
      <c r="DP272">
        <v>10007.15148148148</v>
      </c>
      <c r="DQ272">
        <v>0</v>
      </c>
      <c r="DR272">
        <v>11.99822962962963</v>
      </c>
      <c r="DS272">
        <v>-37.30815925925926</v>
      </c>
      <c r="DT272">
        <v>1016.161777777778</v>
      </c>
      <c r="DU272">
        <v>1053.087037037037</v>
      </c>
      <c r="DV272">
        <v>1.205797407407408</v>
      </c>
      <c r="DW272">
        <v>1029.091481481482</v>
      </c>
      <c r="DX272">
        <v>22.78509259259259</v>
      </c>
      <c r="DY272">
        <v>2.170695555555556</v>
      </c>
      <c r="DZ272">
        <v>2.061594814814814</v>
      </c>
      <c r="EA272">
        <v>18.74766666666667</v>
      </c>
      <c r="EB272">
        <v>17.92551851851852</v>
      </c>
      <c r="EC272">
        <v>2000.056296296297</v>
      </c>
      <c r="ED272">
        <v>0.9800045555555557</v>
      </c>
      <c r="EE272">
        <v>0.01999564444444444</v>
      </c>
      <c r="EF272">
        <v>0</v>
      </c>
      <c r="EG272">
        <v>772.0253333333333</v>
      </c>
      <c r="EH272">
        <v>5.00097</v>
      </c>
      <c r="EI272">
        <v>15430.30740740741</v>
      </c>
      <c r="EJ272">
        <v>16708.07037037037</v>
      </c>
      <c r="EK272">
        <v>39.07381481481481</v>
      </c>
      <c r="EL272">
        <v>39.30281481481481</v>
      </c>
      <c r="EM272">
        <v>38.98133333333334</v>
      </c>
      <c r="EN272">
        <v>38.96966666666666</v>
      </c>
      <c r="EO272">
        <v>39.65255555555555</v>
      </c>
      <c r="EP272">
        <v>1955.164444444445</v>
      </c>
      <c r="EQ272">
        <v>39.89185185185186</v>
      </c>
      <c r="ER272">
        <v>0</v>
      </c>
      <c r="ES272">
        <v>1658945443.2</v>
      </c>
      <c r="ET272">
        <v>0</v>
      </c>
      <c r="EU272">
        <v>772.04876</v>
      </c>
      <c r="EV272">
        <v>0.6089230807621079</v>
      </c>
      <c r="EW272">
        <v>15.89230770944294</v>
      </c>
      <c r="EX272">
        <v>15430.332</v>
      </c>
      <c r="EY272">
        <v>15</v>
      </c>
      <c r="EZ272">
        <v>0</v>
      </c>
      <c r="FA272" t="s">
        <v>419</v>
      </c>
      <c r="FB272">
        <v>1657650335.6</v>
      </c>
      <c r="FC272">
        <v>1657650340.6</v>
      </c>
      <c r="FD272">
        <v>0</v>
      </c>
      <c r="FE272">
        <v>2.4</v>
      </c>
      <c r="FF272">
        <v>-0.047</v>
      </c>
      <c r="FG272">
        <v>-2.024</v>
      </c>
      <c r="FH272">
        <v>-0.16</v>
      </c>
      <c r="FI272">
        <v>420</v>
      </c>
      <c r="FJ272">
        <v>17</v>
      </c>
      <c r="FK272">
        <v>0.4</v>
      </c>
      <c r="FL272">
        <v>0.26</v>
      </c>
      <c r="FM272">
        <v>-37.19480487804879</v>
      </c>
      <c r="FN272">
        <v>-1.93889477351931</v>
      </c>
      <c r="FO272">
        <v>0.2017980298572148</v>
      </c>
      <c r="FP272">
        <v>0</v>
      </c>
      <c r="FQ272">
        <v>771.9623823529411</v>
      </c>
      <c r="FR272">
        <v>0.977433159769691</v>
      </c>
      <c r="FS272">
        <v>0.3065737618474362</v>
      </c>
      <c r="FT272">
        <v>1</v>
      </c>
      <c r="FU272">
        <v>1.207822682926829</v>
      </c>
      <c r="FV272">
        <v>-0.03155017421602805</v>
      </c>
      <c r="FW272">
        <v>0.003294455819003647</v>
      </c>
      <c r="FX272">
        <v>1</v>
      </c>
      <c r="FY272">
        <v>2</v>
      </c>
      <c r="FZ272">
        <v>3</v>
      </c>
      <c r="GA272" t="s">
        <v>420</v>
      </c>
      <c r="GB272">
        <v>2.98358</v>
      </c>
      <c r="GC272">
        <v>2.7158</v>
      </c>
      <c r="GD272">
        <v>0.175323</v>
      </c>
      <c r="GE272">
        <v>0.177173</v>
      </c>
      <c r="GF272">
        <v>0.10767</v>
      </c>
      <c r="GG272">
        <v>0.101854</v>
      </c>
      <c r="GH272">
        <v>26178.5</v>
      </c>
      <c r="GI272">
        <v>26217.2</v>
      </c>
      <c r="GJ272">
        <v>29499.2</v>
      </c>
      <c r="GK272">
        <v>29463.9</v>
      </c>
      <c r="GL272">
        <v>34868.2</v>
      </c>
      <c r="GM272">
        <v>35169.4</v>
      </c>
      <c r="GN272">
        <v>41554.7</v>
      </c>
      <c r="GO272">
        <v>41983.1</v>
      </c>
      <c r="GP272">
        <v>1.92787</v>
      </c>
      <c r="GQ272">
        <v>1.93887</v>
      </c>
      <c r="GR272">
        <v>0.135705</v>
      </c>
      <c r="GS272">
        <v>0</v>
      </c>
      <c r="GT272">
        <v>25.2671</v>
      </c>
      <c r="GU272">
        <v>999.9</v>
      </c>
      <c r="GV272">
        <v>59.6</v>
      </c>
      <c r="GW272">
        <v>29.4</v>
      </c>
      <c r="GX272">
        <v>27.1122</v>
      </c>
      <c r="GY272">
        <v>63.0397</v>
      </c>
      <c r="GZ272">
        <v>33.8421</v>
      </c>
      <c r="HA272">
        <v>1</v>
      </c>
      <c r="HB272">
        <v>-0.102795</v>
      </c>
      <c r="HC272">
        <v>0.23408</v>
      </c>
      <c r="HD272">
        <v>20.3347</v>
      </c>
      <c r="HE272">
        <v>5.21684</v>
      </c>
      <c r="HF272">
        <v>12.0099</v>
      </c>
      <c r="HG272">
        <v>4.9894</v>
      </c>
      <c r="HH272">
        <v>3.28865</v>
      </c>
      <c r="HI272">
        <v>9999</v>
      </c>
      <c r="HJ272">
        <v>9999</v>
      </c>
      <c r="HK272">
        <v>9999</v>
      </c>
      <c r="HL272">
        <v>155.8</v>
      </c>
      <c r="HM272">
        <v>1.86736</v>
      </c>
      <c r="HN272">
        <v>1.86645</v>
      </c>
      <c r="HO272">
        <v>1.86584</v>
      </c>
      <c r="HP272">
        <v>1.86582</v>
      </c>
      <c r="HQ272">
        <v>1.86762</v>
      </c>
      <c r="HR272">
        <v>1.87012</v>
      </c>
      <c r="HS272">
        <v>1.86874</v>
      </c>
      <c r="HT272">
        <v>1.87026</v>
      </c>
      <c r="HU272">
        <v>0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-5.06</v>
      </c>
      <c r="II272">
        <v>-0.1012</v>
      </c>
      <c r="IJ272">
        <v>-2.003274880989988</v>
      </c>
      <c r="IK272">
        <v>-0.003643892653284941</v>
      </c>
      <c r="IL272">
        <v>8.948238347276123E-07</v>
      </c>
      <c r="IM272">
        <v>-2.445980282225029E-10</v>
      </c>
      <c r="IN272">
        <v>-0.1940835803508028</v>
      </c>
      <c r="IO272">
        <v>-0.01042730378795286</v>
      </c>
      <c r="IP272">
        <v>0.00100284695746963</v>
      </c>
      <c r="IQ272">
        <v>-1.701466411570297E-05</v>
      </c>
      <c r="IR272">
        <v>2</v>
      </c>
      <c r="IS272">
        <v>2310</v>
      </c>
      <c r="IT272">
        <v>1</v>
      </c>
      <c r="IU272">
        <v>25</v>
      </c>
      <c r="IV272">
        <v>21585.1</v>
      </c>
      <c r="IW272">
        <v>21585</v>
      </c>
      <c r="IX272">
        <v>2.2168</v>
      </c>
      <c r="IY272">
        <v>2.2522</v>
      </c>
      <c r="IZ272">
        <v>1.39648</v>
      </c>
      <c r="JA272">
        <v>2.36084</v>
      </c>
      <c r="JB272">
        <v>1.49536</v>
      </c>
      <c r="JC272">
        <v>2.34863</v>
      </c>
      <c r="JD272">
        <v>34.6235</v>
      </c>
      <c r="JE272">
        <v>24.1751</v>
      </c>
      <c r="JF272">
        <v>18</v>
      </c>
      <c r="JG272">
        <v>496.304</v>
      </c>
      <c r="JH272">
        <v>458.828</v>
      </c>
      <c r="JI272">
        <v>25.0001</v>
      </c>
      <c r="JJ272">
        <v>26.1131</v>
      </c>
      <c r="JK272">
        <v>30.0002</v>
      </c>
      <c r="JL272">
        <v>26.0754</v>
      </c>
      <c r="JM272">
        <v>26.0128</v>
      </c>
      <c r="JN272">
        <v>44.3932</v>
      </c>
      <c r="JO272">
        <v>20.6753</v>
      </c>
      <c r="JP272">
        <v>96.1576</v>
      </c>
      <c r="JQ272">
        <v>25</v>
      </c>
      <c r="JR272">
        <v>1075.94</v>
      </c>
      <c r="JS272">
        <v>22.751</v>
      </c>
      <c r="JT272">
        <v>100.882</v>
      </c>
      <c r="JU272">
        <v>100.833</v>
      </c>
    </row>
    <row r="273" spans="1:281">
      <c r="A273">
        <v>257</v>
      </c>
      <c r="B273">
        <v>1658945448.6</v>
      </c>
      <c r="C273">
        <v>3810.599999904633</v>
      </c>
      <c r="D273" t="s">
        <v>939</v>
      </c>
      <c r="E273" t="s">
        <v>940</v>
      </c>
      <c r="F273">
        <v>5</v>
      </c>
      <c r="G273" t="s">
        <v>812</v>
      </c>
      <c r="H273" t="s">
        <v>416</v>
      </c>
      <c r="I273">
        <v>1658945440.814285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1085.991936799716</v>
      </c>
      <c r="AK273">
        <v>1057.322666666667</v>
      </c>
      <c r="AL273">
        <v>3.427865015023623</v>
      </c>
      <c r="AM273">
        <v>65.43499430396558</v>
      </c>
      <c r="AN273">
        <f>(AP273 - AO273 + DI273*1E3/(8.314*(DK273+273.15)) * AR273/DH273 * AQ273) * DH273/(100*CV273) * 1000/(1000 - AP273)</f>
        <v>0</v>
      </c>
      <c r="AO273">
        <v>22.78662929829808</v>
      </c>
      <c r="AP273">
        <v>23.9836696969697</v>
      </c>
      <c r="AQ273">
        <v>-3.326707084415621E-06</v>
      </c>
      <c r="AR273">
        <v>84.9211307685238</v>
      </c>
      <c r="AS273">
        <v>12</v>
      </c>
      <c r="AT273">
        <v>2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1658945440.814285</v>
      </c>
      <c r="DB273">
        <v>1007.559928571428</v>
      </c>
      <c r="DC273">
        <v>1044.927142857143</v>
      </c>
      <c r="DD273">
        <v>23.98832142857143</v>
      </c>
      <c r="DE273">
        <v>22.78554285714285</v>
      </c>
      <c r="DF273">
        <v>1012.588071428571</v>
      </c>
      <c r="DG273">
        <v>24.0895</v>
      </c>
      <c r="DH273">
        <v>500.0417857142857</v>
      </c>
      <c r="DI273">
        <v>90.47964642857144</v>
      </c>
      <c r="DJ273">
        <v>0.09999716071428573</v>
      </c>
      <c r="DK273">
        <v>27.36078571428571</v>
      </c>
      <c r="DL273">
        <v>27.49433571428572</v>
      </c>
      <c r="DM273">
        <v>999.9000000000002</v>
      </c>
      <c r="DN273">
        <v>0</v>
      </c>
      <c r="DO273">
        <v>0</v>
      </c>
      <c r="DP273">
        <v>10011.58392857143</v>
      </c>
      <c r="DQ273">
        <v>0</v>
      </c>
      <c r="DR273">
        <v>12.01219285714285</v>
      </c>
      <c r="DS273">
        <v>-37.36708214285714</v>
      </c>
      <c r="DT273">
        <v>1032.323214285714</v>
      </c>
      <c r="DU273">
        <v>1069.291785714286</v>
      </c>
      <c r="DV273">
        <v>1.202778214285714</v>
      </c>
      <c r="DW273">
        <v>1044.927142857143</v>
      </c>
      <c r="DX273">
        <v>22.78554285714285</v>
      </c>
      <c r="DY273">
        <v>2.170454285714285</v>
      </c>
      <c r="DZ273">
        <v>2.061627857142857</v>
      </c>
      <c r="EA273">
        <v>18.74589642857143</v>
      </c>
      <c r="EB273">
        <v>17.92576785714286</v>
      </c>
      <c r="EC273">
        <v>2000.051071428572</v>
      </c>
      <c r="ED273">
        <v>0.9800044285714288</v>
      </c>
      <c r="EE273">
        <v>0.01999577142857143</v>
      </c>
      <c r="EF273">
        <v>0</v>
      </c>
      <c r="EG273">
        <v>772.2287142857142</v>
      </c>
      <c r="EH273">
        <v>5.00097</v>
      </c>
      <c r="EI273">
        <v>15431.56785714286</v>
      </c>
      <c r="EJ273">
        <v>16708.01785714286</v>
      </c>
      <c r="EK273">
        <v>39.03546428571428</v>
      </c>
      <c r="EL273">
        <v>39.28321428571428</v>
      </c>
      <c r="EM273">
        <v>38.96174999999999</v>
      </c>
      <c r="EN273">
        <v>38.95049999999999</v>
      </c>
      <c r="EO273">
        <v>39.62935714285714</v>
      </c>
      <c r="EP273">
        <v>1955.160357142857</v>
      </c>
      <c r="EQ273">
        <v>39.8907142857143</v>
      </c>
      <c r="ER273">
        <v>0</v>
      </c>
      <c r="ES273">
        <v>1658945448</v>
      </c>
      <c r="ET273">
        <v>0</v>
      </c>
      <c r="EU273">
        <v>772.1987599999999</v>
      </c>
      <c r="EV273">
        <v>1.878615375795915</v>
      </c>
      <c r="EW273">
        <v>15.6153845681992</v>
      </c>
      <c r="EX273">
        <v>15431.596</v>
      </c>
      <c r="EY273">
        <v>15</v>
      </c>
      <c r="EZ273">
        <v>0</v>
      </c>
      <c r="FA273" t="s">
        <v>419</v>
      </c>
      <c r="FB273">
        <v>1657650335.6</v>
      </c>
      <c r="FC273">
        <v>1657650340.6</v>
      </c>
      <c r="FD273">
        <v>0</v>
      </c>
      <c r="FE273">
        <v>2.4</v>
      </c>
      <c r="FF273">
        <v>-0.047</v>
      </c>
      <c r="FG273">
        <v>-2.024</v>
      </c>
      <c r="FH273">
        <v>-0.16</v>
      </c>
      <c r="FI273">
        <v>420</v>
      </c>
      <c r="FJ273">
        <v>17</v>
      </c>
      <c r="FK273">
        <v>0.4</v>
      </c>
      <c r="FL273">
        <v>0.26</v>
      </c>
      <c r="FM273">
        <v>-37.3172225</v>
      </c>
      <c r="FN273">
        <v>-0.9463238273921004</v>
      </c>
      <c r="FO273">
        <v>0.1283280551701378</v>
      </c>
      <c r="FP273">
        <v>0</v>
      </c>
      <c r="FQ273">
        <v>772.1039117647059</v>
      </c>
      <c r="FR273">
        <v>1.977158138778685</v>
      </c>
      <c r="FS273">
        <v>0.3640697547616119</v>
      </c>
      <c r="FT273">
        <v>0</v>
      </c>
      <c r="FU273">
        <v>1.20420375</v>
      </c>
      <c r="FV273">
        <v>-0.03565452157598634</v>
      </c>
      <c r="FW273">
        <v>0.003641359421630874</v>
      </c>
      <c r="FX273">
        <v>1</v>
      </c>
      <c r="FY273">
        <v>1</v>
      </c>
      <c r="FZ273">
        <v>3</v>
      </c>
      <c r="GA273" t="s">
        <v>426</v>
      </c>
      <c r="GB273">
        <v>2.9837</v>
      </c>
      <c r="GC273">
        <v>2.71558</v>
      </c>
      <c r="GD273">
        <v>0.177161</v>
      </c>
      <c r="GE273">
        <v>0.178971</v>
      </c>
      <c r="GF273">
        <v>0.107658</v>
      </c>
      <c r="GG273">
        <v>0.101857</v>
      </c>
      <c r="GH273">
        <v>26120</v>
      </c>
      <c r="GI273">
        <v>26160.5</v>
      </c>
      <c r="GJ273">
        <v>29498.9</v>
      </c>
      <c r="GK273">
        <v>29464.5</v>
      </c>
      <c r="GL273">
        <v>34868.3</v>
      </c>
      <c r="GM273">
        <v>35169.9</v>
      </c>
      <c r="GN273">
        <v>41554.1</v>
      </c>
      <c r="GO273">
        <v>41983.9</v>
      </c>
      <c r="GP273">
        <v>1.92792</v>
      </c>
      <c r="GQ273">
        <v>1.93897</v>
      </c>
      <c r="GR273">
        <v>0.136442</v>
      </c>
      <c r="GS273">
        <v>0</v>
      </c>
      <c r="GT273">
        <v>25.2661</v>
      </c>
      <c r="GU273">
        <v>999.9</v>
      </c>
      <c r="GV273">
        <v>59.6</v>
      </c>
      <c r="GW273">
        <v>29.4</v>
      </c>
      <c r="GX273">
        <v>27.1121</v>
      </c>
      <c r="GY273">
        <v>63.0197</v>
      </c>
      <c r="GZ273">
        <v>33.5497</v>
      </c>
      <c r="HA273">
        <v>1</v>
      </c>
      <c r="HB273">
        <v>-0.102655</v>
      </c>
      <c r="HC273">
        <v>0.233769</v>
      </c>
      <c r="HD273">
        <v>20.3346</v>
      </c>
      <c r="HE273">
        <v>5.21594</v>
      </c>
      <c r="HF273">
        <v>12.0099</v>
      </c>
      <c r="HG273">
        <v>4.98925</v>
      </c>
      <c r="HH273">
        <v>3.28855</v>
      </c>
      <c r="HI273">
        <v>9999</v>
      </c>
      <c r="HJ273">
        <v>9999</v>
      </c>
      <c r="HK273">
        <v>9999</v>
      </c>
      <c r="HL273">
        <v>155.8</v>
      </c>
      <c r="HM273">
        <v>1.86736</v>
      </c>
      <c r="HN273">
        <v>1.86644</v>
      </c>
      <c r="HO273">
        <v>1.86584</v>
      </c>
      <c r="HP273">
        <v>1.86582</v>
      </c>
      <c r="HQ273">
        <v>1.86763</v>
      </c>
      <c r="HR273">
        <v>1.87012</v>
      </c>
      <c r="HS273">
        <v>1.86874</v>
      </c>
      <c r="HT273">
        <v>1.87026</v>
      </c>
      <c r="HU273">
        <v>0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-5.1</v>
      </c>
      <c r="II273">
        <v>-0.1012</v>
      </c>
      <c r="IJ273">
        <v>-2.003274880989988</v>
      </c>
      <c r="IK273">
        <v>-0.003643892653284941</v>
      </c>
      <c r="IL273">
        <v>8.948238347276123E-07</v>
      </c>
      <c r="IM273">
        <v>-2.445980282225029E-10</v>
      </c>
      <c r="IN273">
        <v>-0.1940835803508028</v>
      </c>
      <c r="IO273">
        <v>-0.01042730378795286</v>
      </c>
      <c r="IP273">
        <v>0.00100284695746963</v>
      </c>
      <c r="IQ273">
        <v>-1.701466411570297E-05</v>
      </c>
      <c r="IR273">
        <v>2</v>
      </c>
      <c r="IS273">
        <v>2310</v>
      </c>
      <c r="IT273">
        <v>1</v>
      </c>
      <c r="IU273">
        <v>25</v>
      </c>
      <c r="IV273">
        <v>21585.2</v>
      </c>
      <c r="IW273">
        <v>21585.1</v>
      </c>
      <c r="IX273">
        <v>2.24243</v>
      </c>
      <c r="IY273">
        <v>2.18506</v>
      </c>
      <c r="IZ273">
        <v>1.39648</v>
      </c>
      <c r="JA273">
        <v>2.36084</v>
      </c>
      <c r="JB273">
        <v>1.49536</v>
      </c>
      <c r="JC273">
        <v>2.37427</v>
      </c>
      <c r="JD273">
        <v>34.6235</v>
      </c>
      <c r="JE273">
        <v>24.1926</v>
      </c>
      <c r="JF273">
        <v>18</v>
      </c>
      <c r="JG273">
        <v>496.35</v>
      </c>
      <c r="JH273">
        <v>458.9</v>
      </c>
      <c r="JI273">
        <v>24.9999</v>
      </c>
      <c r="JJ273">
        <v>26.1148</v>
      </c>
      <c r="JK273">
        <v>30.0003</v>
      </c>
      <c r="JL273">
        <v>26.0772</v>
      </c>
      <c r="JM273">
        <v>26.0139</v>
      </c>
      <c r="JN273">
        <v>44.9158</v>
      </c>
      <c r="JO273">
        <v>20.6753</v>
      </c>
      <c r="JP273">
        <v>96.1576</v>
      </c>
      <c r="JQ273">
        <v>25</v>
      </c>
      <c r="JR273">
        <v>1089.3</v>
      </c>
      <c r="JS273">
        <v>22.7522</v>
      </c>
      <c r="JT273">
        <v>100.88</v>
      </c>
      <c r="JU273">
        <v>100.835</v>
      </c>
    </row>
    <row r="274" spans="1:281">
      <c r="A274">
        <v>258</v>
      </c>
      <c r="B274">
        <v>1658945453.6</v>
      </c>
      <c r="C274">
        <v>3815.599999904633</v>
      </c>
      <c r="D274" t="s">
        <v>941</v>
      </c>
      <c r="E274" t="s">
        <v>942</v>
      </c>
      <c r="F274">
        <v>5</v>
      </c>
      <c r="G274" t="s">
        <v>812</v>
      </c>
      <c r="H274" t="s">
        <v>416</v>
      </c>
      <c r="I274">
        <v>1658945446.1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1103.149050742827</v>
      </c>
      <c r="AK274">
        <v>1074.255090909091</v>
      </c>
      <c r="AL274">
        <v>3.400121052622293</v>
      </c>
      <c r="AM274">
        <v>65.43499430396558</v>
      </c>
      <c r="AN274">
        <f>(AP274 - AO274 + DI274*1E3/(8.314*(DK274+273.15)) * AR274/DH274 * AQ274) * DH274/(100*CV274) * 1000/(1000 - AP274)</f>
        <v>0</v>
      </c>
      <c r="AO274">
        <v>22.78575606754158</v>
      </c>
      <c r="AP274">
        <v>23.98186727272727</v>
      </c>
      <c r="AQ274">
        <v>1.630716819579708E-06</v>
      </c>
      <c r="AR274">
        <v>84.9211307685238</v>
      </c>
      <c r="AS274">
        <v>12</v>
      </c>
      <c r="AT274">
        <v>2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1658945446.1</v>
      </c>
      <c r="DB274">
        <v>1025.2</v>
      </c>
      <c r="DC274">
        <v>1062.658888888889</v>
      </c>
      <c r="DD274">
        <v>23.98554074074075</v>
      </c>
      <c r="DE274">
        <v>22.7856074074074</v>
      </c>
      <c r="DF274">
        <v>1030.274074074074</v>
      </c>
      <c r="DG274">
        <v>24.08672962962963</v>
      </c>
      <c r="DH274">
        <v>500.04</v>
      </c>
      <c r="DI274">
        <v>90.47968148148146</v>
      </c>
      <c r="DJ274">
        <v>0.09995409629629627</v>
      </c>
      <c r="DK274">
        <v>27.35926666666666</v>
      </c>
      <c r="DL274">
        <v>27.49615925925926</v>
      </c>
      <c r="DM274">
        <v>999.9000000000001</v>
      </c>
      <c r="DN274">
        <v>0</v>
      </c>
      <c r="DO274">
        <v>0</v>
      </c>
      <c r="DP274">
        <v>10010.51074074074</v>
      </c>
      <c r="DQ274">
        <v>0</v>
      </c>
      <c r="DR274">
        <v>12.02819259259259</v>
      </c>
      <c r="DS274">
        <v>-37.45851481481481</v>
      </c>
      <c r="DT274">
        <v>1050.394074074074</v>
      </c>
      <c r="DU274">
        <v>1087.436666666667</v>
      </c>
      <c r="DV274">
        <v>1.199931851851852</v>
      </c>
      <c r="DW274">
        <v>1062.658888888889</v>
      </c>
      <c r="DX274">
        <v>22.7856074074074</v>
      </c>
      <c r="DY274">
        <v>2.170203333333333</v>
      </c>
      <c r="DZ274">
        <v>2.061634074074074</v>
      </c>
      <c r="EA274">
        <v>18.74404074074074</v>
      </c>
      <c r="EB274">
        <v>17.92581481481481</v>
      </c>
      <c r="EC274">
        <v>2000.037777777778</v>
      </c>
      <c r="ED274">
        <v>0.980003888888889</v>
      </c>
      <c r="EE274">
        <v>0.01999631111111111</v>
      </c>
      <c r="EF274">
        <v>0</v>
      </c>
      <c r="EG274">
        <v>772.3576296296296</v>
      </c>
      <c r="EH274">
        <v>5.00097</v>
      </c>
      <c r="EI274">
        <v>15432.94444444445</v>
      </c>
      <c r="EJ274">
        <v>16707.91111111111</v>
      </c>
      <c r="EK274">
        <v>39.00681481481482</v>
      </c>
      <c r="EL274">
        <v>39.26148148148148</v>
      </c>
      <c r="EM274">
        <v>38.93481481481481</v>
      </c>
      <c r="EN274">
        <v>38.91633333333333</v>
      </c>
      <c r="EO274">
        <v>39.60166666666666</v>
      </c>
      <c r="EP274">
        <v>1955.147037037037</v>
      </c>
      <c r="EQ274">
        <v>39.89074074074075</v>
      </c>
      <c r="ER274">
        <v>0</v>
      </c>
      <c r="ES274">
        <v>1658945452.8</v>
      </c>
      <c r="ET274">
        <v>0</v>
      </c>
      <c r="EU274">
        <v>772.30868</v>
      </c>
      <c r="EV274">
        <v>2.472076916066737</v>
      </c>
      <c r="EW274">
        <v>13.80769226556406</v>
      </c>
      <c r="EX274">
        <v>15432.936</v>
      </c>
      <c r="EY274">
        <v>15</v>
      </c>
      <c r="EZ274">
        <v>0</v>
      </c>
      <c r="FA274" t="s">
        <v>419</v>
      </c>
      <c r="FB274">
        <v>1657650335.6</v>
      </c>
      <c r="FC274">
        <v>1657650340.6</v>
      </c>
      <c r="FD274">
        <v>0</v>
      </c>
      <c r="FE274">
        <v>2.4</v>
      </c>
      <c r="FF274">
        <v>-0.047</v>
      </c>
      <c r="FG274">
        <v>-2.024</v>
      </c>
      <c r="FH274">
        <v>-0.16</v>
      </c>
      <c r="FI274">
        <v>420</v>
      </c>
      <c r="FJ274">
        <v>17</v>
      </c>
      <c r="FK274">
        <v>0.4</v>
      </c>
      <c r="FL274">
        <v>0.26</v>
      </c>
      <c r="FM274">
        <v>-37.40510975609757</v>
      </c>
      <c r="FN274">
        <v>-0.7409560975609845</v>
      </c>
      <c r="FO274">
        <v>0.1028311564365919</v>
      </c>
      <c r="FP274">
        <v>0</v>
      </c>
      <c r="FQ274">
        <v>772.2607647058823</v>
      </c>
      <c r="FR274">
        <v>1.686111530381605</v>
      </c>
      <c r="FS274">
        <v>0.2934800382853502</v>
      </c>
      <c r="FT274">
        <v>0</v>
      </c>
      <c r="FU274">
        <v>1.201817317073171</v>
      </c>
      <c r="FV274">
        <v>-0.03589421602787461</v>
      </c>
      <c r="FW274">
        <v>0.003753829930000426</v>
      </c>
      <c r="FX274">
        <v>1</v>
      </c>
      <c r="FY274">
        <v>1</v>
      </c>
      <c r="FZ274">
        <v>3</v>
      </c>
      <c r="GA274" t="s">
        <v>426</v>
      </c>
      <c r="GB274">
        <v>2.98371</v>
      </c>
      <c r="GC274">
        <v>2.71577</v>
      </c>
      <c r="GD274">
        <v>0.178967</v>
      </c>
      <c r="GE274">
        <v>0.180742</v>
      </c>
      <c r="GF274">
        <v>0.107648</v>
      </c>
      <c r="GG274">
        <v>0.101858</v>
      </c>
      <c r="GH274">
        <v>26063</v>
      </c>
      <c r="GI274">
        <v>26104</v>
      </c>
      <c r="GJ274">
        <v>29499.3</v>
      </c>
      <c r="GK274">
        <v>29464.4</v>
      </c>
      <c r="GL274">
        <v>34869.3</v>
      </c>
      <c r="GM274">
        <v>35169.7</v>
      </c>
      <c r="GN274">
        <v>41554.8</v>
      </c>
      <c r="GO274">
        <v>41983.6</v>
      </c>
      <c r="GP274">
        <v>1.9277</v>
      </c>
      <c r="GQ274">
        <v>1.93902</v>
      </c>
      <c r="GR274">
        <v>0.136595</v>
      </c>
      <c r="GS274">
        <v>0</v>
      </c>
      <c r="GT274">
        <v>25.2656</v>
      </c>
      <c r="GU274">
        <v>999.9</v>
      </c>
      <c r="GV274">
        <v>59.6</v>
      </c>
      <c r="GW274">
        <v>29.4</v>
      </c>
      <c r="GX274">
        <v>27.1125</v>
      </c>
      <c r="GY274">
        <v>62.8797</v>
      </c>
      <c r="GZ274">
        <v>33.6098</v>
      </c>
      <c r="HA274">
        <v>1</v>
      </c>
      <c r="HB274">
        <v>-0.102584</v>
      </c>
      <c r="HC274">
        <v>0.233088</v>
      </c>
      <c r="HD274">
        <v>20.3346</v>
      </c>
      <c r="HE274">
        <v>5.21564</v>
      </c>
      <c r="HF274">
        <v>12.0099</v>
      </c>
      <c r="HG274">
        <v>4.9894</v>
      </c>
      <c r="HH274">
        <v>3.2885</v>
      </c>
      <c r="HI274">
        <v>9999</v>
      </c>
      <c r="HJ274">
        <v>9999</v>
      </c>
      <c r="HK274">
        <v>9999</v>
      </c>
      <c r="HL274">
        <v>155.8</v>
      </c>
      <c r="HM274">
        <v>1.86737</v>
      </c>
      <c r="HN274">
        <v>1.86644</v>
      </c>
      <c r="HO274">
        <v>1.86584</v>
      </c>
      <c r="HP274">
        <v>1.86584</v>
      </c>
      <c r="HQ274">
        <v>1.86762</v>
      </c>
      <c r="HR274">
        <v>1.87012</v>
      </c>
      <c r="HS274">
        <v>1.86874</v>
      </c>
      <c r="HT274">
        <v>1.87025</v>
      </c>
      <c r="HU274">
        <v>0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-5.14</v>
      </c>
      <c r="II274">
        <v>-0.1012</v>
      </c>
      <c r="IJ274">
        <v>-2.003274880989988</v>
      </c>
      <c r="IK274">
        <v>-0.003643892653284941</v>
      </c>
      <c r="IL274">
        <v>8.948238347276123E-07</v>
      </c>
      <c r="IM274">
        <v>-2.445980282225029E-10</v>
      </c>
      <c r="IN274">
        <v>-0.1940835803508028</v>
      </c>
      <c r="IO274">
        <v>-0.01042730378795286</v>
      </c>
      <c r="IP274">
        <v>0.00100284695746963</v>
      </c>
      <c r="IQ274">
        <v>-1.701466411570297E-05</v>
      </c>
      <c r="IR274">
        <v>2</v>
      </c>
      <c r="IS274">
        <v>2310</v>
      </c>
      <c r="IT274">
        <v>1</v>
      </c>
      <c r="IU274">
        <v>25</v>
      </c>
      <c r="IV274">
        <v>21585.3</v>
      </c>
      <c r="IW274">
        <v>21585.2</v>
      </c>
      <c r="IX274">
        <v>2.26807</v>
      </c>
      <c r="IY274">
        <v>2.18506</v>
      </c>
      <c r="IZ274">
        <v>1.39648</v>
      </c>
      <c r="JA274">
        <v>2.36084</v>
      </c>
      <c r="JB274">
        <v>1.49536</v>
      </c>
      <c r="JC274">
        <v>2.38892</v>
      </c>
      <c r="JD274">
        <v>34.6235</v>
      </c>
      <c r="JE274">
        <v>24.1838</v>
      </c>
      <c r="JF274">
        <v>18</v>
      </c>
      <c r="JG274">
        <v>496.212</v>
      </c>
      <c r="JH274">
        <v>458.935</v>
      </c>
      <c r="JI274">
        <v>24.9999</v>
      </c>
      <c r="JJ274">
        <v>26.1162</v>
      </c>
      <c r="JK274">
        <v>30.0003</v>
      </c>
      <c r="JL274">
        <v>26.0776</v>
      </c>
      <c r="JM274">
        <v>26.0145</v>
      </c>
      <c r="JN274">
        <v>45.5079</v>
      </c>
      <c r="JO274">
        <v>20.6753</v>
      </c>
      <c r="JP274">
        <v>96.1576</v>
      </c>
      <c r="JQ274">
        <v>25</v>
      </c>
      <c r="JR274">
        <v>1109.36</v>
      </c>
      <c r="JS274">
        <v>22.7579</v>
      </c>
      <c r="JT274">
        <v>100.882</v>
      </c>
      <c r="JU274">
        <v>100.834</v>
      </c>
    </row>
    <row r="275" spans="1:281">
      <c r="A275">
        <v>259</v>
      </c>
      <c r="B275">
        <v>1658945458.6</v>
      </c>
      <c r="C275">
        <v>3820.599999904633</v>
      </c>
      <c r="D275" t="s">
        <v>943</v>
      </c>
      <c r="E275" t="s">
        <v>944</v>
      </c>
      <c r="F275">
        <v>5</v>
      </c>
      <c r="G275" t="s">
        <v>812</v>
      </c>
      <c r="H275" t="s">
        <v>416</v>
      </c>
      <c r="I275">
        <v>1658945450.814285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1120.236874910831</v>
      </c>
      <c r="AK275">
        <v>1091.232</v>
      </c>
      <c r="AL275">
        <v>3.374693780627735</v>
      </c>
      <c r="AM275">
        <v>65.43499430396558</v>
      </c>
      <c r="AN275">
        <f>(AP275 - AO275 + DI275*1E3/(8.314*(DK275+273.15)) * AR275/DH275 * AQ275) * DH275/(100*CV275) * 1000/(1000 - AP275)</f>
        <v>0</v>
      </c>
      <c r="AO275">
        <v>22.78631446691859</v>
      </c>
      <c r="AP275">
        <v>23.97770787878788</v>
      </c>
      <c r="AQ275">
        <v>-1.955632586460903E-05</v>
      </c>
      <c r="AR275">
        <v>84.9211307685238</v>
      </c>
      <c r="AS275">
        <v>12</v>
      </c>
      <c r="AT275">
        <v>2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1658945450.814285</v>
      </c>
      <c r="DB275">
        <v>1040.915714285714</v>
      </c>
      <c r="DC275">
        <v>1078.434285714286</v>
      </c>
      <c r="DD275">
        <v>23.98257857142858</v>
      </c>
      <c r="DE275">
        <v>22.78634285714285</v>
      </c>
      <c r="DF275">
        <v>1046.031071428571</v>
      </c>
      <c r="DG275">
        <v>24.08378571428571</v>
      </c>
      <c r="DH275">
        <v>500.0462142857144</v>
      </c>
      <c r="DI275">
        <v>90.47950714285716</v>
      </c>
      <c r="DJ275">
        <v>0.1000310464285714</v>
      </c>
      <c r="DK275">
        <v>27.35830357142857</v>
      </c>
      <c r="DL275">
        <v>27.49611071428572</v>
      </c>
      <c r="DM275">
        <v>999.9000000000002</v>
      </c>
      <c r="DN275">
        <v>0</v>
      </c>
      <c r="DO275">
        <v>0</v>
      </c>
      <c r="DP275">
        <v>9996.989642857143</v>
      </c>
      <c r="DQ275">
        <v>0</v>
      </c>
      <c r="DR275">
        <v>12.0284</v>
      </c>
      <c r="DS275">
        <v>-37.51802142857143</v>
      </c>
      <c r="DT275">
        <v>1066.493928571429</v>
      </c>
      <c r="DU275">
        <v>1103.580714285714</v>
      </c>
      <c r="DV275">
        <v>1.196235714285714</v>
      </c>
      <c r="DW275">
        <v>1078.434285714286</v>
      </c>
      <c r="DX275">
        <v>22.78634285714285</v>
      </c>
      <c r="DY275">
        <v>2.169931428571429</v>
      </c>
      <c r="DZ275">
        <v>2.061696428571429</v>
      </c>
      <c r="EA275">
        <v>18.74202857142857</v>
      </c>
      <c r="EB275">
        <v>17.92629285714285</v>
      </c>
      <c r="EC275">
        <v>2000.027857142857</v>
      </c>
      <c r="ED275">
        <v>0.9800035714285714</v>
      </c>
      <c r="EE275">
        <v>0.01999662857142857</v>
      </c>
      <c r="EF275">
        <v>0</v>
      </c>
      <c r="EG275">
        <v>772.5516428571428</v>
      </c>
      <c r="EH275">
        <v>5.00097</v>
      </c>
      <c r="EI275">
        <v>15434.03214285714</v>
      </c>
      <c r="EJ275">
        <v>16707.825</v>
      </c>
      <c r="EK275">
        <v>38.97525</v>
      </c>
      <c r="EL275">
        <v>39.24321428571428</v>
      </c>
      <c r="EM275">
        <v>38.90821428571428</v>
      </c>
      <c r="EN275">
        <v>38.89714285714285</v>
      </c>
      <c r="EO275">
        <v>39.57782142857143</v>
      </c>
      <c r="EP275">
        <v>1955.136428571429</v>
      </c>
      <c r="EQ275">
        <v>39.89035714285716</v>
      </c>
      <c r="ER275">
        <v>0</v>
      </c>
      <c r="ES275">
        <v>1658945458.2</v>
      </c>
      <c r="ET275">
        <v>0</v>
      </c>
      <c r="EU275">
        <v>772.4889615384616</v>
      </c>
      <c r="EV275">
        <v>1.613914507910837</v>
      </c>
      <c r="EW275">
        <v>15.12820514760436</v>
      </c>
      <c r="EX275">
        <v>15434.11153846154</v>
      </c>
      <c r="EY275">
        <v>15</v>
      </c>
      <c r="EZ275">
        <v>0</v>
      </c>
      <c r="FA275" t="s">
        <v>419</v>
      </c>
      <c r="FB275">
        <v>1657650335.6</v>
      </c>
      <c r="FC275">
        <v>1657650340.6</v>
      </c>
      <c r="FD275">
        <v>0</v>
      </c>
      <c r="FE275">
        <v>2.4</v>
      </c>
      <c r="FF275">
        <v>-0.047</v>
      </c>
      <c r="FG275">
        <v>-2.024</v>
      </c>
      <c r="FH275">
        <v>-0.16</v>
      </c>
      <c r="FI275">
        <v>420</v>
      </c>
      <c r="FJ275">
        <v>17</v>
      </c>
      <c r="FK275">
        <v>0.4</v>
      </c>
      <c r="FL275">
        <v>0.26</v>
      </c>
      <c r="FM275">
        <v>-37.5021525</v>
      </c>
      <c r="FN275">
        <v>-0.9522517823639971</v>
      </c>
      <c r="FO275">
        <v>0.1234249771875614</v>
      </c>
      <c r="FP275">
        <v>0</v>
      </c>
      <c r="FQ275">
        <v>772.3772647058822</v>
      </c>
      <c r="FR275">
        <v>2.189289523629339</v>
      </c>
      <c r="FS275">
        <v>0.3443464661562821</v>
      </c>
      <c r="FT275">
        <v>0</v>
      </c>
      <c r="FU275">
        <v>1.1982015</v>
      </c>
      <c r="FV275">
        <v>-0.04425118198874561</v>
      </c>
      <c r="FW275">
        <v>0.004397065242863692</v>
      </c>
      <c r="FX275">
        <v>1</v>
      </c>
      <c r="FY275">
        <v>1</v>
      </c>
      <c r="FZ275">
        <v>3</v>
      </c>
      <c r="GA275" t="s">
        <v>426</v>
      </c>
      <c r="GB275">
        <v>2.98371</v>
      </c>
      <c r="GC275">
        <v>2.71554</v>
      </c>
      <c r="GD275">
        <v>0.180753</v>
      </c>
      <c r="GE275">
        <v>0.182513</v>
      </c>
      <c r="GF275">
        <v>0.10764</v>
      </c>
      <c r="GG275">
        <v>0.101854</v>
      </c>
      <c r="GH275">
        <v>26005.1</v>
      </c>
      <c r="GI275">
        <v>26047.4</v>
      </c>
      <c r="GJ275">
        <v>29497.8</v>
      </c>
      <c r="GK275">
        <v>29464.2</v>
      </c>
      <c r="GL275">
        <v>34867.8</v>
      </c>
      <c r="GM275">
        <v>35169.6</v>
      </c>
      <c r="GN275">
        <v>41552.6</v>
      </c>
      <c r="GO275">
        <v>41983.3</v>
      </c>
      <c r="GP275">
        <v>1.92785</v>
      </c>
      <c r="GQ275">
        <v>1.93913</v>
      </c>
      <c r="GR275">
        <v>0.136554</v>
      </c>
      <c r="GS275">
        <v>0</v>
      </c>
      <c r="GT275">
        <v>25.2671</v>
      </c>
      <c r="GU275">
        <v>999.9</v>
      </c>
      <c r="GV275">
        <v>59.6</v>
      </c>
      <c r="GW275">
        <v>29.4</v>
      </c>
      <c r="GX275">
        <v>27.1104</v>
      </c>
      <c r="GY275">
        <v>62.9797</v>
      </c>
      <c r="GZ275">
        <v>33.9143</v>
      </c>
      <c r="HA275">
        <v>1</v>
      </c>
      <c r="HB275">
        <v>-0.102282</v>
      </c>
      <c r="HC275">
        <v>0.23287</v>
      </c>
      <c r="HD275">
        <v>20.3347</v>
      </c>
      <c r="HE275">
        <v>5.21519</v>
      </c>
      <c r="HF275">
        <v>12.0099</v>
      </c>
      <c r="HG275">
        <v>4.9894</v>
      </c>
      <c r="HH275">
        <v>3.2885</v>
      </c>
      <c r="HI275">
        <v>9999</v>
      </c>
      <c r="HJ275">
        <v>9999</v>
      </c>
      <c r="HK275">
        <v>9999</v>
      </c>
      <c r="HL275">
        <v>155.8</v>
      </c>
      <c r="HM275">
        <v>1.86737</v>
      </c>
      <c r="HN275">
        <v>1.86643</v>
      </c>
      <c r="HO275">
        <v>1.86584</v>
      </c>
      <c r="HP275">
        <v>1.86583</v>
      </c>
      <c r="HQ275">
        <v>1.86758</v>
      </c>
      <c r="HR275">
        <v>1.87012</v>
      </c>
      <c r="HS275">
        <v>1.86874</v>
      </c>
      <c r="HT275">
        <v>1.87027</v>
      </c>
      <c r="HU275">
        <v>0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-5.18</v>
      </c>
      <c r="II275">
        <v>-0.1013</v>
      </c>
      <c r="IJ275">
        <v>-2.003274880989988</v>
      </c>
      <c r="IK275">
        <v>-0.003643892653284941</v>
      </c>
      <c r="IL275">
        <v>8.948238347276123E-07</v>
      </c>
      <c r="IM275">
        <v>-2.445980282225029E-10</v>
      </c>
      <c r="IN275">
        <v>-0.1940835803508028</v>
      </c>
      <c r="IO275">
        <v>-0.01042730378795286</v>
      </c>
      <c r="IP275">
        <v>0.00100284695746963</v>
      </c>
      <c r="IQ275">
        <v>-1.701466411570297E-05</v>
      </c>
      <c r="IR275">
        <v>2</v>
      </c>
      <c r="IS275">
        <v>2310</v>
      </c>
      <c r="IT275">
        <v>1</v>
      </c>
      <c r="IU275">
        <v>25</v>
      </c>
      <c r="IV275">
        <v>21585.4</v>
      </c>
      <c r="IW275">
        <v>21585.3</v>
      </c>
      <c r="IX275">
        <v>2.2998</v>
      </c>
      <c r="IY275">
        <v>2.19604</v>
      </c>
      <c r="IZ275">
        <v>1.39648</v>
      </c>
      <c r="JA275">
        <v>2.35962</v>
      </c>
      <c r="JB275">
        <v>1.49536</v>
      </c>
      <c r="JC275">
        <v>2.31079</v>
      </c>
      <c r="JD275">
        <v>34.6235</v>
      </c>
      <c r="JE275">
        <v>24.1838</v>
      </c>
      <c r="JF275">
        <v>18</v>
      </c>
      <c r="JG275">
        <v>496.325</v>
      </c>
      <c r="JH275">
        <v>459.011</v>
      </c>
      <c r="JI275">
        <v>24.9998</v>
      </c>
      <c r="JJ275">
        <v>26.1184</v>
      </c>
      <c r="JK275">
        <v>30.0001</v>
      </c>
      <c r="JL275">
        <v>26.0798</v>
      </c>
      <c r="JM275">
        <v>26.0161</v>
      </c>
      <c r="JN275">
        <v>46.0277</v>
      </c>
      <c r="JO275">
        <v>20.6753</v>
      </c>
      <c r="JP275">
        <v>96.1576</v>
      </c>
      <c r="JQ275">
        <v>25</v>
      </c>
      <c r="JR275">
        <v>1122.71</v>
      </c>
      <c r="JS275">
        <v>22.7588</v>
      </c>
      <c r="JT275">
        <v>100.877</v>
      </c>
      <c r="JU275">
        <v>100.833</v>
      </c>
    </row>
    <row r="276" spans="1:281">
      <c r="A276">
        <v>260</v>
      </c>
      <c r="B276">
        <v>1658945463.6</v>
      </c>
      <c r="C276">
        <v>3825.599999904633</v>
      </c>
      <c r="D276" t="s">
        <v>945</v>
      </c>
      <c r="E276" t="s">
        <v>946</v>
      </c>
      <c r="F276">
        <v>5</v>
      </c>
      <c r="G276" t="s">
        <v>812</v>
      </c>
      <c r="H276" t="s">
        <v>416</v>
      </c>
      <c r="I276">
        <v>1658945456.1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1137.440355006492</v>
      </c>
      <c r="AK276">
        <v>1108.340848484848</v>
      </c>
      <c r="AL276">
        <v>3.423999249253047</v>
      </c>
      <c r="AM276">
        <v>65.43499430396558</v>
      </c>
      <c r="AN276">
        <f>(AP276 - AO276 + DI276*1E3/(8.314*(DK276+273.15)) * AR276/DH276 * AQ276) * DH276/(100*CV276) * 1000/(1000 - AP276)</f>
        <v>0</v>
      </c>
      <c r="AO276">
        <v>22.78698790508696</v>
      </c>
      <c r="AP276">
        <v>23.97489151515152</v>
      </c>
      <c r="AQ276">
        <v>2.396015948251342E-06</v>
      </c>
      <c r="AR276">
        <v>84.9211307685238</v>
      </c>
      <c r="AS276">
        <v>12</v>
      </c>
      <c r="AT276">
        <v>2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1658945456.1</v>
      </c>
      <c r="DB276">
        <v>1058.470740740741</v>
      </c>
      <c r="DC276">
        <v>1096.154814814815</v>
      </c>
      <c r="DD276">
        <v>23.97945925925926</v>
      </c>
      <c r="DE276">
        <v>22.78647037037037</v>
      </c>
      <c r="DF276">
        <v>1063.631111111111</v>
      </c>
      <c r="DG276">
        <v>24.0807037037037</v>
      </c>
      <c r="DH276">
        <v>500.0485185185185</v>
      </c>
      <c r="DI276">
        <v>90.47959259259257</v>
      </c>
      <c r="DJ276">
        <v>0.09996627037037038</v>
      </c>
      <c r="DK276">
        <v>27.35669629629629</v>
      </c>
      <c r="DL276">
        <v>27.50147777777778</v>
      </c>
      <c r="DM276">
        <v>999.9000000000001</v>
      </c>
      <c r="DN276">
        <v>0</v>
      </c>
      <c r="DO276">
        <v>0</v>
      </c>
      <c r="DP276">
        <v>9999.586666666666</v>
      </c>
      <c r="DQ276">
        <v>0</v>
      </c>
      <c r="DR276">
        <v>12.0284</v>
      </c>
      <c r="DS276">
        <v>-37.68434444444444</v>
      </c>
      <c r="DT276">
        <v>1084.476666666667</v>
      </c>
      <c r="DU276">
        <v>1121.714814814815</v>
      </c>
      <c r="DV276">
        <v>1.192992962962963</v>
      </c>
      <c r="DW276">
        <v>1096.154814814815</v>
      </c>
      <c r="DX276">
        <v>22.78647037037037</v>
      </c>
      <c r="DY276">
        <v>2.169652592592593</v>
      </c>
      <c r="DZ276">
        <v>2.061711111111111</v>
      </c>
      <c r="EA276">
        <v>18.73996666666667</v>
      </c>
      <c r="EB276">
        <v>17.9264</v>
      </c>
      <c r="EC276">
        <v>2000.010740740741</v>
      </c>
      <c r="ED276">
        <v>0.9800030000000001</v>
      </c>
      <c r="EE276">
        <v>0.0199972</v>
      </c>
      <c r="EF276">
        <v>0</v>
      </c>
      <c r="EG276">
        <v>772.6027037037036</v>
      </c>
      <c r="EH276">
        <v>5.00097</v>
      </c>
      <c r="EI276">
        <v>15435.02592592592</v>
      </c>
      <c r="EJ276">
        <v>16707.68518518519</v>
      </c>
      <c r="EK276">
        <v>38.94874074074074</v>
      </c>
      <c r="EL276">
        <v>39.21966666666667</v>
      </c>
      <c r="EM276">
        <v>38.88181481481482</v>
      </c>
      <c r="EN276">
        <v>38.875</v>
      </c>
      <c r="EO276">
        <v>39.53907407407407</v>
      </c>
      <c r="EP276">
        <v>1955.115925925926</v>
      </c>
      <c r="EQ276">
        <v>39.8925925925926</v>
      </c>
      <c r="ER276">
        <v>0</v>
      </c>
      <c r="ES276">
        <v>1658945463</v>
      </c>
      <c r="ET276">
        <v>0</v>
      </c>
      <c r="EU276">
        <v>772.5751538461539</v>
      </c>
      <c r="EV276">
        <v>1.034324765021156</v>
      </c>
      <c r="EW276">
        <v>10.20170936374338</v>
      </c>
      <c r="EX276">
        <v>15435.03846153846</v>
      </c>
      <c r="EY276">
        <v>15</v>
      </c>
      <c r="EZ276">
        <v>0</v>
      </c>
      <c r="FA276" t="s">
        <v>419</v>
      </c>
      <c r="FB276">
        <v>1657650335.6</v>
      </c>
      <c r="FC276">
        <v>1657650340.6</v>
      </c>
      <c r="FD276">
        <v>0</v>
      </c>
      <c r="FE276">
        <v>2.4</v>
      </c>
      <c r="FF276">
        <v>-0.047</v>
      </c>
      <c r="FG276">
        <v>-2.024</v>
      </c>
      <c r="FH276">
        <v>-0.16</v>
      </c>
      <c r="FI276">
        <v>420</v>
      </c>
      <c r="FJ276">
        <v>17</v>
      </c>
      <c r="FK276">
        <v>0.4</v>
      </c>
      <c r="FL276">
        <v>0.26</v>
      </c>
      <c r="FM276">
        <v>-37.58419268292683</v>
      </c>
      <c r="FN276">
        <v>-1.726191637630607</v>
      </c>
      <c r="FO276">
        <v>0.1804753876743765</v>
      </c>
      <c r="FP276">
        <v>0</v>
      </c>
      <c r="FQ276">
        <v>772.5142941176471</v>
      </c>
      <c r="FR276">
        <v>1.339495787828286</v>
      </c>
      <c r="FS276">
        <v>0.2939906490521405</v>
      </c>
      <c r="FT276">
        <v>0</v>
      </c>
      <c r="FU276">
        <v>1.195160731707317</v>
      </c>
      <c r="FV276">
        <v>-0.03948334494773346</v>
      </c>
      <c r="FW276">
        <v>0.004039735798076764</v>
      </c>
      <c r="FX276">
        <v>1</v>
      </c>
      <c r="FY276">
        <v>1</v>
      </c>
      <c r="FZ276">
        <v>3</v>
      </c>
      <c r="GA276" t="s">
        <v>426</v>
      </c>
      <c r="GB276">
        <v>2.98359</v>
      </c>
      <c r="GC276">
        <v>2.71566</v>
      </c>
      <c r="GD276">
        <v>0.182544</v>
      </c>
      <c r="GE276">
        <v>0.184266</v>
      </c>
      <c r="GF276">
        <v>0.107627</v>
      </c>
      <c r="GG276">
        <v>0.101857</v>
      </c>
      <c r="GH276">
        <v>25948.5</v>
      </c>
      <c r="GI276">
        <v>25991.6</v>
      </c>
      <c r="GJ276">
        <v>29498.1</v>
      </c>
      <c r="GK276">
        <v>29464.3</v>
      </c>
      <c r="GL276">
        <v>34868.6</v>
      </c>
      <c r="GM276">
        <v>35169.6</v>
      </c>
      <c r="GN276">
        <v>41552.9</v>
      </c>
      <c r="GO276">
        <v>41983.4</v>
      </c>
      <c r="GP276">
        <v>1.9278</v>
      </c>
      <c r="GQ276">
        <v>1.9391</v>
      </c>
      <c r="GR276">
        <v>0.136554</v>
      </c>
      <c r="GS276">
        <v>0</v>
      </c>
      <c r="GT276">
        <v>25.2659</v>
      </c>
      <c r="GU276">
        <v>999.9</v>
      </c>
      <c r="GV276">
        <v>59.6</v>
      </c>
      <c r="GW276">
        <v>29.4</v>
      </c>
      <c r="GX276">
        <v>27.1101</v>
      </c>
      <c r="GY276">
        <v>62.8997</v>
      </c>
      <c r="GZ276">
        <v>33.8862</v>
      </c>
      <c r="HA276">
        <v>1</v>
      </c>
      <c r="HB276">
        <v>-0.102282</v>
      </c>
      <c r="HC276">
        <v>0.232516</v>
      </c>
      <c r="HD276">
        <v>20.3347</v>
      </c>
      <c r="HE276">
        <v>5.21534</v>
      </c>
      <c r="HF276">
        <v>12.0098</v>
      </c>
      <c r="HG276">
        <v>4.98915</v>
      </c>
      <c r="HH276">
        <v>3.28838</v>
      </c>
      <c r="HI276">
        <v>9999</v>
      </c>
      <c r="HJ276">
        <v>9999</v>
      </c>
      <c r="HK276">
        <v>9999</v>
      </c>
      <c r="HL276">
        <v>155.8</v>
      </c>
      <c r="HM276">
        <v>1.86737</v>
      </c>
      <c r="HN276">
        <v>1.86642</v>
      </c>
      <c r="HO276">
        <v>1.86584</v>
      </c>
      <c r="HP276">
        <v>1.86583</v>
      </c>
      <c r="HQ276">
        <v>1.8676</v>
      </c>
      <c r="HR276">
        <v>1.87013</v>
      </c>
      <c r="HS276">
        <v>1.86874</v>
      </c>
      <c r="HT276">
        <v>1.87026</v>
      </c>
      <c r="HU276">
        <v>0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-5.23</v>
      </c>
      <c r="II276">
        <v>-0.1013</v>
      </c>
      <c r="IJ276">
        <v>-2.003274880989988</v>
      </c>
      <c r="IK276">
        <v>-0.003643892653284941</v>
      </c>
      <c r="IL276">
        <v>8.948238347276123E-07</v>
      </c>
      <c r="IM276">
        <v>-2.445980282225029E-10</v>
      </c>
      <c r="IN276">
        <v>-0.1940835803508028</v>
      </c>
      <c r="IO276">
        <v>-0.01042730378795286</v>
      </c>
      <c r="IP276">
        <v>0.00100284695746963</v>
      </c>
      <c r="IQ276">
        <v>-1.701466411570297E-05</v>
      </c>
      <c r="IR276">
        <v>2</v>
      </c>
      <c r="IS276">
        <v>2310</v>
      </c>
      <c r="IT276">
        <v>1</v>
      </c>
      <c r="IU276">
        <v>25</v>
      </c>
      <c r="IV276">
        <v>21585.5</v>
      </c>
      <c r="IW276">
        <v>21585.4</v>
      </c>
      <c r="IX276">
        <v>2.32422</v>
      </c>
      <c r="IY276">
        <v>2.19482</v>
      </c>
      <c r="IZ276">
        <v>1.39648</v>
      </c>
      <c r="JA276">
        <v>2.36084</v>
      </c>
      <c r="JB276">
        <v>1.49536</v>
      </c>
      <c r="JC276">
        <v>2.32788</v>
      </c>
      <c r="JD276">
        <v>34.6235</v>
      </c>
      <c r="JE276">
        <v>24.1751</v>
      </c>
      <c r="JF276">
        <v>18</v>
      </c>
      <c r="JG276">
        <v>496.294</v>
      </c>
      <c r="JH276">
        <v>459.001</v>
      </c>
      <c r="JI276">
        <v>24.9999</v>
      </c>
      <c r="JJ276">
        <v>26.1197</v>
      </c>
      <c r="JK276">
        <v>30.0001</v>
      </c>
      <c r="JL276">
        <v>26.0798</v>
      </c>
      <c r="JM276">
        <v>26.0167</v>
      </c>
      <c r="JN276">
        <v>46.6082</v>
      </c>
      <c r="JO276">
        <v>20.6753</v>
      </c>
      <c r="JP276">
        <v>96.1576</v>
      </c>
      <c r="JQ276">
        <v>25</v>
      </c>
      <c r="JR276">
        <v>1142.81</v>
      </c>
      <c r="JS276">
        <v>22.7646</v>
      </c>
      <c r="JT276">
        <v>100.878</v>
      </c>
      <c r="JU276">
        <v>100.834</v>
      </c>
    </row>
    <row r="277" spans="1:281">
      <c r="A277">
        <v>261</v>
      </c>
      <c r="B277">
        <v>1658945468.6</v>
      </c>
      <c r="C277">
        <v>3830.599999904633</v>
      </c>
      <c r="D277" t="s">
        <v>947</v>
      </c>
      <c r="E277" t="s">
        <v>948</v>
      </c>
      <c r="F277">
        <v>5</v>
      </c>
      <c r="G277" t="s">
        <v>812</v>
      </c>
      <c r="H277" t="s">
        <v>416</v>
      </c>
      <c r="I277">
        <v>1658945460.814285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1154.701262437083</v>
      </c>
      <c r="AK277">
        <v>1125.419575757576</v>
      </c>
      <c r="AL277">
        <v>3.4223021732237</v>
      </c>
      <c r="AM277">
        <v>65.43499430396558</v>
      </c>
      <c r="AN277">
        <f>(AP277 - AO277 + DI277*1E3/(8.314*(DK277+273.15)) * AR277/DH277 * AQ277) * DH277/(100*CV277) * 1000/(1000 - AP277)</f>
        <v>0</v>
      </c>
      <c r="AO277">
        <v>22.78633267236255</v>
      </c>
      <c r="AP277">
        <v>23.97037757575758</v>
      </c>
      <c r="AQ277">
        <v>-2.172055526370039E-05</v>
      </c>
      <c r="AR277">
        <v>84.9211307685238</v>
      </c>
      <c r="AS277">
        <v>12</v>
      </c>
      <c r="AT277">
        <v>2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1658945460.814285</v>
      </c>
      <c r="DB277">
        <v>1074.157857142857</v>
      </c>
      <c r="DC277">
        <v>1111.987142857143</v>
      </c>
      <c r="DD277">
        <v>23.97585</v>
      </c>
      <c r="DE277">
        <v>22.7866</v>
      </c>
      <c r="DF277">
        <v>1079.358214285714</v>
      </c>
      <c r="DG277">
        <v>24.077125</v>
      </c>
      <c r="DH277">
        <v>500.0587142857142</v>
      </c>
      <c r="DI277">
        <v>90.47928928571427</v>
      </c>
      <c r="DJ277">
        <v>0.1000453464285714</v>
      </c>
      <c r="DK277">
        <v>27.35483214285714</v>
      </c>
      <c r="DL277">
        <v>27.49931071428571</v>
      </c>
      <c r="DM277">
        <v>999.9000000000002</v>
      </c>
      <c r="DN277">
        <v>0</v>
      </c>
      <c r="DO277">
        <v>0</v>
      </c>
      <c r="DP277">
        <v>9997.590714285714</v>
      </c>
      <c r="DQ277">
        <v>0</v>
      </c>
      <c r="DR277">
        <v>12.0284</v>
      </c>
      <c r="DS277">
        <v>-37.82978214285714</v>
      </c>
      <c r="DT277">
        <v>1100.545714285714</v>
      </c>
      <c r="DU277">
        <v>1137.916785714286</v>
      </c>
      <c r="DV277">
        <v>1.189244285714286</v>
      </c>
      <c r="DW277">
        <v>1111.987142857143</v>
      </c>
      <c r="DX277">
        <v>22.7866</v>
      </c>
      <c r="DY277">
        <v>2.169318214285714</v>
      </c>
      <c r="DZ277">
        <v>2.061716428571429</v>
      </c>
      <c r="EA277">
        <v>18.73750357142857</v>
      </c>
      <c r="EB277">
        <v>17.92644285714286</v>
      </c>
      <c r="EC277">
        <v>2000.001071428571</v>
      </c>
      <c r="ED277">
        <v>0.9800026071428574</v>
      </c>
      <c r="EE277">
        <v>0.01999759285714286</v>
      </c>
      <c r="EF277">
        <v>0</v>
      </c>
      <c r="EG277">
        <v>772.6377857142855</v>
      </c>
      <c r="EH277">
        <v>5.00097</v>
      </c>
      <c r="EI277">
        <v>15435.70714285714</v>
      </c>
      <c r="EJ277">
        <v>16707.59285714286</v>
      </c>
      <c r="EK277">
        <v>38.91264285714286</v>
      </c>
      <c r="EL277">
        <v>39.20049999999999</v>
      </c>
      <c r="EM277">
        <v>38.85025</v>
      </c>
      <c r="EN277">
        <v>38.85474999999999</v>
      </c>
      <c r="EO277">
        <v>39.51771428571429</v>
      </c>
      <c r="EP277">
        <v>1955.103571428572</v>
      </c>
      <c r="EQ277">
        <v>39.89535714285715</v>
      </c>
      <c r="ER277">
        <v>0</v>
      </c>
      <c r="ES277">
        <v>1658945467.8</v>
      </c>
      <c r="ET277">
        <v>0</v>
      </c>
      <c r="EU277">
        <v>772.6294999999999</v>
      </c>
      <c r="EV277">
        <v>0.8757948596970961</v>
      </c>
      <c r="EW277">
        <v>6.11623925764804</v>
      </c>
      <c r="EX277">
        <v>15435.79615384615</v>
      </c>
      <c r="EY277">
        <v>15</v>
      </c>
      <c r="EZ277">
        <v>0</v>
      </c>
      <c r="FA277" t="s">
        <v>419</v>
      </c>
      <c r="FB277">
        <v>1657650335.6</v>
      </c>
      <c r="FC277">
        <v>1657650340.6</v>
      </c>
      <c r="FD277">
        <v>0</v>
      </c>
      <c r="FE277">
        <v>2.4</v>
      </c>
      <c r="FF277">
        <v>-0.047</v>
      </c>
      <c r="FG277">
        <v>-2.024</v>
      </c>
      <c r="FH277">
        <v>-0.16</v>
      </c>
      <c r="FI277">
        <v>420</v>
      </c>
      <c r="FJ277">
        <v>17</v>
      </c>
      <c r="FK277">
        <v>0.4</v>
      </c>
      <c r="FL277">
        <v>0.26</v>
      </c>
      <c r="FM277">
        <v>-37.73915853658536</v>
      </c>
      <c r="FN277">
        <v>-1.956947038327484</v>
      </c>
      <c r="FO277">
        <v>0.1997357229253007</v>
      </c>
      <c r="FP277">
        <v>0</v>
      </c>
      <c r="FQ277">
        <v>772.5913529411764</v>
      </c>
      <c r="FR277">
        <v>0.5638197025941288</v>
      </c>
      <c r="FS277">
        <v>0.2361804995627231</v>
      </c>
      <c r="FT277">
        <v>1</v>
      </c>
      <c r="FU277">
        <v>1.191628292682927</v>
      </c>
      <c r="FV277">
        <v>-0.0425527526132412</v>
      </c>
      <c r="FW277">
        <v>0.004343020699051021</v>
      </c>
      <c r="FX277">
        <v>1</v>
      </c>
      <c r="FY277">
        <v>2</v>
      </c>
      <c r="FZ277">
        <v>3</v>
      </c>
      <c r="GA277" t="s">
        <v>420</v>
      </c>
      <c r="GB277">
        <v>2.98358</v>
      </c>
      <c r="GC277">
        <v>2.71572</v>
      </c>
      <c r="GD277">
        <v>0.184318</v>
      </c>
      <c r="GE277">
        <v>0.186009</v>
      </c>
      <c r="GF277">
        <v>0.107612</v>
      </c>
      <c r="GG277">
        <v>0.101855</v>
      </c>
      <c r="GH277">
        <v>25892.1</v>
      </c>
      <c r="GI277">
        <v>25935.9</v>
      </c>
      <c r="GJ277">
        <v>29498</v>
      </c>
      <c r="GK277">
        <v>29464</v>
      </c>
      <c r="GL277">
        <v>34869.2</v>
      </c>
      <c r="GM277">
        <v>35169.5</v>
      </c>
      <c r="GN277">
        <v>41552.8</v>
      </c>
      <c r="GO277">
        <v>41983.1</v>
      </c>
      <c r="GP277">
        <v>1.92805</v>
      </c>
      <c r="GQ277">
        <v>1.93897</v>
      </c>
      <c r="GR277">
        <v>0.136476</v>
      </c>
      <c r="GS277">
        <v>0</v>
      </c>
      <c r="GT277">
        <v>25.265</v>
      </c>
      <c r="GU277">
        <v>999.9</v>
      </c>
      <c r="GV277">
        <v>59.6</v>
      </c>
      <c r="GW277">
        <v>29.4</v>
      </c>
      <c r="GX277">
        <v>27.1106</v>
      </c>
      <c r="GY277">
        <v>63.0297</v>
      </c>
      <c r="GZ277">
        <v>33.722</v>
      </c>
      <c r="HA277">
        <v>1</v>
      </c>
      <c r="HB277">
        <v>-0.102134</v>
      </c>
      <c r="HC277">
        <v>0.232135</v>
      </c>
      <c r="HD277">
        <v>20.3347</v>
      </c>
      <c r="HE277">
        <v>5.21579</v>
      </c>
      <c r="HF277">
        <v>12.0099</v>
      </c>
      <c r="HG277">
        <v>4.9892</v>
      </c>
      <c r="HH277">
        <v>3.28853</v>
      </c>
      <c r="HI277">
        <v>9999</v>
      </c>
      <c r="HJ277">
        <v>9999</v>
      </c>
      <c r="HK277">
        <v>9999</v>
      </c>
      <c r="HL277">
        <v>155.8</v>
      </c>
      <c r="HM277">
        <v>1.86737</v>
      </c>
      <c r="HN277">
        <v>1.86642</v>
      </c>
      <c r="HO277">
        <v>1.86584</v>
      </c>
      <c r="HP277">
        <v>1.86581</v>
      </c>
      <c r="HQ277">
        <v>1.86762</v>
      </c>
      <c r="HR277">
        <v>1.87012</v>
      </c>
      <c r="HS277">
        <v>1.86874</v>
      </c>
      <c r="HT277">
        <v>1.87025</v>
      </c>
      <c r="HU277">
        <v>0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-5.27</v>
      </c>
      <c r="II277">
        <v>-0.1013</v>
      </c>
      <c r="IJ277">
        <v>-2.003274880989988</v>
      </c>
      <c r="IK277">
        <v>-0.003643892653284941</v>
      </c>
      <c r="IL277">
        <v>8.948238347276123E-07</v>
      </c>
      <c r="IM277">
        <v>-2.445980282225029E-10</v>
      </c>
      <c r="IN277">
        <v>-0.1940835803508028</v>
      </c>
      <c r="IO277">
        <v>-0.01042730378795286</v>
      </c>
      <c r="IP277">
        <v>0.00100284695746963</v>
      </c>
      <c r="IQ277">
        <v>-1.701466411570297E-05</v>
      </c>
      <c r="IR277">
        <v>2</v>
      </c>
      <c r="IS277">
        <v>2310</v>
      </c>
      <c r="IT277">
        <v>1</v>
      </c>
      <c r="IU277">
        <v>25</v>
      </c>
      <c r="IV277">
        <v>21585.5</v>
      </c>
      <c r="IW277">
        <v>21585.5</v>
      </c>
      <c r="IX277">
        <v>2.35474</v>
      </c>
      <c r="IY277">
        <v>2.19238</v>
      </c>
      <c r="IZ277">
        <v>1.39648</v>
      </c>
      <c r="JA277">
        <v>2.36084</v>
      </c>
      <c r="JB277">
        <v>1.49536</v>
      </c>
      <c r="JC277">
        <v>2.37793</v>
      </c>
      <c r="JD277">
        <v>34.6235</v>
      </c>
      <c r="JE277">
        <v>24.1838</v>
      </c>
      <c r="JF277">
        <v>18</v>
      </c>
      <c r="JG277">
        <v>496.47</v>
      </c>
      <c r="JH277">
        <v>458.936</v>
      </c>
      <c r="JI277">
        <v>24.9998</v>
      </c>
      <c r="JJ277">
        <v>26.1208</v>
      </c>
      <c r="JK277">
        <v>30.0003</v>
      </c>
      <c r="JL277">
        <v>26.0819</v>
      </c>
      <c r="JM277">
        <v>26.0183</v>
      </c>
      <c r="JN277">
        <v>47.1234</v>
      </c>
      <c r="JO277">
        <v>20.6753</v>
      </c>
      <c r="JP277">
        <v>96.1576</v>
      </c>
      <c r="JQ277">
        <v>25</v>
      </c>
      <c r="JR277">
        <v>1156.17</v>
      </c>
      <c r="JS277">
        <v>22.7767</v>
      </c>
      <c r="JT277">
        <v>100.877</v>
      </c>
      <c r="JU277">
        <v>100.833</v>
      </c>
    </row>
    <row r="278" spans="1:281">
      <c r="A278">
        <v>262</v>
      </c>
      <c r="B278">
        <v>1658945473.6</v>
      </c>
      <c r="C278">
        <v>3835.599999904633</v>
      </c>
      <c r="D278" t="s">
        <v>949</v>
      </c>
      <c r="E278" t="s">
        <v>950</v>
      </c>
      <c r="F278">
        <v>5</v>
      </c>
      <c r="G278" t="s">
        <v>812</v>
      </c>
      <c r="H278" t="s">
        <v>416</v>
      </c>
      <c r="I278">
        <v>1658945466.1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1171.918774204865</v>
      </c>
      <c r="AK278">
        <v>1142.624484848484</v>
      </c>
      <c r="AL278">
        <v>3.439072957171288</v>
      </c>
      <c r="AM278">
        <v>65.43499430396558</v>
      </c>
      <c r="AN278">
        <f>(AP278 - AO278 + DI278*1E3/(8.314*(DK278+273.15)) * AR278/DH278 * AQ278) * DH278/(100*CV278) * 1000/(1000 - AP278)</f>
        <v>0</v>
      </c>
      <c r="AO278">
        <v>22.78573666183833</v>
      </c>
      <c r="AP278">
        <v>23.96384181818181</v>
      </c>
      <c r="AQ278">
        <v>-1.913007404135564E-05</v>
      </c>
      <c r="AR278">
        <v>84.9211307685238</v>
      </c>
      <c r="AS278">
        <v>12</v>
      </c>
      <c r="AT278">
        <v>2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1658945466.1</v>
      </c>
      <c r="DB278">
        <v>1091.791851851852</v>
      </c>
      <c r="DC278">
        <v>1129.766296296296</v>
      </c>
      <c r="DD278">
        <v>23.97148518518518</v>
      </c>
      <c r="DE278">
        <v>22.78643703703704</v>
      </c>
      <c r="DF278">
        <v>1097.037407407407</v>
      </c>
      <c r="DG278">
        <v>24.07278518518519</v>
      </c>
      <c r="DH278">
        <v>500.0459259259259</v>
      </c>
      <c r="DI278">
        <v>90.4794</v>
      </c>
      <c r="DJ278">
        <v>0.09994379629629632</v>
      </c>
      <c r="DK278">
        <v>27.3515037037037</v>
      </c>
      <c r="DL278">
        <v>27.50086666666667</v>
      </c>
      <c r="DM278">
        <v>999.9000000000001</v>
      </c>
      <c r="DN278">
        <v>0</v>
      </c>
      <c r="DO278">
        <v>0</v>
      </c>
      <c r="DP278">
        <v>10011.48518518518</v>
      </c>
      <c r="DQ278">
        <v>0</v>
      </c>
      <c r="DR278">
        <v>12.0284</v>
      </c>
      <c r="DS278">
        <v>-37.97493333333333</v>
      </c>
      <c r="DT278">
        <v>1118.607037037037</v>
      </c>
      <c r="DU278">
        <v>1156.11037037037</v>
      </c>
      <c r="DV278">
        <v>1.185039259259259</v>
      </c>
      <c r="DW278">
        <v>1129.766296296296</v>
      </c>
      <c r="DX278">
        <v>22.78643703703704</v>
      </c>
      <c r="DY278">
        <v>2.168925185185185</v>
      </c>
      <c r="DZ278">
        <v>2.061704074074074</v>
      </c>
      <c r="EA278">
        <v>18.73461851851852</v>
      </c>
      <c r="EB278">
        <v>17.92635185185185</v>
      </c>
      <c r="EC278">
        <v>1999.984814814815</v>
      </c>
      <c r="ED278">
        <v>0.9800020000000003</v>
      </c>
      <c r="EE278">
        <v>0.0199982</v>
      </c>
      <c r="EF278">
        <v>0</v>
      </c>
      <c r="EG278">
        <v>772.746111111111</v>
      </c>
      <c r="EH278">
        <v>5.00097</v>
      </c>
      <c r="EI278">
        <v>15436.18888888889</v>
      </c>
      <c r="EJ278">
        <v>16707.45925925926</v>
      </c>
      <c r="EK278">
        <v>38.8864074074074</v>
      </c>
      <c r="EL278">
        <v>39.1824074074074</v>
      </c>
      <c r="EM278">
        <v>38.82374074074074</v>
      </c>
      <c r="EN278">
        <v>38.833</v>
      </c>
      <c r="EO278">
        <v>39.486</v>
      </c>
      <c r="EP278">
        <v>1955.084814814815</v>
      </c>
      <c r="EQ278">
        <v>39.89888888888889</v>
      </c>
      <c r="ER278">
        <v>0</v>
      </c>
      <c r="ES278">
        <v>1658945473.2</v>
      </c>
      <c r="ET278">
        <v>0</v>
      </c>
      <c r="EU278">
        <v>772.7662799999998</v>
      </c>
      <c r="EV278">
        <v>1.558769238147362</v>
      </c>
      <c r="EW278">
        <v>5.338461420469581</v>
      </c>
      <c r="EX278">
        <v>15436.3</v>
      </c>
      <c r="EY278">
        <v>15</v>
      </c>
      <c r="EZ278">
        <v>0</v>
      </c>
      <c r="FA278" t="s">
        <v>419</v>
      </c>
      <c r="FB278">
        <v>1657650335.6</v>
      </c>
      <c r="FC278">
        <v>1657650340.6</v>
      </c>
      <c r="FD278">
        <v>0</v>
      </c>
      <c r="FE278">
        <v>2.4</v>
      </c>
      <c r="FF278">
        <v>-0.047</v>
      </c>
      <c r="FG278">
        <v>-2.024</v>
      </c>
      <c r="FH278">
        <v>-0.16</v>
      </c>
      <c r="FI278">
        <v>420</v>
      </c>
      <c r="FJ278">
        <v>17</v>
      </c>
      <c r="FK278">
        <v>0.4</v>
      </c>
      <c r="FL278">
        <v>0.26</v>
      </c>
      <c r="FM278">
        <v>-37.89251</v>
      </c>
      <c r="FN278">
        <v>-1.665005628517772</v>
      </c>
      <c r="FO278">
        <v>0.175478656536913</v>
      </c>
      <c r="FP278">
        <v>0</v>
      </c>
      <c r="FQ278">
        <v>772.7007352941175</v>
      </c>
      <c r="FR278">
        <v>1.286524061044117</v>
      </c>
      <c r="FS278">
        <v>0.2694161780398858</v>
      </c>
      <c r="FT278">
        <v>0</v>
      </c>
      <c r="FU278">
        <v>1.18712125</v>
      </c>
      <c r="FV278">
        <v>-0.04839140712945619</v>
      </c>
      <c r="FW278">
        <v>0.004747315655978656</v>
      </c>
      <c r="FX278">
        <v>1</v>
      </c>
      <c r="FY278">
        <v>1</v>
      </c>
      <c r="FZ278">
        <v>3</v>
      </c>
      <c r="GA278" t="s">
        <v>426</v>
      </c>
      <c r="GB278">
        <v>2.98364</v>
      </c>
      <c r="GC278">
        <v>2.71574</v>
      </c>
      <c r="GD278">
        <v>0.186087</v>
      </c>
      <c r="GE278">
        <v>0.187716</v>
      </c>
      <c r="GF278">
        <v>0.107594</v>
      </c>
      <c r="GG278">
        <v>0.101849</v>
      </c>
      <c r="GH278">
        <v>25835.9</v>
      </c>
      <c r="GI278">
        <v>25881.9</v>
      </c>
      <c r="GJ278">
        <v>29498</v>
      </c>
      <c r="GK278">
        <v>29464.4</v>
      </c>
      <c r="GL278">
        <v>34869.9</v>
      </c>
      <c r="GM278">
        <v>35170.1</v>
      </c>
      <c r="GN278">
        <v>41552.7</v>
      </c>
      <c r="GO278">
        <v>41983.6</v>
      </c>
      <c r="GP278">
        <v>1.9279</v>
      </c>
      <c r="GQ278">
        <v>1.93905</v>
      </c>
      <c r="GR278">
        <v>0.13699</v>
      </c>
      <c r="GS278">
        <v>0</v>
      </c>
      <c r="GT278">
        <v>25.2634</v>
      </c>
      <c r="GU278">
        <v>999.9</v>
      </c>
      <c r="GV278">
        <v>59.6</v>
      </c>
      <c r="GW278">
        <v>29.4</v>
      </c>
      <c r="GX278">
        <v>27.1105</v>
      </c>
      <c r="GY278">
        <v>62.8897</v>
      </c>
      <c r="GZ278">
        <v>33.5697</v>
      </c>
      <c r="HA278">
        <v>1</v>
      </c>
      <c r="HB278">
        <v>-0.102111</v>
      </c>
      <c r="HC278">
        <v>0.231168</v>
      </c>
      <c r="HD278">
        <v>20.3346</v>
      </c>
      <c r="HE278">
        <v>5.21594</v>
      </c>
      <c r="HF278">
        <v>12.0099</v>
      </c>
      <c r="HG278">
        <v>4.98935</v>
      </c>
      <c r="HH278">
        <v>3.28865</v>
      </c>
      <c r="HI278">
        <v>9999</v>
      </c>
      <c r="HJ278">
        <v>9999</v>
      </c>
      <c r="HK278">
        <v>9999</v>
      </c>
      <c r="HL278">
        <v>155.8</v>
      </c>
      <c r="HM278">
        <v>1.86735</v>
      </c>
      <c r="HN278">
        <v>1.86642</v>
      </c>
      <c r="HO278">
        <v>1.86584</v>
      </c>
      <c r="HP278">
        <v>1.86581</v>
      </c>
      <c r="HQ278">
        <v>1.86762</v>
      </c>
      <c r="HR278">
        <v>1.87012</v>
      </c>
      <c r="HS278">
        <v>1.86874</v>
      </c>
      <c r="HT278">
        <v>1.87024</v>
      </c>
      <c r="HU278">
        <v>0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-5.31</v>
      </c>
      <c r="II278">
        <v>-0.1013</v>
      </c>
      <c r="IJ278">
        <v>-2.003274880989988</v>
      </c>
      <c r="IK278">
        <v>-0.003643892653284941</v>
      </c>
      <c r="IL278">
        <v>8.948238347276123E-07</v>
      </c>
      <c r="IM278">
        <v>-2.445980282225029E-10</v>
      </c>
      <c r="IN278">
        <v>-0.1940835803508028</v>
      </c>
      <c r="IO278">
        <v>-0.01042730378795286</v>
      </c>
      <c r="IP278">
        <v>0.00100284695746963</v>
      </c>
      <c r="IQ278">
        <v>-1.701466411570297E-05</v>
      </c>
      <c r="IR278">
        <v>2</v>
      </c>
      <c r="IS278">
        <v>2310</v>
      </c>
      <c r="IT278">
        <v>1</v>
      </c>
      <c r="IU278">
        <v>25</v>
      </c>
      <c r="IV278">
        <v>21585.6</v>
      </c>
      <c r="IW278">
        <v>21585.5</v>
      </c>
      <c r="IX278">
        <v>2.37793</v>
      </c>
      <c r="IY278">
        <v>2.18506</v>
      </c>
      <c r="IZ278">
        <v>1.39648</v>
      </c>
      <c r="JA278">
        <v>2.35962</v>
      </c>
      <c r="JB278">
        <v>1.49536</v>
      </c>
      <c r="JC278">
        <v>2.41211</v>
      </c>
      <c r="JD278">
        <v>34.6235</v>
      </c>
      <c r="JE278">
        <v>24.1838</v>
      </c>
      <c r="JF278">
        <v>18</v>
      </c>
      <c r="JG278">
        <v>496.375</v>
      </c>
      <c r="JH278">
        <v>458.982</v>
      </c>
      <c r="JI278">
        <v>24.9997</v>
      </c>
      <c r="JJ278">
        <v>26.1228</v>
      </c>
      <c r="JK278">
        <v>30.0002</v>
      </c>
      <c r="JL278">
        <v>26.0819</v>
      </c>
      <c r="JM278">
        <v>26.0183</v>
      </c>
      <c r="JN278">
        <v>47.7052</v>
      </c>
      <c r="JO278">
        <v>20.6753</v>
      </c>
      <c r="JP278">
        <v>96.1576</v>
      </c>
      <c r="JQ278">
        <v>25</v>
      </c>
      <c r="JR278">
        <v>1176.28</v>
      </c>
      <c r="JS278">
        <v>22.7828</v>
      </c>
      <c r="JT278">
        <v>100.877</v>
      </c>
      <c r="JU278">
        <v>100.834</v>
      </c>
    </row>
    <row r="279" spans="1:281">
      <c r="A279">
        <v>263</v>
      </c>
      <c r="B279">
        <v>1658945478.1</v>
      </c>
      <c r="C279">
        <v>3840.099999904633</v>
      </c>
      <c r="D279" t="s">
        <v>951</v>
      </c>
      <c r="E279" t="s">
        <v>952</v>
      </c>
      <c r="F279">
        <v>5</v>
      </c>
      <c r="G279" t="s">
        <v>812</v>
      </c>
      <c r="H279" t="s">
        <v>416</v>
      </c>
      <c r="I279">
        <v>1658945470.544444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1187.163621550072</v>
      </c>
      <c r="AK279">
        <v>1157.872121212121</v>
      </c>
      <c r="AL279">
        <v>3.389614983399424</v>
      </c>
      <c r="AM279">
        <v>65.43499430396558</v>
      </c>
      <c r="AN279">
        <f>(AP279 - AO279 + DI279*1E3/(8.314*(DK279+273.15)) * AR279/DH279 * AQ279) * DH279/(100*CV279) * 1000/(1000 - AP279)</f>
        <v>0</v>
      </c>
      <c r="AO279">
        <v>22.78391763226771</v>
      </c>
      <c r="AP279">
        <v>23.96003333333332</v>
      </c>
      <c r="AQ279">
        <v>-2.479919806987067E-05</v>
      </c>
      <c r="AR279">
        <v>84.9211307685238</v>
      </c>
      <c r="AS279">
        <v>12</v>
      </c>
      <c r="AT279">
        <v>2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1658945470.544444</v>
      </c>
      <c r="DB279">
        <v>1106.63037037037</v>
      </c>
      <c r="DC279">
        <v>1144.66037037037</v>
      </c>
      <c r="DD279">
        <v>23.96678518518518</v>
      </c>
      <c r="DE279">
        <v>22.78552592592593</v>
      </c>
      <c r="DF279">
        <v>1111.914444444445</v>
      </c>
      <c r="DG279">
        <v>24.06812222222222</v>
      </c>
      <c r="DH279">
        <v>500.043074074074</v>
      </c>
      <c r="DI279">
        <v>90.47958148148147</v>
      </c>
      <c r="DJ279">
        <v>0.1000026888888889</v>
      </c>
      <c r="DK279">
        <v>27.34868518518519</v>
      </c>
      <c r="DL279">
        <v>27.5008037037037</v>
      </c>
      <c r="DM279">
        <v>999.9000000000001</v>
      </c>
      <c r="DN279">
        <v>0</v>
      </c>
      <c r="DO279">
        <v>0</v>
      </c>
      <c r="DP279">
        <v>10002.34148148148</v>
      </c>
      <c r="DQ279">
        <v>0</v>
      </c>
      <c r="DR279">
        <v>12.0284</v>
      </c>
      <c r="DS279">
        <v>-38.02964074074074</v>
      </c>
      <c r="DT279">
        <v>1133.804444444445</v>
      </c>
      <c r="DU279">
        <v>1171.35</v>
      </c>
      <c r="DV279">
        <v>1.181248148148148</v>
      </c>
      <c r="DW279">
        <v>1144.66037037037</v>
      </c>
      <c r="DX279">
        <v>22.78552592592593</v>
      </c>
      <c r="DY279">
        <v>2.168504814814815</v>
      </c>
      <c r="DZ279">
        <v>2.061625185185185</v>
      </c>
      <c r="EA279">
        <v>18.73150740740741</v>
      </c>
      <c r="EB279">
        <v>17.92574814814815</v>
      </c>
      <c r="EC279">
        <v>1999.988148148148</v>
      </c>
      <c r="ED279">
        <v>0.9800016666666667</v>
      </c>
      <c r="EE279">
        <v>0.01999853333333333</v>
      </c>
      <c r="EF279">
        <v>0</v>
      </c>
      <c r="EG279">
        <v>772.8629629629628</v>
      </c>
      <c r="EH279">
        <v>5.00097</v>
      </c>
      <c r="EI279">
        <v>15436.64814814815</v>
      </c>
      <c r="EJ279">
        <v>16707.48518518519</v>
      </c>
      <c r="EK279">
        <v>38.85396296296296</v>
      </c>
      <c r="EL279">
        <v>39.16403703703704</v>
      </c>
      <c r="EM279">
        <v>38.78903703703704</v>
      </c>
      <c r="EN279">
        <v>38.80744444444444</v>
      </c>
      <c r="EO279">
        <v>39.46733333333333</v>
      </c>
      <c r="EP279">
        <v>1955.088148148148</v>
      </c>
      <c r="EQ279">
        <v>39.9</v>
      </c>
      <c r="ER279">
        <v>0</v>
      </c>
      <c r="ES279">
        <v>1658945477.4</v>
      </c>
      <c r="ET279">
        <v>0</v>
      </c>
      <c r="EU279">
        <v>772.8811153846153</v>
      </c>
      <c r="EV279">
        <v>2.607487193843818</v>
      </c>
      <c r="EW279">
        <v>5.846153743735608</v>
      </c>
      <c r="EX279">
        <v>15436.72307692308</v>
      </c>
      <c r="EY279">
        <v>15</v>
      </c>
      <c r="EZ279">
        <v>0</v>
      </c>
      <c r="FA279" t="s">
        <v>419</v>
      </c>
      <c r="FB279">
        <v>1657650335.6</v>
      </c>
      <c r="FC279">
        <v>1657650340.6</v>
      </c>
      <c r="FD279">
        <v>0</v>
      </c>
      <c r="FE279">
        <v>2.4</v>
      </c>
      <c r="FF279">
        <v>-0.047</v>
      </c>
      <c r="FG279">
        <v>-2.024</v>
      </c>
      <c r="FH279">
        <v>-0.16</v>
      </c>
      <c r="FI279">
        <v>420</v>
      </c>
      <c r="FJ279">
        <v>17</v>
      </c>
      <c r="FK279">
        <v>0.4</v>
      </c>
      <c r="FL279">
        <v>0.26</v>
      </c>
      <c r="FM279">
        <v>-37.9714075</v>
      </c>
      <c r="FN279">
        <v>-0.6958885553470652</v>
      </c>
      <c r="FO279">
        <v>0.09764602753696608</v>
      </c>
      <c r="FP279">
        <v>0</v>
      </c>
      <c r="FQ279">
        <v>772.8286764705881</v>
      </c>
      <c r="FR279">
        <v>1.178013754794502</v>
      </c>
      <c r="FS279">
        <v>0.2544093182473383</v>
      </c>
      <c r="FT279">
        <v>0</v>
      </c>
      <c r="FU279">
        <v>1.184113</v>
      </c>
      <c r="FV279">
        <v>-0.05143294559099498</v>
      </c>
      <c r="FW279">
        <v>0.005016174937140844</v>
      </c>
      <c r="FX279">
        <v>1</v>
      </c>
      <c r="FY279">
        <v>1</v>
      </c>
      <c r="FZ279">
        <v>3</v>
      </c>
      <c r="GA279" t="s">
        <v>426</v>
      </c>
      <c r="GB279">
        <v>2.98372</v>
      </c>
      <c r="GC279">
        <v>2.71552</v>
      </c>
      <c r="GD279">
        <v>0.187653</v>
      </c>
      <c r="GE279">
        <v>0.189263</v>
      </c>
      <c r="GF279">
        <v>0.107585</v>
      </c>
      <c r="GG279">
        <v>0.101854</v>
      </c>
      <c r="GH279">
        <v>25786.8</v>
      </c>
      <c r="GI279">
        <v>25832.4</v>
      </c>
      <c r="GJ279">
        <v>29498.6</v>
      </c>
      <c r="GK279">
        <v>29464.2</v>
      </c>
      <c r="GL279">
        <v>34871</v>
      </c>
      <c r="GM279">
        <v>35169.7</v>
      </c>
      <c r="GN279">
        <v>41553.7</v>
      </c>
      <c r="GO279">
        <v>41983.2</v>
      </c>
      <c r="GP279">
        <v>1.92817</v>
      </c>
      <c r="GQ279">
        <v>1.93878</v>
      </c>
      <c r="GR279">
        <v>0.137575</v>
      </c>
      <c r="GS279">
        <v>0</v>
      </c>
      <c r="GT279">
        <v>25.2614</v>
      </c>
      <c r="GU279">
        <v>999.9</v>
      </c>
      <c r="GV279">
        <v>59.6</v>
      </c>
      <c r="GW279">
        <v>29.4</v>
      </c>
      <c r="GX279">
        <v>27.1106</v>
      </c>
      <c r="GY279">
        <v>63.0197</v>
      </c>
      <c r="GZ279">
        <v>33.9343</v>
      </c>
      <c r="HA279">
        <v>1</v>
      </c>
      <c r="HB279">
        <v>-0.101964</v>
      </c>
      <c r="HC279">
        <v>0.229812</v>
      </c>
      <c r="HD279">
        <v>20.3345</v>
      </c>
      <c r="HE279">
        <v>5.21579</v>
      </c>
      <c r="HF279">
        <v>12.0099</v>
      </c>
      <c r="HG279">
        <v>4.98945</v>
      </c>
      <c r="HH279">
        <v>3.28855</v>
      </c>
      <c r="HI279">
        <v>9999</v>
      </c>
      <c r="HJ279">
        <v>9999</v>
      </c>
      <c r="HK279">
        <v>9999</v>
      </c>
      <c r="HL279">
        <v>155.8</v>
      </c>
      <c r="HM279">
        <v>1.86737</v>
      </c>
      <c r="HN279">
        <v>1.86642</v>
      </c>
      <c r="HO279">
        <v>1.86584</v>
      </c>
      <c r="HP279">
        <v>1.86582</v>
      </c>
      <c r="HQ279">
        <v>1.8676</v>
      </c>
      <c r="HR279">
        <v>1.87012</v>
      </c>
      <c r="HS279">
        <v>1.86874</v>
      </c>
      <c r="HT279">
        <v>1.87026</v>
      </c>
      <c r="HU279">
        <v>0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-5.35</v>
      </c>
      <c r="II279">
        <v>-0.1014</v>
      </c>
      <c r="IJ279">
        <v>-2.003274880989988</v>
      </c>
      <c r="IK279">
        <v>-0.003643892653284941</v>
      </c>
      <c r="IL279">
        <v>8.948238347276123E-07</v>
      </c>
      <c r="IM279">
        <v>-2.445980282225029E-10</v>
      </c>
      <c r="IN279">
        <v>-0.1940835803508028</v>
      </c>
      <c r="IO279">
        <v>-0.01042730378795286</v>
      </c>
      <c r="IP279">
        <v>0.00100284695746963</v>
      </c>
      <c r="IQ279">
        <v>-1.701466411570297E-05</v>
      </c>
      <c r="IR279">
        <v>2</v>
      </c>
      <c r="IS279">
        <v>2310</v>
      </c>
      <c r="IT279">
        <v>1</v>
      </c>
      <c r="IU279">
        <v>25</v>
      </c>
      <c r="IV279">
        <v>21585.7</v>
      </c>
      <c r="IW279">
        <v>21585.6</v>
      </c>
      <c r="IX279">
        <v>2.40601</v>
      </c>
      <c r="IY279">
        <v>2.18872</v>
      </c>
      <c r="IZ279">
        <v>1.39648</v>
      </c>
      <c r="JA279">
        <v>2.36084</v>
      </c>
      <c r="JB279">
        <v>1.49536</v>
      </c>
      <c r="JC279">
        <v>2.34131</v>
      </c>
      <c r="JD279">
        <v>34.6235</v>
      </c>
      <c r="JE279">
        <v>24.1751</v>
      </c>
      <c r="JF279">
        <v>18</v>
      </c>
      <c r="JG279">
        <v>496.561</v>
      </c>
      <c r="JH279">
        <v>458.817</v>
      </c>
      <c r="JI279">
        <v>24.9997</v>
      </c>
      <c r="JJ279">
        <v>26.1238</v>
      </c>
      <c r="JK279">
        <v>30.0003</v>
      </c>
      <c r="JL279">
        <v>26.0835</v>
      </c>
      <c r="JM279">
        <v>26.0191</v>
      </c>
      <c r="JN279">
        <v>48.1368</v>
      </c>
      <c r="JO279">
        <v>20.6753</v>
      </c>
      <c r="JP279">
        <v>96.1576</v>
      </c>
      <c r="JQ279">
        <v>25</v>
      </c>
      <c r="JR279">
        <v>1189.74</v>
      </c>
      <c r="JS279">
        <v>22.7938</v>
      </c>
      <c r="JT279">
        <v>100.879</v>
      </c>
      <c r="JU279">
        <v>100.833</v>
      </c>
    </row>
    <row r="280" spans="1:281">
      <c r="A280">
        <v>264</v>
      </c>
      <c r="B280">
        <v>1658945483.1</v>
      </c>
      <c r="C280">
        <v>3845.099999904633</v>
      </c>
      <c r="D280" t="s">
        <v>953</v>
      </c>
      <c r="E280" t="s">
        <v>954</v>
      </c>
      <c r="F280">
        <v>5</v>
      </c>
      <c r="G280" t="s">
        <v>812</v>
      </c>
      <c r="H280" t="s">
        <v>416</v>
      </c>
      <c r="I280">
        <v>1658945475.562963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1203.909824479549</v>
      </c>
      <c r="AK280">
        <v>1174.812363636364</v>
      </c>
      <c r="AL280">
        <v>3.362340967298187</v>
      </c>
      <c r="AM280">
        <v>65.43499430396558</v>
      </c>
      <c r="AN280">
        <f>(AP280 - AO280 + DI280*1E3/(8.314*(DK280+273.15)) * AR280/DH280 * AQ280) * DH280/(100*CV280) * 1000/(1000 - AP280)</f>
        <v>0</v>
      </c>
      <c r="AO280">
        <v>22.787088918803</v>
      </c>
      <c r="AP280">
        <v>23.95839212121211</v>
      </c>
      <c r="AQ280">
        <v>-1.126694281040238E-05</v>
      </c>
      <c r="AR280">
        <v>84.9211307685238</v>
      </c>
      <c r="AS280">
        <v>12</v>
      </c>
      <c r="AT280">
        <v>2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1658945475.562963</v>
      </c>
      <c r="DB280">
        <v>1123.36962962963</v>
      </c>
      <c r="DC280">
        <v>1161.273703703704</v>
      </c>
      <c r="DD280">
        <v>23.96244814814815</v>
      </c>
      <c r="DE280">
        <v>22.7858</v>
      </c>
      <c r="DF280">
        <v>1128.696666666666</v>
      </c>
      <c r="DG280">
        <v>24.06382222222222</v>
      </c>
      <c r="DH280">
        <v>500.0361481481482</v>
      </c>
      <c r="DI280">
        <v>90.47977407407407</v>
      </c>
      <c r="DJ280">
        <v>0.09995442592592593</v>
      </c>
      <c r="DK280">
        <v>27.34594814814814</v>
      </c>
      <c r="DL280">
        <v>27.50337407407407</v>
      </c>
      <c r="DM280">
        <v>999.9000000000001</v>
      </c>
      <c r="DN280">
        <v>0</v>
      </c>
      <c r="DO280">
        <v>0</v>
      </c>
      <c r="DP280">
        <v>10004.98222222222</v>
      </c>
      <c r="DQ280">
        <v>0</v>
      </c>
      <c r="DR280">
        <v>12.02757037037037</v>
      </c>
      <c r="DS280">
        <v>-37.90387777777778</v>
      </c>
      <c r="DT280">
        <v>1150.948518518519</v>
      </c>
      <c r="DU280">
        <v>1188.351481481481</v>
      </c>
      <c r="DV280">
        <v>1.176644814814815</v>
      </c>
      <c r="DW280">
        <v>1161.273703703704</v>
      </c>
      <c r="DX280">
        <v>22.7858</v>
      </c>
      <c r="DY280">
        <v>2.168117037037037</v>
      </c>
      <c r="DZ280">
        <v>2.061653333333333</v>
      </c>
      <c r="EA280">
        <v>18.72864814814815</v>
      </c>
      <c r="EB280">
        <v>17.92597037037037</v>
      </c>
      <c r="EC280">
        <v>1999.983703703704</v>
      </c>
      <c r="ED280">
        <v>0.9800013333333334</v>
      </c>
      <c r="EE280">
        <v>0.01999886666666667</v>
      </c>
      <c r="EF280">
        <v>0</v>
      </c>
      <c r="EG280">
        <v>773.0868148148147</v>
      </c>
      <c r="EH280">
        <v>5.00097</v>
      </c>
      <c r="EI280">
        <v>15437.02592592592</v>
      </c>
      <c r="EJ280">
        <v>16707.44444444445</v>
      </c>
      <c r="EK280">
        <v>38.82837037037037</v>
      </c>
      <c r="EL280">
        <v>39.14337037037038</v>
      </c>
      <c r="EM280">
        <v>38.76837037037038</v>
      </c>
      <c r="EN280">
        <v>38.78444444444444</v>
      </c>
      <c r="EO280">
        <v>39.44633333333333</v>
      </c>
      <c r="EP280">
        <v>1955.083703703704</v>
      </c>
      <c r="EQ280">
        <v>39.9</v>
      </c>
      <c r="ER280">
        <v>0</v>
      </c>
      <c r="ES280">
        <v>1658945482.8</v>
      </c>
      <c r="ET280">
        <v>0</v>
      </c>
      <c r="EU280">
        <v>773.1155199999999</v>
      </c>
      <c r="EV280">
        <v>1.947923094296922</v>
      </c>
      <c r="EW280">
        <v>4.861538442774299</v>
      </c>
      <c r="EX280">
        <v>15437.112</v>
      </c>
      <c r="EY280">
        <v>15</v>
      </c>
      <c r="EZ280">
        <v>0</v>
      </c>
      <c r="FA280" t="s">
        <v>419</v>
      </c>
      <c r="FB280">
        <v>1657650335.6</v>
      </c>
      <c r="FC280">
        <v>1657650340.6</v>
      </c>
      <c r="FD280">
        <v>0</v>
      </c>
      <c r="FE280">
        <v>2.4</v>
      </c>
      <c r="FF280">
        <v>-0.047</v>
      </c>
      <c r="FG280">
        <v>-2.024</v>
      </c>
      <c r="FH280">
        <v>-0.16</v>
      </c>
      <c r="FI280">
        <v>420</v>
      </c>
      <c r="FJ280">
        <v>17</v>
      </c>
      <c r="FK280">
        <v>0.4</v>
      </c>
      <c r="FL280">
        <v>0.26</v>
      </c>
      <c r="FM280">
        <v>-37.9520825</v>
      </c>
      <c r="FN280">
        <v>0.9568941838650036</v>
      </c>
      <c r="FO280">
        <v>0.1793765284081226</v>
      </c>
      <c r="FP280">
        <v>0</v>
      </c>
      <c r="FQ280">
        <v>772.9457058823529</v>
      </c>
      <c r="FR280">
        <v>2.502276553736335</v>
      </c>
      <c r="FS280">
        <v>0.3160943203810596</v>
      </c>
      <c r="FT280">
        <v>0</v>
      </c>
      <c r="FU280">
        <v>1.179524</v>
      </c>
      <c r="FV280">
        <v>-0.05356795497185968</v>
      </c>
      <c r="FW280">
        <v>0.005233503033341991</v>
      </c>
      <c r="FX280">
        <v>1</v>
      </c>
      <c r="FY280">
        <v>1</v>
      </c>
      <c r="FZ280">
        <v>3</v>
      </c>
      <c r="GA280" t="s">
        <v>426</v>
      </c>
      <c r="GB280">
        <v>2.98358</v>
      </c>
      <c r="GC280">
        <v>2.71574</v>
      </c>
      <c r="GD280">
        <v>0.18936</v>
      </c>
      <c r="GE280">
        <v>0.190848</v>
      </c>
      <c r="GF280">
        <v>0.107578</v>
      </c>
      <c r="GG280">
        <v>0.101861</v>
      </c>
      <c r="GH280">
        <v>25732.3</v>
      </c>
      <c r="GI280">
        <v>25781.8</v>
      </c>
      <c r="GJ280">
        <v>29498.2</v>
      </c>
      <c r="GK280">
        <v>29464.1</v>
      </c>
      <c r="GL280">
        <v>34870.7</v>
      </c>
      <c r="GM280">
        <v>35169.5</v>
      </c>
      <c r="GN280">
        <v>41552.8</v>
      </c>
      <c r="GO280">
        <v>41983.3</v>
      </c>
      <c r="GP280">
        <v>1.92813</v>
      </c>
      <c r="GQ280">
        <v>1.93915</v>
      </c>
      <c r="GR280">
        <v>0.136912</v>
      </c>
      <c r="GS280">
        <v>0</v>
      </c>
      <c r="GT280">
        <v>25.2593</v>
      </c>
      <c r="GU280">
        <v>999.9</v>
      </c>
      <c r="GV280">
        <v>59.6</v>
      </c>
      <c r="GW280">
        <v>29.4</v>
      </c>
      <c r="GX280">
        <v>27.1104</v>
      </c>
      <c r="GY280">
        <v>62.9997</v>
      </c>
      <c r="GZ280">
        <v>33.6538</v>
      </c>
      <c r="HA280">
        <v>1</v>
      </c>
      <c r="HB280">
        <v>-0.101745</v>
      </c>
      <c r="HC280">
        <v>0.228584</v>
      </c>
      <c r="HD280">
        <v>20.3345</v>
      </c>
      <c r="HE280">
        <v>5.21504</v>
      </c>
      <c r="HF280">
        <v>12.0099</v>
      </c>
      <c r="HG280">
        <v>4.98915</v>
      </c>
      <c r="HH280">
        <v>3.28848</v>
      </c>
      <c r="HI280">
        <v>9999</v>
      </c>
      <c r="HJ280">
        <v>9999</v>
      </c>
      <c r="HK280">
        <v>9999</v>
      </c>
      <c r="HL280">
        <v>155.8</v>
      </c>
      <c r="HM280">
        <v>1.86737</v>
      </c>
      <c r="HN280">
        <v>1.86644</v>
      </c>
      <c r="HO280">
        <v>1.86584</v>
      </c>
      <c r="HP280">
        <v>1.86582</v>
      </c>
      <c r="HQ280">
        <v>1.86759</v>
      </c>
      <c r="HR280">
        <v>1.87012</v>
      </c>
      <c r="HS280">
        <v>1.86874</v>
      </c>
      <c r="HT280">
        <v>1.87027</v>
      </c>
      <c r="HU280">
        <v>0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-5.4</v>
      </c>
      <c r="II280">
        <v>-0.1014</v>
      </c>
      <c r="IJ280">
        <v>-2.003274880989988</v>
      </c>
      <c r="IK280">
        <v>-0.003643892653284941</v>
      </c>
      <c r="IL280">
        <v>8.948238347276123E-07</v>
      </c>
      <c r="IM280">
        <v>-2.445980282225029E-10</v>
      </c>
      <c r="IN280">
        <v>-0.1940835803508028</v>
      </c>
      <c r="IO280">
        <v>-0.01042730378795286</v>
      </c>
      <c r="IP280">
        <v>0.00100284695746963</v>
      </c>
      <c r="IQ280">
        <v>-1.701466411570297E-05</v>
      </c>
      <c r="IR280">
        <v>2</v>
      </c>
      <c r="IS280">
        <v>2310</v>
      </c>
      <c r="IT280">
        <v>1</v>
      </c>
      <c r="IU280">
        <v>25</v>
      </c>
      <c r="IV280">
        <v>21585.8</v>
      </c>
      <c r="IW280">
        <v>21585.7</v>
      </c>
      <c r="IX280">
        <v>2.4292</v>
      </c>
      <c r="IY280">
        <v>2.18262</v>
      </c>
      <c r="IZ280">
        <v>1.39648</v>
      </c>
      <c r="JA280">
        <v>2.36084</v>
      </c>
      <c r="JB280">
        <v>1.49536</v>
      </c>
      <c r="JC280">
        <v>2.3999</v>
      </c>
      <c r="JD280">
        <v>34.6235</v>
      </c>
      <c r="JE280">
        <v>24.1926</v>
      </c>
      <c r="JF280">
        <v>18</v>
      </c>
      <c r="JG280">
        <v>496.536</v>
      </c>
      <c r="JH280">
        <v>459.063</v>
      </c>
      <c r="JI280">
        <v>24.9997</v>
      </c>
      <c r="JJ280">
        <v>26.125</v>
      </c>
      <c r="JK280">
        <v>30.0001</v>
      </c>
      <c r="JL280">
        <v>26.0841</v>
      </c>
      <c r="JM280">
        <v>26.0204</v>
      </c>
      <c r="JN280">
        <v>48.6395</v>
      </c>
      <c r="JO280">
        <v>20.6753</v>
      </c>
      <c r="JP280">
        <v>96.1576</v>
      </c>
      <c r="JQ280">
        <v>25</v>
      </c>
      <c r="JR280">
        <v>1203.17</v>
      </c>
      <c r="JS280">
        <v>22.8007</v>
      </c>
      <c r="JT280">
        <v>100.878</v>
      </c>
      <c r="JU280">
        <v>100.833</v>
      </c>
    </row>
    <row r="281" spans="1:281">
      <c r="A281">
        <v>265</v>
      </c>
      <c r="B281">
        <v>1658945488.1</v>
      </c>
      <c r="C281">
        <v>3850.099999904633</v>
      </c>
      <c r="D281" t="s">
        <v>955</v>
      </c>
      <c r="E281" t="s">
        <v>956</v>
      </c>
      <c r="F281">
        <v>5</v>
      </c>
      <c r="G281" t="s">
        <v>812</v>
      </c>
      <c r="H281" t="s">
        <v>416</v>
      </c>
      <c r="I281">
        <v>1658945480.581481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1220.146343078729</v>
      </c>
      <c r="AK281">
        <v>1191.200121212121</v>
      </c>
      <c r="AL281">
        <v>3.278975430693754</v>
      </c>
      <c r="AM281">
        <v>65.43499430396558</v>
      </c>
      <c r="AN281">
        <f>(AP281 - AO281 + DI281*1E3/(8.314*(DK281+273.15)) * AR281/DH281 * AQ281) * DH281/(100*CV281) * 1000/(1000 - AP281)</f>
        <v>0</v>
      </c>
      <c r="AO281">
        <v>22.78871331183798</v>
      </c>
      <c r="AP281">
        <v>23.95407151515151</v>
      </c>
      <c r="AQ281">
        <v>-8.597820716684594E-06</v>
      </c>
      <c r="AR281">
        <v>84.9211307685238</v>
      </c>
      <c r="AS281">
        <v>12</v>
      </c>
      <c r="AT281">
        <v>2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1658945480.581481</v>
      </c>
      <c r="DB281">
        <v>1139.902962962963</v>
      </c>
      <c r="DC281">
        <v>1177.602592592593</v>
      </c>
      <c r="DD281">
        <v>23.95899259259259</v>
      </c>
      <c r="DE281">
        <v>22.78670740740741</v>
      </c>
      <c r="DF281">
        <v>1145.272222222222</v>
      </c>
      <c r="DG281">
        <v>24.0604</v>
      </c>
      <c r="DH281">
        <v>500.0442222222223</v>
      </c>
      <c r="DI281">
        <v>90.47945185185186</v>
      </c>
      <c r="DJ281">
        <v>0.1000177148148148</v>
      </c>
      <c r="DK281">
        <v>27.34404814814815</v>
      </c>
      <c r="DL281">
        <v>27.50333333333333</v>
      </c>
      <c r="DM281">
        <v>999.9000000000001</v>
      </c>
      <c r="DN281">
        <v>0</v>
      </c>
      <c r="DO281">
        <v>0</v>
      </c>
      <c r="DP281">
        <v>9999.209629629631</v>
      </c>
      <c r="DQ281">
        <v>0</v>
      </c>
      <c r="DR281">
        <v>12.01232592592593</v>
      </c>
      <c r="DS281">
        <v>-37.69978518518518</v>
      </c>
      <c r="DT281">
        <v>1167.882592592593</v>
      </c>
      <c r="DU281">
        <v>1205.062222222222</v>
      </c>
      <c r="DV281">
        <v>1.172280740740741</v>
      </c>
      <c r="DW281">
        <v>1177.602592592593</v>
      </c>
      <c r="DX281">
        <v>22.78670740740741</v>
      </c>
      <c r="DY281">
        <v>2.167796296296296</v>
      </c>
      <c r="DZ281">
        <v>2.061727777777778</v>
      </c>
      <c r="EA281">
        <v>18.72628148148148</v>
      </c>
      <c r="EB281">
        <v>17.92654444444445</v>
      </c>
      <c r="EC281">
        <v>1999.988148148148</v>
      </c>
      <c r="ED281">
        <v>0.9800011111111112</v>
      </c>
      <c r="EE281">
        <v>0.01999908888888889</v>
      </c>
      <c r="EF281">
        <v>0</v>
      </c>
      <c r="EG281">
        <v>773.1764444444444</v>
      </c>
      <c r="EH281">
        <v>5.00097</v>
      </c>
      <c r="EI281">
        <v>15437.35185185185</v>
      </c>
      <c r="EJ281">
        <v>16707.48518518519</v>
      </c>
      <c r="EK281">
        <v>38.79596296296296</v>
      </c>
      <c r="EL281">
        <v>39.125</v>
      </c>
      <c r="EM281">
        <v>38.74299999999999</v>
      </c>
      <c r="EN281">
        <v>38.76377777777778</v>
      </c>
      <c r="EO281">
        <v>39.42551851851852</v>
      </c>
      <c r="EP281">
        <v>1955.088148148148</v>
      </c>
      <c r="EQ281">
        <v>39.9</v>
      </c>
      <c r="ER281">
        <v>0</v>
      </c>
      <c r="ES281">
        <v>1658945487.6</v>
      </c>
      <c r="ET281">
        <v>0</v>
      </c>
      <c r="EU281">
        <v>773.19744</v>
      </c>
      <c r="EV281">
        <v>0.6666154006512861</v>
      </c>
      <c r="EW281">
        <v>3.23076920702754</v>
      </c>
      <c r="EX281">
        <v>15437.4</v>
      </c>
      <c r="EY281">
        <v>15</v>
      </c>
      <c r="EZ281">
        <v>0</v>
      </c>
      <c r="FA281" t="s">
        <v>419</v>
      </c>
      <c r="FB281">
        <v>1657650335.6</v>
      </c>
      <c r="FC281">
        <v>1657650340.6</v>
      </c>
      <c r="FD281">
        <v>0</v>
      </c>
      <c r="FE281">
        <v>2.4</v>
      </c>
      <c r="FF281">
        <v>-0.047</v>
      </c>
      <c r="FG281">
        <v>-2.024</v>
      </c>
      <c r="FH281">
        <v>-0.16</v>
      </c>
      <c r="FI281">
        <v>420</v>
      </c>
      <c r="FJ281">
        <v>17</v>
      </c>
      <c r="FK281">
        <v>0.4</v>
      </c>
      <c r="FL281">
        <v>0.26</v>
      </c>
      <c r="FM281">
        <v>-37.8097675</v>
      </c>
      <c r="FN281">
        <v>2.568802626641695</v>
      </c>
      <c r="FO281">
        <v>0.2904759261862329</v>
      </c>
      <c r="FP281">
        <v>0</v>
      </c>
      <c r="FQ281">
        <v>773.0900882352942</v>
      </c>
      <c r="FR281">
        <v>1.515156613870779</v>
      </c>
      <c r="FS281">
        <v>0.2714163686215478</v>
      </c>
      <c r="FT281">
        <v>0</v>
      </c>
      <c r="FU281">
        <v>1.1751245</v>
      </c>
      <c r="FV281">
        <v>-0.05419159474671807</v>
      </c>
      <c r="FW281">
        <v>0.005281959839870045</v>
      </c>
      <c r="FX281">
        <v>1</v>
      </c>
      <c r="FY281">
        <v>1</v>
      </c>
      <c r="FZ281">
        <v>3</v>
      </c>
      <c r="GA281" t="s">
        <v>426</v>
      </c>
      <c r="GB281">
        <v>2.98385</v>
      </c>
      <c r="GC281">
        <v>2.7156</v>
      </c>
      <c r="GD281">
        <v>0.191012</v>
      </c>
      <c r="GE281">
        <v>0.192493</v>
      </c>
      <c r="GF281">
        <v>0.107561</v>
      </c>
      <c r="GG281">
        <v>0.101858</v>
      </c>
      <c r="GH281">
        <v>25679.4</v>
      </c>
      <c r="GI281">
        <v>25729.3</v>
      </c>
      <c r="GJ281">
        <v>29497.6</v>
      </c>
      <c r="GK281">
        <v>29463.9</v>
      </c>
      <c r="GL281">
        <v>34870.6</v>
      </c>
      <c r="GM281">
        <v>35169.3</v>
      </c>
      <c r="GN281">
        <v>41551.9</v>
      </c>
      <c r="GO281">
        <v>41982.8</v>
      </c>
      <c r="GP281">
        <v>1.92822</v>
      </c>
      <c r="GQ281">
        <v>1.93897</v>
      </c>
      <c r="GR281">
        <v>0.136763</v>
      </c>
      <c r="GS281">
        <v>0</v>
      </c>
      <c r="GT281">
        <v>25.2586</v>
      </c>
      <c r="GU281">
        <v>999.9</v>
      </c>
      <c r="GV281">
        <v>59.6</v>
      </c>
      <c r="GW281">
        <v>29.4</v>
      </c>
      <c r="GX281">
        <v>27.1098</v>
      </c>
      <c r="GY281">
        <v>63.0697</v>
      </c>
      <c r="GZ281">
        <v>33.4215</v>
      </c>
      <c r="HA281">
        <v>1</v>
      </c>
      <c r="HB281">
        <v>-0.101814</v>
      </c>
      <c r="HC281">
        <v>0.228001</v>
      </c>
      <c r="HD281">
        <v>20.3344</v>
      </c>
      <c r="HE281">
        <v>5.21624</v>
      </c>
      <c r="HF281">
        <v>12.0099</v>
      </c>
      <c r="HG281">
        <v>4.98965</v>
      </c>
      <c r="HH281">
        <v>3.28865</v>
      </c>
      <c r="HI281">
        <v>9999</v>
      </c>
      <c r="HJ281">
        <v>9999</v>
      </c>
      <c r="HK281">
        <v>9999</v>
      </c>
      <c r="HL281">
        <v>155.8</v>
      </c>
      <c r="HM281">
        <v>1.86737</v>
      </c>
      <c r="HN281">
        <v>1.86645</v>
      </c>
      <c r="HO281">
        <v>1.86584</v>
      </c>
      <c r="HP281">
        <v>1.86581</v>
      </c>
      <c r="HQ281">
        <v>1.8676</v>
      </c>
      <c r="HR281">
        <v>1.87012</v>
      </c>
      <c r="HS281">
        <v>1.86875</v>
      </c>
      <c r="HT281">
        <v>1.87025</v>
      </c>
      <c r="HU281">
        <v>0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-5.44</v>
      </c>
      <c r="II281">
        <v>-0.1015</v>
      </c>
      <c r="IJ281">
        <v>-2.003274880989988</v>
      </c>
      <c r="IK281">
        <v>-0.003643892653284941</v>
      </c>
      <c r="IL281">
        <v>8.948238347276123E-07</v>
      </c>
      <c r="IM281">
        <v>-2.445980282225029E-10</v>
      </c>
      <c r="IN281">
        <v>-0.1940835803508028</v>
      </c>
      <c r="IO281">
        <v>-0.01042730378795286</v>
      </c>
      <c r="IP281">
        <v>0.00100284695746963</v>
      </c>
      <c r="IQ281">
        <v>-1.701466411570297E-05</v>
      </c>
      <c r="IR281">
        <v>2</v>
      </c>
      <c r="IS281">
        <v>2310</v>
      </c>
      <c r="IT281">
        <v>1</v>
      </c>
      <c r="IU281">
        <v>25</v>
      </c>
      <c r="IV281">
        <v>21585.9</v>
      </c>
      <c r="IW281">
        <v>21585.8</v>
      </c>
      <c r="IX281">
        <v>2.45972</v>
      </c>
      <c r="IY281">
        <v>2.1814</v>
      </c>
      <c r="IZ281">
        <v>1.39648</v>
      </c>
      <c r="JA281">
        <v>2.36084</v>
      </c>
      <c r="JB281">
        <v>1.49536</v>
      </c>
      <c r="JC281">
        <v>2.41821</v>
      </c>
      <c r="JD281">
        <v>34.6235</v>
      </c>
      <c r="JE281">
        <v>24.1838</v>
      </c>
      <c r="JF281">
        <v>18</v>
      </c>
      <c r="JG281">
        <v>496.602</v>
      </c>
      <c r="JH281">
        <v>458.953</v>
      </c>
      <c r="JI281">
        <v>24.9997</v>
      </c>
      <c r="JJ281">
        <v>26.1271</v>
      </c>
      <c r="JK281">
        <v>30.0002</v>
      </c>
      <c r="JL281">
        <v>26.0846</v>
      </c>
      <c r="JM281">
        <v>26.0204</v>
      </c>
      <c r="JN281">
        <v>49.2161</v>
      </c>
      <c r="JO281">
        <v>20.6753</v>
      </c>
      <c r="JP281">
        <v>96.1576</v>
      </c>
      <c r="JQ281">
        <v>25</v>
      </c>
      <c r="JR281">
        <v>1223.29</v>
      </c>
      <c r="JS281">
        <v>22.8173</v>
      </c>
      <c r="JT281">
        <v>100.875</v>
      </c>
      <c r="JU281">
        <v>100.832</v>
      </c>
    </row>
    <row r="282" spans="1:281">
      <c r="A282">
        <v>266</v>
      </c>
      <c r="B282">
        <v>1658945493.1</v>
      </c>
      <c r="C282">
        <v>3855.099999904633</v>
      </c>
      <c r="D282" t="s">
        <v>957</v>
      </c>
      <c r="E282" t="s">
        <v>958</v>
      </c>
      <c r="F282">
        <v>5</v>
      </c>
      <c r="G282" t="s">
        <v>812</v>
      </c>
      <c r="H282" t="s">
        <v>416</v>
      </c>
      <c r="I282">
        <v>1658945485.6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1237.117146747248</v>
      </c>
      <c r="AK282">
        <v>1207.807696969697</v>
      </c>
      <c r="AL282">
        <v>3.337034163096854</v>
      </c>
      <c r="AM282">
        <v>65.43499430396558</v>
      </c>
      <c r="AN282">
        <f>(AP282 - AO282 + DI282*1E3/(8.314*(DK282+273.15)) * AR282/DH282 * AQ282) * DH282/(100*CV282) * 1000/(1000 - AP282)</f>
        <v>0</v>
      </c>
      <c r="AO282">
        <v>22.78804751507706</v>
      </c>
      <c r="AP282">
        <v>23.95203393939393</v>
      </c>
      <c r="AQ282">
        <v>-1.420276893029021E-05</v>
      </c>
      <c r="AR282">
        <v>84.9211307685238</v>
      </c>
      <c r="AS282">
        <v>12</v>
      </c>
      <c r="AT282">
        <v>2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1658945485.6</v>
      </c>
      <c r="DB282">
        <v>1156.243703703704</v>
      </c>
      <c r="DC282">
        <v>1193.915925925926</v>
      </c>
      <c r="DD282">
        <v>23.95605555555555</v>
      </c>
      <c r="DE282">
        <v>22.78788518518519</v>
      </c>
      <c r="DF282">
        <v>1161.655555555555</v>
      </c>
      <c r="DG282">
        <v>24.05747777777778</v>
      </c>
      <c r="DH282">
        <v>500.0468148148148</v>
      </c>
      <c r="DI282">
        <v>90.47908888888888</v>
      </c>
      <c r="DJ282">
        <v>0.09997788148148147</v>
      </c>
      <c r="DK282">
        <v>27.34233703703704</v>
      </c>
      <c r="DL282">
        <v>27.4976</v>
      </c>
      <c r="DM282">
        <v>999.9000000000001</v>
      </c>
      <c r="DN282">
        <v>0</v>
      </c>
      <c r="DO282">
        <v>0</v>
      </c>
      <c r="DP282">
        <v>9999.694074074074</v>
      </c>
      <c r="DQ282">
        <v>0</v>
      </c>
      <c r="DR282">
        <v>11.90933333333333</v>
      </c>
      <c r="DS282">
        <v>-37.67213703703704</v>
      </c>
      <c r="DT282">
        <v>1184.621851851852</v>
      </c>
      <c r="DU282">
        <v>1221.757777777778</v>
      </c>
      <c r="DV282">
        <v>1.168158148148148</v>
      </c>
      <c r="DW282">
        <v>1193.915925925926</v>
      </c>
      <c r="DX282">
        <v>22.78788518518519</v>
      </c>
      <c r="DY282">
        <v>2.167521111111111</v>
      </c>
      <c r="DZ282">
        <v>2.061826666666667</v>
      </c>
      <c r="EA282">
        <v>18.72425555555556</v>
      </c>
      <c r="EB282">
        <v>17.9273037037037</v>
      </c>
      <c r="EC282">
        <v>2000.000740740741</v>
      </c>
      <c r="ED282">
        <v>0.9800010000000001</v>
      </c>
      <c r="EE282">
        <v>0.0199992</v>
      </c>
      <c r="EF282">
        <v>0</v>
      </c>
      <c r="EG282">
        <v>773.2048888888889</v>
      </c>
      <c r="EH282">
        <v>5.00097</v>
      </c>
      <c r="EI282">
        <v>15437.61851851852</v>
      </c>
      <c r="EJ282">
        <v>16707.58888888889</v>
      </c>
      <c r="EK282">
        <v>38.77296296296296</v>
      </c>
      <c r="EL282">
        <v>39.125</v>
      </c>
      <c r="EM282">
        <v>38.72199999999999</v>
      </c>
      <c r="EN282">
        <v>38.75</v>
      </c>
      <c r="EO282">
        <v>39.40485185185185</v>
      </c>
      <c r="EP282">
        <v>1955.100740740741</v>
      </c>
      <c r="EQ282">
        <v>39.9</v>
      </c>
      <c r="ER282">
        <v>0</v>
      </c>
      <c r="ES282">
        <v>1658945492.4</v>
      </c>
      <c r="ET282">
        <v>0</v>
      </c>
      <c r="EU282">
        <v>773.1828400000002</v>
      </c>
      <c r="EV282">
        <v>-0.9453846174713464</v>
      </c>
      <c r="EW282">
        <v>3.615384611704062</v>
      </c>
      <c r="EX282">
        <v>15437.628</v>
      </c>
      <c r="EY282">
        <v>15</v>
      </c>
      <c r="EZ282">
        <v>0</v>
      </c>
      <c r="FA282" t="s">
        <v>419</v>
      </c>
      <c r="FB282">
        <v>1657650335.6</v>
      </c>
      <c r="FC282">
        <v>1657650340.6</v>
      </c>
      <c r="FD282">
        <v>0</v>
      </c>
      <c r="FE282">
        <v>2.4</v>
      </c>
      <c r="FF282">
        <v>-0.047</v>
      </c>
      <c r="FG282">
        <v>-2.024</v>
      </c>
      <c r="FH282">
        <v>-0.16</v>
      </c>
      <c r="FI282">
        <v>420</v>
      </c>
      <c r="FJ282">
        <v>17</v>
      </c>
      <c r="FK282">
        <v>0.4</v>
      </c>
      <c r="FL282">
        <v>0.26</v>
      </c>
      <c r="FM282">
        <v>-37.7577825</v>
      </c>
      <c r="FN282">
        <v>0.8332086303940205</v>
      </c>
      <c r="FO282">
        <v>0.2663908743627491</v>
      </c>
      <c r="FP282">
        <v>0</v>
      </c>
      <c r="FQ282">
        <v>773.1627352941177</v>
      </c>
      <c r="FR282">
        <v>0.5569595173749801</v>
      </c>
      <c r="FS282">
        <v>0.2438083032924152</v>
      </c>
      <c r="FT282">
        <v>1</v>
      </c>
      <c r="FU282">
        <v>1.170984</v>
      </c>
      <c r="FV282">
        <v>-0.04952060037523583</v>
      </c>
      <c r="FW282">
        <v>0.00487503271783894</v>
      </c>
      <c r="FX282">
        <v>1</v>
      </c>
      <c r="FY282">
        <v>2</v>
      </c>
      <c r="FZ282">
        <v>3</v>
      </c>
      <c r="GA282" t="s">
        <v>420</v>
      </c>
      <c r="GB282">
        <v>2.98362</v>
      </c>
      <c r="GC282">
        <v>2.71553</v>
      </c>
      <c r="GD282">
        <v>0.192678</v>
      </c>
      <c r="GE282">
        <v>0.194163</v>
      </c>
      <c r="GF282">
        <v>0.107556</v>
      </c>
      <c r="GG282">
        <v>0.101859</v>
      </c>
      <c r="GH282">
        <v>25626.9</v>
      </c>
      <c r="GI282">
        <v>25676.4</v>
      </c>
      <c r="GJ282">
        <v>29498.1</v>
      </c>
      <c r="GK282">
        <v>29464.2</v>
      </c>
      <c r="GL282">
        <v>34871.8</v>
      </c>
      <c r="GM282">
        <v>35169.7</v>
      </c>
      <c r="GN282">
        <v>41553.1</v>
      </c>
      <c r="GO282">
        <v>41983.4</v>
      </c>
      <c r="GP282">
        <v>1.92795</v>
      </c>
      <c r="GQ282">
        <v>1.93922</v>
      </c>
      <c r="GR282">
        <v>0.135742</v>
      </c>
      <c r="GS282">
        <v>0</v>
      </c>
      <c r="GT282">
        <v>25.2567</v>
      </c>
      <c r="GU282">
        <v>999.9</v>
      </c>
      <c r="GV282">
        <v>59.6</v>
      </c>
      <c r="GW282">
        <v>29.4</v>
      </c>
      <c r="GX282">
        <v>27.1121</v>
      </c>
      <c r="GY282">
        <v>62.6297</v>
      </c>
      <c r="GZ282">
        <v>33.8542</v>
      </c>
      <c r="HA282">
        <v>1</v>
      </c>
      <c r="HB282">
        <v>-0.101712</v>
      </c>
      <c r="HC282">
        <v>0.227424</v>
      </c>
      <c r="HD282">
        <v>20.3345</v>
      </c>
      <c r="HE282">
        <v>5.21504</v>
      </c>
      <c r="HF282">
        <v>12.0099</v>
      </c>
      <c r="HG282">
        <v>4.98905</v>
      </c>
      <c r="HH282">
        <v>3.2885</v>
      </c>
      <c r="HI282">
        <v>9999</v>
      </c>
      <c r="HJ282">
        <v>9999</v>
      </c>
      <c r="HK282">
        <v>9999</v>
      </c>
      <c r="HL282">
        <v>155.8</v>
      </c>
      <c r="HM282">
        <v>1.86737</v>
      </c>
      <c r="HN282">
        <v>1.86642</v>
      </c>
      <c r="HO282">
        <v>1.86584</v>
      </c>
      <c r="HP282">
        <v>1.86581</v>
      </c>
      <c r="HQ282">
        <v>1.86756</v>
      </c>
      <c r="HR282">
        <v>1.87012</v>
      </c>
      <c r="HS282">
        <v>1.86876</v>
      </c>
      <c r="HT282">
        <v>1.87026</v>
      </c>
      <c r="HU282">
        <v>0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-5.48</v>
      </c>
      <c r="II282">
        <v>-0.1015</v>
      </c>
      <c r="IJ282">
        <v>-2.003274880989988</v>
      </c>
      <c r="IK282">
        <v>-0.003643892653284941</v>
      </c>
      <c r="IL282">
        <v>8.948238347276123E-07</v>
      </c>
      <c r="IM282">
        <v>-2.445980282225029E-10</v>
      </c>
      <c r="IN282">
        <v>-0.1940835803508028</v>
      </c>
      <c r="IO282">
        <v>-0.01042730378795286</v>
      </c>
      <c r="IP282">
        <v>0.00100284695746963</v>
      </c>
      <c r="IQ282">
        <v>-1.701466411570297E-05</v>
      </c>
      <c r="IR282">
        <v>2</v>
      </c>
      <c r="IS282">
        <v>2310</v>
      </c>
      <c r="IT282">
        <v>1</v>
      </c>
      <c r="IU282">
        <v>25</v>
      </c>
      <c r="IV282">
        <v>21586</v>
      </c>
      <c r="IW282">
        <v>21585.9</v>
      </c>
      <c r="IX282">
        <v>2.48535</v>
      </c>
      <c r="IY282">
        <v>2.18994</v>
      </c>
      <c r="IZ282">
        <v>1.39648</v>
      </c>
      <c r="JA282">
        <v>2.35962</v>
      </c>
      <c r="JB282">
        <v>1.49536</v>
      </c>
      <c r="JC282">
        <v>2.31689</v>
      </c>
      <c r="JD282">
        <v>34.6463</v>
      </c>
      <c r="JE282">
        <v>24.1838</v>
      </c>
      <c r="JF282">
        <v>18</v>
      </c>
      <c r="JG282">
        <v>496.444</v>
      </c>
      <c r="JH282">
        <v>459.125</v>
      </c>
      <c r="JI282">
        <v>24.9998</v>
      </c>
      <c r="JJ282">
        <v>26.1273</v>
      </c>
      <c r="JK282">
        <v>30</v>
      </c>
      <c r="JL282">
        <v>26.0863</v>
      </c>
      <c r="JM282">
        <v>26.0224</v>
      </c>
      <c r="JN282">
        <v>49.7344</v>
      </c>
      <c r="JO282">
        <v>20.6753</v>
      </c>
      <c r="JP282">
        <v>96.1576</v>
      </c>
      <c r="JQ282">
        <v>25</v>
      </c>
      <c r="JR282">
        <v>1236.71</v>
      </c>
      <c r="JS282">
        <v>22.8275</v>
      </c>
      <c r="JT282">
        <v>100.878</v>
      </c>
      <c r="JU282">
        <v>100.834</v>
      </c>
    </row>
    <row r="283" spans="1:281">
      <c r="A283">
        <v>267</v>
      </c>
      <c r="B283">
        <v>1658945498.1</v>
      </c>
      <c r="C283">
        <v>3860.099999904633</v>
      </c>
      <c r="D283" t="s">
        <v>959</v>
      </c>
      <c r="E283" t="s">
        <v>960</v>
      </c>
      <c r="F283">
        <v>5</v>
      </c>
      <c r="G283" t="s">
        <v>812</v>
      </c>
      <c r="H283" t="s">
        <v>416</v>
      </c>
      <c r="I283">
        <v>1658945490.314285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1254.358686272863</v>
      </c>
      <c r="AK283">
        <v>1224.651272727272</v>
      </c>
      <c r="AL283">
        <v>3.376246443807638</v>
      </c>
      <c r="AM283">
        <v>65.43499430396558</v>
      </c>
      <c r="AN283">
        <f>(AP283 - AO283 + DI283*1E3/(8.314*(DK283+273.15)) * AR283/DH283 * AQ283) * DH283/(100*CV283) * 1000/(1000 - AP283)</f>
        <v>0</v>
      </c>
      <c r="AO283">
        <v>22.78791298841131</v>
      </c>
      <c r="AP283">
        <v>23.94923999999999</v>
      </c>
      <c r="AQ283">
        <v>-6.916246088903795E-06</v>
      </c>
      <c r="AR283">
        <v>84.9211307685238</v>
      </c>
      <c r="AS283">
        <v>12</v>
      </c>
      <c r="AT283">
        <v>2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1658945490.314285</v>
      </c>
      <c r="DB283">
        <v>1171.523928571429</v>
      </c>
      <c r="DC283">
        <v>1209.448214285714</v>
      </c>
      <c r="DD283">
        <v>23.95333928571429</v>
      </c>
      <c r="DE283">
        <v>22.78802857142857</v>
      </c>
      <c r="DF283">
        <v>1176.975</v>
      </c>
      <c r="DG283">
        <v>24.05478214285714</v>
      </c>
      <c r="DH283">
        <v>500.0418214285714</v>
      </c>
      <c r="DI283">
        <v>90.47856428571428</v>
      </c>
      <c r="DJ283">
        <v>0.1000182642857143</v>
      </c>
      <c r="DK283">
        <v>27.34149642857142</v>
      </c>
      <c r="DL283">
        <v>27.49303928571429</v>
      </c>
      <c r="DM283">
        <v>999.9000000000002</v>
      </c>
      <c r="DN283">
        <v>0</v>
      </c>
      <c r="DO283">
        <v>0</v>
      </c>
      <c r="DP283">
        <v>9995.932499999999</v>
      </c>
      <c r="DQ283">
        <v>0</v>
      </c>
      <c r="DR283">
        <v>11.79866071428571</v>
      </c>
      <c r="DS283">
        <v>-37.92401428571429</v>
      </c>
      <c r="DT283">
        <v>1200.274285714286</v>
      </c>
      <c r="DU283">
        <v>1237.652142857143</v>
      </c>
      <c r="DV283">
        <v>1.165297142857143</v>
      </c>
      <c r="DW283">
        <v>1209.448214285714</v>
      </c>
      <c r="DX283">
        <v>22.78802857142857</v>
      </c>
      <c r="DY283">
        <v>2.167262857142857</v>
      </c>
      <c r="DZ283">
        <v>2.061828928571428</v>
      </c>
      <c r="EA283">
        <v>18.72235357142857</v>
      </c>
      <c r="EB283">
        <v>17.92730714285714</v>
      </c>
      <c r="EC283">
        <v>2000.025714285715</v>
      </c>
      <c r="ED283">
        <v>0.9800010000000002</v>
      </c>
      <c r="EE283">
        <v>0.0199992</v>
      </c>
      <c r="EF283">
        <v>0</v>
      </c>
      <c r="EG283">
        <v>773.2006071428571</v>
      </c>
      <c r="EH283">
        <v>5.00097</v>
      </c>
      <c r="EI283">
        <v>15437.67142857143</v>
      </c>
      <c r="EJ283">
        <v>16707.80357142857</v>
      </c>
      <c r="EK283">
        <v>38.75442857142857</v>
      </c>
      <c r="EL283">
        <v>39.125</v>
      </c>
      <c r="EM283">
        <v>38.70274999999999</v>
      </c>
      <c r="EN283">
        <v>38.73875</v>
      </c>
      <c r="EO283">
        <v>39.38382142857142</v>
      </c>
      <c r="EP283">
        <v>1955.125714285714</v>
      </c>
      <c r="EQ283">
        <v>39.9</v>
      </c>
      <c r="ER283">
        <v>0</v>
      </c>
      <c r="ES283">
        <v>1658945497.8</v>
      </c>
      <c r="ET283">
        <v>0</v>
      </c>
      <c r="EU283">
        <v>773.181</v>
      </c>
      <c r="EV283">
        <v>0.08417093589634184</v>
      </c>
      <c r="EW283">
        <v>-0.5299145232833731</v>
      </c>
      <c r="EX283">
        <v>15437.66538461538</v>
      </c>
      <c r="EY283">
        <v>15</v>
      </c>
      <c r="EZ283">
        <v>0</v>
      </c>
      <c r="FA283" t="s">
        <v>419</v>
      </c>
      <c r="FB283">
        <v>1657650335.6</v>
      </c>
      <c r="FC283">
        <v>1657650340.6</v>
      </c>
      <c r="FD283">
        <v>0</v>
      </c>
      <c r="FE283">
        <v>2.4</v>
      </c>
      <c r="FF283">
        <v>-0.047</v>
      </c>
      <c r="FG283">
        <v>-2.024</v>
      </c>
      <c r="FH283">
        <v>-0.16</v>
      </c>
      <c r="FI283">
        <v>420</v>
      </c>
      <c r="FJ283">
        <v>17</v>
      </c>
      <c r="FK283">
        <v>0.4</v>
      </c>
      <c r="FL283">
        <v>0.26</v>
      </c>
      <c r="FM283">
        <v>-37.8480275</v>
      </c>
      <c r="FN283">
        <v>-2.637475046904193</v>
      </c>
      <c r="FO283">
        <v>0.385818901809839</v>
      </c>
      <c r="FP283">
        <v>0</v>
      </c>
      <c r="FQ283">
        <v>773.2089117647059</v>
      </c>
      <c r="FR283">
        <v>-0.2098242948937538</v>
      </c>
      <c r="FS283">
        <v>0.2350913924472097</v>
      </c>
      <c r="FT283">
        <v>1</v>
      </c>
      <c r="FU283">
        <v>1.1672545</v>
      </c>
      <c r="FV283">
        <v>-0.03864945590994262</v>
      </c>
      <c r="FW283">
        <v>0.003853096125195952</v>
      </c>
      <c r="FX283">
        <v>1</v>
      </c>
      <c r="FY283">
        <v>2</v>
      </c>
      <c r="FZ283">
        <v>3</v>
      </c>
      <c r="GA283" t="s">
        <v>420</v>
      </c>
      <c r="GB283">
        <v>2.98378</v>
      </c>
      <c r="GC283">
        <v>2.71562</v>
      </c>
      <c r="GD283">
        <v>0.194353</v>
      </c>
      <c r="GE283">
        <v>0.195845</v>
      </c>
      <c r="GF283">
        <v>0.107547</v>
      </c>
      <c r="GG283">
        <v>0.101861</v>
      </c>
      <c r="GH283">
        <v>25574</v>
      </c>
      <c r="GI283">
        <v>25622.7</v>
      </c>
      <c r="GJ283">
        <v>29498.4</v>
      </c>
      <c r="GK283">
        <v>29464.1</v>
      </c>
      <c r="GL283">
        <v>34872.6</v>
      </c>
      <c r="GM283">
        <v>35169.9</v>
      </c>
      <c r="GN283">
        <v>41553.6</v>
      </c>
      <c r="GO283">
        <v>41983.6</v>
      </c>
      <c r="GP283">
        <v>1.928</v>
      </c>
      <c r="GQ283">
        <v>1.93925</v>
      </c>
      <c r="GR283">
        <v>0.137039</v>
      </c>
      <c r="GS283">
        <v>0</v>
      </c>
      <c r="GT283">
        <v>25.2565</v>
      </c>
      <c r="GU283">
        <v>999.9</v>
      </c>
      <c r="GV283">
        <v>59.6</v>
      </c>
      <c r="GW283">
        <v>29.4</v>
      </c>
      <c r="GX283">
        <v>27.1107</v>
      </c>
      <c r="GY283">
        <v>62.9697</v>
      </c>
      <c r="GZ283">
        <v>33.7821</v>
      </c>
      <c r="HA283">
        <v>1</v>
      </c>
      <c r="HB283">
        <v>-0.101636</v>
      </c>
      <c r="HC283">
        <v>0.227132</v>
      </c>
      <c r="HD283">
        <v>20.3344</v>
      </c>
      <c r="HE283">
        <v>5.21534</v>
      </c>
      <c r="HF283">
        <v>12.0099</v>
      </c>
      <c r="HG283">
        <v>4.9892</v>
      </c>
      <c r="HH283">
        <v>3.2885</v>
      </c>
      <c r="HI283">
        <v>9999</v>
      </c>
      <c r="HJ283">
        <v>9999</v>
      </c>
      <c r="HK283">
        <v>9999</v>
      </c>
      <c r="HL283">
        <v>155.8</v>
      </c>
      <c r="HM283">
        <v>1.86737</v>
      </c>
      <c r="HN283">
        <v>1.8664</v>
      </c>
      <c r="HO283">
        <v>1.86584</v>
      </c>
      <c r="HP283">
        <v>1.86582</v>
      </c>
      <c r="HQ283">
        <v>1.86759</v>
      </c>
      <c r="HR283">
        <v>1.87012</v>
      </c>
      <c r="HS283">
        <v>1.86874</v>
      </c>
      <c r="HT283">
        <v>1.87023</v>
      </c>
      <c r="HU283">
        <v>0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-5.51</v>
      </c>
      <c r="II283">
        <v>-0.1015</v>
      </c>
      <c r="IJ283">
        <v>-2.003274880989988</v>
      </c>
      <c r="IK283">
        <v>-0.003643892653284941</v>
      </c>
      <c r="IL283">
        <v>8.948238347276123E-07</v>
      </c>
      <c r="IM283">
        <v>-2.445980282225029E-10</v>
      </c>
      <c r="IN283">
        <v>-0.1940835803508028</v>
      </c>
      <c r="IO283">
        <v>-0.01042730378795286</v>
      </c>
      <c r="IP283">
        <v>0.00100284695746963</v>
      </c>
      <c r="IQ283">
        <v>-1.701466411570297E-05</v>
      </c>
      <c r="IR283">
        <v>2</v>
      </c>
      <c r="IS283">
        <v>2310</v>
      </c>
      <c r="IT283">
        <v>1</v>
      </c>
      <c r="IU283">
        <v>25</v>
      </c>
      <c r="IV283">
        <v>21586</v>
      </c>
      <c r="IW283">
        <v>21586</v>
      </c>
      <c r="IX283">
        <v>2.51343</v>
      </c>
      <c r="IY283">
        <v>2.18872</v>
      </c>
      <c r="IZ283">
        <v>1.39648</v>
      </c>
      <c r="JA283">
        <v>2.36084</v>
      </c>
      <c r="JB283">
        <v>1.49536</v>
      </c>
      <c r="JC283">
        <v>2.3645</v>
      </c>
      <c r="JD283">
        <v>34.6235</v>
      </c>
      <c r="JE283">
        <v>24.1751</v>
      </c>
      <c r="JF283">
        <v>18</v>
      </c>
      <c r="JG283">
        <v>496.479</v>
      </c>
      <c r="JH283">
        <v>459.143</v>
      </c>
      <c r="JI283">
        <v>24.9999</v>
      </c>
      <c r="JJ283">
        <v>26.1295</v>
      </c>
      <c r="JK283">
        <v>30.0001</v>
      </c>
      <c r="JL283">
        <v>26.0868</v>
      </c>
      <c r="JM283">
        <v>26.0226</v>
      </c>
      <c r="JN283">
        <v>50.3025</v>
      </c>
      <c r="JO283">
        <v>20.6753</v>
      </c>
      <c r="JP283">
        <v>96.1576</v>
      </c>
      <c r="JQ283">
        <v>25</v>
      </c>
      <c r="JR283">
        <v>1256.74</v>
      </c>
      <c r="JS283">
        <v>22.8446</v>
      </c>
      <c r="JT283">
        <v>100.879</v>
      </c>
      <c r="JU283">
        <v>100.834</v>
      </c>
    </row>
    <row r="284" spans="1:281">
      <c r="A284">
        <v>268</v>
      </c>
      <c r="B284">
        <v>1658945503.1</v>
      </c>
      <c r="C284">
        <v>3865.099999904633</v>
      </c>
      <c r="D284" t="s">
        <v>961</v>
      </c>
      <c r="E284" t="s">
        <v>962</v>
      </c>
      <c r="F284">
        <v>5</v>
      </c>
      <c r="G284" t="s">
        <v>812</v>
      </c>
      <c r="H284" t="s">
        <v>416</v>
      </c>
      <c r="I284">
        <v>1658945495.6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1271.432037515895</v>
      </c>
      <c r="AK284">
        <v>1241.756848484848</v>
      </c>
      <c r="AL284">
        <v>3.427719851427454</v>
      </c>
      <c r="AM284">
        <v>65.43499430396558</v>
      </c>
      <c r="AN284">
        <f>(AP284 - AO284 + DI284*1E3/(8.314*(DK284+273.15)) * AR284/DH284 * AQ284) * DH284/(100*CV284) * 1000/(1000 - AP284)</f>
        <v>0</v>
      </c>
      <c r="AO284">
        <v>22.78974819969891</v>
      </c>
      <c r="AP284">
        <v>23.94418181818182</v>
      </c>
      <c r="AQ284">
        <v>-1.483896815236489E-05</v>
      </c>
      <c r="AR284">
        <v>84.9211307685238</v>
      </c>
      <c r="AS284">
        <v>12</v>
      </c>
      <c r="AT284">
        <v>2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1658945495.6</v>
      </c>
      <c r="DB284">
        <v>1188.798888888889</v>
      </c>
      <c r="DC284">
        <v>1227.109259259259</v>
      </c>
      <c r="DD284">
        <v>23.94966666666667</v>
      </c>
      <c r="DE284">
        <v>22.78836666666666</v>
      </c>
      <c r="DF284">
        <v>1194.294074074074</v>
      </c>
      <c r="DG284">
        <v>24.05114444444444</v>
      </c>
      <c r="DH284">
        <v>500.0415185185184</v>
      </c>
      <c r="DI284">
        <v>90.47861481481479</v>
      </c>
      <c r="DJ284">
        <v>0.1000202740740741</v>
      </c>
      <c r="DK284">
        <v>27.34037777777778</v>
      </c>
      <c r="DL284">
        <v>27.49337777777778</v>
      </c>
      <c r="DM284">
        <v>999.9000000000001</v>
      </c>
      <c r="DN284">
        <v>0</v>
      </c>
      <c r="DO284">
        <v>0</v>
      </c>
      <c r="DP284">
        <v>9990.760740740739</v>
      </c>
      <c r="DQ284">
        <v>0</v>
      </c>
      <c r="DR284">
        <v>11.78478888888889</v>
      </c>
      <c r="DS284">
        <v>-38.31136296296296</v>
      </c>
      <c r="DT284">
        <v>1217.969259259259</v>
      </c>
      <c r="DU284">
        <v>1255.726666666667</v>
      </c>
      <c r="DV284">
        <v>1.161288518518518</v>
      </c>
      <c r="DW284">
        <v>1227.109259259259</v>
      </c>
      <c r="DX284">
        <v>22.78836666666666</v>
      </c>
      <c r="DY284">
        <v>2.166932592592592</v>
      </c>
      <c r="DZ284">
        <v>2.06186037037037</v>
      </c>
      <c r="EA284">
        <v>18.71991111111111</v>
      </c>
      <c r="EB284">
        <v>17.92754814814815</v>
      </c>
      <c r="EC284">
        <v>2000.034444444445</v>
      </c>
      <c r="ED284">
        <v>0.9800007777777779</v>
      </c>
      <c r="EE284">
        <v>0.01999941481481482</v>
      </c>
      <c r="EF284">
        <v>0</v>
      </c>
      <c r="EG284">
        <v>773.1832962962964</v>
      </c>
      <c r="EH284">
        <v>5.00097</v>
      </c>
      <c r="EI284">
        <v>15437.44074074074</v>
      </c>
      <c r="EJ284">
        <v>16707.86666666667</v>
      </c>
      <c r="EK284">
        <v>38.73833333333333</v>
      </c>
      <c r="EL284">
        <v>39.11799999999999</v>
      </c>
      <c r="EM284">
        <v>38.6824074074074</v>
      </c>
      <c r="EN284">
        <v>38.71733333333333</v>
      </c>
      <c r="EO284">
        <v>39.35166666666666</v>
      </c>
      <c r="EP284">
        <v>1955.134074074074</v>
      </c>
      <c r="EQ284">
        <v>39.90037037037037</v>
      </c>
      <c r="ER284">
        <v>0</v>
      </c>
      <c r="ES284">
        <v>1658945502.6</v>
      </c>
      <c r="ET284">
        <v>0</v>
      </c>
      <c r="EU284">
        <v>773.1483846153848</v>
      </c>
      <c r="EV284">
        <v>-0.0108718008305561</v>
      </c>
      <c r="EW284">
        <v>-5.586324804657988</v>
      </c>
      <c r="EX284">
        <v>15437.41538461538</v>
      </c>
      <c r="EY284">
        <v>15</v>
      </c>
      <c r="EZ284">
        <v>0</v>
      </c>
      <c r="FA284" t="s">
        <v>419</v>
      </c>
      <c r="FB284">
        <v>1657650335.6</v>
      </c>
      <c r="FC284">
        <v>1657650340.6</v>
      </c>
      <c r="FD284">
        <v>0</v>
      </c>
      <c r="FE284">
        <v>2.4</v>
      </c>
      <c r="FF284">
        <v>-0.047</v>
      </c>
      <c r="FG284">
        <v>-2.024</v>
      </c>
      <c r="FH284">
        <v>-0.16</v>
      </c>
      <c r="FI284">
        <v>420</v>
      </c>
      <c r="FJ284">
        <v>17</v>
      </c>
      <c r="FK284">
        <v>0.4</v>
      </c>
      <c r="FL284">
        <v>0.26</v>
      </c>
      <c r="FM284">
        <v>-38.06194146341463</v>
      </c>
      <c r="FN284">
        <v>-4.567937979094182</v>
      </c>
      <c r="FO284">
        <v>0.468523313825319</v>
      </c>
      <c r="FP284">
        <v>0</v>
      </c>
      <c r="FQ284">
        <v>773.1704411764706</v>
      </c>
      <c r="FR284">
        <v>-0.1974178768952424</v>
      </c>
      <c r="FS284">
        <v>0.211964091184234</v>
      </c>
      <c r="FT284">
        <v>1</v>
      </c>
      <c r="FU284">
        <v>1.163331707317073</v>
      </c>
      <c r="FV284">
        <v>-0.04333421602787407</v>
      </c>
      <c r="FW284">
        <v>0.004480664096270202</v>
      </c>
      <c r="FX284">
        <v>1</v>
      </c>
      <c r="FY284">
        <v>2</v>
      </c>
      <c r="FZ284">
        <v>3</v>
      </c>
      <c r="GA284" t="s">
        <v>420</v>
      </c>
      <c r="GB284">
        <v>2.98368</v>
      </c>
      <c r="GC284">
        <v>2.71557</v>
      </c>
      <c r="GD284">
        <v>0.19604</v>
      </c>
      <c r="GE284">
        <v>0.197492</v>
      </c>
      <c r="GF284">
        <v>0.107532</v>
      </c>
      <c r="GG284">
        <v>0.101864</v>
      </c>
      <c r="GH284">
        <v>25520.2</v>
      </c>
      <c r="GI284">
        <v>25570.3</v>
      </c>
      <c r="GJ284">
        <v>29498</v>
      </c>
      <c r="GK284">
        <v>29464.2</v>
      </c>
      <c r="GL284">
        <v>34872.4</v>
      </c>
      <c r="GM284">
        <v>35169.7</v>
      </c>
      <c r="GN284">
        <v>41552.6</v>
      </c>
      <c r="GO284">
        <v>41983.6</v>
      </c>
      <c r="GP284">
        <v>1.928</v>
      </c>
      <c r="GQ284">
        <v>1.93925</v>
      </c>
      <c r="GR284">
        <v>0.137448</v>
      </c>
      <c r="GS284">
        <v>0</v>
      </c>
      <c r="GT284">
        <v>25.2565</v>
      </c>
      <c r="GU284">
        <v>999.9</v>
      </c>
      <c r="GV284">
        <v>59.6</v>
      </c>
      <c r="GW284">
        <v>29.4</v>
      </c>
      <c r="GX284">
        <v>27.1118</v>
      </c>
      <c r="GY284">
        <v>63.1897</v>
      </c>
      <c r="GZ284">
        <v>33.4175</v>
      </c>
      <c r="HA284">
        <v>1</v>
      </c>
      <c r="HB284">
        <v>-0.10158</v>
      </c>
      <c r="HC284">
        <v>0.229785</v>
      </c>
      <c r="HD284">
        <v>20.3345</v>
      </c>
      <c r="HE284">
        <v>5.21519</v>
      </c>
      <c r="HF284">
        <v>12.0099</v>
      </c>
      <c r="HG284">
        <v>4.989</v>
      </c>
      <c r="HH284">
        <v>3.28845</v>
      </c>
      <c r="HI284">
        <v>9999</v>
      </c>
      <c r="HJ284">
        <v>9999</v>
      </c>
      <c r="HK284">
        <v>9999</v>
      </c>
      <c r="HL284">
        <v>155.8</v>
      </c>
      <c r="HM284">
        <v>1.86737</v>
      </c>
      <c r="HN284">
        <v>1.86642</v>
      </c>
      <c r="HO284">
        <v>1.86584</v>
      </c>
      <c r="HP284">
        <v>1.86579</v>
      </c>
      <c r="HQ284">
        <v>1.86756</v>
      </c>
      <c r="HR284">
        <v>1.87012</v>
      </c>
      <c r="HS284">
        <v>1.86874</v>
      </c>
      <c r="HT284">
        <v>1.87022</v>
      </c>
      <c r="HU284">
        <v>0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-5.56</v>
      </c>
      <c r="II284">
        <v>-0.1015</v>
      </c>
      <c r="IJ284">
        <v>-2.003274880989988</v>
      </c>
      <c r="IK284">
        <v>-0.003643892653284941</v>
      </c>
      <c r="IL284">
        <v>8.948238347276123E-07</v>
      </c>
      <c r="IM284">
        <v>-2.445980282225029E-10</v>
      </c>
      <c r="IN284">
        <v>-0.1940835803508028</v>
      </c>
      <c r="IO284">
        <v>-0.01042730378795286</v>
      </c>
      <c r="IP284">
        <v>0.00100284695746963</v>
      </c>
      <c r="IQ284">
        <v>-1.701466411570297E-05</v>
      </c>
      <c r="IR284">
        <v>2</v>
      </c>
      <c r="IS284">
        <v>2310</v>
      </c>
      <c r="IT284">
        <v>1</v>
      </c>
      <c r="IU284">
        <v>25</v>
      </c>
      <c r="IV284">
        <v>21586.1</v>
      </c>
      <c r="IW284">
        <v>21586</v>
      </c>
      <c r="IX284">
        <v>2.53906</v>
      </c>
      <c r="IY284">
        <v>2.18384</v>
      </c>
      <c r="IZ284">
        <v>1.39648</v>
      </c>
      <c r="JA284">
        <v>2.36084</v>
      </c>
      <c r="JB284">
        <v>1.49536</v>
      </c>
      <c r="JC284">
        <v>2.39868</v>
      </c>
      <c r="JD284">
        <v>34.6463</v>
      </c>
      <c r="JE284">
        <v>24.1838</v>
      </c>
      <c r="JF284">
        <v>18</v>
      </c>
      <c r="JG284">
        <v>496.495</v>
      </c>
      <c r="JH284">
        <v>459.15</v>
      </c>
      <c r="JI284">
        <v>25.0002</v>
      </c>
      <c r="JJ284">
        <v>26.1295</v>
      </c>
      <c r="JK284">
        <v>30.0002</v>
      </c>
      <c r="JL284">
        <v>26.0885</v>
      </c>
      <c r="JM284">
        <v>26.0235</v>
      </c>
      <c r="JN284">
        <v>50.81</v>
      </c>
      <c r="JO284">
        <v>20.6753</v>
      </c>
      <c r="JP284">
        <v>96.1576</v>
      </c>
      <c r="JQ284">
        <v>25</v>
      </c>
      <c r="JR284">
        <v>1270.1</v>
      </c>
      <c r="JS284">
        <v>22.8573</v>
      </c>
      <c r="JT284">
        <v>100.877</v>
      </c>
      <c r="JU284">
        <v>100.834</v>
      </c>
    </row>
    <row r="285" spans="1:281">
      <c r="A285">
        <v>269</v>
      </c>
      <c r="B285">
        <v>1658945508.1</v>
      </c>
      <c r="C285">
        <v>3870.099999904633</v>
      </c>
      <c r="D285" t="s">
        <v>963</v>
      </c>
      <c r="E285" t="s">
        <v>964</v>
      </c>
      <c r="F285">
        <v>5</v>
      </c>
      <c r="G285" t="s">
        <v>812</v>
      </c>
      <c r="H285" t="s">
        <v>416</v>
      </c>
      <c r="I285">
        <v>1658945500.314285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1288.747540924629</v>
      </c>
      <c r="AK285">
        <v>1258.770484848485</v>
      </c>
      <c r="AL285">
        <v>3.404820673306629</v>
      </c>
      <c r="AM285">
        <v>65.43499430396558</v>
      </c>
      <c r="AN285">
        <f>(AP285 - AO285 + DI285*1E3/(8.314*(DK285+273.15)) * AR285/DH285 * AQ285) * DH285/(100*CV285) * 1000/(1000 - AP285)</f>
        <v>0</v>
      </c>
      <c r="AO285">
        <v>22.78914490956281</v>
      </c>
      <c r="AP285">
        <v>23.9419612121212</v>
      </c>
      <c r="AQ285">
        <v>3.653554296710857E-06</v>
      </c>
      <c r="AR285">
        <v>84.9211307685238</v>
      </c>
      <c r="AS285">
        <v>12</v>
      </c>
      <c r="AT285">
        <v>2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1658945500.314285</v>
      </c>
      <c r="DB285">
        <v>1204.401071428572</v>
      </c>
      <c r="DC285">
        <v>1242.966785714285</v>
      </c>
      <c r="DD285">
        <v>23.94678214285714</v>
      </c>
      <c r="DE285">
        <v>22.7887</v>
      </c>
      <c r="DF285">
        <v>1209.935714285715</v>
      </c>
      <c r="DG285">
        <v>24.04828571428571</v>
      </c>
      <c r="DH285">
        <v>500.0388214285716</v>
      </c>
      <c r="DI285">
        <v>90.47876071428573</v>
      </c>
      <c r="DJ285">
        <v>0.1000055428571428</v>
      </c>
      <c r="DK285">
        <v>27.33936071428571</v>
      </c>
      <c r="DL285">
        <v>27.49781428571429</v>
      </c>
      <c r="DM285">
        <v>999.9000000000002</v>
      </c>
      <c r="DN285">
        <v>0</v>
      </c>
      <c r="DO285">
        <v>0</v>
      </c>
      <c r="DP285">
        <v>9994.601428571428</v>
      </c>
      <c r="DQ285">
        <v>0</v>
      </c>
      <c r="DR285">
        <v>11.85837857142857</v>
      </c>
      <c r="DS285">
        <v>-38.566675</v>
      </c>
      <c r="DT285">
        <v>1233.95</v>
      </c>
      <c r="DU285">
        <v>1271.953928571429</v>
      </c>
      <c r="DV285">
        <v>1.158071071428571</v>
      </c>
      <c r="DW285">
        <v>1242.966785714285</v>
      </c>
      <c r="DX285">
        <v>22.7887</v>
      </c>
      <c r="DY285">
        <v>2.166674285714286</v>
      </c>
      <c r="DZ285">
        <v>2.061893571428571</v>
      </c>
      <c r="EA285">
        <v>18.71800357142857</v>
      </c>
      <c r="EB285">
        <v>17.92780357142857</v>
      </c>
      <c r="EC285">
        <v>2000.02</v>
      </c>
      <c r="ED285">
        <v>0.98000025</v>
      </c>
      <c r="EE285">
        <v>0.019999925</v>
      </c>
      <c r="EF285">
        <v>0</v>
      </c>
      <c r="EG285">
        <v>773.2347142857142</v>
      </c>
      <c r="EH285">
        <v>5.00097</v>
      </c>
      <c r="EI285">
        <v>15436.74285714286</v>
      </c>
      <c r="EJ285">
        <v>16707.74285714286</v>
      </c>
      <c r="EK285">
        <v>38.71849999999999</v>
      </c>
      <c r="EL285">
        <v>39.1025</v>
      </c>
      <c r="EM285">
        <v>38.66264285714286</v>
      </c>
      <c r="EN285">
        <v>38.69824999999999</v>
      </c>
      <c r="EO285">
        <v>39.33224999999999</v>
      </c>
      <c r="EP285">
        <v>1955.118928571429</v>
      </c>
      <c r="EQ285">
        <v>39.90107142857143</v>
      </c>
      <c r="ER285">
        <v>0</v>
      </c>
      <c r="ES285">
        <v>1658945507.4</v>
      </c>
      <c r="ET285">
        <v>0</v>
      </c>
      <c r="EU285">
        <v>773.1940000000001</v>
      </c>
      <c r="EV285">
        <v>0.6797264911781353</v>
      </c>
      <c r="EW285">
        <v>-10.33162396976722</v>
      </c>
      <c r="EX285">
        <v>15436.71538461538</v>
      </c>
      <c r="EY285">
        <v>15</v>
      </c>
      <c r="EZ285">
        <v>0</v>
      </c>
      <c r="FA285" t="s">
        <v>419</v>
      </c>
      <c r="FB285">
        <v>1657650335.6</v>
      </c>
      <c r="FC285">
        <v>1657650340.6</v>
      </c>
      <c r="FD285">
        <v>0</v>
      </c>
      <c r="FE285">
        <v>2.4</v>
      </c>
      <c r="FF285">
        <v>-0.047</v>
      </c>
      <c r="FG285">
        <v>-2.024</v>
      </c>
      <c r="FH285">
        <v>-0.16</v>
      </c>
      <c r="FI285">
        <v>420</v>
      </c>
      <c r="FJ285">
        <v>17</v>
      </c>
      <c r="FK285">
        <v>0.4</v>
      </c>
      <c r="FL285">
        <v>0.26</v>
      </c>
      <c r="FM285">
        <v>-38.38532682926829</v>
      </c>
      <c r="FN285">
        <v>-3.300614634146366</v>
      </c>
      <c r="FO285">
        <v>0.3533553328186937</v>
      </c>
      <c r="FP285">
        <v>0</v>
      </c>
      <c r="FQ285">
        <v>773.1840294117648</v>
      </c>
      <c r="FR285">
        <v>0.4817265058567219</v>
      </c>
      <c r="FS285">
        <v>0.2205469784947992</v>
      </c>
      <c r="FT285">
        <v>1</v>
      </c>
      <c r="FU285">
        <v>1.159933170731707</v>
      </c>
      <c r="FV285">
        <v>-0.04328926829268295</v>
      </c>
      <c r="FW285">
        <v>0.004552022032087136</v>
      </c>
      <c r="FX285">
        <v>1</v>
      </c>
      <c r="FY285">
        <v>2</v>
      </c>
      <c r="FZ285">
        <v>3</v>
      </c>
      <c r="GA285" t="s">
        <v>420</v>
      </c>
      <c r="GB285">
        <v>2.98371</v>
      </c>
      <c r="GC285">
        <v>2.71549</v>
      </c>
      <c r="GD285">
        <v>0.197714</v>
      </c>
      <c r="GE285">
        <v>0.199142</v>
      </c>
      <c r="GF285">
        <v>0.107525</v>
      </c>
      <c r="GG285">
        <v>0.101856</v>
      </c>
      <c r="GH285">
        <v>25467</v>
      </c>
      <c r="GI285">
        <v>25518.1</v>
      </c>
      <c r="GJ285">
        <v>29498</v>
      </c>
      <c r="GK285">
        <v>29464.6</v>
      </c>
      <c r="GL285">
        <v>34873</v>
      </c>
      <c r="GM285">
        <v>35170.2</v>
      </c>
      <c r="GN285">
        <v>41552.9</v>
      </c>
      <c r="GO285">
        <v>41983.7</v>
      </c>
      <c r="GP285">
        <v>1.92795</v>
      </c>
      <c r="GQ285">
        <v>1.9393</v>
      </c>
      <c r="GR285">
        <v>0.13651</v>
      </c>
      <c r="GS285">
        <v>0</v>
      </c>
      <c r="GT285">
        <v>25.2565</v>
      </c>
      <c r="GU285">
        <v>999.9</v>
      </c>
      <c r="GV285">
        <v>59.6</v>
      </c>
      <c r="GW285">
        <v>29.4</v>
      </c>
      <c r="GX285">
        <v>27.1108</v>
      </c>
      <c r="GY285">
        <v>63.0797</v>
      </c>
      <c r="GZ285">
        <v>33.6699</v>
      </c>
      <c r="HA285">
        <v>1</v>
      </c>
      <c r="HB285">
        <v>-0.101491</v>
      </c>
      <c r="HC285">
        <v>0.2322</v>
      </c>
      <c r="HD285">
        <v>20.3346</v>
      </c>
      <c r="HE285">
        <v>5.21519</v>
      </c>
      <c r="HF285">
        <v>12.0099</v>
      </c>
      <c r="HG285">
        <v>4.98905</v>
      </c>
      <c r="HH285">
        <v>3.28848</v>
      </c>
      <c r="HI285">
        <v>9999</v>
      </c>
      <c r="HJ285">
        <v>9999</v>
      </c>
      <c r="HK285">
        <v>9999</v>
      </c>
      <c r="HL285">
        <v>155.8</v>
      </c>
      <c r="HM285">
        <v>1.86737</v>
      </c>
      <c r="HN285">
        <v>1.86641</v>
      </c>
      <c r="HO285">
        <v>1.86584</v>
      </c>
      <c r="HP285">
        <v>1.86578</v>
      </c>
      <c r="HQ285">
        <v>1.86754</v>
      </c>
      <c r="HR285">
        <v>1.87012</v>
      </c>
      <c r="HS285">
        <v>1.86874</v>
      </c>
      <c r="HT285">
        <v>1.87025</v>
      </c>
      <c r="HU285">
        <v>0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-5.6</v>
      </c>
      <c r="II285">
        <v>-0.1016</v>
      </c>
      <c r="IJ285">
        <v>-2.003274880989988</v>
      </c>
      <c r="IK285">
        <v>-0.003643892653284941</v>
      </c>
      <c r="IL285">
        <v>8.948238347276123E-07</v>
      </c>
      <c r="IM285">
        <v>-2.445980282225029E-10</v>
      </c>
      <c r="IN285">
        <v>-0.1940835803508028</v>
      </c>
      <c r="IO285">
        <v>-0.01042730378795286</v>
      </c>
      <c r="IP285">
        <v>0.00100284695746963</v>
      </c>
      <c r="IQ285">
        <v>-1.701466411570297E-05</v>
      </c>
      <c r="IR285">
        <v>2</v>
      </c>
      <c r="IS285">
        <v>2310</v>
      </c>
      <c r="IT285">
        <v>1</v>
      </c>
      <c r="IU285">
        <v>25</v>
      </c>
      <c r="IV285">
        <v>21586.2</v>
      </c>
      <c r="IW285">
        <v>21586.1</v>
      </c>
      <c r="IX285">
        <v>2.56714</v>
      </c>
      <c r="IY285">
        <v>2.18018</v>
      </c>
      <c r="IZ285">
        <v>1.39648</v>
      </c>
      <c r="JA285">
        <v>2.36084</v>
      </c>
      <c r="JB285">
        <v>1.49536</v>
      </c>
      <c r="JC285">
        <v>2.35352</v>
      </c>
      <c r="JD285">
        <v>34.6463</v>
      </c>
      <c r="JE285">
        <v>24.1838</v>
      </c>
      <c r="JF285">
        <v>18</v>
      </c>
      <c r="JG285">
        <v>496.467</v>
      </c>
      <c r="JH285">
        <v>459.192</v>
      </c>
      <c r="JI285">
        <v>25.0004</v>
      </c>
      <c r="JJ285">
        <v>26.1316</v>
      </c>
      <c r="JK285">
        <v>30.0003</v>
      </c>
      <c r="JL285">
        <v>26.0889</v>
      </c>
      <c r="JM285">
        <v>26.0248</v>
      </c>
      <c r="JN285">
        <v>51.3743</v>
      </c>
      <c r="JO285">
        <v>20.3865</v>
      </c>
      <c r="JP285">
        <v>96.1576</v>
      </c>
      <c r="JQ285">
        <v>25</v>
      </c>
      <c r="JR285">
        <v>1290.13</v>
      </c>
      <c r="JS285">
        <v>22.8778</v>
      </c>
      <c r="JT285">
        <v>100.877</v>
      </c>
      <c r="JU285">
        <v>100.834</v>
      </c>
    </row>
    <row r="286" spans="1:281">
      <c r="A286">
        <v>270</v>
      </c>
      <c r="B286">
        <v>1658945513.1</v>
      </c>
      <c r="C286">
        <v>3875.099999904633</v>
      </c>
      <c r="D286" t="s">
        <v>965</v>
      </c>
      <c r="E286" t="s">
        <v>966</v>
      </c>
      <c r="F286">
        <v>5</v>
      </c>
      <c r="G286" t="s">
        <v>812</v>
      </c>
      <c r="H286" t="s">
        <v>416</v>
      </c>
      <c r="I286">
        <v>1658945505.6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1305.865694479945</v>
      </c>
      <c r="AK286">
        <v>1275.880424242424</v>
      </c>
      <c r="AL286">
        <v>3.419319400979475</v>
      </c>
      <c r="AM286">
        <v>65.43499430396558</v>
      </c>
      <c r="AN286">
        <f>(AP286 - AO286 + DI286*1E3/(8.314*(DK286+273.15)) * AR286/DH286 * AQ286) * DH286/(100*CV286) * 1000/(1000 - AP286)</f>
        <v>0</v>
      </c>
      <c r="AO286">
        <v>22.78754243921769</v>
      </c>
      <c r="AP286">
        <v>23.93655999999999</v>
      </c>
      <c r="AQ286">
        <v>-1.600365109655851E-05</v>
      </c>
      <c r="AR286">
        <v>84.9211307685238</v>
      </c>
      <c r="AS286">
        <v>12</v>
      </c>
      <c r="AT286">
        <v>2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1658945505.6</v>
      </c>
      <c r="DB286">
        <v>1221.992222222222</v>
      </c>
      <c r="DC286">
        <v>1260.689259259259</v>
      </c>
      <c r="DD286">
        <v>23.9424074074074</v>
      </c>
      <c r="DE286">
        <v>22.79057777777778</v>
      </c>
      <c r="DF286">
        <v>1227.571851851852</v>
      </c>
      <c r="DG286">
        <v>24.04394444444444</v>
      </c>
      <c r="DH286">
        <v>500.0470370370371</v>
      </c>
      <c r="DI286">
        <v>90.47989999999997</v>
      </c>
      <c r="DJ286">
        <v>0.1000017185185185</v>
      </c>
      <c r="DK286">
        <v>27.33704444444444</v>
      </c>
      <c r="DL286">
        <v>27.49885555555556</v>
      </c>
      <c r="DM286">
        <v>999.9000000000001</v>
      </c>
      <c r="DN286">
        <v>0</v>
      </c>
      <c r="DO286">
        <v>0</v>
      </c>
      <c r="DP286">
        <v>9991.258148148147</v>
      </c>
      <c r="DQ286">
        <v>0</v>
      </c>
      <c r="DR286">
        <v>11.96980740740741</v>
      </c>
      <c r="DS286">
        <v>-38.69798518518518</v>
      </c>
      <c r="DT286">
        <v>1251.967407407408</v>
      </c>
      <c r="DU286">
        <v>1290.092592592593</v>
      </c>
      <c r="DV286">
        <v>1.151824074074074</v>
      </c>
      <c r="DW286">
        <v>1260.689259259259</v>
      </c>
      <c r="DX286">
        <v>22.79057777777778</v>
      </c>
      <c r="DY286">
        <v>2.166305555555556</v>
      </c>
      <c r="DZ286">
        <v>2.062088518518518</v>
      </c>
      <c r="EA286">
        <v>18.71528518518518</v>
      </c>
      <c r="EB286">
        <v>17.92931111111111</v>
      </c>
      <c r="EC286">
        <v>2000.004444444445</v>
      </c>
      <c r="ED286">
        <v>0.9799997777777778</v>
      </c>
      <c r="EE286">
        <v>0.02000038148148148</v>
      </c>
      <c r="EF286">
        <v>0</v>
      </c>
      <c r="EG286">
        <v>773.2238518518518</v>
      </c>
      <c r="EH286">
        <v>5.00097</v>
      </c>
      <c r="EI286">
        <v>15435.92962962963</v>
      </c>
      <c r="EJ286">
        <v>16707.61481481482</v>
      </c>
      <c r="EK286">
        <v>38.69633333333333</v>
      </c>
      <c r="EL286">
        <v>39.08066666666667</v>
      </c>
      <c r="EM286">
        <v>38.64107407407408</v>
      </c>
      <c r="EN286">
        <v>38.66633333333333</v>
      </c>
      <c r="EO286">
        <v>39.312</v>
      </c>
      <c r="EP286">
        <v>1955.103333333333</v>
      </c>
      <c r="EQ286">
        <v>39.90111111111111</v>
      </c>
      <c r="ER286">
        <v>0</v>
      </c>
      <c r="ES286">
        <v>1658945512.8</v>
      </c>
      <c r="ET286">
        <v>0</v>
      </c>
      <c r="EU286">
        <v>773.2110799999999</v>
      </c>
      <c r="EV286">
        <v>0.6176153845949249</v>
      </c>
      <c r="EW286">
        <v>-8.500000098725637</v>
      </c>
      <c r="EX286">
        <v>15435.788</v>
      </c>
      <c r="EY286">
        <v>15</v>
      </c>
      <c r="EZ286">
        <v>0</v>
      </c>
      <c r="FA286" t="s">
        <v>419</v>
      </c>
      <c r="FB286">
        <v>1657650335.6</v>
      </c>
      <c r="FC286">
        <v>1657650340.6</v>
      </c>
      <c r="FD286">
        <v>0</v>
      </c>
      <c r="FE286">
        <v>2.4</v>
      </c>
      <c r="FF286">
        <v>-0.047</v>
      </c>
      <c r="FG286">
        <v>-2.024</v>
      </c>
      <c r="FH286">
        <v>-0.16</v>
      </c>
      <c r="FI286">
        <v>420</v>
      </c>
      <c r="FJ286">
        <v>17</v>
      </c>
      <c r="FK286">
        <v>0.4</v>
      </c>
      <c r="FL286">
        <v>0.26</v>
      </c>
      <c r="FM286">
        <v>-38.57708780487805</v>
      </c>
      <c r="FN286">
        <v>-2.109018815330996</v>
      </c>
      <c r="FO286">
        <v>0.2391813866188951</v>
      </c>
      <c r="FP286">
        <v>0</v>
      </c>
      <c r="FQ286">
        <v>773.2092647058823</v>
      </c>
      <c r="FR286">
        <v>0.4518105387693962</v>
      </c>
      <c r="FS286">
        <v>0.1962912465195704</v>
      </c>
      <c r="FT286">
        <v>1</v>
      </c>
      <c r="FU286">
        <v>1.156717073170732</v>
      </c>
      <c r="FV286">
        <v>-0.05321477351916198</v>
      </c>
      <c r="FW286">
        <v>0.005642053442092398</v>
      </c>
      <c r="FX286">
        <v>1</v>
      </c>
      <c r="FY286">
        <v>2</v>
      </c>
      <c r="FZ286">
        <v>3</v>
      </c>
      <c r="GA286" t="s">
        <v>420</v>
      </c>
      <c r="GB286">
        <v>2.98374</v>
      </c>
      <c r="GC286">
        <v>2.7156</v>
      </c>
      <c r="GD286">
        <v>0.199372</v>
      </c>
      <c r="GE286">
        <v>0.20076</v>
      </c>
      <c r="GF286">
        <v>0.10751</v>
      </c>
      <c r="GG286">
        <v>0.101929</v>
      </c>
      <c r="GH286">
        <v>25413.9</v>
      </c>
      <c r="GI286">
        <v>25466.5</v>
      </c>
      <c r="GJ286">
        <v>29497.3</v>
      </c>
      <c r="GK286">
        <v>29464.5</v>
      </c>
      <c r="GL286">
        <v>34872.7</v>
      </c>
      <c r="GM286">
        <v>35167.2</v>
      </c>
      <c r="GN286">
        <v>41551.8</v>
      </c>
      <c r="GO286">
        <v>41983.6</v>
      </c>
      <c r="GP286">
        <v>1.92805</v>
      </c>
      <c r="GQ286">
        <v>1.9396</v>
      </c>
      <c r="GR286">
        <v>0.136822</v>
      </c>
      <c r="GS286">
        <v>0</v>
      </c>
      <c r="GT286">
        <v>25.2573</v>
      </c>
      <c r="GU286">
        <v>999.9</v>
      </c>
      <c r="GV286">
        <v>59.6</v>
      </c>
      <c r="GW286">
        <v>29.4</v>
      </c>
      <c r="GX286">
        <v>27.1105</v>
      </c>
      <c r="GY286">
        <v>62.9997</v>
      </c>
      <c r="GZ286">
        <v>33.8381</v>
      </c>
      <c r="HA286">
        <v>1</v>
      </c>
      <c r="HB286">
        <v>-0.101418</v>
      </c>
      <c r="HC286">
        <v>0.231427</v>
      </c>
      <c r="HD286">
        <v>20.3346</v>
      </c>
      <c r="HE286">
        <v>5.21519</v>
      </c>
      <c r="HF286">
        <v>12.0099</v>
      </c>
      <c r="HG286">
        <v>4.989</v>
      </c>
      <c r="HH286">
        <v>3.28845</v>
      </c>
      <c r="HI286">
        <v>9999</v>
      </c>
      <c r="HJ286">
        <v>9999</v>
      </c>
      <c r="HK286">
        <v>9999</v>
      </c>
      <c r="HL286">
        <v>155.8</v>
      </c>
      <c r="HM286">
        <v>1.86736</v>
      </c>
      <c r="HN286">
        <v>1.86642</v>
      </c>
      <c r="HO286">
        <v>1.86584</v>
      </c>
      <c r="HP286">
        <v>1.86579</v>
      </c>
      <c r="HQ286">
        <v>1.86759</v>
      </c>
      <c r="HR286">
        <v>1.87012</v>
      </c>
      <c r="HS286">
        <v>1.86874</v>
      </c>
      <c r="HT286">
        <v>1.87023</v>
      </c>
      <c r="HU286">
        <v>0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-5.64</v>
      </c>
      <c r="II286">
        <v>-0.1015</v>
      </c>
      <c r="IJ286">
        <v>-2.003274880989988</v>
      </c>
      <c r="IK286">
        <v>-0.003643892653284941</v>
      </c>
      <c r="IL286">
        <v>8.948238347276123E-07</v>
      </c>
      <c r="IM286">
        <v>-2.445980282225029E-10</v>
      </c>
      <c r="IN286">
        <v>-0.1940835803508028</v>
      </c>
      <c r="IO286">
        <v>-0.01042730378795286</v>
      </c>
      <c r="IP286">
        <v>0.00100284695746963</v>
      </c>
      <c r="IQ286">
        <v>-1.701466411570297E-05</v>
      </c>
      <c r="IR286">
        <v>2</v>
      </c>
      <c r="IS286">
        <v>2310</v>
      </c>
      <c r="IT286">
        <v>1</v>
      </c>
      <c r="IU286">
        <v>25</v>
      </c>
      <c r="IV286">
        <v>21586.3</v>
      </c>
      <c r="IW286">
        <v>21586.2</v>
      </c>
      <c r="IX286">
        <v>2.59155</v>
      </c>
      <c r="IY286">
        <v>2.18994</v>
      </c>
      <c r="IZ286">
        <v>1.39648</v>
      </c>
      <c r="JA286">
        <v>2.36084</v>
      </c>
      <c r="JB286">
        <v>1.49536</v>
      </c>
      <c r="JC286">
        <v>2.38525</v>
      </c>
      <c r="JD286">
        <v>34.6463</v>
      </c>
      <c r="JE286">
        <v>24.1838</v>
      </c>
      <c r="JF286">
        <v>18</v>
      </c>
      <c r="JG286">
        <v>496.545</v>
      </c>
      <c r="JH286">
        <v>459.386</v>
      </c>
      <c r="JI286">
        <v>25</v>
      </c>
      <c r="JJ286">
        <v>26.1316</v>
      </c>
      <c r="JK286">
        <v>30.0002</v>
      </c>
      <c r="JL286">
        <v>26.0907</v>
      </c>
      <c r="JM286">
        <v>26.0256</v>
      </c>
      <c r="JN286">
        <v>51.879</v>
      </c>
      <c r="JO286">
        <v>20.3865</v>
      </c>
      <c r="JP286">
        <v>96.1576</v>
      </c>
      <c r="JQ286">
        <v>25</v>
      </c>
      <c r="JR286">
        <v>1303.49</v>
      </c>
      <c r="JS286">
        <v>22.8922</v>
      </c>
      <c r="JT286">
        <v>100.875</v>
      </c>
      <c r="JU286">
        <v>100.834</v>
      </c>
    </row>
    <row r="287" spans="1:281">
      <c r="A287">
        <v>271</v>
      </c>
      <c r="B287">
        <v>1658945518.1</v>
      </c>
      <c r="C287">
        <v>3880.099999904633</v>
      </c>
      <c r="D287" t="s">
        <v>967</v>
      </c>
      <c r="E287" t="s">
        <v>968</v>
      </c>
      <c r="F287">
        <v>5</v>
      </c>
      <c r="G287" t="s">
        <v>812</v>
      </c>
      <c r="H287" t="s">
        <v>416</v>
      </c>
      <c r="I287">
        <v>1658945510.314285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1322.917230311706</v>
      </c>
      <c r="AK287">
        <v>1292.879878787879</v>
      </c>
      <c r="AL287">
        <v>3.407375881142062</v>
      </c>
      <c r="AM287">
        <v>65.43499430396558</v>
      </c>
      <c r="AN287">
        <f>(AP287 - AO287 + DI287*1E3/(8.314*(DK287+273.15)) * AR287/DH287 * AQ287) * DH287/(100*CV287) * 1000/(1000 - AP287)</f>
        <v>0</v>
      </c>
      <c r="AO287">
        <v>22.82438077401528</v>
      </c>
      <c r="AP287">
        <v>23.94717090909093</v>
      </c>
      <c r="AQ287">
        <v>1.943629096251413E-05</v>
      </c>
      <c r="AR287">
        <v>84.9211307685238</v>
      </c>
      <c r="AS287">
        <v>12</v>
      </c>
      <c r="AT287">
        <v>2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1658945510.314285</v>
      </c>
      <c r="DB287">
        <v>1237.688214285714</v>
      </c>
      <c r="DC287">
        <v>1276.4775</v>
      </c>
      <c r="DD287">
        <v>23.94099642857142</v>
      </c>
      <c r="DE287">
        <v>22.80285</v>
      </c>
      <c r="DF287">
        <v>1243.309642857143</v>
      </c>
      <c r="DG287">
        <v>24.04255000000001</v>
      </c>
      <c r="DH287">
        <v>500.0401428571429</v>
      </c>
      <c r="DI287">
        <v>90.4800392857143</v>
      </c>
      <c r="DJ287">
        <v>0.09993239285714287</v>
      </c>
      <c r="DK287">
        <v>27.3345</v>
      </c>
      <c r="DL287">
        <v>27.49937142857143</v>
      </c>
      <c r="DM287">
        <v>999.9000000000002</v>
      </c>
      <c r="DN287">
        <v>0</v>
      </c>
      <c r="DO287">
        <v>0</v>
      </c>
      <c r="DP287">
        <v>9997.102857142858</v>
      </c>
      <c r="DQ287">
        <v>0</v>
      </c>
      <c r="DR287">
        <v>11.9722</v>
      </c>
      <c r="DS287">
        <v>-38.78818571428571</v>
      </c>
      <c r="DT287">
        <v>1268.048214285714</v>
      </c>
      <c r="DU287">
        <v>1306.264285714286</v>
      </c>
      <c r="DV287">
        <v>1.138144642857143</v>
      </c>
      <c r="DW287">
        <v>1276.4775</v>
      </c>
      <c r="DX287">
        <v>22.80285</v>
      </c>
      <c r="DY287">
        <v>2.166181785714286</v>
      </c>
      <c r="DZ287">
        <v>2.063202857142857</v>
      </c>
      <c r="EA287">
        <v>18.71436428571428</v>
      </c>
      <c r="EB287">
        <v>17.93789285714286</v>
      </c>
      <c r="EC287">
        <v>2000.0025</v>
      </c>
      <c r="ED287">
        <v>0.9799992857142855</v>
      </c>
      <c r="EE287">
        <v>0.02000085714285715</v>
      </c>
      <c r="EF287">
        <v>0</v>
      </c>
      <c r="EG287">
        <v>773.2171428571429</v>
      </c>
      <c r="EH287">
        <v>5.00097</v>
      </c>
      <c r="EI287">
        <v>15435.19642857143</v>
      </c>
      <c r="EJ287">
        <v>16707.6</v>
      </c>
      <c r="EK287">
        <v>38.6715</v>
      </c>
      <c r="EL287">
        <v>39.0665</v>
      </c>
      <c r="EM287">
        <v>38.61596428571428</v>
      </c>
      <c r="EN287">
        <v>38.64714285714285</v>
      </c>
      <c r="EO287">
        <v>39.30092857142857</v>
      </c>
      <c r="EP287">
        <v>1955.101071428571</v>
      </c>
      <c r="EQ287">
        <v>39.90142857142857</v>
      </c>
      <c r="ER287">
        <v>0</v>
      </c>
      <c r="ES287">
        <v>1658945517.6</v>
      </c>
      <c r="ET287">
        <v>0</v>
      </c>
      <c r="EU287">
        <v>773.2174399999999</v>
      </c>
      <c r="EV287">
        <v>-1.213461537603444</v>
      </c>
      <c r="EW287">
        <v>-6.630769307288791</v>
      </c>
      <c r="EX287">
        <v>15435.008</v>
      </c>
      <c r="EY287">
        <v>15</v>
      </c>
      <c r="EZ287">
        <v>0</v>
      </c>
      <c r="FA287" t="s">
        <v>419</v>
      </c>
      <c r="FB287">
        <v>1657650335.6</v>
      </c>
      <c r="FC287">
        <v>1657650340.6</v>
      </c>
      <c r="FD287">
        <v>0</v>
      </c>
      <c r="FE287">
        <v>2.4</v>
      </c>
      <c r="FF287">
        <v>-0.047</v>
      </c>
      <c r="FG287">
        <v>-2.024</v>
      </c>
      <c r="FH287">
        <v>-0.16</v>
      </c>
      <c r="FI287">
        <v>420</v>
      </c>
      <c r="FJ287">
        <v>17</v>
      </c>
      <c r="FK287">
        <v>0.4</v>
      </c>
      <c r="FL287">
        <v>0.26</v>
      </c>
      <c r="FM287">
        <v>-38.7206175</v>
      </c>
      <c r="FN287">
        <v>-0.9589362101312148</v>
      </c>
      <c r="FO287">
        <v>0.1188908677895407</v>
      </c>
      <c r="FP287">
        <v>0</v>
      </c>
      <c r="FQ287">
        <v>773.2044705882354</v>
      </c>
      <c r="FR287">
        <v>0.2022918265348997</v>
      </c>
      <c r="FS287">
        <v>0.1722433701096008</v>
      </c>
      <c r="FT287">
        <v>1</v>
      </c>
      <c r="FU287">
        <v>1.14417425</v>
      </c>
      <c r="FV287">
        <v>-0.1552177485928736</v>
      </c>
      <c r="FW287">
        <v>0.0170383693303526</v>
      </c>
      <c r="FX287">
        <v>0</v>
      </c>
      <c r="FY287">
        <v>1</v>
      </c>
      <c r="FZ287">
        <v>3</v>
      </c>
      <c r="GA287" t="s">
        <v>426</v>
      </c>
      <c r="GB287">
        <v>2.98353</v>
      </c>
      <c r="GC287">
        <v>2.71565</v>
      </c>
      <c r="GD287">
        <v>0.20101</v>
      </c>
      <c r="GE287">
        <v>0.202376</v>
      </c>
      <c r="GF287">
        <v>0.107542</v>
      </c>
      <c r="GG287">
        <v>0.102008</v>
      </c>
      <c r="GH287">
        <v>25362.2</v>
      </c>
      <c r="GI287">
        <v>25414.9</v>
      </c>
      <c r="GJ287">
        <v>29497.7</v>
      </c>
      <c r="GK287">
        <v>29464.3</v>
      </c>
      <c r="GL287">
        <v>34872</v>
      </c>
      <c r="GM287">
        <v>35164.2</v>
      </c>
      <c r="GN287">
        <v>41552.4</v>
      </c>
      <c r="GO287">
        <v>41983.7</v>
      </c>
      <c r="GP287">
        <v>1.92792</v>
      </c>
      <c r="GQ287">
        <v>1.9397</v>
      </c>
      <c r="GR287">
        <v>0.137128</v>
      </c>
      <c r="GS287">
        <v>0</v>
      </c>
      <c r="GT287">
        <v>25.2589</v>
      </c>
      <c r="GU287">
        <v>999.9</v>
      </c>
      <c r="GV287">
        <v>59.6</v>
      </c>
      <c r="GW287">
        <v>29.4</v>
      </c>
      <c r="GX287">
        <v>27.1101</v>
      </c>
      <c r="GY287">
        <v>62.7397</v>
      </c>
      <c r="GZ287">
        <v>33.766</v>
      </c>
      <c r="HA287">
        <v>1</v>
      </c>
      <c r="HB287">
        <v>-0.101494</v>
      </c>
      <c r="HC287">
        <v>0.230392</v>
      </c>
      <c r="HD287">
        <v>20.3346</v>
      </c>
      <c r="HE287">
        <v>5.21579</v>
      </c>
      <c r="HF287">
        <v>12.0099</v>
      </c>
      <c r="HG287">
        <v>4.98905</v>
      </c>
      <c r="HH287">
        <v>3.28863</v>
      </c>
      <c r="HI287">
        <v>9999</v>
      </c>
      <c r="HJ287">
        <v>9999</v>
      </c>
      <c r="HK287">
        <v>9999</v>
      </c>
      <c r="HL287">
        <v>155.8</v>
      </c>
      <c r="HM287">
        <v>1.86737</v>
      </c>
      <c r="HN287">
        <v>1.8664</v>
      </c>
      <c r="HO287">
        <v>1.86584</v>
      </c>
      <c r="HP287">
        <v>1.86579</v>
      </c>
      <c r="HQ287">
        <v>1.86758</v>
      </c>
      <c r="HR287">
        <v>1.87012</v>
      </c>
      <c r="HS287">
        <v>1.86874</v>
      </c>
      <c r="HT287">
        <v>1.87022</v>
      </c>
      <c r="HU287">
        <v>0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-5.69</v>
      </c>
      <c r="II287">
        <v>-0.1015</v>
      </c>
      <c r="IJ287">
        <v>-2.003274880989988</v>
      </c>
      <c r="IK287">
        <v>-0.003643892653284941</v>
      </c>
      <c r="IL287">
        <v>8.948238347276123E-07</v>
      </c>
      <c r="IM287">
        <v>-2.445980282225029E-10</v>
      </c>
      <c r="IN287">
        <v>-0.1940835803508028</v>
      </c>
      <c r="IO287">
        <v>-0.01042730378795286</v>
      </c>
      <c r="IP287">
        <v>0.00100284695746963</v>
      </c>
      <c r="IQ287">
        <v>-1.701466411570297E-05</v>
      </c>
      <c r="IR287">
        <v>2</v>
      </c>
      <c r="IS287">
        <v>2310</v>
      </c>
      <c r="IT287">
        <v>1</v>
      </c>
      <c r="IU287">
        <v>25</v>
      </c>
      <c r="IV287">
        <v>21586.4</v>
      </c>
      <c r="IW287">
        <v>21586.3</v>
      </c>
      <c r="IX287">
        <v>2.62085</v>
      </c>
      <c r="IY287">
        <v>2.1875</v>
      </c>
      <c r="IZ287">
        <v>1.39648</v>
      </c>
      <c r="JA287">
        <v>2.36084</v>
      </c>
      <c r="JB287">
        <v>1.49536</v>
      </c>
      <c r="JC287">
        <v>2.36694</v>
      </c>
      <c r="JD287">
        <v>34.6463</v>
      </c>
      <c r="JE287">
        <v>24.1751</v>
      </c>
      <c r="JF287">
        <v>18</v>
      </c>
      <c r="JG287">
        <v>496.466</v>
      </c>
      <c r="JH287">
        <v>459.46</v>
      </c>
      <c r="JI287">
        <v>24.9998</v>
      </c>
      <c r="JJ287">
        <v>26.1339</v>
      </c>
      <c r="JK287">
        <v>30.0002</v>
      </c>
      <c r="JL287">
        <v>26.0907</v>
      </c>
      <c r="JM287">
        <v>26.0269</v>
      </c>
      <c r="JN287">
        <v>52.4415</v>
      </c>
      <c r="JO287">
        <v>20.3865</v>
      </c>
      <c r="JP287">
        <v>96.1576</v>
      </c>
      <c r="JQ287">
        <v>25</v>
      </c>
      <c r="JR287">
        <v>1323.52</v>
      </c>
      <c r="JS287">
        <v>22.8956</v>
      </c>
      <c r="JT287">
        <v>100.876</v>
      </c>
      <c r="JU287">
        <v>100.834</v>
      </c>
    </row>
    <row r="288" spans="1:281">
      <c r="A288">
        <v>272</v>
      </c>
      <c r="B288">
        <v>1658945523.1</v>
      </c>
      <c r="C288">
        <v>3885.099999904633</v>
      </c>
      <c r="D288" t="s">
        <v>969</v>
      </c>
      <c r="E288" t="s">
        <v>970</v>
      </c>
      <c r="F288">
        <v>5</v>
      </c>
      <c r="G288" t="s">
        <v>812</v>
      </c>
      <c r="H288" t="s">
        <v>416</v>
      </c>
      <c r="I288">
        <v>1658945515.6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1340.110820159256</v>
      </c>
      <c r="AK288">
        <v>1309.934909090909</v>
      </c>
      <c r="AL288">
        <v>3.414022775398044</v>
      </c>
      <c r="AM288">
        <v>65.43499430396558</v>
      </c>
      <c r="AN288">
        <f>(AP288 - AO288 + DI288*1E3/(8.314*(DK288+273.15)) * AR288/DH288 * AQ288) * DH288/(100*CV288) * 1000/(1000 - AP288)</f>
        <v>0</v>
      </c>
      <c r="AO288">
        <v>22.83647742273828</v>
      </c>
      <c r="AP288">
        <v>23.95237999999999</v>
      </c>
      <c r="AQ288">
        <v>1.11066010463462E-05</v>
      </c>
      <c r="AR288">
        <v>84.9211307685238</v>
      </c>
      <c r="AS288">
        <v>12</v>
      </c>
      <c r="AT288">
        <v>2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1658945515.6</v>
      </c>
      <c r="DB288">
        <v>1255.271111111111</v>
      </c>
      <c r="DC288">
        <v>1294.148518518519</v>
      </c>
      <c r="DD288">
        <v>23.94314444444445</v>
      </c>
      <c r="DE288">
        <v>22.81916296296296</v>
      </c>
      <c r="DF288">
        <v>1260.938148148148</v>
      </c>
      <c r="DG288">
        <v>24.04467777777777</v>
      </c>
      <c r="DH288">
        <v>500.043</v>
      </c>
      <c r="DI288">
        <v>90.48003703703705</v>
      </c>
      <c r="DJ288">
        <v>0.09997158148148147</v>
      </c>
      <c r="DK288">
        <v>27.33171481481482</v>
      </c>
      <c r="DL288">
        <v>27.50010740740741</v>
      </c>
      <c r="DM288">
        <v>999.9000000000001</v>
      </c>
      <c r="DN288">
        <v>0</v>
      </c>
      <c r="DO288">
        <v>0</v>
      </c>
      <c r="DP288">
        <v>9998.494814814814</v>
      </c>
      <c r="DQ288">
        <v>0</v>
      </c>
      <c r="DR288">
        <v>11.9722</v>
      </c>
      <c r="DS288">
        <v>-38.87603333333333</v>
      </c>
      <c r="DT288">
        <v>1286.066296296296</v>
      </c>
      <c r="DU288">
        <v>1324.370740740741</v>
      </c>
      <c r="DV288">
        <v>1.123983703703704</v>
      </c>
      <c r="DW288">
        <v>1294.148518518519</v>
      </c>
      <c r="DX288">
        <v>22.81916296296296</v>
      </c>
      <c r="DY288">
        <v>2.166377037037037</v>
      </c>
      <c r="DZ288">
        <v>2.064677407407407</v>
      </c>
      <c r="EA288">
        <v>18.7158</v>
      </c>
      <c r="EB288">
        <v>17.94925925925926</v>
      </c>
      <c r="EC288">
        <v>2000.004444444445</v>
      </c>
      <c r="ED288">
        <v>0.9799989999999998</v>
      </c>
      <c r="EE288">
        <v>0.02000113333333333</v>
      </c>
      <c r="EF288">
        <v>0</v>
      </c>
      <c r="EG288">
        <v>773.2093703703706</v>
      </c>
      <c r="EH288">
        <v>5.00097</v>
      </c>
      <c r="EI288">
        <v>15434.37407407407</v>
      </c>
      <c r="EJ288">
        <v>16707.61481481481</v>
      </c>
      <c r="EK288">
        <v>38.65025925925925</v>
      </c>
      <c r="EL288">
        <v>39.04592592592593</v>
      </c>
      <c r="EM288">
        <v>38.59233333333333</v>
      </c>
      <c r="EN288">
        <v>38.625</v>
      </c>
      <c r="EO288">
        <v>39.27985185185185</v>
      </c>
      <c r="EP288">
        <v>1955.103333333334</v>
      </c>
      <c r="EQ288">
        <v>39.90111111111111</v>
      </c>
      <c r="ER288">
        <v>0</v>
      </c>
      <c r="ES288">
        <v>1658945522.4</v>
      </c>
      <c r="ET288">
        <v>0</v>
      </c>
      <c r="EU288">
        <v>773.21608</v>
      </c>
      <c r="EV288">
        <v>-0.06038460595411561</v>
      </c>
      <c r="EW288">
        <v>-7.169230798695224</v>
      </c>
      <c r="EX288">
        <v>15434.448</v>
      </c>
      <c r="EY288">
        <v>15</v>
      </c>
      <c r="EZ288">
        <v>0</v>
      </c>
      <c r="FA288" t="s">
        <v>419</v>
      </c>
      <c r="FB288">
        <v>1657650335.6</v>
      </c>
      <c r="FC288">
        <v>1657650340.6</v>
      </c>
      <c r="FD288">
        <v>0</v>
      </c>
      <c r="FE288">
        <v>2.4</v>
      </c>
      <c r="FF288">
        <v>-0.047</v>
      </c>
      <c r="FG288">
        <v>-2.024</v>
      </c>
      <c r="FH288">
        <v>-0.16</v>
      </c>
      <c r="FI288">
        <v>420</v>
      </c>
      <c r="FJ288">
        <v>17</v>
      </c>
      <c r="FK288">
        <v>0.4</v>
      </c>
      <c r="FL288">
        <v>0.26</v>
      </c>
      <c r="FM288">
        <v>-38.83243170731707</v>
      </c>
      <c r="FN288">
        <v>-1.015189547038278</v>
      </c>
      <c r="FO288">
        <v>0.1200007651175289</v>
      </c>
      <c r="FP288">
        <v>0</v>
      </c>
      <c r="FQ288">
        <v>773.223205882353</v>
      </c>
      <c r="FR288">
        <v>-0.09648586249823629</v>
      </c>
      <c r="FS288">
        <v>0.2023496943139009</v>
      </c>
      <c r="FT288">
        <v>1</v>
      </c>
      <c r="FU288">
        <v>1.132739024390244</v>
      </c>
      <c r="FV288">
        <v>-0.1762818815331005</v>
      </c>
      <c r="FW288">
        <v>0.0189559337263673</v>
      </c>
      <c r="FX288">
        <v>0</v>
      </c>
      <c r="FY288">
        <v>1</v>
      </c>
      <c r="FZ288">
        <v>3</v>
      </c>
      <c r="GA288" t="s">
        <v>426</v>
      </c>
      <c r="GB288">
        <v>2.98367</v>
      </c>
      <c r="GC288">
        <v>2.71554</v>
      </c>
      <c r="GD288">
        <v>0.202644</v>
      </c>
      <c r="GE288">
        <v>0.203976</v>
      </c>
      <c r="GF288">
        <v>0.107558</v>
      </c>
      <c r="GG288">
        <v>0.102013</v>
      </c>
      <c r="GH288">
        <v>25309.8</v>
      </c>
      <c r="GI288">
        <v>25364</v>
      </c>
      <c r="GJ288">
        <v>29497</v>
      </c>
      <c r="GK288">
        <v>29464.4</v>
      </c>
      <c r="GL288">
        <v>34870.5</v>
      </c>
      <c r="GM288">
        <v>35163.9</v>
      </c>
      <c r="GN288">
        <v>41551.4</v>
      </c>
      <c r="GO288">
        <v>41983.5</v>
      </c>
      <c r="GP288">
        <v>1.92805</v>
      </c>
      <c r="GQ288">
        <v>1.93972</v>
      </c>
      <c r="GR288">
        <v>0.137441</v>
      </c>
      <c r="GS288">
        <v>0</v>
      </c>
      <c r="GT288">
        <v>25.2607</v>
      </c>
      <c r="GU288">
        <v>999.9</v>
      </c>
      <c r="GV288">
        <v>59.6</v>
      </c>
      <c r="GW288">
        <v>29.4</v>
      </c>
      <c r="GX288">
        <v>27.1103</v>
      </c>
      <c r="GY288">
        <v>63.0197</v>
      </c>
      <c r="GZ288">
        <v>33.5136</v>
      </c>
      <c r="HA288">
        <v>1</v>
      </c>
      <c r="HB288">
        <v>-0.10123</v>
      </c>
      <c r="HC288">
        <v>0.229624</v>
      </c>
      <c r="HD288">
        <v>20.3348</v>
      </c>
      <c r="HE288">
        <v>5.21594</v>
      </c>
      <c r="HF288">
        <v>12.0099</v>
      </c>
      <c r="HG288">
        <v>4.98925</v>
      </c>
      <c r="HH288">
        <v>3.28865</v>
      </c>
      <c r="HI288">
        <v>9999</v>
      </c>
      <c r="HJ288">
        <v>9999</v>
      </c>
      <c r="HK288">
        <v>9999</v>
      </c>
      <c r="HL288">
        <v>155.8</v>
      </c>
      <c r="HM288">
        <v>1.86736</v>
      </c>
      <c r="HN288">
        <v>1.86641</v>
      </c>
      <c r="HO288">
        <v>1.86584</v>
      </c>
      <c r="HP288">
        <v>1.86579</v>
      </c>
      <c r="HQ288">
        <v>1.86761</v>
      </c>
      <c r="HR288">
        <v>1.87012</v>
      </c>
      <c r="HS288">
        <v>1.86874</v>
      </c>
      <c r="HT288">
        <v>1.87024</v>
      </c>
      <c r="HU288">
        <v>0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-5.73</v>
      </c>
      <c r="II288">
        <v>-0.1015</v>
      </c>
      <c r="IJ288">
        <v>-2.003274880989988</v>
      </c>
      <c r="IK288">
        <v>-0.003643892653284941</v>
      </c>
      <c r="IL288">
        <v>8.948238347276123E-07</v>
      </c>
      <c r="IM288">
        <v>-2.445980282225029E-10</v>
      </c>
      <c r="IN288">
        <v>-0.1940835803508028</v>
      </c>
      <c r="IO288">
        <v>-0.01042730378795286</v>
      </c>
      <c r="IP288">
        <v>0.00100284695746963</v>
      </c>
      <c r="IQ288">
        <v>-1.701466411570297E-05</v>
      </c>
      <c r="IR288">
        <v>2</v>
      </c>
      <c r="IS288">
        <v>2310</v>
      </c>
      <c r="IT288">
        <v>1</v>
      </c>
      <c r="IU288">
        <v>25</v>
      </c>
      <c r="IV288">
        <v>21586.5</v>
      </c>
      <c r="IW288">
        <v>21586.4</v>
      </c>
      <c r="IX288">
        <v>2.64648</v>
      </c>
      <c r="IY288">
        <v>2.18506</v>
      </c>
      <c r="IZ288">
        <v>1.39648</v>
      </c>
      <c r="JA288">
        <v>2.36084</v>
      </c>
      <c r="JB288">
        <v>1.49536</v>
      </c>
      <c r="JC288">
        <v>2.40112</v>
      </c>
      <c r="JD288">
        <v>34.6463</v>
      </c>
      <c r="JE288">
        <v>24.1838</v>
      </c>
      <c r="JF288">
        <v>18</v>
      </c>
      <c r="JG288">
        <v>496.563</v>
      </c>
      <c r="JH288">
        <v>459.475</v>
      </c>
      <c r="JI288">
        <v>24.9998</v>
      </c>
      <c r="JJ288">
        <v>26.1339</v>
      </c>
      <c r="JK288">
        <v>30.0001</v>
      </c>
      <c r="JL288">
        <v>26.0928</v>
      </c>
      <c r="JM288">
        <v>26.0269</v>
      </c>
      <c r="JN288">
        <v>52.9493</v>
      </c>
      <c r="JO288">
        <v>20.3865</v>
      </c>
      <c r="JP288">
        <v>96.1576</v>
      </c>
      <c r="JQ288">
        <v>25</v>
      </c>
      <c r="JR288">
        <v>1336.88</v>
      </c>
      <c r="JS288">
        <v>22.9023</v>
      </c>
      <c r="JT288">
        <v>100.874</v>
      </c>
      <c r="JU288">
        <v>100.834</v>
      </c>
    </row>
    <row r="289" spans="1:281">
      <c r="A289">
        <v>273</v>
      </c>
      <c r="B289">
        <v>1658945528.1</v>
      </c>
      <c r="C289">
        <v>3890.099999904633</v>
      </c>
      <c r="D289" t="s">
        <v>971</v>
      </c>
      <c r="E289" t="s">
        <v>972</v>
      </c>
      <c r="F289">
        <v>5</v>
      </c>
      <c r="G289" t="s">
        <v>812</v>
      </c>
      <c r="H289" t="s">
        <v>416</v>
      </c>
      <c r="I289">
        <v>1658945520.314285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1357.20243691667</v>
      </c>
      <c r="AK289">
        <v>1326.978606060606</v>
      </c>
      <c r="AL289">
        <v>3.395543820135963</v>
      </c>
      <c r="AM289">
        <v>65.43499430396558</v>
      </c>
      <c r="AN289">
        <f>(AP289 - AO289 + DI289*1E3/(8.314*(DK289+273.15)) * AR289/DH289 * AQ289) * DH289/(100*CV289) * 1000/(1000 - AP289)</f>
        <v>0</v>
      </c>
      <c r="AO289">
        <v>22.83766326394257</v>
      </c>
      <c r="AP289">
        <v>23.95723212121211</v>
      </c>
      <c r="AQ289">
        <v>1.712863930208025E-05</v>
      </c>
      <c r="AR289">
        <v>84.9211307685238</v>
      </c>
      <c r="AS289">
        <v>12</v>
      </c>
      <c r="AT289">
        <v>2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1658945520.314285</v>
      </c>
      <c r="DB289">
        <v>1270.955357142857</v>
      </c>
      <c r="DC289">
        <v>1309.91</v>
      </c>
      <c r="DD289">
        <v>23.94881428571429</v>
      </c>
      <c r="DE289">
        <v>22.83330714285714</v>
      </c>
      <c r="DF289">
        <v>1276.6625</v>
      </c>
      <c r="DG289">
        <v>24.05030714285714</v>
      </c>
      <c r="DH289">
        <v>500.0474285714286</v>
      </c>
      <c r="DI289">
        <v>90.47853928571431</v>
      </c>
      <c r="DJ289">
        <v>0.09996871071428573</v>
      </c>
      <c r="DK289">
        <v>27.32958214285714</v>
      </c>
      <c r="DL289">
        <v>27.507625</v>
      </c>
      <c r="DM289">
        <v>999.9000000000002</v>
      </c>
      <c r="DN289">
        <v>0</v>
      </c>
      <c r="DO289">
        <v>0</v>
      </c>
      <c r="DP289">
        <v>9999.080714285712</v>
      </c>
      <c r="DQ289">
        <v>0</v>
      </c>
      <c r="DR289">
        <v>11.96848571428572</v>
      </c>
      <c r="DS289">
        <v>-38.95283928571428</v>
      </c>
      <c r="DT289">
        <v>1302.1425</v>
      </c>
      <c r="DU289">
        <v>1340.518571428571</v>
      </c>
      <c r="DV289">
        <v>1.115514285714286</v>
      </c>
      <c r="DW289">
        <v>1309.91</v>
      </c>
      <c r="DX289">
        <v>22.83330714285714</v>
      </c>
      <c r="DY289">
        <v>2.166855</v>
      </c>
      <c r="DZ289">
        <v>2.065923214285714</v>
      </c>
      <c r="EA289">
        <v>18.719325</v>
      </c>
      <c r="EB289">
        <v>17.95885</v>
      </c>
      <c r="EC289">
        <v>2000.006071428572</v>
      </c>
      <c r="ED289">
        <v>0.9799985357142856</v>
      </c>
      <c r="EE289">
        <v>0.02000158214285714</v>
      </c>
      <c r="EF289">
        <v>0</v>
      </c>
      <c r="EG289">
        <v>773.1833571428571</v>
      </c>
      <c r="EH289">
        <v>5.00097</v>
      </c>
      <c r="EI289">
        <v>15433.56428571428</v>
      </c>
      <c r="EJ289">
        <v>16707.62142857143</v>
      </c>
      <c r="EK289">
        <v>38.63164285714286</v>
      </c>
      <c r="EL289">
        <v>39.02657142857142</v>
      </c>
      <c r="EM289">
        <v>38.57324999999999</v>
      </c>
      <c r="EN289">
        <v>38.625</v>
      </c>
      <c r="EO289">
        <v>39.26107142857143</v>
      </c>
      <c r="EP289">
        <v>1955.104285714286</v>
      </c>
      <c r="EQ289">
        <v>39.90178571428572</v>
      </c>
      <c r="ER289">
        <v>0</v>
      </c>
      <c r="ES289">
        <v>1658945527.8</v>
      </c>
      <c r="ET289">
        <v>0</v>
      </c>
      <c r="EU289">
        <v>773.2193076923076</v>
      </c>
      <c r="EV289">
        <v>0.220786338884432</v>
      </c>
      <c r="EW289">
        <v>-12.43760681402451</v>
      </c>
      <c r="EX289">
        <v>15433.55384615385</v>
      </c>
      <c r="EY289">
        <v>15</v>
      </c>
      <c r="EZ289">
        <v>0</v>
      </c>
      <c r="FA289" t="s">
        <v>419</v>
      </c>
      <c r="FB289">
        <v>1657650335.6</v>
      </c>
      <c r="FC289">
        <v>1657650340.6</v>
      </c>
      <c r="FD289">
        <v>0</v>
      </c>
      <c r="FE289">
        <v>2.4</v>
      </c>
      <c r="FF289">
        <v>-0.047</v>
      </c>
      <c r="FG289">
        <v>-2.024</v>
      </c>
      <c r="FH289">
        <v>-0.16</v>
      </c>
      <c r="FI289">
        <v>420</v>
      </c>
      <c r="FJ289">
        <v>17</v>
      </c>
      <c r="FK289">
        <v>0.4</v>
      </c>
      <c r="FL289">
        <v>0.26</v>
      </c>
      <c r="FM289">
        <v>-38.90798048780488</v>
      </c>
      <c r="FN289">
        <v>-1.162532404181215</v>
      </c>
      <c r="FO289">
        <v>0.1353380559021441</v>
      </c>
      <c r="FP289">
        <v>0</v>
      </c>
      <c r="FQ289">
        <v>773.2194411764706</v>
      </c>
      <c r="FR289">
        <v>0.01611917897495989</v>
      </c>
      <c r="FS289">
        <v>0.1925627768037777</v>
      </c>
      <c r="FT289">
        <v>1</v>
      </c>
      <c r="FU289">
        <v>1.123571951219512</v>
      </c>
      <c r="FV289">
        <v>-0.10716648083624</v>
      </c>
      <c r="FW289">
        <v>0.01454509777772133</v>
      </c>
      <c r="FX289">
        <v>0</v>
      </c>
      <c r="FY289">
        <v>1</v>
      </c>
      <c r="FZ289">
        <v>3</v>
      </c>
      <c r="GA289" t="s">
        <v>426</v>
      </c>
      <c r="GB289">
        <v>2.98376</v>
      </c>
      <c r="GC289">
        <v>2.71569</v>
      </c>
      <c r="GD289">
        <v>0.204263</v>
      </c>
      <c r="GE289">
        <v>0.205582</v>
      </c>
      <c r="GF289">
        <v>0.107569</v>
      </c>
      <c r="GG289">
        <v>0.102019</v>
      </c>
      <c r="GH289">
        <v>25258.5</v>
      </c>
      <c r="GI289">
        <v>25313.2</v>
      </c>
      <c r="GJ289">
        <v>29497.1</v>
      </c>
      <c r="GK289">
        <v>29464.8</v>
      </c>
      <c r="GL289">
        <v>34870.3</v>
      </c>
      <c r="GM289">
        <v>35164.1</v>
      </c>
      <c r="GN289">
        <v>41551.6</v>
      </c>
      <c r="GO289">
        <v>41984</v>
      </c>
      <c r="GP289">
        <v>1.92813</v>
      </c>
      <c r="GQ289">
        <v>1.93967</v>
      </c>
      <c r="GR289">
        <v>0.137523</v>
      </c>
      <c r="GS289">
        <v>0</v>
      </c>
      <c r="GT289">
        <v>25.2628</v>
      </c>
      <c r="GU289">
        <v>999.9</v>
      </c>
      <c r="GV289">
        <v>59.6</v>
      </c>
      <c r="GW289">
        <v>29.4</v>
      </c>
      <c r="GX289">
        <v>27.1125</v>
      </c>
      <c r="GY289">
        <v>62.7897</v>
      </c>
      <c r="GZ289">
        <v>33.5577</v>
      </c>
      <c r="HA289">
        <v>1</v>
      </c>
      <c r="HB289">
        <v>-0.101166</v>
      </c>
      <c r="HC289">
        <v>0.230147</v>
      </c>
      <c r="HD289">
        <v>20.3347</v>
      </c>
      <c r="HE289">
        <v>5.21579</v>
      </c>
      <c r="HF289">
        <v>12.0099</v>
      </c>
      <c r="HG289">
        <v>4.98935</v>
      </c>
      <c r="HH289">
        <v>3.28865</v>
      </c>
      <c r="HI289">
        <v>9999</v>
      </c>
      <c r="HJ289">
        <v>9999</v>
      </c>
      <c r="HK289">
        <v>9999</v>
      </c>
      <c r="HL289">
        <v>155.8</v>
      </c>
      <c r="HM289">
        <v>1.86737</v>
      </c>
      <c r="HN289">
        <v>1.86642</v>
      </c>
      <c r="HO289">
        <v>1.86584</v>
      </c>
      <c r="HP289">
        <v>1.86583</v>
      </c>
      <c r="HQ289">
        <v>1.8676</v>
      </c>
      <c r="HR289">
        <v>1.87012</v>
      </c>
      <c r="HS289">
        <v>1.86874</v>
      </c>
      <c r="HT289">
        <v>1.87024</v>
      </c>
      <c r="HU289">
        <v>0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-5.77</v>
      </c>
      <c r="II289">
        <v>-0.1015</v>
      </c>
      <c r="IJ289">
        <v>-2.003274880989988</v>
      </c>
      <c r="IK289">
        <v>-0.003643892653284941</v>
      </c>
      <c r="IL289">
        <v>8.948238347276123E-07</v>
      </c>
      <c r="IM289">
        <v>-2.445980282225029E-10</v>
      </c>
      <c r="IN289">
        <v>-0.1940835803508028</v>
      </c>
      <c r="IO289">
        <v>-0.01042730378795286</v>
      </c>
      <c r="IP289">
        <v>0.00100284695746963</v>
      </c>
      <c r="IQ289">
        <v>-1.701466411570297E-05</v>
      </c>
      <c r="IR289">
        <v>2</v>
      </c>
      <c r="IS289">
        <v>2310</v>
      </c>
      <c r="IT289">
        <v>1</v>
      </c>
      <c r="IU289">
        <v>25</v>
      </c>
      <c r="IV289">
        <v>21586.5</v>
      </c>
      <c r="IW289">
        <v>21586.5</v>
      </c>
      <c r="IX289">
        <v>2.66846</v>
      </c>
      <c r="IY289">
        <v>2.18384</v>
      </c>
      <c r="IZ289">
        <v>1.39648</v>
      </c>
      <c r="JA289">
        <v>2.36084</v>
      </c>
      <c r="JB289">
        <v>1.49536</v>
      </c>
      <c r="JC289">
        <v>2.30103</v>
      </c>
      <c r="JD289">
        <v>34.6463</v>
      </c>
      <c r="JE289">
        <v>24.1838</v>
      </c>
      <c r="JF289">
        <v>18</v>
      </c>
      <c r="JG289">
        <v>496.612</v>
      </c>
      <c r="JH289">
        <v>459.451</v>
      </c>
      <c r="JI289">
        <v>25</v>
      </c>
      <c r="JJ289">
        <v>26.136</v>
      </c>
      <c r="JK289">
        <v>30.0002</v>
      </c>
      <c r="JL289">
        <v>26.0929</v>
      </c>
      <c r="JM289">
        <v>26.0278</v>
      </c>
      <c r="JN289">
        <v>53.5028</v>
      </c>
      <c r="JO289">
        <v>20.3865</v>
      </c>
      <c r="JP289">
        <v>96.1576</v>
      </c>
      <c r="JQ289">
        <v>25</v>
      </c>
      <c r="JR289">
        <v>1356.92</v>
      </c>
      <c r="JS289">
        <v>22.9099</v>
      </c>
      <c r="JT289">
        <v>100.874</v>
      </c>
      <c r="JU289">
        <v>100.835</v>
      </c>
    </row>
    <row r="290" spans="1:281">
      <c r="A290">
        <v>274</v>
      </c>
      <c r="B290">
        <v>1658945533.1</v>
      </c>
      <c r="C290">
        <v>3895.099999904633</v>
      </c>
      <c r="D290" t="s">
        <v>973</v>
      </c>
      <c r="E290" t="s">
        <v>974</v>
      </c>
      <c r="F290">
        <v>5</v>
      </c>
      <c r="G290" t="s">
        <v>812</v>
      </c>
      <c r="H290" t="s">
        <v>416</v>
      </c>
      <c r="I290">
        <v>1658945525.6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1374.465078113022</v>
      </c>
      <c r="AK290">
        <v>1344.099575757575</v>
      </c>
      <c r="AL290">
        <v>3.415815876411096</v>
      </c>
      <c r="AM290">
        <v>65.43499430396558</v>
      </c>
      <c r="AN290">
        <f>(AP290 - AO290 + DI290*1E3/(8.314*(DK290+273.15)) * AR290/DH290 * AQ290) * DH290/(100*CV290) * 1000/(1000 - AP290)</f>
        <v>0</v>
      </c>
      <c r="AO290">
        <v>22.8392197847649</v>
      </c>
      <c r="AP290">
        <v>23.95661090909091</v>
      </c>
      <c r="AQ290">
        <v>4.972936269519689E-06</v>
      </c>
      <c r="AR290">
        <v>84.9211307685238</v>
      </c>
      <c r="AS290">
        <v>12</v>
      </c>
      <c r="AT290">
        <v>2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1658945525.6</v>
      </c>
      <c r="DB290">
        <v>1288.561481481481</v>
      </c>
      <c r="DC290">
        <v>1327.64</v>
      </c>
      <c r="DD290">
        <v>23.95456296296296</v>
      </c>
      <c r="DE290">
        <v>22.83811481481482</v>
      </c>
      <c r="DF290">
        <v>1294.313333333334</v>
      </c>
      <c r="DG290">
        <v>24.0560037037037</v>
      </c>
      <c r="DH290">
        <v>500.0511851851853</v>
      </c>
      <c r="DI290">
        <v>90.47778148148146</v>
      </c>
      <c r="DJ290">
        <v>0.1000509925925926</v>
      </c>
      <c r="DK290">
        <v>27.32871481481482</v>
      </c>
      <c r="DL290">
        <v>27.51175555555556</v>
      </c>
      <c r="DM290">
        <v>999.9000000000001</v>
      </c>
      <c r="DN290">
        <v>0</v>
      </c>
      <c r="DO290">
        <v>0</v>
      </c>
      <c r="DP290">
        <v>9995.968518518519</v>
      </c>
      <c r="DQ290">
        <v>0</v>
      </c>
      <c r="DR290">
        <v>11.93884444444445</v>
      </c>
      <c r="DS290">
        <v>-39.0777962962963</v>
      </c>
      <c r="DT290">
        <v>1320.187407407408</v>
      </c>
      <c r="DU290">
        <v>1358.67</v>
      </c>
      <c r="DV290">
        <v>1.116449259259259</v>
      </c>
      <c r="DW290">
        <v>1327.64</v>
      </c>
      <c r="DX290">
        <v>22.83811481481482</v>
      </c>
      <c r="DY290">
        <v>2.167355925925926</v>
      </c>
      <c r="DZ290">
        <v>2.06634037037037</v>
      </c>
      <c r="EA290">
        <v>18.72302592592592</v>
      </c>
      <c r="EB290">
        <v>17.96205925925926</v>
      </c>
      <c r="EC290">
        <v>2000.011111111111</v>
      </c>
      <c r="ED290">
        <v>0.9799985555555554</v>
      </c>
      <c r="EE290">
        <v>0.02000156296296296</v>
      </c>
      <c r="EF290">
        <v>0</v>
      </c>
      <c r="EG290">
        <v>773.2464074074072</v>
      </c>
      <c r="EH290">
        <v>5.00097</v>
      </c>
      <c r="EI290">
        <v>15432.49259259259</v>
      </c>
      <c r="EJ290">
        <v>16707.67037037037</v>
      </c>
      <c r="EK290">
        <v>38.62266666666666</v>
      </c>
      <c r="EL290">
        <v>39.00459259259259</v>
      </c>
      <c r="EM290">
        <v>38.5574074074074</v>
      </c>
      <c r="EN290">
        <v>38.625</v>
      </c>
      <c r="EO290">
        <v>39.23833333333333</v>
      </c>
      <c r="EP290">
        <v>1955.11</v>
      </c>
      <c r="EQ290">
        <v>39.90111111111111</v>
      </c>
      <c r="ER290">
        <v>0</v>
      </c>
      <c r="ES290">
        <v>1658945532.6</v>
      </c>
      <c r="ET290">
        <v>0</v>
      </c>
      <c r="EU290">
        <v>773.2110769230768</v>
      </c>
      <c r="EV290">
        <v>-0.3566495553285711</v>
      </c>
      <c r="EW290">
        <v>-15.33333329869042</v>
      </c>
      <c r="EX290">
        <v>15432.4423076923</v>
      </c>
      <c r="EY290">
        <v>15</v>
      </c>
      <c r="EZ290">
        <v>0</v>
      </c>
      <c r="FA290" t="s">
        <v>419</v>
      </c>
      <c r="FB290">
        <v>1657650335.6</v>
      </c>
      <c r="FC290">
        <v>1657650340.6</v>
      </c>
      <c r="FD290">
        <v>0</v>
      </c>
      <c r="FE290">
        <v>2.4</v>
      </c>
      <c r="FF290">
        <v>-0.047</v>
      </c>
      <c r="FG290">
        <v>-2.024</v>
      </c>
      <c r="FH290">
        <v>-0.16</v>
      </c>
      <c r="FI290">
        <v>420</v>
      </c>
      <c r="FJ290">
        <v>17</v>
      </c>
      <c r="FK290">
        <v>0.4</v>
      </c>
      <c r="FL290">
        <v>0.26</v>
      </c>
      <c r="FM290">
        <v>-38.98828292682927</v>
      </c>
      <c r="FN290">
        <v>-1.538774216027921</v>
      </c>
      <c r="FO290">
        <v>0.1653110857576122</v>
      </c>
      <c r="FP290">
        <v>0</v>
      </c>
      <c r="FQ290">
        <v>773.2281764705882</v>
      </c>
      <c r="FR290">
        <v>0.3995110826527047</v>
      </c>
      <c r="FS290">
        <v>0.2044745735074993</v>
      </c>
      <c r="FT290">
        <v>1</v>
      </c>
      <c r="FU290">
        <v>1.117339024390244</v>
      </c>
      <c r="FV290">
        <v>-0.01371052264808306</v>
      </c>
      <c r="FW290">
        <v>0.006468901141230623</v>
      </c>
      <c r="FX290">
        <v>1</v>
      </c>
      <c r="FY290">
        <v>2</v>
      </c>
      <c r="FZ290">
        <v>3</v>
      </c>
      <c r="GA290" t="s">
        <v>420</v>
      </c>
      <c r="GB290">
        <v>2.98377</v>
      </c>
      <c r="GC290">
        <v>2.71562</v>
      </c>
      <c r="GD290">
        <v>0.205886</v>
      </c>
      <c r="GE290">
        <v>0.207161</v>
      </c>
      <c r="GF290">
        <v>0.10757</v>
      </c>
      <c r="GG290">
        <v>0.10203</v>
      </c>
      <c r="GH290">
        <v>25207</v>
      </c>
      <c r="GI290">
        <v>25263.4</v>
      </c>
      <c r="GJ290">
        <v>29497.1</v>
      </c>
      <c r="GK290">
        <v>29465.2</v>
      </c>
      <c r="GL290">
        <v>34870.3</v>
      </c>
      <c r="GM290">
        <v>35163.8</v>
      </c>
      <c r="GN290">
        <v>41551.7</v>
      </c>
      <c r="GO290">
        <v>41984.2</v>
      </c>
      <c r="GP290">
        <v>1.92815</v>
      </c>
      <c r="GQ290">
        <v>1.94002</v>
      </c>
      <c r="GR290">
        <v>0.136971</v>
      </c>
      <c r="GS290">
        <v>0</v>
      </c>
      <c r="GT290">
        <v>25.2648</v>
      </c>
      <c r="GU290">
        <v>999.9</v>
      </c>
      <c r="GV290">
        <v>59.6</v>
      </c>
      <c r="GW290">
        <v>29.4</v>
      </c>
      <c r="GX290">
        <v>27.1148</v>
      </c>
      <c r="GY290">
        <v>63.1297</v>
      </c>
      <c r="GZ290">
        <v>33.8301</v>
      </c>
      <c r="HA290">
        <v>1</v>
      </c>
      <c r="HB290">
        <v>-0.101446</v>
      </c>
      <c r="HC290">
        <v>0.231762</v>
      </c>
      <c r="HD290">
        <v>20.3345</v>
      </c>
      <c r="HE290">
        <v>5.21609</v>
      </c>
      <c r="HF290">
        <v>12.0099</v>
      </c>
      <c r="HG290">
        <v>4.9893</v>
      </c>
      <c r="HH290">
        <v>3.28865</v>
      </c>
      <c r="HI290">
        <v>9999</v>
      </c>
      <c r="HJ290">
        <v>9999</v>
      </c>
      <c r="HK290">
        <v>9999</v>
      </c>
      <c r="HL290">
        <v>155.8</v>
      </c>
      <c r="HM290">
        <v>1.86735</v>
      </c>
      <c r="HN290">
        <v>1.86639</v>
      </c>
      <c r="HO290">
        <v>1.86584</v>
      </c>
      <c r="HP290">
        <v>1.86581</v>
      </c>
      <c r="HQ290">
        <v>1.86758</v>
      </c>
      <c r="HR290">
        <v>1.87012</v>
      </c>
      <c r="HS290">
        <v>1.86874</v>
      </c>
      <c r="HT290">
        <v>1.87024</v>
      </c>
      <c r="HU290">
        <v>0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-5.82</v>
      </c>
      <c r="II290">
        <v>-0.1014</v>
      </c>
      <c r="IJ290">
        <v>-2.003274880989988</v>
      </c>
      <c r="IK290">
        <v>-0.003643892653284941</v>
      </c>
      <c r="IL290">
        <v>8.948238347276123E-07</v>
      </c>
      <c r="IM290">
        <v>-2.445980282225029E-10</v>
      </c>
      <c r="IN290">
        <v>-0.1940835803508028</v>
      </c>
      <c r="IO290">
        <v>-0.01042730378795286</v>
      </c>
      <c r="IP290">
        <v>0.00100284695746963</v>
      </c>
      <c r="IQ290">
        <v>-1.701466411570297E-05</v>
      </c>
      <c r="IR290">
        <v>2</v>
      </c>
      <c r="IS290">
        <v>2310</v>
      </c>
      <c r="IT290">
        <v>1</v>
      </c>
      <c r="IU290">
        <v>25</v>
      </c>
      <c r="IV290">
        <v>21586.6</v>
      </c>
      <c r="IW290">
        <v>21586.5</v>
      </c>
      <c r="IX290">
        <v>2.69775</v>
      </c>
      <c r="IY290">
        <v>2.18994</v>
      </c>
      <c r="IZ290">
        <v>1.39648</v>
      </c>
      <c r="JA290">
        <v>2.36084</v>
      </c>
      <c r="JB290">
        <v>1.49536</v>
      </c>
      <c r="JC290">
        <v>2.32544</v>
      </c>
      <c r="JD290">
        <v>34.6463</v>
      </c>
      <c r="JE290">
        <v>24.1751</v>
      </c>
      <c r="JF290">
        <v>18</v>
      </c>
      <c r="JG290">
        <v>496.627</v>
      </c>
      <c r="JH290">
        <v>459.681</v>
      </c>
      <c r="JI290">
        <v>25.0002</v>
      </c>
      <c r="JJ290">
        <v>26.136</v>
      </c>
      <c r="JK290">
        <v>30.0001</v>
      </c>
      <c r="JL290">
        <v>26.0929</v>
      </c>
      <c r="JM290">
        <v>26.0291</v>
      </c>
      <c r="JN290">
        <v>53.9951</v>
      </c>
      <c r="JO290">
        <v>20.0678</v>
      </c>
      <c r="JP290">
        <v>96.529</v>
      </c>
      <c r="JQ290">
        <v>25</v>
      </c>
      <c r="JR290">
        <v>1370.27</v>
      </c>
      <c r="JS290">
        <v>22.9197</v>
      </c>
      <c r="JT290">
        <v>100.874</v>
      </c>
      <c r="JU290">
        <v>100.836</v>
      </c>
    </row>
    <row r="291" spans="1:281">
      <c r="A291">
        <v>275</v>
      </c>
      <c r="B291">
        <v>1658945538.1</v>
      </c>
      <c r="C291">
        <v>3900.099999904633</v>
      </c>
      <c r="D291" t="s">
        <v>975</v>
      </c>
      <c r="E291" t="s">
        <v>976</v>
      </c>
      <c r="F291">
        <v>5</v>
      </c>
      <c r="G291" t="s">
        <v>812</v>
      </c>
      <c r="H291" t="s">
        <v>416</v>
      </c>
      <c r="I291">
        <v>1658945530.314285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1391.303886468926</v>
      </c>
      <c r="AK291">
        <v>1361.146424242424</v>
      </c>
      <c r="AL291">
        <v>3.397905310591892</v>
      </c>
      <c r="AM291">
        <v>65.43499430396558</v>
      </c>
      <c r="AN291">
        <f>(AP291 - AO291 + DI291*1E3/(8.314*(DK291+273.15)) * AR291/DH291 * AQ291) * DH291/(100*CV291) * 1000/(1000 - AP291)</f>
        <v>0</v>
      </c>
      <c r="AO291">
        <v>22.88393010975242</v>
      </c>
      <c r="AP291">
        <v>23.97133939393939</v>
      </c>
      <c r="AQ291">
        <v>1.161490092572387E-06</v>
      </c>
      <c r="AR291">
        <v>84.9211307685238</v>
      </c>
      <c r="AS291">
        <v>12</v>
      </c>
      <c r="AT291">
        <v>2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1658945530.314285</v>
      </c>
      <c r="DB291">
        <v>1304.287142857143</v>
      </c>
      <c r="DC291">
        <v>1343.300714285715</v>
      </c>
      <c r="DD291">
        <v>23.95819642857143</v>
      </c>
      <c r="DE291">
        <v>22.86488928571428</v>
      </c>
      <c r="DF291">
        <v>1310.078571428571</v>
      </c>
      <c r="DG291">
        <v>24.05961428571428</v>
      </c>
      <c r="DH291">
        <v>500.0532499999999</v>
      </c>
      <c r="DI291">
        <v>90.4776107142857</v>
      </c>
      <c r="DJ291">
        <v>0.09994012857142857</v>
      </c>
      <c r="DK291">
        <v>27.32782142857143</v>
      </c>
      <c r="DL291">
        <v>27.51109642857143</v>
      </c>
      <c r="DM291">
        <v>999.9000000000002</v>
      </c>
      <c r="DN291">
        <v>0</v>
      </c>
      <c r="DO291">
        <v>0</v>
      </c>
      <c r="DP291">
        <v>10001.27142857143</v>
      </c>
      <c r="DQ291">
        <v>0</v>
      </c>
      <c r="DR291">
        <v>11.93938571428571</v>
      </c>
      <c r="DS291">
        <v>-39.01353214285715</v>
      </c>
      <c r="DT291">
        <v>1336.303214285714</v>
      </c>
      <c r="DU291">
        <v>1374.734642857143</v>
      </c>
      <c r="DV291">
        <v>1.093301714285714</v>
      </c>
      <c r="DW291">
        <v>1343.300714285715</v>
      </c>
      <c r="DX291">
        <v>22.86488928571428</v>
      </c>
      <c r="DY291">
        <v>2.16768</v>
      </c>
      <c r="DZ291">
        <v>2.068760714285715</v>
      </c>
      <c r="EA291">
        <v>18.72542142857143</v>
      </c>
      <c r="EB291">
        <v>17.98063571428571</v>
      </c>
      <c r="EC291">
        <v>2000.013571428571</v>
      </c>
      <c r="ED291">
        <v>0.9799985357142855</v>
      </c>
      <c r="EE291">
        <v>0.02000158214285714</v>
      </c>
      <c r="EF291">
        <v>0</v>
      </c>
      <c r="EG291">
        <v>773.2224285714286</v>
      </c>
      <c r="EH291">
        <v>5.00097</v>
      </c>
      <c r="EI291">
        <v>15431.41428571429</v>
      </c>
      <c r="EJ291">
        <v>16707.69285714286</v>
      </c>
      <c r="EK291">
        <v>38.6025</v>
      </c>
      <c r="EL291">
        <v>39</v>
      </c>
      <c r="EM291">
        <v>38.54649999999999</v>
      </c>
      <c r="EN291">
        <v>38.625</v>
      </c>
      <c r="EO291">
        <v>39.21849999999999</v>
      </c>
      <c r="EP291">
        <v>1955.112857142857</v>
      </c>
      <c r="EQ291">
        <v>39.90071428571429</v>
      </c>
      <c r="ER291">
        <v>0</v>
      </c>
      <c r="ES291">
        <v>1658945537.4</v>
      </c>
      <c r="ET291">
        <v>0</v>
      </c>
      <c r="EU291">
        <v>773.2077692307691</v>
      </c>
      <c r="EV291">
        <v>-0.3704615320531368</v>
      </c>
      <c r="EW291">
        <v>-16.77606836256894</v>
      </c>
      <c r="EX291">
        <v>15431.26538461539</v>
      </c>
      <c r="EY291">
        <v>15</v>
      </c>
      <c r="EZ291">
        <v>0</v>
      </c>
      <c r="FA291" t="s">
        <v>419</v>
      </c>
      <c r="FB291">
        <v>1657650335.6</v>
      </c>
      <c r="FC291">
        <v>1657650340.6</v>
      </c>
      <c r="FD291">
        <v>0</v>
      </c>
      <c r="FE291">
        <v>2.4</v>
      </c>
      <c r="FF291">
        <v>-0.047</v>
      </c>
      <c r="FG291">
        <v>-2.024</v>
      </c>
      <c r="FH291">
        <v>-0.16</v>
      </c>
      <c r="FI291">
        <v>420</v>
      </c>
      <c r="FJ291">
        <v>17</v>
      </c>
      <c r="FK291">
        <v>0.4</v>
      </c>
      <c r="FL291">
        <v>0.26</v>
      </c>
      <c r="FM291">
        <v>-39.0301775</v>
      </c>
      <c r="FN291">
        <v>0.1532476547843524</v>
      </c>
      <c r="FO291">
        <v>0.1747562795545556</v>
      </c>
      <c r="FP291">
        <v>1</v>
      </c>
      <c r="FQ291">
        <v>773.2139705882354</v>
      </c>
      <c r="FR291">
        <v>-0.05508020611371375</v>
      </c>
      <c r="FS291">
        <v>0.2200862779075142</v>
      </c>
      <c r="FT291">
        <v>1</v>
      </c>
      <c r="FU291">
        <v>1.102804575</v>
      </c>
      <c r="FV291">
        <v>-0.1964978949343357</v>
      </c>
      <c r="FW291">
        <v>0.03160369628373199</v>
      </c>
      <c r="FX291">
        <v>0</v>
      </c>
      <c r="FY291">
        <v>2</v>
      </c>
      <c r="FZ291">
        <v>3</v>
      </c>
      <c r="GA291" t="s">
        <v>420</v>
      </c>
      <c r="GB291">
        <v>2.98346</v>
      </c>
      <c r="GC291">
        <v>2.71567</v>
      </c>
      <c r="GD291">
        <v>0.207482</v>
      </c>
      <c r="GE291">
        <v>0.208654</v>
      </c>
      <c r="GF291">
        <v>0.107632</v>
      </c>
      <c r="GG291">
        <v>0.102526</v>
      </c>
      <c r="GH291">
        <v>25156.6</v>
      </c>
      <c r="GI291">
        <v>25215.2</v>
      </c>
      <c r="GJ291">
        <v>29497.4</v>
      </c>
      <c r="GK291">
        <v>29464.5</v>
      </c>
      <c r="GL291">
        <v>34868.2</v>
      </c>
      <c r="GM291">
        <v>35144.1</v>
      </c>
      <c r="GN291">
        <v>41552.1</v>
      </c>
      <c r="GO291">
        <v>41984.4</v>
      </c>
      <c r="GP291">
        <v>1.9277</v>
      </c>
      <c r="GQ291">
        <v>1.94065</v>
      </c>
      <c r="GR291">
        <v>0.137113</v>
      </c>
      <c r="GS291">
        <v>0</v>
      </c>
      <c r="GT291">
        <v>25.2669</v>
      </c>
      <c r="GU291">
        <v>999.9</v>
      </c>
      <c r="GV291">
        <v>59.6</v>
      </c>
      <c r="GW291">
        <v>29.4</v>
      </c>
      <c r="GX291">
        <v>27.1107</v>
      </c>
      <c r="GY291">
        <v>62.7797</v>
      </c>
      <c r="GZ291">
        <v>33.6699</v>
      </c>
      <c r="HA291">
        <v>1</v>
      </c>
      <c r="HB291">
        <v>-0.101374</v>
      </c>
      <c r="HC291">
        <v>0.234458</v>
      </c>
      <c r="HD291">
        <v>20.3346</v>
      </c>
      <c r="HE291">
        <v>5.21594</v>
      </c>
      <c r="HF291">
        <v>12.0099</v>
      </c>
      <c r="HG291">
        <v>4.98905</v>
      </c>
      <c r="HH291">
        <v>3.28865</v>
      </c>
      <c r="HI291">
        <v>9999</v>
      </c>
      <c r="HJ291">
        <v>9999</v>
      </c>
      <c r="HK291">
        <v>9999</v>
      </c>
      <c r="HL291">
        <v>155.8</v>
      </c>
      <c r="HM291">
        <v>1.86737</v>
      </c>
      <c r="HN291">
        <v>1.8664</v>
      </c>
      <c r="HO291">
        <v>1.86584</v>
      </c>
      <c r="HP291">
        <v>1.86582</v>
      </c>
      <c r="HQ291">
        <v>1.86759</v>
      </c>
      <c r="HR291">
        <v>1.87012</v>
      </c>
      <c r="HS291">
        <v>1.86874</v>
      </c>
      <c r="HT291">
        <v>1.87025</v>
      </c>
      <c r="HU291">
        <v>0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-5.85</v>
      </c>
      <c r="II291">
        <v>-0.1012</v>
      </c>
      <c r="IJ291">
        <v>-2.003274880989988</v>
      </c>
      <c r="IK291">
        <v>-0.003643892653284941</v>
      </c>
      <c r="IL291">
        <v>8.948238347276123E-07</v>
      </c>
      <c r="IM291">
        <v>-2.445980282225029E-10</v>
      </c>
      <c r="IN291">
        <v>-0.1940835803508028</v>
      </c>
      <c r="IO291">
        <v>-0.01042730378795286</v>
      </c>
      <c r="IP291">
        <v>0.00100284695746963</v>
      </c>
      <c r="IQ291">
        <v>-1.701466411570297E-05</v>
      </c>
      <c r="IR291">
        <v>2</v>
      </c>
      <c r="IS291">
        <v>2310</v>
      </c>
      <c r="IT291">
        <v>1</v>
      </c>
      <c r="IU291">
        <v>25</v>
      </c>
      <c r="IV291">
        <v>21586.7</v>
      </c>
      <c r="IW291">
        <v>21586.6</v>
      </c>
      <c r="IX291">
        <v>2.72827</v>
      </c>
      <c r="IY291">
        <v>2.18628</v>
      </c>
      <c r="IZ291">
        <v>1.39648</v>
      </c>
      <c r="JA291">
        <v>2.36206</v>
      </c>
      <c r="JB291">
        <v>1.49536</v>
      </c>
      <c r="JC291">
        <v>2.37183</v>
      </c>
      <c r="JD291">
        <v>34.6463</v>
      </c>
      <c r="JE291">
        <v>24.1751</v>
      </c>
      <c r="JF291">
        <v>18</v>
      </c>
      <c r="JG291">
        <v>496.362</v>
      </c>
      <c r="JH291">
        <v>460.083</v>
      </c>
      <c r="JI291">
        <v>25.0004</v>
      </c>
      <c r="JJ291">
        <v>26.1376</v>
      </c>
      <c r="JK291">
        <v>30.0001</v>
      </c>
      <c r="JL291">
        <v>26.0951</v>
      </c>
      <c r="JM291">
        <v>26.0305</v>
      </c>
      <c r="JN291">
        <v>54.5868</v>
      </c>
      <c r="JO291">
        <v>20.0678</v>
      </c>
      <c r="JP291">
        <v>96.529</v>
      </c>
      <c r="JQ291">
        <v>25</v>
      </c>
      <c r="JR291">
        <v>1390.31</v>
      </c>
      <c r="JS291">
        <v>22.9055</v>
      </c>
      <c r="JT291">
        <v>100.875</v>
      </c>
      <c r="JU291">
        <v>100.835</v>
      </c>
    </row>
    <row r="292" spans="1:281">
      <c r="A292">
        <v>276</v>
      </c>
      <c r="B292">
        <v>1658945543.1</v>
      </c>
      <c r="C292">
        <v>3905.099999904633</v>
      </c>
      <c r="D292" t="s">
        <v>977</v>
      </c>
      <c r="E292" t="s">
        <v>978</v>
      </c>
      <c r="F292">
        <v>5</v>
      </c>
      <c r="G292" t="s">
        <v>812</v>
      </c>
      <c r="H292" t="s">
        <v>416</v>
      </c>
      <c r="I292">
        <v>1658945535.6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1408.868344597493</v>
      </c>
      <c r="AK292">
        <v>1378.43503030303</v>
      </c>
      <c r="AL292">
        <v>3.485835814739906</v>
      </c>
      <c r="AM292">
        <v>65.43499430396558</v>
      </c>
      <c r="AN292">
        <f>(AP292 - AO292 + DI292*1E3/(8.314*(DK292+273.15)) * AR292/DH292 * AQ292) * DH292/(100*CV292) * 1000/(1000 - AP292)</f>
        <v>0</v>
      </c>
      <c r="AO292">
        <v>23.03069244030903</v>
      </c>
      <c r="AP292">
        <v>24.03993636363635</v>
      </c>
      <c r="AQ292">
        <v>0.01577908764282236</v>
      </c>
      <c r="AR292">
        <v>84.9211307685238</v>
      </c>
      <c r="AS292">
        <v>12</v>
      </c>
      <c r="AT292">
        <v>2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1658945535.6</v>
      </c>
      <c r="DB292">
        <v>1321.888148148148</v>
      </c>
      <c r="DC292">
        <v>1360.984814814815</v>
      </c>
      <c r="DD292">
        <v>23.97724074074074</v>
      </c>
      <c r="DE292">
        <v>22.93224814814814</v>
      </c>
      <c r="DF292">
        <v>1327.724814814815</v>
      </c>
      <c r="DG292">
        <v>24.07849259259259</v>
      </c>
      <c r="DH292">
        <v>500.0492592592593</v>
      </c>
      <c r="DI292">
        <v>90.47795925925926</v>
      </c>
      <c r="DJ292">
        <v>0.1000085407407407</v>
      </c>
      <c r="DK292">
        <v>27.32891481481482</v>
      </c>
      <c r="DL292">
        <v>27.51085185185185</v>
      </c>
      <c r="DM292">
        <v>999.9000000000001</v>
      </c>
      <c r="DN292">
        <v>0</v>
      </c>
      <c r="DO292">
        <v>0</v>
      </c>
      <c r="DP292">
        <v>9994.790370370369</v>
      </c>
      <c r="DQ292">
        <v>0</v>
      </c>
      <c r="DR292">
        <v>11.94202222222222</v>
      </c>
      <c r="DS292">
        <v>-39.09783703703703</v>
      </c>
      <c r="DT292">
        <v>1354.362592592593</v>
      </c>
      <c r="DU292">
        <v>1392.93</v>
      </c>
      <c r="DV292">
        <v>1.044980703703704</v>
      </c>
      <c r="DW292">
        <v>1360.984814814815</v>
      </c>
      <c r="DX292">
        <v>22.93224814814814</v>
      </c>
      <c r="DY292">
        <v>2.16941037037037</v>
      </c>
      <c r="DZ292">
        <v>2.074863333333334</v>
      </c>
      <c r="EA292">
        <v>18.73817777777778</v>
      </c>
      <c r="EB292">
        <v>18.02741111111111</v>
      </c>
      <c r="EC292">
        <v>2000.007407407407</v>
      </c>
      <c r="ED292">
        <v>0.9799985555555554</v>
      </c>
      <c r="EE292">
        <v>0.02000156296296296</v>
      </c>
      <c r="EF292">
        <v>0</v>
      </c>
      <c r="EG292">
        <v>773.2737407407409</v>
      </c>
      <c r="EH292">
        <v>5.00097</v>
      </c>
      <c r="EI292">
        <v>15430</v>
      </c>
      <c r="EJ292">
        <v>16707.64814814815</v>
      </c>
      <c r="EK292">
        <v>38.58066666666667</v>
      </c>
      <c r="EL292">
        <v>38.99533333333333</v>
      </c>
      <c r="EM292">
        <v>38.52525925925926</v>
      </c>
      <c r="EN292">
        <v>38.62033333333333</v>
      </c>
      <c r="EO292">
        <v>39.19633333333333</v>
      </c>
      <c r="EP292">
        <v>1955.107407407407</v>
      </c>
      <c r="EQ292">
        <v>39.9</v>
      </c>
      <c r="ER292">
        <v>0</v>
      </c>
      <c r="ES292">
        <v>1658945542.8</v>
      </c>
      <c r="ET292">
        <v>0</v>
      </c>
      <c r="EU292">
        <v>773.2393199999999</v>
      </c>
      <c r="EV292">
        <v>0.4438461584678088</v>
      </c>
      <c r="EW292">
        <v>-16.17692316976226</v>
      </c>
      <c r="EX292">
        <v>15429.724</v>
      </c>
      <c r="EY292">
        <v>15</v>
      </c>
      <c r="EZ292">
        <v>0</v>
      </c>
      <c r="FA292" t="s">
        <v>419</v>
      </c>
      <c r="FB292">
        <v>1657650335.6</v>
      </c>
      <c r="FC292">
        <v>1657650340.6</v>
      </c>
      <c r="FD292">
        <v>0</v>
      </c>
      <c r="FE292">
        <v>2.4</v>
      </c>
      <c r="FF292">
        <v>-0.047</v>
      </c>
      <c r="FG292">
        <v>-2.024</v>
      </c>
      <c r="FH292">
        <v>-0.16</v>
      </c>
      <c r="FI292">
        <v>420</v>
      </c>
      <c r="FJ292">
        <v>17</v>
      </c>
      <c r="FK292">
        <v>0.4</v>
      </c>
      <c r="FL292">
        <v>0.26</v>
      </c>
      <c r="FM292">
        <v>-39.07115853658537</v>
      </c>
      <c r="FN292">
        <v>-0.3403672473868058</v>
      </c>
      <c r="FO292">
        <v>0.3001094743147378</v>
      </c>
      <c r="FP292">
        <v>1</v>
      </c>
      <c r="FQ292">
        <v>773.2316764705882</v>
      </c>
      <c r="FR292">
        <v>0.1352330045084441</v>
      </c>
      <c r="FS292">
        <v>0.1925830180938384</v>
      </c>
      <c r="FT292">
        <v>1</v>
      </c>
      <c r="FU292">
        <v>1.066106365853658</v>
      </c>
      <c r="FV292">
        <v>-0.5637700975609774</v>
      </c>
      <c r="FW292">
        <v>0.06296601228218134</v>
      </c>
      <c r="FX292">
        <v>0</v>
      </c>
      <c r="FY292">
        <v>2</v>
      </c>
      <c r="FZ292">
        <v>3</v>
      </c>
      <c r="GA292" t="s">
        <v>420</v>
      </c>
      <c r="GB292">
        <v>2.98383</v>
      </c>
      <c r="GC292">
        <v>2.71554</v>
      </c>
      <c r="GD292">
        <v>0.209085</v>
      </c>
      <c r="GE292">
        <v>0.210325</v>
      </c>
      <c r="GF292">
        <v>0.107839</v>
      </c>
      <c r="GG292">
        <v>0.102668</v>
      </c>
      <c r="GH292">
        <v>25106.4</v>
      </c>
      <c r="GI292">
        <v>25162.7</v>
      </c>
      <c r="GJ292">
        <v>29498</v>
      </c>
      <c r="GK292">
        <v>29465.4</v>
      </c>
      <c r="GL292">
        <v>34860.7</v>
      </c>
      <c r="GM292">
        <v>35139.5</v>
      </c>
      <c r="GN292">
        <v>41552.9</v>
      </c>
      <c r="GO292">
        <v>41985.6</v>
      </c>
      <c r="GP292">
        <v>1.92817</v>
      </c>
      <c r="GQ292">
        <v>1.94048</v>
      </c>
      <c r="GR292">
        <v>0.137776</v>
      </c>
      <c r="GS292">
        <v>0</v>
      </c>
      <c r="GT292">
        <v>25.2685</v>
      </c>
      <c r="GU292">
        <v>999.9</v>
      </c>
      <c r="GV292">
        <v>59.7</v>
      </c>
      <c r="GW292">
        <v>29.4</v>
      </c>
      <c r="GX292">
        <v>27.1592</v>
      </c>
      <c r="GY292">
        <v>62.8797</v>
      </c>
      <c r="GZ292">
        <v>33.3974</v>
      </c>
      <c r="HA292">
        <v>1</v>
      </c>
      <c r="HB292">
        <v>-0.101042</v>
      </c>
      <c r="HC292">
        <v>0.23717</v>
      </c>
      <c r="HD292">
        <v>20.3347</v>
      </c>
      <c r="HE292">
        <v>5.21489</v>
      </c>
      <c r="HF292">
        <v>12.0099</v>
      </c>
      <c r="HG292">
        <v>4.9887</v>
      </c>
      <c r="HH292">
        <v>3.28848</v>
      </c>
      <c r="HI292">
        <v>9999</v>
      </c>
      <c r="HJ292">
        <v>9999</v>
      </c>
      <c r="HK292">
        <v>9999</v>
      </c>
      <c r="HL292">
        <v>155.8</v>
      </c>
      <c r="HM292">
        <v>1.86737</v>
      </c>
      <c r="HN292">
        <v>1.8664</v>
      </c>
      <c r="HO292">
        <v>1.86584</v>
      </c>
      <c r="HP292">
        <v>1.8658</v>
      </c>
      <c r="HQ292">
        <v>1.86759</v>
      </c>
      <c r="HR292">
        <v>1.87012</v>
      </c>
      <c r="HS292">
        <v>1.86874</v>
      </c>
      <c r="HT292">
        <v>1.87025</v>
      </c>
      <c r="HU292">
        <v>0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-5.9</v>
      </c>
      <c r="II292">
        <v>-0.1008</v>
      </c>
      <c r="IJ292">
        <v>-2.003274880989988</v>
      </c>
      <c r="IK292">
        <v>-0.003643892653284941</v>
      </c>
      <c r="IL292">
        <v>8.948238347276123E-07</v>
      </c>
      <c r="IM292">
        <v>-2.445980282225029E-10</v>
      </c>
      <c r="IN292">
        <v>-0.1940835803508028</v>
      </c>
      <c r="IO292">
        <v>-0.01042730378795286</v>
      </c>
      <c r="IP292">
        <v>0.00100284695746963</v>
      </c>
      <c r="IQ292">
        <v>-1.701466411570297E-05</v>
      </c>
      <c r="IR292">
        <v>2</v>
      </c>
      <c r="IS292">
        <v>2310</v>
      </c>
      <c r="IT292">
        <v>1</v>
      </c>
      <c r="IU292">
        <v>25</v>
      </c>
      <c r="IV292">
        <v>21586.8</v>
      </c>
      <c r="IW292">
        <v>21586.7</v>
      </c>
      <c r="IX292">
        <v>2.75024</v>
      </c>
      <c r="IY292">
        <v>2.18384</v>
      </c>
      <c r="IZ292">
        <v>1.39648</v>
      </c>
      <c r="JA292">
        <v>2.36084</v>
      </c>
      <c r="JB292">
        <v>1.49536</v>
      </c>
      <c r="JC292">
        <v>2.34985</v>
      </c>
      <c r="JD292">
        <v>34.6463</v>
      </c>
      <c r="JE292">
        <v>24.1838</v>
      </c>
      <c r="JF292">
        <v>18</v>
      </c>
      <c r="JG292">
        <v>496.674</v>
      </c>
      <c r="JH292">
        <v>459.98</v>
      </c>
      <c r="JI292">
        <v>25.0005</v>
      </c>
      <c r="JJ292">
        <v>26.1382</v>
      </c>
      <c r="JK292">
        <v>30.0002</v>
      </c>
      <c r="JL292">
        <v>26.0966</v>
      </c>
      <c r="JM292">
        <v>26.0313</v>
      </c>
      <c r="JN292">
        <v>55.0639</v>
      </c>
      <c r="JO292">
        <v>20.6642</v>
      </c>
      <c r="JP292">
        <v>96.529</v>
      </c>
      <c r="JQ292">
        <v>25</v>
      </c>
      <c r="JR292">
        <v>1403.66</v>
      </c>
      <c r="JS292">
        <v>22.8931</v>
      </c>
      <c r="JT292">
        <v>100.877</v>
      </c>
      <c r="JU292">
        <v>100.838</v>
      </c>
    </row>
    <row r="293" spans="1:281">
      <c r="A293">
        <v>277</v>
      </c>
      <c r="B293">
        <v>1658945548.1</v>
      </c>
      <c r="C293">
        <v>3910.099999904633</v>
      </c>
      <c r="D293" t="s">
        <v>979</v>
      </c>
      <c r="E293" t="s">
        <v>980</v>
      </c>
      <c r="F293">
        <v>5</v>
      </c>
      <c r="G293" t="s">
        <v>812</v>
      </c>
      <c r="H293" t="s">
        <v>416</v>
      </c>
      <c r="I293">
        <v>1658945540.314285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1426.141180473665</v>
      </c>
      <c r="AK293">
        <v>1395.641575757575</v>
      </c>
      <c r="AL293">
        <v>3.431500521580447</v>
      </c>
      <c r="AM293">
        <v>65.43499430396558</v>
      </c>
      <c r="AN293">
        <f>(AP293 - AO293 + DI293*1E3/(8.314*(DK293+273.15)) * AR293/DH293 * AQ293) * DH293/(100*CV293) * 1000/(1000 - AP293)</f>
        <v>0</v>
      </c>
      <c r="AO293">
        <v>23.02025793549592</v>
      </c>
      <c r="AP293">
        <v>24.06689757575758</v>
      </c>
      <c r="AQ293">
        <v>0.009186140808726984</v>
      </c>
      <c r="AR293">
        <v>84.9211307685238</v>
      </c>
      <c r="AS293">
        <v>12</v>
      </c>
      <c r="AT293">
        <v>2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1658945540.314285</v>
      </c>
      <c r="DB293">
        <v>1337.645357142857</v>
      </c>
      <c r="DC293">
        <v>1376.795357142857</v>
      </c>
      <c r="DD293">
        <v>24.00986785714286</v>
      </c>
      <c r="DE293">
        <v>22.98115</v>
      </c>
      <c r="DF293">
        <v>1343.5225</v>
      </c>
      <c r="DG293">
        <v>24.11085</v>
      </c>
      <c r="DH293">
        <v>500.0417857142857</v>
      </c>
      <c r="DI293">
        <v>90.47812857142857</v>
      </c>
      <c r="DJ293">
        <v>0.09996907499999999</v>
      </c>
      <c r="DK293">
        <v>27.32948214285714</v>
      </c>
      <c r="DL293">
        <v>27.51478928571429</v>
      </c>
      <c r="DM293">
        <v>999.9000000000002</v>
      </c>
      <c r="DN293">
        <v>0</v>
      </c>
      <c r="DO293">
        <v>0</v>
      </c>
      <c r="DP293">
        <v>9990.379642857142</v>
      </c>
      <c r="DQ293">
        <v>0</v>
      </c>
      <c r="DR293">
        <v>11.97009642857143</v>
      </c>
      <c r="DS293">
        <v>-39.15025714285714</v>
      </c>
      <c r="DT293">
        <v>1370.552857142857</v>
      </c>
      <c r="DU293">
        <v>1409.180714285714</v>
      </c>
      <c r="DV293">
        <v>1.028699964285714</v>
      </c>
      <c r="DW293">
        <v>1376.795357142857</v>
      </c>
      <c r="DX293">
        <v>22.98115</v>
      </c>
      <c r="DY293">
        <v>2.172367142857142</v>
      </c>
      <c r="DZ293">
        <v>2.0792925</v>
      </c>
      <c r="EA293">
        <v>18.75994285714285</v>
      </c>
      <c r="EB293">
        <v>18.06138214285714</v>
      </c>
      <c r="EC293">
        <v>2000.003571428572</v>
      </c>
      <c r="ED293">
        <v>0.9799984285714285</v>
      </c>
      <c r="EE293">
        <v>0.02000168571428572</v>
      </c>
      <c r="EF293">
        <v>0</v>
      </c>
      <c r="EG293">
        <v>773.179107142857</v>
      </c>
      <c r="EH293">
        <v>5.00097</v>
      </c>
      <c r="EI293">
        <v>15428.76428571429</v>
      </c>
      <c r="EJ293">
        <v>16707.60357142857</v>
      </c>
      <c r="EK293">
        <v>38.562</v>
      </c>
      <c r="EL293">
        <v>38.98875</v>
      </c>
      <c r="EM293">
        <v>38.51107142857143</v>
      </c>
      <c r="EN293">
        <v>38.60025</v>
      </c>
      <c r="EO293">
        <v>39.187</v>
      </c>
      <c r="EP293">
        <v>1955.103571428571</v>
      </c>
      <c r="EQ293">
        <v>39.9</v>
      </c>
      <c r="ER293">
        <v>0</v>
      </c>
      <c r="ES293">
        <v>1658945547.6</v>
      </c>
      <c r="ET293">
        <v>0</v>
      </c>
      <c r="EU293">
        <v>773.1912000000001</v>
      </c>
      <c r="EV293">
        <v>-1.284153847218216</v>
      </c>
      <c r="EW293">
        <v>-15.30000002596346</v>
      </c>
      <c r="EX293">
        <v>15428.532</v>
      </c>
      <c r="EY293">
        <v>15</v>
      </c>
      <c r="EZ293">
        <v>0</v>
      </c>
      <c r="FA293" t="s">
        <v>419</v>
      </c>
      <c r="FB293">
        <v>1657650335.6</v>
      </c>
      <c r="FC293">
        <v>1657650340.6</v>
      </c>
      <c r="FD293">
        <v>0</v>
      </c>
      <c r="FE293">
        <v>2.4</v>
      </c>
      <c r="FF293">
        <v>-0.047</v>
      </c>
      <c r="FG293">
        <v>-2.024</v>
      </c>
      <c r="FH293">
        <v>-0.16</v>
      </c>
      <c r="FI293">
        <v>420</v>
      </c>
      <c r="FJ293">
        <v>17</v>
      </c>
      <c r="FK293">
        <v>0.4</v>
      </c>
      <c r="FL293">
        <v>0.26</v>
      </c>
      <c r="FM293">
        <v>-39.1479243902439</v>
      </c>
      <c r="FN293">
        <v>-0.7843965156795187</v>
      </c>
      <c r="FO293">
        <v>0.3182623337180395</v>
      </c>
      <c r="FP293">
        <v>0</v>
      </c>
      <c r="FQ293">
        <v>773.2149411764705</v>
      </c>
      <c r="FR293">
        <v>-0.3244308607907994</v>
      </c>
      <c r="FS293">
        <v>0.2096331447155294</v>
      </c>
      <c r="FT293">
        <v>1</v>
      </c>
      <c r="FU293">
        <v>1.051165170731707</v>
      </c>
      <c r="FV293">
        <v>-0.4116505505226472</v>
      </c>
      <c r="FW293">
        <v>0.05932032379436589</v>
      </c>
      <c r="FX293">
        <v>0</v>
      </c>
      <c r="FY293">
        <v>1</v>
      </c>
      <c r="FZ293">
        <v>3</v>
      </c>
      <c r="GA293" t="s">
        <v>426</v>
      </c>
      <c r="GB293">
        <v>2.98344</v>
      </c>
      <c r="GC293">
        <v>2.71524</v>
      </c>
      <c r="GD293">
        <v>0.210678</v>
      </c>
      <c r="GE293">
        <v>0.211865</v>
      </c>
      <c r="GF293">
        <v>0.107907</v>
      </c>
      <c r="GG293">
        <v>0.102374</v>
      </c>
      <c r="GH293">
        <v>25056.1</v>
      </c>
      <c r="GI293">
        <v>25113.8</v>
      </c>
      <c r="GJ293">
        <v>29498.4</v>
      </c>
      <c r="GK293">
        <v>29465.5</v>
      </c>
      <c r="GL293">
        <v>34858.5</v>
      </c>
      <c r="GM293">
        <v>35150.7</v>
      </c>
      <c r="GN293">
        <v>41553.4</v>
      </c>
      <c r="GO293">
        <v>41985</v>
      </c>
      <c r="GP293">
        <v>1.92778</v>
      </c>
      <c r="GQ293">
        <v>1.94048</v>
      </c>
      <c r="GR293">
        <v>0.137739</v>
      </c>
      <c r="GS293">
        <v>0</v>
      </c>
      <c r="GT293">
        <v>25.2714</v>
      </c>
      <c r="GU293">
        <v>999.9</v>
      </c>
      <c r="GV293">
        <v>59.7</v>
      </c>
      <c r="GW293">
        <v>29.4</v>
      </c>
      <c r="GX293">
        <v>27.1569</v>
      </c>
      <c r="GY293">
        <v>63.0097</v>
      </c>
      <c r="GZ293">
        <v>33.738</v>
      </c>
      <c r="HA293">
        <v>1</v>
      </c>
      <c r="HB293">
        <v>-0.10123</v>
      </c>
      <c r="HC293">
        <v>0.240095</v>
      </c>
      <c r="HD293">
        <v>20.3339</v>
      </c>
      <c r="HE293">
        <v>5.2116</v>
      </c>
      <c r="HF293">
        <v>12.0099</v>
      </c>
      <c r="HG293">
        <v>4.9877</v>
      </c>
      <c r="HH293">
        <v>3.28778</v>
      </c>
      <c r="HI293">
        <v>9999</v>
      </c>
      <c r="HJ293">
        <v>9999</v>
      </c>
      <c r="HK293">
        <v>9999</v>
      </c>
      <c r="HL293">
        <v>155.8</v>
      </c>
      <c r="HM293">
        <v>1.86736</v>
      </c>
      <c r="HN293">
        <v>1.8664</v>
      </c>
      <c r="HO293">
        <v>1.86584</v>
      </c>
      <c r="HP293">
        <v>1.8658</v>
      </c>
      <c r="HQ293">
        <v>1.86756</v>
      </c>
      <c r="HR293">
        <v>1.87012</v>
      </c>
      <c r="HS293">
        <v>1.86874</v>
      </c>
      <c r="HT293">
        <v>1.87023</v>
      </c>
      <c r="HU293">
        <v>0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-5.94</v>
      </c>
      <c r="II293">
        <v>-0.1005</v>
      </c>
      <c r="IJ293">
        <v>-2.003274880989988</v>
      </c>
      <c r="IK293">
        <v>-0.003643892653284941</v>
      </c>
      <c r="IL293">
        <v>8.948238347276123E-07</v>
      </c>
      <c r="IM293">
        <v>-2.445980282225029E-10</v>
      </c>
      <c r="IN293">
        <v>-0.1940835803508028</v>
      </c>
      <c r="IO293">
        <v>-0.01042730378795286</v>
      </c>
      <c r="IP293">
        <v>0.00100284695746963</v>
      </c>
      <c r="IQ293">
        <v>-1.701466411570297E-05</v>
      </c>
      <c r="IR293">
        <v>2</v>
      </c>
      <c r="IS293">
        <v>2310</v>
      </c>
      <c r="IT293">
        <v>1</v>
      </c>
      <c r="IU293">
        <v>25</v>
      </c>
      <c r="IV293">
        <v>21586.9</v>
      </c>
      <c r="IW293">
        <v>21586.8</v>
      </c>
      <c r="IX293">
        <v>2.77832</v>
      </c>
      <c r="IY293">
        <v>2.17407</v>
      </c>
      <c r="IZ293">
        <v>1.39648</v>
      </c>
      <c r="JA293">
        <v>2.36206</v>
      </c>
      <c r="JB293">
        <v>1.49536</v>
      </c>
      <c r="JC293">
        <v>2.36572</v>
      </c>
      <c r="JD293">
        <v>34.6463</v>
      </c>
      <c r="JE293">
        <v>24.1838</v>
      </c>
      <c r="JF293">
        <v>18</v>
      </c>
      <c r="JG293">
        <v>496.428</v>
      </c>
      <c r="JH293">
        <v>459.98</v>
      </c>
      <c r="JI293">
        <v>25.0005</v>
      </c>
      <c r="JJ293">
        <v>26.1404</v>
      </c>
      <c r="JK293">
        <v>30</v>
      </c>
      <c r="JL293">
        <v>26.0973</v>
      </c>
      <c r="JM293">
        <v>26.0313</v>
      </c>
      <c r="JN293">
        <v>55.6062</v>
      </c>
      <c r="JO293">
        <v>20.6642</v>
      </c>
      <c r="JP293">
        <v>96.529</v>
      </c>
      <c r="JQ293">
        <v>25</v>
      </c>
      <c r="JR293">
        <v>1423.7</v>
      </c>
      <c r="JS293">
        <v>22.9779</v>
      </c>
      <c r="JT293">
        <v>100.879</v>
      </c>
      <c r="JU293">
        <v>100.838</v>
      </c>
    </row>
    <row r="294" spans="1:281">
      <c r="A294">
        <v>278</v>
      </c>
      <c r="B294">
        <v>1658945553.1</v>
      </c>
      <c r="C294">
        <v>3915.099999904633</v>
      </c>
      <c r="D294" t="s">
        <v>981</v>
      </c>
      <c r="E294" t="s">
        <v>982</v>
      </c>
      <c r="F294">
        <v>5</v>
      </c>
      <c r="G294" t="s">
        <v>812</v>
      </c>
      <c r="H294" t="s">
        <v>416</v>
      </c>
      <c r="I294">
        <v>1658945545.6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1443.085688091881</v>
      </c>
      <c r="AK294">
        <v>1412.642121212121</v>
      </c>
      <c r="AL294">
        <v>3.390651232819036</v>
      </c>
      <c r="AM294">
        <v>65.43499430396558</v>
      </c>
      <c r="AN294">
        <f>(AP294 - AO294 + DI294*1E3/(8.314*(DK294+273.15)) * AR294/DH294 * AQ294) * DH294/(100*CV294) * 1000/(1000 - AP294)</f>
        <v>0</v>
      </c>
      <c r="AO294">
        <v>22.93534014812496</v>
      </c>
      <c r="AP294">
        <v>24.0483709090909</v>
      </c>
      <c r="AQ294">
        <v>-0.000970600753124913</v>
      </c>
      <c r="AR294">
        <v>84.9211307685238</v>
      </c>
      <c r="AS294">
        <v>12</v>
      </c>
      <c r="AT294">
        <v>2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1658945545.6</v>
      </c>
      <c r="DB294">
        <v>1355.308518518519</v>
      </c>
      <c r="DC294">
        <v>1394.623703703704</v>
      </c>
      <c r="DD294">
        <v>24.04364444444445</v>
      </c>
      <c r="DE294">
        <v>22.98995925925925</v>
      </c>
      <c r="DF294">
        <v>1361.23037037037</v>
      </c>
      <c r="DG294">
        <v>24.14434814814815</v>
      </c>
      <c r="DH294">
        <v>500.0397037037037</v>
      </c>
      <c r="DI294">
        <v>90.47864074074072</v>
      </c>
      <c r="DJ294">
        <v>0.1000557185185185</v>
      </c>
      <c r="DK294">
        <v>27.33137777777777</v>
      </c>
      <c r="DL294">
        <v>27.52367037037037</v>
      </c>
      <c r="DM294">
        <v>999.9000000000001</v>
      </c>
      <c r="DN294">
        <v>0</v>
      </c>
      <c r="DO294">
        <v>0</v>
      </c>
      <c r="DP294">
        <v>9985.345925925927</v>
      </c>
      <c r="DQ294">
        <v>0</v>
      </c>
      <c r="DR294">
        <v>11.94966296296296</v>
      </c>
      <c r="DS294">
        <v>-39.31571851851851</v>
      </c>
      <c r="DT294">
        <v>1388.697407407408</v>
      </c>
      <c r="DU294">
        <v>1427.44</v>
      </c>
      <c r="DV294">
        <v>1.053675222222222</v>
      </c>
      <c r="DW294">
        <v>1394.623703703704</v>
      </c>
      <c r="DX294">
        <v>22.98995925925925</v>
      </c>
      <c r="DY294">
        <v>2.175436296296296</v>
      </c>
      <c r="DZ294">
        <v>2.08010037037037</v>
      </c>
      <c r="EA294">
        <v>18.78254444444444</v>
      </c>
      <c r="EB294">
        <v>18.06759259259259</v>
      </c>
      <c r="EC294">
        <v>1999.987407407408</v>
      </c>
      <c r="ED294">
        <v>0.9799982222222221</v>
      </c>
      <c r="EE294">
        <v>0.02000188518518518</v>
      </c>
      <c r="EF294">
        <v>0</v>
      </c>
      <c r="EG294">
        <v>773.1153333333334</v>
      </c>
      <c r="EH294">
        <v>5.00097</v>
      </c>
      <c r="EI294">
        <v>15427.12592592593</v>
      </c>
      <c r="EJ294">
        <v>16707.46666666667</v>
      </c>
      <c r="EK294">
        <v>38.562</v>
      </c>
      <c r="EL294">
        <v>38.96733333333333</v>
      </c>
      <c r="EM294">
        <v>38.5</v>
      </c>
      <c r="EN294">
        <v>38.57833333333333</v>
      </c>
      <c r="EO294">
        <v>39.17551851851852</v>
      </c>
      <c r="EP294">
        <v>1955.087407407407</v>
      </c>
      <c r="EQ294">
        <v>39.9</v>
      </c>
      <c r="ER294">
        <v>0</v>
      </c>
      <c r="ES294">
        <v>1658945552.4</v>
      </c>
      <c r="ET294">
        <v>0</v>
      </c>
      <c r="EU294">
        <v>773.1206400000001</v>
      </c>
      <c r="EV294">
        <v>-2.026384609145307</v>
      </c>
      <c r="EW294">
        <v>-19.15384611727929</v>
      </c>
      <c r="EX294">
        <v>15427.096</v>
      </c>
      <c r="EY294">
        <v>15</v>
      </c>
      <c r="EZ294">
        <v>0</v>
      </c>
      <c r="FA294" t="s">
        <v>419</v>
      </c>
      <c r="FB294">
        <v>1657650335.6</v>
      </c>
      <c r="FC294">
        <v>1657650340.6</v>
      </c>
      <c r="FD294">
        <v>0</v>
      </c>
      <c r="FE294">
        <v>2.4</v>
      </c>
      <c r="FF294">
        <v>-0.047</v>
      </c>
      <c r="FG294">
        <v>-2.024</v>
      </c>
      <c r="FH294">
        <v>-0.16</v>
      </c>
      <c r="FI294">
        <v>420</v>
      </c>
      <c r="FJ294">
        <v>17</v>
      </c>
      <c r="FK294">
        <v>0.4</v>
      </c>
      <c r="FL294">
        <v>0.26</v>
      </c>
      <c r="FM294">
        <v>-39.18418292682927</v>
      </c>
      <c r="FN294">
        <v>-1.690553310104495</v>
      </c>
      <c r="FO294">
        <v>0.3283186315987084</v>
      </c>
      <c r="FP294">
        <v>0</v>
      </c>
      <c r="FQ294">
        <v>773.1310882352941</v>
      </c>
      <c r="FR294">
        <v>-0.6109243669285911</v>
      </c>
      <c r="FS294">
        <v>0.2231547033479212</v>
      </c>
      <c r="FT294">
        <v>1</v>
      </c>
      <c r="FU294">
        <v>1.052058585365854</v>
      </c>
      <c r="FV294">
        <v>0.2919633031358886</v>
      </c>
      <c r="FW294">
        <v>0.06061535942597612</v>
      </c>
      <c r="FX294">
        <v>0</v>
      </c>
      <c r="FY294">
        <v>1</v>
      </c>
      <c r="FZ294">
        <v>3</v>
      </c>
      <c r="GA294" t="s">
        <v>426</v>
      </c>
      <c r="GB294">
        <v>2.98382</v>
      </c>
      <c r="GC294">
        <v>2.71583</v>
      </c>
      <c r="GD294">
        <v>0.212247</v>
      </c>
      <c r="GE294">
        <v>0.213387</v>
      </c>
      <c r="GF294">
        <v>0.107849</v>
      </c>
      <c r="GG294">
        <v>0.10227</v>
      </c>
      <c r="GH294">
        <v>25006.2</v>
      </c>
      <c r="GI294">
        <v>25065.2</v>
      </c>
      <c r="GJ294">
        <v>29498.2</v>
      </c>
      <c r="GK294">
        <v>29465.4</v>
      </c>
      <c r="GL294">
        <v>34860.7</v>
      </c>
      <c r="GM294">
        <v>35154.8</v>
      </c>
      <c r="GN294">
        <v>41553.3</v>
      </c>
      <c r="GO294">
        <v>41984.8</v>
      </c>
      <c r="GP294">
        <v>1.9282</v>
      </c>
      <c r="GQ294">
        <v>1.94027</v>
      </c>
      <c r="GR294">
        <v>0.138186</v>
      </c>
      <c r="GS294">
        <v>0</v>
      </c>
      <c r="GT294">
        <v>25.2752</v>
      </c>
      <c r="GU294">
        <v>999.9</v>
      </c>
      <c r="GV294">
        <v>59.7</v>
      </c>
      <c r="GW294">
        <v>29.4</v>
      </c>
      <c r="GX294">
        <v>27.1559</v>
      </c>
      <c r="GY294">
        <v>62.8997</v>
      </c>
      <c r="GZ294">
        <v>33.8582</v>
      </c>
      <c r="HA294">
        <v>1</v>
      </c>
      <c r="HB294">
        <v>-0.100998</v>
      </c>
      <c r="HC294">
        <v>0.242141</v>
      </c>
      <c r="HD294">
        <v>20.3346</v>
      </c>
      <c r="HE294">
        <v>5.21474</v>
      </c>
      <c r="HF294">
        <v>12.0099</v>
      </c>
      <c r="HG294">
        <v>4.9887</v>
      </c>
      <c r="HH294">
        <v>3.28845</v>
      </c>
      <c r="HI294">
        <v>9999</v>
      </c>
      <c r="HJ294">
        <v>9999</v>
      </c>
      <c r="HK294">
        <v>9999</v>
      </c>
      <c r="HL294">
        <v>155.8</v>
      </c>
      <c r="HM294">
        <v>1.86735</v>
      </c>
      <c r="HN294">
        <v>1.86638</v>
      </c>
      <c r="HO294">
        <v>1.86584</v>
      </c>
      <c r="HP294">
        <v>1.86581</v>
      </c>
      <c r="HQ294">
        <v>1.8676</v>
      </c>
      <c r="HR294">
        <v>1.87012</v>
      </c>
      <c r="HS294">
        <v>1.86874</v>
      </c>
      <c r="HT294">
        <v>1.8702</v>
      </c>
      <c r="HU294">
        <v>0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-5.99</v>
      </c>
      <c r="II294">
        <v>-0.1007</v>
      </c>
      <c r="IJ294">
        <v>-2.003274880989988</v>
      </c>
      <c r="IK294">
        <v>-0.003643892653284941</v>
      </c>
      <c r="IL294">
        <v>8.948238347276123E-07</v>
      </c>
      <c r="IM294">
        <v>-2.445980282225029E-10</v>
      </c>
      <c r="IN294">
        <v>-0.1940835803508028</v>
      </c>
      <c r="IO294">
        <v>-0.01042730378795286</v>
      </c>
      <c r="IP294">
        <v>0.00100284695746963</v>
      </c>
      <c r="IQ294">
        <v>-1.701466411570297E-05</v>
      </c>
      <c r="IR294">
        <v>2</v>
      </c>
      <c r="IS294">
        <v>2310</v>
      </c>
      <c r="IT294">
        <v>1</v>
      </c>
      <c r="IU294">
        <v>25</v>
      </c>
      <c r="IV294">
        <v>21587</v>
      </c>
      <c r="IW294">
        <v>21586.9</v>
      </c>
      <c r="IX294">
        <v>2.80396</v>
      </c>
      <c r="IY294">
        <v>2.18994</v>
      </c>
      <c r="IZ294">
        <v>1.39648</v>
      </c>
      <c r="JA294">
        <v>2.36084</v>
      </c>
      <c r="JB294">
        <v>1.49536</v>
      </c>
      <c r="JC294">
        <v>2.33032</v>
      </c>
      <c r="JD294">
        <v>34.6463</v>
      </c>
      <c r="JE294">
        <v>24.1751</v>
      </c>
      <c r="JF294">
        <v>18</v>
      </c>
      <c r="JG294">
        <v>496.704</v>
      </c>
      <c r="JH294">
        <v>459.873</v>
      </c>
      <c r="JI294">
        <v>25.0004</v>
      </c>
      <c r="JJ294">
        <v>26.1405</v>
      </c>
      <c r="JK294">
        <v>30.0002</v>
      </c>
      <c r="JL294">
        <v>26.0983</v>
      </c>
      <c r="JM294">
        <v>26.0335</v>
      </c>
      <c r="JN294">
        <v>56.1017</v>
      </c>
      <c r="JO294">
        <v>20.6642</v>
      </c>
      <c r="JP294">
        <v>96.529</v>
      </c>
      <c r="JQ294">
        <v>25</v>
      </c>
      <c r="JR294">
        <v>1437.05</v>
      </c>
      <c r="JS294">
        <v>23.0316</v>
      </c>
      <c r="JT294">
        <v>100.878</v>
      </c>
      <c r="JU294">
        <v>100.837</v>
      </c>
    </row>
    <row r="295" spans="1:281">
      <c r="A295">
        <v>279</v>
      </c>
      <c r="B295">
        <v>1658945558.1</v>
      </c>
      <c r="C295">
        <v>3920.099999904633</v>
      </c>
      <c r="D295" t="s">
        <v>983</v>
      </c>
      <c r="E295" t="s">
        <v>984</v>
      </c>
      <c r="F295">
        <v>5</v>
      </c>
      <c r="G295" t="s">
        <v>812</v>
      </c>
      <c r="H295" t="s">
        <v>416</v>
      </c>
      <c r="I295">
        <v>1658945550.314285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1460.099013325695</v>
      </c>
      <c r="AK295">
        <v>1429.663818181818</v>
      </c>
      <c r="AL295">
        <v>3.406126892679104</v>
      </c>
      <c r="AM295">
        <v>65.43499430396558</v>
      </c>
      <c r="AN295">
        <f>(AP295 - AO295 + DI295*1E3/(8.314*(DK295+273.15)) * AR295/DH295 * AQ295) * DH295/(100*CV295) * 1000/(1000 - AP295)</f>
        <v>0</v>
      </c>
      <c r="AO295">
        <v>22.91896770721126</v>
      </c>
      <c r="AP295">
        <v>24.03002787878787</v>
      </c>
      <c r="AQ295">
        <v>-0.0007464467412168482</v>
      </c>
      <c r="AR295">
        <v>84.9211307685238</v>
      </c>
      <c r="AS295">
        <v>12</v>
      </c>
      <c r="AT295">
        <v>2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1658945550.314285</v>
      </c>
      <c r="DB295">
        <v>1371.068571428572</v>
      </c>
      <c r="DC295">
        <v>1410.4225</v>
      </c>
      <c r="DD295">
        <v>24.05128571428572</v>
      </c>
      <c r="DE295">
        <v>22.95490357142857</v>
      </c>
      <c r="DF295">
        <v>1377.031071428571</v>
      </c>
      <c r="DG295">
        <v>24.15193214285714</v>
      </c>
      <c r="DH295">
        <v>500.0410357142858</v>
      </c>
      <c r="DI295">
        <v>90.47900357142858</v>
      </c>
      <c r="DJ295">
        <v>0.09997044285714285</v>
      </c>
      <c r="DK295">
        <v>27.33251428571428</v>
      </c>
      <c r="DL295">
        <v>27.5335</v>
      </c>
      <c r="DM295">
        <v>999.9000000000002</v>
      </c>
      <c r="DN295">
        <v>0</v>
      </c>
      <c r="DO295">
        <v>0</v>
      </c>
      <c r="DP295">
        <v>9998.976785714285</v>
      </c>
      <c r="DQ295">
        <v>0</v>
      </c>
      <c r="DR295">
        <v>11.91057142857143</v>
      </c>
      <c r="DS295">
        <v>-39.35395357142857</v>
      </c>
      <c r="DT295">
        <v>1404.856428571429</v>
      </c>
      <c r="DU295">
        <v>1443.558571428571</v>
      </c>
      <c r="DV295">
        <v>1.096364964285714</v>
      </c>
      <c r="DW295">
        <v>1410.4225</v>
      </c>
      <c r="DX295">
        <v>22.95490357142857</v>
      </c>
      <c r="DY295">
        <v>2.176136785714286</v>
      </c>
      <c r="DZ295">
        <v>2.0769375</v>
      </c>
      <c r="EA295">
        <v>18.78769642857143</v>
      </c>
      <c r="EB295">
        <v>18.04338571428571</v>
      </c>
      <c r="EC295">
        <v>1999.994642857143</v>
      </c>
      <c r="ED295">
        <v>0.9799982142857141</v>
      </c>
      <c r="EE295">
        <v>0.02000189285714286</v>
      </c>
      <c r="EF295">
        <v>0</v>
      </c>
      <c r="EG295">
        <v>773.004</v>
      </c>
      <c r="EH295">
        <v>5.00097</v>
      </c>
      <c r="EI295">
        <v>15425.64642857143</v>
      </c>
      <c r="EJ295">
        <v>16707.525</v>
      </c>
      <c r="EK295">
        <v>38.562</v>
      </c>
      <c r="EL295">
        <v>38.95274999999999</v>
      </c>
      <c r="EM295">
        <v>38.5</v>
      </c>
      <c r="EN295">
        <v>38.56424999999999</v>
      </c>
      <c r="EO295">
        <v>39.16042857142857</v>
      </c>
      <c r="EP295">
        <v>1955.094642857142</v>
      </c>
      <c r="EQ295">
        <v>39.9</v>
      </c>
      <c r="ER295">
        <v>0</v>
      </c>
      <c r="ES295">
        <v>1658945557.8</v>
      </c>
      <c r="ET295">
        <v>0</v>
      </c>
      <c r="EU295">
        <v>772.9847692307691</v>
      </c>
      <c r="EV295">
        <v>-1.269128200454954</v>
      </c>
      <c r="EW295">
        <v>-21.46666665367252</v>
      </c>
      <c r="EX295">
        <v>15425.46538461539</v>
      </c>
      <c r="EY295">
        <v>15</v>
      </c>
      <c r="EZ295">
        <v>0</v>
      </c>
      <c r="FA295" t="s">
        <v>419</v>
      </c>
      <c r="FB295">
        <v>1657650335.6</v>
      </c>
      <c r="FC295">
        <v>1657650340.6</v>
      </c>
      <c r="FD295">
        <v>0</v>
      </c>
      <c r="FE295">
        <v>2.4</v>
      </c>
      <c r="FF295">
        <v>-0.047</v>
      </c>
      <c r="FG295">
        <v>-2.024</v>
      </c>
      <c r="FH295">
        <v>-0.16</v>
      </c>
      <c r="FI295">
        <v>420</v>
      </c>
      <c r="FJ295">
        <v>17</v>
      </c>
      <c r="FK295">
        <v>0.4</v>
      </c>
      <c r="FL295">
        <v>0.26</v>
      </c>
      <c r="FM295">
        <v>-39.29287</v>
      </c>
      <c r="FN295">
        <v>-1.050720450281369</v>
      </c>
      <c r="FO295">
        <v>0.2687789037480436</v>
      </c>
      <c r="FP295">
        <v>0</v>
      </c>
      <c r="FQ295">
        <v>773.0840588235294</v>
      </c>
      <c r="FR295">
        <v>-1.340504201466643</v>
      </c>
      <c r="FS295">
        <v>0.2260374697174457</v>
      </c>
      <c r="FT295">
        <v>0</v>
      </c>
      <c r="FU295">
        <v>1.064212225</v>
      </c>
      <c r="FV295">
        <v>0.6062324690431506</v>
      </c>
      <c r="FW295">
        <v>0.06415372218098007</v>
      </c>
      <c r="FX295">
        <v>0</v>
      </c>
      <c r="FY295">
        <v>0</v>
      </c>
      <c r="FZ295">
        <v>3</v>
      </c>
      <c r="GA295" t="s">
        <v>439</v>
      </c>
      <c r="GB295">
        <v>2.98352</v>
      </c>
      <c r="GC295">
        <v>2.71574</v>
      </c>
      <c r="GD295">
        <v>0.213799</v>
      </c>
      <c r="GE295">
        <v>0.214919</v>
      </c>
      <c r="GF295">
        <v>0.107791</v>
      </c>
      <c r="GG295">
        <v>0.102304</v>
      </c>
      <c r="GH295">
        <v>24957.3</v>
      </c>
      <c r="GI295">
        <v>25016.4</v>
      </c>
      <c r="GJ295">
        <v>29498.7</v>
      </c>
      <c r="GK295">
        <v>29465.4</v>
      </c>
      <c r="GL295">
        <v>34863.7</v>
      </c>
      <c r="GM295">
        <v>35153.8</v>
      </c>
      <c r="GN295">
        <v>41554</v>
      </c>
      <c r="GO295">
        <v>41985.2</v>
      </c>
      <c r="GP295">
        <v>1.92792</v>
      </c>
      <c r="GQ295">
        <v>1.94053</v>
      </c>
      <c r="GR295">
        <v>0.138521</v>
      </c>
      <c r="GS295">
        <v>0</v>
      </c>
      <c r="GT295">
        <v>25.2805</v>
      </c>
      <c r="GU295">
        <v>999.9</v>
      </c>
      <c r="GV295">
        <v>59.7</v>
      </c>
      <c r="GW295">
        <v>29.4</v>
      </c>
      <c r="GX295">
        <v>27.1544</v>
      </c>
      <c r="GY295">
        <v>62.9397</v>
      </c>
      <c r="GZ295">
        <v>33.734</v>
      </c>
      <c r="HA295">
        <v>1</v>
      </c>
      <c r="HB295">
        <v>-0.101032</v>
      </c>
      <c r="HC295">
        <v>0.244684</v>
      </c>
      <c r="HD295">
        <v>20.3346</v>
      </c>
      <c r="HE295">
        <v>5.21519</v>
      </c>
      <c r="HF295">
        <v>12.0099</v>
      </c>
      <c r="HG295">
        <v>4.9888</v>
      </c>
      <c r="HH295">
        <v>3.28842</v>
      </c>
      <c r="HI295">
        <v>9999</v>
      </c>
      <c r="HJ295">
        <v>9999</v>
      </c>
      <c r="HK295">
        <v>9999</v>
      </c>
      <c r="HL295">
        <v>155.8</v>
      </c>
      <c r="HM295">
        <v>1.86737</v>
      </c>
      <c r="HN295">
        <v>1.86639</v>
      </c>
      <c r="HO295">
        <v>1.86584</v>
      </c>
      <c r="HP295">
        <v>1.86579</v>
      </c>
      <c r="HQ295">
        <v>1.86759</v>
      </c>
      <c r="HR295">
        <v>1.87012</v>
      </c>
      <c r="HS295">
        <v>1.86874</v>
      </c>
      <c r="HT295">
        <v>1.87023</v>
      </c>
      <c r="HU295">
        <v>0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-6.03</v>
      </c>
      <c r="II295">
        <v>-0.1008</v>
      </c>
      <c r="IJ295">
        <v>-2.003274880989988</v>
      </c>
      <c r="IK295">
        <v>-0.003643892653284941</v>
      </c>
      <c r="IL295">
        <v>8.948238347276123E-07</v>
      </c>
      <c r="IM295">
        <v>-2.445980282225029E-10</v>
      </c>
      <c r="IN295">
        <v>-0.1940835803508028</v>
      </c>
      <c r="IO295">
        <v>-0.01042730378795286</v>
      </c>
      <c r="IP295">
        <v>0.00100284695746963</v>
      </c>
      <c r="IQ295">
        <v>-1.701466411570297E-05</v>
      </c>
      <c r="IR295">
        <v>2</v>
      </c>
      <c r="IS295">
        <v>2310</v>
      </c>
      <c r="IT295">
        <v>1</v>
      </c>
      <c r="IU295">
        <v>25</v>
      </c>
      <c r="IV295">
        <v>21587</v>
      </c>
      <c r="IW295">
        <v>21587</v>
      </c>
      <c r="IX295">
        <v>2.82593</v>
      </c>
      <c r="IY295">
        <v>2.17896</v>
      </c>
      <c r="IZ295">
        <v>1.39648</v>
      </c>
      <c r="JA295">
        <v>2.36206</v>
      </c>
      <c r="JB295">
        <v>1.49536</v>
      </c>
      <c r="JC295">
        <v>2.40723</v>
      </c>
      <c r="JD295">
        <v>34.6463</v>
      </c>
      <c r="JE295">
        <v>24.1926</v>
      </c>
      <c r="JF295">
        <v>18</v>
      </c>
      <c r="JG295">
        <v>496.542</v>
      </c>
      <c r="JH295">
        <v>460.036</v>
      </c>
      <c r="JI295">
        <v>25.0004</v>
      </c>
      <c r="JJ295">
        <v>26.1426</v>
      </c>
      <c r="JK295">
        <v>30.0001</v>
      </c>
      <c r="JL295">
        <v>26.0995</v>
      </c>
      <c r="JM295">
        <v>26.0343</v>
      </c>
      <c r="JN295">
        <v>56.6539</v>
      </c>
      <c r="JO295">
        <v>20.1029</v>
      </c>
      <c r="JP295">
        <v>96.9037</v>
      </c>
      <c r="JQ295">
        <v>25</v>
      </c>
      <c r="JR295">
        <v>1457.09</v>
      </c>
      <c r="JS295">
        <v>23.0879</v>
      </c>
      <c r="JT295">
        <v>100.88</v>
      </c>
      <c r="JU295">
        <v>100.838</v>
      </c>
    </row>
    <row r="296" spans="1:281">
      <c r="A296">
        <v>280</v>
      </c>
      <c r="B296">
        <v>1658945563.1</v>
      </c>
      <c r="C296">
        <v>3925.099999904633</v>
      </c>
      <c r="D296" t="s">
        <v>985</v>
      </c>
      <c r="E296" t="s">
        <v>986</v>
      </c>
      <c r="F296">
        <v>5</v>
      </c>
      <c r="G296" t="s">
        <v>812</v>
      </c>
      <c r="H296" t="s">
        <v>416</v>
      </c>
      <c r="I296">
        <v>1658945555.6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1477.266072975396</v>
      </c>
      <c r="AK296">
        <v>1446.690363636363</v>
      </c>
      <c r="AL296">
        <v>3.395394902805899</v>
      </c>
      <c r="AM296">
        <v>65.43499430396558</v>
      </c>
      <c r="AN296">
        <f>(AP296 - AO296 + DI296*1E3/(8.314*(DK296+273.15)) * AR296/DH296 * AQ296) * DH296/(100*CV296) * 1000/(1000 - AP296)</f>
        <v>0</v>
      </c>
      <c r="AO296">
        <v>22.94205265501772</v>
      </c>
      <c r="AP296">
        <v>24.02801818181819</v>
      </c>
      <c r="AQ296">
        <v>-0.0002776125591385663</v>
      </c>
      <c r="AR296">
        <v>84.9211307685238</v>
      </c>
      <c r="AS296">
        <v>12</v>
      </c>
      <c r="AT296">
        <v>2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1658945555.6</v>
      </c>
      <c r="DB296">
        <v>1388.671481481481</v>
      </c>
      <c r="DC296">
        <v>1428.033333333333</v>
      </c>
      <c r="DD296">
        <v>24.03992592592593</v>
      </c>
      <c r="DE296">
        <v>22.93757407407407</v>
      </c>
      <c r="DF296">
        <v>1394.679259259259</v>
      </c>
      <c r="DG296">
        <v>24.14066296296296</v>
      </c>
      <c r="DH296">
        <v>500.0547777777778</v>
      </c>
      <c r="DI296">
        <v>90.47929629629628</v>
      </c>
      <c r="DJ296">
        <v>0.1000019444444444</v>
      </c>
      <c r="DK296">
        <v>27.33305555555556</v>
      </c>
      <c r="DL296">
        <v>27.5410962962963</v>
      </c>
      <c r="DM296">
        <v>999.9000000000001</v>
      </c>
      <c r="DN296">
        <v>0</v>
      </c>
      <c r="DO296">
        <v>0</v>
      </c>
      <c r="DP296">
        <v>10010.26592592593</v>
      </c>
      <c r="DQ296">
        <v>0</v>
      </c>
      <c r="DR296">
        <v>11.90834074074074</v>
      </c>
      <c r="DS296">
        <v>-39.36223703703703</v>
      </c>
      <c r="DT296">
        <v>1422.875925925926</v>
      </c>
      <c r="DU296">
        <v>1461.558518518518</v>
      </c>
      <c r="DV296">
        <v>1.102346296296296</v>
      </c>
      <c r="DW296">
        <v>1428.033333333333</v>
      </c>
      <c r="DX296">
        <v>22.93757407407407</v>
      </c>
      <c r="DY296">
        <v>2.175115555555556</v>
      </c>
      <c r="DZ296">
        <v>2.075375555555556</v>
      </c>
      <c r="EA296">
        <v>18.78019259259259</v>
      </c>
      <c r="EB296">
        <v>18.03142592592592</v>
      </c>
      <c r="EC296">
        <v>2000.00074074074</v>
      </c>
      <c r="ED296">
        <v>0.979998111111111</v>
      </c>
      <c r="EE296">
        <v>0.02000199259259259</v>
      </c>
      <c r="EF296">
        <v>0</v>
      </c>
      <c r="EG296">
        <v>772.9082592592594</v>
      </c>
      <c r="EH296">
        <v>5.00097</v>
      </c>
      <c r="EI296">
        <v>15423.68888888889</v>
      </c>
      <c r="EJ296">
        <v>16707.58148148148</v>
      </c>
      <c r="EK296">
        <v>38.54133333333333</v>
      </c>
      <c r="EL296">
        <v>38.937</v>
      </c>
      <c r="EM296">
        <v>38.48366666666666</v>
      </c>
      <c r="EN296">
        <v>38.562</v>
      </c>
      <c r="EO296">
        <v>39.13877777777778</v>
      </c>
      <c r="EP296">
        <v>1955.097777777778</v>
      </c>
      <c r="EQ296">
        <v>39.9</v>
      </c>
      <c r="ER296">
        <v>0</v>
      </c>
      <c r="ES296">
        <v>1658945562.6</v>
      </c>
      <c r="ET296">
        <v>0</v>
      </c>
      <c r="EU296">
        <v>772.8924230769231</v>
      </c>
      <c r="EV296">
        <v>-1.190735031880366</v>
      </c>
      <c r="EW296">
        <v>-22.99145299168099</v>
      </c>
      <c r="EX296">
        <v>15423.68076923077</v>
      </c>
      <c r="EY296">
        <v>15</v>
      </c>
      <c r="EZ296">
        <v>0</v>
      </c>
      <c r="FA296" t="s">
        <v>419</v>
      </c>
      <c r="FB296">
        <v>1657650335.6</v>
      </c>
      <c r="FC296">
        <v>1657650340.6</v>
      </c>
      <c r="FD296">
        <v>0</v>
      </c>
      <c r="FE296">
        <v>2.4</v>
      </c>
      <c r="FF296">
        <v>-0.047</v>
      </c>
      <c r="FG296">
        <v>-2.024</v>
      </c>
      <c r="FH296">
        <v>-0.16</v>
      </c>
      <c r="FI296">
        <v>420</v>
      </c>
      <c r="FJ296">
        <v>17</v>
      </c>
      <c r="FK296">
        <v>0.4</v>
      </c>
      <c r="FL296">
        <v>0.26</v>
      </c>
      <c r="FM296">
        <v>-39.37285609756098</v>
      </c>
      <c r="FN296">
        <v>-0.04421811846689503</v>
      </c>
      <c r="FO296">
        <v>0.07875917615537516</v>
      </c>
      <c r="FP296">
        <v>1</v>
      </c>
      <c r="FQ296">
        <v>772.9577058823529</v>
      </c>
      <c r="FR296">
        <v>-1.200183340594267</v>
      </c>
      <c r="FS296">
        <v>0.2300628468371373</v>
      </c>
      <c r="FT296">
        <v>0</v>
      </c>
      <c r="FU296">
        <v>1.088128780487805</v>
      </c>
      <c r="FV296">
        <v>0.08904775609756206</v>
      </c>
      <c r="FW296">
        <v>0.04023719590949563</v>
      </c>
      <c r="FX296">
        <v>1</v>
      </c>
      <c r="FY296">
        <v>2</v>
      </c>
      <c r="FZ296">
        <v>3</v>
      </c>
      <c r="GA296" t="s">
        <v>420</v>
      </c>
      <c r="GB296">
        <v>2.98369</v>
      </c>
      <c r="GC296">
        <v>2.71564</v>
      </c>
      <c r="GD296">
        <v>0.215344</v>
      </c>
      <c r="GE296">
        <v>0.216424</v>
      </c>
      <c r="GF296">
        <v>0.107794</v>
      </c>
      <c r="GG296">
        <v>0.10257</v>
      </c>
      <c r="GH296">
        <v>24907.6</v>
      </c>
      <c r="GI296">
        <v>24968.3</v>
      </c>
      <c r="GJ296">
        <v>29497.9</v>
      </c>
      <c r="GK296">
        <v>29465.1</v>
      </c>
      <c r="GL296">
        <v>34862.7</v>
      </c>
      <c r="GM296">
        <v>35142.6</v>
      </c>
      <c r="GN296">
        <v>41553</v>
      </c>
      <c r="GO296">
        <v>41984.5</v>
      </c>
      <c r="GP296">
        <v>1.92805</v>
      </c>
      <c r="GQ296">
        <v>1.94093</v>
      </c>
      <c r="GR296">
        <v>0.138097</v>
      </c>
      <c r="GS296">
        <v>0</v>
      </c>
      <c r="GT296">
        <v>25.2839</v>
      </c>
      <c r="GU296">
        <v>999.9</v>
      </c>
      <c r="GV296">
        <v>59.8</v>
      </c>
      <c r="GW296">
        <v>29.4</v>
      </c>
      <c r="GX296">
        <v>27.2015</v>
      </c>
      <c r="GY296">
        <v>62.9497</v>
      </c>
      <c r="GZ296">
        <v>33.4255</v>
      </c>
      <c r="HA296">
        <v>1</v>
      </c>
      <c r="HB296">
        <v>-0.100854</v>
      </c>
      <c r="HC296">
        <v>0.246977</v>
      </c>
      <c r="HD296">
        <v>20.3344</v>
      </c>
      <c r="HE296">
        <v>5.21579</v>
      </c>
      <c r="HF296">
        <v>12.0099</v>
      </c>
      <c r="HG296">
        <v>4.9891</v>
      </c>
      <c r="HH296">
        <v>3.28855</v>
      </c>
      <c r="HI296">
        <v>9999</v>
      </c>
      <c r="HJ296">
        <v>9999</v>
      </c>
      <c r="HK296">
        <v>9999</v>
      </c>
      <c r="HL296">
        <v>155.8</v>
      </c>
      <c r="HM296">
        <v>1.86737</v>
      </c>
      <c r="HN296">
        <v>1.86643</v>
      </c>
      <c r="HO296">
        <v>1.86584</v>
      </c>
      <c r="HP296">
        <v>1.86579</v>
      </c>
      <c r="HQ296">
        <v>1.86759</v>
      </c>
      <c r="HR296">
        <v>1.87012</v>
      </c>
      <c r="HS296">
        <v>1.86874</v>
      </c>
      <c r="HT296">
        <v>1.87022</v>
      </c>
      <c r="HU296">
        <v>0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-6.07</v>
      </c>
      <c r="II296">
        <v>-0.1008</v>
      </c>
      <c r="IJ296">
        <v>-2.003274880989988</v>
      </c>
      <c r="IK296">
        <v>-0.003643892653284941</v>
      </c>
      <c r="IL296">
        <v>8.948238347276123E-07</v>
      </c>
      <c r="IM296">
        <v>-2.445980282225029E-10</v>
      </c>
      <c r="IN296">
        <v>-0.1940835803508028</v>
      </c>
      <c r="IO296">
        <v>-0.01042730378795286</v>
      </c>
      <c r="IP296">
        <v>0.00100284695746963</v>
      </c>
      <c r="IQ296">
        <v>-1.701466411570297E-05</v>
      </c>
      <c r="IR296">
        <v>2</v>
      </c>
      <c r="IS296">
        <v>2310</v>
      </c>
      <c r="IT296">
        <v>1</v>
      </c>
      <c r="IU296">
        <v>25</v>
      </c>
      <c r="IV296">
        <v>21587.1</v>
      </c>
      <c r="IW296">
        <v>21587</v>
      </c>
      <c r="IX296">
        <v>2.85645</v>
      </c>
      <c r="IY296">
        <v>2.17773</v>
      </c>
      <c r="IZ296">
        <v>1.39648</v>
      </c>
      <c r="JA296">
        <v>2.36206</v>
      </c>
      <c r="JB296">
        <v>1.49536</v>
      </c>
      <c r="JC296">
        <v>2.40967</v>
      </c>
      <c r="JD296">
        <v>34.6463</v>
      </c>
      <c r="JE296">
        <v>24.1838</v>
      </c>
      <c r="JF296">
        <v>18</v>
      </c>
      <c r="JG296">
        <v>496.628</v>
      </c>
      <c r="JH296">
        <v>460.299</v>
      </c>
      <c r="JI296">
        <v>25.0004</v>
      </c>
      <c r="JJ296">
        <v>26.1431</v>
      </c>
      <c r="JK296">
        <v>30.0003</v>
      </c>
      <c r="JL296">
        <v>26.1005</v>
      </c>
      <c r="JM296">
        <v>26.0359</v>
      </c>
      <c r="JN296">
        <v>57.1481</v>
      </c>
      <c r="JO296">
        <v>20.1029</v>
      </c>
      <c r="JP296">
        <v>96.9037</v>
      </c>
      <c r="JQ296">
        <v>25</v>
      </c>
      <c r="JR296">
        <v>1470.45</v>
      </c>
      <c r="JS296">
        <v>23.1248</v>
      </c>
      <c r="JT296">
        <v>100.877</v>
      </c>
      <c r="JU296">
        <v>100.836</v>
      </c>
    </row>
    <row r="297" spans="1:281">
      <c r="A297">
        <v>281</v>
      </c>
      <c r="B297">
        <v>1658945568.1</v>
      </c>
      <c r="C297">
        <v>3930.099999904633</v>
      </c>
      <c r="D297" t="s">
        <v>987</v>
      </c>
      <c r="E297" t="s">
        <v>988</v>
      </c>
      <c r="F297">
        <v>5</v>
      </c>
      <c r="G297" t="s">
        <v>812</v>
      </c>
      <c r="H297" t="s">
        <v>416</v>
      </c>
      <c r="I297">
        <v>1658945560.314285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1494.309361143762</v>
      </c>
      <c r="AK297">
        <v>1463.67703030303</v>
      </c>
      <c r="AL297">
        <v>3.412646894255925</v>
      </c>
      <c r="AM297">
        <v>65.43499430396558</v>
      </c>
      <c r="AN297">
        <f>(AP297 - AO297 + DI297*1E3/(8.314*(DK297+273.15)) * AR297/DH297 * AQ297) * DH297/(100*CV297) * 1000/(1000 - AP297)</f>
        <v>0</v>
      </c>
      <c r="AO297">
        <v>23.07127716292639</v>
      </c>
      <c r="AP297">
        <v>24.07257696969697</v>
      </c>
      <c r="AQ297">
        <v>0.006947837565465105</v>
      </c>
      <c r="AR297">
        <v>84.9211307685238</v>
      </c>
      <c r="AS297">
        <v>12</v>
      </c>
      <c r="AT297">
        <v>2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1658945560.314285</v>
      </c>
      <c r="DB297">
        <v>1404.307142857143</v>
      </c>
      <c r="DC297">
        <v>1443.702857142857</v>
      </c>
      <c r="DD297">
        <v>24.03755357142857</v>
      </c>
      <c r="DE297">
        <v>22.98698571428571</v>
      </c>
      <c r="DF297">
        <v>1410.355714285715</v>
      </c>
      <c r="DG297">
        <v>24.13831071428572</v>
      </c>
      <c r="DH297">
        <v>500.0601785714285</v>
      </c>
      <c r="DI297">
        <v>90.47926071428573</v>
      </c>
      <c r="DJ297">
        <v>0.1000250964285714</v>
      </c>
      <c r="DK297">
        <v>27.33335</v>
      </c>
      <c r="DL297">
        <v>27.54493571428571</v>
      </c>
      <c r="DM297">
        <v>999.9000000000002</v>
      </c>
      <c r="DN297">
        <v>0</v>
      </c>
      <c r="DO297">
        <v>0</v>
      </c>
      <c r="DP297">
        <v>10010.25321428571</v>
      </c>
      <c r="DQ297">
        <v>0</v>
      </c>
      <c r="DR297">
        <v>11.92748571428571</v>
      </c>
      <c r="DS297">
        <v>-39.39613214285714</v>
      </c>
      <c r="DT297">
        <v>1438.894642857143</v>
      </c>
      <c r="DU297">
        <v>1477.671785714286</v>
      </c>
      <c r="DV297">
        <v>1.050557392857143</v>
      </c>
      <c r="DW297">
        <v>1443.702857142857</v>
      </c>
      <c r="DX297">
        <v>22.98698571428571</v>
      </c>
      <c r="DY297">
        <v>2.174900357142857</v>
      </c>
      <c r="DZ297">
        <v>2.079846428571428</v>
      </c>
      <c r="EA297">
        <v>18.77860714285714</v>
      </c>
      <c r="EB297">
        <v>18.06558928571429</v>
      </c>
      <c r="EC297">
        <v>2000.025357142857</v>
      </c>
      <c r="ED297">
        <v>0.9799981071428571</v>
      </c>
      <c r="EE297">
        <v>0.02000199642857143</v>
      </c>
      <c r="EF297">
        <v>0</v>
      </c>
      <c r="EG297">
        <v>772.8903214285716</v>
      </c>
      <c r="EH297">
        <v>5.00097</v>
      </c>
      <c r="EI297">
        <v>15421.84642857143</v>
      </c>
      <c r="EJ297">
        <v>16707.78214285714</v>
      </c>
      <c r="EK297">
        <v>38.52214285714285</v>
      </c>
      <c r="EL297">
        <v>38.93257142857142</v>
      </c>
      <c r="EM297">
        <v>38.46399999999999</v>
      </c>
      <c r="EN297">
        <v>38.562</v>
      </c>
      <c r="EO297">
        <v>39.12942857142857</v>
      </c>
      <c r="EP297">
        <v>1955.119285714286</v>
      </c>
      <c r="EQ297">
        <v>39.90107142857143</v>
      </c>
      <c r="ER297">
        <v>0</v>
      </c>
      <c r="ES297">
        <v>1658945567.4</v>
      </c>
      <c r="ET297">
        <v>0</v>
      </c>
      <c r="EU297">
        <v>772.8624615384615</v>
      </c>
      <c r="EV297">
        <v>-0.2711111073187232</v>
      </c>
      <c r="EW297">
        <v>-25.65128204920971</v>
      </c>
      <c r="EX297">
        <v>15421.81153846154</v>
      </c>
      <c r="EY297">
        <v>15</v>
      </c>
      <c r="EZ297">
        <v>0</v>
      </c>
      <c r="FA297" t="s">
        <v>419</v>
      </c>
      <c r="FB297">
        <v>1657650335.6</v>
      </c>
      <c r="FC297">
        <v>1657650340.6</v>
      </c>
      <c r="FD297">
        <v>0</v>
      </c>
      <c r="FE297">
        <v>2.4</v>
      </c>
      <c r="FF297">
        <v>-0.047</v>
      </c>
      <c r="FG297">
        <v>-2.024</v>
      </c>
      <c r="FH297">
        <v>-0.16</v>
      </c>
      <c r="FI297">
        <v>420</v>
      </c>
      <c r="FJ297">
        <v>17</v>
      </c>
      <c r="FK297">
        <v>0.4</v>
      </c>
      <c r="FL297">
        <v>0.26</v>
      </c>
      <c r="FM297">
        <v>-39.372585</v>
      </c>
      <c r="FN297">
        <v>-0.3218341463413271</v>
      </c>
      <c r="FO297">
        <v>0.06394821948264107</v>
      </c>
      <c r="FP297">
        <v>1</v>
      </c>
      <c r="FQ297">
        <v>772.9052941176471</v>
      </c>
      <c r="FR297">
        <v>-0.6396027477808507</v>
      </c>
      <c r="FS297">
        <v>0.2284507321595214</v>
      </c>
      <c r="FT297">
        <v>1</v>
      </c>
      <c r="FU297">
        <v>1.0729871</v>
      </c>
      <c r="FV297">
        <v>-0.5748761876172617</v>
      </c>
      <c r="FW297">
        <v>0.06211789392992972</v>
      </c>
      <c r="FX297">
        <v>0</v>
      </c>
      <c r="FY297">
        <v>2</v>
      </c>
      <c r="FZ297">
        <v>3</v>
      </c>
      <c r="GA297" t="s">
        <v>420</v>
      </c>
      <c r="GB297">
        <v>2.98377</v>
      </c>
      <c r="GC297">
        <v>2.71573</v>
      </c>
      <c r="GD297">
        <v>0.216872</v>
      </c>
      <c r="GE297">
        <v>0.217938</v>
      </c>
      <c r="GF297">
        <v>0.107943</v>
      </c>
      <c r="GG297">
        <v>0.102877</v>
      </c>
      <c r="GH297">
        <v>24859.5</v>
      </c>
      <c r="GI297">
        <v>24919.9</v>
      </c>
      <c r="GJ297">
        <v>29498.3</v>
      </c>
      <c r="GK297">
        <v>29464.9</v>
      </c>
      <c r="GL297">
        <v>34857.6</v>
      </c>
      <c r="GM297">
        <v>35130.2</v>
      </c>
      <c r="GN297">
        <v>41553.9</v>
      </c>
      <c r="GO297">
        <v>41984.3</v>
      </c>
      <c r="GP297">
        <v>1.9282</v>
      </c>
      <c r="GQ297">
        <v>1.94123</v>
      </c>
      <c r="GR297">
        <v>0.137947</v>
      </c>
      <c r="GS297">
        <v>0</v>
      </c>
      <c r="GT297">
        <v>25.2866</v>
      </c>
      <c r="GU297">
        <v>999.9</v>
      </c>
      <c r="GV297">
        <v>59.8</v>
      </c>
      <c r="GW297">
        <v>29.4</v>
      </c>
      <c r="GX297">
        <v>27.2026</v>
      </c>
      <c r="GY297">
        <v>63.0797</v>
      </c>
      <c r="GZ297">
        <v>33.4335</v>
      </c>
      <c r="HA297">
        <v>1</v>
      </c>
      <c r="HB297">
        <v>-0.100706</v>
      </c>
      <c r="HC297">
        <v>0.248984</v>
      </c>
      <c r="HD297">
        <v>20.3346</v>
      </c>
      <c r="HE297">
        <v>5.21534</v>
      </c>
      <c r="HF297">
        <v>12.0099</v>
      </c>
      <c r="HG297">
        <v>4.9888</v>
      </c>
      <c r="HH297">
        <v>3.2885</v>
      </c>
      <c r="HI297">
        <v>9999</v>
      </c>
      <c r="HJ297">
        <v>9999</v>
      </c>
      <c r="HK297">
        <v>9999</v>
      </c>
      <c r="HL297">
        <v>155.8</v>
      </c>
      <c r="HM297">
        <v>1.86735</v>
      </c>
      <c r="HN297">
        <v>1.8664</v>
      </c>
      <c r="HO297">
        <v>1.86584</v>
      </c>
      <c r="HP297">
        <v>1.86578</v>
      </c>
      <c r="HQ297">
        <v>1.86753</v>
      </c>
      <c r="HR297">
        <v>1.87012</v>
      </c>
      <c r="HS297">
        <v>1.86874</v>
      </c>
      <c r="HT297">
        <v>1.87022</v>
      </c>
      <c r="HU297">
        <v>0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-6.12</v>
      </c>
      <c r="II297">
        <v>-0.1004</v>
      </c>
      <c r="IJ297">
        <v>-2.003274880989988</v>
      </c>
      <c r="IK297">
        <v>-0.003643892653284941</v>
      </c>
      <c r="IL297">
        <v>8.948238347276123E-07</v>
      </c>
      <c r="IM297">
        <v>-2.445980282225029E-10</v>
      </c>
      <c r="IN297">
        <v>-0.1940835803508028</v>
      </c>
      <c r="IO297">
        <v>-0.01042730378795286</v>
      </c>
      <c r="IP297">
        <v>0.00100284695746963</v>
      </c>
      <c r="IQ297">
        <v>-1.701466411570297E-05</v>
      </c>
      <c r="IR297">
        <v>2</v>
      </c>
      <c r="IS297">
        <v>2310</v>
      </c>
      <c r="IT297">
        <v>1</v>
      </c>
      <c r="IU297">
        <v>25</v>
      </c>
      <c r="IV297">
        <v>21587.2</v>
      </c>
      <c r="IW297">
        <v>21587.1</v>
      </c>
      <c r="IX297">
        <v>2.88452</v>
      </c>
      <c r="IY297">
        <v>2.17285</v>
      </c>
      <c r="IZ297">
        <v>1.39648</v>
      </c>
      <c r="JA297">
        <v>2.36206</v>
      </c>
      <c r="JB297">
        <v>1.49536</v>
      </c>
      <c r="JC297">
        <v>2.39136</v>
      </c>
      <c r="JD297">
        <v>34.6463</v>
      </c>
      <c r="JE297">
        <v>24.1838</v>
      </c>
      <c r="JF297">
        <v>18</v>
      </c>
      <c r="JG297">
        <v>496.734</v>
      </c>
      <c r="JH297">
        <v>460.503</v>
      </c>
      <c r="JI297">
        <v>25.0004</v>
      </c>
      <c r="JJ297">
        <v>26.1449</v>
      </c>
      <c r="JK297">
        <v>30.0003</v>
      </c>
      <c r="JL297">
        <v>26.1017</v>
      </c>
      <c r="JM297">
        <v>26.0378</v>
      </c>
      <c r="JN297">
        <v>57.7061</v>
      </c>
      <c r="JO297">
        <v>20.1029</v>
      </c>
      <c r="JP297">
        <v>96.9037</v>
      </c>
      <c r="JQ297">
        <v>25</v>
      </c>
      <c r="JR297">
        <v>1490.57</v>
      </c>
      <c r="JS297">
        <v>23.1151</v>
      </c>
      <c r="JT297">
        <v>100.879</v>
      </c>
      <c r="JU297">
        <v>100.836</v>
      </c>
    </row>
    <row r="298" spans="1:281">
      <c r="A298">
        <v>282</v>
      </c>
      <c r="B298">
        <v>1658945573.1</v>
      </c>
      <c r="C298">
        <v>3935.099999904633</v>
      </c>
      <c r="D298" t="s">
        <v>989</v>
      </c>
      <c r="E298" t="s">
        <v>990</v>
      </c>
      <c r="F298">
        <v>5</v>
      </c>
      <c r="G298" t="s">
        <v>812</v>
      </c>
      <c r="H298" t="s">
        <v>416</v>
      </c>
      <c r="I298">
        <v>1658945565.6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1511.696350699261</v>
      </c>
      <c r="AK298">
        <v>1480.830969696969</v>
      </c>
      <c r="AL298">
        <v>3.442569140188883</v>
      </c>
      <c r="AM298">
        <v>65.43499430396558</v>
      </c>
      <c r="AN298">
        <f>(AP298 - AO298 + DI298*1E3/(8.314*(DK298+273.15)) * AR298/DH298 * AQ298) * DH298/(100*CV298) * 1000/(1000 - AP298)</f>
        <v>0</v>
      </c>
      <c r="AO298">
        <v>23.12519372935898</v>
      </c>
      <c r="AP298">
        <v>24.12108121212121</v>
      </c>
      <c r="AQ298">
        <v>0.01049002812028209</v>
      </c>
      <c r="AR298">
        <v>84.9211307685238</v>
      </c>
      <c r="AS298">
        <v>12</v>
      </c>
      <c r="AT298">
        <v>2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1658945565.6</v>
      </c>
      <c r="DB298">
        <v>1421.845925925926</v>
      </c>
      <c r="DC298">
        <v>1461.366296296296</v>
      </c>
      <c r="DD298">
        <v>24.05913333333334</v>
      </c>
      <c r="DE298">
        <v>23.05832592592592</v>
      </c>
      <c r="DF298">
        <v>1427.939259259259</v>
      </c>
      <c r="DG298">
        <v>24.15971481481482</v>
      </c>
      <c r="DH298">
        <v>500.0474814814814</v>
      </c>
      <c r="DI298">
        <v>90.47909629629629</v>
      </c>
      <c r="DJ298">
        <v>0.1000058592592593</v>
      </c>
      <c r="DK298">
        <v>27.33346666666666</v>
      </c>
      <c r="DL298">
        <v>27.54621851851852</v>
      </c>
      <c r="DM298">
        <v>999.9000000000001</v>
      </c>
      <c r="DN298">
        <v>0</v>
      </c>
      <c r="DO298">
        <v>0</v>
      </c>
      <c r="DP298">
        <v>10008.9662962963</v>
      </c>
      <c r="DQ298">
        <v>0</v>
      </c>
      <c r="DR298">
        <v>11.9722</v>
      </c>
      <c r="DS298">
        <v>-39.52125555555556</v>
      </c>
      <c r="DT298">
        <v>1456.898148148148</v>
      </c>
      <c r="DU298">
        <v>1495.86</v>
      </c>
      <c r="DV298">
        <v>1.000801</v>
      </c>
      <c r="DW298">
        <v>1461.366296296296</v>
      </c>
      <c r="DX298">
        <v>23.05832592592592</v>
      </c>
      <c r="DY298">
        <v>2.176848518518518</v>
      </c>
      <c r="DZ298">
        <v>2.086296296296296</v>
      </c>
      <c r="EA298">
        <v>18.79291851851852</v>
      </c>
      <c r="EB298">
        <v>18.11486296296296</v>
      </c>
      <c r="EC298">
        <v>2000.027777777778</v>
      </c>
      <c r="ED298">
        <v>0.9799977777777775</v>
      </c>
      <c r="EE298">
        <v>0.02000232222222222</v>
      </c>
      <c r="EF298">
        <v>0</v>
      </c>
      <c r="EG298">
        <v>772.8491481481482</v>
      </c>
      <c r="EH298">
        <v>5.00097</v>
      </c>
      <c r="EI298">
        <v>15419.57037037037</v>
      </c>
      <c r="EJ298">
        <v>16707.8037037037</v>
      </c>
      <c r="EK298">
        <v>38.5</v>
      </c>
      <c r="EL298">
        <v>38.92781481481481</v>
      </c>
      <c r="EM298">
        <v>38.44166666666666</v>
      </c>
      <c r="EN298">
        <v>38.562</v>
      </c>
      <c r="EO298">
        <v>39.125</v>
      </c>
      <c r="EP298">
        <v>1955.118148148149</v>
      </c>
      <c r="EQ298">
        <v>39.90444444444444</v>
      </c>
      <c r="ER298">
        <v>0</v>
      </c>
      <c r="ES298">
        <v>1658945572.8</v>
      </c>
      <c r="ET298">
        <v>0</v>
      </c>
      <c r="EU298">
        <v>772.82748</v>
      </c>
      <c r="EV298">
        <v>-0.3648461419905741</v>
      </c>
      <c r="EW298">
        <v>-27.86153850272066</v>
      </c>
      <c r="EX298">
        <v>15419.244</v>
      </c>
      <c r="EY298">
        <v>15</v>
      </c>
      <c r="EZ298">
        <v>0</v>
      </c>
      <c r="FA298" t="s">
        <v>419</v>
      </c>
      <c r="FB298">
        <v>1657650335.6</v>
      </c>
      <c r="FC298">
        <v>1657650340.6</v>
      </c>
      <c r="FD298">
        <v>0</v>
      </c>
      <c r="FE298">
        <v>2.4</v>
      </c>
      <c r="FF298">
        <v>-0.047</v>
      </c>
      <c r="FG298">
        <v>-2.024</v>
      </c>
      <c r="FH298">
        <v>-0.16</v>
      </c>
      <c r="FI298">
        <v>420</v>
      </c>
      <c r="FJ298">
        <v>17</v>
      </c>
      <c r="FK298">
        <v>0.4</v>
      </c>
      <c r="FL298">
        <v>0.26</v>
      </c>
      <c r="FM298">
        <v>-39.47947317073171</v>
      </c>
      <c r="FN298">
        <v>-1.3040696864112</v>
      </c>
      <c r="FO298">
        <v>0.1662285805374863</v>
      </c>
      <c r="FP298">
        <v>0</v>
      </c>
      <c r="FQ298">
        <v>772.8455</v>
      </c>
      <c r="FR298">
        <v>-0.4046294825638692</v>
      </c>
      <c r="FS298">
        <v>0.2533464554135084</v>
      </c>
      <c r="FT298">
        <v>1</v>
      </c>
      <c r="FU298">
        <v>1.033670268292683</v>
      </c>
      <c r="FV298">
        <v>-0.6171420836236907</v>
      </c>
      <c r="FW298">
        <v>0.06622245379282357</v>
      </c>
      <c r="FX298">
        <v>0</v>
      </c>
      <c r="FY298">
        <v>1</v>
      </c>
      <c r="FZ298">
        <v>3</v>
      </c>
      <c r="GA298" t="s">
        <v>426</v>
      </c>
      <c r="GB298">
        <v>2.98372</v>
      </c>
      <c r="GC298">
        <v>2.71577</v>
      </c>
      <c r="GD298">
        <v>0.218406</v>
      </c>
      <c r="GE298">
        <v>0.219469</v>
      </c>
      <c r="GF298">
        <v>0.108088</v>
      </c>
      <c r="GG298">
        <v>0.102921</v>
      </c>
      <c r="GH298">
        <v>24810.7</v>
      </c>
      <c r="GI298">
        <v>24871.4</v>
      </c>
      <c r="GJ298">
        <v>29498.1</v>
      </c>
      <c r="GK298">
        <v>29465.2</v>
      </c>
      <c r="GL298">
        <v>34851.6</v>
      </c>
      <c r="GM298">
        <v>35128.9</v>
      </c>
      <c r="GN298">
        <v>41553.6</v>
      </c>
      <c r="GO298">
        <v>41984.9</v>
      </c>
      <c r="GP298">
        <v>1.92798</v>
      </c>
      <c r="GQ298">
        <v>1.94138</v>
      </c>
      <c r="GR298">
        <v>0.137359</v>
      </c>
      <c r="GS298">
        <v>0</v>
      </c>
      <c r="GT298">
        <v>25.2901</v>
      </c>
      <c r="GU298">
        <v>999.9</v>
      </c>
      <c r="GV298">
        <v>59.9</v>
      </c>
      <c r="GW298">
        <v>29.4</v>
      </c>
      <c r="GX298">
        <v>27.2489</v>
      </c>
      <c r="GY298">
        <v>62.9697</v>
      </c>
      <c r="GZ298">
        <v>33.5617</v>
      </c>
      <c r="HA298">
        <v>1</v>
      </c>
      <c r="HB298">
        <v>-0.100518</v>
      </c>
      <c r="HC298">
        <v>0.250662</v>
      </c>
      <c r="HD298">
        <v>20.3346</v>
      </c>
      <c r="HE298">
        <v>5.21564</v>
      </c>
      <c r="HF298">
        <v>12.0099</v>
      </c>
      <c r="HG298">
        <v>4.98905</v>
      </c>
      <c r="HH298">
        <v>3.2885</v>
      </c>
      <c r="HI298">
        <v>9999</v>
      </c>
      <c r="HJ298">
        <v>9999</v>
      </c>
      <c r="HK298">
        <v>9999</v>
      </c>
      <c r="HL298">
        <v>155.8</v>
      </c>
      <c r="HM298">
        <v>1.86737</v>
      </c>
      <c r="HN298">
        <v>1.86643</v>
      </c>
      <c r="HO298">
        <v>1.86584</v>
      </c>
      <c r="HP298">
        <v>1.86579</v>
      </c>
      <c r="HQ298">
        <v>1.86755</v>
      </c>
      <c r="HR298">
        <v>1.87012</v>
      </c>
      <c r="HS298">
        <v>1.86874</v>
      </c>
      <c r="HT298">
        <v>1.87025</v>
      </c>
      <c r="HU298">
        <v>0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-6.16</v>
      </c>
      <c r="II298">
        <v>-0.1001</v>
      </c>
      <c r="IJ298">
        <v>-2.003274880989988</v>
      </c>
      <c r="IK298">
        <v>-0.003643892653284941</v>
      </c>
      <c r="IL298">
        <v>8.948238347276123E-07</v>
      </c>
      <c r="IM298">
        <v>-2.445980282225029E-10</v>
      </c>
      <c r="IN298">
        <v>-0.1940835803508028</v>
      </c>
      <c r="IO298">
        <v>-0.01042730378795286</v>
      </c>
      <c r="IP298">
        <v>0.00100284695746963</v>
      </c>
      <c r="IQ298">
        <v>-1.701466411570297E-05</v>
      </c>
      <c r="IR298">
        <v>2</v>
      </c>
      <c r="IS298">
        <v>2310</v>
      </c>
      <c r="IT298">
        <v>1</v>
      </c>
      <c r="IU298">
        <v>25</v>
      </c>
      <c r="IV298">
        <v>21587.3</v>
      </c>
      <c r="IW298">
        <v>21587.2</v>
      </c>
      <c r="IX298">
        <v>2.90649</v>
      </c>
      <c r="IY298">
        <v>2.1875</v>
      </c>
      <c r="IZ298">
        <v>1.39648</v>
      </c>
      <c r="JA298">
        <v>2.36328</v>
      </c>
      <c r="JB298">
        <v>1.49536</v>
      </c>
      <c r="JC298">
        <v>2.32056</v>
      </c>
      <c r="JD298">
        <v>34.6463</v>
      </c>
      <c r="JE298">
        <v>24.1751</v>
      </c>
      <c r="JF298">
        <v>18</v>
      </c>
      <c r="JG298">
        <v>496.611</v>
      </c>
      <c r="JH298">
        <v>460.613</v>
      </c>
      <c r="JI298">
        <v>25.0003</v>
      </c>
      <c r="JJ298">
        <v>26.1464</v>
      </c>
      <c r="JK298">
        <v>30</v>
      </c>
      <c r="JL298">
        <v>26.1039</v>
      </c>
      <c r="JM298">
        <v>26.0398</v>
      </c>
      <c r="JN298">
        <v>58.1895</v>
      </c>
      <c r="JO298">
        <v>20.1029</v>
      </c>
      <c r="JP298">
        <v>96.9037</v>
      </c>
      <c r="JQ298">
        <v>25</v>
      </c>
      <c r="JR298">
        <v>1503.94</v>
      </c>
      <c r="JS298">
        <v>23.0993</v>
      </c>
      <c r="JT298">
        <v>100.878</v>
      </c>
      <c r="JU298">
        <v>100.837</v>
      </c>
    </row>
    <row r="299" spans="1:281">
      <c r="A299">
        <v>283</v>
      </c>
      <c r="B299">
        <v>1658945578.1</v>
      </c>
      <c r="C299">
        <v>3940.099999904633</v>
      </c>
      <c r="D299" t="s">
        <v>991</v>
      </c>
      <c r="E299" t="s">
        <v>992</v>
      </c>
      <c r="F299">
        <v>5</v>
      </c>
      <c r="G299" t="s">
        <v>812</v>
      </c>
      <c r="H299" t="s">
        <v>416</v>
      </c>
      <c r="I299">
        <v>1658945570.314285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1529.057727103377</v>
      </c>
      <c r="AK299">
        <v>1498.081212121211</v>
      </c>
      <c r="AL299">
        <v>3.443268010126702</v>
      </c>
      <c r="AM299">
        <v>65.43499430396558</v>
      </c>
      <c r="AN299">
        <f>(AP299 - AO299 + DI299*1E3/(8.314*(DK299+273.15)) * AR299/DH299 * AQ299) * DH299/(100*CV299) * 1000/(1000 - AP299)</f>
        <v>0</v>
      </c>
      <c r="AO299">
        <v>23.13269452951265</v>
      </c>
      <c r="AP299">
        <v>24.14781393939392</v>
      </c>
      <c r="AQ299">
        <v>0.005190509068288905</v>
      </c>
      <c r="AR299">
        <v>84.9211307685238</v>
      </c>
      <c r="AS299">
        <v>11</v>
      </c>
      <c r="AT299">
        <v>2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1658945570.314285</v>
      </c>
      <c r="DB299">
        <v>1437.530357142857</v>
      </c>
      <c r="DC299">
        <v>1477.184285714286</v>
      </c>
      <c r="DD299">
        <v>24.094175</v>
      </c>
      <c r="DE299">
        <v>23.111725</v>
      </c>
      <c r="DF299">
        <v>1443.663928571429</v>
      </c>
      <c r="DG299">
        <v>24.19448571428572</v>
      </c>
      <c r="DH299">
        <v>500.0418214285714</v>
      </c>
      <c r="DI299">
        <v>90.47939999999998</v>
      </c>
      <c r="DJ299">
        <v>0.09998295357142858</v>
      </c>
      <c r="DK299">
        <v>27.33323928571428</v>
      </c>
      <c r="DL299">
        <v>27.542975</v>
      </c>
      <c r="DM299">
        <v>999.9000000000002</v>
      </c>
      <c r="DN299">
        <v>0</v>
      </c>
      <c r="DO299">
        <v>0</v>
      </c>
      <c r="DP299">
        <v>10007.57035714286</v>
      </c>
      <c r="DQ299">
        <v>0</v>
      </c>
      <c r="DR299">
        <v>11.9722</v>
      </c>
      <c r="DS299">
        <v>-39.655625</v>
      </c>
      <c r="DT299">
        <v>1473.022142857143</v>
      </c>
      <c r="DU299">
        <v>1512.133214285714</v>
      </c>
      <c r="DV299">
        <v>0.9824498214285715</v>
      </c>
      <c r="DW299">
        <v>1477.184285714286</v>
      </c>
      <c r="DX299">
        <v>23.111725</v>
      </c>
      <c r="DY299">
        <v>2.180027142857143</v>
      </c>
      <c r="DZ299">
        <v>2.091134285714286</v>
      </c>
      <c r="EA299">
        <v>18.81625714285714</v>
      </c>
      <c r="EB299">
        <v>18.15179642857143</v>
      </c>
      <c r="EC299">
        <v>2000.001428571428</v>
      </c>
      <c r="ED299">
        <v>0.9799972499999997</v>
      </c>
      <c r="EE299">
        <v>0.02000285</v>
      </c>
      <c r="EF299">
        <v>0</v>
      </c>
      <c r="EG299">
        <v>772.8018928571428</v>
      </c>
      <c r="EH299">
        <v>5.00097</v>
      </c>
      <c r="EI299">
        <v>15417.15</v>
      </c>
      <c r="EJ299">
        <v>16707.57857142857</v>
      </c>
      <c r="EK299">
        <v>38.4955</v>
      </c>
      <c r="EL299">
        <v>38.90821428571429</v>
      </c>
      <c r="EM299">
        <v>38.437</v>
      </c>
      <c r="EN299">
        <v>38.55092857142857</v>
      </c>
      <c r="EO299">
        <v>39.11825</v>
      </c>
      <c r="EP299">
        <v>1955.091428571428</v>
      </c>
      <c r="EQ299">
        <v>39.90750000000001</v>
      </c>
      <c r="ER299">
        <v>0</v>
      </c>
      <c r="ES299">
        <v>1658945577.6</v>
      </c>
      <c r="ET299">
        <v>0</v>
      </c>
      <c r="EU299">
        <v>772.79876</v>
      </c>
      <c r="EV299">
        <v>-1.107615386710267</v>
      </c>
      <c r="EW299">
        <v>-29.69230775495479</v>
      </c>
      <c r="EX299">
        <v>15416.932</v>
      </c>
      <c r="EY299">
        <v>15</v>
      </c>
      <c r="EZ299">
        <v>0</v>
      </c>
      <c r="FA299" t="s">
        <v>419</v>
      </c>
      <c r="FB299">
        <v>1657650335.6</v>
      </c>
      <c r="FC299">
        <v>1657650340.6</v>
      </c>
      <c r="FD299">
        <v>0</v>
      </c>
      <c r="FE299">
        <v>2.4</v>
      </c>
      <c r="FF299">
        <v>-0.047</v>
      </c>
      <c r="FG299">
        <v>-2.024</v>
      </c>
      <c r="FH299">
        <v>-0.16</v>
      </c>
      <c r="FI299">
        <v>420</v>
      </c>
      <c r="FJ299">
        <v>17</v>
      </c>
      <c r="FK299">
        <v>0.4</v>
      </c>
      <c r="FL299">
        <v>0.26</v>
      </c>
      <c r="FM299">
        <v>-39.59454</v>
      </c>
      <c r="FN299">
        <v>-1.852340712945534</v>
      </c>
      <c r="FO299">
        <v>0.2119939536873637</v>
      </c>
      <c r="FP299">
        <v>0</v>
      </c>
      <c r="FQ299">
        <v>772.7800588235293</v>
      </c>
      <c r="FR299">
        <v>-0.5305118333444032</v>
      </c>
      <c r="FS299">
        <v>0.258793233521016</v>
      </c>
      <c r="FT299">
        <v>1</v>
      </c>
      <c r="FU299">
        <v>1.005499825</v>
      </c>
      <c r="FV299">
        <v>-0.2739872532833068</v>
      </c>
      <c r="FW299">
        <v>0.04581852972809555</v>
      </c>
      <c r="FX299">
        <v>0</v>
      </c>
      <c r="FY299">
        <v>1</v>
      </c>
      <c r="FZ299">
        <v>3</v>
      </c>
      <c r="GA299" t="s">
        <v>426</v>
      </c>
      <c r="GB299">
        <v>2.98364</v>
      </c>
      <c r="GC299">
        <v>2.71566</v>
      </c>
      <c r="GD299">
        <v>0.219939</v>
      </c>
      <c r="GE299">
        <v>0.220956</v>
      </c>
      <c r="GF299">
        <v>0.108165</v>
      </c>
      <c r="GG299">
        <v>0.102924</v>
      </c>
      <c r="GH299">
        <v>24762.1</v>
      </c>
      <c r="GI299">
        <v>24824</v>
      </c>
      <c r="GJ299">
        <v>29498.1</v>
      </c>
      <c r="GK299">
        <v>29465.2</v>
      </c>
      <c r="GL299">
        <v>34848.6</v>
      </c>
      <c r="GM299">
        <v>35128.9</v>
      </c>
      <c r="GN299">
        <v>41553.6</v>
      </c>
      <c r="GO299">
        <v>41985</v>
      </c>
      <c r="GP299">
        <v>1.92825</v>
      </c>
      <c r="GQ299">
        <v>1.94125</v>
      </c>
      <c r="GR299">
        <v>0.137456</v>
      </c>
      <c r="GS299">
        <v>0</v>
      </c>
      <c r="GT299">
        <v>25.2944</v>
      </c>
      <c r="GU299">
        <v>999.9</v>
      </c>
      <c r="GV299">
        <v>59.9</v>
      </c>
      <c r="GW299">
        <v>29.4</v>
      </c>
      <c r="GX299">
        <v>27.2472</v>
      </c>
      <c r="GY299">
        <v>62.7697</v>
      </c>
      <c r="GZ299">
        <v>33.7139</v>
      </c>
      <c r="HA299">
        <v>1</v>
      </c>
      <c r="HB299">
        <v>-0.100442</v>
      </c>
      <c r="HC299">
        <v>0.253837</v>
      </c>
      <c r="HD299">
        <v>20.3347</v>
      </c>
      <c r="HE299">
        <v>5.21609</v>
      </c>
      <c r="HF299">
        <v>12.0099</v>
      </c>
      <c r="HG299">
        <v>4.989</v>
      </c>
      <c r="HH299">
        <v>3.28865</v>
      </c>
      <c r="HI299">
        <v>9999</v>
      </c>
      <c r="HJ299">
        <v>9999</v>
      </c>
      <c r="HK299">
        <v>9999</v>
      </c>
      <c r="HL299">
        <v>155.8</v>
      </c>
      <c r="HM299">
        <v>1.86737</v>
      </c>
      <c r="HN299">
        <v>1.86642</v>
      </c>
      <c r="HO299">
        <v>1.86584</v>
      </c>
      <c r="HP299">
        <v>1.86581</v>
      </c>
      <c r="HQ299">
        <v>1.86757</v>
      </c>
      <c r="HR299">
        <v>1.87012</v>
      </c>
      <c r="HS299">
        <v>1.86874</v>
      </c>
      <c r="HT299">
        <v>1.87023</v>
      </c>
      <c r="HU299">
        <v>0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-6.2</v>
      </c>
      <c r="II299">
        <v>-0.0998</v>
      </c>
      <c r="IJ299">
        <v>-2.003274880989988</v>
      </c>
      <c r="IK299">
        <v>-0.003643892653284941</v>
      </c>
      <c r="IL299">
        <v>8.948238347276123E-07</v>
      </c>
      <c r="IM299">
        <v>-2.445980282225029E-10</v>
      </c>
      <c r="IN299">
        <v>-0.1940835803508028</v>
      </c>
      <c r="IO299">
        <v>-0.01042730378795286</v>
      </c>
      <c r="IP299">
        <v>0.00100284695746963</v>
      </c>
      <c r="IQ299">
        <v>-1.701466411570297E-05</v>
      </c>
      <c r="IR299">
        <v>2</v>
      </c>
      <c r="IS299">
        <v>2310</v>
      </c>
      <c r="IT299">
        <v>1</v>
      </c>
      <c r="IU299">
        <v>25</v>
      </c>
      <c r="IV299">
        <v>21587.4</v>
      </c>
      <c r="IW299">
        <v>21587.3</v>
      </c>
      <c r="IX299">
        <v>2.93091</v>
      </c>
      <c r="IY299">
        <v>2.18384</v>
      </c>
      <c r="IZ299">
        <v>1.39648</v>
      </c>
      <c r="JA299">
        <v>2.36328</v>
      </c>
      <c r="JB299">
        <v>1.49536</v>
      </c>
      <c r="JC299">
        <v>2.34497</v>
      </c>
      <c r="JD299">
        <v>34.6463</v>
      </c>
      <c r="JE299">
        <v>24.1838</v>
      </c>
      <c r="JF299">
        <v>18</v>
      </c>
      <c r="JG299">
        <v>496.792</v>
      </c>
      <c r="JH299">
        <v>460.537</v>
      </c>
      <c r="JI299">
        <v>25.0005</v>
      </c>
      <c r="JJ299">
        <v>26.1475</v>
      </c>
      <c r="JK299">
        <v>30.0001</v>
      </c>
      <c r="JL299">
        <v>26.1048</v>
      </c>
      <c r="JM299">
        <v>26.04</v>
      </c>
      <c r="JN299">
        <v>58.7456</v>
      </c>
      <c r="JO299">
        <v>20.1029</v>
      </c>
      <c r="JP299">
        <v>96.9037</v>
      </c>
      <c r="JQ299">
        <v>25</v>
      </c>
      <c r="JR299">
        <v>1524.25</v>
      </c>
      <c r="JS299">
        <v>23.093</v>
      </c>
      <c r="JT299">
        <v>100.878</v>
      </c>
      <c r="JU299">
        <v>100.837</v>
      </c>
    </row>
    <row r="300" spans="1:281">
      <c r="A300">
        <v>284</v>
      </c>
      <c r="B300">
        <v>1658945583.1</v>
      </c>
      <c r="C300">
        <v>3945.099999904633</v>
      </c>
      <c r="D300" t="s">
        <v>993</v>
      </c>
      <c r="E300" t="s">
        <v>994</v>
      </c>
      <c r="F300">
        <v>5</v>
      </c>
      <c r="G300" t="s">
        <v>812</v>
      </c>
      <c r="H300" t="s">
        <v>416</v>
      </c>
      <c r="I300">
        <v>1658945575.6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1546.422871095376</v>
      </c>
      <c r="AK300">
        <v>1515.295272727273</v>
      </c>
      <c r="AL300">
        <v>3.464372585740177</v>
      </c>
      <c r="AM300">
        <v>65.43499430396558</v>
      </c>
      <c r="AN300">
        <f>(AP300 - AO300 + DI300*1E3/(8.314*(DK300+273.15)) * AR300/DH300 * AQ300) * DH300/(100*CV300) * 1000/(1000 - AP300)</f>
        <v>0</v>
      </c>
      <c r="AO300">
        <v>23.13209385676767</v>
      </c>
      <c r="AP300">
        <v>24.15741818181817</v>
      </c>
      <c r="AQ300">
        <v>0.001155557342699295</v>
      </c>
      <c r="AR300">
        <v>84.9211307685238</v>
      </c>
      <c r="AS300">
        <v>11</v>
      </c>
      <c r="AT300">
        <v>2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1658945575.6</v>
      </c>
      <c r="DB300">
        <v>1455.186296296297</v>
      </c>
      <c r="DC300">
        <v>1495.082222222222</v>
      </c>
      <c r="DD300">
        <v>24.13192222222222</v>
      </c>
      <c r="DE300">
        <v>23.13081481481481</v>
      </c>
      <c r="DF300">
        <v>1461.365555555555</v>
      </c>
      <c r="DG300">
        <v>24.23192962962963</v>
      </c>
      <c r="DH300">
        <v>500.0366666666666</v>
      </c>
      <c r="DI300">
        <v>90.47965185185186</v>
      </c>
      <c r="DJ300">
        <v>0.09998785555555555</v>
      </c>
      <c r="DK300">
        <v>27.3331925925926</v>
      </c>
      <c r="DL300">
        <v>27.54494074074074</v>
      </c>
      <c r="DM300">
        <v>999.9000000000001</v>
      </c>
      <c r="DN300">
        <v>0</v>
      </c>
      <c r="DO300">
        <v>0</v>
      </c>
      <c r="DP300">
        <v>10004.7037037037</v>
      </c>
      <c r="DQ300">
        <v>0</v>
      </c>
      <c r="DR300">
        <v>11.9722</v>
      </c>
      <c r="DS300">
        <v>-39.89673333333334</v>
      </c>
      <c r="DT300">
        <v>1491.170740740741</v>
      </c>
      <c r="DU300">
        <v>1530.483333333333</v>
      </c>
      <c r="DV300">
        <v>1.001112148148148</v>
      </c>
      <c r="DW300">
        <v>1495.082222222222</v>
      </c>
      <c r="DX300">
        <v>23.13081481481481</v>
      </c>
      <c r="DY300">
        <v>2.183448518518518</v>
      </c>
      <c r="DZ300">
        <v>2.092867037037037</v>
      </c>
      <c r="EA300">
        <v>18.84137407407407</v>
      </c>
      <c r="EB300">
        <v>18.1649962962963</v>
      </c>
      <c r="EC300">
        <v>2000.006296296296</v>
      </c>
      <c r="ED300">
        <v>0.979997111111111</v>
      </c>
      <c r="EE300">
        <v>0.02000298888888889</v>
      </c>
      <c r="EF300">
        <v>0</v>
      </c>
      <c r="EG300">
        <v>772.7027777777779</v>
      </c>
      <c r="EH300">
        <v>5.00097</v>
      </c>
      <c r="EI300">
        <v>15414.76296296296</v>
      </c>
      <c r="EJ300">
        <v>16707.62222222222</v>
      </c>
      <c r="EK300">
        <v>38.479</v>
      </c>
      <c r="EL300">
        <v>38.89107407407408</v>
      </c>
      <c r="EM300">
        <v>38.42551851851852</v>
      </c>
      <c r="EN300">
        <v>38.52985185185185</v>
      </c>
      <c r="EO300">
        <v>39.10166666666666</v>
      </c>
      <c r="EP300">
        <v>1955.096296296296</v>
      </c>
      <c r="EQ300">
        <v>39.91</v>
      </c>
      <c r="ER300">
        <v>0</v>
      </c>
      <c r="ES300">
        <v>1658945582.4</v>
      </c>
      <c r="ET300">
        <v>0</v>
      </c>
      <c r="EU300">
        <v>772.70544</v>
      </c>
      <c r="EV300">
        <v>-1.00923076512935</v>
      </c>
      <c r="EW300">
        <v>-28.88461542403326</v>
      </c>
      <c r="EX300">
        <v>15414.624</v>
      </c>
      <c r="EY300">
        <v>15</v>
      </c>
      <c r="EZ300">
        <v>0</v>
      </c>
      <c r="FA300" t="s">
        <v>419</v>
      </c>
      <c r="FB300">
        <v>1657650335.6</v>
      </c>
      <c r="FC300">
        <v>1657650340.6</v>
      </c>
      <c r="FD300">
        <v>0</v>
      </c>
      <c r="FE300">
        <v>2.4</v>
      </c>
      <c r="FF300">
        <v>-0.047</v>
      </c>
      <c r="FG300">
        <v>-2.024</v>
      </c>
      <c r="FH300">
        <v>-0.16</v>
      </c>
      <c r="FI300">
        <v>420</v>
      </c>
      <c r="FJ300">
        <v>17</v>
      </c>
      <c r="FK300">
        <v>0.4</v>
      </c>
      <c r="FL300">
        <v>0.26</v>
      </c>
      <c r="FM300">
        <v>-39.7499</v>
      </c>
      <c r="FN300">
        <v>-2.498821013133166</v>
      </c>
      <c r="FO300">
        <v>0.2588072323178005</v>
      </c>
      <c r="FP300">
        <v>0</v>
      </c>
      <c r="FQ300">
        <v>772.7528823529412</v>
      </c>
      <c r="FR300">
        <v>-0.8209625670673559</v>
      </c>
      <c r="FS300">
        <v>0.2645158468182833</v>
      </c>
      <c r="FT300">
        <v>1</v>
      </c>
      <c r="FU300">
        <v>0.9917720750000001</v>
      </c>
      <c r="FV300">
        <v>0.1916547354596606</v>
      </c>
      <c r="FW300">
        <v>0.02520796370533278</v>
      </c>
      <c r="FX300">
        <v>0</v>
      </c>
      <c r="FY300">
        <v>1</v>
      </c>
      <c r="FZ300">
        <v>3</v>
      </c>
      <c r="GA300" t="s">
        <v>426</v>
      </c>
      <c r="GB300">
        <v>2.98368</v>
      </c>
      <c r="GC300">
        <v>2.71566</v>
      </c>
      <c r="GD300">
        <v>0.221462</v>
      </c>
      <c r="GE300">
        <v>0.222468</v>
      </c>
      <c r="GF300">
        <v>0.108189</v>
      </c>
      <c r="GG300">
        <v>0.102914</v>
      </c>
      <c r="GH300">
        <v>24713.8</v>
      </c>
      <c r="GI300">
        <v>24775.5</v>
      </c>
      <c r="GJ300">
        <v>29498.2</v>
      </c>
      <c r="GK300">
        <v>29464.7</v>
      </c>
      <c r="GL300">
        <v>34847.6</v>
      </c>
      <c r="GM300">
        <v>35128.6</v>
      </c>
      <c r="GN300">
        <v>41553.6</v>
      </c>
      <c r="GO300">
        <v>41984.1</v>
      </c>
      <c r="GP300">
        <v>1.92822</v>
      </c>
      <c r="GQ300">
        <v>1.94112</v>
      </c>
      <c r="GR300">
        <v>0.137724</v>
      </c>
      <c r="GS300">
        <v>0</v>
      </c>
      <c r="GT300">
        <v>25.3008</v>
      </c>
      <c r="GU300">
        <v>999.9</v>
      </c>
      <c r="GV300">
        <v>59.9</v>
      </c>
      <c r="GW300">
        <v>29.4</v>
      </c>
      <c r="GX300">
        <v>27.2462</v>
      </c>
      <c r="GY300">
        <v>62.7797</v>
      </c>
      <c r="GZ300">
        <v>33.8261</v>
      </c>
      <c r="HA300">
        <v>1</v>
      </c>
      <c r="HB300">
        <v>-0.10032</v>
      </c>
      <c r="HC300">
        <v>0.254455</v>
      </c>
      <c r="HD300">
        <v>20.3345</v>
      </c>
      <c r="HE300">
        <v>5.21669</v>
      </c>
      <c r="HF300">
        <v>12.0099</v>
      </c>
      <c r="HG300">
        <v>4.98905</v>
      </c>
      <c r="HH300">
        <v>3.28865</v>
      </c>
      <c r="HI300">
        <v>9999</v>
      </c>
      <c r="HJ300">
        <v>9999</v>
      </c>
      <c r="HK300">
        <v>9999</v>
      </c>
      <c r="HL300">
        <v>155.8</v>
      </c>
      <c r="HM300">
        <v>1.86736</v>
      </c>
      <c r="HN300">
        <v>1.86643</v>
      </c>
      <c r="HO300">
        <v>1.86584</v>
      </c>
      <c r="HP300">
        <v>1.86581</v>
      </c>
      <c r="HQ300">
        <v>1.86756</v>
      </c>
      <c r="HR300">
        <v>1.87012</v>
      </c>
      <c r="HS300">
        <v>1.86874</v>
      </c>
      <c r="HT300">
        <v>1.87021</v>
      </c>
      <c r="HU300">
        <v>0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-6.25</v>
      </c>
      <c r="II300">
        <v>-0.0998</v>
      </c>
      <c r="IJ300">
        <v>-2.003274880989988</v>
      </c>
      <c r="IK300">
        <v>-0.003643892653284941</v>
      </c>
      <c r="IL300">
        <v>8.948238347276123E-07</v>
      </c>
      <c r="IM300">
        <v>-2.445980282225029E-10</v>
      </c>
      <c r="IN300">
        <v>-0.1940835803508028</v>
      </c>
      <c r="IO300">
        <v>-0.01042730378795286</v>
      </c>
      <c r="IP300">
        <v>0.00100284695746963</v>
      </c>
      <c r="IQ300">
        <v>-1.701466411570297E-05</v>
      </c>
      <c r="IR300">
        <v>2</v>
      </c>
      <c r="IS300">
        <v>2310</v>
      </c>
      <c r="IT300">
        <v>1</v>
      </c>
      <c r="IU300">
        <v>25</v>
      </c>
      <c r="IV300">
        <v>21587.5</v>
      </c>
      <c r="IW300">
        <v>21587.4</v>
      </c>
      <c r="IX300">
        <v>2.96021</v>
      </c>
      <c r="IY300">
        <v>2.18628</v>
      </c>
      <c r="IZ300">
        <v>1.39648</v>
      </c>
      <c r="JA300">
        <v>2.36206</v>
      </c>
      <c r="JB300">
        <v>1.49536</v>
      </c>
      <c r="JC300">
        <v>2.30591</v>
      </c>
      <c r="JD300">
        <v>34.6463</v>
      </c>
      <c r="JE300">
        <v>24.1751</v>
      </c>
      <c r="JF300">
        <v>18</v>
      </c>
      <c r="JG300">
        <v>496.788</v>
      </c>
      <c r="JH300">
        <v>460.474</v>
      </c>
      <c r="JI300">
        <v>25.0002</v>
      </c>
      <c r="JJ300">
        <v>26.1493</v>
      </c>
      <c r="JK300">
        <v>30.0002</v>
      </c>
      <c r="JL300">
        <v>26.1061</v>
      </c>
      <c r="JM300">
        <v>26.0419</v>
      </c>
      <c r="JN300">
        <v>59.229</v>
      </c>
      <c r="JO300">
        <v>20.1029</v>
      </c>
      <c r="JP300">
        <v>96.9037</v>
      </c>
      <c r="JQ300">
        <v>25</v>
      </c>
      <c r="JR300">
        <v>1537.62</v>
      </c>
      <c r="JS300">
        <v>23.0931</v>
      </c>
      <c r="JT300">
        <v>100.879</v>
      </c>
      <c r="JU300">
        <v>100.835</v>
      </c>
    </row>
    <row r="301" spans="1:281">
      <c r="A301">
        <v>285</v>
      </c>
      <c r="B301">
        <v>1658945588.1</v>
      </c>
      <c r="C301">
        <v>3950.099999904633</v>
      </c>
      <c r="D301" t="s">
        <v>995</v>
      </c>
      <c r="E301" t="s">
        <v>996</v>
      </c>
      <c r="F301">
        <v>5</v>
      </c>
      <c r="G301" t="s">
        <v>812</v>
      </c>
      <c r="H301" t="s">
        <v>416</v>
      </c>
      <c r="I301">
        <v>1658945580.314285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1563.702163831294</v>
      </c>
      <c r="AK301">
        <v>1532.572060606061</v>
      </c>
      <c r="AL301">
        <v>3.447627414259845</v>
      </c>
      <c r="AM301">
        <v>65.43499430396558</v>
      </c>
      <c r="AN301">
        <f>(AP301 - AO301 + DI301*1E3/(8.314*(DK301+273.15)) * AR301/DH301 * AQ301) * DH301/(100*CV301) * 1000/(1000 - AP301)</f>
        <v>0</v>
      </c>
      <c r="AO301">
        <v>23.13136634726734</v>
      </c>
      <c r="AP301">
        <v>24.1629509090909</v>
      </c>
      <c r="AQ301">
        <v>0.0001588141500033139</v>
      </c>
      <c r="AR301">
        <v>84.9211307685238</v>
      </c>
      <c r="AS301">
        <v>11</v>
      </c>
      <c r="AT301">
        <v>2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1658945580.314285</v>
      </c>
      <c r="DB301">
        <v>1471.029285714286</v>
      </c>
      <c r="DC301">
        <v>1511.025</v>
      </c>
      <c r="DD301">
        <v>24.15001785714286</v>
      </c>
      <c r="DE301">
        <v>23.13183928571429</v>
      </c>
      <c r="DF301">
        <v>1477.250714285714</v>
      </c>
      <c r="DG301">
        <v>24.24987142857143</v>
      </c>
      <c r="DH301">
        <v>500.0487142857143</v>
      </c>
      <c r="DI301">
        <v>90.47997142857146</v>
      </c>
      <c r="DJ301">
        <v>0.09999641785714286</v>
      </c>
      <c r="DK301">
        <v>27.33329642857143</v>
      </c>
      <c r="DL301">
        <v>27.54835357142857</v>
      </c>
      <c r="DM301">
        <v>999.9000000000002</v>
      </c>
      <c r="DN301">
        <v>0</v>
      </c>
      <c r="DO301">
        <v>0</v>
      </c>
      <c r="DP301">
        <v>10002.83642857143</v>
      </c>
      <c r="DQ301">
        <v>0</v>
      </c>
      <c r="DR301">
        <v>11.9722</v>
      </c>
      <c r="DS301">
        <v>-39.99605714285713</v>
      </c>
      <c r="DT301">
        <v>1507.432857142858</v>
      </c>
      <c r="DU301">
        <v>1546.804642857143</v>
      </c>
      <c r="DV301">
        <v>1.018185928571429</v>
      </c>
      <c r="DW301">
        <v>1511.025</v>
      </c>
      <c r="DX301">
        <v>23.13183928571429</v>
      </c>
      <c r="DY301">
        <v>2.185093571428571</v>
      </c>
      <c r="DZ301">
        <v>2.092967142857143</v>
      </c>
      <c r="EA301">
        <v>18.85343214285714</v>
      </c>
      <c r="EB301">
        <v>18.16576071428572</v>
      </c>
      <c r="EC301">
        <v>2000.017857142857</v>
      </c>
      <c r="ED301">
        <v>0.9799970357142855</v>
      </c>
      <c r="EE301">
        <v>0.02000306428571429</v>
      </c>
      <c r="EF301">
        <v>0</v>
      </c>
      <c r="EG301">
        <v>772.6147500000001</v>
      </c>
      <c r="EH301">
        <v>5.00097</v>
      </c>
      <c r="EI301">
        <v>15412.46428571428</v>
      </c>
      <c r="EJ301">
        <v>16707.71071428571</v>
      </c>
      <c r="EK301">
        <v>38.45949999999999</v>
      </c>
      <c r="EL301">
        <v>38.87721428571428</v>
      </c>
      <c r="EM301">
        <v>38.406</v>
      </c>
      <c r="EN301">
        <v>38.51107142857143</v>
      </c>
      <c r="EO301">
        <v>39.08674999999999</v>
      </c>
      <c r="EP301">
        <v>1955.107857142857</v>
      </c>
      <c r="EQ301">
        <v>39.91</v>
      </c>
      <c r="ER301">
        <v>0</v>
      </c>
      <c r="ES301">
        <v>1658945587.8</v>
      </c>
      <c r="ET301">
        <v>0</v>
      </c>
      <c r="EU301">
        <v>772.6111923076922</v>
      </c>
      <c r="EV301">
        <v>-1.017675212004322</v>
      </c>
      <c r="EW301">
        <v>-28.6017094615773</v>
      </c>
      <c r="EX301">
        <v>15412.03846153846</v>
      </c>
      <c r="EY301">
        <v>15</v>
      </c>
      <c r="EZ301">
        <v>0</v>
      </c>
      <c r="FA301" t="s">
        <v>419</v>
      </c>
      <c r="FB301">
        <v>1657650335.6</v>
      </c>
      <c r="FC301">
        <v>1657650340.6</v>
      </c>
      <c r="FD301">
        <v>0</v>
      </c>
      <c r="FE301">
        <v>2.4</v>
      </c>
      <c r="FF301">
        <v>-0.047</v>
      </c>
      <c r="FG301">
        <v>-2.024</v>
      </c>
      <c r="FH301">
        <v>-0.16</v>
      </c>
      <c r="FI301">
        <v>420</v>
      </c>
      <c r="FJ301">
        <v>17</v>
      </c>
      <c r="FK301">
        <v>0.4</v>
      </c>
      <c r="FL301">
        <v>0.26</v>
      </c>
      <c r="FM301">
        <v>-39.92352195121951</v>
      </c>
      <c r="FN301">
        <v>-1.460719860627208</v>
      </c>
      <c r="FO301">
        <v>0.1802406663625797</v>
      </c>
      <c r="FP301">
        <v>0</v>
      </c>
      <c r="FQ301">
        <v>772.6700882352941</v>
      </c>
      <c r="FR301">
        <v>-0.9235905231190393</v>
      </c>
      <c r="FS301">
        <v>0.2639566996182502</v>
      </c>
      <c r="FT301">
        <v>1</v>
      </c>
      <c r="FU301">
        <v>1.006031926829268</v>
      </c>
      <c r="FV301">
        <v>0.2290308501742156</v>
      </c>
      <c r="FW301">
        <v>0.02364421507074657</v>
      </c>
      <c r="FX301">
        <v>0</v>
      </c>
      <c r="FY301">
        <v>1</v>
      </c>
      <c r="FZ301">
        <v>3</v>
      </c>
      <c r="GA301" t="s">
        <v>426</v>
      </c>
      <c r="GB301">
        <v>2.98351</v>
      </c>
      <c r="GC301">
        <v>2.71564</v>
      </c>
      <c r="GD301">
        <v>0.222975</v>
      </c>
      <c r="GE301">
        <v>0.223934</v>
      </c>
      <c r="GF301">
        <v>0.108208</v>
      </c>
      <c r="GG301">
        <v>0.102915</v>
      </c>
      <c r="GH301">
        <v>24665.3</v>
      </c>
      <c r="GI301">
        <v>24728.8</v>
      </c>
      <c r="GJ301">
        <v>29497.6</v>
      </c>
      <c r="GK301">
        <v>29464.8</v>
      </c>
      <c r="GL301">
        <v>34846.5</v>
      </c>
      <c r="GM301">
        <v>35128.7</v>
      </c>
      <c r="GN301">
        <v>41553.1</v>
      </c>
      <c r="GO301">
        <v>41984.2</v>
      </c>
      <c r="GP301">
        <v>1.92833</v>
      </c>
      <c r="GQ301">
        <v>1.94153</v>
      </c>
      <c r="GR301">
        <v>0.137389</v>
      </c>
      <c r="GS301">
        <v>0</v>
      </c>
      <c r="GT301">
        <v>25.3085</v>
      </c>
      <c r="GU301">
        <v>999.9</v>
      </c>
      <c r="GV301">
        <v>59.9</v>
      </c>
      <c r="GW301">
        <v>29.4</v>
      </c>
      <c r="GX301">
        <v>27.2475</v>
      </c>
      <c r="GY301">
        <v>63.0297</v>
      </c>
      <c r="GZ301">
        <v>33.7981</v>
      </c>
      <c r="HA301">
        <v>1</v>
      </c>
      <c r="HB301">
        <v>-0.100203</v>
      </c>
      <c r="HC301">
        <v>0.255901</v>
      </c>
      <c r="HD301">
        <v>20.3346</v>
      </c>
      <c r="HE301">
        <v>5.21564</v>
      </c>
      <c r="HF301">
        <v>12.0098</v>
      </c>
      <c r="HG301">
        <v>4.9889</v>
      </c>
      <c r="HH301">
        <v>3.2885</v>
      </c>
      <c r="HI301">
        <v>9999</v>
      </c>
      <c r="HJ301">
        <v>9999</v>
      </c>
      <c r="HK301">
        <v>9999</v>
      </c>
      <c r="HL301">
        <v>155.8</v>
      </c>
      <c r="HM301">
        <v>1.86736</v>
      </c>
      <c r="HN301">
        <v>1.86641</v>
      </c>
      <c r="HO301">
        <v>1.86584</v>
      </c>
      <c r="HP301">
        <v>1.86579</v>
      </c>
      <c r="HQ301">
        <v>1.86757</v>
      </c>
      <c r="HR301">
        <v>1.87012</v>
      </c>
      <c r="HS301">
        <v>1.86874</v>
      </c>
      <c r="HT301">
        <v>1.87022</v>
      </c>
      <c r="HU301">
        <v>0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-6.29</v>
      </c>
      <c r="II301">
        <v>-0.0997</v>
      </c>
      <c r="IJ301">
        <v>-2.003274880989988</v>
      </c>
      <c r="IK301">
        <v>-0.003643892653284941</v>
      </c>
      <c r="IL301">
        <v>8.948238347276123E-07</v>
      </c>
      <c r="IM301">
        <v>-2.445980282225029E-10</v>
      </c>
      <c r="IN301">
        <v>-0.1940835803508028</v>
      </c>
      <c r="IO301">
        <v>-0.01042730378795286</v>
      </c>
      <c r="IP301">
        <v>0.00100284695746963</v>
      </c>
      <c r="IQ301">
        <v>-1.701466411570297E-05</v>
      </c>
      <c r="IR301">
        <v>2</v>
      </c>
      <c r="IS301">
        <v>2310</v>
      </c>
      <c r="IT301">
        <v>1</v>
      </c>
      <c r="IU301">
        <v>25</v>
      </c>
      <c r="IV301">
        <v>21587.5</v>
      </c>
      <c r="IW301">
        <v>21587.5</v>
      </c>
      <c r="IX301">
        <v>2.98218</v>
      </c>
      <c r="IY301">
        <v>2.18018</v>
      </c>
      <c r="IZ301">
        <v>1.39648</v>
      </c>
      <c r="JA301">
        <v>2.36206</v>
      </c>
      <c r="JB301">
        <v>1.49536</v>
      </c>
      <c r="JC301">
        <v>2.40845</v>
      </c>
      <c r="JD301">
        <v>34.6463</v>
      </c>
      <c r="JE301">
        <v>24.1838</v>
      </c>
      <c r="JF301">
        <v>18</v>
      </c>
      <c r="JG301">
        <v>496.868</v>
      </c>
      <c r="JH301">
        <v>460.727</v>
      </c>
      <c r="JI301">
        <v>25.0002</v>
      </c>
      <c r="JJ301">
        <v>26.1515</v>
      </c>
      <c r="JK301">
        <v>30.0003</v>
      </c>
      <c r="JL301">
        <v>26.1081</v>
      </c>
      <c r="JM301">
        <v>26.0422</v>
      </c>
      <c r="JN301">
        <v>59.7731</v>
      </c>
      <c r="JO301">
        <v>20.1029</v>
      </c>
      <c r="JP301">
        <v>96.9037</v>
      </c>
      <c r="JQ301">
        <v>25</v>
      </c>
      <c r="JR301">
        <v>1557.67</v>
      </c>
      <c r="JS301">
        <v>23.088</v>
      </c>
      <c r="JT301">
        <v>100.877</v>
      </c>
      <c r="JU301">
        <v>100.835</v>
      </c>
    </row>
    <row r="302" spans="1:281">
      <c r="A302">
        <v>286</v>
      </c>
      <c r="B302">
        <v>1658945593.1</v>
      </c>
      <c r="C302">
        <v>3955.099999904633</v>
      </c>
      <c r="D302" t="s">
        <v>997</v>
      </c>
      <c r="E302" t="s">
        <v>998</v>
      </c>
      <c r="F302">
        <v>5</v>
      </c>
      <c r="G302" t="s">
        <v>812</v>
      </c>
      <c r="H302" t="s">
        <v>416</v>
      </c>
      <c r="I302">
        <v>1658945585.6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1580.641206542236</v>
      </c>
      <c r="AK302">
        <v>1549.668242424241</v>
      </c>
      <c r="AL302">
        <v>3.425734534527922</v>
      </c>
      <c r="AM302">
        <v>65.43499430396558</v>
      </c>
      <c r="AN302">
        <f>(AP302 - AO302 + DI302*1E3/(8.314*(DK302+273.15)) * AR302/DH302 * AQ302) * DH302/(100*CV302) * 1000/(1000 - AP302)</f>
        <v>0</v>
      </c>
      <c r="AO302">
        <v>23.12926603675712</v>
      </c>
      <c r="AP302">
        <v>24.16295818181817</v>
      </c>
      <c r="AQ302">
        <v>-5.687891203189306E-05</v>
      </c>
      <c r="AR302">
        <v>84.9211307685238</v>
      </c>
      <c r="AS302">
        <v>11</v>
      </c>
      <c r="AT302">
        <v>2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1658945585.6</v>
      </c>
      <c r="DB302">
        <v>1488.76</v>
      </c>
      <c r="DC302">
        <v>1528.799629629629</v>
      </c>
      <c r="DD302">
        <v>24.15934814814815</v>
      </c>
      <c r="DE302">
        <v>23.1307</v>
      </c>
      <c r="DF302">
        <v>1495.028518518518</v>
      </c>
      <c r="DG302">
        <v>24.2591037037037</v>
      </c>
      <c r="DH302">
        <v>500.0495555555556</v>
      </c>
      <c r="DI302">
        <v>90.48073333333332</v>
      </c>
      <c r="DJ302">
        <v>0.1000362111111111</v>
      </c>
      <c r="DK302">
        <v>27.33452962962963</v>
      </c>
      <c r="DL302">
        <v>27.5551</v>
      </c>
      <c r="DM302">
        <v>999.9000000000001</v>
      </c>
      <c r="DN302">
        <v>0</v>
      </c>
      <c r="DO302">
        <v>0</v>
      </c>
      <c r="DP302">
        <v>9996.968148148149</v>
      </c>
      <c r="DQ302">
        <v>0</v>
      </c>
      <c r="DR302">
        <v>11.9722</v>
      </c>
      <c r="DS302">
        <v>-40.03938148148148</v>
      </c>
      <c r="DT302">
        <v>1525.617407407407</v>
      </c>
      <c r="DU302">
        <v>1564.998148148148</v>
      </c>
      <c r="DV302">
        <v>1.028651111111111</v>
      </c>
      <c r="DW302">
        <v>1528.799629629629</v>
      </c>
      <c r="DX302">
        <v>23.1307</v>
      </c>
      <c r="DY302">
        <v>2.185955555555555</v>
      </c>
      <c r="DZ302">
        <v>2.092881481481482</v>
      </c>
      <c r="EA302">
        <v>18.85974814814815</v>
      </c>
      <c r="EB302">
        <v>18.16511111111111</v>
      </c>
      <c r="EC302">
        <v>2000.012592592593</v>
      </c>
      <c r="ED302">
        <v>0.9799968888888887</v>
      </c>
      <c r="EE302">
        <v>0.02000321111111111</v>
      </c>
      <c r="EF302">
        <v>0</v>
      </c>
      <c r="EG302">
        <v>772.5532962962964</v>
      </c>
      <c r="EH302">
        <v>5.00097</v>
      </c>
      <c r="EI302">
        <v>15409.68888888889</v>
      </c>
      <c r="EJ302">
        <v>16707.65925925926</v>
      </c>
      <c r="EK302">
        <v>38.44166666666666</v>
      </c>
      <c r="EL302">
        <v>38.875</v>
      </c>
      <c r="EM302">
        <v>38.38418518518519</v>
      </c>
      <c r="EN302">
        <v>38.5</v>
      </c>
      <c r="EO302">
        <v>39.07133333333333</v>
      </c>
      <c r="EP302">
        <v>1955.102592592593</v>
      </c>
      <c r="EQ302">
        <v>39.91</v>
      </c>
      <c r="ER302">
        <v>0</v>
      </c>
      <c r="ES302">
        <v>1658945592.6</v>
      </c>
      <c r="ET302">
        <v>0</v>
      </c>
      <c r="EU302">
        <v>772.5653846153847</v>
      </c>
      <c r="EV302">
        <v>-1.156307684196495</v>
      </c>
      <c r="EW302">
        <v>-35.12136759627059</v>
      </c>
      <c r="EX302">
        <v>15409.61153846154</v>
      </c>
      <c r="EY302">
        <v>15</v>
      </c>
      <c r="EZ302">
        <v>0</v>
      </c>
      <c r="FA302" t="s">
        <v>419</v>
      </c>
      <c r="FB302">
        <v>1657650335.6</v>
      </c>
      <c r="FC302">
        <v>1657650340.6</v>
      </c>
      <c r="FD302">
        <v>0</v>
      </c>
      <c r="FE302">
        <v>2.4</v>
      </c>
      <c r="FF302">
        <v>-0.047</v>
      </c>
      <c r="FG302">
        <v>-2.024</v>
      </c>
      <c r="FH302">
        <v>-0.16</v>
      </c>
      <c r="FI302">
        <v>420</v>
      </c>
      <c r="FJ302">
        <v>17</v>
      </c>
      <c r="FK302">
        <v>0.4</v>
      </c>
      <c r="FL302">
        <v>0.26</v>
      </c>
      <c r="FM302">
        <v>-39.98646</v>
      </c>
      <c r="FN302">
        <v>-0.3679789868667439</v>
      </c>
      <c r="FO302">
        <v>0.1223763249162183</v>
      </c>
      <c r="FP302">
        <v>1</v>
      </c>
      <c r="FQ302">
        <v>772.614794117647</v>
      </c>
      <c r="FR302">
        <v>-0.6602750142963163</v>
      </c>
      <c r="FS302">
        <v>0.2266546711748981</v>
      </c>
      <c r="FT302">
        <v>1</v>
      </c>
      <c r="FU302">
        <v>1.0211775</v>
      </c>
      <c r="FV302">
        <v>0.1240197973733582</v>
      </c>
      <c r="FW302">
        <v>0.01301159040048526</v>
      </c>
      <c r="FX302">
        <v>0</v>
      </c>
      <c r="FY302">
        <v>2</v>
      </c>
      <c r="FZ302">
        <v>3</v>
      </c>
      <c r="GA302" t="s">
        <v>420</v>
      </c>
      <c r="GB302">
        <v>2.98367</v>
      </c>
      <c r="GC302">
        <v>2.71561</v>
      </c>
      <c r="GD302">
        <v>0.224474</v>
      </c>
      <c r="GE302">
        <v>0.2254</v>
      </c>
      <c r="GF302">
        <v>0.10821</v>
      </c>
      <c r="GG302">
        <v>0.102916</v>
      </c>
      <c r="GH302">
        <v>24617.8</v>
      </c>
      <c r="GI302">
        <v>24681.9</v>
      </c>
      <c r="GJ302">
        <v>29497.7</v>
      </c>
      <c r="GK302">
        <v>29464.5</v>
      </c>
      <c r="GL302">
        <v>34846.1</v>
      </c>
      <c r="GM302">
        <v>35128.7</v>
      </c>
      <c r="GN302">
        <v>41552.7</v>
      </c>
      <c r="GO302">
        <v>41984.2</v>
      </c>
      <c r="GP302">
        <v>1.9282</v>
      </c>
      <c r="GQ302">
        <v>1.94142</v>
      </c>
      <c r="GR302">
        <v>0.137165</v>
      </c>
      <c r="GS302">
        <v>0</v>
      </c>
      <c r="GT302">
        <v>25.3149</v>
      </c>
      <c r="GU302">
        <v>999.9</v>
      </c>
      <c r="GV302">
        <v>59.9</v>
      </c>
      <c r="GW302">
        <v>29.4</v>
      </c>
      <c r="GX302">
        <v>27.2476</v>
      </c>
      <c r="GY302">
        <v>63.0697</v>
      </c>
      <c r="GZ302">
        <v>33.6979</v>
      </c>
      <c r="HA302">
        <v>1</v>
      </c>
      <c r="HB302">
        <v>-0.10002</v>
      </c>
      <c r="HC302">
        <v>0.257437</v>
      </c>
      <c r="HD302">
        <v>20.3345</v>
      </c>
      <c r="HE302">
        <v>5.21549</v>
      </c>
      <c r="HF302">
        <v>12.0099</v>
      </c>
      <c r="HG302">
        <v>4.989</v>
      </c>
      <c r="HH302">
        <v>3.2885</v>
      </c>
      <c r="HI302">
        <v>9999</v>
      </c>
      <c r="HJ302">
        <v>9999</v>
      </c>
      <c r="HK302">
        <v>9999</v>
      </c>
      <c r="HL302">
        <v>155.8</v>
      </c>
      <c r="HM302">
        <v>1.86737</v>
      </c>
      <c r="HN302">
        <v>1.8664</v>
      </c>
      <c r="HO302">
        <v>1.86584</v>
      </c>
      <c r="HP302">
        <v>1.86579</v>
      </c>
      <c r="HQ302">
        <v>1.86755</v>
      </c>
      <c r="HR302">
        <v>1.87012</v>
      </c>
      <c r="HS302">
        <v>1.86874</v>
      </c>
      <c r="HT302">
        <v>1.87023</v>
      </c>
      <c r="HU302">
        <v>0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-6.33</v>
      </c>
      <c r="II302">
        <v>-0.0998</v>
      </c>
      <c r="IJ302">
        <v>-2.003274880989988</v>
      </c>
      <c r="IK302">
        <v>-0.003643892653284941</v>
      </c>
      <c r="IL302">
        <v>8.948238347276123E-07</v>
      </c>
      <c r="IM302">
        <v>-2.445980282225029E-10</v>
      </c>
      <c r="IN302">
        <v>-0.1940835803508028</v>
      </c>
      <c r="IO302">
        <v>-0.01042730378795286</v>
      </c>
      <c r="IP302">
        <v>0.00100284695746963</v>
      </c>
      <c r="IQ302">
        <v>-1.701466411570297E-05</v>
      </c>
      <c r="IR302">
        <v>2</v>
      </c>
      <c r="IS302">
        <v>2310</v>
      </c>
      <c r="IT302">
        <v>1</v>
      </c>
      <c r="IU302">
        <v>25</v>
      </c>
      <c r="IV302">
        <v>21587.6</v>
      </c>
      <c r="IW302">
        <v>21587.5</v>
      </c>
      <c r="IX302">
        <v>3.01147</v>
      </c>
      <c r="IY302">
        <v>2.18506</v>
      </c>
      <c r="IZ302">
        <v>1.39648</v>
      </c>
      <c r="JA302">
        <v>2.36328</v>
      </c>
      <c r="JB302">
        <v>1.49536</v>
      </c>
      <c r="JC302">
        <v>2.36572</v>
      </c>
      <c r="JD302">
        <v>34.6463</v>
      </c>
      <c r="JE302">
        <v>24.1838</v>
      </c>
      <c r="JF302">
        <v>18</v>
      </c>
      <c r="JG302">
        <v>496.794</v>
      </c>
      <c r="JH302">
        <v>460.682</v>
      </c>
      <c r="JI302">
        <v>25.0003</v>
      </c>
      <c r="JJ302">
        <v>26.153</v>
      </c>
      <c r="JK302">
        <v>30.0004</v>
      </c>
      <c r="JL302">
        <v>26.1087</v>
      </c>
      <c r="JM302">
        <v>26.0443</v>
      </c>
      <c r="JN302">
        <v>60.2526</v>
      </c>
      <c r="JO302">
        <v>20.1029</v>
      </c>
      <c r="JP302">
        <v>96.9037</v>
      </c>
      <c r="JQ302">
        <v>25</v>
      </c>
      <c r="JR302">
        <v>1571.05</v>
      </c>
      <c r="JS302">
        <v>23.0882</v>
      </c>
      <c r="JT302">
        <v>100.877</v>
      </c>
      <c r="JU302">
        <v>100.835</v>
      </c>
    </row>
    <row r="303" spans="1:281">
      <c r="A303">
        <v>287</v>
      </c>
      <c r="B303">
        <v>1658945598.1</v>
      </c>
      <c r="C303">
        <v>3960.099999904633</v>
      </c>
      <c r="D303" t="s">
        <v>999</v>
      </c>
      <c r="E303" t="s">
        <v>1000</v>
      </c>
      <c r="F303">
        <v>5</v>
      </c>
      <c r="G303" t="s">
        <v>812</v>
      </c>
      <c r="H303" t="s">
        <v>416</v>
      </c>
      <c r="I303">
        <v>1658945590.314285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1597.882363793861</v>
      </c>
      <c r="AK303">
        <v>1566.909757575758</v>
      </c>
      <c r="AL303">
        <v>3.434166437500799</v>
      </c>
      <c r="AM303">
        <v>65.43499430396558</v>
      </c>
      <c r="AN303">
        <f>(AP303 - AO303 + DI303*1E3/(8.314*(DK303+273.15)) * AR303/DH303 * AQ303) * DH303/(100*CV303) * 1000/(1000 - AP303)</f>
        <v>0</v>
      </c>
      <c r="AO303">
        <v>23.12865169610464</v>
      </c>
      <c r="AP303">
        <v>24.16146242424242</v>
      </c>
      <c r="AQ303">
        <v>-1.241329326272726E-05</v>
      </c>
      <c r="AR303">
        <v>84.9211307685238</v>
      </c>
      <c r="AS303">
        <v>11</v>
      </c>
      <c r="AT303">
        <v>2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1658945590.314285</v>
      </c>
      <c r="DB303">
        <v>1504.609285714286</v>
      </c>
      <c r="DC303">
        <v>1544.609642857143</v>
      </c>
      <c r="DD303">
        <v>24.16191785714286</v>
      </c>
      <c r="DE303">
        <v>23.12956428571429</v>
      </c>
      <c r="DF303">
        <v>1510.920357142857</v>
      </c>
      <c r="DG303">
        <v>24.26165714285714</v>
      </c>
      <c r="DH303">
        <v>500.0442857142857</v>
      </c>
      <c r="DI303">
        <v>90.4808642857143</v>
      </c>
      <c r="DJ303">
        <v>0.09998569285714287</v>
      </c>
      <c r="DK303">
        <v>27.335175</v>
      </c>
      <c r="DL303">
        <v>27.55902142857143</v>
      </c>
      <c r="DM303">
        <v>999.9000000000002</v>
      </c>
      <c r="DN303">
        <v>0</v>
      </c>
      <c r="DO303">
        <v>0</v>
      </c>
      <c r="DP303">
        <v>9998.461428571429</v>
      </c>
      <c r="DQ303">
        <v>0</v>
      </c>
      <c r="DR303">
        <v>11.9722</v>
      </c>
      <c r="DS303">
        <v>-40.00020357142857</v>
      </c>
      <c r="DT303">
        <v>1541.864285714286</v>
      </c>
      <c r="DU303">
        <v>1581.181071428571</v>
      </c>
      <c r="DV303">
        <v>1.032352857142857</v>
      </c>
      <c r="DW303">
        <v>1544.609642857143</v>
      </c>
      <c r="DX303">
        <v>23.12956428571429</v>
      </c>
      <c r="DY303">
        <v>2.186191071428571</v>
      </c>
      <c r="DZ303">
        <v>2.0927825</v>
      </c>
      <c r="EA303">
        <v>18.86146785714286</v>
      </c>
      <c r="EB303">
        <v>18.16435357142857</v>
      </c>
      <c r="EC303">
        <v>1999.995</v>
      </c>
      <c r="ED303">
        <v>0.9799966071428569</v>
      </c>
      <c r="EE303">
        <v>0.02000349285714286</v>
      </c>
      <c r="EF303">
        <v>0</v>
      </c>
      <c r="EG303">
        <v>772.3831785714286</v>
      </c>
      <c r="EH303">
        <v>5.00097</v>
      </c>
      <c r="EI303">
        <v>15407.1</v>
      </c>
      <c r="EJ303">
        <v>16707.51071428571</v>
      </c>
      <c r="EK303">
        <v>38.437</v>
      </c>
      <c r="EL303">
        <v>38.875</v>
      </c>
      <c r="EM303">
        <v>38.375</v>
      </c>
      <c r="EN303">
        <v>38.5</v>
      </c>
      <c r="EO303">
        <v>39.0665</v>
      </c>
      <c r="EP303">
        <v>1955.085</v>
      </c>
      <c r="EQ303">
        <v>39.91</v>
      </c>
      <c r="ER303">
        <v>0</v>
      </c>
      <c r="ES303">
        <v>1658945597.4</v>
      </c>
      <c r="ET303">
        <v>0</v>
      </c>
      <c r="EU303">
        <v>772.4041923076924</v>
      </c>
      <c r="EV303">
        <v>-2.1084102316545</v>
      </c>
      <c r="EW303">
        <v>-29.79487185543798</v>
      </c>
      <c r="EX303">
        <v>15407.02692307692</v>
      </c>
      <c r="EY303">
        <v>15</v>
      </c>
      <c r="EZ303">
        <v>0</v>
      </c>
      <c r="FA303" t="s">
        <v>419</v>
      </c>
      <c r="FB303">
        <v>1657650335.6</v>
      </c>
      <c r="FC303">
        <v>1657650340.6</v>
      </c>
      <c r="FD303">
        <v>0</v>
      </c>
      <c r="FE303">
        <v>2.4</v>
      </c>
      <c r="FF303">
        <v>-0.047</v>
      </c>
      <c r="FG303">
        <v>-2.024</v>
      </c>
      <c r="FH303">
        <v>-0.16</v>
      </c>
      <c r="FI303">
        <v>420</v>
      </c>
      <c r="FJ303">
        <v>17</v>
      </c>
      <c r="FK303">
        <v>0.4</v>
      </c>
      <c r="FL303">
        <v>0.26</v>
      </c>
      <c r="FM303">
        <v>-40.01253170731708</v>
      </c>
      <c r="FN303">
        <v>0.3066606271776809</v>
      </c>
      <c r="FO303">
        <v>0.0944116064563584</v>
      </c>
      <c r="FP303">
        <v>1</v>
      </c>
      <c r="FQ303">
        <v>772.4687352941177</v>
      </c>
      <c r="FR303">
        <v>-1.850190976171052</v>
      </c>
      <c r="FS303">
        <v>0.3127268408525581</v>
      </c>
      <c r="FT303">
        <v>0</v>
      </c>
      <c r="FU303">
        <v>1.02961512195122</v>
      </c>
      <c r="FV303">
        <v>0.05150153310104538</v>
      </c>
      <c r="FW303">
        <v>0.005604141814134677</v>
      </c>
      <c r="FX303">
        <v>1</v>
      </c>
      <c r="FY303">
        <v>2</v>
      </c>
      <c r="FZ303">
        <v>3</v>
      </c>
      <c r="GA303" t="s">
        <v>420</v>
      </c>
      <c r="GB303">
        <v>2.9837</v>
      </c>
      <c r="GC303">
        <v>2.71571</v>
      </c>
      <c r="GD303">
        <v>0.225967</v>
      </c>
      <c r="GE303">
        <v>0.226865</v>
      </c>
      <c r="GF303">
        <v>0.108203</v>
      </c>
      <c r="GG303">
        <v>0.102904</v>
      </c>
      <c r="GH303">
        <v>24570.7</v>
      </c>
      <c r="GI303">
        <v>24635.4</v>
      </c>
      <c r="GJ303">
        <v>29498</v>
      </c>
      <c r="GK303">
        <v>29464.7</v>
      </c>
      <c r="GL303">
        <v>34846.6</v>
      </c>
      <c r="GM303">
        <v>35129.1</v>
      </c>
      <c r="GN303">
        <v>41552.9</v>
      </c>
      <c r="GO303">
        <v>41984.2</v>
      </c>
      <c r="GP303">
        <v>1.92817</v>
      </c>
      <c r="GQ303">
        <v>1.94148</v>
      </c>
      <c r="GR303">
        <v>0.136912</v>
      </c>
      <c r="GS303">
        <v>0</v>
      </c>
      <c r="GT303">
        <v>25.3224</v>
      </c>
      <c r="GU303">
        <v>999.9</v>
      </c>
      <c r="GV303">
        <v>59.9</v>
      </c>
      <c r="GW303">
        <v>29.4</v>
      </c>
      <c r="GX303">
        <v>27.2465</v>
      </c>
      <c r="GY303">
        <v>62.7197</v>
      </c>
      <c r="GZ303">
        <v>33.3534</v>
      </c>
      <c r="HA303">
        <v>1</v>
      </c>
      <c r="HB303">
        <v>-0.0997866</v>
      </c>
      <c r="HC303">
        <v>0.258709</v>
      </c>
      <c r="HD303">
        <v>20.3347</v>
      </c>
      <c r="HE303">
        <v>5.21564</v>
      </c>
      <c r="HF303">
        <v>12.0099</v>
      </c>
      <c r="HG303">
        <v>4.98895</v>
      </c>
      <c r="HH303">
        <v>3.28853</v>
      </c>
      <c r="HI303">
        <v>9999</v>
      </c>
      <c r="HJ303">
        <v>9999</v>
      </c>
      <c r="HK303">
        <v>9999</v>
      </c>
      <c r="HL303">
        <v>155.8</v>
      </c>
      <c r="HM303">
        <v>1.86735</v>
      </c>
      <c r="HN303">
        <v>1.86643</v>
      </c>
      <c r="HO303">
        <v>1.86584</v>
      </c>
      <c r="HP303">
        <v>1.86581</v>
      </c>
      <c r="HQ303">
        <v>1.86757</v>
      </c>
      <c r="HR303">
        <v>1.87012</v>
      </c>
      <c r="HS303">
        <v>1.86874</v>
      </c>
      <c r="HT303">
        <v>1.87023</v>
      </c>
      <c r="HU303">
        <v>0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-6.38</v>
      </c>
      <c r="II303">
        <v>-0.0997</v>
      </c>
      <c r="IJ303">
        <v>-2.003274880989988</v>
      </c>
      <c r="IK303">
        <v>-0.003643892653284941</v>
      </c>
      <c r="IL303">
        <v>8.948238347276123E-07</v>
      </c>
      <c r="IM303">
        <v>-2.445980282225029E-10</v>
      </c>
      <c r="IN303">
        <v>-0.1940835803508028</v>
      </c>
      <c r="IO303">
        <v>-0.01042730378795286</v>
      </c>
      <c r="IP303">
        <v>0.00100284695746963</v>
      </c>
      <c r="IQ303">
        <v>-1.701466411570297E-05</v>
      </c>
      <c r="IR303">
        <v>2</v>
      </c>
      <c r="IS303">
        <v>2310</v>
      </c>
      <c r="IT303">
        <v>1</v>
      </c>
      <c r="IU303">
        <v>25</v>
      </c>
      <c r="IV303">
        <v>21587.7</v>
      </c>
      <c r="IW303">
        <v>21587.6</v>
      </c>
      <c r="IX303">
        <v>3.03345</v>
      </c>
      <c r="IY303">
        <v>2.17896</v>
      </c>
      <c r="IZ303">
        <v>1.39648</v>
      </c>
      <c r="JA303">
        <v>2.36206</v>
      </c>
      <c r="JB303">
        <v>1.49536</v>
      </c>
      <c r="JC303">
        <v>2.40479</v>
      </c>
      <c r="JD303">
        <v>34.6463</v>
      </c>
      <c r="JE303">
        <v>24.1838</v>
      </c>
      <c r="JF303">
        <v>18</v>
      </c>
      <c r="JG303">
        <v>496.793</v>
      </c>
      <c r="JH303">
        <v>460.724</v>
      </c>
      <c r="JI303">
        <v>25.0002</v>
      </c>
      <c r="JJ303">
        <v>26.154</v>
      </c>
      <c r="JK303">
        <v>30.0002</v>
      </c>
      <c r="JL303">
        <v>26.1104</v>
      </c>
      <c r="JM303">
        <v>26.0456</v>
      </c>
      <c r="JN303">
        <v>60.7928</v>
      </c>
      <c r="JO303">
        <v>20.1029</v>
      </c>
      <c r="JP303">
        <v>96.9037</v>
      </c>
      <c r="JQ303">
        <v>25</v>
      </c>
      <c r="JR303">
        <v>1591.19</v>
      </c>
      <c r="JS303">
        <v>23.0885</v>
      </c>
      <c r="JT303">
        <v>100.877</v>
      </c>
      <c r="JU303">
        <v>100.835</v>
      </c>
    </row>
    <row r="304" spans="1:281">
      <c r="A304">
        <v>288</v>
      </c>
      <c r="B304">
        <v>1658945603.1</v>
      </c>
      <c r="C304">
        <v>3965.099999904633</v>
      </c>
      <c r="D304" t="s">
        <v>1001</v>
      </c>
      <c r="E304" t="s">
        <v>1002</v>
      </c>
      <c r="F304">
        <v>5</v>
      </c>
      <c r="G304" t="s">
        <v>812</v>
      </c>
      <c r="H304" t="s">
        <v>416</v>
      </c>
      <c r="I304">
        <v>1658945595.6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1615.199319469898</v>
      </c>
      <c r="AK304">
        <v>1584.209757575757</v>
      </c>
      <c r="AL304">
        <v>3.459796854747347</v>
      </c>
      <c r="AM304">
        <v>65.43499430396558</v>
      </c>
      <c r="AN304">
        <f>(AP304 - AO304 + DI304*1E3/(8.314*(DK304+273.15)) * AR304/DH304 * AQ304) * DH304/(100*CV304) * 1000/(1000 - AP304)</f>
        <v>0</v>
      </c>
      <c r="AO304">
        <v>23.12589692143433</v>
      </c>
      <c r="AP304">
        <v>24.16021454545454</v>
      </c>
      <c r="AQ304">
        <v>3.996284519598117E-05</v>
      </c>
      <c r="AR304">
        <v>84.9211307685238</v>
      </c>
      <c r="AS304">
        <v>11</v>
      </c>
      <c r="AT304">
        <v>2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1658945595.6</v>
      </c>
      <c r="DB304">
        <v>1522.355185185185</v>
      </c>
      <c r="DC304">
        <v>1562.335555555555</v>
      </c>
      <c r="DD304">
        <v>24.16239259259259</v>
      </c>
      <c r="DE304">
        <v>23.12908148148148</v>
      </c>
      <c r="DF304">
        <v>1528.712222222222</v>
      </c>
      <c r="DG304">
        <v>24.26214814814815</v>
      </c>
      <c r="DH304">
        <v>500.0485925925925</v>
      </c>
      <c r="DI304">
        <v>90.48137037037039</v>
      </c>
      <c r="DJ304">
        <v>0.1000203518518518</v>
      </c>
      <c r="DK304">
        <v>27.33609259259259</v>
      </c>
      <c r="DL304">
        <v>27.56184814814814</v>
      </c>
      <c r="DM304">
        <v>999.9000000000001</v>
      </c>
      <c r="DN304">
        <v>0</v>
      </c>
      <c r="DO304">
        <v>0</v>
      </c>
      <c r="DP304">
        <v>9993.267777777777</v>
      </c>
      <c r="DQ304">
        <v>0</v>
      </c>
      <c r="DR304">
        <v>11.97136666666667</v>
      </c>
      <c r="DS304">
        <v>-39.98063333333334</v>
      </c>
      <c r="DT304">
        <v>1560.050370370371</v>
      </c>
      <c r="DU304">
        <v>1599.326296296297</v>
      </c>
      <c r="DV304">
        <v>1.03331962962963</v>
      </c>
      <c r="DW304">
        <v>1562.335555555555</v>
      </c>
      <c r="DX304">
        <v>23.12908148148148</v>
      </c>
      <c r="DY304">
        <v>2.186247037037037</v>
      </c>
      <c r="DZ304">
        <v>2.092750740740741</v>
      </c>
      <c r="EA304">
        <v>18.86187777777777</v>
      </c>
      <c r="EB304">
        <v>18.16411481481482</v>
      </c>
      <c r="EC304">
        <v>1999.956296296296</v>
      </c>
      <c r="ED304">
        <v>0.9799962222222219</v>
      </c>
      <c r="EE304">
        <v>0.02000387777777778</v>
      </c>
      <c r="EF304">
        <v>0</v>
      </c>
      <c r="EG304">
        <v>772.333185185185</v>
      </c>
      <c r="EH304">
        <v>5.00097</v>
      </c>
      <c r="EI304">
        <v>15404.06666666667</v>
      </c>
      <c r="EJ304">
        <v>16707.18888888889</v>
      </c>
      <c r="EK304">
        <v>38.437</v>
      </c>
      <c r="EL304">
        <v>38.875</v>
      </c>
      <c r="EM304">
        <v>38.375</v>
      </c>
      <c r="EN304">
        <v>38.5</v>
      </c>
      <c r="EO304">
        <v>39.062</v>
      </c>
      <c r="EP304">
        <v>1955.046296296296</v>
      </c>
      <c r="EQ304">
        <v>39.91</v>
      </c>
      <c r="ER304">
        <v>0</v>
      </c>
      <c r="ES304">
        <v>1658945602.8</v>
      </c>
      <c r="ET304">
        <v>0</v>
      </c>
      <c r="EU304">
        <v>772.32064</v>
      </c>
      <c r="EV304">
        <v>-1.691769216839894</v>
      </c>
      <c r="EW304">
        <v>-28.48461548450912</v>
      </c>
      <c r="EX304">
        <v>15404.084</v>
      </c>
      <c r="EY304">
        <v>15</v>
      </c>
      <c r="EZ304">
        <v>0</v>
      </c>
      <c r="FA304" t="s">
        <v>419</v>
      </c>
      <c r="FB304">
        <v>1657650335.6</v>
      </c>
      <c r="FC304">
        <v>1657650340.6</v>
      </c>
      <c r="FD304">
        <v>0</v>
      </c>
      <c r="FE304">
        <v>2.4</v>
      </c>
      <c r="FF304">
        <v>-0.047</v>
      </c>
      <c r="FG304">
        <v>-2.024</v>
      </c>
      <c r="FH304">
        <v>-0.16</v>
      </c>
      <c r="FI304">
        <v>420</v>
      </c>
      <c r="FJ304">
        <v>17</v>
      </c>
      <c r="FK304">
        <v>0.4</v>
      </c>
      <c r="FL304">
        <v>0.26</v>
      </c>
      <c r="FM304">
        <v>-40.01636341463415</v>
      </c>
      <c r="FN304">
        <v>0.2632975609755795</v>
      </c>
      <c r="FO304">
        <v>0.07898388769343709</v>
      </c>
      <c r="FP304">
        <v>1</v>
      </c>
      <c r="FQ304">
        <v>772.4160882352942</v>
      </c>
      <c r="FR304">
        <v>-1.305103122720339</v>
      </c>
      <c r="FS304">
        <v>0.2956128596708361</v>
      </c>
      <c r="FT304">
        <v>0</v>
      </c>
      <c r="FU304">
        <v>1.032331707317073</v>
      </c>
      <c r="FV304">
        <v>0.02459937282230008</v>
      </c>
      <c r="FW304">
        <v>0.003074737270107854</v>
      </c>
      <c r="FX304">
        <v>1</v>
      </c>
      <c r="FY304">
        <v>2</v>
      </c>
      <c r="FZ304">
        <v>3</v>
      </c>
      <c r="GA304" t="s">
        <v>420</v>
      </c>
      <c r="GB304">
        <v>2.98377</v>
      </c>
      <c r="GC304">
        <v>2.71549</v>
      </c>
      <c r="GD304">
        <v>0.227458</v>
      </c>
      <c r="GE304">
        <v>0.228309</v>
      </c>
      <c r="GF304">
        <v>0.108199</v>
      </c>
      <c r="GG304">
        <v>0.10296</v>
      </c>
      <c r="GH304">
        <v>24523.1</v>
      </c>
      <c r="GI304">
        <v>24589.7</v>
      </c>
      <c r="GJ304">
        <v>29497.6</v>
      </c>
      <c r="GK304">
        <v>29465</v>
      </c>
      <c r="GL304">
        <v>34846.3</v>
      </c>
      <c r="GM304">
        <v>35127.2</v>
      </c>
      <c r="GN304">
        <v>41552.4</v>
      </c>
      <c r="GO304">
        <v>41984.5</v>
      </c>
      <c r="GP304">
        <v>1.9282</v>
      </c>
      <c r="GQ304">
        <v>1.94202</v>
      </c>
      <c r="GR304">
        <v>0.136673</v>
      </c>
      <c r="GS304">
        <v>0</v>
      </c>
      <c r="GT304">
        <v>25.3299</v>
      </c>
      <c r="GU304">
        <v>999.9</v>
      </c>
      <c r="GV304">
        <v>60</v>
      </c>
      <c r="GW304">
        <v>29.4</v>
      </c>
      <c r="GX304">
        <v>27.2901</v>
      </c>
      <c r="GY304">
        <v>62.9397</v>
      </c>
      <c r="GZ304">
        <v>33.3934</v>
      </c>
      <c r="HA304">
        <v>1</v>
      </c>
      <c r="HB304">
        <v>-0.0996799</v>
      </c>
      <c r="HC304">
        <v>0.262217</v>
      </c>
      <c r="HD304">
        <v>20.3346</v>
      </c>
      <c r="HE304">
        <v>5.21714</v>
      </c>
      <c r="HF304">
        <v>12.0099</v>
      </c>
      <c r="HG304">
        <v>4.9893</v>
      </c>
      <c r="HH304">
        <v>3.28865</v>
      </c>
      <c r="HI304">
        <v>9999</v>
      </c>
      <c r="HJ304">
        <v>9999</v>
      </c>
      <c r="HK304">
        <v>9999</v>
      </c>
      <c r="HL304">
        <v>155.8</v>
      </c>
      <c r="HM304">
        <v>1.86737</v>
      </c>
      <c r="HN304">
        <v>1.8664</v>
      </c>
      <c r="HO304">
        <v>1.86584</v>
      </c>
      <c r="HP304">
        <v>1.86578</v>
      </c>
      <c r="HQ304">
        <v>1.86757</v>
      </c>
      <c r="HR304">
        <v>1.87012</v>
      </c>
      <c r="HS304">
        <v>1.86874</v>
      </c>
      <c r="HT304">
        <v>1.87023</v>
      </c>
      <c r="HU304">
        <v>0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-6.42</v>
      </c>
      <c r="II304">
        <v>-0.0997</v>
      </c>
      <c r="IJ304">
        <v>-2.003274880989988</v>
      </c>
      <c r="IK304">
        <v>-0.003643892653284941</v>
      </c>
      <c r="IL304">
        <v>8.948238347276123E-07</v>
      </c>
      <c r="IM304">
        <v>-2.445980282225029E-10</v>
      </c>
      <c r="IN304">
        <v>-0.1940835803508028</v>
      </c>
      <c r="IO304">
        <v>-0.01042730378795286</v>
      </c>
      <c r="IP304">
        <v>0.00100284695746963</v>
      </c>
      <c r="IQ304">
        <v>-1.701466411570297E-05</v>
      </c>
      <c r="IR304">
        <v>2</v>
      </c>
      <c r="IS304">
        <v>2310</v>
      </c>
      <c r="IT304">
        <v>1</v>
      </c>
      <c r="IU304">
        <v>25</v>
      </c>
      <c r="IV304">
        <v>21587.8</v>
      </c>
      <c r="IW304">
        <v>21587.7</v>
      </c>
      <c r="IX304">
        <v>3.06274</v>
      </c>
      <c r="IY304">
        <v>2.17651</v>
      </c>
      <c r="IZ304">
        <v>1.39648</v>
      </c>
      <c r="JA304">
        <v>2.36328</v>
      </c>
      <c r="JB304">
        <v>1.49536</v>
      </c>
      <c r="JC304">
        <v>2.40723</v>
      </c>
      <c r="JD304">
        <v>34.6463</v>
      </c>
      <c r="JE304">
        <v>24.1838</v>
      </c>
      <c r="JF304">
        <v>18</v>
      </c>
      <c r="JG304">
        <v>496.821</v>
      </c>
      <c r="JH304">
        <v>461.078</v>
      </c>
      <c r="JI304">
        <v>25.0005</v>
      </c>
      <c r="JJ304">
        <v>26.1559</v>
      </c>
      <c r="JK304">
        <v>30.0003</v>
      </c>
      <c r="JL304">
        <v>26.1119</v>
      </c>
      <c r="JM304">
        <v>26.0468</v>
      </c>
      <c r="JN304">
        <v>61.2807</v>
      </c>
      <c r="JO304">
        <v>20.1029</v>
      </c>
      <c r="JP304">
        <v>97.27930000000001</v>
      </c>
      <c r="JQ304">
        <v>25</v>
      </c>
      <c r="JR304">
        <v>1604.55</v>
      </c>
      <c r="JS304">
        <v>23.0928</v>
      </c>
      <c r="JT304">
        <v>100.876</v>
      </c>
      <c r="JU304">
        <v>100.836</v>
      </c>
    </row>
    <row r="305" spans="1:281">
      <c r="A305">
        <v>289</v>
      </c>
      <c r="B305">
        <v>1658946538.1</v>
      </c>
      <c r="C305">
        <v>4900.099999904633</v>
      </c>
      <c r="D305" t="s">
        <v>1003</v>
      </c>
      <c r="E305" t="s">
        <v>1004</v>
      </c>
      <c r="F305">
        <v>5</v>
      </c>
      <c r="G305" t="s">
        <v>1005</v>
      </c>
      <c r="H305" t="s">
        <v>416</v>
      </c>
      <c r="I305">
        <v>1658946530.099999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427.0482227711452</v>
      </c>
      <c r="AK305">
        <v>400.2122363636361</v>
      </c>
      <c r="AL305">
        <v>-0.0002755470523108498</v>
      </c>
      <c r="AM305">
        <v>65.43532164275851</v>
      </c>
      <c r="AN305">
        <f>(AP305 - AO305 + DI305*1E3/(8.314*(DK305+273.15)) * AR305/DH305 * AQ305) * DH305/(100*CV305) * 1000/(1000 - AP305)</f>
        <v>0</v>
      </c>
      <c r="AO305">
        <v>16.20373909570081</v>
      </c>
      <c r="AP305">
        <v>21.53520484848484</v>
      </c>
      <c r="AQ305">
        <v>0.005282879354951587</v>
      </c>
      <c r="AR305">
        <v>84.91961096106847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1658946530.099999</v>
      </c>
      <c r="DB305">
        <v>391.6001290322581</v>
      </c>
      <c r="DC305">
        <v>420.0587096774194</v>
      </c>
      <c r="DD305">
        <v>21.50794838709677</v>
      </c>
      <c r="DE305">
        <v>16.17054516129032</v>
      </c>
      <c r="DF305">
        <v>394.917870967742</v>
      </c>
      <c r="DG305">
        <v>21.63056129032258</v>
      </c>
      <c r="DH305">
        <v>500.0417741935484</v>
      </c>
      <c r="DI305">
        <v>90.45919032258064</v>
      </c>
      <c r="DJ305">
        <v>0.09996636774193547</v>
      </c>
      <c r="DK305">
        <v>27.06936451612903</v>
      </c>
      <c r="DL305">
        <v>26.37117741935483</v>
      </c>
      <c r="DM305">
        <v>999.9000000000003</v>
      </c>
      <c r="DN305">
        <v>0</v>
      </c>
      <c r="DO305">
        <v>0</v>
      </c>
      <c r="DP305">
        <v>10000.24032258064</v>
      </c>
      <c r="DQ305">
        <v>0</v>
      </c>
      <c r="DR305">
        <v>11.9722</v>
      </c>
      <c r="DS305">
        <v>-28.45870967741936</v>
      </c>
      <c r="DT305">
        <v>400.2078064516128</v>
      </c>
      <c r="DU305">
        <v>426.963064516129</v>
      </c>
      <c r="DV305">
        <v>5.337413548387098</v>
      </c>
      <c r="DW305">
        <v>420.0587096774194</v>
      </c>
      <c r="DX305">
        <v>16.17054516129032</v>
      </c>
      <c r="DY305">
        <v>1.945591612903226</v>
      </c>
      <c r="DZ305">
        <v>1.462773870967742</v>
      </c>
      <c r="EA305">
        <v>17.00835483870968</v>
      </c>
      <c r="EB305">
        <v>12.58447419354839</v>
      </c>
      <c r="EC305">
        <v>1999.994516129032</v>
      </c>
      <c r="ED305">
        <v>0.9800052258064516</v>
      </c>
      <c r="EE305">
        <v>0.01999457419354839</v>
      </c>
      <c r="EF305">
        <v>0</v>
      </c>
      <c r="EG305">
        <v>798.8655806451612</v>
      </c>
      <c r="EH305">
        <v>5.000969999999999</v>
      </c>
      <c r="EI305">
        <v>15866.22580645161</v>
      </c>
      <c r="EJ305">
        <v>16707.56129032258</v>
      </c>
      <c r="EK305">
        <v>37.875</v>
      </c>
      <c r="EL305">
        <v>38.49187096774194</v>
      </c>
      <c r="EM305">
        <v>37.81199999999998</v>
      </c>
      <c r="EN305">
        <v>38.129</v>
      </c>
      <c r="EO305">
        <v>38.54599999999999</v>
      </c>
      <c r="EP305">
        <v>1955.103870967742</v>
      </c>
      <c r="EQ305">
        <v>39.89000000000002</v>
      </c>
      <c r="ER305">
        <v>0</v>
      </c>
      <c r="ES305">
        <v>1658946537.6</v>
      </c>
      <c r="ET305">
        <v>0</v>
      </c>
      <c r="EU305">
        <v>798.8166</v>
      </c>
      <c r="EV305">
        <v>-4.838076929033872</v>
      </c>
      <c r="EW305">
        <v>-100.238461662638</v>
      </c>
      <c r="EX305">
        <v>15864.812</v>
      </c>
      <c r="EY305">
        <v>15</v>
      </c>
      <c r="EZ305">
        <v>0</v>
      </c>
      <c r="FA305" t="s">
        <v>419</v>
      </c>
      <c r="FB305">
        <v>1657650335.6</v>
      </c>
      <c r="FC305">
        <v>1657650340.6</v>
      </c>
      <c r="FD305">
        <v>0</v>
      </c>
      <c r="FE305">
        <v>2.4</v>
      </c>
      <c r="FF305">
        <v>-0.047</v>
      </c>
      <c r="FG305">
        <v>-2.024</v>
      </c>
      <c r="FH305">
        <v>-0.16</v>
      </c>
      <c r="FI305">
        <v>420</v>
      </c>
      <c r="FJ305">
        <v>17</v>
      </c>
      <c r="FK305">
        <v>0.4</v>
      </c>
      <c r="FL305">
        <v>0.26</v>
      </c>
      <c r="FM305">
        <v>-28.46178</v>
      </c>
      <c r="FN305">
        <v>-0.1566731707316231</v>
      </c>
      <c r="FO305">
        <v>0.04573327672494077</v>
      </c>
      <c r="FP305">
        <v>1</v>
      </c>
      <c r="FQ305">
        <v>799.137205882353</v>
      </c>
      <c r="FR305">
        <v>-5.478365156588154</v>
      </c>
      <c r="FS305">
        <v>0.5847890408671662</v>
      </c>
      <c r="FT305">
        <v>0</v>
      </c>
      <c r="FU305">
        <v>5.352606250000001</v>
      </c>
      <c r="FV305">
        <v>-0.3073955347092043</v>
      </c>
      <c r="FW305">
        <v>0.03268206608275403</v>
      </c>
      <c r="FX305">
        <v>0</v>
      </c>
      <c r="FY305">
        <v>1</v>
      </c>
      <c r="FZ305">
        <v>3</v>
      </c>
      <c r="GA305" t="s">
        <v>426</v>
      </c>
      <c r="GB305">
        <v>2.98293</v>
      </c>
      <c r="GC305">
        <v>2.71545</v>
      </c>
      <c r="GD305">
        <v>0.0901207</v>
      </c>
      <c r="GE305">
        <v>0.0935329</v>
      </c>
      <c r="GF305">
        <v>0.0998088</v>
      </c>
      <c r="GG305">
        <v>0.07994420000000001</v>
      </c>
      <c r="GH305">
        <v>28862</v>
      </c>
      <c r="GI305">
        <v>28862.2</v>
      </c>
      <c r="GJ305">
        <v>29481</v>
      </c>
      <c r="GK305">
        <v>29446.4</v>
      </c>
      <c r="GL305">
        <v>35158.6</v>
      </c>
      <c r="GM305">
        <v>36020</v>
      </c>
      <c r="GN305">
        <v>41529.2</v>
      </c>
      <c r="GO305">
        <v>41958.7</v>
      </c>
      <c r="GP305">
        <v>1.95397</v>
      </c>
      <c r="GQ305">
        <v>1.91465</v>
      </c>
      <c r="GR305">
        <v>0.0729263</v>
      </c>
      <c r="GS305">
        <v>0</v>
      </c>
      <c r="GT305">
        <v>25.1821</v>
      </c>
      <c r="GU305">
        <v>999.9</v>
      </c>
      <c r="GV305">
        <v>55.8</v>
      </c>
      <c r="GW305">
        <v>29.4</v>
      </c>
      <c r="GX305">
        <v>25.3897</v>
      </c>
      <c r="GY305">
        <v>63.1899</v>
      </c>
      <c r="GZ305">
        <v>33.9944</v>
      </c>
      <c r="HA305">
        <v>1</v>
      </c>
      <c r="HB305">
        <v>-0.06970270000000001</v>
      </c>
      <c r="HC305">
        <v>0.29921</v>
      </c>
      <c r="HD305">
        <v>20.3348</v>
      </c>
      <c r="HE305">
        <v>5.22073</v>
      </c>
      <c r="HF305">
        <v>12.0099</v>
      </c>
      <c r="HG305">
        <v>4.9902</v>
      </c>
      <c r="HH305">
        <v>3.2892</v>
      </c>
      <c r="HI305">
        <v>9999</v>
      </c>
      <c r="HJ305">
        <v>9999</v>
      </c>
      <c r="HK305">
        <v>9999</v>
      </c>
      <c r="HL305">
        <v>156.1</v>
      </c>
      <c r="HM305">
        <v>1.86736</v>
      </c>
      <c r="HN305">
        <v>1.86642</v>
      </c>
      <c r="HO305">
        <v>1.86584</v>
      </c>
      <c r="HP305">
        <v>1.86584</v>
      </c>
      <c r="HQ305">
        <v>1.86758</v>
      </c>
      <c r="HR305">
        <v>1.87012</v>
      </c>
      <c r="HS305">
        <v>1.86874</v>
      </c>
      <c r="HT305">
        <v>1.87025</v>
      </c>
      <c r="HU305">
        <v>0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-3.318</v>
      </c>
      <c r="II305">
        <v>-0.1224</v>
      </c>
      <c r="IJ305">
        <v>-2.003274880989988</v>
      </c>
      <c r="IK305">
        <v>-0.003643892653284941</v>
      </c>
      <c r="IL305">
        <v>8.948238347276123E-07</v>
      </c>
      <c r="IM305">
        <v>-2.445980282225029E-10</v>
      </c>
      <c r="IN305">
        <v>-0.1940835803508028</v>
      </c>
      <c r="IO305">
        <v>-0.01042730378795286</v>
      </c>
      <c r="IP305">
        <v>0.00100284695746963</v>
      </c>
      <c r="IQ305">
        <v>-1.701466411570297E-05</v>
      </c>
      <c r="IR305">
        <v>2</v>
      </c>
      <c r="IS305">
        <v>2310</v>
      </c>
      <c r="IT305">
        <v>1</v>
      </c>
      <c r="IU305">
        <v>25</v>
      </c>
      <c r="IV305">
        <v>21603.4</v>
      </c>
      <c r="IW305">
        <v>21603.3</v>
      </c>
      <c r="IX305">
        <v>1.04736</v>
      </c>
      <c r="IY305">
        <v>2.21191</v>
      </c>
      <c r="IZ305">
        <v>1.39648</v>
      </c>
      <c r="JA305">
        <v>2.35474</v>
      </c>
      <c r="JB305">
        <v>1.49536</v>
      </c>
      <c r="JC305">
        <v>2.31201</v>
      </c>
      <c r="JD305">
        <v>34.6463</v>
      </c>
      <c r="JE305">
        <v>24.1838</v>
      </c>
      <c r="JF305">
        <v>18</v>
      </c>
      <c r="JG305">
        <v>516.321</v>
      </c>
      <c r="JH305">
        <v>446.924</v>
      </c>
      <c r="JI305">
        <v>24.9999</v>
      </c>
      <c r="JJ305">
        <v>26.4936</v>
      </c>
      <c r="JK305">
        <v>30.0003</v>
      </c>
      <c r="JL305">
        <v>26.454</v>
      </c>
      <c r="JM305">
        <v>26.3929</v>
      </c>
      <c r="JN305">
        <v>20.8966</v>
      </c>
      <c r="JO305">
        <v>36.4362</v>
      </c>
      <c r="JP305">
        <v>72.1099</v>
      </c>
      <c r="JQ305">
        <v>25</v>
      </c>
      <c r="JR305">
        <v>413.391</v>
      </c>
      <c r="JS305">
        <v>16.2086</v>
      </c>
      <c r="JT305">
        <v>100.819</v>
      </c>
      <c r="JU305">
        <v>100.773</v>
      </c>
    </row>
    <row r="306" spans="1:281">
      <c r="A306">
        <v>290</v>
      </c>
      <c r="B306">
        <v>1658946543.1</v>
      </c>
      <c r="C306">
        <v>4905.099999904633</v>
      </c>
      <c r="D306" t="s">
        <v>1006</v>
      </c>
      <c r="E306" t="s">
        <v>1007</v>
      </c>
      <c r="F306">
        <v>5</v>
      </c>
      <c r="G306" t="s">
        <v>1005</v>
      </c>
      <c r="H306" t="s">
        <v>416</v>
      </c>
      <c r="I306">
        <v>1658946535.255172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426.8973739370537</v>
      </c>
      <c r="AK306">
        <v>400.1176363636364</v>
      </c>
      <c r="AL306">
        <v>-0.03153768077414661</v>
      </c>
      <c r="AM306">
        <v>65.43532164275851</v>
      </c>
      <c r="AN306">
        <f>(AP306 - AO306 + DI306*1E3/(8.314*(DK306+273.15)) * AR306/DH306 * AQ306) * DH306/(100*CV306) * 1000/(1000 - AP306)</f>
        <v>0</v>
      </c>
      <c r="AO306">
        <v>16.20279629092802</v>
      </c>
      <c r="AP306">
        <v>21.54217333333334</v>
      </c>
      <c r="AQ306">
        <v>0.0005691796339966319</v>
      </c>
      <c r="AR306">
        <v>84.91961096106847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1658946535.255172</v>
      </c>
      <c r="DB306">
        <v>391.5827931034484</v>
      </c>
      <c r="DC306">
        <v>419.8758620689655</v>
      </c>
      <c r="DD306">
        <v>21.52333793103449</v>
      </c>
      <c r="DE306">
        <v>16.1949724137931</v>
      </c>
      <c r="DF306">
        <v>394.9005517241379</v>
      </c>
      <c r="DG306">
        <v>21.64580689655172</v>
      </c>
      <c r="DH306">
        <v>500.0237931034482</v>
      </c>
      <c r="DI306">
        <v>90.46043448275863</v>
      </c>
      <c r="DJ306">
        <v>0.09990296551724138</v>
      </c>
      <c r="DK306">
        <v>27.07038965517242</v>
      </c>
      <c r="DL306">
        <v>26.37432068965517</v>
      </c>
      <c r="DM306">
        <v>999.9000000000002</v>
      </c>
      <c r="DN306">
        <v>0</v>
      </c>
      <c r="DO306">
        <v>0</v>
      </c>
      <c r="DP306">
        <v>10006.24655172414</v>
      </c>
      <c r="DQ306">
        <v>0</v>
      </c>
      <c r="DR306">
        <v>11.9722</v>
      </c>
      <c r="DS306">
        <v>-28.29310689655172</v>
      </c>
      <c r="DT306">
        <v>400.1964137931034</v>
      </c>
      <c r="DU306">
        <v>426.7877586206897</v>
      </c>
      <c r="DV306">
        <v>5.328368965517241</v>
      </c>
      <c r="DW306">
        <v>419.8758620689655</v>
      </c>
      <c r="DX306">
        <v>16.1949724137931</v>
      </c>
      <c r="DY306">
        <v>1.94701</v>
      </c>
      <c r="DZ306">
        <v>1.465004137931035</v>
      </c>
      <c r="EA306">
        <v>17.01984827586207</v>
      </c>
      <c r="EB306">
        <v>12.60771379310345</v>
      </c>
      <c r="EC306">
        <v>2000.00724137931</v>
      </c>
      <c r="ED306">
        <v>0.9800052758620688</v>
      </c>
      <c r="EE306">
        <v>0.01999452413793103</v>
      </c>
      <c r="EF306">
        <v>0</v>
      </c>
      <c r="EG306">
        <v>798.4321379310343</v>
      </c>
      <c r="EH306">
        <v>5.000969999999999</v>
      </c>
      <c r="EI306">
        <v>15857.82413793103</v>
      </c>
      <c r="EJ306">
        <v>16707.67931034483</v>
      </c>
      <c r="EK306">
        <v>37.875</v>
      </c>
      <c r="EL306">
        <v>38.47610344827586</v>
      </c>
      <c r="EM306">
        <v>37.81199999999999</v>
      </c>
      <c r="EN306">
        <v>38.12927586206897</v>
      </c>
      <c r="EO306">
        <v>38.53634482758619</v>
      </c>
      <c r="EP306">
        <v>1955.116551724138</v>
      </c>
      <c r="EQ306">
        <v>39.89000000000001</v>
      </c>
      <c r="ER306">
        <v>0</v>
      </c>
      <c r="ES306">
        <v>1658946542.4</v>
      </c>
      <c r="ET306">
        <v>0</v>
      </c>
      <c r="EU306">
        <v>798.4332400000001</v>
      </c>
      <c r="EV306">
        <v>-3.901384607601579</v>
      </c>
      <c r="EW306">
        <v>-98.61538449425029</v>
      </c>
      <c r="EX306">
        <v>15857</v>
      </c>
      <c r="EY306">
        <v>15</v>
      </c>
      <c r="EZ306">
        <v>0</v>
      </c>
      <c r="FA306" t="s">
        <v>419</v>
      </c>
      <c r="FB306">
        <v>1657650335.6</v>
      </c>
      <c r="FC306">
        <v>1657650340.6</v>
      </c>
      <c r="FD306">
        <v>0</v>
      </c>
      <c r="FE306">
        <v>2.4</v>
      </c>
      <c r="FF306">
        <v>-0.047</v>
      </c>
      <c r="FG306">
        <v>-2.024</v>
      </c>
      <c r="FH306">
        <v>-0.16</v>
      </c>
      <c r="FI306">
        <v>420</v>
      </c>
      <c r="FJ306">
        <v>17</v>
      </c>
      <c r="FK306">
        <v>0.4</v>
      </c>
      <c r="FL306">
        <v>0.26</v>
      </c>
      <c r="FM306">
        <v>-28.32897073170732</v>
      </c>
      <c r="FN306">
        <v>1.874569337979056</v>
      </c>
      <c r="FO306">
        <v>0.414566697828281</v>
      </c>
      <c r="FP306">
        <v>0</v>
      </c>
      <c r="FQ306">
        <v>798.6878235294117</v>
      </c>
      <c r="FR306">
        <v>-4.627226890382998</v>
      </c>
      <c r="FS306">
        <v>0.5023243896005271</v>
      </c>
      <c r="FT306">
        <v>0</v>
      </c>
      <c r="FU306">
        <v>5.337272439024391</v>
      </c>
      <c r="FV306">
        <v>-0.09017665505226292</v>
      </c>
      <c r="FW306">
        <v>0.0182041679468337</v>
      </c>
      <c r="FX306">
        <v>1</v>
      </c>
      <c r="FY306">
        <v>1</v>
      </c>
      <c r="FZ306">
        <v>3</v>
      </c>
      <c r="GA306" t="s">
        <v>426</v>
      </c>
      <c r="GB306">
        <v>2.98318</v>
      </c>
      <c r="GC306">
        <v>2.71581</v>
      </c>
      <c r="GD306">
        <v>0.0900851</v>
      </c>
      <c r="GE306">
        <v>0.0930047</v>
      </c>
      <c r="GF306">
        <v>0.0998305</v>
      </c>
      <c r="GG306">
        <v>0.07995190000000001</v>
      </c>
      <c r="GH306">
        <v>28862.9</v>
      </c>
      <c r="GI306">
        <v>28879.3</v>
      </c>
      <c r="GJ306">
        <v>29480.8</v>
      </c>
      <c r="GK306">
        <v>29446.6</v>
      </c>
      <c r="GL306">
        <v>35157.6</v>
      </c>
      <c r="GM306">
        <v>36020</v>
      </c>
      <c r="GN306">
        <v>41529</v>
      </c>
      <c r="GO306">
        <v>41959</v>
      </c>
      <c r="GP306">
        <v>1.954</v>
      </c>
      <c r="GQ306">
        <v>1.91465</v>
      </c>
      <c r="GR306">
        <v>0.072822</v>
      </c>
      <c r="GS306">
        <v>0</v>
      </c>
      <c r="GT306">
        <v>25.1821</v>
      </c>
      <c r="GU306">
        <v>999.9</v>
      </c>
      <c r="GV306">
        <v>55.8</v>
      </c>
      <c r="GW306">
        <v>29.4</v>
      </c>
      <c r="GX306">
        <v>25.3891</v>
      </c>
      <c r="GY306">
        <v>63.0199</v>
      </c>
      <c r="GZ306">
        <v>33.9223</v>
      </c>
      <c r="HA306">
        <v>1</v>
      </c>
      <c r="HB306">
        <v>-0.06977129999999999</v>
      </c>
      <c r="HC306">
        <v>0.298194</v>
      </c>
      <c r="HD306">
        <v>20.3342</v>
      </c>
      <c r="HE306">
        <v>5.21714</v>
      </c>
      <c r="HF306">
        <v>12.0099</v>
      </c>
      <c r="HG306">
        <v>4.9892</v>
      </c>
      <c r="HH306">
        <v>3.28842</v>
      </c>
      <c r="HI306">
        <v>9999</v>
      </c>
      <c r="HJ306">
        <v>9999</v>
      </c>
      <c r="HK306">
        <v>9999</v>
      </c>
      <c r="HL306">
        <v>156.1</v>
      </c>
      <c r="HM306">
        <v>1.86737</v>
      </c>
      <c r="HN306">
        <v>1.8664</v>
      </c>
      <c r="HO306">
        <v>1.86584</v>
      </c>
      <c r="HP306">
        <v>1.86584</v>
      </c>
      <c r="HQ306">
        <v>1.86758</v>
      </c>
      <c r="HR306">
        <v>1.87012</v>
      </c>
      <c r="HS306">
        <v>1.86874</v>
      </c>
      <c r="HT306">
        <v>1.87025</v>
      </c>
      <c r="HU306">
        <v>0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-3.317</v>
      </c>
      <c r="II306">
        <v>-0.1223</v>
      </c>
      <c r="IJ306">
        <v>-2.003274880989988</v>
      </c>
      <c r="IK306">
        <v>-0.003643892653284941</v>
      </c>
      <c r="IL306">
        <v>8.948238347276123E-07</v>
      </c>
      <c r="IM306">
        <v>-2.445980282225029E-10</v>
      </c>
      <c r="IN306">
        <v>-0.1940835803508028</v>
      </c>
      <c r="IO306">
        <v>-0.01042730378795286</v>
      </c>
      <c r="IP306">
        <v>0.00100284695746963</v>
      </c>
      <c r="IQ306">
        <v>-1.701466411570297E-05</v>
      </c>
      <c r="IR306">
        <v>2</v>
      </c>
      <c r="IS306">
        <v>2310</v>
      </c>
      <c r="IT306">
        <v>1</v>
      </c>
      <c r="IU306">
        <v>25</v>
      </c>
      <c r="IV306">
        <v>21603.5</v>
      </c>
      <c r="IW306">
        <v>21603.4</v>
      </c>
      <c r="IX306">
        <v>1.01929</v>
      </c>
      <c r="IY306">
        <v>2.19971</v>
      </c>
      <c r="IZ306">
        <v>1.39648</v>
      </c>
      <c r="JA306">
        <v>2.35474</v>
      </c>
      <c r="JB306">
        <v>1.49536</v>
      </c>
      <c r="JC306">
        <v>2.3877</v>
      </c>
      <c r="JD306">
        <v>34.6463</v>
      </c>
      <c r="JE306">
        <v>24.1838</v>
      </c>
      <c r="JF306">
        <v>18</v>
      </c>
      <c r="JG306">
        <v>516.3440000000001</v>
      </c>
      <c r="JH306">
        <v>446.941</v>
      </c>
      <c r="JI306">
        <v>24.9998</v>
      </c>
      <c r="JJ306">
        <v>26.4957</v>
      </c>
      <c r="JK306">
        <v>30.0002</v>
      </c>
      <c r="JL306">
        <v>26.4548</v>
      </c>
      <c r="JM306">
        <v>26.3949</v>
      </c>
      <c r="JN306">
        <v>20.4197</v>
      </c>
      <c r="JO306">
        <v>36.4362</v>
      </c>
      <c r="JP306">
        <v>72.1099</v>
      </c>
      <c r="JQ306">
        <v>25</v>
      </c>
      <c r="JR306">
        <v>399.949</v>
      </c>
      <c r="JS306">
        <v>16.2086</v>
      </c>
      <c r="JT306">
        <v>100.819</v>
      </c>
      <c r="JU306">
        <v>100.774</v>
      </c>
    </row>
    <row r="307" spans="1:281">
      <c r="A307">
        <v>291</v>
      </c>
      <c r="B307">
        <v>1658946548.1</v>
      </c>
      <c r="C307">
        <v>4910.099999904633</v>
      </c>
      <c r="D307" t="s">
        <v>1008</v>
      </c>
      <c r="E307" t="s">
        <v>1009</v>
      </c>
      <c r="F307">
        <v>5</v>
      </c>
      <c r="G307" t="s">
        <v>1005</v>
      </c>
      <c r="H307" t="s">
        <v>416</v>
      </c>
      <c r="I307">
        <v>1658946540.332142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418.8220624874083</v>
      </c>
      <c r="AK307">
        <v>396.6225636363635</v>
      </c>
      <c r="AL307">
        <v>-0.8924514293940649</v>
      </c>
      <c r="AM307">
        <v>65.43532164275851</v>
      </c>
      <c r="AN307">
        <f>(AP307 - AO307 + DI307*1E3/(8.314*(DK307+273.15)) * AR307/DH307 * AQ307) * DH307/(100*CV307) * 1000/(1000 - AP307)</f>
        <v>0</v>
      </c>
      <c r="AO307">
        <v>16.20484385149565</v>
      </c>
      <c r="AP307">
        <v>21.5453490909091</v>
      </c>
      <c r="AQ307">
        <v>5.608374203003864E-05</v>
      </c>
      <c r="AR307">
        <v>84.91961096106847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1658946540.332142</v>
      </c>
      <c r="DB307">
        <v>391.069357142857</v>
      </c>
      <c r="DC307">
        <v>416.9208214285714</v>
      </c>
      <c r="DD307">
        <v>21.53719642857143</v>
      </c>
      <c r="DE307">
        <v>16.20413928571428</v>
      </c>
      <c r="DF307">
        <v>394.3854999999999</v>
      </c>
      <c r="DG307">
        <v>21.65953928571429</v>
      </c>
      <c r="DH307">
        <v>500.0260714285714</v>
      </c>
      <c r="DI307">
        <v>90.46087857142857</v>
      </c>
      <c r="DJ307">
        <v>0.09995257142857143</v>
      </c>
      <c r="DK307">
        <v>27.07112857142857</v>
      </c>
      <c r="DL307">
        <v>26.37621071428571</v>
      </c>
      <c r="DM307">
        <v>999.9000000000002</v>
      </c>
      <c r="DN307">
        <v>0</v>
      </c>
      <c r="DO307">
        <v>0</v>
      </c>
      <c r="DP307">
        <v>10004.48678571429</v>
      </c>
      <c r="DQ307">
        <v>0</v>
      </c>
      <c r="DR307">
        <v>11.91268214285714</v>
      </c>
      <c r="DS307">
        <v>-25.85143571428572</v>
      </c>
      <c r="DT307">
        <v>399.6773571428571</v>
      </c>
      <c r="DU307">
        <v>423.7878214285714</v>
      </c>
      <c r="DV307">
        <v>5.333055714285713</v>
      </c>
      <c r="DW307">
        <v>416.9208214285714</v>
      </c>
      <c r="DX307">
        <v>16.20413928571428</v>
      </c>
      <c r="DY307">
        <v>1.9482725</v>
      </c>
      <c r="DZ307">
        <v>1.465840714285714</v>
      </c>
      <c r="EA307">
        <v>17.03008928571429</v>
      </c>
      <c r="EB307">
        <v>12.616425</v>
      </c>
      <c r="EC307">
        <v>2000.023214285714</v>
      </c>
      <c r="ED307">
        <v>0.9800052499999999</v>
      </c>
      <c r="EE307">
        <v>0.01999455</v>
      </c>
      <c r="EF307">
        <v>0</v>
      </c>
      <c r="EG307">
        <v>798.1005714285717</v>
      </c>
      <c r="EH307">
        <v>5.00097</v>
      </c>
      <c r="EI307">
        <v>15850.98214285714</v>
      </c>
      <c r="EJ307">
        <v>16707.82142857143</v>
      </c>
      <c r="EK307">
        <v>37.875</v>
      </c>
      <c r="EL307">
        <v>38.464</v>
      </c>
      <c r="EM307">
        <v>37.812</v>
      </c>
      <c r="EN307">
        <v>38.12942857142857</v>
      </c>
      <c r="EO307">
        <v>38.51992857142857</v>
      </c>
      <c r="EP307">
        <v>1955.132142857143</v>
      </c>
      <c r="EQ307">
        <v>39.89000000000001</v>
      </c>
      <c r="ER307">
        <v>0</v>
      </c>
      <c r="ES307">
        <v>1658946547.8</v>
      </c>
      <c r="ET307">
        <v>0</v>
      </c>
      <c r="EU307">
        <v>798.1122692307692</v>
      </c>
      <c r="EV307">
        <v>-4.079692293867188</v>
      </c>
      <c r="EW307">
        <v>-70.73162402752438</v>
      </c>
      <c r="EX307">
        <v>15850.33461538461</v>
      </c>
      <c r="EY307">
        <v>15</v>
      </c>
      <c r="EZ307">
        <v>0</v>
      </c>
      <c r="FA307" t="s">
        <v>419</v>
      </c>
      <c r="FB307">
        <v>1657650335.6</v>
      </c>
      <c r="FC307">
        <v>1657650340.6</v>
      </c>
      <c r="FD307">
        <v>0</v>
      </c>
      <c r="FE307">
        <v>2.4</v>
      </c>
      <c r="FF307">
        <v>-0.047</v>
      </c>
      <c r="FG307">
        <v>-2.024</v>
      </c>
      <c r="FH307">
        <v>-0.16</v>
      </c>
      <c r="FI307">
        <v>420</v>
      </c>
      <c r="FJ307">
        <v>17</v>
      </c>
      <c r="FK307">
        <v>0.4</v>
      </c>
      <c r="FL307">
        <v>0.26</v>
      </c>
      <c r="FM307">
        <v>-26.8352525</v>
      </c>
      <c r="FN307">
        <v>23.33621651031902</v>
      </c>
      <c r="FO307">
        <v>2.978543397030459</v>
      </c>
      <c r="FP307">
        <v>0</v>
      </c>
      <c r="FQ307">
        <v>798.3480882352942</v>
      </c>
      <c r="FR307">
        <v>-4.384369743978743</v>
      </c>
      <c r="FS307">
        <v>0.4964811688655037</v>
      </c>
      <c r="FT307">
        <v>0</v>
      </c>
      <c r="FU307">
        <v>5.33142225</v>
      </c>
      <c r="FV307">
        <v>0.04153542213882116</v>
      </c>
      <c r="FW307">
        <v>0.01260817859317913</v>
      </c>
      <c r="FX307">
        <v>1</v>
      </c>
      <c r="FY307">
        <v>1</v>
      </c>
      <c r="FZ307">
        <v>3</v>
      </c>
      <c r="GA307" t="s">
        <v>426</v>
      </c>
      <c r="GB307">
        <v>2.98336</v>
      </c>
      <c r="GC307">
        <v>2.71562</v>
      </c>
      <c r="GD307">
        <v>0.0893781</v>
      </c>
      <c r="GE307">
        <v>0.0908163</v>
      </c>
      <c r="GF307">
        <v>0.09983889999999999</v>
      </c>
      <c r="GG307">
        <v>0.079973</v>
      </c>
      <c r="GH307">
        <v>28886.1</v>
      </c>
      <c r="GI307">
        <v>28949.5</v>
      </c>
      <c r="GJ307">
        <v>29481.6</v>
      </c>
      <c r="GK307">
        <v>29447.2</v>
      </c>
      <c r="GL307">
        <v>35158</v>
      </c>
      <c r="GM307">
        <v>36019.9</v>
      </c>
      <c r="GN307">
        <v>41529.9</v>
      </c>
      <c r="GO307">
        <v>41959.9</v>
      </c>
      <c r="GP307">
        <v>1.95408</v>
      </c>
      <c r="GQ307">
        <v>1.91435</v>
      </c>
      <c r="GR307">
        <v>0.07278469999999999</v>
      </c>
      <c r="GS307">
        <v>0</v>
      </c>
      <c r="GT307">
        <v>25.1823</v>
      </c>
      <c r="GU307">
        <v>999.9</v>
      </c>
      <c r="GV307">
        <v>55.7</v>
      </c>
      <c r="GW307">
        <v>29.4</v>
      </c>
      <c r="GX307">
        <v>25.3424</v>
      </c>
      <c r="GY307">
        <v>63.1799</v>
      </c>
      <c r="GZ307">
        <v>33.6899</v>
      </c>
      <c r="HA307">
        <v>1</v>
      </c>
      <c r="HB307">
        <v>-0.0693928</v>
      </c>
      <c r="HC307">
        <v>0.297998</v>
      </c>
      <c r="HD307">
        <v>20.3343</v>
      </c>
      <c r="HE307">
        <v>5.21714</v>
      </c>
      <c r="HF307">
        <v>12.0099</v>
      </c>
      <c r="HG307">
        <v>4.98905</v>
      </c>
      <c r="HH307">
        <v>3.28845</v>
      </c>
      <c r="HI307">
        <v>9999</v>
      </c>
      <c r="HJ307">
        <v>9999</v>
      </c>
      <c r="HK307">
        <v>9999</v>
      </c>
      <c r="HL307">
        <v>156.1</v>
      </c>
      <c r="HM307">
        <v>1.86737</v>
      </c>
      <c r="HN307">
        <v>1.86642</v>
      </c>
      <c r="HO307">
        <v>1.86584</v>
      </c>
      <c r="HP307">
        <v>1.86582</v>
      </c>
      <c r="HQ307">
        <v>1.86757</v>
      </c>
      <c r="HR307">
        <v>1.87012</v>
      </c>
      <c r="HS307">
        <v>1.86874</v>
      </c>
      <c r="HT307">
        <v>1.87022</v>
      </c>
      <c r="HU307">
        <v>0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-3.305</v>
      </c>
      <c r="II307">
        <v>-0.1223</v>
      </c>
      <c r="IJ307">
        <v>-2.003274880989988</v>
      </c>
      <c r="IK307">
        <v>-0.003643892653284941</v>
      </c>
      <c r="IL307">
        <v>8.948238347276123E-07</v>
      </c>
      <c r="IM307">
        <v>-2.445980282225029E-10</v>
      </c>
      <c r="IN307">
        <v>-0.1940835803508028</v>
      </c>
      <c r="IO307">
        <v>-0.01042730378795286</v>
      </c>
      <c r="IP307">
        <v>0.00100284695746963</v>
      </c>
      <c r="IQ307">
        <v>-1.701466411570297E-05</v>
      </c>
      <c r="IR307">
        <v>2</v>
      </c>
      <c r="IS307">
        <v>2310</v>
      </c>
      <c r="IT307">
        <v>1</v>
      </c>
      <c r="IU307">
        <v>25</v>
      </c>
      <c r="IV307">
        <v>21603.5</v>
      </c>
      <c r="IW307">
        <v>21603.5</v>
      </c>
      <c r="IX307">
        <v>0.991211</v>
      </c>
      <c r="IY307">
        <v>2.20581</v>
      </c>
      <c r="IZ307">
        <v>1.39648</v>
      </c>
      <c r="JA307">
        <v>2.35352</v>
      </c>
      <c r="JB307">
        <v>1.49536</v>
      </c>
      <c r="JC307">
        <v>2.39868</v>
      </c>
      <c r="JD307">
        <v>34.6463</v>
      </c>
      <c r="JE307">
        <v>24.1838</v>
      </c>
      <c r="JF307">
        <v>18</v>
      </c>
      <c r="JG307">
        <v>516.41</v>
      </c>
      <c r="JH307">
        <v>446.767</v>
      </c>
      <c r="JI307">
        <v>24.9998</v>
      </c>
      <c r="JJ307">
        <v>26.4958</v>
      </c>
      <c r="JK307">
        <v>30.0002</v>
      </c>
      <c r="JL307">
        <v>26.4568</v>
      </c>
      <c r="JM307">
        <v>26.3962</v>
      </c>
      <c r="JN307">
        <v>19.858</v>
      </c>
      <c r="JO307">
        <v>36.4362</v>
      </c>
      <c r="JP307">
        <v>71.7298</v>
      </c>
      <c r="JQ307">
        <v>25</v>
      </c>
      <c r="JR307">
        <v>379.912</v>
      </c>
      <c r="JS307">
        <v>16.2086</v>
      </c>
      <c r="JT307">
        <v>100.821</v>
      </c>
      <c r="JU307">
        <v>100.776</v>
      </c>
    </row>
    <row r="308" spans="1:281">
      <c r="A308">
        <v>292</v>
      </c>
      <c r="B308">
        <v>1658946553.1</v>
      </c>
      <c r="C308">
        <v>4915.099999904633</v>
      </c>
      <c r="D308" t="s">
        <v>1010</v>
      </c>
      <c r="E308" t="s">
        <v>1011</v>
      </c>
      <c r="F308">
        <v>5</v>
      </c>
      <c r="G308" t="s">
        <v>1005</v>
      </c>
      <c r="H308" t="s">
        <v>416</v>
      </c>
      <c r="I308">
        <v>1658946545.6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404.5571894645039</v>
      </c>
      <c r="AK308">
        <v>387.6351515151514</v>
      </c>
      <c r="AL308">
        <v>-1.932554297674746</v>
      </c>
      <c r="AM308">
        <v>65.43532164275851</v>
      </c>
      <c r="AN308">
        <f>(AP308 - AO308 + DI308*1E3/(8.314*(DK308+273.15)) * AR308/DH308 * AQ308) * DH308/(100*CV308) * 1000/(1000 - AP308)</f>
        <v>0</v>
      </c>
      <c r="AO308">
        <v>16.2043710489385</v>
      </c>
      <c r="AP308">
        <v>21.54107454545455</v>
      </c>
      <c r="AQ308">
        <v>-9.436969343167073E-05</v>
      </c>
      <c r="AR308">
        <v>84.91961096106847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1658946545.6</v>
      </c>
      <c r="DB308">
        <v>388.2374814814815</v>
      </c>
      <c r="DC308">
        <v>408.9927407407408</v>
      </c>
      <c r="DD308">
        <v>21.54244074074074</v>
      </c>
      <c r="DE308">
        <v>16.20322962962963</v>
      </c>
      <c r="DF308">
        <v>391.545</v>
      </c>
      <c r="DG308">
        <v>21.66474814814815</v>
      </c>
      <c r="DH308">
        <v>500.0314074074074</v>
      </c>
      <c r="DI308">
        <v>90.4620703703704</v>
      </c>
      <c r="DJ308">
        <v>0.09998241111111111</v>
      </c>
      <c r="DK308">
        <v>27.07239259259259</v>
      </c>
      <c r="DL308">
        <v>26.3750037037037</v>
      </c>
      <c r="DM308">
        <v>999.9000000000001</v>
      </c>
      <c r="DN308">
        <v>0</v>
      </c>
      <c r="DO308">
        <v>0</v>
      </c>
      <c r="DP308">
        <v>10003.74925925926</v>
      </c>
      <c r="DQ308">
        <v>0</v>
      </c>
      <c r="DR308">
        <v>11.75304444444445</v>
      </c>
      <c r="DS308">
        <v>-20.7552037037037</v>
      </c>
      <c r="DT308">
        <v>396.7852962962962</v>
      </c>
      <c r="DU308">
        <v>415.7287407407408</v>
      </c>
      <c r="DV308">
        <v>5.33921111111111</v>
      </c>
      <c r="DW308">
        <v>408.9927407407408</v>
      </c>
      <c r="DX308">
        <v>16.20322962962963</v>
      </c>
      <c r="DY308">
        <v>1.948772962962963</v>
      </c>
      <c r="DZ308">
        <v>1.465777777777778</v>
      </c>
      <c r="EA308">
        <v>17.03415185185185</v>
      </c>
      <c r="EB308">
        <v>12.61577037037037</v>
      </c>
      <c r="EC308">
        <v>2000.023333333333</v>
      </c>
      <c r="ED308">
        <v>0.9800053333333332</v>
      </c>
      <c r="EE308">
        <v>0.01999446666666666</v>
      </c>
      <c r="EF308">
        <v>0</v>
      </c>
      <c r="EG308">
        <v>797.7412592592592</v>
      </c>
      <c r="EH308">
        <v>5.00097</v>
      </c>
      <c r="EI308">
        <v>15843.53333333333</v>
      </c>
      <c r="EJ308">
        <v>16707.81851851852</v>
      </c>
      <c r="EK308">
        <v>37.875</v>
      </c>
      <c r="EL308">
        <v>38.46033333333333</v>
      </c>
      <c r="EM308">
        <v>37.812</v>
      </c>
      <c r="EN308">
        <v>38.125</v>
      </c>
      <c r="EO308">
        <v>38.50688888888889</v>
      </c>
      <c r="EP308">
        <v>1955.132592592593</v>
      </c>
      <c r="EQ308">
        <v>39.89000000000001</v>
      </c>
      <c r="ER308">
        <v>0</v>
      </c>
      <c r="ES308">
        <v>1658946552.6</v>
      </c>
      <c r="ET308">
        <v>0</v>
      </c>
      <c r="EU308">
        <v>797.7605000000001</v>
      </c>
      <c r="EV308">
        <v>-4.720512799130557</v>
      </c>
      <c r="EW308">
        <v>-89.84273496475024</v>
      </c>
      <c r="EX308">
        <v>15843.08076923077</v>
      </c>
      <c r="EY308">
        <v>15</v>
      </c>
      <c r="EZ308">
        <v>0</v>
      </c>
      <c r="FA308" t="s">
        <v>419</v>
      </c>
      <c r="FB308">
        <v>1657650335.6</v>
      </c>
      <c r="FC308">
        <v>1657650340.6</v>
      </c>
      <c r="FD308">
        <v>0</v>
      </c>
      <c r="FE308">
        <v>2.4</v>
      </c>
      <c r="FF308">
        <v>-0.047</v>
      </c>
      <c r="FG308">
        <v>-2.024</v>
      </c>
      <c r="FH308">
        <v>-0.16</v>
      </c>
      <c r="FI308">
        <v>420</v>
      </c>
      <c r="FJ308">
        <v>17</v>
      </c>
      <c r="FK308">
        <v>0.4</v>
      </c>
      <c r="FL308">
        <v>0.26</v>
      </c>
      <c r="FM308">
        <v>-23.3382475</v>
      </c>
      <c r="FN308">
        <v>57.21504427767356</v>
      </c>
      <c r="FO308">
        <v>5.923333432366757</v>
      </c>
      <c r="FP308">
        <v>0</v>
      </c>
      <c r="FQ308">
        <v>798.0235882352941</v>
      </c>
      <c r="FR308">
        <v>-3.953093950878042</v>
      </c>
      <c r="FS308">
        <v>0.4695301229231008</v>
      </c>
      <c r="FT308">
        <v>0</v>
      </c>
      <c r="FU308">
        <v>5.33453975</v>
      </c>
      <c r="FV308">
        <v>0.07446090056285455</v>
      </c>
      <c r="FW308">
        <v>0.009146537182863197</v>
      </c>
      <c r="FX308">
        <v>1</v>
      </c>
      <c r="FY308">
        <v>1</v>
      </c>
      <c r="FZ308">
        <v>3</v>
      </c>
      <c r="GA308" t="s">
        <v>426</v>
      </c>
      <c r="GB308">
        <v>2.98324</v>
      </c>
      <c r="GC308">
        <v>2.71565</v>
      </c>
      <c r="GD308">
        <v>0.08774319999999999</v>
      </c>
      <c r="GE308">
        <v>0.0881702</v>
      </c>
      <c r="GF308">
        <v>0.0998232</v>
      </c>
      <c r="GG308">
        <v>0.079915</v>
      </c>
      <c r="GH308">
        <v>28937.1</v>
      </c>
      <c r="GI308">
        <v>29033</v>
      </c>
      <c r="GJ308">
        <v>29480.7</v>
      </c>
      <c r="GK308">
        <v>29446.4</v>
      </c>
      <c r="GL308">
        <v>35157.6</v>
      </c>
      <c r="GM308">
        <v>36021.2</v>
      </c>
      <c r="GN308">
        <v>41528.8</v>
      </c>
      <c r="GO308">
        <v>41958.8</v>
      </c>
      <c r="GP308">
        <v>1.95408</v>
      </c>
      <c r="GQ308">
        <v>1.91432</v>
      </c>
      <c r="GR308">
        <v>0.0721291</v>
      </c>
      <c r="GS308">
        <v>0</v>
      </c>
      <c r="GT308">
        <v>25.1842</v>
      </c>
      <c r="GU308">
        <v>999.9</v>
      </c>
      <c r="GV308">
        <v>55.7</v>
      </c>
      <c r="GW308">
        <v>29.4</v>
      </c>
      <c r="GX308">
        <v>25.3395</v>
      </c>
      <c r="GY308">
        <v>63.0399</v>
      </c>
      <c r="GZ308">
        <v>33.758</v>
      </c>
      <c r="HA308">
        <v>1</v>
      </c>
      <c r="HB308">
        <v>-0.06964430000000001</v>
      </c>
      <c r="HC308">
        <v>0.297413</v>
      </c>
      <c r="HD308">
        <v>20.3344</v>
      </c>
      <c r="HE308">
        <v>5.21789</v>
      </c>
      <c r="HF308">
        <v>12.0099</v>
      </c>
      <c r="HG308">
        <v>4.98915</v>
      </c>
      <c r="HH308">
        <v>3.28865</v>
      </c>
      <c r="HI308">
        <v>9999</v>
      </c>
      <c r="HJ308">
        <v>9999</v>
      </c>
      <c r="HK308">
        <v>9999</v>
      </c>
      <c r="HL308">
        <v>156.1</v>
      </c>
      <c r="HM308">
        <v>1.86736</v>
      </c>
      <c r="HN308">
        <v>1.86644</v>
      </c>
      <c r="HO308">
        <v>1.86584</v>
      </c>
      <c r="HP308">
        <v>1.86582</v>
      </c>
      <c r="HQ308">
        <v>1.86753</v>
      </c>
      <c r="HR308">
        <v>1.87012</v>
      </c>
      <c r="HS308">
        <v>1.86874</v>
      </c>
      <c r="HT308">
        <v>1.87026</v>
      </c>
      <c r="HU308">
        <v>0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-3.276</v>
      </c>
      <c r="II308">
        <v>-0.1224</v>
      </c>
      <c r="IJ308">
        <v>-2.003274880989988</v>
      </c>
      <c r="IK308">
        <v>-0.003643892653284941</v>
      </c>
      <c r="IL308">
        <v>8.948238347276123E-07</v>
      </c>
      <c r="IM308">
        <v>-2.445980282225029E-10</v>
      </c>
      <c r="IN308">
        <v>-0.1940835803508028</v>
      </c>
      <c r="IO308">
        <v>-0.01042730378795286</v>
      </c>
      <c r="IP308">
        <v>0.00100284695746963</v>
      </c>
      <c r="IQ308">
        <v>-1.701466411570297E-05</v>
      </c>
      <c r="IR308">
        <v>2</v>
      </c>
      <c r="IS308">
        <v>2310</v>
      </c>
      <c r="IT308">
        <v>1</v>
      </c>
      <c r="IU308">
        <v>25</v>
      </c>
      <c r="IV308">
        <v>21603.6</v>
      </c>
      <c r="IW308">
        <v>21603.5</v>
      </c>
      <c r="IX308">
        <v>0.957031</v>
      </c>
      <c r="IY308">
        <v>2.21313</v>
      </c>
      <c r="IZ308">
        <v>1.39648</v>
      </c>
      <c r="JA308">
        <v>2.35352</v>
      </c>
      <c r="JB308">
        <v>1.49536</v>
      </c>
      <c r="JC308">
        <v>2.38525</v>
      </c>
      <c r="JD308">
        <v>34.6463</v>
      </c>
      <c r="JE308">
        <v>24.1838</v>
      </c>
      <c r="JF308">
        <v>18</v>
      </c>
      <c r="JG308">
        <v>516.4160000000001</v>
      </c>
      <c r="JH308">
        <v>446.759</v>
      </c>
      <c r="JI308">
        <v>24.9998</v>
      </c>
      <c r="JJ308">
        <v>26.498</v>
      </c>
      <c r="JK308">
        <v>30.0001</v>
      </c>
      <c r="JL308">
        <v>26.4575</v>
      </c>
      <c r="JM308">
        <v>26.3971</v>
      </c>
      <c r="JN308">
        <v>19.1641</v>
      </c>
      <c r="JO308">
        <v>36.4362</v>
      </c>
      <c r="JP308">
        <v>71.7298</v>
      </c>
      <c r="JQ308">
        <v>25</v>
      </c>
      <c r="JR308">
        <v>366.552</v>
      </c>
      <c r="JS308">
        <v>16.2086</v>
      </c>
      <c r="JT308">
        <v>100.819</v>
      </c>
      <c r="JU308">
        <v>100.774</v>
      </c>
    </row>
    <row r="309" spans="1:281">
      <c r="A309">
        <v>293</v>
      </c>
      <c r="B309">
        <v>1658946558.1</v>
      </c>
      <c r="C309">
        <v>4920.099999904633</v>
      </c>
      <c r="D309" t="s">
        <v>1012</v>
      </c>
      <c r="E309" t="s">
        <v>1013</v>
      </c>
      <c r="F309">
        <v>5</v>
      </c>
      <c r="G309" t="s">
        <v>1005</v>
      </c>
      <c r="H309" t="s">
        <v>416</v>
      </c>
      <c r="I309">
        <v>1658946550.314285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388.4261114400895</v>
      </c>
      <c r="AK309">
        <v>375.2651878787879</v>
      </c>
      <c r="AL309">
        <v>-2.558100634017957</v>
      </c>
      <c r="AM309">
        <v>65.43532164275851</v>
      </c>
      <c r="AN309">
        <f>(AP309 - AO309 + DI309*1E3/(8.314*(DK309+273.15)) * AR309/DH309 * AQ309) * DH309/(100*CV309) * 1000/(1000 - AP309)</f>
        <v>0</v>
      </c>
      <c r="AO309">
        <v>16.19181822732918</v>
      </c>
      <c r="AP309">
        <v>21.53407333333334</v>
      </c>
      <c r="AQ309">
        <v>-0.00016905512543092</v>
      </c>
      <c r="AR309">
        <v>84.91961096106847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1658946550.314285</v>
      </c>
      <c r="DB309">
        <v>382.1421785714286</v>
      </c>
      <c r="DC309">
        <v>396.87525</v>
      </c>
      <c r="DD309">
        <v>21.54131428571429</v>
      </c>
      <c r="DE309">
        <v>16.1996</v>
      </c>
      <c r="DF309">
        <v>385.4308928571428</v>
      </c>
      <c r="DG309">
        <v>21.66363571428571</v>
      </c>
      <c r="DH309">
        <v>500.0458214285715</v>
      </c>
      <c r="DI309">
        <v>90.46276071428569</v>
      </c>
      <c r="DJ309">
        <v>0.1000129214285714</v>
      </c>
      <c r="DK309">
        <v>27.07049642857143</v>
      </c>
      <c r="DL309">
        <v>26.37199285714286</v>
      </c>
      <c r="DM309">
        <v>999.9000000000002</v>
      </c>
      <c r="DN309">
        <v>0</v>
      </c>
      <c r="DO309">
        <v>0</v>
      </c>
      <c r="DP309">
        <v>10002.05571428571</v>
      </c>
      <c r="DQ309">
        <v>0</v>
      </c>
      <c r="DR309">
        <v>11.76740357142857</v>
      </c>
      <c r="DS309">
        <v>-14.73311214285714</v>
      </c>
      <c r="DT309">
        <v>390.5553214285714</v>
      </c>
      <c r="DU309">
        <v>403.4103214285714</v>
      </c>
      <c r="DV309">
        <v>5.341716785714286</v>
      </c>
      <c r="DW309">
        <v>396.87525</v>
      </c>
      <c r="DX309">
        <v>16.1996</v>
      </c>
      <c r="DY309">
        <v>1.948685714285714</v>
      </c>
      <c r="DZ309">
        <v>1.46546</v>
      </c>
      <c r="EA309">
        <v>17.03345</v>
      </c>
      <c r="EB309">
        <v>12.61247142857143</v>
      </c>
      <c r="EC309">
        <v>2000.017142857143</v>
      </c>
      <c r="ED309">
        <v>0.9800052499999998</v>
      </c>
      <c r="EE309">
        <v>0.01999455</v>
      </c>
      <c r="EF309">
        <v>0</v>
      </c>
      <c r="EG309">
        <v>797.0912142857143</v>
      </c>
      <c r="EH309">
        <v>5.00097</v>
      </c>
      <c r="EI309">
        <v>15831.27857142857</v>
      </c>
      <c r="EJ309">
        <v>16707.76071428572</v>
      </c>
      <c r="EK309">
        <v>37.875</v>
      </c>
      <c r="EL309">
        <v>38.45724999999999</v>
      </c>
      <c r="EM309">
        <v>37.80757142857143</v>
      </c>
      <c r="EN309">
        <v>38.125</v>
      </c>
      <c r="EO309">
        <v>38.50221428571428</v>
      </c>
      <c r="EP309">
        <v>1955.126428571429</v>
      </c>
      <c r="EQ309">
        <v>39.89000000000001</v>
      </c>
      <c r="ER309">
        <v>0</v>
      </c>
      <c r="ES309">
        <v>1658946558</v>
      </c>
      <c r="ET309">
        <v>0</v>
      </c>
      <c r="EU309">
        <v>796.9256</v>
      </c>
      <c r="EV309">
        <v>-12.66938458379162</v>
      </c>
      <c r="EW309">
        <v>-232.6461533821006</v>
      </c>
      <c r="EX309">
        <v>15827.788</v>
      </c>
      <c r="EY309">
        <v>15</v>
      </c>
      <c r="EZ309">
        <v>0</v>
      </c>
      <c r="FA309" t="s">
        <v>419</v>
      </c>
      <c r="FB309">
        <v>1657650335.6</v>
      </c>
      <c r="FC309">
        <v>1657650340.6</v>
      </c>
      <c r="FD309">
        <v>0</v>
      </c>
      <c r="FE309">
        <v>2.4</v>
      </c>
      <c r="FF309">
        <v>-0.047</v>
      </c>
      <c r="FG309">
        <v>-2.024</v>
      </c>
      <c r="FH309">
        <v>-0.16</v>
      </c>
      <c r="FI309">
        <v>420</v>
      </c>
      <c r="FJ309">
        <v>17</v>
      </c>
      <c r="FK309">
        <v>0.4</v>
      </c>
      <c r="FL309">
        <v>0.26</v>
      </c>
      <c r="FM309">
        <v>-18.496859</v>
      </c>
      <c r="FN309">
        <v>76.86064210131333</v>
      </c>
      <c r="FO309">
        <v>7.464789225329072</v>
      </c>
      <c r="FP309">
        <v>0</v>
      </c>
      <c r="FQ309">
        <v>797.4299705882354</v>
      </c>
      <c r="FR309">
        <v>-7.855202435980573</v>
      </c>
      <c r="FS309">
        <v>0.8699273291249653</v>
      </c>
      <c r="FT309">
        <v>0</v>
      </c>
      <c r="FU309">
        <v>5.3403145</v>
      </c>
      <c r="FV309">
        <v>0.03567039399623158</v>
      </c>
      <c r="FW309">
        <v>0.004260935900714736</v>
      </c>
      <c r="FX309">
        <v>1</v>
      </c>
      <c r="FY309">
        <v>1</v>
      </c>
      <c r="FZ309">
        <v>3</v>
      </c>
      <c r="GA309" t="s">
        <v>426</v>
      </c>
      <c r="GB309">
        <v>2.98325</v>
      </c>
      <c r="GC309">
        <v>2.71571</v>
      </c>
      <c r="GD309">
        <v>0.0855128</v>
      </c>
      <c r="GE309">
        <v>0.08527709999999999</v>
      </c>
      <c r="GF309">
        <v>0.0998013</v>
      </c>
      <c r="GG309">
        <v>0.0799052</v>
      </c>
      <c r="GH309">
        <v>29008.2</v>
      </c>
      <c r="GI309">
        <v>29125</v>
      </c>
      <c r="GJ309">
        <v>29481.1</v>
      </c>
      <c r="GK309">
        <v>29446.3</v>
      </c>
      <c r="GL309">
        <v>35159</v>
      </c>
      <c r="GM309">
        <v>36021.3</v>
      </c>
      <c r="GN309">
        <v>41529.4</v>
      </c>
      <c r="GO309">
        <v>41958.6</v>
      </c>
      <c r="GP309">
        <v>1.95432</v>
      </c>
      <c r="GQ309">
        <v>1.91425</v>
      </c>
      <c r="GR309">
        <v>0.0725687</v>
      </c>
      <c r="GS309">
        <v>0</v>
      </c>
      <c r="GT309">
        <v>25.1824</v>
      </c>
      <c r="GU309">
        <v>999.9</v>
      </c>
      <c r="GV309">
        <v>55.6</v>
      </c>
      <c r="GW309">
        <v>29.4</v>
      </c>
      <c r="GX309">
        <v>25.2994</v>
      </c>
      <c r="GY309">
        <v>62.9299</v>
      </c>
      <c r="GZ309">
        <v>34.2027</v>
      </c>
      <c r="HA309">
        <v>1</v>
      </c>
      <c r="HB309">
        <v>-0.06937500000000001</v>
      </c>
      <c r="HC309">
        <v>0.296721</v>
      </c>
      <c r="HD309">
        <v>20.3343</v>
      </c>
      <c r="HE309">
        <v>5.21819</v>
      </c>
      <c r="HF309">
        <v>12.0099</v>
      </c>
      <c r="HG309">
        <v>4.9893</v>
      </c>
      <c r="HH309">
        <v>3.28865</v>
      </c>
      <c r="HI309">
        <v>9999</v>
      </c>
      <c r="HJ309">
        <v>9999</v>
      </c>
      <c r="HK309">
        <v>9999</v>
      </c>
      <c r="HL309">
        <v>156.1</v>
      </c>
      <c r="HM309">
        <v>1.86736</v>
      </c>
      <c r="HN309">
        <v>1.8664</v>
      </c>
      <c r="HO309">
        <v>1.86584</v>
      </c>
      <c r="HP309">
        <v>1.86582</v>
      </c>
      <c r="HQ309">
        <v>1.86757</v>
      </c>
      <c r="HR309">
        <v>1.87012</v>
      </c>
      <c r="HS309">
        <v>1.86874</v>
      </c>
      <c r="HT309">
        <v>1.87023</v>
      </c>
      <c r="HU309">
        <v>0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-3.238</v>
      </c>
      <c r="II309">
        <v>-0.1224</v>
      </c>
      <c r="IJ309">
        <v>-2.003274880989988</v>
      </c>
      <c r="IK309">
        <v>-0.003643892653284941</v>
      </c>
      <c r="IL309">
        <v>8.948238347276123E-07</v>
      </c>
      <c r="IM309">
        <v>-2.445980282225029E-10</v>
      </c>
      <c r="IN309">
        <v>-0.1940835803508028</v>
      </c>
      <c r="IO309">
        <v>-0.01042730378795286</v>
      </c>
      <c r="IP309">
        <v>0.00100284695746963</v>
      </c>
      <c r="IQ309">
        <v>-1.701466411570297E-05</v>
      </c>
      <c r="IR309">
        <v>2</v>
      </c>
      <c r="IS309">
        <v>2310</v>
      </c>
      <c r="IT309">
        <v>1</v>
      </c>
      <c r="IU309">
        <v>25</v>
      </c>
      <c r="IV309">
        <v>21603.7</v>
      </c>
      <c r="IW309">
        <v>21603.6</v>
      </c>
      <c r="IX309">
        <v>0.925293</v>
      </c>
      <c r="IY309">
        <v>2.21436</v>
      </c>
      <c r="IZ309">
        <v>1.39648</v>
      </c>
      <c r="JA309">
        <v>2.35596</v>
      </c>
      <c r="JB309">
        <v>1.49536</v>
      </c>
      <c r="JC309">
        <v>2.29614</v>
      </c>
      <c r="JD309">
        <v>34.6463</v>
      </c>
      <c r="JE309">
        <v>24.1838</v>
      </c>
      <c r="JF309">
        <v>18</v>
      </c>
      <c r="JG309">
        <v>516.595</v>
      </c>
      <c r="JH309">
        <v>446.728</v>
      </c>
      <c r="JI309">
        <v>24.9998</v>
      </c>
      <c r="JJ309">
        <v>26.4984</v>
      </c>
      <c r="JK309">
        <v>30.0001</v>
      </c>
      <c r="JL309">
        <v>26.4592</v>
      </c>
      <c r="JM309">
        <v>26.399</v>
      </c>
      <c r="JN309">
        <v>18.5352</v>
      </c>
      <c r="JO309">
        <v>36.4362</v>
      </c>
      <c r="JP309">
        <v>71.34269999999999</v>
      </c>
      <c r="JQ309">
        <v>25</v>
      </c>
      <c r="JR309">
        <v>346.474</v>
      </c>
      <c r="JS309">
        <v>16.2086</v>
      </c>
      <c r="JT309">
        <v>100.82</v>
      </c>
      <c r="JU309">
        <v>100.773</v>
      </c>
    </row>
    <row r="310" spans="1:281">
      <c r="A310">
        <v>294</v>
      </c>
      <c r="B310">
        <v>1658946563.1</v>
      </c>
      <c r="C310">
        <v>4925.099999904633</v>
      </c>
      <c r="D310" t="s">
        <v>1014</v>
      </c>
      <c r="E310" t="s">
        <v>1015</v>
      </c>
      <c r="F310">
        <v>5</v>
      </c>
      <c r="G310" t="s">
        <v>1005</v>
      </c>
      <c r="H310" t="s">
        <v>416</v>
      </c>
      <c r="I310">
        <v>1658946555.6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371.6188432758933</v>
      </c>
      <c r="AK310">
        <v>361.0187272727273</v>
      </c>
      <c r="AL310">
        <v>-2.89182987097931</v>
      </c>
      <c r="AM310">
        <v>65.43532164275851</v>
      </c>
      <c r="AN310">
        <f>(AP310 - AO310 + DI310*1E3/(8.314*(DK310+273.15)) * AR310/DH310 * AQ310) * DH310/(100*CV310) * 1000/(1000 - AP310)</f>
        <v>0</v>
      </c>
      <c r="AO310">
        <v>16.18615462828469</v>
      </c>
      <c r="AP310">
        <v>21.53194484848484</v>
      </c>
      <c r="AQ310">
        <v>-4.443785593691834E-05</v>
      </c>
      <c r="AR310">
        <v>84.91961096106847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1658946555.6</v>
      </c>
      <c r="DB310">
        <v>371.4482592592592</v>
      </c>
      <c r="DC310">
        <v>380.5551111111111</v>
      </c>
      <c r="DD310">
        <v>21.53743333333334</v>
      </c>
      <c r="DE310">
        <v>16.19246666666666</v>
      </c>
      <c r="DF310">
        <v>374.7041111111111</v>
      </c>
      <c r="DG310">
        <v>21.65978888888888</v>
      </c>
      <c r="DH310">
        <v>500.0517037037037</v>
      </c>
      <c r="DI310">
        <v>90.46231111111111</v>
      </c>
      <c r="DJ310">
        <v>0.09998443333333332</v>
      </c>
      <c r="DK310">
        <v>27.0684</v>
      </c>
      <c r="DL310">
        <v>26.37097777777778</v>
      </c>
      <c r="DM310">
        <v>999.9000000000001</v>
      </c>
      <c r="DN310">
        <v>0</v>
      </c>
      <c r="DO310">
        <v>0</v>
      </c>
      <c r="DP310">
        <v>10001.87592592592</v>
      </c>
      <c r="DQ310">
        <v>0</v>
      </c>
      <c r="DR310">
        <v>11.82497777777778</v>
      </c>
      <c r="DS310">
        <v>-9.106884074074074</v>
      </c>
      <c r="DT310">
        <v>379.6244444444444</v>
      </c>
      <c r="DU310">
        <v>386.8187037037037</v>
      </c>
      <c r="DV310">
        <v>5.34497</v>
      </c>
      <c r="DW310">
        <v>380.5551111111111</v>
      </c>
      <c r="DX310">
        <v>16.19246666666666</v>
      </c>
      <c r="DY310">
        <v>1.948325185185185</v>
      </c>
      <c r="DZ310">
        <v>1.464806666666667</v>
      </c>
      <c r="EA310">
        <v>17.03052962962963</v>
      </c>
      <c r="EB310">
        <v>12.60567037037037</v>
      </c>
      <c r="EC310">
        <v>1999.989259259259</v>
      </c>
      <c r="ED310">
        <v>0.980005111111111</v>
      </c>
      <c r="EE310">
        <v>0.01999468888888889</v>
      </c>
      <c r="EF310">
        <v>0</v>
      </c>
      <c r="EG310">
        <v>795.8778888888889</v>
      </c>
      <c r="EH310">
        <v>5.00097</v>
      </c>
      <c r="EI310">
        <v>15806.59259259259</v>
      </c>
      <c r="EJ310">
        <v>16707.52592592593</v>
      </c>
      <c r="EK310">
        <v>37.87033333333333</v>
      </c>
      <c r="EL310">
        <v>38.45099999999999</v>
      </c>
      <c r="EM310">
        <v>37.79592592592593</v>
      </c>
      <c r="EN310">
        <v>38.125</v>
      </c>
      <c r="EO310">
        <v>38.50459259259259</v>
      </c>
      <c r="EP310">
        <v>1955.098888888889</v>
      </c>
      <c r="EQ310">
        <v>39.89000000000001</v>
      </c>
      <c r="ER310">
        <v>0</v>
      </c>
      <c r="ES310">
        <v>1658946562.8</v>
      </c>
      <c r="ET310">
        <v>0</v>
      </c>
      <c r="EU310">
        <v>795.6975600000001</v>
      </c>
      <c r="EV310">
        <v>-20.11192311075587</v>
      </c>
      <c r="EW310">
        <v>-380.0923082586762</v>
      </c>
      <c r="EX310">
        <v>15803.46</v>
      </c>
      <c r="EY310">
        <v>15</v>
      </c>
      <c r="EZ310">
        <v>0</v>
      </c>
      <c r="FA310" t="s">
        <v>419</v>
      </c>
      <c r="FB310">
        <v>1657650335.6</v>
      </c>
      <c r="FC310">
        <v>1657650340.6</v>
      </c>
      <c r="FD310">
        <v>0</v>
      </c>
      <c r="FE310">
        <v>2.4</v>
      </c>
      <c r="FF310">
        <v>-0.047</v>
      </c>
      <c r="FG310">
        <v>-2.024</v>
      </c>
      <c r="FH310">
        <v>-0.16</v>
      </c>
      <c r="FI310">
        <v>420</v>
      </c>
      <c r="FJ310">
        <v>17</v>
      </c>
      <c r="FK310">
        <v>0.4</v>
      </c>
      <c r="FL310">
        <v>0.26</v>
      </c>
      <c r="FM310">
        <v>-12.88654175</v>
      </c>
      <c r="FN310">
        <v>66.05486848030021</v>
      </c>
      <c r="FO310">
        <v>6.484887332688552</v>
      </c>
      <c r="FP310">
        <v>0</v>
      </c>
      <c r="FQ310">
        <v>796.5296176470589</v>
      </c>
      <c r="FR310">
        <v>-13.48414056131326</v>
      </c>
      <c r="FS310">
        <v>1.413381240245118</v>
      </c>
      <c r="FT310">
        <v>0</v>
      </c>
      <c r="FU310">
        <v>5.34276425</v>
      </c>
      <c r="FV310">
        <v>0.03422487804877233</v>
      </c>
      <c r="FW310">
        <v>0.004203536539332134</v>
      </c>
      <c r="FX310">
        <v>1</v>
      </c>
      <c r="FY310">
        <v>1</v>
      </c>
      <c r="FZ310">
        <v>3</v>
      </c>
      <c r="GA310" t="s">
        <v>426</v>
      </c>
      <c r="GB310">
        <v>2.98316</v>
      </c>
      <c r="GC310">
        <v>2.71556</v>
      </c>
      <c r="GD310">
        <v>0.08292819999999999</v>
      </c>
      <c r="GE310">
        <v>0.0822785</v>
      </c>
      <c r="GF310">
        <v>0.0997912</v>
      </c>
      <c r="GG310">
        <v>0.07988099999999999</v>
      </c>
      <c r="GH310">
        <v>29090.7</v>
      </c>
      <c r="GI310">
        <v>29220.3</v>
      </c>
      <c r="GJ310">
        <v>29481.6</v>
      </c>
      <c r="GK310">
        <v>29446.2</v>
      </c>
      <c r="GL310">
        <v>35159.8</v>
      </c>
      <c r="GM310">
        <v>36022.1</v>
      </c>
      <c r="GN310">
        <v>41530</v>
      </c>
      <c r="GO310">
        <v>41958.4</v>
      </c>
      <c r="GP310">
        <v>1.95427</v>
      </c>
      <c r="GQ310">
        <v>1.91462</v>
      </c>
      <c r="GR310">
        <v>0.0727177</v>
      </c>
      <c r="GS310">
        <v>0</v>
      </c>
      <c r="GT310">
        <v>25.1821</v>
      </c>
      <c r="GU310">
        <v>999.9</v>
      </c>
      <c r="GV310">
        <v>55.6</v>
      </c>
      <c r="GW310">
        <v>29.4</v>
      </c>
      <c r="GX310">
        <v>25.2973</v>
      </c>
      <c r="GY310">
        <v>63.1199</v>
      </c>
      <c r="GZ310">
        <v>33.8101</v>
      </c>
      <c r="HA310">
        <v>1</v>
      </c>
      <c r="HB310">
        <v>-0.0692937</v>
      </c>
      <c r="HC310">
        <v>0.298252</v>
      </c>
      <c r="HD310">
        <v>20.3342</v>
      </c>
      <c r="HE310">
        <v>5.21684</v>
      </c>
      <c r="HF310">
        <v>12.0099</v>
      </c>
      <c r="HG310">
        <v>4.98915</v>
      </c>
      <c r="HH310">
        <v>3.28848</v>
      </c>
      <c r="HI310">
        <v>9999</v>
      </c>
      <c r="HJ310">
        <v>9999</v>
      </c>
      <c r="HK310">
        <v>9999</v>
      </c>
      <c r="HL310">
        <v>156.1</v>
      </c>
      <c r="HM310">
        <v>1.86736</v>
      </c>
      <c r="HN310">
        <v>1.86642</v>
      </c>
      <c r="HO310">
        <v>1.86584</v>
      </c>
      <c r="HP310">
        <v>1.86581</v>
      </c>
      <c r="HQ310">
        <v>1.86755</v>
      </c>
      <c r="HR310">
        <v>1.87012</v>
      </c>
      <c r="HS310">
        <v>1.86874</v>
      </c>
      <c r="HT310">
        <v>1.8702</v>
      </c>
      <c r="HU310">
        <v>0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-3.195</v>
      </c>
      <c r="II310">
        <v>-0.1224</v>
      </c>
      <c r="IJ310">
        <v>-2.003274880989988</v>
      </c>
      <c r="IK310">
        <v>-0.003643892653284941</v>
      </c>
      <c r="IL310">
        <v>8.948238347276123E-07</v>
      </c>
      <c r="IM310">
        <v>-2.445980282225029E-10</v>
      </c>
      <c r="IN310">
        <v>-0.1940835803508028</v>
      </c>
      <c r="IO310">
        <v>-0.01042730378795286</v>
      </c>
      <c r="IP310">
        <v>0.00100284695746963</v>
      </c>
      <c r="IQ310">
        <v>-1.701466411570297E-05</v>
      </c>
      <c r="IR310">
        <v>2</v>
      </c>
      <c r="IS310">
        <v>2310</v>
      </c>
      <c r="IT310">
        <v>1</v>
      </c>
      <c r="IU310">
        <v>25</v>
      </c>
      <c r="IV310">
        <v>21603.8</v>
      </c>
      <c r="IW310">
        <v>21603.7</v>
      </c>
      <c r="IX310">
        <v>0.892334</v>
      </c>
      <c r="IY310">
        <v>2.21069</v>
      </c>
      <c r="IZ310">
        <v>1.39648</v>
      </c>
      <c r="JA310">
        <v>2.35596</v>
      </c>
      <c r="JB310">
        <v>1.49536</v>
      </c>
      <c r="JC310">
        <v>2.34741</v>
      </c>
      <c r="JD310">
        <v>34.6463</v>
      </c>
      <c r="JE310">
        <v>24.1838</v>
      </c>
      <c r="JF310">
        <v>18</v>
      </c>
      <c r="JG310">
        <v>516.576</v>
      </c>
      <c r="JH310">
        <v>446.971</v>
      </c>
      <c r="JI310">
        <v>25.0001</v>
      </c>
      <c r="JJ310">
        <v>26.5003</v>
      </c>
      <c r="JK310">
        <v>30.0002</v>
      </c>
      <c r="JL310">
        <v>26.4608</v>
      </c>
      <c r="JM310">
        <v>26.4008</v>
      </c>
      <c r="JN310">
        <v>17.8246</v>
      </c>
      <c r="JO310">
        <v>36.4362</v>
      </c>
      <c r="JP310">
        <v>70.96639999999999</v>
      </c>
      <c r="JQ310">
        <v>25</v>
      </c>
      <c r="JR310">
        <v>333.107</v>
      </c>
      <c r="JS310">
        <v>16.2086</v>
      </c>
      <c r="JT310">
        <v>100.821</v>
      </c>
      <c r="JU310">
        <v>100.773</v>
      </c>
    </row>
    <row r="311" spans="1:281">
      <c r="A311">
        <v>295</v>
      </c>
      <c r="B311">
        <v>1658946568.1</v>
      </c>
      <c r="C311">
        <v>4930.099999904633</v>
      </c>
      <c r="D311" t="s">
        <v>1016</v>
      </c>
      <c r="E311" t="s">
        <v>1017</v>
      </c>
      <c r="F311">
        <v>5</v>
      </c>
      <c r="G311" t="s">
        <v>1005</v>
      </c>
      <c r="H311" t="s">
        <v>416</v>
      </c>
      <c r="I311">
        <v>1658946560.314285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354.7538552654863</v>
      </c>
      <c r="AK311">
        <v>345.9084363636362</v>
      </c>
      <c r="AL311">
        <v>-3.036711113647692</v>
      </c>
      <c r="AM311">
        <v>65.43532164275851</v>
      </c>
      <c r="AN311">
        <f>(AP311 - AO311 + DI311*1E3/(8.314*(DK311+273.15)) * AR311/DH311 * AQ311) * DH311/(100*CV311) * 1000/(1000 - AP311)</f>
        <v>0</v>
      </c>
      <c r="AO311">
        <v>16.18326692923786</v>
      </c>
      <c r="AP311">
        <v>21.52541696969698</v>
      </c>
      <c r="AQ311">
        <v>-9.506328983527363E-05</v>
      </c>
      <c r="AR311">
        <v>84.91961096106847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1658946560.314285</v>
      </c>
      <c r="DB311">
        <v>359.274</v>
      </c>
      <c r="DC311">
        <v>365.1518928571428</v>
      </c>
      <c r="DD311">
        <v>21.53273928571428</v>
      </c>
      <c r="DE311">
        <v>16.18403214285714</v>
      </c>
      <c r="DF311">
        <v>362.4921428571429</v>
      </c>
      <c r="DG311">
        <v>21.65513928571428</v>
      </c>
      <c r="DH311">
        <v>500.0400357142857</v>
      </c>
      <c r="DI311">
        <v>90.46057857142857</v>
      </c>
      <c r="DJ311">
        <v>0.0999986392857143</v>
      </c>
      <c r="DK311">
        <v>27.06655357142857</v>
      </c>
      <c r="DL311">
        <v>26.37141071428571</v>
      </c>
      <c r="DM311">
        <v>999.9000000000002</v>
      </c>
      <c r="DN311">
        <v>0</v>
      </c>
      <c r="DO311">
        <v>0</v>
      </c>
      <c r="DP311">
        <v>10000.40535714286</v>
      </c>
      <c r="DQ311">
        <v>0</v>
      </c>
      <c r="DR311">
        <v>11.99861071428571</v>
      </c>
      <c r="DS311">
        <v>-5.877872142857143</v>
      </c>
      <c r="DT311">
        <v>367.1804285714285</v>
      </c>
      <c r="DU311">
        <v>371.1587857142857</v>
      </c>
      <c r="DV311">
        <v>5.348707857142856</v>
      </c>
      <c r="DW311">
        <v>365.1518928571428</v>
      </c>
      <c r="DX311">
        <v>16.18403214285714</v>
      </c>
      <c r="DY311">
        <v>1.947863571428572</v>
      </c>
      <c r="DZ311">
        <v>1.464016071428571</v>
      </c>
      <c r="EA311">
        <v>17.02678571428572</v>
      </c>
      <c r="EB311">
        <v>12.59743571428571</v>
      </c>
      <c r="EC311">
        <v>1999.97</v>
      </c>
      <c r="ED311">
        <v>0.9800051428571427</v>
      </c>
      <c r="EE311">
        <v>0.01999465714285714</v>
      </c>
      <c r="EF311">
        <v>0</v>
      </c>
      <c r="EG311">
        <v>794.2230357142859</v>
      </c>
      <c r="EH311">
        <v>5.00097</v>
      </c>
      <c r="EI311">
        <v>15773.93214285714</v>
      </c>
      <c r="EJ311">
        <v>16707.36071428571</v>
      </c>
      <c r="EK311">
        <v>37.8705</v>
      </c>
      <c r="EL311">
        <v>38.437</v>
      </c>
      <c r="EM311">
        <v>37.78764285714286</v>
      </c>
      <c r="EN311">
        <v>38.125</v>
      </c>
      <c r="EO311">
        <v>38.50442857142857</v>
      </c>
      <c r="EP311">
        <v>1955.08</v>
      </c>
      <c r="EQ311">
        <v>39.89000000000001</v>
      </c>
      <c r="ER311">
        <v>0</v>
      </c>
      <c r="ES311">
        <v>1658946567.6</v>
      </c>
      <c r="ET311">
        <v>0</v>
      </c>
      <c r="EU311">
        <v>793.94656</v>
      </c>
      <c r="EV311">
        <v>-23.98030772904333</v>
      </c>
      <c r="EW311">
        <v>-473.8153853679776</v>
      </c>
      <c r="EX311">
        <v>15769.672</v>
      </c>
      <c r="EY311">
        <v>15</v>
      </c>
      <c r="EZ311">
        <v>0</v>
      </c>
      <c r="FA311" t="s">
        <v>419</v>
      </c>
      <c r="FB311">
        <v>1657650335.6</v>
      </c>
      <c r="FC311">
        <v>1657650340.6</v>
      </c>
      <c r="FD311">
        <v>0</v>
      </c>
      <c r="FE311">
        <v>2.4</v>
      </c>
      <c r="FF311">
        <v>-0.047</v>
      </c>
      <c r="FG311">
        <v>-2.024</v>
      </c>
      <c r="FH311">
        <v>-0.16</v>
      </c>
      <c r="FI311">
        <v>420</v>
      </c>
      <c r="FJ311">
        <v>17</v>
      </c>
      <c r="FK311">
        <v>0.4</v>
      </c>
      <c r="FL311">
        <v>0.26</v>
      </c>
      <c r="FM311">
        <v>-8.065074146341464</v>
      </c>
      <c r="FN311">
        <v>42.91659344947733</v>
      </c>
      <c r="FO311">
        <v>4.339704766581773</v>
      </c>
      <c r="FP311">
        <v>0</v>
      </c>
      <c r="FQ311">
        <v>795.0667058823529</v>
      </c>
      <c r="FR311">
        <v>-20.8091367467501</v>
      </c>
      <c r="FS311">
        <v>2.066676837047571</v>
      </c>
      <c r="FT311">
        <v>0</v>
      </c>
      <c r="FU311">
        <v>5.346718536585366</v>
      </c>
      <c r="FV311">
        <v>0.04835874564460001</v>
      </c>
      <c r="FW311">
        <v>0.006546982384749718</v>
      </c>
      <c r="FX311">
        <v>1</v>
      </c>
      <c r="FY311">
        <v>1</v>
      </c>
      <c r="FZ311">
        <v>3</v>
      </c>
      <c r="GA311" t="s">
        <v>426</v>
      </c>
      <c r="GB311">
        <v>2.98309</v>
      </c>
      <c r="GC311">
        <v>2.71561</v>
      </c>
      <c r="GD311">
        <v>0.0801613</v>
      </c>
      <c r="GE311">
        <v>0.0792413</v>
      </c>
      <c r="GF311">
        <v>0.0997686</v>
      </c>
      <c r="GG311">
        <v>0.0797496</v>
      </c>
      <c r="GH311">
        <v>29178.2</v>
      </c>
      <c r="GI311">
        <v>29317.3</v>
      </c>
      <c r="GJ311">
        <v>29481.4</v>
      </c>
      <c r="GK311">
        <v>29446.5</v>
      </c>
      <c r="GL311">
        <v>35160.5</v>
      </c>
      <c r="GM311">
        <v>36027.5</v>
      </c>
      <c r="GN311">
        <v>41529.9</v>
      </c>
      <c r="GO311">
        <v>41958.7</v>
      </c>
      <c r="GP311">
        <v>1.954</v>
      </c>
      <c r="GQ311">
        <v>1.91365</v>
      </c>
      <c r="GR311">
        <v>0.07235999999999999</v>
      </c>
      <c r="GS311">
        <v>0</v>
      </c>
      <c r="GT311">
        <v>25.1821</v>
      </c>
      <c r="GU311">
        <v>999.9</v>
      </c>
      <c r="GV311">
        <v>55.5</v>
      </c>
      <c r="GW311">
        <v>29.4</v>
      </c>
      <c r="GX311">
        <v>25.252</v>
      </c>
      <c r="GY311">
        <v>63.0099</v>
      </c>
      <c r="GZ311">
        <v>34.1627</v>
      </c>
      <c r="HA311">
        <v>1</v>
      </c>
      <c r="HB311">
        <v>-0.0691717</v>
      </c>
      <c r="HC311">
        <v>0.299779</v>
      </c>
      <c r="HD311">
        <v>20.3343</v>
      </c>
      <c r="HE311">
        <v>5.21669</v>
      </c>
      <c r="HF311">
        <v>12.0099</v>
      </c>
      <c r="HG311">
        <v>4.9891</v>
      </c>
      <c r="HH311">
        <v>3.2885</v>
      </c>
      <c r="HI311">
        <v>9999</v>
      </c>
      <c r="HJ311">
        <v>9999</v>
      </c>
      <c r="HK311">
        <v>9999</v>
      </c>
      <c r="HL311">
        <v>156.1</v>
      </c>
      <c r="HM311">
        <v>1.86737</v>
      </c>
      <c r="HN311">
        <v>1.86642</v>
      </c>
      <c r="HO311">
        <v>1.86584</v>
      </c>
      <c r="HP311">
        <v>1.86582</v>
      </c>
      <c r="HQ311">
        <v>1.86753</v>
      </c>
      <c r="HR311">
        <v>1.87012</v>
      </c>
      <c r="HS311">
        <v>1.86874</v>
      </c>
      <c r="HT311">
        <v>1.87022</v>
      </c>
      <c r="HU311">
        <v>0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-3.148</v>
      </c>
      <c r="II311">
        <v>-0.1225</v>
      </c>
      <c r="IJ311">
        <v>-2.003274880989988</v>
      </c>
      <c r="IK311">
        <v>-0.003643892653284941</v>
      </c>
      <c r="IL311">
        <v>8.948238347276123E-07</v>
      </c>
      <c r="IM311">
        <v>-2.445980282225029E-10</v>
      </c>
      <c r="IN311">
        <v>-0.1940835803508028</v>
      </c>
      <c r="IO311">
        <v>-0.01042730378795286</v>
      </c>
      <c r="IP311">
        <v>0.00100284695746963</v>
      </c>
      <c r="IQ311">
        <v>-1.701466411570297E-05</v>
      </c>
      <c r="IR311">
        <v>2</v>
      </c>
      <c r="IS311">
        <v>2310</v>
      </c>
      <c r="IT311">
        <v>1</v>
      </c>
      <c r="IU311">
        <v>25</v>
      </c>
      <c r="IV311">
        <v>21603.9</v>
      </c>
      <c r="IW311">
        <v>21603.8</v>
      </c>
      <c r="IX311">
        <v>0.858154</v>
      </c>
      <c r="IY311">
        <v>2.21436</v>
      </c>
      <c r="IZ311">
        <v>1.39648</v>
      </c>
      <c r="JA311">
        <v>2.35352</v>
      </c>
      <c r="JB311">
        <v>1.49536</v>
      </c>
      <c r="JC311">
        <v>2.38892</v>
      </c>
      <c r="JD311">
        <v>34.6463</v>
      </c>
      <c r="JE311">
        <v>24.1838</v>
      </c>
      <c r="JF311">
        <v>18</v>
      </c>
      <c r="JG311">
        <v>516.407</v>
      </c>
      <c r="JH311">
        <v>446.381</v>
      </c>
      <c r="JI311">
        <v>25.0002</v>
      </c>
      <c r="JJ311">
        <v>26.5018</v>
      </c>
      <c r="JK311">
        <v>30.0002</v>
      </c>
      <c r="JL311">
        <v>26.4619</v>
      </c>
      <c r="JM311">
        <v>26.4015</v>
      </c>
      <c r="JN311">
        <v>17.1826</v>
      </c>
      <c r="JO311">
        <v>36.4362</v>
      </c>
      <c r="JP311">
        <v>70.96639999999999</v>
      </c>
      <c r="JQ311">
        <v>25</v>
      </c>
      <c r="JR311">
        <v>313.072</v>
      </c>
      <c r="JS311">
        <v>16.2101</v>
      </c>
      <c r="JT311">
        <v>100.821</v>
      </c>
      <c r="JU311">
        <v>100.774</v>
      </c>
    </row>
    <row r="312" spans="1:281">
      <c r="A312">
        <v>296</v>
      </c>
      <c r="B312">
        <v>1658946573.1</v>
      </c>
      <c r="C312">
        <v>4935.099999904633</v>
      </c>
      <c r="D312" t="s">
        <v>1018</v>
      </c>
      <c r="E312" t="s">
        <v>1019</v>
      </c>
      <c r="F312">
        <v>5</v>
      </c>
      <c r="G312" t="s">
        <v>1005</v>
      </c>
      <c r="H312" t="s">
        <v>416</v>
      </c>
      <c r="I312">
        <v>1658946565.6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337.9238930788288</v>
      </c>
      <c r="AK312">
        <v>330.4642606060607</v>
      </c>
      <c r="AL312">
        <v>-3.09269074655266</v>
      </c>
      <c r="AM312">
        <v>65.43532164275851</v>
      </c>
      <c r="AN312">
        <f>(AP312 - AO312 + DI312*1E3/(8.314*(DK312+273.15)) * AR312/DH312 * AQ312) * DH312/(100*CV312) * 1000/(1000 - AP312)</f>
        <v>0</v>
      </c>
      <c r="AO312">
        <v>16.12847357500112</v>
      </c>
      <c r="AP312">
        <v>21.5030612121212</v>
      </c>
      <c r="AQ312">
        <v>-0.0002548241815982547</v>
      </c>
      <c r="AR312">
        <v>84.91961096106847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1658946565.6</v>
      </c>
      <c r="DB312">
        <v>344.2518518518518</v>
      </c>
      <c r="DC312">
        <v>347.6608148148148</v>
      </c>
      <c r="DD312">
        <v>21.52485185185185</v>
      </c>
      <c r="DE312">
        <v>16.16168888888889</v>
      </c>
      <c r="DF312">
        <v>347.4232592592593</v>
      </c>
      <c r="DG312">
        <v>21.64732592592593</v>
      </c>
      <c r="DH312">
        <v>500.045037037037</v>
      </c>
      <c r="DI312">
        <v>90.45966666666666</v>
      </c>
      <c r="DJ312">
        <v>0.1000135814814815</v>
      </c>
      <c r="DK312">
        <v>27.06684814814815</v>
      </c>
      <c r="DL312">
        <v>26.3723037037037</v>
      </c>
      <c r="DM312">
        <v>999.9000000000001</v>
      </c>
      <c r="DN312">
        <v>0</v>
      </c>
      <c r="DO312">
        <v>0</v>
      </c>
      <c r="DP312">
        <v>9995.279629629629</v>
      </c>
      <c r="DQ312">
        <v>0</v>
      </c>
      <c r="DR312">
        <v>12.26131111111111</v>
      </c>
      <c r="DS312">
        <v>-3.408994444444445</v>
      </c>
      <c r="DT312">
        <v>351.8248518518519</v>
      </c>
      <c r="DU312">
        <v>353.3722962962963</v>
      </c>
      <c r="DV312">
        <v>5.363158888888889</v>
      </c>
      <c r="DW312">
        <v>347.6608148148148</v>
      </c>
      <c r="DX312">
        <v>16.16168888888889</v>
      </c>
      <c r="DY312">
        <v>1.947131111111111</v>
      </c>
      <c r="DZ312">
        <v>1.461980740740741</v>
      </c>
      <c r="EA312">
        <v>17.02084444444444</v>
      </c>
      <c r="EB312">
        <v>12.57621111111111</v>
      </c>
      <c r="EC312">
        <v>1999.978148148148</v>
      </c>
      <c r="ED312">
        <v>0.9800052222222222</v>
      </c>
      <c r="EE312">
        <v>0.01999457777777778</v>
      </c>
      <c r="EF312">
        <v>0</v>
      </c>
      <c r="EG312">
        <v>792.0587407407407</v>
      </c>
      <c r="EH312">
        <v>5.00097</v>
      </c>
      <c r="EI312">
        <v>15731.46666666667</v>
      </c>
      <c r="EJ312">
        <v>16707.42962962963</v>
      </c>
      <c r="EK312">
        <v>37.86566666666667</v>
      </c>
      <c r="EL312">
        <v>38.437</v>
      </c>
      <c r="EM312">
        <v>37.77985185185185</v>
      </c>
      <c r="EN312">
        <v>38.125</v>
      </c>
      <c r="EO312">
        <v>38.50459259259259</v>
      </c>
      <c r="EP312">
        <v>1955.087777777778</v>
      </c>
      <c r="EQ312">
        <v>39.89000000000001</v>
      </c>
      <c r="ER312">
        <v>0</v>
      </c>
      <c r="ES312">
        <v>1658946572.4</v>
      </c>
      <c r="ET312">
        <v>0</v>
      </c>
      <c r="EU312">
        <v>791.9818</v>
      </c>
      <c r="EV312">
        <v>-26.24984610838451</v>
      </c>
      <c r="EW312">
        <v>-502.8615377179564</v>
      </c>
      <c r="EX312">
        <v>15730.992</v>
      </c>
      <c r="EY312">
        <v>15</v>
      </c>
      <c r="EZ312">
        <v>0</v>
      </c>
      <c r="FA312" t="s">
        <v>419</v>
      </c>
      <c r="FB312">
        <v>1657650335.6</v>
      </c>
      <c r="FC312">
        <v>1657650340.6</v>
      </c>
      <c r="FD312">
        <v>0</v>
      </c>
      <c r="FE312">
        <v>2.4</v>
      </c>
      <c r="FF312">
        <v>-0.047</v>
      </c>
      <c r="FG312">
        <v>-2.024</v>
      </c>
      <c r="FH312">
        <v>-0.16</v>
      </c>
      <c r="FI312">
        <v>420</v>
      </c>
      <c r="FJ312">
        <v>17</v>
      </c>
      <c r="FK312">
        <v>0.4</v>
      </c>
      <c r="FL312">
        <v>0.26</v>
      </c>
      <c r="FM312">
        <v>-4.967969268292683</v>
      </c>
      <c r="FN312">
        <v>28.38488655052262</v>
      </c>
      <c r="FO312">
        <v>2.857642167624783</v>
      </c>
      <c r="FP312">
        <v>0</v>
      </c>
      <c r="FQ312">
        <v>793.0473823529412</v>
      </c>
      <c r="FR312">
        <v>-24.73394956086363</v>
      </c>
      <c r="FS312">
        <v>2.435470470490202</v>
      </c>
      <c r="FT312">
        <v>0</v>
      </c>
      <c r="FU312">
        <v>5.357903414634147</v>
      </c>
      <c r="FV312">
        <v>0.1478600696864203</v>
      </c>
      <c r="FW312">
        <v>0.01753721848648502</v>
      </c>
      <c r="FX312">
        <v>0</v>
      </c>
      <c r="FY312">
        <v>0</v>
      </c>
      <c r="FZ312">
        <v>3</v>
      </c>
      <c r="GA312" t="s">
        <v>439</v>
      </c>
      <c r="GB312">
        <v>2.9833</v>
      </c>
      <c r="GC312">
        <v>2.71558</v>
      </c>
      <c r="GD312">
        <v>0.0772835</v>
      </c>
      <c r="GE312">
        <v>0.0761141</v>
      </c>
      <c r="GF312">
        <v>0.0996954</v>
      </c>
      <c r="GG312">
        <v>0.0796531</v>
      </c>
      <c r="GH312">
        <v>29269.1</v>
      </c>
      <c r="GI312">
        <v>29416.7</v>
      </c>
      <c r="GJ312">
        <v>29481</v>
      </c>
      <c r="GK312">
        <v>29446.4</v>
      </c>
      <c r="GL312">
        <v>35162.7</v>
      </c>
      <c r="GM312">
        <v>36031.1</v>
      </c>
      <c r="GN312">
        <v>41529</v>
      </c>
      <c r="GO312">
        <v>41958.5</v>
      </c>
      <c r="GP312">
        <v>1.954</v>
      </c>
      <c r="GQ312">
        <v>1.91373</v>
      </c>
      <c r="GR312">
        <v>0.0726581</v>
      </c>
      <c r="GS312">
        <v>0</v>
      </c>
      <c r="GT312">
        <v>25.1821</v>
      </c>
      <c r="GU312">
        <v>999.9</v>
      </c>
      <c r="GV312">
        <v>55.5</v>
      </c>
      <c r="GW312">
        <v>29.4</v>
      </c>
      <c r="GX312">
        <v>25.2511</v>
      </c>
      <c r="GY312">
        <v>62.9599</v>
      </c>
      <c r="GZ312">
        <v>33.8902</v>
      </c>
      <c r="HA312">
        <v>1</v>
      </c>
      <c r="HB312">
        <v>-0.06903960000000001</v>
      </c>
      <c r="HC312">
        <v>0.300956</v>
      </c>
      <c r="HD312">
        <v>20.3344</v>
      </c>
      <c r="HE312">
        <v>5.21714</v>
      </c>
      <c r="HF312">
        <v>12.0099</v>
      </c>
      <c r="HG312">
        <v>4.98915</v>
      </c>
      <c r="HH312">
        <v>3.2885</v>
      </c>
      <c r="HI312">
        <v>9999</v>
      </c>
      <c r="HJ312">
        <v>9999</v>
      </c>
      <c r="HK312">
        <v>9999</v>
      </c>
      <c r="HL312">
        <v>156.1</v>
      </c>
      <c r="HM312">
        <v>1.86736</v>
      </c>
      <c r="HN312">
        <v>1.8664</v>
      </c>
      <c r="HO312">
        <v>1.86584</v>
      </c>
      <c r="HP312">
        <v>1.86583</v>
      </c>
      <c r="HQ312">
        <v>1.86754</v>
      </c>
      <c r="HR312">
        <v>1.87012</v>
      </c>
      <c r="HS312">
        <v>1.86874</v>
      </c>
      <c r="HT312">
        <v>1.87024</v>
      </c>
      <c r="HU312">
        <v>0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-3.101</v>
      </c>
      <c r="II312">
        <v>-0.1227</v>
      </c>
      <c r="IJ312">
        <v>-2.003274880989988</v>
      </c>
      <c r="IK312">
        <v>-0.003643892653284941</v>
      </c>
      <c r="IL312">
        <v>8.948238347276123E-07</v>
      </c>
      <c r="IM312">
        <v>-2.445980282225029E-10</v>
      </c>
      <c r="IN312">
        <v>-0.1940835803508028</v>
      </c>
      <c r="IO312">
        <v>-0.01042730378795286</v>
      </c>
      <c r="IP312">
        <v>0.00100284695746963</v>
      </c>
      <c r="IQ312">
        <v>-1.701466411570297E-05</v>
      </c>
      <c r="IR312">
        <v>2</v>
      </c>
      <c r="IS312">
        <v>2310</v>
      </c>
      <c r="IT312">
        <v>1</v>
      </c>
      <c r="IU312">
        <v>25</v>
      </c>
      <c r="IV312">
        <v>21604</v>
      </c>
      <c r="IW312">
        <v>21603.9</v>
      </c>
      <c r="IX312">
        <v>0.821533</v>
      </c>
      <c r="IY312">
        <v>2.22168</v>
      </c>
      <c r="IZ312">
        <v>1.39648</v>
      </c>
      <c r="JA312">
        <v>2.35352</v>
      </c>
      <c r="JB312">
        <v>1.49536</v>
      </c>
      <c r="JC312">
        <v>2.35962</v>
      </c>
      <c r="JD312">
        <v>34.6463</v>
      </c>
      <c r="JE312">
        <v>24.1838</v>
      </c>
      <c r="JF312">
        <v>18</v>
      </c>
      <c r="JG312">
        <v>516.424</v>
      </c>
      <c r="JH312">
        <v>446.444</v>
      </c>
      <c r="JI312">
        <v>25.0002</v>
      </c>
      <c r="JJ312">
        <v>26.5025</v>
      </c>
      <c r="JK312">
        <v>30.0003</v>
      </c>
      <c r="JL312">
        <v>26.4637</v>
      </c>
      <c r="JM312">
        <v>26.4037</v>
      </c>
      <c r="JN312">
        <v>16.4616</v>
      </c>
      <c r="JO312">
        <v>36.1527</v>
      </c>
      <c r="JP312">
        <v>70.5758</v>
      </c>
      <c r="JQ312">
        <v>25</v>
      </c>
      <c r="JR312">
        <v>299.713</v>
      </c>
      <c r="JS312">
        <v>16.2374</v>
      </c>
      <c r="JT312">
        <v>100.819</v>
      </c>
      <c r="JU312">
        <v>100.773</v>
      </c>
    </row>
    <row r="313" spans="1:281">
      <c r="A313">
        <v>297</v>
      </c>
      <c r="B313">
        <v>1658946578.1</v>
      </c>
      <c r="C313">
        <v>4940.099999904633</v>
      </c>
      <c r="D313" t="s">
        <v>1020</v>
      </c>
      <c r="E313" t="s">
        <v>1021</v>
      </c>
      <c r="F313">
        <v>5</v>
      </c>
      <c r="G313" t="s">
        <v>1005</v>
      </c>
      <c r="H313" t="s">
        <v>416</v>
      </c>
      <c r="I313">
        <v>1658946570.314285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321.0291577622606</v>
      </c>
      <c r="AK313">
        <v>314.8497878787879</v>
      </c>
      <c r="AL313">
        <v>-3.127516116658692</v>
      </c>
      <c r="AM313">
        <v>65.43532164275851</v>
      </c>
      <c r="AN313">
        <f>(AP313 - AO313 + DI313*1E3/(8.314*(DK313+273.15)) * AR313/DH313 * AQ313) * DH313/(100*CV313) * 1000/(1000 - AP313)</f>
        <v>0</v>
      </c>
      <c r="AO313">
        <v>16.12078710403559</v>
      </c>
      <c r="AP313">
        <v>21.48829151515151</v>
      </c>
      <c r="AQ313">
        <v>-0.001518995771718376</v>
      </c>
      <c r="AR313">
        <v>84.91961096106847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1658946570.314285</v>
      </c>
      <c r="DB313">
        <v>330.1954642857144</v>
      </c>
      <c r="DC313">
        <v>332.0312142857143</v>
      </c>
      <c r="DD313">
        <v>21.51270714285714</v>
      </c>
      <c r="DE313">
        <v>16.14265</v>
      </c>
      <c r="DF313">
        <v>333.3227142857142</v>
      </c>
      <c r="DG313">
        <v>21.63527857142857</v>
      </c>
      <c r="DH313">
        <v>500.0363571428571</v>
      </c>
      <c r="DI313">
        <v>90.45999642857142</v>
      </c>
      <c r="DJ313">
        <v>0.09998506071428573</v>
      </c>
      <c r="DK313">
        <v>27.06785714285714</v>
      </c>
      <c r="DL313">
        <v>26.37434642857142</v>
      </c>
      <c r="DM313">
        <v>999.9000000000002</v>
      </c>
      <c r="DN313">
        <v>0</v>
      </c>
      <c r="DO313">
        <v>0</v>
      </c>
      <c r="DP313">
        <v>9992.077857142858</v>
      </c>
      <c r="DQ313">
        <v>0</v>
      </c>
      <c r="DR313">
        <v>13.84301428571428</v>
      </c>
      <c r="DS313">
        <v>-1.8358252</v>
      </c>
      <c r="DT313">
        <v>337.4551428571428</v>
      </c>
      <c r="DU313">
        <v>337.4793928571429</v>
      </c>
      <c r="DV313">
        <v>5.370042857142856</v>
      </c>
      <c r="DW313">
        <v>332.0312142857143</v>
      </c>
      <c r="DX313">
        <v>16.14265</v>
      </c>
      <c r="DY313">
        <v>1.946039285714285</v>
      </c>
      <c r="DZ313">
        <v>1.460264642857143</v>
      </c>
      <c r="EA313">
        <v>17.01198571428571</v>
      </c>
      <c r="EB313">
        <v>12.55831071428571</v>
      </c>
      <c r="EC313">
        <v>1999.990357142857</v>
      </c>
      <c r="ED313">
        <v>0.9800052499999999</v>
      </c>
      <c r="EE313">
        <v>0.01999455</v>
      </c>
      <c r="EF313">
        <v>0</v>
      </c>
      <c r="EG313">
        <v>790.0141071428573</v>
      </c>
      <c r="EH313">
        <v>5.00097</v>
      </c>
      <c r="EI313">
        <v>15692.73214285714</v>
      </c>
      <c r="EJ313">
        <v>16707.52857142857</v>
      </c>
      <c r="EK313">
        <v>37.86825</v>
      </c>
      <c r="EL313">
        <v>38.437</v>
      </c>
      <c r="EM313">
        <v>37.78542857142857</v>
      </c>
      <c r="EN313">
        <v>38.125</v>
      </c>
      <c r="EO313">
        <v>38.5</v>
      </c>
      <c r="EP313">
        <v>1955.099642857143</v>
      </c>
      <c r="EQ313">
        <v>39.89000000000001</v>
      </c>
      <c r="ER313">
        <v>0</v>
      </c>
      <c r="ES313">
        <v>1658946577.8</v>
      </c>
      <c r="ET313">
        <v>0</v>
      </c>
      <c r="EU313">
        <v>789.8083076923077</v>
      </c>
      <c r="EV313">
        <v>-25.17162395091933</v>
      </c>
      <c r="EW313">
        <v>-486.4376071753099</v>
      </c>
      <c r="EX313">
        <v>15689.17307692307</v>
      </c>
      <c r="EY313">
        <v>15</v>
      </c>
      <c r="EZ313">
        <v>0</v>
      </c>
      <c r="FA313" t="s">
        <v>419</v>
      </c>
      <c r="FB313">
        <v>1657650335.6</v>
      </c>
      <c r="FC313">
        <v>1657650340.6</v>
      </c>
      <c r="FD313">
        <v>0</v>
      </c>
      <c r="FE313">
        <v>2.4</v>
      </c>
      <c r="FF313">
        <v>-0.047</v>
      </c>
      <c r="FG313">
        <v>-2.024</v>
      </c>
      <c r="FH313">
        <v>-0.16</v>
      </c>
      <c r="FI313">
        <v>420</v>
      </c>
      <c r="FJ313">
        <v>17</v>
      </c>
      <c r="FK313">
        <v>0.4</v>
      </c>
      <c r="FL313">
        <v>0.26</v>
      </c>
      <c r="FM313">
        <v>-3.198218956097561</v>
      </c>
      <c r="FN313">
        <v>21.70367638327525</v>
      </c>
      <c r="FO313">
        <v>2.162255743937493</v>
      </c>
      <c r="FP313">
        <v>0</v>
      </c>
      <c r="FQ313">
        <v>791.5600882352941</v>
      </c>
      <c r="FR313">
        <v>-25.31527883912446</v>
      </c>
      <c r="FS313">
        <v>2.492030808605316</v>
      </c>
      <c r="FT313">
        <v>0</v>
      </c>
      <c r="FU313">
        <v>5.363314390243903</v>
      </c>
      <c r="FV313">
        <v>0.1431850871080074</v>
      </c>
      <c r="FW313">
        <v>0.01759708748750288</v>
      </c>
      <c r="FX313">
        <v>0</v>
      </c>
      <c r="FY313">
        <v>0</v>
      </c>
      <c r="FZ313">
        <v>3</v>
      </c>
      <c r="GA313" t="s">
        <v>439</v>
      </c>
      <c r="GB313">
        <v>2.98332</v>
      </c>
      <c r="GC313">
        <v>2.71548</v>
      </c>
      <c r="GD313">
        <v>0.0743183</v>
      </c>
      <c r="GE313">
        <v>0.07294580000000001</v>
      </c>
      <c r="GF313">
        <v>0.0996489</v>
      </c>
      <c r="GG313">
        <v>0.0796905</v>
      </c>
      <c r="GH313">
        <v>29363.1</v>
      </c>
      <c r="GI313">
        <v>29517.8</v>
      </c>
      <c r="GJ313">
        <v>29480.9</v>
      </c>
      <c r="GK313">
        <v>29446.6</v>
      </c>
      <c r="GL313">
        <v>35164.5</v>
      </c>
      <c r="GM313">
        <v>36029.8</v>
      </c>
      <c r="GN313">
        <v>41529</v>
      </c>
      <c r="GO313">
        <v>41958.8</v>
      </c>
      <c r="GP313">
        <v>1.95427</v>
      </c>
      <c r="GQ313">
        <v>1.91343</v>
      </c>
      <c r="GR313">
        <v>0.0735112</v>
      </c>
      <c r="GS313">
        <v>0</v>
      </c>
      <c r="GT313">
        <v>25.1821</v>
      </c>
      <c r="GU313">
        <v>999.9</v>
      </c>
      <c r="GV313">
        <v>55.4</v>
      </c>
      <c r="GW313">
        <v>29.4</v>
      </c>
      <c r="GX313">
        <v>25.206</v>
      </c>
      <c r="GY313">
        <v>62.9699</v>
      </c>
      <c r="GZ313">
        <v>34.0585</v>
      </c>
      <c r="HA313">
        <v>1</v>
      </c>
      <c r="HB313">
        <v>-0.06869409999999999</v>
      </c>
      <c r="HC313">
        <v>0.302018</v>
      </c>
      <c r="HD313">
        <v>20.3345</v>
      </c>
      <c r="HE313">
        <v>5.21744</v>
      </c>
      <c r="HF313">
        <v>12.0099</v>
      </c>
      <c r="HG313">
        <v>4.98915</v>
      </c>
      <c r="HH313">
        <v>3.2885</v>
      </c>
      <c r="HI313">
        <v>9999</v>
      </c>
      <c r="HJ313">
        <v>9999</v>
      </c>
      <c r="HK313">
        <v>9999</v>
      </c>
      <c r="HL313">
        <v>156.1</v>
      </c>
      <c r="HM313">
        <v>1.86737</v>
      </c>
      <c r="HN313">
        <v>1.86638</v>
      </c>
      <c r="HO313">
        <v>1.86584</v>
      </c>
      <c r="HP313">
        <v>1.86583</v>
      </c>
      <c r="HQ313">
        <v>1.86753</v>
      </c>
      <c r="HR313">
        <v>1.87012</v>
      </c>
      <c r="HS313">
        <v>1.86874</v>
      </c>
      <c r="HT313">
        <v>1.87024</v>
      </c>
      <c r="HU313">
        <v>0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-3.053</v>
      </c>
      <c r="II313">
        <v>-0.1228</v>
      </c>
      <c r="IJ313">
        <v>-2.003274880989988</v>
      </c>
      <c r="IK313">
        <v>-0.003643892653284941</v>
      </c>
      <c r="IL313">
        <v>8.948238347276123E-07</v>
      </c>
      <c r="IM313">
        <v>-2.445980282225029E-10</v>
      </c>
      <c r="IN313">
        <v>-0.1940835803508028</v>
      </c>
      <c r="IO313">
        <v>-0.01042730378795286</v>
      </c>
      <c r="IP313">
        <v>0.00100284695746963</v>
      </c>
      <c r="IQ313">
        <v>-1.701466411570297E-05</v>
      </c>
      <c r="IR313">
        <v>2</v>
      </c>
      <c r="IS313">
        <v>2310</v>
      </c>
      <c r="IT313">
        <v>1</v>
      </c>
      <c r="IU313">
        <v>25</v>
      </c>
      <c r="IV313">
        <v>21604</v>
      </c>
      <c r="IW313">
        <v>21604</v>
      </c>
      <c r="IX313">
        <v>0.789795</v>
      </c>
      <c r="IY313">
        <v>2.22412</v>
      </c>
      <c r="IZ313">
        <v>1.39648</v>
      </c>
      <c r="JA313">
        <v>2.35474</v>
      </c>
      <c r="JB313">
        <v>1.49536</v>
      </c>
      <c r="JC313">
        <v>2.29248</v>
      </c>
      <c r="JD313">
        <v>34.6463</v>
      </c>
      <c r="JE313">
        <v>24.1751</v>
      </c>
      <c r="JF313">
        <v>18</v>
      </c>
      <c r="JG313">
        <v>516.616</v>
      </c>
      <c r="JH313">
        <v>446.276</v>
      </c>
      <c r="JI313">
        <v>25.0001</v>
      </c>
      <c r="JJ313">
        <v>26.5048</v>
      </c>
      <c r="JK313">
        <v>30.0002</v>
      </c>
      <c r="JL313">
        <v>26.4652</v>
      </c>
      <c r="JM313">
        <v>26.4056</v>
      </c>
      <c r="JN313">
        <v>15.81</v>
      </c>
      <c r="JO313">
        <v>35.8607</v>
      </c>
      <c r="JP313">
        <v>70.5758</v>
      </c>
      <c r="JQ313">
        <v>25</v>
      </c>
      <c r="JR313">
        <v>279.678</v>
      </c>
      <c r="JS313">
        <v>16.2508</v>
      </c>
      <c r="JT313">
        <v>100.819</v>
      </c>
      <c r="JU313">
        <v>100.774</v>
      </c>
    </row>
    <row r="314" spans="1:281">
      <c r="A314">
        <v>298</v>
      </c>
      <c r="B314">
        <v>1658946583.1</v>
      </c>
      <c r="C314">
        <v>4945.099999904633</v>
      </c>
      <c r="D314" t="s">
        <v>1022</v>
      </c>
      <c r="E314" t="s">
        <v>1023</v>
      </c>
      <c r="F314">
        <v>5</v>
      </c>
      <c r="G314" t="s">
        <v>1005</v>
      </c>
      <c r="H314" t="s">
        <v>416</v>
      </c>
      <c r="I314">
        <v>1658946575.6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304.2344212455508</v>
      </c>
      <c r="AK314">
        <v>299.2416242424243</v>
      </c>
      <c r="AL314">
        <v>-3.126580008876287</v>
      </c>
      <c r="AM314">
        <v>65.43532164275851</v>
      </c>
      <c r="AN314">
        <f>(AP314 - AO314 + DI314*1E3/(8.314*(DK314+273.15)) * AR314/DH314 * AQ314) * DH314/(100*CV314) * 1000/(1000 - AP314)</f>
        <v>0</v>
      </c>
      <c r="AO314">
        <v>16.13408670660323</v>
      </c>
      <c r="AP314">
        <v>21.49022848484848</v>
      </c>
      <c r="AQ314">
        <v>-0.0002490272326207238</v>
      </c>
      <c r="AR314">
        <v>84.91961096106847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1658946575.6</v>
      </c>
      <c r="DB314">
        <v>314.181</v>
      </c>
      <c r="DC314">
        <v>314.5189259259259</v>
      </c>
      <c r="DD314">
        <v>21.49823333333333</v>
      </c>
      <c r="DE314">
        <v>16.13086296296296</v>
      </c>
      <c r="DF314">
        <v>317.2578888888889</v>
      </c>
      <c r="DG314">
        <v>21.62093333333334</v>
      </c>
      <c r="DH314">
        <v>500.0487407407407</v>
      </c>
      <c r="DI314">
        <v>90.46075185185184</v>
      </c>
      <c r="DJ314">
        <v>0.09998995185185183</v>
      </c>
      <c r="DK314">
        <v>27.06905555555556</v>
      </c>
      <c r="DL314">
        <v>26.37779259259259</v>
      </c>
      <c r="DM314">
        <v>999.9000000000001</v>
      </c>
      <c r="DN314">
        <v>0</v>
      </c>
      <c r="DO314">
        <v>0</v>
      </c>
      <c r="DP314">
        <v>9990.57814814815</v>
      </c>
      <c r="DQ314">
        <v>0</v>
      </c>
      <c r="DR314">
        <v>15.77048148148148</v>
      </c>
      <c r="DS314">
        <v>-0.3379962814814815</v>
      </c>
      <c r="DT314">
        <v>321.0837777777778</v>
      </c>
      <c r="DU314">
        <v>319.6754444444444</v>
      </c>
      <c r="DV314">
        <v>5.367357407407407</v>
      </c>
      <c r="DW314">
        <v>314.5189259259259</v>
      </c>
      <c r="DX314">
        <v>16.13086296296296</v>
      </c>
      <c r="DY314">
        <v>1.944746666666667</v>
      </c>
      <c r="DZ314">
        <v>1.459211111111111</v>
      </c>
      <c r="EA314">
        <v>17.00149259259259</v>
      </c>
      <c r="EB314">
        <v>12.54732222222222</v>
      </c>
      <c r="EC314">
        <v>1999.99</v>
      </c>
      <c r="ED314">
        <v>0.9800052222222222</v>
      </c>
      <c r="EE314">
        <v>0.01999457777777778</v>
      </c>
      <c r="EF314">
        <v>0</v>
      </c>
      <c r="EG314">
        <v>787.8344074074072</v>
      </c>
      <c r="EH314">
        <v>5.00097</v>
      </c>
      <c r="EI314">
        <v>15651.05555555555</v>
      </c>
      <c r="EJ314">
        <v>16707.53333333333</v>
      </c>
      <c r="EK314">
        <v>37.85866666666667</v>
      </c>
      <c r="EL314">
        <v>38.437</v>
      </c>
      <c r="EM314">
        <v>37.77296296296296</v>
      </c>
      <c r="EN314">
        <v>38.125</v>
      </c>
      <c r="EO314">
        <v>38.5</v>
      </c>
      <c r="EP314">
        <v>1955.099259259259</v>
      </c>
      <c r="EQ314">
        <v>39.89000000000001</v>
      </c>
      <c r="ER314">
        <v>0</v>
      </c>
      <c r="ES314">
        <v>1658946582.6</v>
      </c>
      <c r="ET314">
        <v>0</v>
      </c>
      <c r="EU314">
        <v>787.873</v>
      </c>
      <c r="EV314">
        <v>-22.74201710421226</v>
      </c>
      <c r="EW314">
        <v>-457.241025714666</v>
      </c>
      <c r="EX314">
        <v>15651.52692307692</v>
      </c>
      <c r="EY314">
        <v>15</v>
      </c>
      <c r="EZ314">
        <v>0</v>
      </c>
      <c r="FA314" t="s">
        <v>419</v>
      </c>
      <c r="FB314">
        <v>1657650335.6</v>
      </c>
      <c r="FC314">
        <v>1657650340.6</v>
      </c>
      <c r="FD314">
        <v>0</v>
      </c>
      <c r="FE314">
        <v>2.4</v>
      </c>
      <c r="FF314">
        <v>-0.047</v>
      </c>
      <c r="FG314">
        <v>-2.024</v>
      </c>
      <c r="FH314">
        <v>-0.16</v>
      </c>
      <c r="FI314">
        <v>420</v>
      </c>
      <c r="FJ314">
        <v>17</v>
      </c>
      <c r="FK314">
        <v>0.4</v>
      </c>
      <c r="FL314">
        <v>0.26</v>
      </c>
      <c r="FM314">
        <v>-1.28514779</v>
      </c>
      <c r="FN314">
        <v>17.13136135834898</v>
      </c>
      <c r="FO314">
        <v>1.65109597106616</v>
      </c>
      <c r="FP314">
        <v>0</v>
      </c>
      <c r="FQ314">
        <v>789.1205882352941</v>
      </c>
      <c r="FR314">
        <v>-24.42328495141665</v>
      </c>
      <c r="FS314">
        <v>2.405402328065215</v>
      </c>
      <c r="FT314">
        <v>0</v>
      </c>
      <c r="FU314">
        <v>5.36487275</v>
      </c>
      <c r="FV314">
        <v>-0.02839666041277042</v>
      </c>
      <c r="FW314">
        <v>0.01719006718827763</v>
      </c>
      <c r="FX314">
        <v>1</v>
      </c>
      <c r="FY314">
        <v>1</v>
      </c>
      <c r="FZ314">
        <v>3</v>
      </c>
      <c r="GA314" t="s">
        <v>426</v>
      </c>
      <c r="GB314">
        <v>2.98316</v>
      </c>
      <c r="GC314">
        <v>2.71566</v>
      </c>
      <c r="GD314">
        <v>0.0712899</v>
      </c>
      <c r="GE314">
        <v>0.0696745</v>
      </c>
      <c r="GF314">
        <v>0.0996575</v>
      </c>
      <c r="GG314">
        <v>0.0798241</v>
      </c>
      <c r="GH314">
        <v>29458.7</v>
      </c>
      <c r="GI314">
        <v>29622</v>
      </c>
      <c r="GJ314">
        <v>29480.5</v>
      </c>
      <c r="GK314">
        <v>29446.7</v>
      </c>
      <c r="GL314">
        <v>35163.5</v>
      </c>
      <c r="GM314">
        <v>36024.7</v>
      </c>
      <c r="GN314">
        <v>41528.3</v>
      </c>
      <c r="GO314">
        <v>41959.1</v>
      </c>
      <c r="GP314">
        <v>1.95397</v>
      </c>
      <c r="GQ314">
        <v>1.91363</v>
      </c>
      <c r="GR314">
        <v>0.0733733</v>
      </c>
      <c r="GS314">
        <v>0</v>
      </c>
      <c r="GT314">
        <v>25.1821</v>
      </c>
      <c r="GU314">
        <v>999.9</v>
      </c>
      <c r="GV314">
        <v>55.3</v>
      </c>
      <c r="GW314">
        <v>29.4</v>
      </c>
      <c r="GX314">
        <v>25.1625</v>
      </c>
      <c r="GY314">
        <v>63.0399</v>
      </c>
      <c r="GZ314">
        <v>34.1827</v>
      </c>
      <c r="HA314">
        <v>1</v>
      </c>
      <c r="HB314">
        <v>-0.068689</v>
      </c>
      <c r="HC314">
        <v>0.304129</v>
      </c>
      <c r="HD314">
        <v>20.3344</v>
      </c>
      <c r="HE314">
        <v>5.21699</v>
      </c>
      <c r="HF314">
        <v>12.0099</v>
      </c>
      <c r="HG314">
        <v>4.98895</v>
      </c>
      <c r="HH314">
        <v>3.28842</v>
      </c>
      <c r="HI314">
        <v>9999</v>
      </c>
      <c r="HJ314">
        <v>9999</v>
      </c>
      <c r="HK314">
        <v>9999</v>
      </c>
      <c r="HL314">
        <v>156.1</v>
      </c>
      <c r="HM314">
        <v>1.86737</v>
      </c>
      <c r="HN314">
        <v>1.86642</v>
      </c>
      <c r="HO314">
        <v>1.86584</v>
      </c>
      <c r="HP314">
        <v>1.86582</v>
      </c>
      <c r="HQ314">
        <v>1.86754</v>
      </c>
      <c r="HR314">
        <v>1.87012</v>
      </c>
      <c r="HS314">
        <v>1.86874</v>
      </c>
      <c r="HT314">
        <v>1.87026</v>
      </c>
      <c r="HU314">
        <v>0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-3.004</v>
      </c>
      <c r="II314">
        <v>-0.1228</v>
      </c>
      <c r="IJ314">
        <v>-2.003274880989988</v>
      </c>
      <c r="IK314">
        <v>-0.003643892653284941</v>
      </c>
      <c r="IL314">
        <v>8.948238347276123E-07</v>
      </c>
      <c r="IM314">
        <v>-2.445980282225029E-10</v>
      </c>
      <c r="IN314">
        <v>-0.1940835803508028</v>
      </c>
      <c r="IO314">
        <v>-0.01042730378795286</v>
      </c>
      <c r="IP314">
        <v>0.00100284695746963</v>
      </c>
      <c r="IQ314">
        <v>-1.701466411570297E-05</v>
      </c>
      <c r="IR314">
        <v>2</v>
      </c>
      <c r="IS314">
        <v>2310</v>
      </c>
      <c r="IT314">
        <v>1</v>
      </c>
      <c r="IU314">
        <v>25</v>
      </c>
      <c r="IV314">
        <v>21604.1</v>
      </c>
      <c r="IW314">
        <v>21604</v>
      </c>
      <c r="IX314">
        <v>0.751953</v>
      </c>
      <c r="IY314">
        <v>2.21558</v>
      </c>
      <c r="IZ314">
        <v>1.39648</v>
      </c>
      <c r="JA314">
        <v>2.35352</v>
      </c>
      <c r="JB314">
        <v>1.49536</v>
      </c>
      <c r="JC314">
        <v>2.33765</v>
      </c>
      <c r="JD314">
        <v>34.6463</v>
      </c>
      <c r="JE314">
        <v>24.1838</v>
      </c>
      <c r="JF314">
        <v>18</v>
      </c>
      <c r="JG314">
        <v>516.436</v>
      </c>
      <c r="JH314">
        <v>446.411</v>
      </c>
      <c r="JI314">
        <v>25.0003</v>
      </c>
      <c r="JJ314">
        <v>26.5063</v>
      </c>
      <c r="JK314">
        <v>30.0002</v>
      </c>
      <c r="JL314">
        <v>26.4669</v>
      </c>
      <c r="JM314">
        <v>26.4073</v>
      </c>
      <c r="JN314">
        <v>15.0783</v>
      </c>
      <c r="JO314">
        <v>35.8607</v>
      </c>
      <c r="JP314">
        <v>70.1927</v>
      </c>
      <c r="JQ314">
        <v>25</v>
      </c>
      <c r="JR314">
        <v>266.292</v>
      </c>
      <c r="JS314">
        <v>16.2538</v>
      </c>
      <c r="JT314">
        <v>100.817</v>
      </c>
      <c r="JU314">
        <v>100.774</v>
      </c>
    </row>
    <row r="315" spans="1:281">
      <c r="A315">
        <v>299</v>
      </c>
      <c r="B315">
        <v>1658946588.1</v>
      </c>
      <c r="C315">
        <v>4950.099999904633</v>
      </c>
      <c r="D315" t="s">
        <v>1024</v>
      </c>
      <c r="E315" t="s">
        <v>1025</v>
      </c>
      <c r="F315">
        <v>5</v>
      </c>
      <c r="G315" t="s">
        <v>1005</v>
      </c>
      <c r="H315" t="s">
        <v>416</v>
      </c>
      <c r="I315">
        <v>1658946580.314285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287.3856729122234</v>
      </c>
      <c r="AK315">
        <v>283.6088303030302</v>
      </c>
      <c r="AL315">
        <v>-3.129673647170752</v>
      </c>
      <c r="AM315">
        <v>65.43532164275851</v>
      </c>
      <c r="AN315">
        <f>(AP315 - AO315 + DI315*1E3/(8.314*(DK315+273.15)) * AR315/DH315 * AQ315) * DH315/(100*CV315) * 1000/(1000 - AP315)</f>
        <v>0</v>
      </c>
      <c r="AO315">
        <v>16.16404966778435</v>
      </c>
      <c r="AP315">
        <v>21.49582545454545</v>
      </c>
      <c r="AQ315">
        <v>0.0002110429217036271</v>
      </c>
      <c r="AR315">
        <v>84.91961096106847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1658946580.314285</v>
      </c>
      <c r="DB315">
        <v>299.7965</v>
      </c>
      <c r="DC315">
        <v>298.8875714285714</v>
      </c>
      <c r="DD315">
        <v>21.4922</v>
      </c>
      <c r="DE315">
        <v>16.14129642857143</v>
      </c>
      <c r="DF315">
        <v>302.8277857142857</v>
      </c>
      <c r="DG315">
        <v>21.61495714285714</v>
      </c>
      <c r="DH315">
        <v>500.0360714285715</v>
      </c>
      <c r="DI315">
        <v>90.46066785714287</v>
      </c>
      <c r="DJ315">
        <v>0.09998012142857142</v>
      </c>
      <c r="DK315">
        <v>27.06899285714286</v>
      </c>
      <c r="DL315">
        <v>26.38137857142857</v>
      </c>
      <c r="DM315">
        <v>999.9000000000002</v>
      </c>
      <c r="DN315">
        <v>0</v>
      </c>
      <c r="DO315">
        <v>0</v>
      </c>
      <c r="DP315">
        <v>9996.586428571429</v>
      </c>
      <c r="DQ315">
        <v>0</v>
      </c>
      <c r="DR315">
        <v>15.50198928571429</v>
      </c>
      <c r="DS315">
        <v>0.9089550142857143</v>
      </c>
      <c r="DT315">
        <v>306.38125</v>
      </c>
      <c r="DU315">
        <v>303.7908214285714</v>
      </c>
      <c r="DV315">
        <v>5.350899285714285</v>
      </c>
      <c r="DW315">
        <v>298.8875714285714</v>
      </c>
      <c r="DX315">
        <v>16.14129642857143</v>
      </c>
      <c r="DY315">
        <v>1.944199642857143</v>
      </c>
      <c r="DZ315">
        <v>1.460153214285714</v>
      </c>
      <c r="EA315">
        <v>16.99705714285714</v>
      </c>
      <c r="EB315">
        <v>12.55715714285714</v>
      </c>
      <c r="EC315">
        <v>2000.002857142857</v>
      </c>
      <c r="ED315">
        <v>0.9800054642857141</v>
      </c>
      <c r="EE315">
        <v>0.01999433571428571</v>
      </c>
      <c r="EF315">
        <v>0</v>
      </c>
      <c r="EG315">
        <v>786.1619642857141</v>
      </c>
      <c r="EH315">
        <v>5.00097</v>
      </c>
      <c r="EI315">
        <v>15617.72142857143</v>
      </c>
      <c r="EJ315">
        <v>16707.63214285714</v>
      </c>
      <c r="EK315">
        <v>37.8525</v>
      </c>
      <c r="EL315">
        <v>38.437</v>
      </c>
      <c r="EM315">
        <v>37.7655</v>
      </c>
      <c r="EN315">
        <v>38.125</v>
      </c>
      <c r="EO315">
        <v>38.5</v>
      </c>
      <c r="EP315">
        <v>1955.112500000001</v>
      </c>
      <c r="EQ315">
        <v>39.89000000000001</v>
      </c>
      <c r="ER315">
        <v>0</v>
      </c>
      <c r="ES315">
        <v>1658946588</v>
      </c>
      <c r="ET315">
        <v>0</v>
      </c>
      <c r="EU315">
        <v>785.8660000000001</v>
      </c>
      <c r="EV315">
        <v>-19.27238459571649</v>
      </c>
      <c r="EW315">
        <v>-396.3692302130598</v>
      </c>
      <c r="EX315">
        <v>15611.192</v>
      </c>
      <c r="EY315">
        <v>15</v>
      </c>
      <c r="EZ315">
        <v>0</v>
      </c>
      <c r="FA315" t="s">
        <v>419</v>
      </c>
      <c r="FB315">
        <v>1657650335.6</v>
      </c>
      <c r="FC315">
        <v>1657650340.6</v>
      </c>
      <c r="FD315">
        <v>0</v>
      </c>
      <c r="FE315">
        <v>2.4</v>
      </c>
      <c r="FF315">
        <v>-0.047</v>
      </c>
      <c r="FG315">
        <v>-2.024</v>
      </c>
      <c r="FH315">
        <v>-0.16</v>
      </c>
      <c r="FI315">
        <v>420</v>
      </c>
      <c r="FJ315">
        <v>17</v>
      </c>
      <c r="FK315">
        <v>0.4</v>
      </c>
      <c r="FL315">
        <v>0.26</v>
      </c>
      <c r="FM315">
        <v>0.1766360585365853</v>
      </c>
      <c r="FN315">
        <v>15.91965217003484</v>
      </c>
      <c r="FO315">
        <v>1.570610861398206</v>
      </c>
      <c r="FP315">
        <v>0</v>
      </c>
      <c r="FQ315">
        <v>787.2852647058822</v>
      </c>
      <c r="FR315">
        <v>-21.59781513119677</v>
      </c>
      <c r="FS315">
        <v>2.130130074857665</v>
      </c>
      <c r="FT315">
        <v>0</v>
      </c>
      <c r="FU315">
        <v>5.359654390243903</v>
      </c>
      <c r="FV315">
        <v>-0.2043179790940655</v>
      </c>
      <c r="FW315">
        <v>0.02236994445393417</v>
      </c>
      <c r="FX315">
        <v>0</v>
      </c>
      <c r="FY315">
        <v>0</v>
      </c>
      <c r="FZ315">
        <v>3</v>
      </c>
      <c r="GA315" t="s">
        <v>439</v>
      </c>
      <c r="GB315">
        <v>2.98315</v>
      </c>
      <c r="GC315">
        <v>2.71581</v>
      </c>
      <c r="GD315">
        <v>0.0681933</v>
      </c>
      <c r="GE315">
        <v>0.0663386</v>
      </c>
      <c r="GF315">
        <v>0.0996789</v>
      </c>
      <c r="GG315">
        <v>0.079795</v>
      </c>
      <c r="GH315">
        <v>29557.2</v>
      </c>
      <c r="GI315">
        <v>29728</v>
      </c>
      <c r="GJ315">
        <v>29480.8</v>
      </c>
      <c r="GK315">
        <v>29446.5</v>
      </c>
      <c r="GL315">
        <v>35163.1</v>
      </c>
      <c r="GM315">
        <v>36025.4</v>
      </c>
      <c r="GN315">
        <v>41528.9</v>
      </c>
      <c r="GO315">
        <v>41958.6</v>
      </c>
      <c r="GP315">
        <v>1.95397</v>
      </c>
      <c r="GQ315">
        <v>1.91325</v>
      </c>
      <c r="GR315">
        <v>0.0732131</v>
      </c>
      <c r="GS315">
        <v>0</v>
      </c>
      <c r="GT315">
        <v>25.1813</v>
      </c>
      <c r="GU315">
        <v>999.9</v>
      </c>
      <c r="GV315">
        <v>55.2</v>
      </c>
      <c r="GW315">
        <v>29.4</v>
      </c>
      <c r="GX315">
        <v>25.1141</v>
      </c>
      <c r="GY315">
        <v>63.1999</v>
      </c>
      <c r="GZ315">
        <v>34.1787</v>
      </c>
      <c r="HA315">
        <v>1</v>
      </c>
      <c r="HB315">
        <v>-0.06866360000000001</v>
      </c>
      <c r="HC315">
        <v>0.304877</v>
      </c>
      <c r="HD315">
        <v>20.3341</v>
      </c>
      <c r="HE315">
        <v>5.21714</v>
      </c>
      <c r="HF315">
        <v>12.0099</v>
      </c>
      <c r="HG315">
        <v>4.9891</v>
      </c>
      <c r="HH315">
        <v>3.28848</v>
      </c>
      <c r="HI315">
        <v>9999</v>
      </c>
      <c r="HJ315">
        <v>9999</v>
      </c>
      <c r="HK315">
        <v>9999</v>
      </c>
      <c r="HL315">
        <v>156.1</v>
      </c>
      <c r="HM315">
        <v>1.86737</v>
      </c>
      <c r="HN315">
        <v>1.86644</v>
      </c>
      <c r="HO315">
        <v>1.86584</v>
      </c>
      <c r="HP315">
        <v>1.86582</v>
      </c>
      <c r="HQ315">
        <v>1.86756</v>
      </c>
      <c r="HR315">
        <v>1.87012</v>
      </c>
      <c r="HS315">
        <v>1.86874</v>
      </c>
      <c r="HT315">
        <v>1.87026</v>
      </c>
      <c r="HU315">
        <v>0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-2.956</v>
      </c>
      <c r="II315">
        <v>-0.1227</v>
      </c>
      <c r="IJ315">
        <v>-2.003274880989988</v>
      </c>
      <c r="IK315">
        <v>-0.003643892653284941</v>
      </c>
      <c r="IL315">
        <v>8.948238347276123E-07</v>
      </c>
      <c r="IM315">
        <v>-2.445980282225029E-10</v>
      </c>
      <c r="IN315">
        <v>-0.1940835803508028</v>
      </c>
      <c r="IO315">
        <v>-0.01042730378795286</v>
      </c>
      <c r="IP315">
        <v>0.00100284695746963</v>
      </c>
      <c r="IQ315">
        <v>-1.701466411570297E-05</v>
      </c>
      <c r="IR315">
        <v>2</v>
      </c>
      <c r="IS315">
        <v>2310</v>
      </c>
      <c r="IT315">
        <v>1</v>
      </c>
      <c r="IU315">
        <v>25</v>
      </c>
      <c r="IV315">
        <v>21604.2</v>
      </c>
      <c r="IW315">
        <v>21604.1</v>
      </c>
      <c r="IX315">
        <v>0.720215</v>
      </c>
      <c r="IY315">
        <v>2.22168</v>
      </c>
      <c r="IZ315">
        <v>1.39648</v>
      </c>
      <c r="JA315">
        <v>2.35352</v>
      </c>
      <c r="JB315">
        <v>1.49536</v>
      </c>
      <c r="JC315">
        <v>2.39136</v>
      </c>
      <c r="JD315">
        <v>34.6463</v>
      </c>
      <c r="JE315">
        <v>24.1838</v>
      </c>
      <c r="JF315">
        <v>18</v>
      </c>
      <c r="JG315">
        <v>516.447</v>
      </c>
      <c r="JH315">
        <v>446.19</v>
      </c>
      <c r="JI315">
        <v>25.0002</v>
      </c>
      <c r="JJ315">
        <v>26.5079</v>
      </c>
      <c r="JK315">
        <v>30.0002</v>
      </c>
      <c r="JL315">
        <v>26.4681</v>
      </c>
      <c r="JM315">
        <v>26.4084</v>
      </c>
      <c r="JN315">
        <v>14.4186</v>
      </c>
      <c r="JO315">
        <v>35.5815</v>
      </c>
      <c r="JP315">
        <v>70.1927</v>
      </c>
      <c r="JQ315">
        <v>25</v>
      </c>
      <c r="JR315">
        <v>246.257</v>
      </c>
      <c r="JS315">
        <v>16.2661</v>
      </c>
      <c r="JT315">
        <v>100.819</v>
      </c>
      <c r="JU315">
        <v>100.774</v>
      </c>
    </row>
    <row r="316" spans="1:281">
      <c r="A316">
        <v>300</v>
      </c>
      <c r="B316">
        <v>1658946593.1</v>
      </c>
      <c r="C316">
        <v>4955.099999904633</v>
      </c>
      <c r="D316" t="s">
        <v>1026</v>
      </c>
      <c r="E316" t="s">
        <v>1027</v>
      </c>
      <c r="F316">
        <v>5</v>
      </c>
      <c r="G316" t="s">
        <v>1005</v>
      </c>
      <c r="H316" t="s">
        <v>416</v>
      </c>
      <c r="I316">
        <v>1658946585.6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270.5682872304366</v>
      </c>
      <c r="AK316">
        <v>268.0228363636364</v>
      </c>
      <c r="AL316">
        <v>-3.112175321603814</v>
      </c>
      <c r="AM316">
        <v>65.43532164275851</v>
      </c>
      <c r="AN316">
        <f>(AP316 - AO316 + DI316*1E3/(8.314*(DK316+273.15)) * AR316/DH316 * AQ316) * DH316/(100*CV316) * 1000/(1000 - AP316)</f>
        <v>0</v>
      </c>
      <c r="AO316">
        <v>16.19287251162431</v>
      </c>
      <c r="AP316">
        <v>21.51062424242424</v>
      </c>
      <c r="AQ316">
        <v>2.439069481600106E-05</v>
      </c>
      <c r="AR316">
        <v>84.91961096106847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1658946585.6</v>
      </c>
      <c r="DB316">
        <v>283.6382592592593</v>
      </c>
      <c r="DC316">
        <v>281.3821851851852</v>
      </c>
      <c r="DD316">
        <v>21.4943</v>
      </c>
      <c r="DE316">
        <v>16.16991111111111</v>
      </c>
      <c r="DF316">
        <v>286.6181481481481</v>
      </c>
      <c r="DG316">
        <v>21.61705555555556</v>
      </c>
      <c r="DH316">
        <v>500.038925925926</v>
      </c>
      <c r="DI316">
        <v>90.46151111111111</v>
      </c>
      <c r="DJ316">
        <v>0.09999314074074074</v>
      </c>
      <c r="DK316">
        <v>27.06788888888889</v>
      </c>
      <c r="DL316">
        <v>26.38231111111111</v>
      </c>
      <c r="DM316">
        <v>999.9000000000001</v>
      </c>
      <c r="DN316">
        <v>0</v>
      </c>
      <c r="DO316">
        <v>0</v>
      </c>
      <c r="DP316">
        <v>10000.25407407407</v>
      </c>
      <c r="DQ316">
        <v>0</v>
      </c>
      <c r="DR316">
        <v>13.89618148148148</v>
      </c>
      <c r="DS316">
        <v>2.256198740740741</v>
      </c>
      <c r="DT316">
        <v>289.8687777777778</v>
      </c>
      <c r="DU316">
        <v>286.0064444444444</v>
      </c>
      <c r="DV316">
        <v>5.324392962962963</v>
      </c>
      <c r="DW316">
        <v>281.3821851851852</v>
      </c>
      <c r="DX316">
        <v>16.16991111111111</v>
      </c>
      <c r="DY316">
        <v>1.944408518518519</v>
      </c>
      <c r="DZ316">
        <v>1.462756296296297</v>
      </c>
      <c r="EA316">
        <v>16.99875185185186</v>
      </c>
      <c r="EB316">
        <v>12.58428518518518</v>
      </c>
      <c r="EC316">
        <v>2000.001111111111</v>
      </c>
      <c r="ED316">
        <v>0.9800055555555557</v>
      </c>
      <c r="EE316">
        <v>0.01999424444444444</v>
      </c>
      <c r="EF316">
        <v>0</v>
      </c>
      <c r="EG316">
        <v>784.5926666666667</v>
      </c>
      <c r="EH316">
        <v>5.00097</v>
      </c>
      <c r="EI316">
        <v>15584.92962962963</v>
      </c>
      <c r="EJ316">
        <v>16707.61111111111</v>
      </c>
      <c r="EK316">
        <v>37.84</v>
      </c>
      <c r="EL316">
        <v>38.437</v>
      </c>
      <c r="EM316">
        <v>37.75</v>
      </c>
      <c r="EN316">
        <v>38.125</v>
      </c>
      <c r="EO316">
        <v>38.5</v>
      </c>
      <c r="EP316">
        <v>1955.111111111111</v>
      </c>
      <c r="EQ316">
        <v>39.89000000000001</v>
      </c>
      <c r="ER316">
        <v>0</v>
      </c>
      <c r="ES316">
        <v>1658946592.8</v>
      </c>
      <c r="ET316">
        <v>0</v>
      </c>
      <c r="EU316">
        <v>784.4504800000001</v>
      </c>
      <c r="EV316">
        <v>-16.29800004257854</v>
      </c>
      <c r="EW316">
        <v>-334.5461543815239</v>
      </c>
      <c r="EX316">
        <v>15581.96</v>
      </c>
      <c r="EY316">
        <v>15</v>
      </c>
      <c r="EZ316">
        <v>0</v>
      </c>
      <c r="FA316" t="s">
        <v>419</v>
      </c>
      <c r="FB316">
        <v>1657650335.6</v>
      </c>
      <c r="FC316">
        <v>1657650340.6</v>
      </c>
      <c r="FD316">
        <v>0</v>
      </c>
      <c r="FE316">
        <v>2.4</v>
      </c>
      <c r="FF316">
        <v>-0.047</v>
      </c>
      <c r="FG316">
        <v>-2.024</v>
      </c>
      <c r="FH316">
        <v>-0.16</v>
      </c>
      <c r="FI316">
        <v>420</v>
      </c>
      <c r="FJ316">
        <v>17</v>
      </c>
      <c r="FK316">
        <v>0.4</v>
      </c>
      <c r="FL316">
        <v>0.26</v>
      </c>
      <c r="FM316">
        <v>1.232538009756098</v>
      </c>
      <c r="FN316">
        <v>15.40287139233449</v>
      </c>
      <c r="FO316">
        <v>1.519036193500766</v>
      </c>
      <c r="FP316">
        <v>0</v>
      </c>
      <c r="FQ316">
        <v>785.8677352941177</v>
      </c>
      <c r="FR316">
        <v>-19.17792208227112</v>
      </c>
      <c r="FS316">
        <v>1.897456801164051</v>
      </c>
      <c r="FT316">
        <v>0</v>
      </c>
      <c r="FU316">
        <v>5.343726829268292</v>
      </c>
      <c r="FV316">
        <v>-0.2609981184669107</v>
      </c>
      <c r="FW316">
        <v>0.02817407028258298</v>
      </c>
      <c r="FX316">
        <v>0</v>
      </c>
      <c r="FY316">
        <v>0</v>
      </c>
      <c r="FZ316">
        <v>3</v>
      </c>
      <c r="GA316" t="s">
        <v>439</v>
      </c>
      <c r="GB316">
        <v>2.98325</v>
      </c>
      <c r="GC316">
        <v>2.71566</v>
      </c>
      <c r="GD316">
        <v>0.06504409999999999</v>
      </c>
      <c r="GE316">
        <v>0.062956</v>
      </c>
      <c r="GF316">
        <v>0.0997347</v>
      </c>
      <c r="GG316">
        <v>0.0800627</v>
      </c>
      <c r="GH316">
        <v>29656.9</v>
      </c>
      <c r="GI316">
        <v>29835.5</v>
      </c>
      <c r="GJ316">
        <v>29480.6</v>
      </c>
      <c r="GK316">
        <v>29446.2</v>
      </c>
      <c r="GL316">
        <v>35160.3</v>
      </c>
      <c r="GM316">
        <v>36014.7</v>
      </c>
      <c r="GN316">
        <v>41528.3</v>
      </c>
      <c r="GO316">
        <v>41958.6</v>
      </c>
      <c r="GP316">
        <v>1.95387</v>
      </c>
      <c r="GQ316">
        <v>1.91343</v>
      </c>
      <c r="GR316">
        <v>0.0732988</v>
      </c>
      <c r="GS316">
        <v>0</v>
      </c>
      <c r="GT316">
        <v>25.18</v>
      </c>
      <c r="GU316">
        <v>999.9</v>
      </c>
      <c r="GV316">
        <v>55.2</v>
      </c>
      <c r="GW316">
        <v>29.4</v>
      </c>
      <c r="GX316">
        <v>25.1139</v>
      </c>
      <c r="GY316">
        <v>63.1799</v>
      </c>
      <c r="GZ316">
        <v>33.762</v>
      </c>
      <c r="HA316">
        <v>1</v>
      </c>
      <c r="HB316">
        <v>-0.0683969</v>
      </c>
      <c r="HC316">
        <v>0.304929</v>
      </c>
      <c r="HD316">
        <v>20.3343</v>
      </c>
      <c r="HE316">
        <v>5.21834</v>
      </c>
      <c r="HF316">
        <v>12.0099</v>
      </c>
      <c r="HG316">
        <v>4.9895</v>
      </c>
      <c r="HH316">
        <v>3.28863</v>
      </c>
      <c r="HI316">
        <v>9999</v>
      </c>
      <c r="HJ316">
        <v>9999</v>
      </c>
      <c r="HK316">
        <v>9999</v>
      </c>
      <c r="HL316">
        <v>156.1</v>
      </c>
      <c r="HM316">
        <v>1.86736</v>
      </c>
      <c r="HN316">
        <v>1.8664</v>
      </c>
      <c r="HO316">
        <v>1.86584</v>
      </c>
      <c r="HP316">
        <v>1.86581</v>
      </c>
      <c r="HQ316">
        <v>1.86755</v>
      </c>
      <c r="HR316">
        <v>1.87012</v>
      </c>
      <c r="HS316">
        <v>1.86874</v>
      </c>
      <c r="HT316">
        <v>1.87027</v>
      </c>
      <c r="HU316">
        <v>0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-2.907</v>
      </c>
      <c r="II316">
        <v>-0.1226</v>
      </c>
      <c r="IJ316">
        <v>-2.003274880989988</v>
      </c>
      <c r="IK316">
        <v>-0.003643892653284941</v>
      </c>
      <c r="IL316">
        <v>8.948238347276123E-07</v>
      </c>
      <c r="IM316">
        <v>-2.445980282225029E-10</v>
      </c>
      <c r="IN316">
        <v>-0.1940835803508028</v>
      </c>
      <c r="IO316">
        <v>-0.01042730378795286</v>
      </c>
      <c r="IP316">
        <v>0.00100284695746963</v>
      </c>
      <c r="IQ316">
        <v>-1.701466411570297E-05</v>
      </c>
      <c r="IR316">
        <v>2</v>
      </c>
      <c r="IS316">
        <v>2310</v>
      </c>
      <c r="IT316">
        <v>1</v>
      </c>
      <c r="IU316">
        <v>25</v>
      </c>
      <c r="IV316">
        <v>21604.3</v>
      </c>
      <c r="IW316">
        <v>21604.2</v>
      </c>
      <c r="IX316">
        <v>0.682373</v>
      </c>
      <c r="IY316">
        <v>2.22534</v>
      </c>
      <c r="IZ316">
        <v>1.39771</v>
      </c>
      <c r="JA316">
        <v>2.35474</v>
      </c>
      <c r="JB316">
        <v>1.49536</v>
      </c>
      <c r="JC316">
        <v>2.3877</v>
      </c>
      <c r="JD316">
        <v>34.6692</v>
      </c>
      <c r="JE316">
        <v>24.1838</v>
      </c>
      <c r="JF316">
        <v>18</v>
      </c>
      <c r="JG316">
        <v>516.402</v>
      </c>
      <c r="JH316">
        <v>446.314</v>
      </c>
      <c r="JI316">
        <v>25</v>
      </c>
      <c r="JJ316">
        <v>26.5092</v>
      </c>
      <c r="JK316">
        <v>30.0003</v>
      </c>
      <c r="JL316">
        <v>26.4704</v>
      </c>
      <c r="JM316">
        <v>26.4103</v>
      </c>
      <c r="JN316">
        <v>13.6716</v>
      </c>
      <c r="JO316">
        <v>35.5815</v>
      </c>
      <c r="JP316">
        <v>69.7914</v>
      </c>
      <c r="JQ316">
        <v>25</v>
      </c>
      <c r="JR316">
        <v>232.9</v>
      </c>
      <c r="JS316">
        <v>16.2493</v>
      </c>
      <c r="JT316">
        <v>100.818</v>
      </c>
      <c r="JU316">
        <v>100.773</v>
      </c>
    </row>
    <row r="317" spans="1:281">
      <c r="A317">
        <v>301</v>
      </c>
      <c r="B317">
        <v>1658946598.1</v>
      </c>
      <c r="C317">
        <v>4960.099999904633</v>
      </c>
      <c r="D317" t="s">
        <v>1028</v>
      </c>
      <c r="E317" t="s">
        <v>1029</v>
      </c>
      <c r="F317">
        <v>5</v>
      </c>
      <c r="G317" t="s">
        <v>1005</v>
      </c>
      <c r="H317" t="s">
        <v>416</v>
      </c>
      <c r="I317">
        <v>1658946590.314285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253.7910075188172</v>
      </c>
      <c r="AK317">
        <v>252.3785090909091</v>
      </c>
      <c r="AL317">
        <v>-3.133238105563736</v>
      </c>
      <c r="AM317">
        <v>65.43532164275851</v>
      </c>
      <c r="AN317">
        <f>(AP317 - AO317 + DI317*1E3/(8.314*(DK317+273.15)) * AR317/DH317 * AQ317) * DH317/(100*CV317) * 1000/(1000 - AP317)</f>
        <v>0</v>
      </c>
      <c r="AO317">
        <v>16.22913145490031</v>
      </c>
      <c r="AP317">
        <v>21.53356121212121</v>
      </c>
      <c r="AQ317">
        <v>0.006821196596512986</v>
      </c>
      <c r="AR317">
        <v>84.91961096106847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1658946590.314285</v>
      </c>
      <c r="DB317">
        <v>269.2286785714286</v>
      </c>
      <c r="DC317">
        <v>265.7695714285714</v>
      </c>
      <c r="DD317">
        <v>21.50700714285714</v>
      </c>
      <c r="DE317">
        <v>16.19610714285714</v>
      </c>
      <c r="DF317">
        <v>272.1622142857143</v>
      </c>
      <c r="DG317">
        <v>21.62964642857143</v>
      </c>
      <c r="DH317">
        <v>500.0347857142857</v>
      </c>
      <c r="DI317">
        <v>90.46233928571429</v>
      </c>
      <c r="DJ317">
        <v>0.099961025</v>
      </c>
      <c r="DK317">
        <v>27.06634642857143</v>
      </c>
      <c r="DL317">
        <v>26.38332857142857</v>
      </c>
      <c r="DM317">
        <v>999.9000000000002</v>
      </c>
      <c r="DN317">
        <v>0</v>
      </c>
      <c r="DO317">
        <v>0</v>
      </c>
      <c r="DP317">
        <v>10007.31892857143</v>
      </c>
      <c r="DQ317">
        <v>0</v>
      </c>
      <c r="DR317">
        <v>12.08618571428571</v>
      </c>
      <c r="DS317">
        <v>3.459096785714285</v>
      </c>
      <c r="DT317">
        <v>275.1460714285715</v>
      </c>
      <c r="DU317">
        <v>270.1445357142857</v>
      </c>
      <c r="DV317">
        <v>5.310904285714286</v>
      </c>
      <c r="DW317">
        <v>265.7695714285714</v>
      </c>
      <c r="DX317">
        <v>16.19610714285714</v>
      </c>
      <c r="DY317">
        <v>1.945575</v>
      </c>
      <c r="DZ317">
        <v>1.465139285714286</v>
      </c>
      <c r="EA317">
        <v>17.008225</v>
      </c>
      <c r="EB317">
        <v>12.6091</v>
      </c>
      <c r="EC317">
        <v>2000.009285714286</v>
      </c>
      <c r="ED317">
        <v>0.9800053571428572</v>
      </c>
      <c r="EE317">
        <v>0.01999444285714285</v>
      </c>
      <c r="EF317">
        <v>0</v>
      </c>
      <c r="EG317">
        <v>783.3781428571427</v>
      </c>
      <c r="EH317">
        <v>5.00097</v>
      </c>
      <c r="EI317">
        <v>15560.78928571429</v>
      </c>
      <c r="EJ317">
        <v>16707.67142857143</v>
      </c>
      <c r="EK317">
        <v>37.83</v>
      </c>
      <c r="EL317">
        <v>38.437</v>
      </c>
      <c r="EM317">
        <v>37.75</v>
      </c>
      <c r="EN317">
        <v>38.125</v>
      </c>
      <c r="EO317">
        <v>38.5</v>
      </c>
      <c r="EP317">
        <v>1955.118571428572</v>
      </c>
      <c r="EQ317">
        <v>39.89000000000001</v>
      </c>
      <c r="ER317">
        <v>0</v>
      </c>
      <c r="ES317">
        <v>1658946597.6</v>
      </c>
      <c r="ET317">
        <v>0</v>
      </c>
      <c r="EU317">
        <v>783.24772</v>
      </c>
      <c r="EV317">
        <v>-14.03707695314524</v>
      </c>
      <c r="EW317">
        <v>-272.2846158195379</v>
      </c>
      <c r="EX317">
        <v>15557.932</v>
      </c>
      <c r="EY317">
        <v>15</v>
      </c>
      <c r="EZ317">
        <v>0</v>
      </c>
      <c r="FA317" t="s">
        <v>419</v>
      </c>
      <c r="FB317">
        <v>1657650335.6</v>
      </c>
      <c r="FC317">
        <v>1657650340.6</v>
      </c>
      <c r="FD317">
        <v>0</v>
      </c>
      <c r="FE317">
        <v>2.4</v>
      </c>
      <c r="FF317">
        <v>-0.047</v>
      </c>
      <c r="FG317">
        <v>-2.024</v>
      </c>
      <c r="FH317">
        <v>-0.16</v>
      </c>
      <c r="FI317">
        <v>420</v>
      </c>
      <c r="FJ317">
        <v>17</v>
      </c>
      <c r="FK317">
        <v>0.4</v>
      </c>
      <c r="FL317">
        <v>0.26</v>
      </c>
      <c r="FM317">
        <v>2.761612365853658</v>
      </c>
      <c r="FN317">
        <v>15.32986937979094</v>
      </c>
      <c r="FO317">
        <v>1.511857408344544</v>
      </c>
      <c r="FP317">
        <v>0</v>
      </c>
      <c r="FQ317">
        <v>784.1331176470587</v>
      </c>
      <c r="FR317">
        <v>-15.6346829693953</v>
      </c>
      <c r="FS317">
        <v>1.552909636488991</v>
      </c>
      <c r="FT317">
        <v>0</v>
      </c>
      <c r="FU317">
        <v>5.320208292682927</v>
      </c>
      <c r="FV317">
        <v>-0.2035225087108001</v>
      </c>
      <c r="FW317">
        <v>0.02562826354256211</v>
      </c>
      <c r="FX317">
        <v>0</v>
      </c>
      <c r="FY317">
        <v>0</v>
      </c>
      <c r="FZ317">
        <v>3</v>
      </c>
      <c r="GA317" t="s">
        <v>439</v>
      </c>
      <c r="GB317">
        <v>2.98307</v>
      </c>
      <c r="GC317">
        <v>2.71556</v>
      </c>
      <c r="GD317">
        <v>0.0618058</v>
      </c>
      <c r="GE317">
        <v>0.0594419</v>
      </c>
      <c r="GF317">
        <v>0.09979929999999999</v>
      </c>
      <c r="GG317">
        <v>0.0800056</v>
      </c>
      <c r="GH317">
        <v>29759.6</v>
      </c>
      <c r="GI317">
        <v>29947</v>
      </c>
      <c r="GJ317">
        <v>29480.6</v>
      </c>
      <c r="GK317">
        <v>29445.9</v>
      </c>
      <c r="GL317">
        <v>35157.9</v>
      </c>
      <c r="GM317">
        <v>36016.5</v>
      </c>
      <c r="GN317">
        <v>41528.5</v>
      </c>
      <c r="GO317">
        <v>41958.2</v>
      </c>
      <c r="GP317">
        <v>1.95392</v>
      </c>
      <c r="GQ317">
        <v>1.9129</v>
      </c>
      <c r="GR317">
        <v>0.07314229999999999</v>
      </c>
      <c r="GS317">
        <v>0</v>
      </c>
      <c r="GT317">
        <v>25.1821</v>
      </c>
      <c r="GU317">
        <v>999.9</v>
      </c>
      <c r="GV317">
        <v>55.1</v>
      </c>
      <c r="GW317">
        <v>29.4</v>
      </c>
      <c r="GX317">
        <v>25.0679</v>
      </c>
      <c r="GY317">
        <v>63.1299</v>
      </c>
      <c r="GZ317">
        <v>34.1907</v>
      </c>
      <c r="HA317">
        <v>1</v>
      </c>
      <c r="HB317">
        <v>-0.0681783</v>
      </c>
      <c r="HC317">
        <v>0.304493</v>
      </c>
      <c r="HD317">
        <v>20.3343</v>
      </c>
      <c r="HE317">
        <v>5.21804</v>
      </c>
      <c r="HF317">
        <v>12.0099</v>
      </c>
      <c r="HG317">
        <v>4.9893</v>
      </c>
      <c r="HH317">
        <v>3.28865</v>
      </c>
      <c r="HI317">
        <v>9999</v>
      </c>
      <c r="HJ317">
        <v>9999</v>
      </c>
      <c r="HK317">
        <v>9999</v>
      </c>
      <c r="HL317">
        <v>156.1</v>
      </c>
      <c r="HM317">
        <v>1.86736</v>
      </c>
      <c r="HN317">
        <v>1.86642</v>
      </c>
      <c r="HO317">
        <v>1.86584</v>
      </c>
      <c r="HP317">
        <v>1.8658</v>
      </c>
      <c r="HQ317">
        <v>1.86755</v>
      </c>
      <c r="HR317">
        <v>1.87012</v>
      </c>
      <c r="HS317">
        <v>1.86874</v>
      </c>
      <c r="HT317">
        <v>1.87026</v>
      </c>
      <c r="HU317">
        <v>0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-2.856</v>
      </c>
      <c r="II317">
        <v>-0.1224</v>
      </c>
      <c r="IJ317">
        <v>-2.003274880989988</v>
      </c>
      <c r="IK317">
        <v>-0.003643892653284941</v>
      </c>
      <c r="IL317">
        <v>8.948238347276123E-07</v>
      </c>
      <c r="IM317">
        <v>-2.445980282225029E-10</v>
      </c>
      <c r="IN317">
        <v>-0.1940835803508028</v>
      </c>
      <c r="IO317">
        <v>-0.01042730378795286</v>
      </c>
      <c r="IP317">
        <v>0.00100284695746963</v>
      </c>
      <c r="IQ317">
        <v>-1.701466411570297E-05</v>
      </c>
      <c r="IR317">
        <v>2</v>
      </c>
      <c r="IS317">
        <v>2310</v>
      </c>
      <c r="IT317">
        <v>1</v>
      </c>
      <c r="IU317">
        <v>25</v>
      </c>
      <c r="IV317">
        <v>21604.4</v>
      </c>
      <c r="IW317">
        <v>21604.3</v>
      </c>
      <c r="IX317">
        <v>0.649414</v>
      </c>
      <c r="IY317">
        <v>2.23877</v>
      </c>
      <c r="IZ317">
        <v>1.39648</v>
      </c>
      <c r="JA317">
        <v>2.35474</v>
      </c>
      <c r="JB317">
        <v>1.49536</v>
      </c>
      <c r="JC317">
        <v>2.30835</v>
      </c>
      <c r="JD317">
        <v>34.6692</v>
      </c>
      <c r="JE317">
        <v>24.1838</v>
      </c>
      <c r="JF317">
        <v>18</v>
      </c>
      <c r="JG317">
        <v>516.454</v>
      </c>
      <c r="JH317">
        <v>446.007</v>
      </c>
      <c r="JI317">
        <v>24.9999</v>
      </c>
      <c r="JJ317">
        <v>26.5114</v>
      </c>
      <c r="JK317">
        <v>30.0003</v>
      </c>
      <c r="JL317">
        <v>26.4726</v>
      </c>
      <c r="JM317">
        <v>26.4123</v>
      </c>
      <c r="JN317">
        <v>13.0015</v>
      </c>
      <c r="JO317">
        <v>35.5815</v>
      </c>
      <c r="JP317">
        <v>69.7914</v>
      </c>
      <c r="JQ317">
        <v>25</v>
      </c>
      <c r="JR317">
        <v>212.864</v>
      </c>
      <c r="JS317">
        <v>16.2493</v>
      </c>
      <c r="JT317">
        <v>100.818</v>
      </c>
      <c r="JU317">
        <v>100.772</v>
      </c>
    </row>
    <row r="318" spans="1:281">
      <c r="A318">
        <v>302</v>
      </c>
      <c r="B318">
        <v>1658946603.1</v>
      </c>
      <c r="C318">
        <v>4965.099999904633</v>
      </c>
      <c r="D318" t="s">
        <v>1030</v>
      </c>
      <c r="E318" t="s">
        <v>1031</v>
      </c>
      <c r="F318">
        <v>5</v>
      </c>
      <c r="G318" t="s">
        <v>1005</v>
      </c>
      <c r="H318" t="s">
        <v>416</v>
      </c>
      <c r="I318">
        <v>1658946595.6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236.8848307343986</v>
      </c>
      <c r="AK318">
        <v>236.6937515151515</v>
      </c>
      <c r="AL318">
        <v>-3.132839982247457</v>
      </c>
      <c r="AM318">
        <v>65.43532164275851</v>
      </c>
      <c r="AN318">
        <f>(AP318 - AO318 + DI318*1E3/(8.314*(DK318+273.15)) * AR318/DH318 * AQ318) * DH318/(100*CV318) * 1000/(1000 - AP318)</f>
        <v>0</v>
      </c>
      <c r="AO318">
        <v>16.21912198346086</v>
      </c>
      <c r="AP318">
        <v>21.53541272727272</v>
      </c>
      <c r="AQ318">
        <v>0.0002615616214300701</v>
      </c>
      <c r="AR318">
        <v>84.91961096106847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1658946595.6</v>
      </c>
      <c r="DB318">
        <v>253.0505185185185</v>
      </c>
      <c r="DC318">
        <v>248.2684074074074</v>
      </c>
      <c r="DD318">
        <v>21.52133703703704</v>
      </c>
      <c r="DE318">
        <v>16.21655555555555</v>
      </c>
      <c r="DF318">
        <v>255.9317777777778</v>
      </c>
      <c r="DG318">
        <v>21.64384074074074</v>
      </c>
      <c r="DH318">
        <v>500.0512592592592</v>
      </c>
      <c r="DI318">
        <v>90.46286666666667</v>
      </c>
      <c r="DJ318">
        <v>0.1000328666666667</v>
      </c>
      <c r="DK318">
        <v>27.06502962962963</v>
      </c>
      <c r="DL318">
        <v>26.3845</v>
      </c>
      <c r="DM318">
        <v>999.9000000000001</v>
      </c>
      <c r="DN318">
        <v>0</v>
      </c>
      <c r="DO318">
        <v>0</v>
      </c>
      <c r="DP318">
        <v>9998.325925925925</v>
      </c>
      <c r="DQ318">
        <v>0</v>
      </c>
      <c r="DR318">
        <v>11.99241851851852</v>
      </c>
      <c r="DS318">
        <v>4.782094444444444</v>
      </c>
      <c r="DT318">
        <v>258.6161111111111</v>
      </c>
      <c r="DU318">
        <v>252.3608148148148</v>
      </c>
      <c r="DV318">
        <v>5.304780000000001</v>
      </c>
      <c r="DW318">
        <v>248.2684074074074</v>
      </c>
      <c r="DX318">
        <v>16.21655555555555</v>
      </c>
      <c r="DY318">
        <v>1.946881111111111</v>
      </c>
      <c r="DZ318">
        <v>1.466997777777778</v>
      </c>
      <c r="EA318">
        <v>17.01882592592592</v>
      </c>
      <c r="EB318">
        <v>12.62843703703703</v>
      </c>
      <c r="EC318">
        <v>1999.993703703703</v>
      </c>
      <c r="ED318">
        <v>0.9800052222222222</v>
      </c>
      <c r="EE318">
        <v>0.01999457777777778</v>
      </c>
      <c r="EF318">
        <v>0</v>
      </c>
      <c r="EG318">
        <v>782.2564444444446</v>
      </c>
      <c r="EH318">
        <v>5.00097</v>
      </c>
      <c r="EI318">
        <v>15539.02222222222</v>
      </c>
      <c r="EJ318">
        <v>16707.54074074074</v>
      </c>
      <c r="EK318">
        <v>37.819</v>
      </c>
      <c r="EL318">
        <v>38.437</v>
      </c>
      <c r="EM318">
        <v>37.75</v>
      </c>
      <c r="EN318">
        <v>38.125</v>
      </c>
      <c r="EO318">
        <v>38.5</v>
      </c>
      <c r="EP318">
        <v>1955.102962962963</v>
      </c>
      <c r="EQ318">
        <v>39.89000000000001</v>
      </c>
      <c r="ER318">
        <v>0</v>
      </c>
      <c r="ES318">
        <v>1658946602.4</v>
      </c>
      <c r="ET318">
        <v>0</v>
      </c>
      <c r="EU318">
        <v>782.27176</v>
      </c>
      <c r="EV318">
        <v>-11.31776920604026</v>
      </c>
      <c r="EW318">
        <v>-211.4230765580005</v>
      </c>
      <c r="EX318">
        <v>15538.62</v>
      </c>
      <c r="EY318">
        <v>15</v>
      </c>
      <c r="EZ318">
        <v>0</v>
      </c>
      <c r="FA318" t="s">
        <v>419</v>
      </c>
      <c r="FB318">
        <v>1657650335.6</v>
      </c>
      <c r="FC318">
        <v>1657650340.6</v>
      </c>
      <c r="FD318">
        <v>0</v>
      </c>
      <c r="FE318">
        <v>2.4</v>
      </c>
      <c r="FF318">
        <v>-0.047</v>
      </c>
      <c r="FG318">
        <v>-2.024</v>
      </c>
      <c r="FH318">
        <v>-0.16</v>
      </c>
      <c r="FI318">
        <v>420</v>
      </c>
      <c r="FJ318">
        <v>17</v>
      </c>
      <c r="FK318">
        <v>0.4</v>
      </c>
      <c r="FL318">
        <v>0.26</v>
      </c>
      <c r="FM318">
        <v>3.783147804878048</v>
      </c>
      <c r="FN318">
        <v>15.14894989547038</v>
      </c>
      <c r="FO318">
        <v>1.4939617648722</v>
      </c>
      <c r="FP318">
        <v>0</v>
      </c>
      <c r="FQ318">
        <v>783.1207647058823</v>
      </c>
      <c r="FR318">
        <v>-13.07239114314016</v>
      </c>
      <c r="FS318">
        <v>1.303125294387295</v>
      </c>
      <c r="FT318">
        <v>0</v>
      </c>
      <c r="FU318">
        <v>5.313353170731708</v>
      </c>
      <c r="FV318">
        <v>-0.07901121951219166</v>
      </c>
      <c r="FW318">
        <v>0.02015653890622515</v>
      </c>
      <c r="FX318">
        <v>1</v>
      </c>
      <c r="FY318">
        <v>1</v>
      </c>
      <c r="FZ318">
        <v>3</v>
      </c>
      <c r="GA318" t="s">
        <v>426</v>
      </c>
      <c r="GB318">
        <v>2.98317</v>
      </c>
      <c r="GC318">
        <v>2.71566</v>
      </c>
      <c r="GD318">
        <v>0.0584924</v>
      </c>
      <c r="GE318">
        <v>0.0558976</v>
      </c>
      <c r="GF318">
        <v>0.09980310000000001</v>
      </c>
      <c r="GG318">
        <v>0.07996490000000001</v>
      </c>
      <c r="GH318">
        <v>29864.3</v>
      </c>
      <c r="GI318">
        <v>30059.7</v>
      </c>
      <c r="GJ318">
        <v>29480.3</v>
      </c>
      <c r="GK318">
        <v>29445.7</v>
      </c>
      <c r="GL318">
        <v>35157.2</v>
      </c>
      <c r="GM318">
        <v>36017.7</v>
      </c>
      <c r="GN318">
        <v>41528</v>
      </c>
      <c r="GO318">
        <v>41957.8</v>
      </c>
      <c r="GP318">
        <v>1.9542</v>
      </c>
      <c r="GQ318">
        <v>1.9127</v>
      </c>
      <c r="GR318">
        <v>0.07356699999999999</v>
      </c>
      <c r="GS318">
        <v>0</v>
      </c>
      <c r="GT318">
        <v>25.1824</v>
      </c>
      <c r="GU318">
        <v>999.9</v>
      </c>
      <c r="GV318">
        <v>55</v>
      </c>
      <c r="GW318">
        <v>29.4</v>
      </c>
      <c r="GX318">
        <v>25.021</v>
      </c>
      <c r="GY318">
        <v>62.8999</v>
      </c>
      <c r="GZ318">
        <v>34.3029</v>
      </c>
      <c r="HA318">
        <v>1</v>
      </c>
      <c r="HB318">
        <v>-0.0681148</v>
      </c>
      <c r="HC318">
        <v>0.30433</v>
      </c>
      <c r="HD318">
        <v>20.3345</v>
      </c>
      <c r="HE318">
        <v>5.21789</v>
      </c>
      <c r="HF318">
        <v>12.0099</v>
      </c>
      <c r="HG318">
        <v>4.98935</v>
      </c>
      <c r="HH318">
        <v>3.28865</v>
      </c>
      <c r="HI318">
        <v>9999</v>
      </c>
      <c r="HJ318">
        <v>9999</v>
      </c>
      <c r="HK318">
        <v>9999</v>
      </c>
      <c r="HL318">
        <v>156.1</v>
      </c>
      <c r="HM318">
        <v>1.86736</v>
      </c>
      <c r="HN318">
        <v>1.86644</v>
      </c>
      <c r="HO318">
        <v>1.86584</v>
      </c>
      <c r="HP318">
        <v>1.86579</v>
      </c>
      <c r="HQ318">
        <v>1.86754</v>
      </c>
      <c r="HR318">
        <v>1.87012</v>
      </c>
      <c r="HS318">
        <v>1.86874</v>
      </c>
      <c r="HT318">
        <v>1.87022</v>
      </c>
      <c r="HU318">
        <v>0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-2.807</v>
      </c>
      <c r="II318">
        <v>-0.1224</v>
      </c>
      <c r="IJ318">
        <v>-2.003274880989988</v>
      </c>
      <c r="IK318">
        <v>-0.003643892653284941</v>
      </c>
      <c r="IL318">
        <v>8.948238347276123E-07</v>
      </c>
      <c r="IM318">
        <v>-2.445980282225029E-10</v>
      </c>
      <c r="IN318">
        <v>-0.1940835803508028</v>
      </c>
      <c r="IO318">
        <v>-0.01042730378795286</v>
      </c>
      <c r="IP318">
        <v>0.00100284695746963</v>
      </c>
      <c r="IQ318">
        <v>-1.701466411570297E-05</v>
      </c>
      <c r="IR318">
        <v>2</v>
      </c>
      <c r="IS318">
        <v>2310</v>
      </c>
      <c r="IT318">
        <v>1</v>
      </c>
      <c r="IU318">
        <v>25</v>
      </c>
      <c r="IV318">
        <v>21604.5</v>
      </c>
      <c r="IW318">
        <v>21604.4</v>
      </c>
      <c r="IX318">
        <v>0.611572</v>
      </c>
      <c r="IY318">
        <v>2.23755</v>
      </c>
      <c r="IZ318">
        <v>1.39648</v>
      </c>
      <c r="JA318">
        <v>2.35352</v>
      </c>
      <c r="JB318">
        <v>1.49536</v>
      </c>
      <c r="JC318">
        <v>2.30469</v>
      </c>
      <c r="JD318">
        <v>34.6692</v>
      </c>
      <c r="JE318">
        <v>24.1838</v>
      </c>
      <c r="JF318">
        <v>18</v>
      </c>
      <c r="JG318">
        <v>516.6420000000001</v>
      </c>
      <c r="JH318">
        <v>445.894</v>
      </c>
      <c r="JI318">
        <v>24.9999</v>
      </c>
      <c r="JJ318">
        <v>26.5136</v>
      </c>
      <c r="JK318">
        <v>30.0001</v>
      </c>
      <c r="JL318">
        <v>26.4736</v>
      </c>
      <c r="JM318">
        <v>26.4135</v>
      </c>
      <c r="JN318">
        <v>12.2436</v>
      </c>
      <c r="JO318">
        <v>35.5815</v>
      </c>
      <c r="JP318">
        <v>69.4135</v>
      </c>
      <c r="JQ318">
        <v>25</v>
      </c>
      <c r="JR318">
        <v>199.505</v>
      </c>
      <c r="JS318">
        <v>16.2493</v>
      </c>
      <c r="JT318">
        <v>100.817</v>
      </c>
      <c r="JU318">
        <v>100.771</v>
      </c>
    </row>
    <row r="319" spans="1:281">
      <c r="A319">
        <v>303</v>
      </c>
      <c r="B319">
        <v>1658946608.1</v>
      </c>
      <c r="C319">
        <v>4970.099999904633</v>
      </c>
      <c r="D319" t="s">
        <v>1032</v>
      </c>
      <c r="E319" t="s">
        <v>1033</v>
      </c>
      <c r="F319">
        <v>5</v>
      </c>
      <c r="G319" t="s">
        <v>1005</v>
      </c>
      <c r="H319" t="s">
        <v>416</v>
      </c>
      <c r="I319">
        <v>1658946600.314285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220.1255015431106</v>
      </c>
      <c r="AK319">
        <v>221.0959272727272</v>
      </c>
      <c r="AL319">
        <v>-3.121392849580205</v>
      </c>
      <c r="AM319">
        <v>65.43532164275851</v>
      </c>
      <c r="AN319">
        <f>(AP319 - AO319 + DI319*1E3/(8.314*(DK319+273.15)) * AR319/DH319 * AQ319) * DH319/(100*CV319) * 1000/(1000 - AP319)</f>
        <v>0</v>
      </c>
      <c r="AO319">
        <v>16.19372855135169</v>
      </c>
      <c r="AP319">
        <v>21.52856181818181</v>
      </c>
      <c r="AQ319">
        <v>-0.0001278566040190838</v>
      </c>
      <c r="AR319">
        <v>84.91961096106847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1658946600.314285</v>
      </c>
      <c r="DB319">
        <v>238.6263928571429</v>
      </c>
      <c r="DC319">
        <v>232.6658928571429</v>
      </c>
      <c r="DD319">
        <v>21.53093928571428</v>
      </c>
      <c r="DE319">
        <v>16.21140357142857</v>
      </c>
      <c r="DF319">
        <v>241.4606785714286</v>
      </c>
      <c r="DG319">
        <v>21.65335714285715</v>
      </c>
      <c r="DH319">
        <v>500.04875</v>
      </c>
      <c r="DI319">
        <v>90.4629607142857</v>
      </c>
      <c r="DJ319">
        <v>0.1000053392857143</v>
      </c>
      <c r="DK319">
        <v>27.06432857142857</v>
      </c>
      <c r="DL319">
        <v>26.38683928571428</v>
      </c>
      <c r="DM319">
        <v>999.9000000000002</v>
      </c>
      <c r="DN319">
        <v>0</v>
      </c>
      <c r="DO319">
        <v>0</v>
      </c>
      <c r="DP319">
        <v>10001.15214285714</v>
      </c>
      <c r="DQ319">
        <v>0</v>
      </c>
      <c r="DR319">
        <v>11.9952</v>
      </c>
      <c r="DS319">
        <v>5.960463571428572</v>
      </c>
      <c r="DT319">
        <v>243.8772142857142</v>
      </c>
      <c r="DU319">
        <v>236.5001428571429</v>
      </c>
      <c r="DV319">
        <v>5.319543214285715</v>
      </c>
      <c r="DW319">
        <v>232.6658928571429</v>
      </c>
      <c r="DX319">
        <v>16.21140357142857</v>
      </c>
      <c r="DY319">
        <v>1.947751785714286</v>
      </c>
      <c r="DZ319">
        <v>1.466531785714286</v>
      </c>
      <c r="EA319">
        <v>17.02588928571429</v>
      </c>
      <c r="EB319">
        <v>12.62359285714286</v>
      </c>
      <c r="EC319">
        <v>2000.004642857142</v>
      </c>
      <c r="ED319">
        <v>0.9800054642857142</v>
      </c>
      <c r="EE319">
        <v>0.01999433571428571</v>
      </c>
      <c r="EF319">
        <v>0</v>
      </c>
      <c r="EG319">
        <v>781.5692857142857</v>
      </c>
      <c r="EH319">
        <v>5.00097</v>
      </c>
      <c r="EI319">
        <v>15524.85357142857</v>
      </c>
      <c r="EJ319">
        <v>16707.64285714286</v>
      </c>
      <c r="EK319">
        <v>37.82324999999999</v>
      </c>
      <c r="EL319">
        <v>38.437</v>
      </c>
      <c r="EM319">
        <v>37.75221428571428</v>
      </c>
      <c r="EN319">
        <v>38.125</v>
      </c>
      <c r="EO319">
        <v>38.5</v>
      </c>
      <c r="EP319">
        <v>1955.113928571429</v>
      </c>
      <c r="EQ319">
        <v>39.89000000000001</v>
      </c>
      <c r="ER319">
        <v>0</v>
      </c>
      <c r="ES319">
        <v>1658946607.8</v>
      </c>
      <c r="ET319">
        <v>0</v>
      </c>
      <c r="EU319">
        <v>781.5497692307691</v>
      </c>
      <c r="EV319">
        <v>-6.472205118128938</v>
      </c>
      <c r="EW319">
        <v>-148.2461539625004</v>
      </c>
      <c r="EX319">
        <v>15523.66153846154</v>
      </c>
      <c r="EY319">
        <v>15</v>
      </c>
      <c r="EZ319">
        <v>0</v>
      </c>
      <c r="FA319" t="s">
        <v>419</v>
      </c>
      <c r="FB319">
        <v>1657650335.6</v>
      </c>
      <c r="FC319">
        <v>1657650340.6</v>
      </c>
      <c r="FD319">
        <v>0</v>
      </c>
      <c r="FE319">
        <v>2.4</v>
      </c>
      <c r="FF319">
        <v>-0.047</v>
      </c>
      <c r="FG319">
        <v>-2.024</v>
      </c>
      <c r="FH319">
        <v>-0.16</v>
      </c>
      <c r="FI319">
        <v>420</v>
      </c>
      <c r="FJ319">
        <v>17</v>
      </c>
      <c r="FK319">
        <v>0.4</v>
      </c>
      <c r="FL319">
        <v>0.26</v>
      </c>
      <c r="FM319">
        <v>5.279995365853658</v>
      </c>
      <c r="FN319">
        <v>14.96506578397213</v>
      </c>
      <c r="FO319">
        <v>1.476206167764794</v>
      </c>
      <c r="FP319">
        <v>0</v>
      </c>
      <c r="FQ319">
        <v>782.0429705882352</v>
      </c>
      <c r="FR319">
        <v>-8.979602751507679</v>
      </c>
      <c r="FS319">
        <v>0.9312977184077196</v>
      </c>
      <c r="FT319">
        <v>0</v>
      </c>
      <c r="FU319">
        <v>5.315124390243902</v>
      </c>
      <c r="FV319">
        <v>0.1431735888501747</v>
      </c>
      <c r="FW319">
        <v>0.022119087226876</v>
      </c>
      <c r="FX319">
        <v>0</v>
      </c>
      <c r="FY319">
        <v>0</v>
      </c>
      <c r="FZ319">
        <v>3</v>
      </c>
      <c r="GA319" t="s">
        <v>439</v>
      </c>
      <c r="GB319">
        <v>2.98305</v>
      </c>
      <c r="GC319">
        <v>2.71565</v>
      </c>
      <c r="GD319">
        <v>0.0551238</v>
      </c>
      <c r="GE319">
        <v>0.0522169</v>
      </c>
      <c r="GF319">
        <v>0.09977999999999999</v>
      </c>
      <c r="GG319">
        <v>0.0798664</v>
      </c>
      <c r="GH319">
        <v>29972</v>
      </c>
      <c r="GI319">
        <v>30177.3</v>
      </c>
      <c r="GJ319">
        <v>29481.1</v>
      </c>
      <c r="GK319">
        <v>29446.2</v>
      </c>
      <c r="GL319">
        <v>35158.9</v>
      </c>
      <c r="GM319">
        <v>36022.1</v>
      </c>
      <c r="GN319">
        <v>41528.9</v>
      </c>
      <c r="GO319">
        <v>41958.4</v>
      </c>
      <c r="GP319">
        <v>1.95415</v>
      </c>
      <c r="GQ319">
        <v>1.9127</v>
      </c>
      <c r="GR319">
        <v>0.07368619999999999</v>
      </c>
      <c r="GS319">
        <v>0</v>
      </c>
      <c r="GT319">
        <v>25.1842</v>
      </c>
      <c r="GU319">
        <v>999.9</v>
      </c>
      <c r="GV319">
        <v>55</v>
      </c>
      <c r="GW319">
        <v>29.5</v>
      </c>
      <c r="GX319">
        <v>25.1692</v>
      </c>
      <c r="GY319">
        <v>63.1499</v>
      </c>
      <c r="GZ319">
        <v>34.1226</v>
      </c>
      <c r="HA319">
        <v>1</v>
      </c>
      <c r="HB319">
        <v>-0.0680767</v>
      </c>
      <c r="HC319">
        <v>0.303927</v>
      </c>
      <c r="HD319">
        <v>20.3344</v>
      </c>
      <c r="HE319">
        <v>5.21774</v>
      </c>
      <c r="HF319">
        <v>12.0099</v>
      </c>
      <c r="HG319">
        <v>4.98925</v>
      </c>
      <c r="HH319">
        <v>3.28865</v>
      </c>
      <c r="HI319">
        <v>9999</v>
      </c>
      <c r="HJ319">
        <v>9999</v>
      </c>
      <c r="HK319">
        <v>9999</v>
      </c>
      <c r="HL319">
        <v>156.1</v>
      </c>
      <c r="HM319">
        <v>1.86737</v>
      </c>
      <c r="HN319">
        <v>1.86644</v>
      </c>
      <c r="HO319">
        <v>1.86584</v>
      </c>
      <c r="HP319">
        <v>1.86581</v>
      </c>
      <c r="HQ319">
        <v>1.86756</v>
      </c>
      <c r="HR319">
        <v>1.87012</v>
      </c>
      <c r="HS319">
        <v>1.86874</v>
      </c>
      <c r="HT319">
        <v>1.87024</v>
      </c>
      <c r="HU319">
        <v>0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-2.756</v>
      </c>
      <c r="II319">
        <v>-0.1224</v>
      </c>
      <c r="IJ319">
        <v>-2.003274880989988</v>
      </c>
      <c r="IK319">
        <v>-0.003643892653284941</v>
      </c>
      <c r="IL319">
        <v>8.948238347276123E-07</v>
      </c>
      <c r="IM319">
        <v>-2.445980282225029E-10</v>
      </c>
      <c r="IN319">
        <v>-0.1940835803508028</v>
      </c>
      <c r="IO319">
        <v>-0.01042730378795286</v>
      </c>
      <c r="IP319">
        <v>0.00100284695746963</v>
      </c>
      <c r="IQ319">
        <v>-1.701466411570297E-05</v>
      </c>
      <c r="IR319">
        <v>2</v>
      </c>
      <c r="IS319">
        <v>2310</v>
      </c>
      <c r="IT319">
        <v>1</v>
      </c>
      <c r="IU319">
        <v>25</v>
      </c>
      <c r="IV319">
        <v>21604.5</v>
      </c>
      <c r="IW319">
        <v>21604.5</v>
      </c>
      <c r="IX319">
        <v>0.577393</v>
      </c>
      <c r="IY319">
        <v>2.24365</v>
      </c>
      <c r="IZ319">
        <v>1.39648</v>
      </c>
      <c r="JA319">
        <v>2.35229</v>
      </c>
      <c r="JB319">
        <v>1.49536</v>
      </c>
      <c r="JC319">
        <v>2.30469</v>
      </c>
      <c r="JD319">
        <v>34.6692</v>
      </c>
      <c r="JE319">
        <v>24.1838</v>
      </c>
      <c r="JF319">
        <v>18</v>
      </c>
      <c r="JG319">
        <v>516.621</v>
      </c>
      <c r="JH319">
        <v>445.905</v>
      </c>
      <c r="JI319">
        <v>24.9999</v>
      </c>
      <c r="JJ319">
        <v>26.5154</v>
      </c>
      <c r="JK319">
        <v>30.0002</v>
      </c>
      <c r="JL319">
        <v>26.4749</v>
      </c>
      <c r="JM319">
        <v>26.4148</v>
      </c>
      <c r="JN319">
        <v>11.56</v>
      </c>
      <c r="JO319">
        <v>35.5815</v>
      </c>
      <c r="JP319">
        <v>69.0265</v>
      </c>
      <c r="JQ319">
        <v>25</v>
      </c>
      <c r="JR319">
        <v>179.467</v>
      </c>
      <c r="JS319">
        <v>16.2493</v>
      </c>
      <c r="JT319">
        <v>100.819</v>
      </c>
      <c r="JU319">
        <v>100.773</v>
      </c>
    </row>
    <row r="320" spans="1:281">
      <c r="A320">
        <v>304</v>
      </c>
      <c r="B320">
        <v>1658946613.1</v>
      </c>
      <c r="C320">
        <v>4975.099999904633</v>
      </c>
      <c r="D320" t="s">
        <v>1034</v>
      </c>
      <c r="E320" t="s">
        <v>1035</v>
      </c>
      <c r="F320">
        <v>5</v>
      </c>
      <c r="G320" t="s">
        <v>1005</v>
      </c>
      <c r="H320" t="s">
        <v>416</v>
      </c>
      <c r="I320">
        <v>1658946605.6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203.2451483725852</v>
      </c>
      <c r="AK320">
        <v>205.5104545454545</v>
      </c>
      <c r="AL320">
        <v>-3.118549846251591</v>
      </c>
      <c r="AM320">
        <v>65.43532164275851</v>
      </c>
      <c r="AN320">
        <f>(AP320 - AO320 + DI320*1E3/(8.314*(DK320+273.15)) * AR320/DH320 * AQ320) * DH320/(100*CV320) * 1000/(1000 - AP320)</f>
        <v>0</v>
      </c>
      <c r="AO320">
        <v>16.1780487124218</v>
      </c>
      <c r="AP320">
        <v>21.51958727272728</v>
      </c>
      <c r="AQ320">
        <v>-4.110635290254976E-05</v>
      </c>
      <c r="AR320">
        <v>84.91961096106847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1658946605.6</v>
      </c>
      <c r="DB320">
        <v>222.4552222222223</v>
      </c>
      <c r="DC320">
        <v>215.1515185185185</v>
      </c>
      <c r="DD320">
        <v>21.53064074074074</v>
      </c>
      <c r="DE320">
        <v>16.19206296296296</v>
      </c>
      <c r="DF320">
        <v>225.2365555555556</v>
      </c>
      <c r="DG320">
        <v>21.65306296296297</v>
      </c>
      <c r="DH320">
        <v>500.0554814814815</v>
      </c>
      <c r="DI320">
        <v>90.46252962962963</v>
      </c>
      <c r="DJ320">
        <v>0.1000360925925926</v>
      </c>
      <c r="DK320">
        <v>27.06342592592593</v>
      </c>
      <c r="DL320">
        <v>26.38895555555556</v>
      </c>
      <c r="DM320">
        <v>999.9000000000001</v>
      </c>
      <c r="DN320">
        <v>0</v>
      </c>
      <c r="DO320">
        <v>0</v>
      </c>
      <c r="DP320">
        <v>9995.994074074073</v>
      </c>
      <c r="DQ320">
        <v>0</v>
      </c>
      <c r="DR320">
        <v>11.98877037037037</v>
      </c>
      <c r="DS320">
        <v>7.303817037037037</v>
      </c>
      <c r="DT320">
        <v>227.3502222222222</v>
      </c>
      <c r="DU320">
        <v>218.6928518518518</v>
      </c>
      <c r="DV320">
        <v>5.33858074074074</v>
      </c>
      <c r="DW320">
        <v>215.1515185185185</v>
      </c>
      <c r="DX320">
        <v>16.19206296296296</v>
      </c>
      <c r="DY320">
        <v>1.947715185185185</v>
      </c>
      <c r="DZ320">
        <v>1.464775185185185</v>
      </c>
      <c r="EA320">
        <v>17.02558518518518</v>
      </c>
      <c r="EB320">
        <v>12.60531481481481</v>
      </c>
      <c r="EC320">
        <v>1999.997407407407</v>
      </c>
      <c r="ED320">
        <v>0.9800057777777779</v>
      </c>
      <c r="EE320">
        <v>0.01999402222222222</v>
      </c>
      <c r="EF320">
        <v>0</v>
      </c>
      <c r="EG320">
        <v>781.0107407407407</v>
      </c>
      <c r="EH320">
        <v>5.00097</v>
      </c>
      <c r="EI320">
        <v>15513.77407407407</v>
      </c>
      <c r="EJ320">
        <v>16707.59629629629</v>
      </c>
      <c r="EK320">
        <v>37.82833333333333</v>
      </c>
      <c r="EL320">
        <v>38.437</v>
      </c>
      <c r="EM320">
        <v>37.75688888888889</v>
      </c>
      <c r="EN320">
        <v>38.125</v>
      </c>
      <c r="EO320">
        <v>38.5</v>
      </c>
      <c r="EP320">
        <v>1955.107407407407</v>
      </c>
      <c r="EQ320">
        <v>39.89000000000001</v>
      </c>
      <c r="ER320">
        <v>0</v>
      </c>
      <c r="ES320">
        <v>1658946612.6</v>
      </c>
      <c r="ET320">
        <v>0</v>
      </c>
      <c r="EU320">
        <v>781.0524230769231</v>
      </c>
      <c r="EV320">
        <v>-4.453846140977152</v>
      </c>
      <c r="EW320">
        <v>-94.10256413458593</v>
      </c>
      <c r="EX320">
        <v>15513.95769230769</v>
      </c>
      <c r="EY320">
        <v>15</v>
      </c>
      <c r="EZ320">
        <v>0</v>
      </c>
      <c r="FA320" t="s">
        <v>419</v>
      </c>
      <c r="FB320">
        <v>1657650335.6</v>
      </c>
      <c r="FC320">
        <v>1657650340.6</v>
      </c>
      <c r="FD320">
        <v>0</v>
      </c>
      <c r="FE320">
        <v>2.4</v>
      </c>
      <c r="FF320">
        <v>-0.047</v>
      </c>
      <c r="FG320">
        <v>-2.024</v>
      </c>
      <c r="FH320">
        <v>-0.16</v>
      </c>
      <c r="FI320">
        <v>420</v>
      </c>
      <c r="FJ320">
        <v>17</v>
      </c>
      <c r="FK320">
        <v>0.4</v>
      </c>
      <c r="FL320">
        <v>0.26</v>
      </c>
      <c r="FM320">
        <v>6.294429756097561</v>
      </c>
      <c r="FN320">
        <v>15.19935073170732</v>
      </c>
      <c r="FO320">
        <v>1.499470454854935</v>
      </c>
      <c r="FP320">
        <v>0</v>
      </c>
      <c r="FQ320">
        <v>781.5161764705882</v>
      </c>
      <c r="FR320">
        <v>-7.193216194103956</v>
      </c>
      <c r="FS320">
        <v>0.7460230823817537</v>
      </c>
      <c r="FT320">
        <v>0</v>
      </c>
      <c r="FU320">
        <v>5.322595853658536</v>
      </c>
      <c r="FV320">
        <v>0.2393646689895442</v>
      </c>
      <c r="FW320">
        <v>0.02425367630927668</v>
      </c>
      <c r="FX320">
        <v>0</v>
      </c>
      <c r="FY320">
        <v>0</v>
      </c>
      <c r="FZ320">
        <v>3</v>
      </c>
      <c r="GA320" t="s">
        <v>439</v>
      </c>
      <c r="GB320">
        <v>2.98323</v>
      </c>
      <c r="GC320">
        <v>2.71568</v>
      </c>
      <c r="GD320">
        <v>0.0516791</v>
      </c>
      <c r="GE320">
        <v>0.048475</v>
      </c>
      <c r="GF320">
        <v>0.0997449</v>
      </c>
      <c r="GG320">
        <v>0.07974779999999999</v>
      </c>
      <c r="GH320">
        <v>30081.2</v>
      </c>
      <c r="GI320">
        <v>30296.1</v>
      </c>
      <c r="GJ320">
        <v>29481</v>
      </c>
      <c r="GK320">
        <v>29445.9</v>
      </c>
      <c r="GL320">
        <v>35160.3</v>
      </c>
      <c r="GM320">
        <v>36026.4</v>
      </c>
      <c r="GN320">
        <v>41529</v>
      </c>
      <c r="GO320">
        <v>41958</v>
      </c>
      <c r="GP320">
        <v>1.9539</v>
      </c>
      <c r="GQ320">
        <v>1.91247</v>
      </c>
      <c r="GR320">
        <v>0.07351489999999999</v>
      </c>
      <c r="GS320">
        <v>0</v>
      </c>
      <c r="GT320">
        <v>25.1861</v>
      </c>
      <c r="GU320">
        <v>999.9</v>
      </c>
      <c r="GV320">
        <v>54.9</v>
      </c>
      <c r="GW320">
        <v>29.5</v>
      </c>
      <c r="GX320">
        <v>25.1211</v>
      </c>
      <c r="GY320">
        <v>63.0999</v>
      </c>
      <c r="GZ320">
        <v>33.8622</v>
      </c>
      <c r="HA320">
        <v>1</v>
      </c>
      <c r="HB320">
        <v>-0.06791410000000001</v>
      </c>
      <c r="HC320">
        <v>0.304717</v>
      </c>
      <c r="HD320">
        <v>20.3342</v>
      </c>
      <c r="HE320">
        <v>5.21654</v>
      </c>
      <c r="HF320">
        <v>12.0099</v>
      </c>
      <c r="HG320">
        <v>4.98905</v>
      </c>
      <c r="HH320">
        <v>3.2885</v>
      </c>
      <c r="HI320">
        <v>9999</v>
      </c>
      <c r="HJ320">
        <v>9999</v>
      </c>
      <c r="HK320">
        <v>9999</v>
      </c>
      <c r="HL320">
        <v>156.1</v>
      </c>
      <c r="HM320">
        <v>1.86736</v>
      </c>
      <c r="HN320">
        <v>1.86645</v>
      </c>
      <c r="HO320">
        <v>1.86584</v>
      </c>
      <c r="HP320">
        <v>1.86583</v>
      </c>
      <c r="HQ320">
        <v>1.86756</v>
      </c>
      <c r="HR320">
        <v>1.87013</v>
      </c>
      <c r="HS320">
        <v>1.86874</v>
      </c>
      <c r="HT320">
        <v>1.87026</v>
      </c>
      <c r="HU320">
        <v>0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-2.706</v>
      </c>
      <c r="II320">
        <v>-0.1225</v>
      </c>
      <c r="IJ320">
        <v>-2.003274880989988</v>
      </c>
      <c r="IK320">
        <v>-0.003643892653284941</v>
      </c>
      <c r="IL320">
        <v>8.948238347276123E-07</v>
      </c>
      <c r="IM320">
        <v>-2.445980282225029E-10</v>
      </c>
      <c r="IN320">
        <v>-0.1940835803508028</v>
      </c>
      <c r="IO320">
        <v>-0.01042730378795286</v>
      </c>
      <c r="IP320">
        <v>0.00100284695746963</v>
      </c>
      <c r="IQ320">
        <v>-1.701466411570297E-05</v>
      </c>
      <c r="IR320">
        <v>2</v>
      </c>
      <c r="IS320">
        <v>2310</v>
      </c>
      <c r="IT320">
        <v>1</v>
      </c>
      <c r="IU320">
        <v>25</v>
      </c>
      <c r="IV320">
        <v>21604.6</v>
      </c>
      <c r="IW320">
        <v>21604.5</v>
      </c>
      <c r="IX320">
        <v>0.539551</v>
      </c>
      <c r="IY320">
        <v>2.23267</v>
      </c>
      <c r="IZ320">
        <v>1.39648</v>
      </c>
      <c r="JA320">
        <v>2.35474</v>
      </c>
      <c r="JB320">
        <v>1.49536</v>
      </c>
      <c r="JC320">
        <v>2.39624</v>
      </c>
      <c r="JD320">
        <v>34.6692</v>
      </c>
      <c r="JE320">
        <v>24.1838</v>
      </c>
      <c r="JF320">
        <v>18</v>
      </c>
      <c r="JG320">
        <v>516.477</v>
      </c>
      <c r="JH320">
        <v>445.778</v>
      </c>
      <c r="JI320">
        <v>25</v>
      </c>
      <c r="JJ320">
        <v>26.5164</v>
      </c>
      <c r="JK320">
        <v>30.0003</v>
      </c>
      <c r="JL320">
        <v>26.477</v>
      </c>
      <c r="JM320">
        <v>26.4162</v>
      </c>
      <c r="JN320">
        <v>10.7916</v>
      </c>
      <c r="JO320">
        <v>35.2922</v>
      </c>
      <c r="JP320">
        <v>69.0265</v>
      </c>
      <c r="JQ320">
        <v>25</v>
      </c>
      <c r="JR320">
        <v>166.048</v>
      </c>
      <c r="JS320">
        <v>16.2583</v>
      </c>
      <c r="JT320">
        <v>100.819</v>
      </c>
      <c r="JU320">
        <v>100.772</v>
      </c>
    </row>
    <row r="321" spans="1:281">
      <c r="A321">
        <v>305</v>
      </c>
      <c r="B321">
        <v>1658946618.1</v>
      </c>
      <c r="C321">
        <v>4980.099999904633</v>
      </c>
      <c r="D321" t="s">
        <v>1036</v>
      </c>
      <c r="E321" t="s">
        <v>1037</v>
      </c>
      <c r="F321">
        <v>5</v>
      </c>
      <c r="G321" t="s">
        <v>1005</v>
      </c>
      <c r="H321" t="s">
        <v>416</v>
      </c>
      <c r="I321">
        <v>1658946610.314285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186.3536191915505</v>
      </c>
      <c r="AK321">
        <v>189.8134606060605</v>
      </c>
      <c r="AL321">
        <v>-3.140803842130238</v>
      </c>
      <c r="AM321">
        <v>65.43532164275851</v>
      </c>
      <c r="AN321">
        <f>(AP321 - AO321 + DI321*1E3/(8.314*(DK321+273.15)) * AR321/DH321 * AQ321) * DH321/(100*CV321) * 1000/(1000 - AP321)</f>
        <v>0</v>
      </c>
      <c r="AO321">
        <v>16.14450090501393</v>
      </c>
      <c r="AP321">
        <v>21.50221151515152</v>
      </c>
      <c r="AQ321">
        <v>-0.006195903591839075</v>
      </c>
      <c r="AR321">
        <v>84.91961096106847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1658946610.314285</v>
      </c>
      <c r="DB321">
        <v>208.0450357142857</v>
      </c>
      <c r="DC321">
        <v>199.5208214285714</v>
      </c>
      <c r="DD321">
        <v>21.5217</v>
      </c>
      <c r="DE321">
        <v>16.17251785714286</v>
      </c>
      <c r="DF321">
        <v>210.7787857142857</v>
      </c>
      <c r="DG321">
        <v>21.64420357142858</v>
      </c>
      <c r="DH321">
        <v>500.0474285714286</v>
      </c>
      <c r="DI321">
        <v>90.46293571428569</v>
      </c>
      <c r="DJ321">
        <v>0.09998747857142856</v>
      </c>
      <c r="DK321">
        <v>27.0634</v>
      </c>
      <c r="DL321">
        <v>26.39102500000001</v>
      </c>
      <c r="DM321">
        <v>999.9000000000002</v>
      </c>
      <c r="DN321">
        <v>0</v>
      </c>
      <c r="DO321">
        <v>0</v>
      </c>
      <c r="DP321">
        <v>10000.22392857143</v>
      </c>
      <c r="DQ321">
        <v>0</v>
      </c>
      <c r="DR321">
        <v>11.98968214285715</v>
      </c>
      <c r="DS321">
        <v>8.524294642857141</v>
      </c>
      <c r="DT321">
        <v>212.6211071428572</v>
      </c>
      <c r="DU321">
        <v>202.8008571428571</v>
      </c>
      <c r="DV321">
        <v>5.349191071428571</v>
      </c>
      <c r="DW321">
        <v>199.5208214285714</v>
      </c>
      <c r="DX321">
        <v>16.17251785714286</v>
      </c>
      <c r="DY321">
        <v>1.946916785714286</v>
      </c>
      <c r="DZ321">
        <v>1.463013214285714</v>
      </c>
      <c r="EA321">
        <v>17.0191</v>
      </c>
      <c r="EB321">
        <v>12.58697142857143</v>
      </c>
      <c r="EC321">
        <v>2000.002142857143</v>
      </c>
      <c r="ED321">
        <v>0.980006</v>
      </c>
      <c r="EE321">
        <v>0.0199938</v>
      </c>
      <c r="EF321">
        <v>0</v>
      </c>
      <c r="EG321">
        <v>780.8257500000001</v>
      </c>
      <c r="EH321">
        <v>5.00097</v>
      </c>
      <c r="EI321">
        <v>15508.46785714286</v>
      </c>
      <c r="EJ321">
        <v>16707.64285714286</v>
      </c>
      <c r="EK321">
        <v>37.8435</v>
      </c>
      <c r="EL321">
        <v>38.437</v>
      </c>
      <c r="EM321">
        <v>37.77657142857142</v>
      </c>
      <c r="EN321">
        <v>38.125</v>
      </c>
      <c r="EO321">
        <v>38.5</v>
      </c>
      <c r="EP321">
        <v>1955.112142857143</v>
      </c>
      <c r="EQ321">
        <v>39.89000000000001</v>
      </c>
      <c r="ER321">
        <v>0</v>
      </c>
      <c r="ES321">
        <v>1658946618</v>
      </c>
      <c r="ET321">
        <v>0</v>
      </c>
      <c r="EU321">
        <v>780.7666</v>
      </c>
      <c r="EV321">
        <v>-2.885538460584555</v>
      </c>
      <c r="EW321">
        <v>-37.12307687200375</v>
      </c>
      <c r="EX321">
        <v>15507.656</v>
      </c>
      <c r="EY321">
        <v>15</v>
      </c>
      <c r="EZ321">
        <v>0</v>
      </c>
      <c r="FA321" t="s">
        <v>419</v>
      </c>
      <c r="FB321">
        <v>1657650335.6</v>
      </c>
      <c r="FC321">
        <v>1657650340.6</v>
      </c>
      <c r="FD321">
        <v>0</v>
      </c>
      <c r="FE321">
        <v>2.4</v>
      </c>
      <c r="FF321">
        <v>-0.047</v>
      </c>
      <c r="FG321">
        <v>-2.024</v>
      </c>
      <c r="FH321">
        <v>-0.16</v>
      </c>
      <c r="FI321">
        <v>420</v>
      </c>
      <c r="FJ321">
        <v>17</v>
      </c>
      <c r="FK321">
        <v>0.4</v>
      </c>
      <c r="FL321">
        <v>0.26</v>
      </c>
      <c r="FM321">
        <v>7.765644750000002</v>
      </c>
      <c r="FN321">
        <v>15.48903636022513</v>
      </c>
      <c r="FO321">
        <v>1.490854320069516</v>
      </c>
      <c r="FP321">
        <v>0</v>
      </c>
      <c r="FQ321">
        <v>781.0107647058824</v>
      </c>
      <c r="FR321">
        <v>-3.601955686773831</v>
      </c>
      <c r="FS321">
        <v>0.4450411784532202</v>
      </c>
      <c r="FT321">
        <v>0</v>
      </c>
      <c r="FU321">
        <v>5.341711500000001</v>
      </c>
      <c r="FV321">
        <v>0.1556478799249422</v>
      </c>
      <c r="FW321">
        <v>0.01786648182351522</v>
      </c>
      <c r="FX321">
        <v>0</v>
      </c>
      <c r="FY321">
        <v>0</v>
      </c>
      <c r="FZ321">
        <v>3</v>
      </c>
      <c r="GA321" t="s">
        <v>439</v>
      </c>
      <c r="GB321">
        <v>2.98322</v>
      </c>
      <c r="GC321">
        <v>2.71563</v>
      </c>
      <c r="GD321">
        <v>0.0481362</v>
      </c>
      <c r="GE321">
        <v>0.0446014</v>
      </c>
      <c r="GF321">
        <v>0.0996995</v>
      </c>
      <c r="GG321">
        <v>0.0798596</v>
      </c>
      <c r="GH321">
        <v>30192.4</v>
      </c>
      <c r="GI321">
        <v>30419.2</v>
      </c>
      <c r="GJ321">
        <v>29479.9</v>
      </c>
      <c r="GK321">
        <v>29445.6</v>
      </c>
      <c r="GL321">
        <v>35160.7</v>
      </c>
      <c r="GM321">
        <v>36021.7</v>
      </c>
      <c r="GN321">
        <v>41527.4</v>
      </c>
      <c r="GO321">
        <v>41957.7</v>
      </c>
      <c r="GP321">
        <v>1.95415</v>
      </c>
      <c r="GQ321">
        <v>1.9124</v>
      </c>
      <c r="GR321">
        <v>0.0737384</v>
      </c>
      <c r="GS321">
        <v>0</v>
      </c>
      <c r="GT321">
        <v>25.1863</v>
      </c>
      <c r="GU321">
        <v>999.9</v>
      </c>
      <c r="GV321">
        <v>54.8</v>
      </c>
      <c r="GW321">
        <v>29.5</v>
      </c>
      <c r="GX321">
        <v>25.0769</v>
      </c>
      <c r="GY321">
        <v>63.1099</v>
      </c>
      <c r="GZ321">
        <v>34.0705</v>
      </c>
      <c r="HA321">
        <v>1</v>
      </c>
      <c r="HB321">
        <v>-0.0678354</v>
      </c>
      <c r="HC321">
        <v>0.304657</v>
      </c>
      <c r="HD321">
        <v>20.3343</v>
      </c>
      <c r="HE321">
        <v>5.21699</v>
      </c>
      <c r="HF321">
        <v>12.0099</v>
      </c>
      <c r="HG321">
        <v>4.98915</v>
      </c>
      <c r="HH321">
        <v>3.28842</v>
      </c>
      <c r="HI321">
        <v>9999</v>
      </c>
      <c r="HJ321">
        <v>9999</v>
      </c>
      <c r="HK321">
        <v>9999</v>
      </c>
      <c r="HL321">
        <v>156.1</v>
      </c>
      <c r="HM321">
        <v>1.86737</v>
      </c>
      <c r="HN321">
        <v>1.86642</v>
      </c>
      <c r="HO321">
        <v>1.86584</v>
      </c>
      <c r="HP321">
        <v>1.86582</v>
      </c>
      <c r="HQ321">
        <v>1.86756</v>
      </c>
      <c r="HR321">
        <v>1.87012</v>
      </c>
      <c r="HS321">
        <v>1.86874</v>
      </c>
      <c r="HT321">
        <v>1.87026</v>
      </c>
      <c r="HU321">
        <v>0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-2.655</v>
      </c>
      <c r="II321">
        <v>-0.1226</v>
      </c>
      <c r="IJ321">
        <v>-2.003274880989988</v>
      </c>
      <c r="IK321">
        <v>-0.003643892653284941</v>
      </c>
      <c r="IL321">
        <v>8.948238347276123E-07</v>
      </c>
      <c r="IM321">
        <v>-2.445980282225029E-10</v>
      </c>
      <c r="IN321">
        <v>-0.1940835803508028</v>
      </c>
      <c r="IO321">
        <v>-0.01042730378795286</v>
      </c>
      <c r="IP321">
        <v>0.00100284695746963</v>
      </c>
      <c r="IQ321">
        <v>-1.701466411570297E-05</v>
      </c>
      <c r="IR321">
        <v>2</v>
      </c>
      <c r="IS321">
        <v>2310</v>
      </c>
      <c r="IT321">
        <v>1</v>
      </c>
      <c r="IU321">
        <v>25</v>
      </c>
      <c r="IV321">
        <v>21604.7</v>
      </c>
      <c r="IW321">
        <v>21604.6</v>
      </c>
      <c r="IX321">
        <v>0.505371</v>
      </c>
      <c r="IY321">
        <v>2.24243</v>
      </c>
      <c r="IZ321">
        <v>1.39648</v>
      </c>
      <c r="JA321">
        <v>2.35474</v>
      </c>
      <c r="JB321">
        <v>1.49536</v>
      </c>
      <c r="JC321">
        <v>2.37305</v>
      </c>
      <c r="JD321">
        <v>34.6692</v>
      </c>
      <c r="JE321">
        <v>24.1838</v>
      </c>
      <c r="JF321">
        <v>18</v>
      </c>
      <c r="JG321">
        <v>516.654</v>
      </c>
      <c r="JH321">
        <v>445.745</v>
      </c>
      <c r="JI321">
        <v>25</v>
      </c>
      <c r="JJ321">
        <v>26.5182</v>
      </c>
      <c r="JK321">
        <v>30.0003</v>
      </c>
      <c r="JL321">
        <v>26.4786</v>
      </c>
      <c r="JM321">
        <v>26.4178</v>
      </c>
      <c r="JN321">
        <v>10.1004</v>
      </c>
      <c r="JO321">
        <v>35.0135</v>
      </c>
      <c r="JP321">
        <v>68.6298</v>
      </c>
      <c r="JQ321">
        <v>25</v>
      </c>
      <c r="JR321">
        <v>146.012</v>
      </c>
      <c r="JS321">
        <v>16.2694</v>
      </c>
      <c r="JT321">
        <v>100.815</v>
      </c>
      <c r="JU321">
        <v>100.771</v>
      </c>
    </row>
    <row r="322" spans="1:281">
      <c r="A322">
        <v>306</v>
      </c>
      <c r="B322">
        <v>1658946623.1</v>
      </c>
      <c r="C322">
        <v>4985.099999904633</v>
      </c>
      <c r="D322" t="s">
        <v>1038</v>
      </c>
      <c r="E322" t="s">
        <v>1039</v>
      </c>
      <c r="F322">
        <v>5</v>
      </c>
      <c r="G322" t="s">
        <v>1005</v>
      </c>
      <c r="H322" t="s">
        <v>416</v>
      </c>
      <c r="I322">
        <v>1658946615.6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169.4561344593884</v>
      </c>
      <c r="AK322">
        <v>174.1977575757575</v>
      </c>
      <c r="AL322">
        <v>-3.12143318370579</v>
      </c>
      <c r="AM322">
        <v>65.43532164275851</v>
      </c>
      <c r="AN322">
        <f>(AP322 - AO322 + DI322*1E3/(8.314*(DK322+273.15)) * AR322/DH322 * AQ322) * DH322/(100*CV322) * 1000/(1000 - AP322)</f>
        <v>0</v>
      </c>
      <c r="AO322">
        <v>16.18228530608701</v>
      </c>
      <c r="AP322">
        <v>21.51066424242424</v>
      </c>
      <c r="AQ322">
        <v>0.0005691528740509416</v>
      </c>
      <c r="AR322">
        <v>84.91961096106847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1658946615.6</v>
      </c>
      <c r="DB322">
        <v>191.8765185185185</v>
      </c>
      <c r="DC322">
        <v>181.9592592592593</v>
      </c>
      <c r="DD322">
        <v>21.51276296296296</v>
      </c>
      <c r="DE322">
        <v>16.17249259259259</v>
      </c>
      <c r="DF322">
        <v>194.5566296296296</v>
      </c>
      <c r="DG322">
        <v>21.63534074074074</v>
      </c>
      <c r="DH322">
        <v>500.0334814814815</v>
      </c>
      <c r="DI322">
        <v>90.46299259259258</v>
      </c>
      <c r="DJ322">
        <v>0.0999392962962963</v>
      </c>
      <c r="DK322">
        <v>27.06382962962963</v>
      </c>
      <c r="DL322">
        <v>26.39351851851852</v>
      </c>
      <c r="DM322">
        <v>999.9000000000001</v>
      </c>
      <c r="DN322">
        <v>0</v>
      </c>
      <c r="DO322">
        <v>0</v>
      </c>
      <c r="DP322">
        <v>10001.92962962963</v>
      </c>
      <c r="DQ322">
        <v>0</v>
      </c>
      <c r="DR322">
        <v>11.97164814814815</v>
      </c>
      <c r="DS322">
        <v>9.917295185185186</v>
      </c>
      <c r="DT322">
        <v>196.0951111111111</v>
      </c>
      <c r="DU322">
        <v>184.9502592592592</v>
      </c>
      <c r="DV322">
        <v>5.340274814814814</v>
      </c>
      <c r="DW322">
        <v>181.9592592592593</v>
      </c>
      <c r="DX322">
        <v>16.17249259259259</v>
      </c>
      <c r="DY322">
        <v>1.946109629629629</v>
      </c>
      <c r="DZ322">
        <v>1.463012222222222</v>
      </c>
      <c r="EA322">
        <v>17.01255185185185</v>
      </c>
      <c r="EB322">
        <v>12.58695925925926</v>
      </c>
      <c r="EC322">
        <v>1999.996296296296</v>
      </c>
      <c r="ED322">
        <v>0.980006</v>
      </c>
      <c r="EE322">
        <v>0.0199938</v>
      </c>
      <c r="EF322">
        <v>0</v>
      </c>
      <c r="EG322">
        <v>780.6759629629631</v>
      </c>
      <c r="EH322">
        <v>5.00097</v>
      </c>
      <c r="EI322">
        <v>15506.5</v>
      </c>
      <c r="EJ322">
        <v>16707.58518518518</v>
      </c>
      <c r="EK322">
        <v>37.85633333333333</v>
      </c>
      <c r="EL322">
        <v>38.437</v>
      </c>
      <c r="EM322">
        <v>37.78444444444444</v>
      </c>
      <c r="EN322">
        <v>38.125</v>
      </c>
      <c r="EO322">
        <v>38.5</v>
      </c>
      <c r="EP322">
        <v>1955.106296296296</v>
      </c>
      <c r="EQ322">
        <v>39.89000000000001</v>
      </c>
      <c r="ER322">
        <v>0</v>
      </c>
      <c r="ES322">
        <v>1658946622.8</v>
      </c>
      <c r="ET322">
        <v>0</v>
      </c>
      <c r="EU322">
        <v>780.6728399999998</v>
      </c>
      <c r="EV322">
        <v>0.9208461546815201</v>
      </c>
      <c r="EW322">
        <v>9.86923077070813</v>
      </c>
      <c r="EX322">
        <v>15506.592</v>
      </c>
      <c r="EY322">
        <v>15</v>
      </c>
      <c r="EZ322">
        <v>0</v>
      </c>
      <c r="FA322" t="s">
        <v>419</v>
      </c>
      <c r="FB322">
        <v>1657650335.6</v>
      </c>
      <c r="FC322">
        <v>1657650340.6</v>
      </c>
      <c r="FD322">
        <v>0</v>
      </c>
      <c r="FE322">
        <v>2.4</v>
      </c>
      <c r="FF322">
        <v>-0.047</v>
      </c>
      <c r="FG322">
        <v>-2.024</v>
      </c>
      <c r="FH322">
        <v>-0.16</v>
      </c>
      <c r="FI322">
        <v>420</v>
      </c>
      <c r="FJ322">
        <v>17</v>
      </c>
      <c r="FK322">
        <v>0.4</v>
      </c>
      <c r="FL322">
        <v>0.26</v>
      </c>
      <c r="FM322">
        <v>9.057883</v>
      </c>
      <c r="FN322">
        <v>15.84947864915571</v>
      </c>
      <c r="FO322">
        <v>1.524860521862901</v>
      </c>
      <c r="FP322">
        <v>0</v>
      </c>
      <c r="FQ322">
        <v>780.7874705882354</v>
      </c>
      <c r="FR322">
        <v>-1.727822766095512</v>
      </c>
      <c r="FS322">
        <v>0.3139300442206246</v>
      </c>
      <c r="FT322">
        <v>0</v>
      </c>
      <c r="FU322">
        <v>5.3420265</v>
      </c>
      <c r="FV322">
        <v>-0.06660765478424785</v>
      </c>
      <c r="FW322">
        <v>0.01789225384768507</v>
      </c>
      <c r="FX322">
        <v>1</v>
      </c>
      <c r="FY322">
        <v>1</v>
      </c>
      <c r="FZ322">
        <v>3</v>
      </c>
      <c r="GA322" t="s">
        <v>426</v>
      </c>
      <c r="GB322">
        <v>2.98328</v>
      </c>
      <c r="GC322">
        <v>2.71568</v>
      </c>
      <c r="GD322">
        <v>0.0445329</v>
      </c>
      <c r="GE322">
        <v>0.0406764</v>
      </c>
      <c r="GF322">
        <v>0.0997323</v>
      </c>
      <c r="GG322">
        <v>0.08004120000000001</v>
      </c>
      <c r="GH322">
        <v>30307.6</v>
      </c>
      <c r="GI322">
        <v>30544.1</v>
      </c>
      <c r="GJ322">
        <v>29480.8</v>
      </c>
      <c r="GK322">
        <v>29445.5</v>
      </c>
      <c r="GL322">
        <v>35160.4</v>
      </c>
      <c r="GM322">
        <v>36014.2</v>
      </c>
      <c r="GN322">
        <v>41528.6</v>
      </c>
      <c r="GO322">
        <v>41957.5</v>
      </c>
      <c r="GP322">
        <v>1.95415</v>
      </c>
      <c r="GQ322">
        <v>1.91243</v>
      </c>
      <c r="GR322">
        <v>0.07339569999999999</v>
      </c>
      <c r="GS322">
        <v>0</v>
      </c>
      <c r="GT322">
        <v>25.1883</v>
      </c>
      <c r="GU322">
        <v>999.9</v>
      </c>
      <c r="GV322">
        <v>54.7</v>
      </c>
      <c r="GW322">
        <v>29.5</v>
      </c>
      <c r="GX322">
        <v>25.0298</v>
      </c>
      <c r="GY322">
        <v>63.2699</v>
      </c>
      <c r="GZ322">
        <v>34.1026</v>
      </c>
      <c r="HA322">
        <v>1</v>
      </c>
      <c r="HB322">
        <v>-0.0674187</v>
      </c>
      <c r="HC322">
        <v>0.305286</v>
      </c>
      <c r="HD322">
        <v>20.3342</v>
      </c>
      <c r="HE322">
        <v>5.21699</v>
      </c>
      <c r="HF322">
        <v>12.0099</v>
      </c>
      <c r="HG322">
        <v>4.9892</v>
      </c>
      <c r="HH322">
        <v>3.2884</v>
      </c>
      <c r="HI322">
        <v>9999</v>
      </c>
      <c r="HJ322">
        <v>9999</v>
      </c>
      <c r="HK322">
        <v>9999</v>
      </c>
      <c r="HL322">
        <v>156.1</v>
      </c>
      <c r="HM322">
        <v>1.86737</v>
      </c>
      <c r="HN322">
        <v>1.86642</v>
      </c>
      <c r="HO322">
        <v>1.86584</v>
      </c>
      <c r="HP322">
        <v>1.86582</v>
      </c>
      <c r="HQ322">
        <v>1.86755</v>
      </c>
      <c r="HR322">
        <v>1.87013</v>
      </c>
      <c r="HS322">
        <v>1.86874</v>
      </c>
      <c r="HT322">
        <v>1.87024</v>
      </c>
      <c r="HU322">
        <v>0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-2.603</v>
      </c>
      <c r="II322">
        <v>-0.1225</v>
      </c>
      <c r="IJ322">
        <v>-2.003274880989988</v>
      </c>
      <c r="IK322">
        <v>-0.003643892653284941</v>
      </c>
      <c r="IL322">
        <v>8.948238347276123E-07</v>
      </c>
      <c r="IM322">
        <v>-2.445980282225029E-10</v>
      </c>
      <c r="IN322">
        <v>-0.1940835803508028</v>
      </c>
      <c r="IO322">
        <v>-0.01042730378795286</v>
      </c>
      <c r="IP322">
        <v>0.00100284695746963</v>
      </c>
      <c r="IQ322">
        <v>-1.701466411570297E-05</v>
      </c>
      <c r="IR322">
        <v>2</v>
      </c>
      <c r="IS322">
        <v>2310</v>
      </c>
      <c r="IT322">
        <v>1</v>
      </c>
      <c r="IU322">
        <v>25</v>
      </c>
      <c r="IV322">
        <v>21604.8</v>
      </c>
      <c r="IW322">
        <v>21604.7</v>
      </c>
      <c r="IX322">
        <v>0.469971</v>
      </c>
      <c r="IY322">
        <v>2.24854</v>
      </c>
      <c r="IZ322">
        <v>1.39648</v>
      </c>
      <c r="JA322">
        <v>2.35474</v>
      </c>
      <c r="JB322">
        <v>1.49536</v>
      </c>
      <c r="JC322">
        <v>2.37915</v>
      </c>
      <c r="JD322">
        <v>34.6692</v>
      </c>
      <c r="JE322">
        <v>24.1838</v>
      </c>
      <c r="JF322">
        <v>18</v>
      </c>
      <c r="JG322">
        <v>516.664</v>
      </c>
      <c r="JH322">
        <v>445.774</v>
      </c>
      <c r="JI322">
        <v>25</v>
      </c>
      <c r="JJ322">
        <v>26.5204</v>
      </c>
      <c r="JK322">
        <v>30.0002</v>
      </c>
      <c r="JL322">
        <v>26.4797</v>
      </c>
      <c r="JM322">
        <v>26.4195</v>
      </c>
      <c r="JN322">
        <v>9.32587</v>
      </c>
      <c r="JO322">
        <v>35.0135</v>
      </c>
      <c r="JP322">
        <v>68.6298</v>
      </c>
      <c r="JQ322">
        <v>25</v>
      </c>
      <c r="JR322">
        <v>132.654</v>
      </c>
      <c r="JS322">
        <v>16.2608</v>
      </c>
      <c r="JT322">
        <v>100.818</v>
      </c>
      <c r="JU322">
        <v>100.771</v>
      </c>
    </row>
    <row r="323" spans="1:281">
      <c r="A323">
        <v>307</v>
      </c>
      <c r="B323">
        <v>1658946628.1</v>
      </c>
      <c r="C323">
        <v>4990.099999904633</v>
      </c>
      <c r="D323" t="s">
        <v>1040</v>
      </c>
      <c r="E323" t="s">
        <v>1041</v>
      </c>
      <c r="F323">
        <v>5</v>
      </c>
      <c r="G323" t="s">
        <v>1005</v>
      </c>
      <c r="H323" t="s">
        <v>416</v>
      </c>
      <c r="I323">
        <v>1658946620.314285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152.6264514970564</v>
      </c>
      <c r="AK323">
        <v>158.5647212121212</v>
      </c>
      <c r="AL323">
        <v>-3.12883341829125</v>
      </c>
      <c r="AM323">
        <v>65.43532164275851</v>
      </c>
      <c r="AN323">
        <f>(AP323 - AO323 + DI323*1E3/(8.314*(DK323+273.15)) * AR323/DH323 * AQ323) * DH323/(100*CV323) * 1000/(1000 - AP323)</f>
        <v>0</v>
      </c>
      <c r="AO323">
        <v>16.25623829783238</v>
      </c>
      <c r="AP323">
        <v>21.54196666666667</v>
      </c>
      <c r="AQ323">
        <v>0.00621835425823549</v>
      </c>
      <c r="AR323">
        <v>84.91961096106847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1658946620.314285</v>
      </c>
      <c r="DB323">
        <v>177.4448214285714</v>
      </c>
      <c r="DC323">
        <v>166.3061428571428</v>
      </c>
      <c r="DD323">
        <v>21.51436071428571</v>
      </c>
      <c r="DE323">
        <v>16.20113928571428</v>
      </c>
      <c r="DF323">
        <v>180.0766071428571</v>
      </c>
      <c r="DG323">
        <v>21.63692142857143</v>
      </c>
      <c r="DH323">
        <v>500.0379642857142</v>
      </c>
      <c r="DI323">
        <v>90.46316785714285</v>
      </c>
      <c r="DJ323">
        <v>0.09998752142857145</v>
      </c>
      <c r="DK323">
        <v>27.06372142857143</v>
      </c>
      <c r="DL323">
        <v>26.39435714285714</v>
      </c>
      <c r="DM323">
        <v>999.9000000000002</v>
      </c>
      <c r="DN323">
        <v>0</v>
      </c>
      <c r="DO323">
        <v>0</v>
      </c>
      <c r="DP323">
        <v>9995.920714285716</v>
      </c>
      <c r="DQ323">
        <v>0</v>
      </c>
      <c r="DR323">
        <v>11.92378928571429</v>
      </c>
      <c r="DS323">
        <v>11.13859392857143</v>
      </c>
      <c r="DT323">
        <v>181.34625</v>
      </c>
      <c r="DU323">
        <v>169.0442142857143</v>
      </c>
      <c r="DV323">
        <v>5.313231071428572</v>
      </c>
      <c r="DW323">
        <v>166.3061428571428</v>
      </c>
      <c r="DX323">
        <v>16.20113928571428</v>
      </c>
      <c r="DY323">
        <v>1.946258214285714</v>
      </c>
      <c r="DZ323">
        <v>1.465605714285714</v>
      </c>
      <c r="EA323">
        <v>17.01375714285714</v>
      </c>
      <c r="EB323">
        <v>12.613925</v>
      </c>
      <c r="EC323">
        <v>1999.9975</v>
      </c>
      <c r="ED323">
        <v>0.980006</v>
      </c>
      <c r="EE323">
        <v>0.0199938</v>
      </c>
      <c r="EF323">
        <v>0</v>
      </c>
      <c r="EG323">
        <v>780.9015000000002</v>
      </c>
      <c r="EH323">
        <v>5.00097</v>
      </c>
      <c r="EI323">
        <v>15508.61785714286</v>
      </c>
      <c r="EJ323">
        <v>16707.58571428572</v>
      </c>
      <c r="EK323">
        <v>37.86825</v>
      </c>
      <c r="EL323">
        <v>38.437</v>
      </c>
      <c r="EM323">
        <v>37.79428571428571</v>
      </c>
      <c r="EN323">
        <v>38.125</v>
      </c>
      <c r="EO323">
        <v>38.5</v>
      </c>
      <c r="EP323">
        <v>1955.1075</v>
      </c>
      <c r="EQ323">
        <v>39.89000000000001</v>
      </c>
      <c r="ER323">
        <v>0</v>
      </c>
      <c r="ES323">
        <v>1658946627.6</v>
      </c>
      <c r="ET323">
        <v>0</v>
      </c>
      <c r="EU323">
        <v>780.86132</v>
      </c>
      <c r="EV323">
        <v>3.076076932772548</v>
      </c>
      <c r="EW323">
        <v>53.65384621272452</v>
      </c>
      <c r="EX323">
        <v>15509.076</v>
      </c>
      <c r="EY323">
        <v>15</v>
      </c>
      <c r="EZ323">
        <v>0</v>
      </c>
      <c r="FA323" t="s">
        <v>419</v>
      </c>
      <c r="FB323">
        <v>1657650335.6</v>
      </c>
      <c r="FC323">
        <v>1657650340.6</v>
      </c>
      <c r="FD323">
        <v>0</v>
      </c>
      <c r="FE323">
        <v>2.4</v>
      </c>
      <c r="FF323">
        <v>-0.047</v>
      </c>
      <c r="FG323">
        <v>-2.024</v>
      </c>
      <c r="FH323">
        <v>-0.16</v>
      </c>
      <c r="FI323">
        <v>420</v>
      </c>
      <c r="FJ323">
        <v>17</v>
      </c>
      <c r="FK323">
        <v>0.4</v>
      </c>
      <c r="FL323">
        <v>0.26</v>
      </c>
      <c r="FM323">
        <v>10.43327634146341</v>
      </c>
      <c r="FN323">
        <v>15.56786675958186</v>
      </c>
      <c r="FO323">
        <v>1.535137309618972</v>
      </c>
      <c r="FP323">
        <v>0</v>
      </c>
      <c r="FQ323">
        <v>780.7905294117646</v>
      </c>
      <c r="FR323">
        <v>1.904812837135366</v>
      </c>
      <c r="FS323">
        <v>0.3436301222239637</v>
      </c>
      <c r="FT323">
        <v>0</v>
      </c>
      <c r="FU323">
        <v>5.32360756097561</v>
      </c>
      <c r="FV323">
        <v>-0.3326055052264798</v>
      </c>
      <c r="FW323">
        <v>0.03657885666647834</v>
      </c>
      <c r="FX323">
        <v>0</v>
      </c>
      <c r="FY323">
        <v>0</v>
      </c>
      <c r="FZ323">
        <v>3</v>
      </c>
      <c r="GA323" t="s">
        <v>439</v>
      </c>
      <c r="GB323">
        <v>2.98318</v>
      </c>
      <c r="GC323">
        <v>2.71574</v>
      </c>
      <c r="GD323">
        <v>0.0408482</v>
      </c>
      <c r="GE323">
        <v>0.0366556</v>
      </c>
      <c r="GF323">
        <v>0.09983160000000001</v>
      </c>
      <c r="GG323">
        <v>0.0801972</v>
      </c>
      <c r="GH323">
        <v>30424.4</v>
      </c>
      <c r="GI323">
        <v>30672.2</v>
      </c>
      <c r="GJ323">
        <v>29480.8</v>
      </c>
      <c r="GK323">
        <v>29445.7</v>
      </c>
      <c r="GL323">
        <v>35156.4</v>
      </c>
      <c r="GM323">
        <v>36008</v>
      </c>
      <c r="GN323">
        <v>41528.6</v>
      </c>
      <c r="GO323">
        <v>41957.6</v>
      </c>
      <c r="GP323">
        <v>1.95397</v>
      </c>
      <c r="GQ323">
        <v>1.91238</v>
      </c>
      <c r="GR323">
        <v>0.07358190000000001</v>
      </c>
      <c r="GS323">
        <v>0</v>
      </c>
      <c r="GT323">
        <v>25.1885</v>
      </c>
      <c r="GU323">
        <v>999.9</v>
      </c>
      <c r="GV323">
        <v>54.6</v>
      </c>
      <c r="GW323">
        <v>29.5</v>
      </c>
      <c r="GX323">
        <v>24.9842</v>
      </c>
      <c r="GY323">
        <v>63.0399</v>
      </c>
      <c r="GZ323">
        <v>34.1587</v>
      </c>
      <c r="HA323">
        <v>1</v>
      </c>
      <c r="HB323">
        <v>-0.06745429999999999</v>
      </c>
      <c r="HC323">
        <v>0.305229</v>
      </c>
      <c r="HD323">
        <v>20.3343</v>
      </c>
      <c r="HE323">
        <v>5.21609</v>
      </c>
      <c r="HF323">
        <v>12.0099</v>
      </c>
      <c r="HG323">
        <v>4.989</v>
      </c>
      <c r="HH323">
        <v>3.28845</v>
      </c>
      <c r="HI323">
        <v>9999</v>
      </c>
      <c r="HJ323">
        <v>9999</v>
      </c>
      <c r="HK323">
        <v>9999</v>
      </c>
      <c r="HL323">
        <v>156.1</v>
      </c>
      <c r="HM323">
        <v>1.86737</v>
      </c>
      <c r="HN323">
        <v>1.86643</v>
      </c>
      <c r="HO323">
        <v>1.86584</v>
      </c>
      <c r="HP323">
        <v>1.86583</v>
      </c>
      <c r="HQ323">
        <v>1.86754</v>
      </c>
      <c r="HR323">
        <v>1.87012</v>
      </c>
      <c r="HS323">
        <v>1.86874</v>
      </c>
      <c r="HT323">
        <v>1.87024</v>
      </c>
      <c r="HU323">
        <v>0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-2.551</v>
      </c>
      <c r="II323">
        <v>-0.1223</v>
      </c>
      <c r="IJ323">
        <v>-2.003274880989988</v>
      </c>
      <c r="IK323">
        <v>-0.003643892653284941</v>
      </c>
      <c r="IL323">
        <v>8.948238347276123E-07</v>
      </c>
      <c r="IM323">
        <v>-2.445980282225029E-10</v>
      </c>
      <c r="IN323">
        <v>-0.1940835803508028</v>
      </c>
      <c r="IO323">
        <v>-0.01042730378795286</v>
      </c>
      <c r="IP323">
        <v>0.00100284695746963</v>
      </c>
      <c r="IQ323">
        <v>-1.701466411570297E-05</v>
      </c>
      <c r="IR323">
        <v>2</v>
      </c>
      <c r="IS323">
        <v>2310</v>
      </c>
      <c r="IT323">
        <v>1</v>
      </c>
      <c r="IU323">
        <v>25</v>
      </c>
      <c r="IV323">
        <v>21604.9</v>
      </c>
      <c r="IW323">
        <v>21604.8</v>
      </c>
      <c r="IX323">
        <v>0.430908</v>
      </c>
      <c r="IY323">
        <v>2.25708</v>
      </c>
      <c r="IZ323">
        <v>1.39648</v>
      </c>
      <c r="JA323">
        <v>2.35352</v>
      </c>
      <c r="JB323">
        <v>1.49536</v>
      </c>
      <c r="JC323">
        <v>2.33032</v>
      </c>
      <c r="JD323">
        <v>34.6692</v>
      </c>
      <c r="JE323">
        <v>24.1838</v>
      </c>
      <c r="JF323">
        <v>18</v>
      </c>
      <c r="JG323">
        <v>516.566</v>
      </c>
      <c r="JH323">
        <v>445.759</v>
      </c>
      <c r="JI323">
        <v>24.9999</v>
      </c>
      <c r="JJ323">
        <v>26.522</v>
      </c>
      <c r="JK323">
        <v>30.0002</v>
      </c>
      <c r="JL323">
        <v>26.4815</v>
      </c>
      <c r="JM323">
        <v>26.4214</v>
      </c>
      <c r="JN323">
        <v>8.624090000000001</v>
      </c>
      <c r="JO323">
        <v>35.0135</v>
      </c>
      <c r="JP323">
        <v>68.2517</v>
      </c>
      <c r="JQ323">
        <v>25</v>
      </c>
      <c r="JR323">
        <v>119.297</v>
      </c>
      <c r="JS323">
        <v>16.2605</v>
      </c>
      <c r="JT323">
        <v>100.818</v>
      </c>
      <c r="JU323">
        <v>100.771</v>
      </c>
    </row>
    <row r="324" spans="1:281">
      <c r="A324">
        <v>308</v>
      </c>
      <c r="B324">
        <v>1658946633.1</v>
      </c>
      <c r="C324">
        <v>4995.099999904633</v>
      </c>
      <c r="D324" t="s">
        <v>1042</v>
      </c>
      <c r="E324" t="s">
        <v>1043</v>
      </c>
      <c r="F324">
        <v>5</v>
      </c>
      <c r="G324" t="s">
        <v>1005</v>
      </c>
      <c r="H324" t="s">
        <v>416</v>
      </c>
      <c r="I324">
        <v>1658946625.6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135.7582668673328</v>
      </c>
      <c r="AK324">
        <v>142.9302606060606</v>
      </c>
      <c r="AL324">
        <v>-3.126003425582378</v>
      </c>
      <c r="AM324">
        <v>65.43532164275851</v>
      </c>
      <c r="AN324">
        <f>(AP324 - AO324 + DI324*1E3/(8.314*(DK324+273.15)) * AR324/DH324 * AQ324) * DH324/(100*CV324) * 1000/(1000 - AP324)</f>
        <v>0</v>
      </c>
      <c r="AO324">
        <v>16.27188929887885</v>
      </c>
      <c r="AP324">
        <v>21.56084545454545</v>
      </c>
      <c r="AQ324">
        <v>0.005671730677693633</v>
      </c>
      <c r="AR324">
        <v>84.91961096106847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1658946625.6</v>
      </c>
      <c r="DB324">
        <v>161.2651481481482</v>
      </c>
      <c r="DC324">
        <v>148.7622222222222</v>
      </c>
      <c r="DD324">
        <v>21.52991111111111</v>
      </c>
      <c r="DE324">
        <v>16.24035185185185</v>
      </c>
      <c r="DF324">
        <v>163.8425185185185</v>
      </c>
      <c r="DG324">
        <v>21.65233333333333</v>
      </c>
      <c r="DH324">
        <v>500.0401111111111</v>
      </c>
      <c r="DI324">
        <v>90.46383333333334</v>
      </c>
      <c r="DJ324">
        <v>0.09994798518518519</v>
      </c>
      <c r="DK324">
        <v>27.06369259259259</v>
      </c>
      <c r="DL324">
        <v>26.39346296296296</v>
      </c>
      <c r="DM324">
        <v>999.9000000000001</v>
      </c>
      <c r="DN324">
        <v>0</v>
      </c>
      <c r="DO324">
        <v>0</v>
      </c>
      <c r="DP324">
        <v>10003.31407407407</v>
      </c>
      <c r="DQ324">
        <v>0</v>
      </c>
      <c r="DR324">
        <v>11.91501111111111</v>
      </c>
      <c r="DS324">
        <v>12.50284074074074</v>
      </c>
      <c r="DT324">
        <v>164.8133333333333</v>
      </c>
      <c r="DU324">
        <v>151.2177037037037</v>
      </c>
      <c r="DV324">
        <v>5.289565185185186</v>
      </c>
      <c r="DW324">
        <v>148.7622222222222</v>
      </c>
      <c r="DX324">
        <v>16.24035185185185</v>
      </c>
      <c r="DY324">
        <v>1.947678518518518</v>
      </c>
      <c r="DZ324">
        <v>1.469163703703704</v>
      </c>
      <c r="EA324">
        <v>17.02526666666667</v>
      </c>
      <c r="EB324">
        <v>12.65092592592593</v>
      </c>
      <c r="EC324">
        <v>2000.008888888889</v>
      </c>
      <c r="ED324">
        <v>0.980006</v>
      </c>
      <c r="EE324">
        <v>0.0199938</v>
      </c>
      <c r="EF324">
        <v>0</v>
      </c>
      <c r="EG324">
        <v>781.1991111111112</v>
      </c>
      <c r="EH324">
        <v>5.00097</v>
      </c>
      <c r="EI324">
        <v>15514.57037037037</v>
      </c>
      <c r="EJ324">
        <v>16707.68148148149</v>
      </c>
      <c r="EK324">
        <v>37.87033333333333</v>
      </c>
      <c r="EL324">
        <v>38.437</v>
      </c>
      <c r="EM324">
        <v>37.78903703703703</v>
      </c>
      <c r="EN324">
        <v>38.125</v>
      </c>
      <c r="EO324">
        <v>38.5</v>
      </c>
      <c r="EP324">
        <v>1955.118888888889</v>
      </c>
      <c r="EQ324">
        <v>39.89000000000001</v>
      </c>
      <c r="ER324">
        <v>0</v>
      </c>
      <c r="ES324">
        <v>1658946632.4</v>
      </c>
      <c r="ET324">
        <v>0</v>
      </c>
      <c r="EU324">
        <v>781.1721999999999</v>
      </c>
      <c r="EV324">
        <v>5.267999991034921</v>
      </c>
      <c r="EW324">
        <v>90.87692292447623</v>
      </c>
      <c r="EX324">
        <v>15514.812</v>
      </c>
      <c r="EY324">
        <v>15</v>
      </c>
      <c r="EZ324">
        <v>0</v>
      </c>
      <c r="FA324" t="s">
        <v>419</v>
      </c>
      <c r="FB324">
        <v>1657650335.6</v>
      </c>
      <c r="FC324">
        <v>1657650340.6</v>
      </c>
      <c r="FD324">
        <v>0</v>
      </c>
      <c r="FE324">
        <v>2.4</v>
      </c>
      <c r="FF324">
        <v>-0.047</v>
      </c>
      <c r="FG324">
        <v>-2.024</v>
      </c>
      <c r="FH324">
        <v>-0.16</v>
      </c>
      <c r="FI324">
        <v>420</v>
      </c>
      <c r="FJ324">
        <v>17</v>
      </c>
      <c r="FK324">
        <v>0.4</v>
      </c>
      <c r="FL324">
        <v>0.26</v>
      </c>
      <c r="FM324">
        <v>11.662626</v>
      </c>
      <c r="FN324">
        <v>15.48761876172603</v>
      </c>
      <c r="FO324">
        <v>1.489960652884498</v>
      </c>
      <c r="FP324">
        <v>0</v>
      </c>
      <c r="FQ324">
        <v>781.0014117647059</v>
      </c>
      <c r="FR324">
        <v>3.671779982280771</v>
      </c>
      <c r="FS324">
        <v>0.4598329695243588</v>
      </c>
      <c r="FT324">
        <v>0</v>
      </c>
      <c r="FU324">
        <v>5.307708750000001</v>
      </c>
      <c r="FV324">
        <v>-0.3215325703564907</v>
      </c>
      <c r="FW324">
        <v>0.03593622699919258</v>
      </c>
      <c r="FX324">
        <v>0</v>
      </c>
      <c r="FY324">
        <v>0</v>
      </c>
      <c r="FZ324">
        <v>3</v>
      </c>
      <c r="GA324" t="s">
        <v>439</v>
      </c>
      <c r="GB324">
        <v>2.98299</v>
      </c>
      <c r="GC324">
        <v>2.7157</v>
      </c>
      <c r="GD324">
        <v>0.037087</v>
      </c>
      <c r="GE324">
        <v>0.0325371</v>
      </c>
      <c r="GF324">
        <v>0.09989099999999999</v>
      </c>
      <c r="GG324">
        <v>0.0801191</v>
      </c>
      <c r="GH324">
        <v>30543.2</v>
      </c>
      <c r="GI324">
        <v>30803.4</v>
      </c>
      <c r="GJ324">
        <v>29480.3</v>
      </c>
      <c r="GK324">
        <v>29445.7</v>
      </c>
      <c r="GL324">
        <v>35153.1</v>
      </c>
      <c r="GM324">
        <v>36011.3</v>
      </c>
      <c r="GN324">
        <v>41527.7</v>
      </c>
      <c r="GO324">
        <v>41957.9</v>
      </c>
      <c r="GP324">
        <v>1.9539</v>
      </c>
      <c r="GQ324">
        <v>1.91217</v>
      </c>
      <c r="GR324">
        <v>0.0729635</v>
      </c>
      <c r="GS324">
        <v>0</v>
      </c>
      <c r="GT324">
        <v>25.1885</v>
      </c>
      <c r="GU324">
        <v>999.9</v>
      </c>
      <c r="GV324">
        <v>54.5</v>
      </c>
      <c r="GW324">
        <v>29.5</v>
      </c>
      <c r="GX324">
        <v>24.9382</v>
      </c>
      <c r="GY324">
        <v>62.9299</v>
      </c>
      <c r="GZ324">
        <v>34.0064</v>
      </c>
      <c r="HA324">
        <v>1</v>
      </c>
      <c r="HB324">
        <v>-0.0672536</v>
      </c>
      <c r="HC324">
        <v>0.306076</v>
      </c>
      <c r="HD324">
        <v>20.3343</v>
      </c>
      <c r="HE324">
        <v>5.21624</v>
      </c>
      <c r="HF324">
        <v>12.0099</v>
      </c>
      <c r="HG324">
        <v>4.9892</v>
      </c>
      <c r="HH324">
        <v>3.28853</v>
      </c>
      <c r="HI324">
        <v>9999</v>
      </c>
      <c r="HJ324">
        <v>9999</v>
      </c>
      <c r="HK324">
        <v>9999</v>
      </c>
      <c r="HL324">
        <v>156.1</v>
      </c>
      <c r="HM324">
        <v>1.86737</v>
      </c>
      <c r="HN324">
        <v>1.86644</v>
      </c>
      <c r="HO324">
        <v>1.86584</v>
      </c>
      <c r="HP324">
        <v>1.86582</v>
      </c>
      <c r="HQ324">
        <v>1.86755</v>
      </c>
      <c r="HR324">
        <v>1.87012</v>
      </c>
      <c r="HS324">
        <v>1.86874</v>
      </c>
      <c r="HT324">
        <v>1.87026</v>
      </c>
      <c r="HU324">
        <v>0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-2.5</v>
      </c>
      <c r="II324">
        <v>-0.1222</v>
      </c>
      <c r="IJ324">
        <v>-2.003274880989988</v>
      </c>
      <c r="IK324">
        <v>-0.003643892653284941</v>
      </c>
      <c r="IL324">
        <v>8.948238347276123E-07</v>
      </c>
      <c r="IM324">
        <v>-2.445980282225029E-10</v>
      </c>
      <c r="IN324">
        <v>-0.1940835803508028</v>
      </c>
      <c r="IO324">
        <v>-0.01042730378795286</v>
      </c>
      <c r="IP324">
        <v>0.00100284695746963</v>
      </c>
      <c r="IQ324">
        <v>-1.701466411570297E-05</v>
      </c>
      <c r="IR324">
        <v>2</v>
      </c>
      <c r="IS324">
        <v>2310</v>
      </c>
      <c r="IT324">
        <v>1</v>
      </c>
      <c r="IU324">
        <v>25</v>
      </c>
      <c r="IV324">
        <v>21605</v>
      </c>
      <c r="IW324">
        <v>21604.9</v>
      </c>
      <c r="IX324">
        <v>0.391846</v>
      </c>
      <c r="IY324">
        <v>2.25586</v>
      </c>
      <c r="IZ324">
        <v>1.39648</v>
      </c>
      <c r="JA324">
        <v>2.35352</v>
      </c>
      <c r="JB324">
        <v>1.49536</v>
      </c>
      <c r="JC324">
        <v>2.38647</v>
      </c>
      <c r="JD324">
        <v>34.6692</v>
      </c>
      <c r="JE324">
        <v>24.1838</v>
      </c>
      <c r="JF324">
        <v>18</v>
      </c>
      <c r="JG324">
        <v>516.537</v>
      </c>
      <c r="JH324">
        <v>445.652</v>
      </c>
      <c r="JI324">
        <v>25.0001</v>
      </c>
      <c r="JJ324">
        <v>26.5237</v>
      </c>
      <c r="JK324">
        <v>30.0003</v>
      </c>
      <c r="JL324">
        <v>26.4837</v>
      </c>
      <c r="JM324">
        <v>26.4234</v>
      </c>
      <c r="JN324">
        <v>7.84107</v>
      </c>
      <c r="JO324">
        <v>35.0135</v>
      </c>
      <c r="JP324">
        <v>68.2517</v>
      </c>
      <c r="JQ324">
        <v>25</v>
      </c>
      <c r="JR324">
        <v>99.2573</v>
      </c>
      <c r="JS324">
        <v>16.2605</v>
      </c>
      <c r="JT324">
        <v>100.816</v>
      </c>
      <c r="JU324">
        <v>100.771</v>
      </c>
    </row>
    <row r="325" spans="1:281">
      <c r="A325">
        <v>309</v>
      </c>
      <c r="B325">
        <v>1658946638.1</v>
      </c>
      <c r="C325">
        <v>5000.099999904633</v>
      </c>
      <c r="D325" t="s">
        <v>1044</v>
      </c>
      <c r="E325" t="s">
        <v>1045</v>
      </c>
      <c r="F325">
        <v>5</v>
      </c>
      <c r="G325" t="s">
        <v>1005</v>
      </c>
      <c r="H325" t="s">
        <v>416</v>
      </c>
      <c r="I325">
        <v>1658946630.314285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118.8096163802139</v>
      </c>
      <c r="AK325">
        <v>127.2542242424242</v>
      </c>
      <c r="AL325">
        <v>-3.145994333809143</v>
      </c>
      <c r="AM325">
        <v>65.43532164275851</v>
      </c>
      <c r="AN325">
        <f>(AP325 - AO325 + DI325*1E3/(8.314*(DK325+273.15)) * AR325/DH325 * AQ325) * DH325/(100*CV325) * 1000/(1000 - AP325)</f>
        <v>0</v>
      </c>
      <c r="AO325">
        <v>16.24431960253541</v>
      </c>
      <c r="AP325">
        <v>21.55768666666667</v>
      </c>
      <c r="AQ325">
        <v>-0.0003193725039904386</v>
      </c>
      <c r="AR325">
        <v>84.91961096106847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1658946630.314285</v>
      </c>
      <c r="DB325">
        <v>146.8440357142858</v>
      </c>
      <c r="DC325">
        <v>133.0923214285714</v>
      </c>
      <c r="DD325">
        <v>21.54615</v>
      </c>
      <c r="DE325">
        <v>16.25570357142857</v>
      </c>
      <c r="DF325">
        <v>149.3723571428572</v>
      </c>
      <c r="DG325">
        <v>21.66842142857143</v>
      </c>
      <c r="DH325">
        <v>500.0508214285714</v>
      </c>
      <c r="DI325">
        <v>90.46431785714286</v>
      </c>
      <c r="DJ325">
        <v>0.10002885</v>
      </c>
      <c r="DK325">
        <v>27.06405357142857</v>
      </c>
      <c r="DL325">
        <v>26.39206071428571</v>
      </c>
      <c r="DM325">
        <v>999.9000000000002</v>
      </c>
      <c r="DN325">
        <v>0</v>
      </c>
      <c r="DO325">
        <v>0</v>
      </c>
      <c r="DP325">
        <v>10003.36928571429</v>
      </c>
      <c r="DQ325">
        <v>0</v>
      </c>
      <c r="DR325">
        <v>11.85346428571429</v>
      </c>
      <c r="DS325">
        <v>13.751675</v>
      </c>
      <c r="DT325">
        <v>150.0774642857143</v>
      </c>
      <c r="DU325">
        <v>135.2916785714286</v>
      </c>
      <c r="DV325">
        <v>5.290450714285714</v>
      </c>
      <c r="DW325">
        <v>133.0923214285714</v>
      </c>
      <c r="DX325">
        <v>16.25570357142857</v>
      </c>
      <c r="DY325">
        <v>1.949157857142857</v>
      </c>
      <c r="DZ325">
        <v>1.470559642857143</v>
      </c>
      <c r="EA325">
        <v>17.03725</v>
      </c>
      <c r="EB325">
        <v>12.66545</v>
      </c>
      <c r="EC325">
        <v>2000.002142857143</v>
      </c>
      <c r="ED325">
        <v>0.980006</v>
      </c>
      <c r="EE325">
        <v>0.0199938</v>
      </c>
      <c r="EF325">
        <v>0</v>
      </c>
      <c r="EG325">
        <v>781.7305357142858</v>
      </c>
      <c r="EH325">
        <v>5.00097</v>
      </c>
      <c r="EI325">
        <v>15523.05357142857</v>
      </c>
      <c r="EJ325">
        <v>16707.63214285714</v>
      </c>
      <c r="EK325">
        <v>37.8705</v>
      </c>
      <c r="EL325">
        <v>38.437</v>
      </c>
      <c r="EM325">
        <v>37.79428571428571</v>
      </c>
      <c r="EN325">
        <v>38.125</v>
      </c>
      <c r="EO325">
        <v>38.5</v>
      </c>
      <c r="EP325">
        <v>1955.112142857143</v>
      </c>
      <c r="EQ325">
        <v>39.89000000000001</v>
      </c>
      <c r="ER325">
        <v>0</v>
      </c>
      <c r="ES325">
        <v>1658946637.8</v>
      </c>
      <c r="ET325">
        <v>0</v>
      </c>
      <c r="EU325">
        <v>781.7403461538462</v>
      </c>
      <c r="EV325">
        <v>7.119008534425527</v>
      </c>
      <c r="EW325">
        <v>127.7743590588034</v>
      </c>
      <c r="EX325">
        <v>15524.2</v>
      </c>
      <c r="EY325">
        <v>15</v>
      </c>
      <c r="EZ325">
        <v>0</v>
      </c>
      <c r="FA325" t="s">
        <v>419</v>
      </c>
      <c r="FB325">
        <v>1657650335.6</v>
      </c>
      <c r="FC325">
        <v>1657650340.6</v>
      </c>
      <c r="FD325">
        <v>0</v>
      </c>
      <c r="FE325">
        <v>2.4</v>
      </c>
      <c r="FF325">
        <v>-0.047</v>
      </c>
      <c r="FG325">
        <v>-2.024</v>
      </c>
      <c r="FH325">
        <v>-0.16</v>
      </c>
      <c r="FI325">
        <v>420</v>
      </c>
      <c r="FJ325">
        <v>17</v>
      </c>
      <c r="FK325">
        <v>0.4</v>
      </c>
      <c r="FL325">
        <v>0.26</v>
      </c>
      <c r="FM325">
        <v>13.04507317073171</v>
      </c>
      <c r="FN325">
        <v>15.77484250871082</v>
      </c>
      <c r="FO325">
        <v>1.555971878864389</v>
      </c>
      <c r="FP325">
        <v>0</v>
      </c>
      <c r="FQ325">
        <v>781.4171470588235</v>
      </c>
      <c r="FR325">
        <v>6.32933536660224</v>
      </c>
      <c r="FS325">
        <v>0.6673365467356025</v>
      </c>
      <c r="FT325">
        <v>0</v>
      </c>
      <c r="FU325">
        <v>5.297188780487804</v>
      </c>
      <c r="FV325">
        <v>0.00766055749129779</v>
      </c>
      <c r="FW325">
        <v>0.02203347477607447</v>
      </c>
      <c r="FX325">
        <v>1</v>
      </c>
      <c r="FY325">
        <v>1</v>
      </c>
      <c r="FZ325">
        <v>3</v>
      </c>
      <c r="GA325" t="s">
        <v>426</v>
      </c>
      <c r="GB325">
        <v>2.98328</v>
      </c>
      <c r="GC325">
        <v>2.71569</v>
      </c>
      <c r="GD325">
        <v>0.0332336</v>
      </c>
      <c r="GE325">
        <v>0.0282843</v>
      </c>
      <c r="GF325">
        <v>0.0998796</v>
      </c>
      <c r="GG325">
        <v>0.0800887</v>
      </c>
      <c r="GH325">
        <v>30665.4</v>
      </c>
      <c r="GI325">
        <v>30938.8</v>
      </c>
      <c r="GJ325">
        <v>29480.2</v>
      </c>
      <c r="GK325">
        <v>29445.7</v>
      </c>
      <c r="GL325">
        <v>35153.4</v>
      </c>
      <c r="GM325">
        <v>36012.4</v>
      </c>
      <c r="GN325">
        <v>41527.6</v>
      </c>
      <c r="GO325">
        <v>41957.8</v>
      </c>
      <c r="GP325">
        <v>1.9541</v>
      </c>
      <c r="GQ325">
        <v>1.91205</v>
      </c>
      <c r="GR325">
        <v>0.07351489999999999</v>
      </c>
      <c r="GS325">
        <v>0</v>
      </c>
      <c r="GT325">
        <v>25.1885</v>
      </c>
      <c r="GU325">
        <v>999.9</v>
      </c>
      <c r="GV325">
        <v>54.5</v>
      </c>
      <c r="GW325">
        <v>29.5</v>
      </c>
      <c r="GX325">
        <v>24.9391</v>
      </c>
      <c r="GY325">
        <v>63.0599</v>
      </c>
      <c r="GZ325">
        <v>33.8421</v>
      </c>
      <c r="HA325">
        <v>1</v>
      </c>
      <c r="HB325">
        <v>-0.06723320000000001</v>
      </c>
      <c r="HC325">
        <v>0.30872</v>
      </c>
      <c r="HD325">
        <v>20.3342</v>
      </c>
      <c r="HE325">
        <v>5.21609</v>
      </c>
      <c r="HF325">
        <v>12.0099</v>
      </c>
      <c r="HG325">
        <v>4.98935</v>
      </c>
      <c r="HH325">
        <v>3.28855</v>
      </c>
      <c r="HI325">
        <v>9999</v>
      </c>
      <c r="HJ325">
        <v>9999</v>
      </c>
      <c r="HK325">
        <v>9999</v>
      </c>
      <c r="HL325">
        <v>156.1</v>
      </c>
      <c r="HM325">
        <v>1.86737</v>
      </c>
      <c r="HN325">
        <v>1.86644</v>
      </c>
      <c r="HO325">
        <v>1.86584</v>
      </c>
      <c r="HP325">
        <v>1.86582</v>
      </c>
      <c r="HQ325">
        <v>1.86756</v>
      </c>
      <c r="HR325">
        <v>1.87012</v>
      </c>
      <c r="HS325">
        <v>1.86874</v>
      </c>
      <c r="HT325">
        <v>1.87026</v>
      </c>
      <c r="HU325">
        <v>0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-2.447</v>
      </c>
      <c r="II325">
        <v>-0.1221</v>
      </c>
      <c r="IJ325">
        <v>-2.003274880989988</v>
      </c>
      <c r="IK325">
        <v>-0.003643892653284941</v>
      </c>
      <c r="IL325">
        <v>8.948238347276123E-07</v>
      </c>
      <c r="IM325">
        <v>-2.445980282225029E-10</v>
      </c>
      <c r="IN325">
        <v>-0.1940835803508028</v>
      </c>
      <c r="IO325">
        <v>-0.01042730378795286</v>
      </c>
      <c r="IP325">
        <v>0.00100284695746963</v>
      </c>
      <c r="IQ325">
        <v>-1.701466411570297E-05</v>
      </c>
      <c r="IR325">
        <v>2</v>
      </c>
      <c r="IS325">
        <v>2310</v>
      </c>
      <c r="IT325">
        <v>1</v>
      </c>
      <c r="IU325">
        <v>25</v>
      </c>
      <c r="IV325">
        <v>21605</v>
      </c>
      <c r="IW325">
        <v>21605</v>
      </c>
      <c r="IX325">
        <v>0.360107</v>
      </c>
      <c r="IY325">
        <v>2.27173</v>
      </c>
      <c r="IZ325">
        <v>1.39648</v>
      </c>
      <c r="JA325">
        <v>2.35352</v>
      </c>
      <c r="JB325">
        <v>1.49536</v>
      </c>
      <c r="JC325">
        <v>2.34497</v>
      </c>
      <c r="JD325">
        <v>34.6692</v>
      </c>
      <c r="JE325">
        <v>24.1838</v>
      </c>
      <c r="JF325">
        <v>18</v>
      </c>
      <c r="JG325">
        <v>516.681</v>
      </c>
      <c r="JH325">
        <v>445.584</v>
      </c>
      <c r="JI325">
        <v>25.0003</v>
      </c>
      <c r="JJ325">
        <v>26.5254</v>
      </c>
      <c r="JK325">
        <v>30.0003</v>
      </c>
      <c r="JL325">
        <v>26.4853</v>
      </c>
      <c r="JM325">
        <v>26.4245</v>
      </c>
      <c r="JN325">
        <v>7.14027</v>
      </c>
      <c r="JO325">
        <v>35.0135</v>
      </c>
      <c r="JP325">
        <v>67.8621</v>
      </c>
      <c r="JQ325">
        <v>25</v>
      </c>
      <c r="JR325">
        <v>85.9024</v>
      </c>
      <c r="JS325">
        <v>16.2605</v>
      </c>
      <c r="JT325">
        <v>100.816</v>
      </c>
      <c r="JU325">
        <v>100.771</v>
      </c>
    </row>
    <row r="326" spans="1:281">
      <c r="A326">
        <v>310</v>
      </c>
      <c r="B326">
        <v>1658946643.1</v>
      </c>
      <c r="C326">
        <v>5005.099999904633</v>
      </c>
      <c r="D326" t="s">
        <v>1046</v>
      </c>
      <c r="E326" t="s">
        <v>1047</v>
      </c>
      <c r="F326">
        <v>5</v>
      </c>
      <c r="G326" t="s">
        <v>1005</v>
      </c>
      <c r="H326" t="s">
        <v>416</v>
      </c>
      <c r="I326">
        <v>1658946635.6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101.7429096980402</v>
      </c>
      <c r="AK326">
        <v>111.5216</v>
      </c>
      <c r="AL326">
        <v>-3.149447678554492</v>
      </c>
      <c r="AM326">
        <v>65.43532164275851</v>
      </c>
      <c r="AN326">
        <f>(AP326 - AO326 + DI326*1E3/(8.314*(DK326+273.15)) * AR326/DH326 * AQ326) * DH326/(100*CV326) * 1000/(1000 - AP326)</f>
        <v>0</v>
      </c>
      <c r="AO326">
        <v>16.23900965029599</v>
      </c>
      <c r="AP326">
        <v>21.55780303030302</v>
      </c>
      <c r="AQ326">
        <v>0.0001389103678957798</v>
      </c>
      <c r="AR326">
        <v>84.91961096106847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1658946635.6</v>
      </c>
      <c r="DB326">
        <v>130.6392222222222</v>
      </c>
      <c r="DC326">
        <v>115.4589037037037</v>
      </c>
      <c r="DD326">
        <v>21.55772222222222</v>
      </c>
      <c r="DE326">
        <v>16.24814074074074</v>
      </c>
      <c r="DF326">
        <v>133.1121481481482</v>
      </c>
      <c r="DG326">
        <v>21.6798962962963</v>
      </c>
      <c r="DH326">
        <v>500.046037037037</v>
      </c>
      <c r="DI326">
        <v>90.46476296296296</v>
      </c>
      <c r="DJ326">
        <v>0.0999604185185185</v>
      </c>
      <c r="DK326">
        <v>27.06566666666667</v>
      </c>
      <c r="DL326">
        <v>26.3947037037037</v>
      </c>
      <c r="DM326">
        <v>999.9000000000001</v>
      </c>
      <c r="DN326">
        <v>0</v>
      </c>
      <c r="DO326">
        <v>0</v>
      </c>
      <c r="DP326">
        <v>10013.54</v>
      </c>
      <c r="DQ326">
        <v>0</v>
      </c>
      <c r="DR326">
        <v>11.80024444444444</v>
      </c>
      <c r="DS326">
        <v>15.18032962962963</v>
      </c>
      <c r="DT326">
        <v>133.5175555555555</v>
      </c>
      <c r="DU326">
        <v>117.3661259259259</v>
      </c>
      <c r="DV326">
        <v>5.309588888888888</v>
      </c>
      <c r="DW326">
        <v>115.4589037037037</v>
      </c>
      <c r="DX326">
        <v>16.24814074074074</v>
      </c>
      <c r="DY326">
        <v>1.950214814814815</v>
      </c>
      <c r="DZ326">
        <v>1.469882592592593</v>
      </c>
      <c r="EA326">
        <v>17.04580740740741</v>
      </c>
      <c r="EB326">
        <v>12.65842962962963</v>
      </c>
      <c r="EC326">
        <v>1999.991851851852</v>
      </c>
      <c r="ED326">
        <v>0.980006</v>
      </c>
      <c r="EE326">
        <v>0.0199938</v>
      </c>
      <c r="EF326">
        <v>0</v>
      </c>
      <c r="EG326">
        <v>782.4065925925927</v>
      </c>
      <c r="EH326">
        <v>5.00097</v>
      </c>
      <c r="EI326">
        <v>15535.56296296296</v>
      </c>
      <c r="EJ326">
        <v>16707.55185185185</v>
      </c>
      <c r="EK326">
        <v>37.87033333333333</v>
      </c>
      <c r="EL326">
        <v>38.437</v>
      </c>
      <c r="EM326">
        <v>37.79822222222222</v>
      </c>
      <c r="EN326">
        <v>38.125</v>
      </c>
      <c r="EO326">
        <v>38.5</v>
      </c>
      <c r="EP326">
        <v>1955.101851851852</v>
      </c>
      <c r="EQ326">
        <v>39.89000000000001</v>
      </c>
      <c r="ER326">
        <v>0</v>
      </c>
      <c r="ES326">
        <v>1658946642.6</v>
      </c>
      <c r="ET326">
        <v>0</v>
      </c>
      <c r="EU326">
        <v>782.3615769230769</v>
      </c>
      <c r="EV326">
        <v>9.412615356069896</v>
      </c>
      <c r="EW326">
        <v>162.9675213476802</v>
      </c>
      <c r="EX326">
        <v>15535.87692307692</v>
      </c>
      <c r="EY326">
        <v>15</v>
      </c>
      <c r="EZ326">
        <v>0</v>
      </c>
      <c r="FA326" t="s">
        <v>419</v>
      </c>
      <c r="FB326">
        <v>1657650335.6</v>
      </c>
      <c r="FC326">
        <v>1657650340.6</v>
      </c>
      <c r="FD326">
        <v>0</v>
      </c>
      <c r="FE326">
        <v>2.4</v>
      </c>
      <c r="FF326">
        <v>-0.047</v>
      </c>
      <c r="FG326">
        <v>-2.024</v>
      </c>
      <c r="FH326">
        <v>-0.16</v>
      </c>
      <c r="FI326">
        <v>420</v>
      </c>
      <c r="FJ326">
        <v>17</v>
      </c>
      <c r="FK326">
        <v>0.4</v>
      </c>
      <c r="FL326">
        <v>0.26</v>
      </c>
      <c r="FM326">
        <v>14.3110525</v>
      </c>
      <c r="FN326">
        <v>16.24667504690431</v>
      </c>
      <c r="FO326">
        <v>1.563392584411782</v>
      </c>
      <c r="FP326">
        <v>0</v>
      </c>
      <c r="FQ326">
        <v>781.9418529411765</v>
      </c>
      <c r="FR326">
        <v>7.847196315455736</v>
      </c>
      <c r="FS326">
        <v>0.8203835950819476</v>
      </c>
      <c r="FT326">
        <v>0</v>
      </c>
      <c r="FU326">
        <v>5.29761975</v>
      </c>
      <c r="FV326">
        <v>0.2157657410881853</v>
      </c>
      <c r="FW326">
        <v>0.02279676989043621</v>
      </c>
      <c r="FX326">
        <v>0</v>
      </c>
      <c r="FY326">
        <v>0</v>
      </c>
      <c r="FZ326">
        <v>3</v>
      </c>
      <c r="GA326" t="s">
        <v>439</v>
      </c>
      <c r="GB326">
        <v>2.98318</v>
      </c>
      <c r="GC326">
        <v>2.71587</v>
      </c>
      <c r="GD326">
        <v>0.0293001</v>
      </c>
      <c r="GE326">
        <v>0.0239933</v>
      </c>
      <c r="GF326">
        <v>0.09987699999999999</v>
      </c>
      <c r="GG326">
        <v>0.0800264</v>
      </c>
      <c r="GH326">
        <v>30789.2</v>
      </c>
      <c r="GI326">
        <v>31075.3</v>
      </c>
      <c r="GJ326">
        <v>29479.3</v>
      </c>
      <c r="GK326">
        <v>29445.6</v>
      </c>
      <c r="GL326">
        <v>35152.6</v>
      </c>
      <c r="GM326">
        <v>36014.4</v>
      </c>
      <c r="GN326">
        <v>41526.6</v>
      </c>
      <c r="GO326">
        <v>41957.5</v>
      </c>
      <c r="GP326">
        <v>1.95408</v>
      </c>
      <c r="GQ326">
        <v>1.91188</v>
      </c>
      <c r="GR326">
        <v>0.0746921</v>
      </c>
      <c r="GS326">
        <v>0</v>
      </c>
      <c r="GT326">
        <v>25.1885</v>
      </c>
      <c r="GU326">
        <v>999.9</v>
      </c>
      <c r="GV326">
        <v>54.4</v>
      </c>
      <c r="GW326">
        <v>29.5</v>
      </c>
      <c r="GX326">
        <v>24.8931</v>
      </c>
      <c r="GY326">
        <v>63.0399</v>
      </c>
      <c r="GZ326">
        <v>33.8381</v>
      </c>
      <c r="HA326">
        <v>1</v>
      </c>
      <c r="HB326">
        <v>-0.06679880000000001</v>
      </c>
      <c r="HC326">
        <v>0.311661</v>
      </c>
      <c r="HD326">
        <v>20.3343</v>
      </c>
      <c r="HE326">
        <v>5.21564</v>
      </c>
      <c r="HF326">
        <v>12.0099</v>
      </c>
      <c r="HG326">
        <v>4.9894</v>
      </c>
      <c r="HH326">
        <v>3.28863</v>
      </c>
      <c r="HI326">
        <v>9999</v>
      </c>
      <c r="HJ326">
        <v>9999</v>
      </c>
      <c r="HK326">
        <v>9999</v>
      </c>
      <c r="HL326">
        <v>156.1</v>
      </c>
      <c r="HM326">
        <v>1.86736</v>
      </c>
      <c r="HN326">
        <v>1.86642</v>
      </c>
      <c r="HO326">
        <v>1.86584</v>
      </c>
      <c r="HP326">
        <v>1.86582</v>
      </c>
      <c r="HQ326">
        <v>1.86753</v>
      </c>
      <c r="HR326">
        <v>1.87012</v>
      </c>
      <c r="HS326">
        <v>1.86874</v>
      </c>
      <c r="HT326">
        <v>1.87024</v>
      </c>
      <c r="HU326">
        <v>0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-2.393</v>
      </c>
      <c r="II326">
        <v>-0.1221</v>
      </c>
      <c r="IJ326">
        <v>-2.003274880989988</v>
      </c>
      <c r="IK326">
        <v>-0.003643892653284941</v>
      </c>
      <c r="IL326">
        <v>8.948238347276123E-07</v>
      </c>
      <c r="IM326">
        <v>-2.445980282225029E-10</v>
      </c>
      <c r="IN326">
        <v>-0.1940835803508028</v>
      </c>
      <c r="IO326">
        <v>-0.01042730378795286</v>
      </c>
      <c r="IP326">
        <v>0.00100284695746963</v>
      </c>
      <c r="IQ326">
        <v>-1.701466411570297E-05</v>
      </c>
      <c r="IR326">
        <v>2</v>
      </c>
      <c r="IS326">
        <v>2310</v>
      </c>
      <c r="IT326">
        <v>1</v>
      </c>
      <c r="IU326">
        <v>25</v>
      </c>
      <c r="IV326">
        <v>21605.1</v>
      </c>
      <c r="IW326">
        <v>21605</v>
      </c>
      <c r="IX326">
        <v>0.318604</v>
      </c>
      <c r="IY326">
        <v>2.26562</v>
      </c>
      <c r="IZ326">
        <v>1.39648</v>
      </c>
      <c r="JA326">
        <v>2.35352</v>
      </c>
      <c r="JB326">
        <v>1.49536</v>
      </c>
      <c r="JC326">
        <v>2.39136</v>
      </c>
      <c r="JD326">
        <v>34.6921</v>
      </c>
      <c r="JE326">
        <v>24.1838</v>
      </c>
      <c r="JF326">
        <v>18</v>
      </c>
      <c r="JG326">
        <v>516.674</v>
      </c>
      <c r="JH326">
        <v>445.488</v>
      </c>
      <c r="JI326">
        <v>25.0005</v>
      </c>
      <c r="JJ326">
        <v>26.5272</v>
      </c>
      <c r="JK326">
        <v>30.0002</v>
      </c>
      <c r="JL326">
        <v>26.4864</v>
      </c>
      <c r="JM326">
        <v>26.4258</v>
      </c>
      <c r="JN326">
        <v>6.36203</v>
      </c>
      <c r="JO326">
        <v>35.0135</v>
      </c>
      <c r="JP326">
        <v>67.8621</v>
      </c>
      <c r="JQ326">
        <v>25</v>
      </c>
      <c r="JR326">
        <v>65.8689</v>
      </c>
      <c r="JS326">
        <v>16.2605</v>
      </c>
      <c r="JT326">
        <v>100.813</v>
      </c>
      <c r="JU326">
        <v>100.771</v>
      </c>
    </row>
    <row r="327" spans="1:281">
      <c r="A327">
        <v>311</v>
      </c>
      <c r="B327">
        <v>1658946648.1</v>
      </c>
      <c r="C327">
        <v>5010.099999904633</v>
      </c>
      <c r="D327" t="s">
        <v>1048</v>
      </c>
      <c r="E327" t="s">
        <v>1049</v>
      </c>
      <c r="F327">
        <v>5</v>
      </c>
      <c r="G327" t="s">
        <v>1005</v>
      </c>
      <c r="H327" t="s">
        <v>416</v>
      </c>
      <c r="I327">
        <v>1658946640.314285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84.74591428167068</v>
      </c>
      <c r="AK327">
        <v>95.79679939393941</v>
      </c>
      <c r="AL327">
        <v>-3.152274276367419</v>
      </c>
      <c r="AM327">
        <v>65.43532164275851</v>
      </c>
      <c r="AN327">
        <f>(AP327 - AO327 + DI327*1E3/(8.314*(DK327+273.15)) * AR327/DH327 * AQ327) * DH327/(100*CV327) * 1000/(1000 - AP327)</f>
        <v>0</v>
      </c>
      <c r="AO327">
        <v>16.22311873033436</v>
      </c>
      <c r="AP327">
        <v>21.55156969696968</v>
      </c>
      <c r="AQ327">
        <v>-6.34814691442299E-05</v>
      </c>
      <c r="AR327">
        <v>84.91961096106847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1658946640.314285</v>
      </c>
      <c r="DB327">
        <v>116.1642178571428</v>
      </c>
      <c r="DC327">
        <v>99.68761428571429</v>
      </c>
      <c r="DD327">
        <v>21.55801071428572</v>
      </c>
      <c r="DE327">
        <v>16.23434285714286</v>
      </c>
      <c r="DF327">
        <v>118.5873071428571</v>
      </c>
      <c r="DG327">
        <v>21.68017857142857</v>
      </c>
      <c r="DH327">
        <v>500.0495</v>
      </c>
      <c r="DI327">
        <v>90.46430357142859</v>
      </c>
      <c r="DJ327">
        <v>0.1000114107142857</v>
      </c>
      <c r="DK327">
        <v>27.06793571428571</v>
      </c>
      <c r="DL327">
        <v>26.39919642857143</v>
      </c>
      <c r="DM327">
        <v>999.9000000000002</v>
      </c>
      <c r="DN327">
        <v>0</v>
      </c>
      <c r="DO327">
        <v>0</v>
      </c>
      <c r="DP327">
        <v>10006.16035714286</v>
      </c>
      <c r="DQ327">
        <v>0</v>
      </c>
      <c r="DR327">
        <v>11.80147142857143</v>
      </c>
      <c r="DS327">
        <v>16.47659285714285</v>
      </c>
      <c r="DT327">
        <v>118.7236678571428</v>
      </c>
      <c r="DU327">
        <v>101.3328357142857</v>
      </c>
      <c r="DV327">
        <v>5.323669285714287</v>
      </c>
      <c r="DW327">
        <v>99.68761428571429</v>
      </c>
      <c r="DX327">
        <v>16.23434285714286</v>
      </c>
      <c r="DY327">
        <v>1.950230714285714</v>
      </c>
      <c r="DZ327">
        <v>1.4686275</v>
      </c>
      <c r="EA327">
        <v>17.04594642857143</v>
      </c>
      <c r="EB327">
        <v>12.64540714285714</v>
      </c>
      <c r="EC327">
        <v>1999.993214285714</v>
      </c>
      <c r="ED327">
        <v>0.980006</v>
      </c>
      <c r="EE327">
        <v>0.0199938</v>
      </c>
      <c r="EF327">
        <v>0</v>
      </c>
      <c r="EG327">
        <v>783.1446785714285</v>
      </c>
      <c r="EH327">
        <v>5.00097</v>
      </c>
      <c r="EI327">
        <v>15549.77142857143</v>
      </c>
      <c r="EJ327">
        <v>16707.55714285714</v>
      </c>
      <c r="EK327">
        <v>37.875</v>
      </c>
      <c r="EL327">
        <v>38.4415</v>
      </c>
      <c r="EM327">
        <v>37.80092857142857</v>
      </c>
      <c r="EN327">
        <v>38.125</v>
      </c>
      <c r="EO327">
        <v>38.5</v>
      </c>
      <c r="EP327">
        <v>1955.103214285714</v>
      </c>
      <c r="EQ327">
        <v>39.89000000000001</v>
      </c>
      <c r="ER327">
        <v>0</v>
      </c>
      <c r="ES327">
        <v>1658946647.4</v>
      </c>
      <c r="ET327">
        <v>0</v>
      </c>
      <c r="EU327">
        <v>783.1384999999999</v>
      </c>
      <c r="EV327">
        <v>10.19634185812832</v>
      </c>
      <c r="EW327">
        <v>197.811965849174</v>
      </c>
      <c r="EX327">
        <v>15550.27692307692</v>
      </c>
      <c r="EY327">
        <v>15</v>
      </c>
      <c r="EZ327">
        <v>0</v>
      </c>
      <c r="FA327" t="s">
        <v>419</v>
      </c>
      <c r="FB327">
        <v>1657650335.6</v>
      </c>
      <c r="FC327">
        <v>1657650340.6</v>
      </c>
      <c r="FD327">
        <v>0</v>
      </c>
      <c r="FE327">
        <v>2.4</v>
      </c>
      <c r="FF327">
        <v>-0.047</v>
      </c>
      <c r="FG327">
        <v>-2.024</v>
      </c>
      <c r="FH327">
        <v>-0.16</v>
      </c>
      <c r="FI327">
        <v>420</v>
      </c>
      <c r="FJ327">
        <v>17</v>
      </c>
      <c r="FK327">
        <v>0.4</v>
      </c>
      <c r="FL327">
        <v>0.26</v>
      </c>
      <c r="FM327">
        <v>15.6609175</v>
      </c>
      <c r="FN327">
        <v>16.47716960600374</v>
      </c>
      <c r="FO327">
        <v>1.585309255774327</v>
      </c>
      <c r="FP327">
        <v>0</v>
      </c>
      <c r="FQ327">
        <v>782.674</v>
      </c>
      <c r="FR327">
        <v>9.507563011317359</v>
      </c>
      <c r="FS327">
        <v>0.9668800947620496</v>
      </c>
      <c r="FT327">
        <v>0</v>
      </c>
      <c r="FU327">
        <v>5.313027750000001</v>
      </c>
      <c r="FV327">
        <v>0.1877075797373344</v>
      </c>
      <c r="FW327">
        <v>0.01962593443476003</v>
      </c>
      <c r="FX327">
        <v>0</v>
      </c>
      <c r="FY327">
        <v>0</v>
      </c>
      <c r="FZ327">
        <v>3</v>
      </c>
      <c r="GA327" t="s">
        <v>439</v>
      </c>
      <c r="GB327">
        <v>2.98326</v>
      </c>
      <c r="GC327">
        <v>2.71561</v>
      </c>
      <c r="GD327">
        <v>0.0253001</v>
      </c>
      <c r="GE327">
        <v>0.0196152</v>
      </c>
      <c r="GF327">
        <v>0.0998512</v>
      </c>
      <c r="GG327">
        <v>0.0800076</v>
      </c>
      <c r="GH327">
        <v>30916.7</v>
      </c>
      <c r="GI327">
        <v>31214.4</v>
      </c>
      <c r="GJ327">
        <v>29479.9</v>
      </c>
      <c r="GK327">
        <v>29445.3</v>
      </c>
      <c r="GL327">
        <v>35154.4</v>
      </c>
      <c r="GM327">
        <v>36014.4</v>
      </c>
      <c r="GN327">
        <v>41527.6</v>
      </c>
      <c r="GO327">
        <v>41956.7</v>
      </c>
      <c r="GP327">
        <v>1.95392</v>
      </c>
      <c r="GQ327">
        <v>1.91188</v>
      </c>
      <c r="GR327">
        <v>0.07387249999999999</v>
      </c>
      <c r="GS327">
        <v>0</v>
      </c>
      <c r="GT327">
        <v>25.1903</v>
      </c>
      <c r="GU327">
        <v>999.9</v>
      </c>
      <c r="GV327">
        <v>54.3</v>
      </c>
      <c r="GW327">
        <v>29.5</v>
      </c>
      <c r="GX327">
        <v>24.8473</v>
      </c>
      <c r="GY327">
        <v>62.9599</v>
      </c>
      <c r="GZ327">
        <v>33.742</v>
      </c>
      <c r="HA327">
        <v>1</v>
      </c>
      <c r="HB327">
        <v>-0.0668699</v>
      </c>
      <c r="HC327">
        <v>0.313012</v>
      </c>
      <c r="HD327">
        <v>20.3342</v>
      </c>
      <c r="HE327">
        <v>5.21534</v>
      </c>
      <c r="HF327">
        <v>12.0099</v>
      </c>
      <c r="HG327">
        <v>4.98915</v>
      </c>
      <c r="HH327">
        <v>3.28855</v>
      </c>
      <c r="HI327">
        <v>9999</v>
      </c>
      <c r="HJ327">
        <v>9999</v>
      </c>
      <c r="HK327">
        <v>9999</v>
      </c>
      <c r="HL327">
        <v>156.1</v>
      </c>
      <c r="HM327">
        <v>1.86735</v>
      </c>
      <c r="HN327">
        <v>1.86644</v>
      </c>
      <c r="HO327">
        <v>1.86584</v>
      </c>
      <c r="HP327">
        <v>1.86582</v>
      </c>
      <c r="HQ327">
        <v>1.86755</v>
      </c>
      <c r="HR327">
        <v>1.87012</v>
      </c>
      <c r="HS327">
        <v>1.86874</v>
      </c>
      <c r="HT327">
        <v>1.87026</v>
      </c>
      <c r="HU327">
        <v>0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-2.34</v>
      </c>
      <c r="II327">
        <v>-0.1222</v>
      </c>
      <c r="IJ327">
        <v>-2.003274880989988</v>
      </c>
      <c r="IK327">
        <v>-0.003643892653284941</v>
      </c>
      <c r="IL327">
        <v>8.948238347276123E-07</v>
      </c>
      <c r="IM327">
        <v>-2.445980282225029E-10</v>
      </c>
      <c r="IN327">
        <v>-0.1940835803508028</v>
      </c>
      <c r="IO327">
        <v>-0.01042730378795286</v>
      </c>
      <c r="IP327">
        <v>0.00100284695746963</v>
      </c>
      <c r="IQ327">
        <v>-1.701466411570297E-05</v>
      </c>
      <c r="IR327">
        <v>2</v>
      </c>
      <c r="IS327">
        <v>2310</v>
      </c>
      <c r="IT327">
        <v>1</v>
      </c>
      <c r="IU327">
        <v>25</v>
      </c>
      <c r="IV327">
        <v>21605.2</v>
      </c>
      <c r="IW327">
        <v>21605.1</v>
      </c>
      <c r="IX327">
        <v>0.281982</v>
      </c>
      <c r="IY327">
        <v>2.28027</v>
      </c>
      <c r="IZ327">
        <v>1.39648</v>
      </c>
      <c r="JA327">
        <v>2.35229</v>
      </c>
      <c r="JB327">
        <v>1.49536</v>
      </c>
      <c r="JC327">
        <v>2.3999</v>
      </c>
      <c r="JD327">
        <v>34.6692</v>
      </c>
      <c r="JE327">
        <v>24.1926</v>
      </c>
      <c r="JF327">
        <v>18</v>
      </c>
      <c r="JG327">
        <v>516.593</v>
      </c>
      <c r="JH327">
        <v>445.506</v>
      </c>
      <c r="JI327">
        <v>25.0004</v>
      </c>
      <c r="JJ327">
        <v>26.5294</v>
      </c>
      <c r="JK327">
        <v>30.0001</v>
      </c>
      <c r="JL327">
        <v>26.4882</v>
      </c>
      <c r="JM327">
        <v>26.428</v>
      </c>
      <c r="JN327">
        <v>5.66408</v>
      </c>
      <c r="JO327">
        <v>35.0135</v>
      </c>
      <c r="JP327">
        <v>67.4761</v>
      </c>
      <c r="JQ327">
        <v>25</v>
      </c>
      <c r="JR327">
        <v>52.5106</v>
      </c>
      <c r="JS327">
        <v>16.2605</v>
      </c>
      <c r="JT327">
        <v>100.816</v>
      </c>
      <c r="JU327">
        <v>100.769</v>
      </c>
    </row>
    <row r="328" spans="1:281">
      <c r="A328">
        <v>312</v>
      </c>
      <c r="B328">
        <v>1658946653.1</v>
      </c>
      <c r="C328">
        <v>5015.099999904633</v>
      </c>
      <c r="D328" t="s">
        <v>1050</v>
      </c>
      <c r="E328" t="s">
        <v>1051</v>
      </c>
      <c r="F328">
        <v>5</v>
      </c>
      <c r="G328" t="s">
        <v>1005</v>
      </c>
      <c r="H328" t="s">
        <v>416</v>
      </c>
      <c r="I328">
        <v>1658946645.6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67.73891578607244</v>
      </c>
      <c r="AK328">
        <v>80.11847212121208</v>
      </c>
      <c r="AL328">
        <v>-3.135436345981844</v>
      </c>
      <c r="AM328">
        <v>65.43532164275851</v>
      </c>
      <c r="AN328">
        <f>(AP328 - AO328 + DI328*1E3/(8.314*(DK328+273.15)) * AR328/DH328 * AQ328) * DH328/(100*CV328) * 1000/(1000 - AP328)</f>
        <v>0</v>
      </c>
      <c r="AO328">
        <v>16.20787089886219</v>
      </c>
      <c r="AP328">
        <v>21.54520181818181</v>
      </c>
      <c r="AQ328">
        <v>-3.260913195116743E-05</v>
      </c>
      <c r="AR328">
        <v>84.91961096106847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1658946645.6</v>
      </c>
      <c r="DB328">
        <v>99.9045962962963</v>
      </c>
      <c r="DC328">
        <v>82.00699629629632</v>
      </c>
      <c r="DD328">
        <v>21.55411851851852</v>
      </c>
      <c r="DE328">
        <v>16.21856666666667</v>
      </c>
      <c r="DF328">
        <v>102.2713185185185</v>
      </c>
      <c r="DG328">
        <v>21.67633333333334</v>
      </c>
      <c r="DH328">
        <v>500.0338888888888</v>
      </c>
      <c r="DI328">
        <v>90.46385185185184</v>
      </c>
      <c r="DJ328">
        <v>0.09991973703703703</v>
      </c>
      <c r="DK328">
        <v>27.06959629629629</v>
      </c>
      <c r="DL328">
        <v>26.40434074074074</v>
      </c>
      <c r="DM328">
        <v>999.9000000000001</v>
      </c>
      <c r="DN328">
        <v>0</v>
      </c>
      <c r="DO328">
        <v>0</v>
      </c>
      <c r="DP328">
        <v>10006.98518518518</v>
      </c>
      <c r="DQ328">
        <v>0</v>
      </c>
      <c r="DR328">
        <v>11.86577037037037</v>
      </c>
      <c r="DS328">
        <v>17.89756296296296</v>
      </c>
      <c r="DT328">
        <v>102.1054222222222</v>
      </c>
      <c r="DU328">
        <v>83.35921851851853</v>
      </c>
      <c r="DV328">
        <v>5.335557777777778</v>
      </c>
      <c r="DW328">
        <v>82.00699629629632</v>
      </c>
      <c r="DX328">
        <v>16.21856666666667</v>
      </c>
      <c r="DY328">
        <v>1.949868888888889</v>
      </c>
      <c r="DZ328">
        <v>1.467193703703704</v>
      </c>
      <c r="EA328">
        <v>17.04301851851852</v>
      </c>
      <c r="EB328">
        <v>12.6305</v>
      </c>
      <c r="EC328">
        <v>2000.007777777777</v>
      </c>
      <c r="ED328">
        <v>0.980006</v>
      </c>
      <c r="EE328">
        <v>0.0199938</v>
      </c>
      <c r="EF328">
        <v>0</v>
      </c>
      <c r="EG328">
        <v>784.181925925926</v>
      </c>
      <c r="EH328">
        <v>5.00097</v>
      </c>
      <c r="EI328">
        <v>15568.48148148148</v>
      </c>
      <c r="EJ328">
        <v>16707.67777777778</v>
      </c>
      <c r="EK328">
        <v>37.875</v>
      </c>
      <c r="EL328">
        <v>38.44866666666667</v>
      </c>
      <c r="EM328">
        <v>37.80051851851852</v>
      </c>
      <c r="EN328">
        <v>38.125</v>
      </c>
      <c r="EO328">
        <v>38.5</v>
      </c>
      <c r="EP328">
        <v>1955.117777777778</v>
      </c>
      <c r="EQ328">
        <v>39.89000000000001</v>
      </c>
      <c r="ER328">
        <v>0</v>
      </c>
      <c r="ES328">
        <v>1658946652.8</v>
      </c>
      <c r="ET328">
        <v>0</v>
      </c>
      <c r="EU328">
        <v>784.2541600000001</v>
      </c>
      <c r="EV328">
        <v>12.42553846866468</v>
      </c>
      <c r="EW328">
        <v>232.4692311325722</v>
      </c>
      <c r="EX328">
        <v>15570.612</v>
      </c>
      <c r="EY328">
        <v>15</v>
      </c>
      <c r="EZ328">
        <v>0</v>
      </c>
      <c r="FA328" t="s">
        <v>419</v>
      </c>
      <c r="FB328">
        <v>1657650335.6</v>
      </c>
      <c r="FC328">
        <v>1657650340.6</v>
      </c>
      <c r="FD328">
        <v>0</v>
      </c>
      <c r="FE328">
        <v>2.4</v>
      </c>
      <c r="FF328">
        <v>-0.047</v>
      </c>
      <c r="FG328">
        <v>-2.024</v>
      </c>
      <c r="FH328">
        <v>-0.16</v>
      </c>
      <c r="FI328">
        <v>420</v>
      </c>
      <c r="FJ328">
        <v>17</v>
      </c>
      <c r="FK328">
        <v>0.4</v>
      </c>
      <c r="FL328">
        <v>0.26</v>
      </c>
      <c r="FM328">
        <v>17.08372682926829</v>
      </c>
      <c r="FN328">
        <v>16.14039721254358</v>
      </c>
      <c r="FO328">
        <v>1.592102044778383</v>
      </c>
      <c r="FP328">
        <v>0</v>
      </c>
      <c r="FQ328">
        <v>783.6493529411765</v>
      </c>
      <c r="FR328">
        <v>11.54884644087707</v>
      </c>
      <c r="FS328">
        <v>1.1657254464963</v>
      </c>
      <c r="FT328">
        <v>0</v>
      </c>
      <c r="FU328">
        <v>5.329402926829268</v>
      </c>
      <c r="FV328">
        <v>0.1306277351916273</v>
      </c>
      <c r="FW328">
        <v>0.01407566438996884</v>
      </c>
      <c r="FX328">
        <v>0</v>
      </c>
      <c r="FY328">
        <v>0</v>
      </c>
      <c r="FZ328">
        <v>3</v>
      </c>
      <c r="GA328" t="s">
        <v>439</v>
      </c>
      <c r="GB328">
        <v>2.98308</v>
      </c>
      <c r="GC328">
        <v>2.71563</v>
      </c>
      <c r="GD328">
        <v>0.021257</v>
      </c>
      <c r="GE328">
        <v>0.0152412</v>
      </c>
      <c r="GF328">
        <v>0.0998296</v>
      </c>
      <c r="GG328">
        <v>0.0798541</v>
      </c>
      <c r="GH328">
        <v>31044.8</v>
      </c>
      <c r="GI328">
        <v>31353.7</v>
      </c>
      <c r="GJ328">
        <v>29479.7</v>
      </c>
      <c r="GK328">
        <v>29445.4</v>
      </c>
      <c r="GL328">
        <v>35155.1</v>
      </c>
      <c r="GM328">
        <v>36020.8</v>
      </c>
      <c r="GN328">
        <v>41527.5</v>
      </c>
      <c r="GO328">
        <v>41957.1</v>
      </c>
      <c r="GP328">
        <v>1.95368</v>
      </c>
      <c r="GQ328">
        <v>1.91173</v>
      </c>
      <c r="GR328">
        <v>0.0744015</v>
      </c>
      <c r="GS328">
        <v>0</v>
      </c>
      <c r="GT328">
        <v>25.1925</v>
      </c>
      <c r="GU328">
        <v>999.9</v>
      </c>
      <c r="GV328">
        <v>54.2</v>
      </c>
      <c r="GW328">
        <v>29.5</v>
      </c>
      <c r="GX328">
        <v>24.8018</v>
      </c>
      <c r="GY328">
        <v>62.9999</v>
      </c>
      <c r="GZ328">
        <v>33.8462</v>
      </c>
      <c r="HA328">
        <v>1</v>
      </c>
      <c r="HB328">
        <v>-0.0666387</v>
      </c>
      <c r="HC328">
        <v>0.312971</v>
      </c>
      <c r="HD328">
        <v>20.3341</v>
      </c>
      <c r="HE328">
        <v>5.21459</v>
      </c>
      <c r="HF328">
        <v>12.0099</v>
      </c>
      <c r="HG328">
        <v>4.98895</v>
      </c>
      <c r="HH328">
        <v>3.28825</v>
      </c>
      <c r="HI328">
        <v>9999</v>
      </c>
      <c r="HJ328">
        <v>9999</v>
      </c>
      <c r="HK328">
        <v>9999</v>
      </c>
      <c r="HL328">
        <v>156.1</v>
      </c>
      <c r="HM328">
        <v>1.86736</v>
      </c>
      <c r="HN328">
        <v>1.86645</v>
      </c>
      <c r="HO328">
        <v>1.86584</v>
      </c>
      <c r="HP328">
        <v>1.86583</v>
      </c>
      <c r="HQ328">
        <v>1.86758</v>
      </c>
      <c r="HR328">
        <v>1.87012</v>
      </c>
      <c r="HS328">
        <v>1.86874</v>
      </c>
      <c r="HT328">
        <v>1.87025</v>
      </c>
      <c r="HU328">
        <v>0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-2.286</v>
      </c>
      <c r="II328">
        <v>-0.1223</v>
      </c>
      <c r="IJ328">
        <v>-2.003274880989988</v>
      </c>
      <c r="IK328">
        <v>-0.003643892653284941</v>
      </c>
      <c r="IL328">
        <v>8.948238347276123E-07</v>
      </c>
      <c r="IM328">
        <v>-2.445980282225029E-10</v>
      </c>
      <c r="IN328">
        <v>-0.1940835803508028</v>
      </c>
      <c r="IO328">
        <v>-0.01042730378795286</v>
      </c>
      <c r="IP328">
        <v>0.00100284695746963</v>
      </c>
      <c r="IQ328">
        <v>-1.701466411570297E-05</v>
      </c>
      <c r="IR328">
        <v>2</v>
      </c>
      <c r="IS328">
        <v>2310</v>
      </c>
      <c r="IT328">
        <v>1</v>
      </c>
      <c r="IU328">
        <v>25</v>
      </c>
      <c r="IV328">
        <v>21605.3</v>
      </c>
      <c r="IW328">
        <v>21605.2</v>
      </c>
      <c r="IX328">
        <v>0.247803</v>
      </c>
      <c r="IY328">
        <v>2.29736</v>
      </c>
      <c r="IZ328">
        <v>1.39648</v>
      </c>
      <c r="JA328">
        <v>2.35352</v>
      </c>
      <c r="JB328">
        <v>1.49536</v>
      </c>
      <c r="JC328">
        <v>2.35229</v>
      </c>
      <c r="JD328">
        <v>34.6921</v>
      </c>
      <c r="JE328">
        <v>24.1838</v>
      </c>
      <c r="JF328">
        <v>18</v>
      </c>
      <c r="JG328">
        <v>516.45</v>
      </c>
      <c r="JH328">
        <v>445.425</v>
      </c>
      <c r="JI328">
        <v>25</v>
      </c>
      <c r="JJ328">
        <v>26.5315</v>
      </c>
      <c r="JK328">
        <v>30.0003</v>
      </c>
      <c r="JL328">
        <v>26.4904</v>
      </c>
      <c r="JM328">
        <v>26.4294</v>
      </c>
      <c r="JN328">
        <v>4.90697</v>
      </c>
      <c r="JO328">
        <v>35.0135</v>
      </c>
      <c r="JP328">
        <v>67.4761</v>
      </c>
      <c r="JQ328">
        <v>25</v>
      </c>
      <c r="JR328">
        <v>32.4655</v>
      </c>
      <c r="JS328">
        <v>16.2605</v>
      </c>
      <c r="JT328">
        <v>100.815</v>
      </c>
      <c r="JU328">
        <v>100.77</v>
      </c>
    </row>
    <row r="329" spans="1:281">
      <c r="A329">
        <v>313</v>
      </c>
      <c r="B329">
        <v>1658946750.1</v>
      </c>
      <c r="C329">
        <v>5112.099999904633</v>
      </c>
      <c r="D329" t="s">
        <v>1052</v>
      </c>
      <c r="E329" t="s">
        <v>1053</v>
      </c>
      <c r="F329">
        <v>5</v>
      </c>
      <c r="G329" t="s">
        <v>1005</v>
      </c>
      <c r="H329" t="s">
        <v>416</v>
      </c>
      <c r="I329">
        <v>1658946742.099999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426.9811913264479</v>
      </c>
      <c r="AK329">
        <v>400.2548969696967</v>
      </c>
      <c r="AL329">
        <v>-0.0004621291302812496</v>
      </c>
      <c r="AM329">
        <v>65.43532164275851</v>
      </c>
      <c r="AN329">
        <f>(AP329 - AO329 + DI329*1E3/(8.314*(DK329+273.15)) * AR329/DH329 * AQ329) * DH329/(100*CV329) * 1000/(1000 - AP329)</f>
        <v>0</v>
      </c>
      <c r="AO329">
        <v>16.20763789103479</v>
      </c>
      <c r="AP329">
        <v>21.52355333333334</v>
      </c>
      <c r="AQ329">
        <v>-3.029763925203505E-05</v>
      </c>
      <c r="AR329">
        <v>84.91961096106847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1658946742.099999</v>
      </c>
      <c r="DB329">
        <v>391.6776451612904</v>
      </c>
      <c r="DC329">
        <v>420.0852258064516</v>
      </c>
      <c r="DD329">
        <v>21.52946451612903</v>
      </c>
      <c r="DE329">
        <v>16.21355161290323</v>
      </c>
      <c r="DF329">
        <v>394.9956129032258</v>
      </c>
      <c r="DG329">
        <v>21.6518870967742</v>
      </c>
      <c r="DH329">
        <v>500.0378387096774</v>
      </c>
      <c r="DI329">
        <v>90.46140645161292</v>
      </c>
      <c r="DJ329">
        <v>0.09995232903225804</v>
      </c>
      <c r="DK329">
        <v>27.05526451612903</v>
      </c>
      <c r="DL329">
        <v>26.37759354838709</v>
      </c>
      <c r="DM329">
        <v>999.9000000000003</v>
      </c>
      <c r="DN329">
        <v>0</v>
      </c>
      <c r="DO329">
        <v>0</v>
      </c>
      <c r="DP329">
        <v>10000.41903225806</v>
      </c>
      <c r="DQ329">
        <v>0</v>
      </c>
      <c r="DR329">
        <v>12.02839999999999</v>
      </c>
      <c r="DS329">
        <v>-28.40762903225806</v>
      </c>
      <c r="DT329">
        <v>400.2957419354839</v>
      </c>
      <c r="DU329">
        <v>427.0083870967742</v>
      </c>
      <c r="DV329">
        <v>5.315909677419354</v>
      </c>
      <c r="DW329">
        <v>420.0852258064516</v>
      </c>
      <c r="DX329">
        <v>16.21355161290323</v>
      </c>
      <c r="DY329">
        <v>1.947586451612904</v>
      </c>
      <c r="DZ329">
        <v>1.466700322580645</v>
      </c>
      <c r="EA329">
        <v>17.02452258064516</v>
      </c>
      <c r="EB329">
        <v>12.62536774193548</v>
      </c>
      <c r="EC329">
        <v>1999.972258064516</v>
      </c>
      <c r="ED329">
        <v>0.9800047419354838</v>
      </c>
      <c r="EE329">
        <v>0.01999505806451613</v>
      </c>
      <c r="EF329">
        <v>0</v>
      </c>
      <c r="EG329">
        <v>784.2663870967742</v>
      </c>
      <c r="EH329">
        <v>5.000969999999999</v>
      </c>
      <c r="EI329">
        <v>15579.70967741935</v>
      </c>
      <c r="EJ329">
        <v>16707.37741935484</v>
      </c>
      <c r="EK329">
        <v>37.82216129032257</v>
      </c>
      <c r="EL329">
        <v>38.43699999999998</v>
      </c>
      <c r="EM329">
        <v>37.75</v>
      </c>
      <c r="EN329">
        <v>38.125</v>
      </c>
      <c r="EO329">
        <v>38.5</v>
      </c>
      <c r="EP329">
        <v>1955.081935483871</v>
      </c>
      <c r="EQ329">
        <v>39.89000000000002</v>
      </c>
      <c r="ER329">
        <v>0</v>
      </c>
      <c r="ES329">
        <v>1658946749.4</v>
      </c>
      <c r="ET329">
        <v>0</v>
      </c>
      <c r="EU329">
        <v>784.2486923076924</v>
      </c>
      <c r="EV329">
        <v>-2.816615379555948</v>
      </c>
      <c r="EW329">
        <v>-57.39829057942458</v>
      </c>
      <c r="EX329">
        <v>15579.41153846154</v>
      </c>
      <c r="EY329">
        <v>15</v>
      </c>
      <c r="EZ329">
        <v>0</v>
      </c>
      <c r="FA329" t="s">
        <v>419</v>
      </c>
      <c r="FB329">
        <v>1657650335.6</v>
      </c>
      <c r="FC329">
        <v>1657650340.6</v>
      </c>
      <c r="FD329">
        <v>0</v>
      </c>
      <c r="FE329">
        <v>2.4</v>
      </c>
      <c r="FF329">
        <v>-0.047</v>
      </c>
      <c r="FG329">
        <v>-2.024</v>
      </c>
      <c r="FH329">
        <v>-0.16</v>
      </c>
      <c r="FI329">
        <v>420</v>
      </c>
      <c r="FJ329">
        <v>17</v>
      </c>
      <c r="FK329">
        <v>0.4</v>
      </c>
      <c r="FL329">
        <v>0.26</v>
      </c>
      <c r="FM329">
        <v>-28.4015875</v>
      </c>
      <c r="FN329">
        <v>-0.133142589118183</v>
      </c>
      <c r="FO329">
        <v>0.02398871805140915</v>
      </c>
      <c r="FP329">
        <v>1</v>
      </c>
      <c r="FQ329">
        <v>784.4051764705882</v>
      </c>
      <c r="FR329">
        <v>-3.037738726411219</v>
      </c>
      <c r="FS329">
        <v>0.3604005509061078</v>
      </c>
      <c r="FT329">
        <v>0</v>
      </c>
      <c r="FU329">
        <v>5.31139225</v>
      </c>
      <c r="FV329">
        <v>0.09504529080674529</v>
      </c>
      <c r="FW329">
        <v>0.01005885368406861</v>
      </c>
      <c r="FX329">
        <v>1</v>
      </c>
      <c r="FY329">
        <v>2</v>
      </c>
      <c r="FZ329">
        <v>3</v>
      </c>
      <c r="GA329" t="s">
        <v>420</v>
      </c>
      <c r="GB329">
        <v>2.98281</v>
      </c>
      <c r="GC329">
        <v>2.71531</v>
      </c>
      <c r="GD329">
        <v>0.0901144</v>
      </c>
      <c r="GE329">
        <v>0.0935209</v>
      </c>
      <c r="GF329">
        <v>0.0997572</v>
      </c>
      <c r="GG329">
        <v>0.0798953</v>
      </c>
      <c r="GH329">
        <v>28859.4</v>
      </c>
      <c r="GI329">
        <v>28859.2</v>
      </c>
      <c r="GJ329">
        <v>29478.5</v>
      </c>
      <c r="GK329">
        <v>29443.2</v>
      </c>
      <c r="GL329">
        <v>35158</v>
      </c>
      <c r="GM329">
        <v>36018.1</v>
      </c>
      <c r="GN329">
        <v>41526</v>
      </c>
      <c r="GO329">
        <v>41954.3</v>
      </c>
      <c r="GP329">
        <v>1.95362</v>
      </c>
      <c r="GQ329">
        <v>1.91267</v>
      </c>
      <c r="GR329">
        <v>0.0735447</v>
      </c>
      <c r="GS329">
        <v>0</v>
      </c>
      <c r="GT329">
        <v>25.1736</v>
      </c>
      <c r="GU329">
        <v>999.9</v>
      </c>
      <c r="GV329">
        <v>53.3</v>
      </c>
      <c r="GW329">
        <v>29.5</v>
      </c>
      <c r="GX329">
        <v>24.3908</v>
      </c>
      <c r="GY329">
        <v>62.9899</v>
      </c>
      <c r="GZ329">
        <v>34.1627</v>
      </c>
      <c r="HA329">
        <v>1</v>
      </c>
      <c r="HB329">
        <v>-0.06443599999999999</v>
      </c>
      <c r="HC329">
        <v>0.299137</v>
      </c>
      <c r="HD329">
        <v>20.3346</v>
      </c>
      <c r="HE329">
        <v>5.21984</v>
      </c>
      <c r="HF329">
        <v>12.0099</v>
      </c>
      <c r="HG329">
        <v>4.98995</v>
      </c>
      <c r="HH329">
        <v>3.289</v>
      </c>
      <c r="HI329">
        <v>9999</v>
      </c>
      <c r="HJ329">
        <v>9999</v>
      </c>
      <c r="HK329">
        <v>9999</v>
      </c>
      <c r="HL329">
        <v>156.1</v>
      </c>
      <c r="HM329">
        <v>1.86737</v>
      </c>
      <c r="HN329">
        <v>1.86645</v>
      </c>
      <c r="HO329">
        <v>1.86584</v>
      </c>
      <c r="HP329">
        <v>1.86584</v>
      </c>
      <c r="HQ329">
        <v>1.86756</v>
      </c>
      <c r="HR329">
        <v>1.87012</v>
      </c>
      <c r="HS329">
        <v>1.86874</v>
      </c>
      <c r="HT329">
        <v>1.87027</v>
      </c>
      <c r="HU329">
        <v>0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-3.318</v>
      </c>
      <c r="II329">
        <v>-0.1225</v>
      </c>
      <c r="IJ329">
        <v>-2.003274880989988</v>
      </c>
      <c r="IK329">
        <v>-0.003643892653284941</v>
      </c>
      <c r="IL329">
        <v>8.948238347276123E-07</v>
      </c>
      <c r="IM329">
        <v>-2.445980282225029E-10</v>
      </c>
      <c r="IN329">
        <v>-0.1940835803508028</v>
      </c>
      <c r="IO329">
        <v>-0.01042730378795286</v>
      </c>
      <c r="IP329">
        <v>0.00100284695746963</v>
      </c>
      <c r="IQ329">
        <v>-1.701466411570297E-05</v>
      </c>
      <c r="IR329">
        <v>2</v>
      </c>
      <c r="IS329">
        <v>2310</v>
      </c>
      <c r="IT329">
        <v>1</v>
      </c>
      <c r="IU329">
        <v>25</v>
      </c>
      <c r="IV329">
        <v>21606.9</v>
      </c>
      <c r="IW329">
        <v>21606.8</v>
      </c>
      <c r="IX329">
        <v>1.05103</v>
      </c>
      <c r="IY329">
        <v>2.22778</v>
      </c>
      <c r="IZ329">
        <v>1.39648</v>
      </c>
      <c r="JA329">
        <v>2.35352</v>
      </c>
      <c r="JB329">
        <v>1.49536</v>
      </c>
      <c r="JC329">
        <v>2.29126</v>
      </c>
      <c r="JD329">
        <v>34.715</v>
      </c>
      <c r="JE329">
        <v>24.1751</v>
      </c>
      <c r="JF329">
        <v>18</v>
      </c>
      <c r="JG329">
        <v>516.636</v>
      </c>
      <c r="JH329">
        <v>446.187</v>
      </c>
      <c r="JI329">
        <v>24.9997</v>
      </c>
      <c r="JJ329">
        <v>26.554</v>
      </c>
      <c r="JK329">
        <v>30.0001</v>
      </c>
      <c r="JL329">
        <v>26.5149</v>
      </c>
      <c r="JM329">
        <v>26.4523</v>
      </c>
      <c r="JN329">
        <v>21.0487</v>
      </c>
      <c r="JO329">
        <v>34.1712</v>
      </c>
      <c r="JP329">
        <v>63.6934</v>
      </c>
      <c r="JQ329">
        <v>25</v>
      </c>
      <c r="JR329">
        <v>426.772</v>
      </c>
      <c r="JS329">
        <v>16.2694</v>
      </c>
      <c r="JT329">
        <v>100.811</v>
      </c>
      <c r="JU329">
        <v>100.763</v>
      </c>
    </row>
    <row r="330" spans="1:281">
      <c r="A330">
        <v>314</v>
      </c>
      <c r="B330">
        <v>1658946755.1</v>
      </c>
      <c r="C330">
        <v>5117.099999904633</v>
      </c>
      <c r="D330" t="s">
        <v>1054</v>
      </c>
      <c r="E330" t="s">
        <v>1055</v>
      </c>
      <c r="F330">
        <v>5</v>
      </c>
      <c r="G330" t="s">
        <v>1005</v>
      </c>
      <c r="H330" t="s">
        <v>416</v>
      </c>
      <c r="I330">
        <v>1658946747.255172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427.1213013293537</v>
      </c>
      <c r="AK330">
        <v>400.3373939393937</v>
      </c>
      <c r="AL330">
        <v>0.02329651355280234</v>
      </c>
      <c r="AM330">
        <v>65.43532164275851</v>
      </c>
      <c r="AN330">
        <f>(AP330 - AO330 + DI330*1E3/(8.314*(DK330+273.15)) * AR330/DH330 * AQ330) * DH330/(100*CV330) * 1000/(1000 - AP330)</f>
        <v>0</v>
      </c>
      <c r="AO330">
        <v>16.18044238008307</v>
      </c>
      <c r="AP330">
        <v>21.5134612121212</v>
      </c>
      <c r="AQ330">
        <v>-4.16857547136402E-05</v>
      </c>
      <c r="AR330">
        <v>84.91961096106847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1658946747.255172</v>
      </c>
      <c r="DB330">
        <v>391.660275862069</v>
      </c>
      <c r="DC330">
        <v>420.291</v>
      </c>
      <c r="DD330">
        <v>21.5251</v>
      </c>
      <c r="DE330">
        <v>16.2010275862069</v>
      </c>
      <c r="DF330">
        <v>394.9782413793103</v>
      </c>
      <c r="DG330">
        <v>21.64755862068965</v>
      </c>
      <c r="DH330">
        <v>500.0240344827586</v>
      </c>
      <c r="DI330">
        <v>90.4613068965517</v>
      </c>
      <c r="DJ330">
        <v>0.09993815862068965</v>
      </c>
      <c r="DK330">
        <v>27.05576206896552</v>
      </c>
      <c r="DL330">
        <v>26.37697931034483</v>
      </c>
      <c r="DM330">
        <v>999.9000000000002</v>
      </c>
      <c r="DN330">
        <v>0</v>
      </c>
      <c r="DO330">
        <v>0</v>
      </c>
      <c r="DP330">
        <v>9997.754482758621</v>
      </c>
      <c r="DQ330">
        <v>0</v>
      </c>
      <c r="DR330">
        <v>12.0284</v>
      </c>
      <c r="DS330">
        <v>-28.63068965517242</v>
      </c>
      <c r="DT330">
        <v>400.2762413793103</v>
      </c>
      <c r="DU330">
        <v>427.2121379310345</v>
      </c>
      <c r="DV330">
        <v>5.324067241379311</v>
      </c>
      <c r="DW330">
        <v>420.291</v>
      </c>
      <c r="DX330">
        <v>16.2010275862069</v>
      </c>
      <c r="DY330">
        <v>1.947189655172414</v>
      </c>
      <c r="DZ330">
        <v>1.465566206896552</v>
      </c>
      <c r="EA330">
        <v>17.02130689655172</v>
      </c>
      <c r="EB330">
        <v>12.61356896551724</v>
      </c>
      <c r="EC330">
        <v>1999.95</v>
      </c>
      <c r="ED330">
        <v>0.9800043448275862</v>
      </c>
      <c r="EE330">
        <v>0.01999545517241379</v>
      </c>
      <c r="EF330">
        <v>0</v>
      </c>
      <c r="EG330">
        <v>784.0615862068965</v>
      </c>
      <c r="EH330">
        <v>5.000969999999999</v>
      </c>
      <c r="EI330">
        <v>15574.86206896552</v>
      </c>
      <c r="EJ330">
        <v>16707.19310344828</v>
      </c>
      <c r="EK330">
        <v>37.81199999999999</v>
      </c>
      <c r="EL330">
        <v>38.43699999999999</v>
      </c>
      <c r="EM330">
        <v>37.75</v>
      </c>
      <c r="EN330">
        <v>38.125</v>
      </c>
      <c r="EO330">
        <v>38.4978275862069</v>
      </c>
      <c r="EP330">
        <v>1955.059655172414</v>
      </c>
      <c r="EQ330">
        <v>39.89034482758622</v>
      </c>
      <c r="ER330">
        <v>0</v>
      </c>
      <c r="ES330">
        <v>1658946754.8</v>
      </c>
      <c r="ET330">
        <v>0</v>
      </c>
      <c r="EU330">
        <v>784.00712</v>
      </c>
      <c r="EV330">
        <v>-3.279307706542628</v>
      </c>
      <c r="EW330">
        <v>-53.02307699217765</v>
      </c>
      <c r="EX330">
        <v>15574.128</v>
      </c>
      <c r="EY330">
        <v>15</v>
      </c>
      <c r="EZ330">
        <v>0</v>
      </c>
      <c r="FA330" t="s">
        <v>419</v>
      </c>
      <c r="FB330">
        <v>1657650335.6</v>
      </c>
      <c r="FC330">
        <v>1657650340.6</v>
      </c>
      <c r="FD330">
        <v>0</v>
      </c>
      <c r="FE330">
        <v>2.4</v>
      </c>
      <c r="FF330">
        <v>-0.047</v>
      </c>
      <c r="FG330">
        <v>-2.024</v>
      </c>
      <c r="FH330">
        <v>-0.16</v>
      </c>
      <c r="FI330">
        <v>420</v>
      </c>
      <c r="FJ330">
        <v>17</v>
      </c>
      <c r="FK330">
        <v>0.4</v>
      </c>
      <c r="FL330">
        <v>0.26</v>
      </c>
      <c r="FM330">
        <v>-28.56215365853659</v>
      </c>
      <c r="FN330">
        <v>-2.507073867595838</v>
      </c>
      <c r="FO330">
        <v>0.4661992785973224</v>
      </c>
      <c r="FP330">
        <v>0</v>
      </c>
      <c r="FQ330">
        <v>784.1495882352942</v>
      </c>
      <c r="FR330">
        <v>-2.666524067996965</v>
      </c>
      <c r="FS330">
        <v>0.3362670610276529</v>
      </c>
      <c r="FT330">
        <v>0</v>
      </c>
      <c r="FU330">
        <v>5.319356097560976</v>
      </c>
      <c r="FV330">
        <v>0.08251087108014722</v>
      </c>
      <c r="FW330">
        <v>0.01129876614849109</v>
      </c>
      <c r="FX330">
        <v>1</v>
      </c>
      <c r="FY330">
        <v>1</v>
      </c>
      <c r="FZ330">
        <v>3</v>
      </c>
      <c r="GA330" t="s">
        <v>426</v>
      </c>
      <c r="GB330">
        <v>2.98302</v>
      </c>
      <c r="GC330">
        <v>2.71543</v>
      </c>
      <c r="GD330">
        <v>0.0901503</v>
      </c>
      <c r="GE330">
        <v>0.09408080000000001</v>
      </c>
      <c r="GF330">
        <v>0.0997194</v>
      </c>
      <c r="GG330">
        <v>0.0800104</v>
      </c>
      <c r="GH330">
        <v>28858.1</v>
      </c>
      <c r="GI330">
        <v>28841.6</v>
      </c>
      <c r="GJ330">
        <v>29478.4</v>
      </c>
      <c r="GK330">
        <v>29443.4</v>
      </c>
      <c r="GL330">
        <v>35159.1</v>
      </c>
      <c r="GM330">
        <v>36013.8</v>
      </c>
      <c r="GN330">
        <v>41525.5</v>
      </c>
      <c r="GO330">
        <v>41954.5</v>
      </c>
      <c r="GP330">
        <v>1.95382</v>
      </c>
      <c r="GQ330">
        <v>1.9128</v>
      </c>
      <c r="GR330">
        <v>0.07317220000000001</v>
      </c>
      <c r="GS330">
        <v>0</v>
      </c>
      <c r="GT330">
        <v>25.1736</v>
      </c>
      <c r="GU330">
        <v>999.9</v>
      </c>
      <c r="GV330">
        <v>53.3</v>
      </c>
      <c r="GW330">
        <v>29.5</v>
      </c>
      <c r="GX330">
        <v>24.3898</v>
      </c>
      <c r="GY330">
        <v>63.2399</v>
      </c>
      <c r="GZ330">
        <v>34.1346</v>
      </c>
      <c r="HA330">
        <v>1</v>
      </c>
      <c r="HB330">
        <v>-0.0644411</v>
      </c>
      <c r="HC330">
        <v>0.297919</v>
      </c>
      <c r="HD330">
        <v>20.3341</v>
      </c>
      <c r="HE330">
        <v>5.21789</v>
      </c>
      <c r="HF330">
        <v>12.0099</v>
      </c>
      <c r="HG330">
        <v>4.9893</v>
      </c>
      <c r="HH330">
        <v>3.28863</v>
      </c>
      <c r="HI330">
        <v>9999</v>
      </c>
      <c r="HJ330">
        <v>9999</v>
      </c>
      <c r="HK330">
        <v>9999</v>
      </c>
      <c r="HL330">
        <v>156.1</v>
      </c>
      <c r="HM330">
        <v>1.86737</v>
      </c>
      <c r="HN330">
        <v>1.86643</v>
      </c>
      <c r="HO330">
        <v>1.86584</v>
      </c>
      <c r="HP330">
        <v>1.86584</v>
      </c>
      <c r="HQ330">
        <v>1.86758</v>
      </c>
      <c r="HR330">
        <v>1.87012</v>
      </c>
      <c r="HS330">
        <v>1.86874</v>
      </c>
      <c r="HT330">
        <v>1.87026</v>
      </c>
      <c r="HU330">
        <v>0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-3.318</v>
      </c>
      <c r="II330">
        <v>-0.1226</v>
      </c>
      <c r="IJ330">
        <v>-2.003274880989988</v>
      </c>
      <c r="IK330">
        <v>-0.003643892653284941</v>
      </c>
      <c r="IL330">
        <v>8.948238347276123E-07</v>
      </c>
      <c r="IM330">
        <v>-2.445980282225029E-10</v>
      </c>
      <c r="IN330">
        <v>-0.1940835803508028</v>
      </c>
      <c r="IO330">
        <v>-0.01042730378795286</v>
      </c>
      <c r="IP330">
        <v>0.00100284695746963</v>
      </c>
      <c r="IQ330">
        <v>-1.701466411570297E-05</v>
      </c>
      <c r="IR330">
        <v>2</v>
      </c>
      <c r="IS330">
        <v>2310</v>
      </c>
      <c r="IT330">
        <v>1</v>
      </c>
      <c r="IU330">
        <v>25</v>
      </c>
      <c r="IV330">
        <v>21607</v>
      </c>
      <c r="IW330">
        <v>21606.9</v>
      </c>
      <c r="IX330">
        <v>1.07422</v>
      </c>
      <c r="IY330">
        <v>2.22778</v>
      </c>
      <c r="IZ330">
        <v>1.39648</v>
      </c>
      <c r="JA330">
        <v>2.35474</v>
      </c>
      <c r="JB330">
        <v>1.49536</v>
      </c>
      <c r="JC330">
        <v>2.29126</v>
      </c>
      <c r="JD330">
        <v>34.715</v>
      </c>
      <c r="JE330">
        <v>24.1751</v>
      </c>
      <c r="JF330">
        <v>18</v>
      </c>
      <c r="JG330">
        <v>516.766</v>
      </c>
      <c r="JH330">
        <v>446.279</v>
      </c>
      <c r="JI330">
        <v>24.9997</v>
      </c>
      <c r="JJ330">
        <v>26.554</v>
      </c>
      <c r="JK330">
        <v>30.0001</v>
      </c>
      <c r="JL330">
        <v>26.5149</v>
      </c>
      <c r="JM330">
        <v>26.4543</v>
      </c>
      <c r="JN330">
        <v>21.5478</v>
      </c>
      <c r="JO330">
        <v>33.8978</v>
      </c>
      <c r="JP330">
        <v>63.312</v>
      </c>
      <c r="JQ330">
        <v>25</v>
      </c>
      <c r="JR330">
        <v>440.282</v>
      </c>
      <c r="JS330">
        <v>16.2794</v>
      </c>
      <c r="JT330">
        <v>100.811</v>
      </c>
      <c r="JU330">
        <v>100.763</v>
      </c>
    </row>
    <row r="331" spans="1:281">
      <c r="A331">
        <v>315</v>
      </c>
      <c r="B331">
        <v>1658946760.1</v>
      </c>
      <c r="C331">
        <v>5122.099999904633</v>
      </c>
      <c r="D331" t="s">
        <v>1056</v>
      </c>
      <c r="E331" t="s">
        <v>1057</v>
      </c>
      <c r="F331">
        <v>5</v>
      </c>
      <c r="G331" t="s">
        <v>1005</v>
      </c>
      <c r="H331" t="s">
        <v>416</v>
      </c>
      <c r="I331">
        <v>1658946752.332142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435.4926096021281</v>
      </c>
      <c r="AK331">
        <v>404.1351212121211</v>
      </c>
      <c r="AL331">
        <v>0.9583312886427009</v>
      </c>
      <c r="AM331">
        <v>65.43532164275851</v>
      </c>
      <c r="AN331">
        <f>(AP331 - AO331 + DI331*1E3/(8.314*(DK331+273.15)) * AR331/DH331 * AQ331) * DH331/(100*CV331) * 1000/(1000 - AP331)</f>
        <v>0</v>
      </c>
      <c r="AO331">
        <v>16.25912843853802</v>
      </c>
      <c r="AP331">
        <v>21.53220787878787</v>
      </c>
      <c r="AQ331">
        <v>3.65591535646977E-05</v>
      </c>
      <c r="AR331">
        <v>84.91961096106847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1658946752.332142</v>
      </c>
      <c r="DB331">
        <v>392.2224285714285</v>
      </c>
      <c r="DC331">
        <v>423.3988928571428</v>
      </c>
      <c r="DD331">
        <v>21.52135</v>
      </c>
      <c r="DE331">
        <v>16.21843571428571</v>
      </c>
      <c r="DF331">
        <v>395.5421785714285</v>
      </c>
      <c r="DG331">
        <v>21.64384642857143</v>
      </c>
      <c r="DH331">
        <v>500.0284285714286</v>
      </c>
      <c r="DI331">
        <v>90.46153928571428</v>
      </c>
      <c r="DJ331">
        <v>0.09992726071428572</v>
      </c>
      <c r="DK331">
        <v>27.0556</v>
      </c>
      <c r="DL331">
        <v>26.376275</v>
      </c>
      <c r="DM331">
        <v>999.9000000000002</v>
      </c>
      <c r="DN331">
        <v>0</v>
      </c>
      <c r="DO331">
        <v>0</v>
      </c>
      <c r="DP331">
        <v>9997.785</v>
      </c>
      <c r="DQ331">
        <v>0</v>
      </c>
      <c r="DR331">
        <v>12.0284</v>
      </c>
      <c r="DS331">
        <v>-31.17641071428572</v>
      </c>
      <c r="DT331">
        <v>400.8492500000001</v>
      </c>
      <c r="DU331">
        <v>430.3789642857143</v>
      </c>
      <c r="DV331">
        <v>5.302923214285714</v>
      </c>
      <c r="DW331">
        <v>423.3988928571428</v>
      </c>
      <c r="DX331">
        <v>16.21843571428571</v>
      </c>
      <c r="DY331">
        <v>1.946855714285714</v>
      </c>
      <c r="DZ331">
        <v>1.467144642857143</v>
      </c>
      <c r="EA331">
        <v>17.01860714285714</v>
      </c>
      <c r="EB331">
        <v>12.62995714285714</v>
      </c>
      <c r="EC331">
        <v>1999.984642857143</v>
      </c>
      <c r="ED331">
        <v>0.9800044999999999</v>
      </c>
      <c r="EE331">
        <v>0.01999529999999999</v>
      </c>
      <c r="EF331">
        <v>0</v>
      </c>
      <c r="EG331">
        <v>783.7212142857144</v>
      </c>
      <c r="EH331">
        <v>5.00097</v>
      </c>
      <c r="EI331">
        <v>15569.46428571429</v>
      </c>
      <c r="EJ331">
        <v>16707.47857142857</v>
      </c>
      <c r="EK331">
        <v>37.812</v>
      </c>
      <c r="EL331">
        <v>38.437</v>
      </c>
      <c r="EM331">
        <v>37.75</v>
      </c>
      <c r="EN331">
        <v>38.11599999999999</v>
      </c>
      <c r="EO331">
        <v>38.4955</v>
      </c>
      <c r="EP331">
        <v>1955.093928571429</v>
      </c>
      <c r="EQ331">
        <v>39.8907142857143</v>
      </c>
      <c r="ER331">
        <v>0</v>
      </c>
      <c r="ES331">
        <v>1658946759.6</v>
      </c>
      <c r="ET331">
        <v>0</v>
      </c>
      <c r="EU331">
        <v>783.6884400000001</v>
      </c>
      <c r="EV331">
        <v>-3.948000016315678</v>
      </c>
      <c r="EW331">
        <v>-70.22307699890051</v>
      </c>
      <c r="EX331">
        <v>15568.828</v>
      </c>
      <c r="EY331">
        <v>15</v>
      </c>
      <c r="EZ331">
        <v>0</v>
      </c>
      <c r="FA331" t="s">
        <v>419</v>
      </c>
      <c r="FB331">
        <v>1657650335.6</v>
      </c>
      <c r="FC331">
        <v>1657650340.6</v>
      </c>
      <c r="FD331">
        <v>0</v>
      </c>
      <c r="FE331">
        <v>2.4</v>
      </c>
      <c r="FF331">
        <v>-0.047</v>
      </c>
      <c r="FG331">
        <v>-2.024</v>
      </c>
      <c r="FH331">
        <v>-0.16</v>
      </c>
      <c r="FI331">
        <v>420</v>
      </c>
      <c r="FJ331">
        <v>17</v>
      </c>
      <c r="FK331">
        <v>0.4</v>
      </c>
      <c r="FL331">
        <v>0.26</v>
      </c>
      <c r="FM331">
        <v>-30.13597</v>
      </c>
      <c r="FN331">
        <v>-24.44879774859286</v>
      </c>
      <c r="FO331">
        <v>3.094643179043425</v>
      </c>
      <c r="FP331">
        <v>0</v>
      </c>
      <c r="FQ331">
        <v>783.9093823529412</v>
      </c>
      <c r="FR331">
        <v>-3.497097021031711</v>
      </c>
      <c r="FS331">
        <v>0.4164213798196831</v>
      </c>
      <c r="FT331">
        <v>0</v>
      </c>
      <c r="FU331">
        <v>5.30950375</v>
      </c>
      <c r="FV331">
        <v>-0.1925116322701817</v>
      </c>
      <c r="FW331">
        <v>0.02897652124457837</v>
      </c>
      <c r="FX331">
        <v>0</v>
      </c>
      <c r="FY331">
        <v>0</v>
      </c>
      <c r="FZ331">
        <v>3</v>
      </c>
      <c r="GA331" t="s">
        <v>439</v>
      </c>
      <c r="GB331">
        <v>2.98303</v>
      </c>
      <c r="GC331">
        <v>2.71568</v>
      </c>
      <c r="GD331">
        <v>0.0909064</v>
      </c>
      <c r="GE331">
        <v>0.09636980000000001</v>
      </c>
      <c r="GF331">
        <v>0.0997899</v>
      </c>
      <c r="GG331">
        <v>0.0801767</v>
      </c>
      <c r="GH331">
        <v>28833.9</v>
      </c>
      <c r="GI331">
        <v>28768.4</v>
      </c>
      <c r="GJ331">
        <v>29478.1</v>
      </c>
      <c r="GK331">
        <v>29443</v>
      </c>
      <c r="GL331">
        <v>35155.7</v>
      </c>
      <c r="GM331">
        <v>36006.6</v>
      </c>
      <c r="GN331">
        <v>41524.7</v>
      </c>
      <c r="GO331">
        <v>41953.7</v>
      </c>
      <c r="GP331">
        <v>1.95373</v>
      </c>
      <c r="GQ331">
        <v>1.91275</v>
      </c>
      <c r="GR331">
        <v>0.0737831</v>
      </c>
      <c r="GS331">
        <v>0</v>
      </c>
      <c r="GT331">
        <v>25.1717</v>
      </c>
      <c r="GU331">
        <v>999.9</v>
      </c>
      <c r="GV331">
        <v>53.2</v>
      </c>
      <c r="GW331">
        <v>29.5</v>
      </c>
      <c r="GX331">
        <v>24.3449</v>
      </c>
      <c r="GY331">
        <v>63.2499</v>
      </c>
      <c r="GZ331">
        <v>33.9022</v>
      </c>
      <c r="HA331">
        <v>1</v>
      </c>
      <c r="HB331">
        <v>-0.0644411</v>
      </c>
      <c r="HC331">
        <v>0.297198</v>
      </c>
      <c r="HD331">
        <v>20.3342</v>
      </c>
      <c r="HE331">
        <v>5.21729</v>
      </c>
      <c r="HF331">
        <v>12.0099</v>
      </c>
      <c r="HG331">
        <v>4.98935</v>
      </c>
      <c r="HH331">
        <v>3.2885</v>
      </c>
      <c r="HI331">
        <v>9999</v>
      </c>
      <c r="HJ331">
        <v>9999</v>
      </c>
      <c r="HK331">
        <v>9999</v>
      </c>
      <c r="HL331">
        <v>156.1</v>
      </c>
      <c r="HM331">
        <v>1.86737</v>
      </c>
      <c r="HN331">
        <v>1.86642</v>
      </c>
      <c r="HO331">
        <v>1.86584</v>
      </c>
      <c r="HP331">
        <v>1.86584</v>
      </c>
      <c r="HQ331">
        <v>1.86756</v>
      </c>
      <c r="HR331">
        <v>1.87012</v>
      </c>
      <c r="HS331">
        <v>1.86874</v>
      </c>
      <c r="HT331">
        <v>1.87026</v>
      </c>
      <c r="HU331">
        <v>0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-3.331</v>
      </c>
      <c r="II331">
        <v>-0.1223</v>
      </c>
      <c r="IJ331">
        <v>-2.003274880989988</v>
      </c>
      <c r="IK331">
        <v>-0.003643892653284941</v>
      </c>
      <c r="IL331">
        <v>8.948238347276123E-07</v>
      </c>
      <c r="IM331">
        <v>-2.445980282225029E-10</v>
      </c>
      <c r="IN331">
        <v>-0.1940835803508028</v>
      </c>
      <c r="IO331">
        <v>-0.01042730378795286</v>
      </c>
      <c r="IP331">
        <v>0.00100284695746963</v>
      </c>
      <c r="IQ331">
        <v>-1.701466411570297E-05</v>
      </c>
      <c r="IR331">
        <v>2</v>
      </c>
      <c r="IS331">
        <v>2310</v>
      </c>
      <c r="IT331">
        <v>1</v>
      </c>
      <c r="IU331">
        <v>25</v>
      </c>
      <c r="IV331">
        <v>21607.1</v>
      </c>
      <c r="IW331">
        <v>21607</v>
      </c>
      <c r="IX331">
        <v>1.1084</v>
      </c>
      <c r="IY331">
        <v>2.23511</v>
      </c>
      <c r="IZ331">
        <v>1.39648</v>
      </c>
      <c r="JA331">
        <v>2.35474</v>
      </c>
      <c r="JB331">
        <v>1.49536</v>
      </c>
      <c r="JC331">
        <v>2.39136</v>
      </c>
      <c r="JD331">
        <v>34.715</v>
      </c>
      <c r="JE331">
        <v>24.1838</v>
      </c>
      <c r="JF331">
        <v>18</v>
      </c>
      <c r="JG331">
        <v>516.715</v>
      </c>
      <c r="JH331">
        <v>446.25</v>
      </c>
      <c r="JI331">
        <v>24.9997</v>
      </c>
      <c r="JJ331">
        <v>26.554</v>
      </c>
      <c r="JK331">
        <v>30.0001</v>
      </c>
      <c r="JL331">
        <v>26.5165</v>
      </c>
      <c r="JM331">
        <v>26.4546</v>
      </c>
      <c r="JN331">
        <v>22.2038</v>
      </c>
      <c r="JO331">
        <v>33.8978</v>
      </c>
      <c r="JP331">
        <v>63.312</v>
      </c>
      <c r="JQ331">
        <v>25</v>
      </c>
      <c r="JR331">
        <v>460.333</v>
      </c>
      <c r="JS331">
        <v>16.2726</v>
      </c>
      <c r="JT331">
        <v>100.809</v>
      </c>
      <c r="JU331">
        <v>100.762</v>
      </c>
    </row>
    <row r="332" spans="1:281">
      <c r="A332">
        <v>316</v>
      </c>
      <c r="B332">
        <v>1658946765.1</v>
      </c>
      <c r="C332">
        <v>5127.099999904633</v>
      </c>
      <c r="D332" t="s">
        <v>1058</v>
      </c>
      <c r="E332" t="s">
        <v>1059</v>
      </c>
      <c r="F332">
        <v>5</v>
      </c>
      <c r="G332" t="s">
        <v>1005</v>
      </c>
      <c r="H332" t="s">
        <v>416</v>
      </c>
      <c r="I332">
        <v>1658946757.6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451.0616817315997</v>
      </c>
      <c r="AK332">
        <v>413.7748909090907</v>
      </c>
      <c r="AL332">
        <v>2.078942718660862</v>
      </c>
      <c r="AM332">
        <v>65.43532164275851</v>
      </c>
      <c r="AN332">
        <f>(AP332 - AO332 + DI332*1E3/(8.314*(DK332+273.15)) * AR332/DH332 * AQ332) * DH332/(100*CV332) * 1000/(1000 - AP332)</f>
        <v>0</v>
      </c>
      <c r="AO332">
        <v>16.26116606895339</v>
      </c>
      <c r="AP332">
        <v>21.54825090909091</v>
      </c>
      <c r="AQ332">
        <v>0.003372186117240683</v>
      </c>
      <c r="AR332">
        <v>84.91961096106847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1658946757.6</v>
      </c>
      <c r="DB332">
        <v>395.2535555555555</v>
      </c>
      <c r="DC332">
        <v>431.8583703703703</v>
      </c>
      <c r="DD332">
        <v>21.52741481481482</v>
      </c>
      <c r="DE332">
        <v>16.23775185185185</v>
      </c>
      <c r="DF332">
        <v>398.5825555555555</v>
      </c>
      <c r="DG332">
        <v>21.64985185185185</v>
      </c>
      <c r="DH332">
        <v>500.0360740740741</v>
      </c>
      <c r="DI332">
        <v>90.4617111111111</v>
      </c>
      <c r="DJ332">
        <v>0.0999575925925926</v>
      </c>
      <c r="DK332">
        <v>27.05597037037037</v>
      </c>
      <c r="DL332">
        <v>26.37734444444444</v>
      </c>
      <c r="DM332">
        <v>999.9000000000001</v>
      </c>
      <c r="DN332">
        <v>0</v>
      </c>
      <c r="DO332">
        <v>0</v>
      </c>
      <c r="DP332">
        <v>9996.176296296297</v>
      </c>
      <c r="DQ332">
        <v>0</v>
      </c>
      <c r="DR332">
        <v>12.0284</v>
      </c>
      <c r="DS332">
        <v>-36.60475185185185</v>
      </c>
      <c r="DT332">
        <v>403.9496296296297</v>
      </c>
      <c r="DU332">
        <v>438.9867407407408</v>
      </c>
      <c r="DV332">
        <v>5.289667777777778</v>
      </c>
      <c r="DW332">
        <v>431.8583703703703</v>
      </c>
      <c r="DX332">
        <v>16.23775185185185</v>
      </c>
      <c r="DY332">
        <v>1.947407037037037</v>
      </c>
      <c r="DZ332">
        <v>1.468895185185185</v>
      </c>
      <c r="EA332">
        <v>17.02307407407407</v>
      </c>
      <c r="EB332">
        <v>12.64813703703704</v>
      </c>
      <c r="EC332">
        <v>1999.991111111111</v>
      </c>
      <c r="ED332">
        <v>0.9800042222222223</v>
      </c>
      <c r="EE332">
        <v>0.01999557777777778</v>
      </c>
      <c r="EF332">
        <v>0</v>
      </c>
      <c r="EG332">
        <v>783.441851851852</v>
      </c>
      <c r="EH332">
        <v>5.00097</v>
      </c>
      <c r="EI332">
        <v>15564.20740740741</v>
      </c>
      <c r="EJ332">
        <v>16707.54444444444</v>
      </c>
      <c r="EK332">
        <v>37.812</v>
      </c>
      <c r="EL332">
        <v>38.437</v>
      </c>
      <c r="EM332">
        <v>37.75</v>
      </c>
      <c r="EN332">
        <v>38.111</v>
      </c>
      <c r="EO332">
        <v>38.48366666666666</v>
      </c>
      <c r="EP332">
        <v>1955.099629629629</v>
      </c>
      <c r="EQ332">
        <v>39.89148148148148</v>
      </c>
      <c r="ER332">
        <v>0</v>
      </c>
      <c r="ES332">
        <v>1658946764.4</v>
      </c>
      <c r="ET332">
        <v>0</v>
      </c>
      <c r="EU332">
        <v>783.4636400000001</v>
      </c>
      <c r="EV332">
        <v>-2.796769240729638</v>
      </c>
      <c r="EW332">
        <v>-55.77692296874809</v>
      </c>
      <c r="EX332">
        <v>15564.284</v>
      </c>
      <c r="EY332">
        <v>15</v>
      </c>
      <c r="EZ332">
        <v>0</v>
      </c>
      <c r="FA332" t="s">
        <v>419</v>
      </c>
      <c r="FB332">
        <v>1657650335.6</v>
      </c>
      <c r="FC332">
        <v>1657650340.6</v>
      </c>
      <c r="FD332">
        <v>0</v>
      </c>
      <c r="FE332">
        <v>2.4</v>
      </c>
      <c r="FF332">
        <v>-0.047</v>
      </c>
      <c r="FG332">
        <v>-2.024</v>
      </c>
      <c r="FH332">
        <v>-0.16</v>
      </c>
      <c r="FI332">
        <v>420</v>
      </c>
      <c r="FJ332">
        <v>17</v>
      </c>
      <c r="FK332">
        <v>0.4</v>
      </c>
      <c r="FL332">
        <v>0.26</v>
      </c>
      <c r="FM332">
        <v>-33.8767175</v>
      </c>
      <c r="FN332">
        <v>-60.78311031894931</v>
      </c>
      <c r="FO332">
        <v>6.298279756841843</v>
      </c>
      <c r="FP332">
        <v>0</v>
      </c>
      <c r="FQ332">
        <v>783.6159411764705</v>
      </c>
      <c r="FR332">
        <v>-3.389213147864809</v>
      </c>
      <c r="FS332">
        <v>0.4168078229180371</v>
      </c>
      <c r="FT332">
        <v>0</v>
      </c>
      <c r="FU332">
        <v>5.29886025</v>
      </c>
      <c r="FV332">
        <v>-0.224799962476565</v>
      </c>
      <c r="FW332">
        <v>0.03088432284246333</v>
      </c>
      <c r="FX332">
        <v>0</v>
      </c>
      <c r="FY332">
        <v>0</v>
      </c>
      <c r="FZ332">
        <v>3</v>
      </c>
      <c r="GA332" t="s">
        <v>439</v>
      </c>
      <c r="GB332">
        <v>2.98312</v>
      </c>
      <c r="GC332">
        <v>2.71572</v>
      </c>
      <c r="GD332">
        <v>0.0926247</v>
      </c>
      <c r="GE332">
        <v>0.0990101</v>
      </c>
      <c r="GF332">
        <v>0.0998346</v>
      </c>
      <c r="GG332">
        <v>0.08013729999999999</v>
      </c>
      <c r="GH332">
        <v>28779.5</v>
      </c>
      <c r="GI332">
        <v>28684.7</v>
      </c>
      <c r="GJ332">
        <v>29478.2</v>
      </c>
      <c r="GK332">
        <v>29443.5</v>
      </c>
      <c r="GL332">
        <v>35154.1</v>
      </c>
      <c r="GM332">
        <v>36009</v>
      </c>
      <c r="GN332">
        <v>41524.9</v>
      </c>
      <c r="GO332">
        <v>41954.7</v>
      </c>
      <c r="GP332">
        <v>1.95387</v>
      </c>
      <c r="GQ332">
        <v>1.91267</v>
      </c>
      <c r="GR332">
        <v>0.0738129</v>
      </c>
      <c r="GS332">
        <v>0</v>
      </c>
      <c r="GT332">
        <v>25.1712</v>
      </c>
      <c r="GU332">
        <v>999.9</v>
      </c>
      <c r="GV332">
        <v>53.2</v>
      </c>
      <c r="GW332">
        <v>29.5</v>
      </c>
      <c r="GX332">
        <v>24.3435</v>
      </c>
      <c r="GY332">
        <v>63.1099</v>
      </c>
      <c r="GZ332">
        <v>33.746</v>
      </c>
      <c r="HA332">
        <v>1</v>
      </c>
      <c r="HB332">
        <v>-0.06429120000000001</v>
      </c>
      <c r="HC332">
        <v>0.296389</v>
      </c>
      <c r="HD332">
        <v>20.3342</v>
      </c>
      <c r="HE332">
        <v>5.21744</v>
      </c>
      <c r="HF332">
        <v>12.0099</v>
      </c>
      <c r="HG332">
        <v>4.98925</v>
      </c>
      <c r="HH332">
        <v>3.2885</v>
      </c>
      <c r="HI332">
        <v>9999</v>
      </c>
      <c r="HJ332">
        <v>9999</v>
      </c>
      <c r="HK332">
        <v>9999</v>
      </c>
      <c r="HL332">
        <v>156.1</v>
      </c>
      <c r="HM332">
        <v>1.86736</v>
      </c>
      <c r="HN332">
        <v>1.86645</v>
      </c>
      <c r="HO332">
        <v>1.86584</v>
      </c>
      <c r="HP332">
        <v>1.86584</v>
      </c>
      <c r="HQ332">
        <v>1.86758</v>
      </c>
      <c r="HR332">
        <v>1.87012</v>
      </c>
      <c r="HS332">
        <v>1.86874</v>
      </c>
      <c r="HT332">
        <v>1.87027</v>
      </c>
      <c r="HU332">
        <v>0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-3.362</v>
      </c>
      <c r="II332">
        <v>-0.1223</v>
      </c>
      <c r="IJ332">
        <v>-2.003274880989988</v>
      </c>
      <c r="IK332">
        <v>-0.003643892653284941</v>
      </c>
      <c r="IL332">
        <v>8.948238347276123E-07</v>
      </c>
      <c r="IM332">
        <v>-2.445980282225029E-10</v>
      </c>
      <c r="IN332">
        <v>-0.1940835803508028</v>
      </c>
      <c r="IO332">
        <v>-0.01042730378795286</v>
      </c>
      <c r="IP332">
        <v>0.00100284695746963</v>
      </c>
      <c r="IQ332">
        <v>-1.701466411570297E-05</v>
      </c>
      <c r="IR332">
        <v>2</v>
      </c>
      <c r="IS332">
        <v>2310</v>
      </c>
      <c r="IT332">
        <v>1</v>
      </c>
      <c r="IU332">
        <v>25</v>
      </c>
      <c r="IV332">
        <v>21607.2</v>
      </c>
      <c r="IW332">
        <v>21607.1</v>
      </c>
      <c r="IX332">
        <v>1.14014</v>
      </c>
      <c r="IY332">
        <v>2.21191</v>
      </c>
      <c r="IZ332">
        <v>1.39648</v>
      </c>
      <c r="JA332">
        <v>2.35352</v>
      </c>
      <c r="JB332">
        <v>1.49536</v>
      </c>
      <c r="JC332">
        <v>2.39502</v>
      </c>
      <c r="JD332">
        <v>34.715</v>
      </c>
      <c r="JE332">
        <v>24.1838</v>
      </c>
      <c r="JF332">
        <v>18</v>
      </c>
      <c r="JG332">
        <v>516.819</v>
      </c>
      <c r="JH332">
        <v>446.204</v>
      </c>
      <c r="JI332">
        <v>24.9997</v>
      </c>
      <c r="JJ332">
        <v>26.5562</v>
      </c>
      <c r="JK332">
        <v>30.0002</v>
      </c>
      <c r="JL332">
        <v>26.5172</v>
      </c>
      <c r="JM332">
        <v>26.4546</v>
      </c>
      <c r="JN332">
        <v>22.822</v>
      </c>
      <c r="JO332">
        <v>33.8978</v>
      </c>
      <c r="JP332">
        <v>63.312</v>
      </c>
      <c r="JQ332">
        <v>25</v>
      </c>
      <c r="JR332">
        <v>473.705</v>
      </c>
      <c r="JS332">
        <v>16.2726</v>
      </c>
      <c r="JT332">
        <v>100.809</v>
      </c>
      <c r="JU332">
        <v>100.764</v>
      </c>
    </row>
    <row r="333" spans="1:281">
      <c r="A333">
        <v>317</v>
      </c>
      <c r="B333">
        <v>1658946770.1</v>
      </c>
      <c r="C333">
        <v>5132.099999904633</v>
      </c>
      <c r="D333" t="s">
        <v>1060</v>
      </c>
      <c r="E333" t="s">
        <v>1061</v>
      </c>
      <c r="F333">
        <v>5</v>
      </c>
      <c r="G333" t="s">
        <v>1005</v>
      </c>
      <c r="H333" t="s">
        <v>416</v>
      </c>
      <c r="I333">
        <v>1658946762.314285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467.7771222196092</v>
      </c>
      <c r="AK333">
        <v>426.7794484848484</v>
      </c>
      <c r="AL333">
        <v>2.679769699162318</v>
      </c>
      <c r="AM333">
        <v>65.43532164275851</v>
      </c>
      <c r="AN333">
        <f>(AP333 - AO333 + DI333*1E3/(8.314*(DK333+273.15)) * AR333/DH333 * AQ333) * DH333/(100*CV333) * 1000/(1000 - AP333)</f>
        <v>0</v>
      </c>
      <c r="AO333">
        <v>16.25926479496361</v>
      </c>
      <c r="AP333">
        <v>21.55390484848485</v>
      </c>
      <c r="AQ333">
        <v>0.0003297490137023724</v>
      </c>
      <c r="AR333">
        <v>84.91961096106847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1658946762.314285</v>
      </c>
      <c r="DB333">
        <v>401.7588928571428</v>
      </c>
      <c r="DC333">
        <v>444.6359285714285</v>
      </c>
      <c r="DD333">
        <v>21.53734285714286</v>
      </c>
      <c r="DE333">
        <v>16.25814642857143</v>
      </c>
      <c r="DF333">
        <v>405.1076428571428</v>
      </c>
      <c r="DG333">
        <v>21.6597</v>
      </c>
      <c r="DH333">
        <v>500.0458214285713</v>
      </c>
      <c r="DI333">
        <v>90.462075</v>
      </c>
      <c r="DJ333">
        <v>0.09997227142857142</v>
      </c>
      <c r="DK333">
        <v>27.05697857142857</v>
      </c>
      <c r="DL333">
        <v>26.37848571428572</v>
      </c>
      <c r="DM333">
        <v>999.9000000000002</v>
      </c>
      <c r="DN333">
        <v>0</v>
      </c>
      <c r="DO333">
        <v>0</v>
      </c>
      <c r="DP333">
        <v>10001.78107142857</v>
      </c>
      <c r="DQ333">
        <v>0</v>
      </c>
      <c r="DR333">
        <v>12.0284</v>
      </c>
      <c r="DS333">
        <v>-42.87707142857143</v>
      </c>
      <c r="DT333">
        <v>410.6022142857142</v>
      </c>
      <c r="DU333">
        <v>451.984392857143</v>
      </c>
      <c r="DV333">
        <v>5.279200357142857</v>
      </c>
      <c r="DW333">
        <v>444.6359285714285</v>
      </c>
      <c r="DX333">
        <v>16.25814642857143</v>
      </c>
      <c r="DY333">
        <v>1.9483125</v>
      </c>
      <c r="DZ333">
        <v>1.470746785714286</v>
      </c>
      <c r="EA333">
        <v>17.03041785714286</v>
      </c>
      <c r="EB333">
        <v>12.667375</v>
      </c>
      <c r="EC333">
        <v>2000.015357142857</v>
      </c>
      <c r="ED333">
        <v>0.9800043928571428</v>
      </c>
      <c r="EE333">
        <v>0.01999540714285714</v>
      </c>
      <c r="EF333">
        <v>0</v>
      </c>
      <c r="EG333">
        <v>783.4408571428572</v>
      </c>
      <c r="EH333">
        <v>5.00097</v>
      </c>
      <c r="EI333">
        <v>15565.85357142857</v>
      </c>
      <c r="EJ333">
        <v>16707.74642857143</v>
      </c>
      <c r="EK333">
        <v>37.80757142857142</v>
      </c>
      <c r="EL333">
        <v>38.437</v>
      </c>
      <c r="EM333">
        <v>37.7365</v>
      </c>
      <c r="EN333">
        <v>38.09125</v>
      </c>
      <c r="EO333">
        <v>38.46399999999999</v>
      </c>
      <c r="EP333">
        <v>1955.123928571429</v>
      </c>
      <c r="EQ333">
        <v>39.89142857142858</v>
      </c>
      <c r="ER333">
        <v>0</v>
      </c>
      <c r="ES333">
        <v>1658946769.8</v>
      </c>
      <c r="ET333">
        <v>0</v>
      </c>
      <c r="EU333">
        <v>783.4899615384616</v>
      </c>
      <c r="EV333">
        <v>3.770153841513737</v>
      </c>
      <c r="EW333">
        <v>81.46666659362531</v>
      </c>
      <c r="EX333">
        <v>15566.69615384615</v>
      </c>
      <c r="EY333">
        <v>15</v>
      </c>
      <c r="EZ333">
        <v>0</v>
      </c>
      <c r="FA333" t="s">
        <v>419</v>
      </c>
      <c r="FB333">
        <v>1657650335.6</v>
      </c>
      <c r="FC333">
        <v>1657650340.6</v>
      </c>
      <c r="FD333">
        <v>0</v>
      </c>
      <c r="FE333">
        <v>2.4</v>
      </c>
      <c r="FF333">
        <v>-0.047</v>
      </c>
      <c r="FG333">
        <v>-2.024</v>
      </c>
      <c r="FH333">
        <v>-0.16</v>
      </c>
      <c r="FI333">
        <v>420</v>
      </c>
      <c r="FJ333">
        <v>17</v>
      </c>
      <c r="FK333">
        <v>0.4</v>
      </c>
      <c r="FL333">
        <v>0.26</v>
      </c>
      <c r="FM333">
        <v>-39.22732926829269</v>
      </c>
      <c r="FN333">
        <v>-79.83928432055754</v>
      </c>
      <c r="FO333">
        <v>7.958551746767287</v>
      </c>
      <c r="FP333">
        <v>0</v>
      </c>
      <c r="FQ333">
        <v>783.5493529411765</v>
      </c>
      <c r="FR333">
        <v>-0.1574026033529137</v>
      </c>
      <c r="FS333">
        <v>0.3964844691233918</v>
      </c>
      <c r="FT333">
        <v>1</v>
      </c>
      <c r="FU333">
        <v>5.292458292682927</v>
      </c>
      <c r="FV333">
        <v>-0.105893728222995</v>
      </c>
      <c r="FW333">
        <v>0.0280561634376685</v>
      </c>
      <c r="FX333">
        <v>0</v>
      </c>
      <c r="FY333">
        <v>1</v>
      </c>
      <c r="FZ333">
        <v>3</v>
      </c>
      <c r="GA333" t="s">
        <v>426</v>
      </c>
      <c r="GB333">
        <v>2.98327</v>
      </c>
      <c r="GC333">
        <v>2.71562</v>
      </c>
      <c r="GD333">
        <v>0.0948562</v>
      </c>
      <c r="GE333">
        <v>0.101724</v>
      </c>
      <c r="GF333">
        <v>0.09985140000000001</v>
      </c>
      <c r="GG333">
        <v>0.0800787</v>
      </c>
      <c r="GH333">
        <v>28708.7</v>
      </c>
      <c r="GI333">
        <v>28598.2</v>
      </c>
      <c r="GJ333">
        <v>29478.2</v>
      </c>
      <c r="GK333">
        <v>29443.3</v>
      </c>
      <c r="GL333">
        <v>35153.3</v>
      </c>
      <c r="GM333">
        <v>36011</v>
      </c>
      <c r="GN333">
        <v>41524.8</v>
      </c>
      <c r="GO333">
        <v>41954.3</v>
      </c>
      <c r="GP333">
        <v>1.95392</v>
      </c>
      <c r="GQ333">
        <v>1.91252</v>
      </c>
      <c r="GR333">
        <v>0.0739321</v>
      </c>
      <c r="GS333">
        <v>0</v>
      </c>
      <c r="GT333">
        <v>25.1693</v>
      </c>
      <c r="GU333">
        <v>999.9</v>
      </c>
      <c r="GV333">
        <v>53.2</v>
      </c>
      <c r="GW333">
        <v>29.5</v>
      </c>
      <c r="GX333">
        <v>24.3447</v>
      </c>
      <c r="GY333">
        <v>63.2399</v>
      </c>
      <c r="GZ333">
        <v>33.8181</v>
      </c>
      <c r="HA333">
        <v>1</v>
      </c>
      <c r="HB333">
        <v>-0.0642988</v>
      </c>
      <c r="HC333">
        <v>0.295942</v>
      </c>
      <c r="HD333">
        <v>20.334</v>
      </c>
      <c r="HE333">
        <v>5.21729</v>
      </c>
      <c r="HF333">
        <v>12.0099</v>
      </c>
      <c r="HG333">
        <v>4.98925</v>
      </c>
      <c r="HH333">
        <v>3.28848</v>
      </c>
      <c r="HI333">
        <v>9999</v>
      </c>
      <c r="HJ333">
        <v>9999</v>
      </c>
      <c r="HK333">
        <v>9999</v>
      </c>
      <c r="HL333">
        <v>156.1</v>
      </c>
      <c r="HM333">
        <v>1.86737</v>
      </c>
      <c r="HN333">
        <v>1.86645</v>
      </c>
      <c r="HO333">
        <v>1.86584</v>
      </c>
      <c r="HP333">
        <v>1.86583</v>
      </c>
      <c r="HQ333">
        <v>1.86756</v>
      </c>
      <c r="HR333">
        <v>1.87012</v>
      </c>
      <c r="HS333">
        <v>1.86874</v>
      </c>
      <c r="HT333">
        <v>1.87027</v>
      </c>
      <c r="HU333">
        <v>0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-3.401</v>
      </c>
      <c r="II333">
        <v>-0.1222</v>
      </c>
      <c r="IJ333">
        <v>-2.003274880989988</v>
      </c>
      <c r="IK333">
        <v>-0.003643892653284941</v>
      </c>
      <c r="IL333">
        <v>8.948238347276123E-07</v>
      </c>
      <c r="IM333">
        <v>-2.445980282225029E-10</v>
      </c>
      <c r="IN333">
        <v>-0.1940835803508028</v>
      </c>
      <c r="IO333">
        <v>-0.01042730378795286</v>
      </c>
      <c r="IP333">
        <v>0.00100284695746963</v>
      </c>
      <c r="IQ333">
        <v>-1.701466411570297E-05</v>
      </c>
      <c r="IR333">
        <v>2</v>
      </c>
      <c r="IS333">
        <v>2310</v>
      </c>
      <c r="IT333">
        <v>1</v>
      </c>
      <c r="IU333">
        <v>25</v>
      </c>
      <c r="IV333">
        <v>21607.2</v>
      </c>
      <c r="IW333">
        <v>21607.2</v>
      </c>
      <c r="IX333">
        <v>1.16699</v>
      </c>
      <c r="IY333">
        <v>2.21069</v>
      </c>
      <c r="IZ333">
        <v>1.39648</v>
      </c>
      <c r="JA333">
        <v>2.35229</v>
      </c>
      <c r="JB333">
        <v>1.49536</v>
      </c>
      <c r="JC333">
        <v>2.37061</v>
      </c>
      <c r="JD333">
        <v>34.715</v>
      </c>
      <c r="JE333">
        <v>24.1838</v>
      </c>
      <c r="JF333">
        <v>18</v>
      </c>
      <c r="JG333">
        <v>516.852</v>
      </c>
      <c r="JH333">
        <v>446.13</v>
      </c>
      <c r="JI333">
        <v>24.9998</v>
      </c>
      <c r="JJ333">
        <v>26.5563</v>
      </c>
      <c r="JK333">
        <v>30.0002</v>
      </c>
      <c r="JL333">
        <v>26.5172</v>
      </c>
      <c r="JM333">
        <v>26.4568</v>
      </c>
      <c r="JN333">
        <v>23.496</v>
      </c>
      <c r="JO333">
        <v>33.8978</v>
      </c>
      <c r="JP333">
        <v>62.9302</v>
      </c>
      <c r="JQ333">
        <v>25</v>
      </c>
      <c r="JR333">
        <v>493.758</v>
      </c>
      <c r="JS333">
        <v>16.2726</v>
      </c>
      <c r="JT333">
        <v>100.809</v>
      </c>
      <c r="JU333">
        <v>100.763</v>
      </c>
    </row>
    <row r="334" spans="1:281">
      <c r="A334">
        <v>318</v>
      </c>
      <c r="B334">
        <v>1658946775.1</v>
      </c>
      <c r="C334">
        <v>5137.099999904633</v>
      </c>
      <c r="D334" t="s">
        <v>1062</v>
      </c>
      <c r="E334" t="s">
        <v>1063</v>
      </c>
      <c r="F334">
        <v>5</v>
      </c>
      <c r="G334" t="s">
        <v>1005</v>
      </c>
      <c r="H334" t="s">
        <v>416</v>
      </c>
      <c r="I334">
        <v>1658946767.6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484.89288998148</v>
      </c>
      <c r="AK334">
        <v>441.4426787878788</v>
      </c>
      <c r="AL334">
        <v>2.961961590744303</v>
      </c>
      <c r="AM334">
        <v>65.43532164275851</v>
      </c>
      <c r="AN334">
        <f>(AP334 - AO334 + DI334*1E3/(8.314*(DK334+273.15)) * AR334/DH334 * AQ334) * DH334/(100*CV334) * 1000/(1000 - AP334)</f>
        <v>0</v>
      </c>
      <c r="AO334">
        <v>16.22578307473127</v>
      </c>
      <c r="AP334">
        <v>21.54284787878788</v>
      </c>
      <c r="AQ334">
        <v>-0.0003157250248221814</v>
      </c>
      <c r="AR334">
        <v>84.91961096106847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1658946767.6</v>
      </c>
      <c r="DB334">
        <v>413.0307037037037</v>
      </c>
      <c r="DC334">
        <v>461.6858518518519</v>
      </c>
      <c r="DD334">
        <v>21.54804444444445</v>
      </c>
      <c r="DE334">
        <v>16.24579259259259</v>
      </c>
      <c r="DF334">
        <v>416.4136666666666</v>
      </c>
      <c r="DG334">
        <v>21.6703074074074</v>
      </c>
      <c r="DH334">
        <v>500.0452592592592</v>
      </c>
      <c r="DI334">
        <v>90.46199629629629</v>
      </c>
      <c r="DJ334">
        <v>0.09994710740740739</v>
      </c>
      <c r="DK334">
        <v>27.05721851851852</v>
      </c>
      <c r="DL334">
        <v>26.38329629629629</v>
      </c>
      <c r="DM334">
        <v>999.9000000000001</v>
      </c>
      <c r="DN334">
        <v>0</v>
      </c>
      <c r="DO334">
        <v>0</v>
      </c>
      <c r="DP334">
        <v>10005.66888888889</v>
      </c>
      <c r="DQ334">
        <v>0</v>
      </c>
      <c r="DR334">
        <v>12.0284</v>
      </c>
      <c r="DS334">
        <v>-48.65526666666666</v>
      </c>
      <c r="DT334">
        <v>422.1266666666666</v>
      </c>
      <c r="DU334">
        <v>469.310074074074</v>
      </c>
      <c r="DV334">
        <v>5.302255185185185</v>
      </c>
      <c r="DW334">
        <v>461.6858518518519</v>
      </c>
      <c r="DX334">
        <v>16.24579259259259</v>
      </c>
      <c r="DY334">
        <v>1.949278888888889</v>
      </c>
      <c r="DZ334">
        <v>1.469627777777778</v>
      </c>
      <c r="EA334">
        <v>17.03824814814815</v>
      </c>
      <c r="EB334">
        <v>12.65575555555556</v>
      </c>
      <c r="EC334">
        <v>2000.007777777777</v>
      </c>
      <c r="ED334">
        <v>0.9800043333333334</v>
      </c>
      <c r="EE334">
        <v>0.01999546666666667</v>
      </c>
      <c r="EF334">
        <v>0</v>
      </c>
      <c r="EG334">
        <v>784.1046666666666</v>
      </c>
      <c r="EH334">
        <v>5.00097</v>
      </c>
      <c r="EI334">
        <v>15579.33703703704</v>
      </c>
      <c r="EJ334">
        <v>16707.68148148148</v>
      </c>
      <c r="EK334">
        <v>37.79592592592593</v>
      </c>
      <c r="EL334">
        <v>38.437</v>
      </c>
      <c r="EM334">
        <v>37.72666666666667</v>
      </c>
      <c r="EN334">
        <v>38.07833333333333</v>
      </c>
      <c r="EO334">
        <v>38.44633333333333</v>
      </c>
      <c r="EP334">
        <v>1955.116666666667</v>
      </c>
      <c r="EQ334">
        <v>39.89111111111112</v>
      </c>
      <c r="ER334">
        <v>0</v>
      </c>
      <c r="ES334">
        <v>1658946774.6</v>
      </c>
      <c r="ET334">
        <v>0</v>
      </c>
      <c r="EU334">
        <v>784.1637692307693</v>
      </c>
      <c r="EV334">
        <v>12.69066664079736</v>
      </c>
      <c r="EW334">
        <v>262.7213672209133</v>
      </c>
      <c r="EX334">
        <v>15580.15384615385</v>
      </c>
      <c r="EY334">
        <v>15</v>
      </c>
      <c r="EZ334">
        <v>0</v>
      </c>
      <c r="FA334" t="s">
        <v>419</v>
      </c>
      <c r="FB334">
        <v>1657650335.6</v>
      </c>
      <c r="FC334">
        <v>1657650340.6</v>
      </c>
      <c r="FD334">
        <v>0</v>
      </c>
      <c r="FE334">
        <v>2.4</v>
      </c>
      <c r="FF334">
        <v>-0.047</v>
      </c>
      <c r="FG334">
        <v>-2.024</v>
      </c>
      <c r="FH334">
        <v>-0.16</v>
      </c>
      <c r="FI334">
        <v>420</v>
      </c>
      <c r="FJ334">
        <v>17</v>
      </c>
      <c r="FK334">
        <v>0.4</v>
      </c>
      <c r="FL334">
        <v>0.26</v>
      </c>
      <c r="FM334">
        <v>-44.71818</v>
      </c>
      <c r="FN334">
        <v>-67.68772908067538</v>
      </c>
      <c r="FO334">
        <v>6.686007236879123</v>
      </c>
      <c r="FP334">
        <v>0</v>
      </c>
      <c r="FQ334">
        <v>783.7995882352941</v>
      </c>
      <c r="FR334">
        <v>5.706218477799395</v>
      </c>
      <c r="FS334">
        <v>0.7543171090715465</v>
      </c>
      <c r="FT334">
        <v>0</v>
      </c>
      <c r="FU334">
        <v>5.289815</v>
      </c>
      <c r="FV334">
        <v>0.2227260787992341</v>
      </c>
      <c r="FW334">
        <v>0.02518009630640838</v>
      </c>
      <c r="FX334">
        <v>0</v>
      </c>
      <c r="FY334">
        <v>0</v>
      </c>
      <c r="FZ334">
        <v>3</v>
      </c>
      <c r="GA334" t="s">
        <v>439</v>
      </c>
      <c r="GB334">
        <v>2.98308</v>
      </c>
      <c r="GC334">
        <v>2.71564</v>
      </c>
      <c r="GD334">
        <v>0.09730279999999999</v>
      </c>
      <c r="GE334">
        <v>0.104397</v>
      </c>
      <c r="GF334">
        <v>0.09981080000000001</v>
      </c>
      <c r="GG334">
        <v>0.07997840000000001</v>
      </c>
      <c r="GH334">
        <v>28631.1</v>
      </c>
      <c r="GI334">
        <v>28513.2</v>
      </c>
      <c r="GJ334">
        <v>29478.2</v>
      </c>
      <c r="GK334">
        <v>29443.4</v>
      </c>
      <c r="GL334">
        <v>35155.3</v>
      </c>
      <c r="GM334">
        <v>36014.9</v>
      </c>
      <c r="GN334">
        <v>41525.1</v>
      </c>
      <c r="GO334">
        <v>41954.1</v>
      </c>
      <c r="GP334">
        <v>1.95375</v>
      </c>
      <c r="GQ334">
        <v>1.91258</v>
      </c>
      <c r="GR334">
        <v>0.0745133</v>
      </c>
      <c r="GS334">
        <v>0</v>
      </c>
      <c r="GT334">
        <v>25.1693</v>
      </c>
      <c r="GU334">
        <v>999.9</v>
      </c>
      <c r="GV334">
        <v>53.1</v>
      </c>
      <c r="GW334">
        <v>29.5</v>
      </c>
      <c r="GX334">
        <v>24.2976</v>
      </c>
      <c r="GY334">
        <v>63.0399</v>
      </c>
      <c r="GZ334">
        <v>33.8181</v>
      </c>
      <c r="HA334">
        <v>1</v>
      </c>
      <c r="HB334">
        <v>-0.0641057</v>
      </c>
      <c r="HC334">
        <v>0.295561</v>
      </c>
      <c r="HD334">
        <v>20.3341</v>
      </c>
      <c r="HE334">
        <v>5.21669</v>
      </c>
      <c r="HF334">
        <v>12.0099</v>
      </c>
      <c r="HG334">
        <v>4.9891</v>
      </c>
      <c r="HH334">
        <v>3.28845</v>
      </c>
      <c r="HI334">
        <v>9999</v>
      </c>
      <c r="HJ334">
        <v>9999</v>
      </c>
      <c r="HK334">
        <v>9999</v>
      </c>
      <c r="HL334">
        <v>156.1</v>
      </c>
      <c r="HM334">
        <v>1.86736</v>
      </c>
      <c r="HN334">
        <v>1.86644</v>
      </c>
      <c r="HO334">
        <v>1.86585</v>
      </c>
      <c r="HP334">
        <v>1.86584</v>
      </c>
      <c r="HQ334">
        <v>1.86758</v>
      </c>
      <c r="HR334">
        <v>1.87012</v>
      </c>
      <c r="HS334">
        <v>1.86874</v>
      </c>
      <c r="HT334">
        <v>1.87027</v>
      </c>
      <c r="HU334">
        <v>0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-3.444</v>
      </c>
      <c r="II334">
        <v>-0.1223</v>
      </c>
      <c r="IJ334">
        <v>-2.003274880989988</v>
      </c>
      <c r="IK334">
        <v>-0.003643892653284941</v>
      </c>
      <c r="IL334">
        <v>8.948238347276123E-07</v>
      </c>
      <c r="IM334">
        <v>-2.445980282225029E-10</v>
      </c>
      <c r="IN334">
        <v>-0.1940835803508028</v>
      </c>
      <c r="IO334">
        <v>-0.01042730378795286</v>
      </c>
      <c r="IP334">
        <v>0.00100284695746963</v>
      </c>
      <c r="IQ334">
        <v>-1.701466411570297E-05</v>
      </c>
      <c r="IR334">
        <v>2</v>
      </c>
      <c r="IS334">
        <v>2310</v>
      </c>
      <c r="IT334">
        <v>1</v>
      </c>
      <c r="IU334">
        <v>25</v>
      </c>
      <c r="IV334">
        <v>21607.3</v>
      </c>
      <c r="IW334">
        <v>21607.2</v>
      </c>
      <c r="IX334">
        <v>1.20361</v>
      </c>
      <c r="IY334">
        <v>2.21069</v>
      </c>
      <c r="IZ334">
        <v>1.39648</v>
      </c>
      <c r="JA334">
        <v>2.35352</v>
      </c>
      <c r="JB334">
        <v>1.49536</v>
      </c>
      <c r="JC334">
        <v>2.40601</v>
      </c>
      <c r="JD334">
        <v>34.715</v>
      </c>
      <c r="JE334">
        <v>24.1838</v>
      </c>
      <c r="JF334">
        <v>18</v>
      </c>
      <c r="JG334">
        <v>516.746</v>
      </c>
      <c r="JH334">
        <v>446.161</v>
      </c>
      <c r="JI334">
        <v>24.9998</v>
      </c>
      <c r="JJ334">
        <v>26.5563</v>
      </c>
      <c r="JK334">
        <v>30.0002</v>
      </c>
      <c r="JL334">
        <v>26.5182</v>
      </c>
      <c r="JM334">
        <v>26.4568</v>
      </c>
      <c r="JN334">
        <v>24.1047</v>
      </c>
      <c r="JO334">
        <v>33.8978</v>
      </c>
      <c r="JP334">
        <v>62.9302</v>
      </c>
      <c r="JQ334">
        <v>25</v>
      </c>
      <c r="JR334">
        <v>507.132</v>
      </c>
      <c r="JS334">
        <v>16.2726</v>
      </c>
      <c r="JT334">
        <v>100.81</v>
      </c>
      <c r="JU334">
        <v>100.763</v>
      </c>
    </row>
    <row r="335" spans="1:281">
      <c r="A335">
        <v>319</v>
      </c>
      <c r="B335">
        <v>1658946780.1</v>
      </c>
      <c r="C335">
        <v>5142.099999904633</v>
      </c>
      <c r="D335" t="s">
        <v>1064</v>
      </c>
      <c r="E335" t="s">
        <v>1065</v>
      </c>
      <c r="F335">
        <v>5</v>
      </c>
      <c r="G335" t="s">
        <v>1005</v>
      </c>
      <c r="H335" t="s">
        <v>416</v>
      </c>
      <c r="I335">
        <v>1658946772.314285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501.8804812517111</v>
      </c>
      <c r="AK335">
        <v>456.9213393939394</v>
      </c>
      <c r="AL335">
        <v>3.109630785227993</v>
      </c>
      <c r="AM335">
        <v>65.43532164275851</v>
      </c>
      <c r="AN335">
        <f>(AP335 - AO335 + DI335*1E3/(8.314*(DK335+273.15)) * AR335/DH335 * AQ335) * DH335/(100*CV335) * 1000/(1000 - AP335)</f>
        <v>0</v>
      </c>
      <c r="AO335">
        <v>16.21365175441649</v>
      </c>
      <c r="AP335">
        <v>21.52867272727272</v>
      </c>
      <c r="AQ335">
        <v>-0.000239595450314747</v>
      </c>
      <c r="AR335">
        <v>84.91961096106847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1658946772.314285</v>
      </c>
      <c r="DB335">
        <v>425.6907142857143</v>
      </c>
      <c r="DC335">
        <v>477.4134285714286</v>
      </c>
      <c r="DD335">
        <v>21.54498928571429</v>
      </c>
      <c r="DE335">
        <v>16.23088214285714</v>
      </c>
      <c r="DF335">
        <v>429.112</v>
      </c>
      <c r="DG335">
        <v>21.66727857142857</v>
      </c>
      <c r="DH335">
        <v>500.0488928571428</v>
      </c>
      <c r="DI335">
        <v>90.46272857142857</v>
      </c>
      <c r="DJ335">
        <v>0.1000024392857143</v>
      </c>
      <c r="DK335">
        <v>27.05698571428572</v>
      </c>
      <c r="DL335">
        <v>26.38515</v>
      </c>
      <c r="DM335">
        <v>999.9000000000002</v>
      </c>
      <c r="DN335">
        <v>0</v>
      </c>
      <c r="DO335">
        <v>0</v>
      </c>
      <c r="DP335">
        <v>9999.821071428571</v>
      </c>
      <c r="DQ335">
        <v>0</v>
      </c>
      <c r="DR335">
        <v>12.0284</v>
      </c>
      <c r="DS335">
        <v>-51.722825</v>
      </c>
      <c r="DT335">
        <v>435.0639642857142</v>
      </c>
      <c r="DU335">
        <v>485.2899285714286</v>
      </c>
      <c r="DV335">
        <v>5.314108571428571</v>
      </c>
      <c r="DW335">
        <v>477.4134285714286</v>
      </c>
      <c r="DX335">
        <v>16.23088214285714</v>
      </c>
      <c r="DY335">
        <v>1.949018214285715</v>
      </c>
      <c r="DZ335">
        <v>1.468291071428572</v>
      </c>
      <c r="EA335">
        <v>17.03613571428572</v>
      </c>
      <c r="EB335">
        <v>12.64187142857143</v>
      </c>
      <c r="EC335">
        <v>2000.008214285715</v>
      </c>
      <c r="ED335">
        <v>0.9800041785714286</v>
      </c>
      <c r="EE335">
        <v>0.01999562142857143</v>
      </c>
      <c r="EF335">
        <v>0</v>
      </c>
      <c r="EG335">
        <v>785.4672857142856</v>
      </c>
      <c r="EH335">
        <v>5.00097</v>
      </c>
      <c r="EI335">
        <v>15605.35714285714</v>
      </c>
      <c r="EJ335">
        <v>16707.68214285715</v>
      </c>
      <c r="EK335">
        <v>37.77657142857142</v>
      </c>
      <c r="EL335">
        <v>38.437</v>
      </c>
      <c r="EM335">
        <v>37.7185</v>
      </c>
      <c r="EN335">
        <v>38.06874999999999</v>
      </c>
      <c r="EO335">
        <v>38.437</v>
      </c>
      <c r="EP335">
        <v>1955.116785714286</v>
      </c>
      <c r="EQ335">
        <v>39.89142857142858</v>
      </c>
      <c r="ER335">
        <v>0</v>
      </c>
      <c r="ES335">
        <v>1658946779.4</v>
      </c>
      <c r="ET335">
        <v>0</v>
      </c>
      <c r="EU335">
        <v>785.5001923076924</v>
      </c>
      <c r="EV335">
        <v>21.50519658099421</v>
      </c>
      <c r="EW335">
        <v>401.0564102613459</v>
      </c>
      <c r="EX335">
        <v>15606.39615384615</v>
      </c>
      <c r="EY335">
        <v>15</v>
      </c>
      <c r="EZ335">
        <v>0</v>
      </c>
      <c r="FA335" t="s">
        <v>419</v>
      </c>
      <c r="FB335">
        <v>1657650335.6</v>
      </c>
      <c r="FC335">
        <v>1657650340.6</v>
      </c>
      <c r="FD335">
        <v>0</v>
      </c>
      <c r="FE335">
        <v>2.4</v>
      </c>
      <c r="FF335">
        <v>-0.047</v>
      </c>
      <c r="FG335">
        <v>-2.024</v>
      </c>
      <c r="FH335">
        <v>-0.16</v>
      </c>
      <c r="FI335">
        <v>420</v>
      </c>
      <c r="FJ335">
        <v>17</v>
      </c>
      <c r="FK335">
        <v>0.4</v>
      </c>
      <c r="FL335">
        <v>0.26</v>
      </c>
      <c r="FM335">
        <v>-49.471755</v>
      </c>
      <c r="FN335">
        <v>-42.03723377110687</v>
      </c>
      <c r="FO335">
        <v>4.166484070529371</v>
      </c>
      <c r="FP335">
        <v>0</v>
      </c>
      <c r="FQ335">
        <v>784.8102647058823</v>
      </c>
      <c r="FR335">
        <v>16.01767760464007</v>
      </c>
      <c r="FS335">
        <v>1.664922261192137</v>
      </c>
      <c r="FT335">
        <v>0</v>
      </c>
      <c r="FU335">
        <v>5.3047555</v>
      </c>
      <c r="FV335">
        <v>0.1959059662288767</v>
      </c>
      <c r="FW335">
        <v>0.02068579898746968</v>
      </c>
      <c r="FX335">
        <v>0</v>
      </c>
      <c r="FY335">
        <v>0</v>
      </c>
      <c r="FZ335">
        <v>3</v>
      </c>
      <c r="GA335" t="s">
        <v>439</v>
      </c>
      <c r="GB335">
        <v>2.98306</v>
      </c>
      <c r="GC335">
        <v>2.71569</v>
      </c>
      <c r="GD335">
        <v>0.0998371</v>
      </c>
      <c r="GE335">
        <v>0.107007</v>
      </c>
      <c r="GF335">
        <v>0.099772</v>
      </c>
      <c r="GG335">
        <v>0.079945</v>
      </c>
      <c r="GH335">
        <v>28551.1</v>
      </c>
      <c r="GI335">
        <v>28430.2</v>
      </c>
      <c r="GJ335">
        <v>29478.6</v>
      </c>
      <c r="GK335">
        <v>29443.5</v>
      </c>
      <c r="GL335">
        <v>35157.2</v>
      </c>
      <c r="GM335">
        <v>36016.6</v>
      </c>
      <c r="GN335">
        <v>41525.4</v>
      </c>
      <c r="GO335">
        <v>41954.4</v>
      </c>
      <c r="GP335">
        <v>1.95378</v>
      </c>
      <c r="GQ335">
        <v>1.9125</v>
      </c>
      <c r="GR335">
        <v>0.073798</v>
      </c>
      <c r="GS335">
        <v>0</v>
      </c>
      <c r="GT335">
        <v>25.1693</v>
      </c>
      <c r="GU335">
        <v>999.9</v>
      </c>
      <c r="GV335">
        <v>53.1</v>
      </c>
      <c r="GW335">
        <v>29.5</v>
      </c>
      <c r="GX335">
        <v>24.2963</v>
      </c>
      <c r="GY335">
        <v>63.2899</v>
      </c>
      <c r="GZ335">
        <v>33.9623</v>
      </c>
      <c r="HA335">
        <v>1</v>
      </c>
      <c r="HB335">
        <v>-0.0644131</v>
      </c>
      <c r="HC335">
        <v>0.294935</v>
      </c>
      <c r="HD335">
        <v>20.334</v>
      </c>
      <c r="HE335">
        <v>5.21789</v>
      </c>
      <c r="HF335">
        <v>12.0099</v>
      </c>
      <c r="HG335">
        <v>4.98905</v>
      </c>
      <c r="HH335">
        <v>3.28855</v>
      </c>
      <c r="HI335">
        <v>9999</v>
      </c>
      <c r="HJ335">
        <v>9999</v>
      </c>
      <c r="HK335">
        <v>9999</v>
      </c>
      <c r="HL335">
        <v>156.1</v>
      </c>
      <c r="HM335">
        <v>1.86737</v>
      </c>
      <c r="HN335">
        <v>1.86639</v>
      </c>
      <c r="HO335">
        <v>1.86584</v>
      </c>
      <c r="HP335">
        <v>1.86583</v>
      </c>
      <c r="HQ335">
        <v>1.86755</v>
      </c>
      <c r="HR335">
        <v>1.87012</v>
      </c>
      <c r="HS335">
        <v>1.86874</v>
      </c>
      <c r="HT335">
        <v>1.87026</v>
      </c>
      <c r="HU335">
        <v>0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-3.491</v>
      </c>
      <c r="II335">
        <v>-0.1224</v>
      </c>
      <c r="IJ335">
        <v>-2.003274880989988</v>
      </c>
      <c r="IK335">
        <v>-0.003643892653284941</v>
      </c>
      <c r="IL335">
        <v>8.948238347276123E-07</v>
      </c>
      <c r="IM335">
        <v>-2.445980282225029E-10</v>
      </c>
      <c r="IN335">
        <v>-0.1940835803508028</v>
      </c>
      <c r="IO335">
        <v>-0.01042730378795286</v>
      </c>
      <c r="IP335">
        <v>0.00100284695746963</v>
      </c>
      <c r="IQ335">
        <v>-1.701466411570297E-05</v>
      </c>
      <c r="IR335">
        <v>2</v>
      </c>
      <c r="IS335">
        <v>2310</v>
      </c>
      <c r="IT335">
        <v>1</v>
      </c>
      <c r="IU335">
        <v>25</v>
      </c>
      <c r="IV335">
        <v>21607.4</v>
      </c>
      <c r="IW335">
        <v>21607.3</v>
      </c>
      <c r="IX335">
        <v>1.23169</v>
      </c>
      <c r="IY335">
        <v>2.20703</v>
      </c>
      <c r="IZ335">
        <v>1.39648</v>
      </c>
      <c r="JA335">
        <v>2.35229</v>
      </c>
      <c r="JB335">
        <v>1.49536</v>
      </c>
      <c r="JC335">
        <v>2.37671</v>
      </c>
      <c r="JD335">
        <v>34.7379</v>
      </c>
      <c r="JE335">
        <v>24.1838</v>
      </c>
      <c r="JF335">
        <v>18</v>
      </c>
      <c r="JG335">
        <v>516.774</v>
      </c>
      <c r="JH335">
        <v>446.115</v>
      </c>
      <c r="JI335">
        <v>24.9998</v>
      </c>
      <c r="JJ335">
        <v>26.5563</v>
      </c>
      <c r="JK335">
        <v>30.0001</v>
      </c>
      <c r="JL335">
        <v>26.5194</v>
      </c>
      <c r="JM335">
        <v>26.4568</v>
      </c>
      <c r="JN335">
        <v>24.7729</v>
      </c>
      <c r="JO335">
        <v>33.8978</v>
      </c>
      <c r="JP335">
        <v>62.5524</v>
      </c>
      <c r="JQ335">
        <v>25</v>
      </c>
      <c r="JR335">
        <v>527.169</v>
      </c>
      <c r="JS335">
        <v>16.2726</v>
      </c>
      <c r="JT335">
        <v>100.811</v>
      </c>
      <c r="JU335">
        <v>100.763</v>
      </c>
    </row>
    <row r="336" spans="1:281">
      <c r="A336">
        <v>320</v>
      </c>
      <c r="B336">
        <v>1658946785.1</v>
      </c>
      <c r="C336">
        <v>5147.099999904633</v>
      </c>
      <c r="D336" t="s">
        <v>1066</v>
      </c>
      <c r="E336" t="s">
        <v>1067</v>
      </c>
      <c r="F336">
        <v>5</v>
      </c>
      <c r="G336" t="s">
        <v>1005</v>
      </c>
      <c r="H336" t="s">
        <v>416</v>
      </c>
      <c r="I336">
        <v>1658946777.6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519.0426466549499</v>
      </c>
      <c r="AK336">
        <v>472.7096060606059</v>
      </c>
      <c r="AL336">
        <v>3.163218167063077</v>
      </c>
      <c r="AM336">
        <v>65.43532164275851</v>
      </c>
      <c r="AN336">
        <f>(AP336 - AO336 + DI336*1E3/(8.314*(DK336+273.15)) * AR336/DH336 * AQ336) * DH336/(100*CV336) * 1000/(1000 - AP336)</f>
        <v>0</v>
      </c>
      <c r="AO336">
        <v>16.18475456453187</v>
      </c>
      <c r="AP336">
        <v>21.51257454545454</v>
      </c>
      <c r="AQ336">
        <v>-0.0002074748799330291</v>
      </c>
      <c r="AR336">
        <v>84.91961096106847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1658946777.6</v>
      </c>
      <c r="DB336">
        <v>441.1474444444444</v>
      </c>
      <c r="DC336">
        <v>495.1948518518519</v>
      </c>
      <c r="DD336">
        <v>21.53450740740741</v>
      </c>
      <c r="DE336">
        <v>16.20466296296296</v>
      </c>
      <c r="DF336">
        <v>444.6154074074074</v>
      </c>
      <c r="DG336">
        <v>21.65688148148148</v>
      </c>
      <c r="DH336">
        <v>500.0498888888888</v>
      </c>
      <c r="DI336">
        <v>90.46397407407406</v>
      </c>
      <c r="DJ336">
        <v>0.09999086666666666</v>
      </c>
      <c r="DK336">
        <v>27.05615925925926</v>
      </c>
      <c r="DL336">
        <v>26.38736666666667</v>
      </c>
      <c r="DM336">
        <v>999.9000000000001</v>
      </c>
      <c r="DN336">
        <v>0</v>
      </c>
      <c r="DO336">
        <v>0</v>
      </c>
      <c r="DP336">
        <v>10001.99740740741</v>
      </c>
      <c r="DQ336">
        <v>0</v>
      </c>
      <c r="DR336">
        <v>12.0284</v>
      </c>
      <c r="DS336">
        <v>-54.04739999999999</v>
      </c>
      <c r="DT336">
        <v>450.8562222222222</v>
      </c>
      <c r="DU336">
        <v>503.3512222222222</v>
      </c>
      <c r="DV336">
        <v>5.329847037037037</v>
      </c>
      <c r="DW336">
        <v>495.1948518518519</v>
      </c>
      <c r="DX336">
        <v>16.20466296296296</v>
      </c>
      <c r="DY336">
        <v>1.948097037037037</v>
      </c>
      <c r="DZ336">
        <v>1.465937777777778</v>
      </c>
      <c r="EA336">
        <v>17.02866296296297</v>
      </c>
      <c r="EB336">
        <v>12.61741851851852</v>
      </c>
      <c r="EC336">
        <v>1999.997777777778</v>
      </c>
      <c r="ED336">
        <v>0.980004</v>
      </c>
      <c r="EE336">
        <v>0.01999579999999999</v>
      </c>
      <c r="EF336">
        <v>0</v>
      </c>
      <c r="EG336">
        <v>787.5233333333332</v>
      </c>
      <c r="EH336">
        <v>5.00097</v>
      </c>
      <c r="EI336">
        <v>15644.33333333333</v>
      </c>
      <c r="EJ336">
        <v>16707.58888888889</v>
      </c>
      <c r="EK336">
        <v>37.75918518518519</v>
      </c>
      <c r="EL336">
        <v>38.41862962962963</v>
      </c>
      <c r="EM336">
        <v>37.71033333333333</v>
      </c>
      <c r="EN336">
        <v>38.06666666666666</v>
      </c>
      <c r="EO336">
        <v>38.437</v>
      </c>
      <c r="EP336">
        <v>1955.106296296296</v>
      </c>
      <c r="EQ336">
        <v>39.89148148148148</v>
      </c>
      <c r="ER336">
        <v>0</v>
      </c>
      <c r="ES336">
        <v>1658946784.8</v>
      </c>
      <c r="ET336">
        <v>0</v>
      </c>
      <c r="EU336">
        <v>787.7487999999998</v>
      </c>
      <c r="EV336">
        <v>26.97530772748812</v>
      </c>
      <c r="EW336">
        <v>504.5846161334561</v>
      </c>
      <c r="EX336">
        <v>15648.932</v>
      </c>
      <c r="EY336">
        <v>15</v>
      </c>
      <c r="EZ336">
        <v>0</v>
      </c>
      <c r="FA336" t="s">
        <v>419</v>
      </c>
      <c r="FB336">
        <v>1657650335.6</v>
      </c>
      <c r="FC336">
        <v>1657650340.6</v>
      </c>
      <c r="FD336">
        <v>0</v>
      </c>
      <c r="FE336">
        <v>2.4</v>
      </c>
      <c r="FF336">
        <v>-0.047</v>
      </c>
      <c r="FG336">
        <v>-2.024</v>
      </c>
      <c r="FH336">
        <v>-0.16</v>
      </c>
      <c r="FI336">
        <v>420</v>
      </c>
      <c r="FJ336">
        <v>17</v>
      </c>
      <c r="FK336">
        <v>0.4</v>
      </c>
      <c r="FL336">
        <v>0.26</v>
      </c>
      <c r="FM336">
        <v>-52.4909</v>
      </c>
      <c r="FN336">
        <v>-27.04874296435263</v>
      </c>
      <c r="FO336">
        <v>2.657749502774857</v>
      </c>
      <c r="FP336">
        <v>0</v>
      </c>
      <c r="FQ336">
        <v>786.3015294117646</v>
      </c>
      <c r="FR336">
        <v>22.88079450528495</v>
      </c>
      <c r="FS336">
        <v>2.283058761389737</v>
      </c>
      <c r="FT336">
        <v>0</v>
      </c>
      <c r="FU336">
        <v>5.31925275</v>
      </c>
      <c r="FV336">
        <v>0.1563981613508362</v>
      </c>
      <c r="FW336">
        <v>0.01725474789550694</v>
      </c>
      <c r="FX336">
        <v>0</v>
      </c>
      <c r="FY336">
        <v>0</v>
      </c>
      <c r="FZ336">
        <v>3</v>
      </c>
      <c r="GA336" t="s">
        <v>439</v>
      </c>
      <c r="GB336">
        <v>2.98304</v>
      </c>
      <c r="GC336">
        <v>2.71564</v>
      </c>
      <c r="GD336">
        <v>0.102379</v>
      </c>
      <c r="GE336">
        <v>0.109607</v>
      </c>
      <c r="GF336">
        <v>0.09971679999999999</v>
      </c>
      <c r="GG336">
        <v>0.0798498</v>
      </c>
      <c r="GH336">
        <v>28470.3</v>
      </c>
      <c r="GI336">
        <v>28347.3</v>
      </c>
      <c r="GJ336">
        <v>29478.3</v>
      </c>
      <c r="GK336">
        <v>29443.3</v>
      </c>
      <c r="GL336">
        <v>35158.8</v>
      </c>
      <c r="GM336">
        <v>36020.1</v>
      </c>
      <c r="GN336">
        <v>41524.7</v>
      </c>
      <c r="GO336">
        <v>41954.2</v>
      </c>
      <c r="GP336">
        <v>1.95375</v>
      </c>
      <c r="GQ336">
        <v>1.91265</v>
      </c>
      <c r="GR336">
        <v>0.07405879999999999</v>
      </c>
      <c r="GS336">
        <v>0</v>
      </c>
      <c r="GT336">
        <v>25.1693</v>
      </c>
      <c r="GU336">
        <v>999.9</v>
      </c>
      <c r="GV336">
        <v>53</v>
      </c>
      <c r="GW336">
        <v>29.5</v>
      </c>
      <c r="GX336">
        <v>24.2519</v>
      </c>
      <c r="GY336">
        <v>63.0599</v>
      </c>
      <c r="GZ336">
        <v>34.0104</v>
      </c>
      <c r="HA336">
        <v>1</v>
      </c>
      <c r="HB336">
        <v>-0.0641514</v>
      </c>
      <c r="HC336">
        <v>0.29393</v>
      </c>
      <c r="HD336">
        <v>20.3342</v>
      </c>
      <c r="HE336">
        <v>5.21819</v>
      </c>
      <c r="HF336">
        <v>12.0099</v>
      </c>
      <c r="HG336">
        <v>4.9894</v>
      </c>
      <c r="HH336">
        <v>3.28865</v>
      </c>
      <c r="HI336">
        <v>9999</v>
      </c>
      <c r="HJ336">
        <v>9999</v>
      </c>
      <c r="HK336">
        <v>9999</v>
      </c>
      <c r="HL336">
        <v>156.1</v>
      </c>
      <c r="HM336">
        <v>1.86737</v>
      </c>
      <c r="HN336">
        <v>1.86644</v>
      </c>
      <c r="HO336">
        <v>1.86584</v>
      </c>
      <c r="HP336">
        <v>1.86583</v>
      </c>
      <c r="HQ336">
        <v>1.86754</v>
      </c>
      <c r="HR336">
        <v>1.87012</v>
      </c>
      <c r="HS336">
        <v>1.86874</v>
      </c>
      <c r="HT336">
        <v>1.87025</v>
      </c>
      <c r="HU336">
        <v>0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-3.537</v>
      </c>
      <c r="II336">
        <v>-0.1226</v>
      </c>
      <c r="IJ336">
        <v>-2.003274880989988</v>
      </c>
      <c r="IK336">
        <v>-0.003643892653284941</v>
      </c>
      <c r="IL336">
        <v>8.948238347276123E-07</v>
      </c>
      <c r="IM336">
        <v>-2.445980282225029E-10</v>
      </c>
      <c r="IN336">
        <v>-0.1940835803508028</v>
      </c>
      <c r="IO336">
        <v>-0.01042730378795286</v>
      </c>
      <c r="IP336">
        <v>0.00100284695746963</v>
      </c>
      <c r="IQ336">
        <v>-1.701466411570297E-05</v>
      </c>
      <c r="IR336">
        <v>2</v>
      </c>
      <c r="IS336">
        <v>2310</v>
      </c>
      <c r="IT336">
        <v>1</v>
      </c>
      <c r="IU336">
        <v>25</v>
      </c>
      <c r="IV336">
        <v>21607.5</v>
      </c>
      <c r="IW336">
        <v>21607.4</v>
      </c>
      <c r="IX336">
        <v>1.26465</v>
      </c>
      <c r="IY336">
        <v>2.22168</v>
      </c>
      <c r="IZ336">
        <v>1.39648</v>
      </c>
      <c r="JA336">
        <v>2.35229</v>
      </c>
      <c r="JB336">
        <v>1.49536</v>
      </c>
      <c r="JC336">
        <v>2.31323</v>
      </c>
      <c r="JD336">
        <v>34.715</v>
      </c>
      <c r="JE336">
        <v>24.1838</v>
      </c>
      <c r="JF336">
        <v>18</v>
      </c>
      <c r="JG336">
        <v>516.7569999999999</v>
      </c>
      <c r="JH336">
        <v>446.222</v>
      </c>
      <c r="JI336">
        <v>24.9997</v>
      </c>
      <c r="JJ336">
        <v>26.5563</v>
      </c>
      <c r="JK336">
        <v>30</v>
      </c>
      <c r="JL336">
        <v>26.5194</v>
      </c>
      <c r="JM336">
        <v>26.4588</v>
      </c>
      <c r="JN336">
        <v>25.3714</v>
      </c>
      <c r="JO336">
        <v>33.6253</v>
      </c>
      <c r="JP336">
        <v>62.5524</v>
      </c>
      <c r="JQ336">
        <v>25</v>
      </c>
      <c r="JR336">
        <v>540.527</v>
      </c>
      <c r="JS336">
        <v>16.2866</v>
      </c>
      <c r="JT336">
        <v>100.809</v>
      </c>
      <c r="JU336">
        <v>100.763</v>
      </c>
    </row>
    <row r="337" spans="1:281">
      <c r="A337">
        <v>321</v>
      </c>
      <c r="B337">
        <v>1658946790.1</v>
      </c>
      <c r="C337">
        <v>5152.099999904633</v>
      </c>
      <c r="D337" t="s">
        <v>1068</v>
      </c>
      <c r="E337" t="s">
        <v>1069</v>
      </c>
      <c r="F337">
        <v>5</v>
      </c>
      <c r="G337" t="s">
        <v>1005</v>
      </c>
      <c r="H337" t="s">
        <v>416</v>
      </c>
      <c r="I337">
        <v>1658946782.314285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536.0894065142727</v>
      </c>
      <c r="AK337">
        <v>488.5791939393941</v>
      </c>
      <c r="AL337">
        <v>3.16571812268168</v>
      </c>
      <c r="AM337">
        <v>65.43532164275851</v>
      </c>
      <c r="AN337">
        <f>(AP337 - AO337 + DI337*1E3/(8.314*(DK337+273.15)) * AR337/DH337 * AQ337) * DH337/(100*CV337) * 1000/(1000 - AP337)</f>
        <v>0</v>
      </c>
      <c r="AO337">
        <v>16.19332756575738</v>
      </c>
      <c r="AP337">
        <v>21.5090503030303</v>
      </c>
      <c r="AQ337">
        <v>-0.0001893883065119485</v>
      </c>
      <c r="AR337">
        <v>84.91961096106847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1658946782.314285</v>
      </c>
      <c r="DB337">
        <v>455.5287142857143</v>
      </c>
      <c r="DC337">
        <v>511.0324285714286</v>
      </c>
      <c r="DD337">
        <v>21.52123571428572</v>
      </c>
      <c r="DE337">
        <v>16.19799285714286</v>
      </c>
      <c r="DF337">
        <v>459.0397142857142</v>
      </c>
      <c r="DG337">
        <v>21.64373214285715</v>
      </c>
      <c r="DH337">
        <v>500.0492857142857</v>
      </c>
      <c r="DI337">
        <v>90.46508214285713</v>
      </c>
      <c r="DJ337">
        <v>0.1000310214285714</v>
      </c>
      <c r="DK337">
        <v>27.05559285714286</v>
      </c>
      <c r="DL337">
        <v>26.38243571428571</v>
      </c>
      <c r="DM337">
        <v>999.9000000000002</v>
      </c>
      <c r="DN337">
        <v>0</v>
      </c>
      <c r="DO337">
        <v>0</v>
      </c>
      <c r="DP337">
        <v>9996.970714285717</v>
      </c>
      <c r="DQ337">
        <v>0</v>
      </c>
      <c r="DR337">
        <v>12.0284</v>
      </c>
      <c r="DS337">
        <v>-55.50360357142857</v>
      </c>
      <c r="DT337">
        <v>465.5476785714285</v>
      </c>
      <c r="DU337">
        <v>519.4461785714286</v>
      </c>
      <c r="DV337">
        <v>5.323244285714287</v>
      </c>
      <c r="DW337">
        <v>511.0324285714286</v>
      </c>
      <c r="DX337">
        <v>16.19799285714286</v>
      </c>
      <c r="DY337">
        <v>1.946921071428571</v>
      </c>
      <c r="DZ337">
        <v>1.4653525</v>
      </c>
      <c r="EA337">
        <v>17.01912857142857</v>
      </c>
      <c r="EB337">
        <v>12.61133214285714</v>
      </c>
      <c r="EC337">
        <v>1999.992857142857</v>
      </c>
      <c r="ED337">
        <v>0.98000375</v>
      </c>
      <c r="EE337">
        <v>0.01999605</v>
      </c>
      <c r="EF337">
        <v>0</v>
      </c>
      <c r="EG337">
        <v>789.6566785714286</v>
      </c>
      <c r="EH337">
        <v>5.00097</v>
      </c>
      <c r="EI337">
        <v>15685.13571428572</v>
      </c>
      <c r="EJ337">
        <v>16707.54285714286</v>
      </c>
      <c r="EK337">
        <v>37.75</v>
      </c>
      <c r="EL337">
        <v>38.40821428571428</v>
      </c>
      <c r="EM337">
        <v>37.705</v>
      </c>
      <c r="EN337">
        <v>38.0665</v>
      </c>
      <c r="EO337">
        <v>38.437</v>
      </c>
      <c r="EP337">
        <v>1955.101071428571</v>
      </c>
      <c r="EQ337">
        <v>39.89178571428572</v>
      </c>
      <c r="ER337">
        <v>0</v>
      </c>
      <c r="ES337">
        <v>1658946789.6</v>
      </c>
      <c r="ET337">
        <v>0</v>
      </c>
      <c r="EU337">
        <v>789.95128</v>
      </c>
      <c r="EV337">
        <v>28.26615389012076</v>
      </c>
      <c r="EW337">
        <v>549.7307700979845</v>
      </c>
      <c r="EX337">
        <v>15690.92</v>
      </c>
      <c r="EY337">
        <v>15</v>
      </c>
      <c r="EZ337">
        <v>0</v>
      </c>
      <c r="FA337" t="s">
        <v>419</v>
      </c>
      <c r="FB337">
        <v>1657650335.6</v>
      </c>
      <c r="FC337">
        <v>1657650340.6</v>
      </c>
      <c r="FD337">
        <v>0</v>
      </c>
      <c r="FE337">
        <v>2.4</v>
      </c>
      <c r="FF337">
        <v>-0.047</v>
      </c>
      <c r="FG337">
        <v>-2.024</v>
      </c>
      <c r="FH337">
        <v>-0.16</v>
      </c>
      <c r="FI337">
        <v>420</v>
      </c>
      <c r="FJ337">
        <v>17</v>
      </c>
      <c r="FK337">
        <v>0.4</v>
      </c>
      <c r="FL337">
        <v>0.26</v>
      </c>
      <c r="FM337">
        <v>-54.58396829268293</v>
      </c>
      <c r="FN337">
        <v>-19.16043135888507</v>
      </c>
      <c r="FO337">
        <v>1.904581492399254</v>
      </c>
      <c r="FP337">
        <v>0</v>
      </c>
      <c r="FQ337">
        <v>788.4705294117647</v>
      </c>
      <c r="FR337">
        <v>26.81894576019405</v>
      </c>
      <c r="FS337">
        <v>2.640267435599633</v>
      </c>
      <c r="FT337">
        <v>0</v>
      </c>
      <c r="FU337">
        <v>5.323752926829268</v>
      </c>
      <c r="FV337">
        <v>-0.02893693379791087</v>
      </c>
      <c r="FW337">
        <v>0.01336791448862289</v>
      </c>
      <c r="FX337">
        <v>1</v>
      </c>
      <c r="FY337">
        <v>1</v>
      </c>
      <c r="FZ337">
        <v>3</v>
      </c>
      <c r="GA337" t="s">
        <v>426</v>
      </c>
      <c r="GB337">
        <v>2.98303</v>
      </c>
      <c r="GC337">
        <v>2.71561</v>
      </c>
      <c r="GD337">
        <v>0.104883</v>
      </c>
      <c r="GE337">
        <v>0.112141</v>
      </c>
      <c r="GF337">
        <v>0.0997156</v>
      </c>
      <c r="GG337">
        <v>0.0799711</v>
      </c>
      <c r="GH337">
        <v>28390.5</v>
      </c>
      <c r="GI337">
        <v>28266.7</v>
      </c>
      <c r="GJ337">
        <v>29478</v>
      </c>
      <c r="GK337">
        <v>29443.5</v>
      </c>
      <c r="GL337">
        <v>35158.8</v>
      </c>
      <c r="GM337">
        <v>36015.4</v>
      </c>
      <c r="GN337">
        <v>41524.6</v>
      </c>
      <c r="GO337">
        <v>41954.2</v>
      </c>
      <c r="GP337">
        <v>1.95365</v>
      </c>
      <c r="GQ337">
        <v>1.91273</v>
      </c>
      <c r="GR337">
        <v>0.07364900000000001</v>
      </c>
      <c r="GS337">
        <v>0</v>
      </c>
      <c r="GT337">
        <v>25.1693</v>
      </c>
      <c r="GU337">
        <v>999.9</v>
      </c>
      <c r="GV337">
        <v>53</v>
      </c>
      <c r="GW337">
        <v>29.5</v>
      </c>
      <c r="GX337">
        <v>24.253</v>
      </c>
      <c r="GY337">
        <v>63.1599</v>
      </c>
      <c r="GZ337">
        <v>34.0625</v>
      </c>
      <c r="HA337">
        <v>1</v>
      </c>
      <c r="HB337">
        <v>-0.0638847</v>
      </c>
      <c r="HC337">
        <v>0.293012</v>
      </c>
      <c r="HD337">
        <v>20.3341</v>
      </c>
      <c r="HE337">
        <v>5.21819</v>
      </c>
      <c r="HF337">
        <v>12.0098</v>
      </c>
      <c r="HG337">
        <v>4.98935</v>
      </c>
      <c r="HH337">
        <v>3.28865</v>
      </c>
      <c r="HI337">
        <v>9999</v>
      </c>
      <c r="HJ337">
        <v>9999</v>
      </c>
      <c r="HK337">
        <v>9999</v>
      </c>
      <c r="HL337">
        <v>156.1</v>
      </c>
      <c r="HM337">
        <v>1.86735</v>
      </c>
      <c r="HN337">
        <v>1.86643</v>
      </c>
      <c r="HO337">
        <v>1.86584</v>
      </c>
      <c r="HP337">
        <v>1.86583</v>
      </c>
      <c r="HQ337">
        <v>1.86755</v>
      </c>
      <c r="HR337">
        <v>1.87012</v>
      </c>
      <c r="HS337">
        <v>1.86874</v>
      </c>
      <c r="HT337">
        <v>1.87025</v>
      </c>
      <c r="HU337">
        <v>0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-3.583</v>
      </c>
      <c r="II337">
        <v>-0.1226</v>
      </c>
      <c r="IJ337">
        <v>-2.003274880989988</v>
      </c>
      <c r="IK337">
        <v>-0.003643892653284941</v>
      </c>
      <c r="IL337">
        <v>8.948238347276123E-07</v>
      </c>
      <c r="IM337">
        <v>-2.445980282225029E-10</v>
      </c>
      <c r="IN337">
        <v>-0.1940835803508028</v>
      </c>
      <c r="IO337">
        <v>-0.01042730378795286</v>
      </c>
      <c r="IP337">
        <v>0.00100284695746963</v>
      </c>
      <c r="IQ337">
        <v>-1.701466411570297E-05</v>
      </c>
      <c r="IR337">
        <v>2</v>
      </c>
      <c r="IS337">
        <v>2310</v>
      </c>
      <c r="IT337">
        <v>1</v>
      </c>
      <c r="IU337">
        <v>25</v>
      </c>
      <c r="IV337">
        <v>21607.6</v>
      </c>
      <c r="IW337">
        <v>21607.5</v>
      </c>
      <c r="IX337">
        <v>1.29395</v>
      </c>
      <c r="IY337">
        <v>2.20825</v>
      </c>
      <c r="IZ337">
        <v>1.39648</v>
      </c>
      <c r="JA337">
        <v>2.35352</v>
      </c>
      <c r="JB337">
        <v>1.49536</v>
      </c>
      <c r="JC337">
        <v>2.39868</v>
      </c>
      <c r="JD337">
        <v>34.715</v>
      </c>
      <c r="JE337">
        <v>24.1838</v>
      </c>
      <c r="JF337">
        <v>18</v>
      </c>
      <c r="JG337">
        <v>516.694</v>
      </c>
      <c r="JH337">
        <v>446.27</v>
      </c>
      <c r="JI337">
        <v>24.9997</v>
      </c>
      <c r="JJ337">
        <v>26.5583</v>
      </c>
      <c r="JK337">
        <v>30.0001</v>
      </c>
      <c r="JL337">
        <v>26.5197</v>
      </c>
      <c r="JM337">
        <v>26.459</v>
      </c>
      <c r="JN337">
        <v>26.0307</v>
      </c>
      <c r="JO337">
        <v>33.6253</v>
      </c>
      <c r="JP337">
        <v>62.166</v>
      </c>
      <c r="JQ337">
        <v>25</v>
      </c>
      <c r="JR337">
        <v>560.596</v>
      </c>
      <c r="JS337">
        <v>16.2835</v>
      </c>
      <c r="JT337">
        <v>100.809</v>
      </c>
      <c r="JU337">
        <v>100.763</v>
      </c>
    </row>
    <row r="338" spans="1:281">
      <c r="A338">
        <v>322</v>
      </c>
      <c r="B338">
        <v>1658946795.1</v>
      </c>
      <c r="C338">
        <v>5157.099999904633</v>
      </c>
      <c r="D338" t="s">
        <v>1070</v>
      </c>
      <c r="E338" t="s">
        <v>1071</v>
      </c>
      <c r="F338">
        <v>5</v>
      </c>
      <c r="G338" t="s">
        <v>1005</v>
      </c>
      <c r="H338" t="s">
        <v>416</v>
      </c>
      <c r="I338">
        <v>1658946787.6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553.1429141084199</v>
      </c>
      <c r="AK338">
        <v>504.6277272727273</v>
      </c>
      <c r="AL338">
        <v>3.216886435251497</v>
      </c>
      <c r="AM338">
        <v>65.43532164275851</v>
      </c>
      <c r="AN338">
        <f>(AP338 - AO338 + DI338*1E3/(8.314*(DK338+273.15)) * AR338/DH338 * AQ338) * DH338/(100*CV338) * 1000/(1000 - AP338)</f>
        <v>0</v>
      </c>
      <c r="AO338">
        <v>16.19635635648791</v>
      </c>
      <c r="AP338">
        <v>21.50887515151515</v>
      </c>
      <c r="AQ338">
        <v>0.0001107762167773524</v>
      </c>
      <c r="AR338">
        <v>84.91961096106847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1658946787.6</v>
      </c>
      <c r="DB338">
        <v>471.8982592592593</v>
      </c>
      <c r="DC338">
        <v>528.8097407407408</v>
      </c>
      <c r="DD338">
        <v>21.51306296296296</v>
      </c>
      <c r="DE338">
        <v>16.1915</v>
      </c>
      <c r="DF338">
        <v>475.458037037037</v>
      </c>
      <c r="DG338">
        <v>21.63562962962963</v>
      </c>
      <c r="DH338">
        <v>500.0334814814815</v>
      </c>
      <c r="DI338">
        <v>90.46537407407408</v>
      </c>
      <c r="DJ338">
        <v>0.0998957111111111</v>
      </c>
      <c r="DK338">
        <v>27.05543703703703</v>
      </c>
      <c r="DL338">
        <v>26.3783074074074</v>
      </c>
      <c r="DM338">
        <v>999.9000000000001</v>
      </c>
      <c r="DN338">
        <v>0</v>
      </c>
      <c r="DO338">
        <v>0</v>
      </c>
      <c r="DP338">
        <v>10004.94074074074</v>
      </c>
      <c r="DQ338">
        <v>0</v>
      </c>
      <c r="DR338">
        <v>12.03236666666667</v>
      </c>
      <c r="DS338">
        <v>-56.91137037037037</v>
      </c>
      <c r="DT338">
        <v>482.2733703703703</v>
      </c>
      <c r="DU338">
        <v>537.5128148148149</v>
      </c>
      <c r="DV338">
        <v>5.321555555555555</v>
      </c>
      <c r="DW338">
        <v>528.8097407407408</v>
      </c>
      <c r="DX338">
        <v>16.1915</v>
      </c>
      <c r="DY338">
        <v>1.946187777777777</v>
      </c>
      <c r="DZ338">
        <v>1.464769259259259</v>
      </c>
      <c r="EA338">
        <v>17.01318888888889</v>
      </c>
      <c r="EB338">
        <v>12.60528148148148</v>
      </c>
      <c r="EC338">
        <v>2000.025925925926</v>
      </c>
      <c r="ED338">
        <v>0.9800041111111111</v>
      </c>
      <c r="EE338">
        <v>0.01999568888888889</v>
      </c>
      <c r="EF338">
        <v>0</v>
      </c>
      <c r="EG338">
        <v>792.1256666666666</v>
      </c>
      <c r="EH338">
        <v>5.00097</v>
      </c>
      <c r="EI338">
        <v>15734.42592592593</v>
      </c>
      <c r="EJ338">
        <v>16707.82222222222</v>
      </c>
      <c r="EK338">
        <v>37.75</v>
      </c>
      <c r="EL338">
        <v>38.38648148148148</v>
      </c>
      <c r="EM338">
        <v>37.69166666666667</v>
      </c>
      <c r="EN338">
        <v>38.062</v>
      </c>
      <c r="EO338">
        <v>38.437</v>
      </c>
      <c r="EP338">
        <v>1955.134444444444</v>
      </c>
      <c r="EQ338">
        <v>39.89148148148148</v>
      </c>
      <c r="ER338">
        <v>0</v>
      </c>
      <c r="ES338">
        <v>1658946794.4</v>
      </c>
      <c r="ET338">
        <v>0</v>
      </c>
      <c r="EU338">
        <v>792.2519599999999</v>
      </c>
      <c r="EV338">
        <v>29.32223073398937</v>
      </c>
      <c r="EW338">
        <v>571.0846144948846</v>
      </c>
      <c r="EX338">
        <v>15735.668</v>
      </c>
      <c r="EY338">
        <v>15</v>
      </c>
      <c r="EZ338">
        <v>0</v>
      </c>
      <c r="FA338" t="s">
        <v>419</v>
      </c>
      <c r="FB338">
        <v>1657650335.6</v>
      </c>
      <c r="FC338">
        <v>1657650340.6</v>
      </c>
      <c r="FD338">
        <v>0</v>
      </c>
      <c r="FE338">
        <v>2.4</v>
      </c>
      <c r="FF338">
        <v>-0.047</v>
      </c>
      <c r="FG338">
        <v>-2.024</v>
      </c>
      <c r="FH338">
        <v>-0.16</v>
      </c>
      <c r="FI338">
        <v>420</v>
      </c>
      <c r="FJ338">
        <v>17</v>
      </c>
      <c r="FK338">
        <v>0.4</v>
      </c>
      <c r="FL338">
        <v>0.26</v>
      </c>
      <c r="FM338">
        <v>-56.02016249999999</v>
      </c>
      <c r="FN338">
        <v>-16.07185103189487</v>
      </c>
      <c r="FO338">
        <v>1.549574075784617</v>
      </c>
      <c r="FP338">
        <v>0</v>
      </c>
      <c r="FQ338">
        <v>790.6986176470588</v>
      </c>
      <c r="FR338">
        <v>28.0680366689581</v>
      </c>
      <c r="FS338">
        <v>2.761905203624158</v>
      </c>
      <c r="FT338">
        <v>0</v>
      </c>
      <c r="FU338">
        <v>5.32201775</v>
      </c>
      <c r="FV338">
        <v>-0.05620131332083145</v>
      </c>
      <c r="FW338">
        <v>0.01404465832398567</v>
      </c>
      <c r="FX338">
        <v>1</v>
      </c>
      <c r="FY338">
        <v>1</v>
      </c>
      <c r="FZ338">
        <v>3</v>
      </c>
      <c r="GA338" t="s">
        <v>426</v>
      </c>
      <c r="GB338">
        <v>2.98298</v>
      </c>
      <c r="GC338">
        <v>2.71568</v>
      </c>
      <c r="GD338">
        <v>0.107378</v>
      </c>
      <c r="GE338">
        <v>0.114644</v>
      </c>
      <c r="GF338">
        <v>0.09970660000000001</v>
      </c>
      <c r="GG338">
        <v>0.0799498</v>
      </c>
      <c r="GH338">
        <v>28310.9</v>
      </c>
      <c r="GI338">
        <v>28187.3</v>
      </c>
      <c r="GJ338">
        <v>29477.5</v>
      </c>
      <c r="GK338">
        <v>29443.7</v>
      </c>
      <c r="GL338">
        <v>35158.6</v>
      </c>
      <c r="GM338">
        <v>36016.6</v>
      </c>
      <c r="GN338">
        <v>41523.9</v>
      </c>
      <c r="GO338">
        <v>41954.5</v>
      </c>
      <c r="GP338">
        <v>1.95347</v>
      </c>
      <c r="GQ338">
        <v>1.91308</v>
      </c>
      <c r="GR338">
        <v>0.0739619</v>
      </c>
      <c r="GS338">
        <v>0</v>
      </c>
      <c r="GT338">
        <v>25.1693</v>
      </c>
      <c r="GU338">
        <v>999.9</v>
      </c>
      <c r="GV338">
        <v>52.9</v>
      </c>
      <c r="GW338">
        <v>29.5</v>
      </c>
      <c r="GX338">
        <v>24.2067</v>
      </c>
      <c r="GY338">
        <v>63.0499</v>
      </c>
      <c r="GZ338">
        <v>33.766</v>
      </c>
      <c r="HA338">
        <v>1</v>
      </c>
      <c r="HB338">
        <v>-0.06406000000000001</v>
      </c>
      <c r="HC338">
        <v>0.29256</v>
      </c>
      <c r="HD338">
        <v>20.3338</v>
      </c>
      <c r="HE338">
        <v>5.21639</v>
      </c>
      <c r="HF338">
        <v>12.0099</v>
      </c>
      <c r="HG338">
        <v>4.98745</v>
      </c>
      <c r="HH338">
        <v>3.2885</v>
      </c>
      <c r="HI338">
        <v>9999</v>
      </c>
      <c r="HJ338">
        <v>9999</v>
      </c>
      <c r="HK338">
        <v>9999</v>
      </c>
      <c r="HL338">
        <v>156.1</v>
      </c>
      <c r="HM338">
        <v>1.86735</v>
      </c>
      <c r="HN338">
        <v>1.86645</v>
      </c>
      <c r="HO338">
        <v>1.86584</v>
      </c>
      <c r="HP338">
        <v>1.86583</v>
      </c>
      <c r="HQ338">
        <v>1.86756</v>
      </c>
      <c r="HR338">
        <v>1.87012</v>
      </c>
      <c r="HS338">
        <v>1.86874</v>
      </c>
      <c r="HT338">
        <v>1.87025</v>
      </c>
      <c r="HU338">
        <v>0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-3.629</v>
      </c>
      <c r="II338">
        <v>-0.1227</v>
      </c>
      <c r="IJ338">
        <v>-2.003274880989988</v>
      </c>
      <c r="IK338">
        <v>-0.003643892653284941</v>
      </c>
      <c r="IL338">
        <v>8.948238347276123E-07</v>
      </c>
      <c r="IM338">
        <v>-2.445980282225029E-10</v>
      </c>
      <c r="IN338">
        <v>-0.1940835803508028</v>
      </c>
      <c r="IO338">
        <v>-0.01042730378795286</v>
      </c>
      <c r="IP338">
        <v>0.00100284695746963</v>
      </c>
      <c r="IQ338">
        <v>-1.701466411570297E-05</v>
      </c>
      <c r="IR338">
        <v>2</v>
      </c>
      <c r="IS338">
        <v>2310</v>
      </c>
      <c r="IT338">
        <v>1</v>
      </c>
      <c r="IU338">
        <v>25</v>
      </c>
      <c r="IV338">
        <v>21607.7</v>
      </c>
      <c r="IW338">
        <v>21607.6</v>
      </c>
      <c r="IX338">
        <v>1.33057</v>
      </c>
      <c r="IY338">
        <v>2.20825</v>
      </c>
      <c r="IZ338">
        <v>1.39648</v>
      </c>
      <c r="JA338">
        <v>2.35352</v>
      </c>
      <c r="JB338">
        <v>1.49536</v>
      </c>
      <c r="JC338">
        <v>2.39868</v>
      </c>
      <c r="JD338">
        <v>34.715</v>
      </c>
      <c r="JE338">
        <v>24.1838</v>
      </c>
      <c r="JF338">
        <v>18</v>
      </c>
      <c r="JG338">
        <v>516.599</v>
      </c>
      <c r="JH338">
        <v>446.484</v>
      </c>
      <c r="JI338">
        <v>24.9998</v>
      </c>
      <c r="JJ338">
        <v>26.5586</v>
      </c>
      <c r="JK338">
        <v>30.0002</v>
      </c>
      <c r="JL338">
        <v>26.5216</v>
      </c>
      <c r="JM338">
        <v>26.459</v>
      </c>
      <c r="JN338">
        <v>26.6231</v>
      </c>
      <c r="JO338">
        <v>33.3136</v>
      </c>
      <c r="JP338">
        <v>62.166</v>
      </c>
      <c r="JQ338">
        <v>25</v>
      </c>
      <c r="JR338">
        <v>573.976</v>
      </c>
      <c r="JS338">
        <v>16.2953</v>
      </c>
      <c r="JT338">
        <v>100.807</v>
      </c>
      <c r="JU338">
        <v>100.764</v>
      </c>
    </row>
    <row r="339" spans="1:281">
      <c r="A339">
        <v>323</v>
      </c>
      <c r="B339">
        <v>1658946800.1</v>
      </c>
      <c r="C339">
        <v>5162.099999904633</v>
      </c>
      <c r="D339" t="s">
        <v>1072</v>
      </c>
      <c r="E339" t="s">
        <v>1073</v>
      </c>
      <c r="F339">
        <v>5</v>
      </c>
      <c r="G339" t="s">
        <v>1005</v>
      </c>
      <c r="H339" t="s">
        <v>416</v>
      </c>
      <c r="I339">
        <v>1658946792.314285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570.2765079437129</v>
      </c>
      <c r="AK339">
        <v>520.6204181818181</v>
      </c>
      <c r="AL339">
        <v>3.196439343160606</v>
      </c>
      <c r="AM339">
        <v>65.43532164275851</v>
      </c>
      <c r="AN339">
        <f>(AP339 - AO339 + DI339*1E3/(8.314*(DK339+273.15)) * AR339/DH339 * AQ339) * DH339/(100*CV339) * 1000/(1000 - AP339)</f>
        <v>0</v>
      </c>
      <c r="AO339">
        <v>16.24151335783446</v>
      </c>
      <c r="AP339">
        <v>21.52307333333334</v>
      </c>
      <c r="AQ339">
        <v>3.462184506584536E-05</v>
      </c>
      <c r="AR339">
        <v>84.91961096106847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1658946792.314285</v>
      </c>
      <c r="DB339">
        <v>486.6133928571429</v>
      </c>
      <c r="DC339">
        <v>544.6403571428571</v>
      </c>
      <c r="DD339">
        <v>21.51094285714286</v>
      </c>
      <c r="DE339">
        <v>16.21425357142857</v>
      </c>
      <c r="DF339">
        <v>490.2166071428571</v>
      </c>
      <c r="DG339">
        <v>21.63353928571428</v>
      </c>
      <c r="DH339">
        <v>500.0529642857143</v>
      </c>
      <c r="DI339">
        <v>90.46463214285714</v>
      </c>
      <c r="DJ339">
        <v>0.0999821285714286</v>
      </c>
      <c r="DK339">
        <v>27.056325</v>
      </c>
      <c r="DL339">
        <v>26.37791071428572</v>
      </c>
      <c r="DM339">
        <v>999.9000000000002</v>
      </c>
      <c r="DN339">
        <v>0</v>
      </c>
      <c r="DO339">
        <v>0</v>
      </c>
      <c r="DP339">
        <v>10006.14392857143</v>
      </c>
      <c r="DQ339">
        <v>0</v>
      </c>
      <c r="DR339">
        <v>12.032225</v>
      </c>
      <c r="DS339">
        <v>-58.02689285714286</v>
      </c>
      <c r="DT339">
        <v>497.3110357142858</v>
      </c>
      <c r="DU339">
        <v>553.6170714285714</v>
      </c>
      <c r="DV339">
        <v>5.29668</v>
      </c>
      <c r="DW339">
        <v>544.6403571428571</v>
      </c>
      <c r="DX339">
        <v>16.21425357142857</v>
      </c>
      <c r="DY339">
        <v>1.94598</v>
      </c>
      <c r="DZ339">
        <v>1.466816071428572</v>
      </c>
      <c r="EA339">
        <v>17.01151071428572</v>
      </c>
      <c r="EB339">
        <v>12.62655714285714</v>
      </c>
      <c r="EC339">
        <v>2000.028928571429</v>
      </c>
      <c r="ED339">
        <v>0.9800041785714286</v>
      </c>
      <c r="EE339">
        <v>0.01999562142857143</v>
      </c>
      <c r="EF339">
        <v>0</v>
      </c>
      <c r="EG339">
        <v>794.4292142857146</v>
      </c>
      <c r="EH339">
        <v>5.00097</v>
      </c>
      <c r="EI339">
        <v>15779.39285714286</v>
      </c>
      <c r="EJ339">
        <v>16707.84642857143</v>
      </c>
      <c r="EK339">
        <v>37.75</v>
      </c>
      <c r="EL339">
        <v>38.38828571428571</v>
      </c>
      <c r="EM339">
        <v>37.69600000000001</v>
      </c>
      <c r="EN339">
        <v>38.062</v>
      </c>
      <c r="EO339">
        <v>38.437</v>
      </c>
      <c r="EP339">
        <v>1955.1375</v>
      </c>
      <c r="EQ339">
        <v>39.89142857142858</v>
      </c>
      <c r="ER339">
        <v>0</v>
      </c>
      <c r="ES339">
        <v>1658946799.8</v>
      </c>
      <c r="ET339">
        <v>0</v>
      </c>
      <c r="EU339">
        <v>794.7304615384614</v>
      </c>
      <c r="EV339">
        <v>29.7795555839254</v>
      </c>
      <c r="EW339">
        <v>574.242735466089</v>
      </c>
      <c r="EX339">
        <v>15784.16153846154</v>
      </c>
      <c r="EY339">
        <v>15</v>
      </c>
      <c r="EZ339">
        <v>0</v>
      </c>
      <c r="FA339" t="s">
        <v>419</v>
      </c>
      <c r="FB339">
        <v>1657650335.6</v>
      </c>
      <c r="FC339">
        <v>1657650340.6</v>
      </c>
      <c r="FD339">
        <v>0</v>
      </c>
      <c r="FE339">
        <v>2.4</v>
      </c>
      <c r="FF339">
        <v>-0.047</v>
      </c>
      <c r="FG339">
        <v>-2.024</v>
      </c>
      <c r="FH339">
        <v>-0.16</v>
      </c>
      <c r="FI339">
        <v>420</v>
      </c>
      <c r="FJ339">
        <v>17</v>
      </c>
      <c r="FK339">
        <v>0.4</v>
      </c>
      <c r="FL339">
        <v>0.26</v>
      </c>
      <c r="FM339">
        <v>-57.36524390243902</v>
      </c>
      <c r="FN339">
        <v>-14.4240459930314</v>
      </c>
      <c r="FO339">
        <v>1.42428069719913</v>
      </c>
      <c r="FP339">
        <v>0</v>
      </c>
      <c r="FQ339">
        <v>793.2755294117646</v>
      </c>
      <c r="FR339">
        <v>29.32330024531954</v>
      </c>
      <c r="FS339">
        <v>2.885848353556228</v>
      </c>
      <c r="FT339">
        <v>0</v>
      </c>
      <c r="FU339">
        <v>5.307584634146342</v>
      </c>
      <c r="FV339">
        <v>-0.2414151219512058</v>
      </c>
      <c r="FW339">
        <v>0.029535001814512</v>
      </c>
      <c r="FX339">
        <v>0</v>
      </c>
      <c r="FY339">
        <v>0</v>
      </c>
      <c r="FZ339">
        <v>3</v>
      </c>
      <c r="GA339" t="s">
        <v>439</v>
      </c>
      <c r="GB339">
        <v>2.98333</v>
      </c>
      <c r="GC339">
        <v>2.71567</v>
      </c>
      <c r="GD339">
        <v>0.109826</v>
      </c>
      <c r="GE339">
        <v>0.117095</v>
      </c>
      <c r="GF339">
        <v>0.09976260000000001</v>
      </c>
      <c r="GG339">
        <v>0.0802027</v>
      </c>
      <c r="GH339">
        <v>28233.2</v>
      </c>
      <c r="GI339">
        <v>28109.1</v>
      </c>
      <c r="GJ339">
        <v>29477.4</v>
      </c>
      <c r="GK339">
        <v>29443.5</v>
      </c>
      <c r="GL339">
        <v>35156.3</v>
      </c>
      <c r="GM339">
        <v>36006.6</v>
      </c>
      <c r="GN339">
        <v>41523.8</v>
      </c>
      <c r="GO339">
        <v>41954.6</v>
      </c>
      <c r="GP339">
        <v>1.95392</v>
      </c>
      <c r="GQ339">
        <v>1.91278</v>
      </c>
      <c r="GR339">
        <v>0.0737235</v>
      </c>
      <c r="GS339">
        <v>0</v>
      </c>
      <c r="GT339">
        <v>25.1693</v>
      </c>
      <c r="GU339">
        <v>999.9</v>
      </c>
      <c r="GV339">
        <v>52.9</v>
      </c>
      <c r="GW339">
        <v>29.5</v>
      </c>
      <c r="GX339">
        <v>24.2064</v>
      </c>
      <c r="GY339">
        <v>62.8799</v>
      </c>
      <c r="GZ339">
        <v>33.9543</v>
      </c>
      <c r="HA339">
        <v>1</v>
      </c>
      <c r="HB339">
        <v>-0.06404219999999999</v>
      </c>
      <c r="HC339">
        <v>0.291789</v>
      </c>
      <c r="HD339">
        <v>20.3339</v>
      </c>
      <c r="HE339">
        <v>5.21684</v>
      </c>
      <c r="HF339">
        <v>12.0099</v>
      </c>
      <c r="HG339">
        <v>4.98915</v>
      </c>
      <c r="HH339">
        <v>3.2885</v>
      </c>
      <c r="HI339">
        <v>9999</v>
      </c>
      <c r="HJ339">
        <v>9999</v>
      </c>
      <c r="HK339">
        <v>9999</v>
      </c>
      <c r="HL339">
        <v>156.1</v>
      </c>
      <c r="HM339">
        <v>1.86737</v>
      </c>
      <c r="HN339">
        <v>1.86644</v>
      </c>
      <c r="HO339">
        <v>1.86584</v>
      </c>
      <c r="HP339">
        <v>1.86584</v>
      </c>
      <c r="HQ339">
        <v>1.86757</v>
      </c>
      <c r="HR339">
        <v>1.87012</v>
      </c>
      <c r="HS339">
        <v>1.86874</v>
      </c>
      <c r="HT339">
        <v>1.87026</v>
      </c>
      <c r="HU339">
        <v>0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-3.675</v>
      </c>
      <c r="II339">
        <v>-0.1225</v>
      </c>
      <c r="IJ339">
        <v>-2.003274880989988</v>
      </c>
      <c r="IK339">
        <v>-0.003643892653284941</v>
      </c>
      <c r="IL339">
        <v>8.948238347276123E-07</v>
      </c>
      <c r="IM339">
        <v>-2.445980282225029E-10</v>
      </c>
      <c r="IN339">
        <v>-0.1940835803508028</v>
      </c>
      <c r="IO339">
        <v>-0.01042730378795286</v>
      </c>
      <c r="IP339">
        <v>0.00100284695746963</v>
      </c>
      <c r="IQ339">
        <v>-1.701466411570297E-05</v>
      </c>
      <c r="IR339">
        <v>2</v>
      </c>
      <c r="IS339">
        <v>2310</v>
      </c>
      <c r="IT339">
        <v>1</v>
      </c>
      <c r="IU339">
        <v>25</v>
      </c>
      <c r="IV339">
        <v>21607.7</v>
      </c>
      <c r="IW339">
        <v>21607.7</v>
      </c>
      <c r="IX339">
        <v>1.35742</v>
      </c>
      <c r="IY339">
        <v>2.20947</v>
      </c>
      <c r="IZ339">
        <v>1.39648</v>
      </c>
      <c r="JA339">
        <v>2.35352</v>
      </c>
      <c r="JB339">
        <v>1.49536</v>
      </c>
      <c r="JC339">
        <v>2.39258</v>
      </c>
      <c r="JD339">
        <v>34.715</v>
      </c>
      <c r="JE339">
        <v>24.1838</v>
      </c>
      <c r="JF339">
        <v>18</v>
      </c>
      <c r="JG339">
        <v>516.8920000000001</v>
      </c>
      <c r="JH339">
        <v>446.318</v>
      </c>
      <c r="JI339">
        <v>24.9998</v>
      </c>
      <c r="JJ339">
        <v>26.5586</v>
      </c>
      <c r="JK339">
        <v>30</v>
      </c>
      <c r="JL339">
        <v>26.5216</v>
      </c>
      <c r="JM339">
        <v>26.4612</v>
      </c>
      <c r="JN339">
        <v>27.2775</v>
      </c>
      <c r="JO339">
        <v>33.3136</v>
      </c>
      <c r="JP339">
        <v>61.7788</v>
      </c>
      <c r="JQ339">
        <v>25</v>
      </c>
      <c r="JR339">
        <v>594.013</v>
      </c>
      <c r="JS339">
        <v>16.2852</v>
      </c>
      <c r="JT339">
        <v>100.807</v>
      </c>
      <c r="JU339">
        <v>100.764</v>
      </c>
    </row>
    <row r="340" spans="1:281">
      <c r="A340">
        <v>324</v>
      </c>
      <c r="B340">
        <v>1658946804.6</v>
      </c>
      <c r="C340">
        <v>5166.599999904633</v>
      </c>
      <c r="D340" t="s">
        <v>1074</v>
      </c>
      <c r="E340" t="s">
        <v>1075</v>
      </c>
      <c r="F340">
        <v>5</v>
      </c>
      <c r="G340" t="s">
        <v>1005</v>
      </c>
      <c r="H340" t="s">
        <v>416</v>
      </c>
      <c r="I340">
        <v>1658946796.760714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585.5981750961852</v>
      </c>
      <c r="AK340">
        <v>535.1492666666666</v>
      </c>
      <c r="AL340">
        <v>3.232751488349807</v>
      </c>
      <c r="AM340">
        <v>65.43532164275851</v>
      </c>
      <c r="AN340">
        <f>(AP340 - AO340 + DI340*1E3/(8.314*(DK340+273.15)) * AR340/DH340 * AQ340) * DH340/(100*CV340) * 1000/(1000 - AP340)</f>
        <v>0</v>
      </c>
      <c r="AO340">
        <v>16.27633383950673</v>
      </c>
      <c r="AP340">
        <v>21.54053636363635</v>
      </c>
      <c r="AQ340">
        <v>0.003913005563718245</v>
      </c>
      <c r="AR340">
        <v>84.91961096106847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1658946796.760714</v>
      </c>
      <c r="DB340">
        <v>500.5366428571428</v>
      </c>
      <c r="DC340">
        <v>559.5651785714285</v>
      </c>
      <c r="DD340">
        <v>21.51892142857143</v>
      </c>
      <c r="DE340">
        <v>16.23635</v>
      </c>
      <c r="DF340">
        <v>504.1807857142858</v>
      </c>
      <c r="DG340">
        <v>21.64145</v>
      </c>
      <c r="DH340">
        <v>500.0500714285714</v>
      </c>
      <c r="DI340">
        <v>90.46417857142855</v>
      </c>
      <c r="DJ340">
        <v>0.09998385714285714</v>
      </c>
      <c r="DK340">
        <v>27.05701785714285</v>
      </c>
      <c r="DL340">
        <v>26.3775</v>
      </c>
      <c r="DM340">
        <v>999.9000000000002</v>
      </c>
      <c r="DN340">
        <v>0</v>
      </c>
      <c r="DO340">
        <v>0</v>
      </c>
      <c r="DP340">
        <v>10004.62464285714</v>
      </c>
      <c r="DQ340">
        <v>0</v>
      </c>
      <c r="DR340">
        <v>12.03559642857143</v>
      </c>
      <c r="DS340">
        <v>-59.02850357142857</v>
      </c>
      <c r="DT340">
        <v>511.544607142857</v>
      </c>
      <c r="DU340">
        <v>568.8008214285713</v>
      </c>
      <c r="DV340">
        <v>5.282561428571428</v>
      </c>
      <c r="DW340">
        <v>559.5651785714285</v>
      </c>
      <c r="DX340">
        <v>16.23635</v>
      </c>
      <c r="DY340">
        <v>1.946691428571429</v>
      </c>
      <c r="DZ340">
        <v>1.4688075</v>
      </c>
      <c r="EA340">
        <v>17.01728214285714</v>
      </c>
      <c r="EB340">
        <v>12.64724642857143</v>
      </c>
      <c r="EC340">
        <v>2000.024285714286</v>
      </c>
      <c r="ED340">
        <v>0.9800042857142858</v>
      </c>
      <c r="EE340">
        <v>0.01999551428571428</v>
      </c>
      <c r="EF340">
        <v>0</v>
      </c>
      <c r="EG340">
        <v>796.5749285714285</v>
      </c>
      <c r="EH340">
        <v>5.00097</v>
      </c>
      <c r="EI340">
        <v>15821.475</v>
      </c>
      <c r="EJ340">
        <v>16707.80714285715</v>
      </c>
      <c r="EK340">
        <v>37.75</v>
      </c>
      <c r="EL340">
        <v>38.38385714285715</v>
      </c>
      <c r="EM340">
        <v>37.6915</v>
      </c>
      <c r="EN340">
        <v>38.062</v>
      </c>
      <c r="EO340">
        <v>38.437</v>
      </c>
      <c r="EP340">
        <v>1955.133214285714</v>
      </c>
      <c r="EQ340">
        <v>39.89107142857144</v>
      </c>
      <c r="ER340">
        <v>0</v>
      </c>
      <c r="ES340">
        <v>1658946804</v>
      </c>
      <c r="ET340">
        <v>0</v>
      </c>
      <c r="EU340">
        <v>796.90584</v>
      </c>
      <c r="EV340">
        <v>27.59807688519938</v>
      </c>
      <c r="EW340">
        <v>567.2999991761384</v>
      </c>
      <c r="EX340">
        <v>15826.952</v>
      </c>
      <c r="EY340">
        <v>15</v>
      </c>
      <c r="EZ340">
        <v>0</v>
      </c>
      <c r="FA340" t="s">
        <v>419</v>
      </c>
      <c r="FB340">
        <v>1657650335.6</v>
      </c>
      <c r="FC340">
        <v>1657650340.6</v>
      </c>
      <c r="FD340">
        <v>0</v>
      </c>
      <c r="FE340">
        <v>2.4</v>
      </c>
      <c r="FF340">
        <v>-0.047</v>
      </c>
      <c r="FG340">
        <v>-2.024</v>
      </c>
      <c r="FH340">
        <v>-0.16</v>
      </c>
      <c r="FI340">
        <v>420</v>
      </c>
      <c r="FJ340">
        <v>17</v>
      </c>
      <c r="FK340">
        <v>0.4</v>
      </c>
      <c r="FL340">
        <v>0.26</v>
      </c>
      <c r="FM340">
        <v>-58.30451463414634</v>
      </c>
      <c r="FN340">
        <v>-13.5340139372823</v>
      </c>
      <c r="FO340">
        <v>1.335241175905919</v>
      </c>
      <c r="FP340">
        <v>0</v>
      </c>
      <c r="FQ340">
        <v>795.0121176470587</v>
      </c>
      <c r="FR340">
        <v>29.0053170405804</v>
      </c>
      <c r="FS340">
        <v>2.85465020793942</v>
      </c>
      <c r="FT340">
        <v>0</v>
      </c>
      <c r="FU340">
        <v>5.293167317073171</v>
      </c>
      <c r="FV340">
        <v>-0.2610610452961588</v>
      </c>
      <c r="FW340">
        <v>0.03087508578239416</v>
      </c>
      <c r="FX340">
        <v>0</v>
      </c>
      <c r="FY340">
        <v>0</v>
      </c>
      <c r="FZ340">
        <v>3</v>
      </c>
      <c r="GA340" t="s">
        <v>439</v>
      </c>
      <c r="GB340">
        <v>2.98318</v>
      </c>
      <c r="GC340">
        <v>2.7157</v>
      </c>
      <c r="GD340">
        <v>0.112018</v>
      </c>
      <c r="GE340">
        <v>0.119294</v>
      </c>
      <c r="GF340">
        <v>0.0998107</v>
      </c>
      <c r="GG340">
        <v>0.0801361</v>
      </c>
      <c r="GH340">
        <v>28162.7</v>
      </c>
      <c r="GI340">
        <v>28039.3</v>
      </c>
      <c r="GJ340">
        <v>29476.4</v>
      </c>
      <c r="GK340">
        <v>29443.8</v>
      </c>
      <c r="GL340">
        <v>35153</v>
      </c>
      <c r="GM340">
        <v>36009.5</v>
      </c>
      <c r="GN340">
        <v>41522</v>
      </c>
      <c r="GO340">
        <v>41954.8</v>
      </c>
      <c r="GP340">
        <v>1.95368</v>
      </c>
      <c r="GQ340">
        <v>1.91275</v>
      </c>
      <c r="GR340">
        <v>0.0737198</v>
      </c>
      <c r="GS340">
        <v>0</v>
      </c>
      <c r="GT340">
        <v>25.1693</v>
      </c>
      <c r="GU340">
        <v>999.9</v>
      </c>
      <c r="GV340">
        <v>52.8</v>
      </c>
      <c r="GW340">
        <v>29.5</v>
      </c>
      <c r="GX340">
        <v>24.1618</v>
      </c>
      <c r="GY340">
        <v>63.1399</v>
      </c>
      <c r="GZ340">
        <v>33.722</v>
      </c>
      <c r="HA340">
        <v>1</v>
      </c>
      <c r="HB340">
        <v>-0.0638719</v>
      </c>
      <c r="HC340">
        <v>0.292075</v>
      </c>
      <c r="HD340">
        <v>20.334</v>
      </c>
      <c r="HE340">
        <v>5.21609</v>
      </c>
      <c r="HF340">
        <v>12.0099</v>
      </c>
      <c r="HG340">
        <v>4.98915</v>
      </c>
      <c r="HH340">
        <v>3.2885</v>
      </c>
      <c r="HI340">
        <v>9999</v>
      </c>
      <c r="HJ340">
        <v>9999</v>
      </c>
      <c r="HK340">
        <v>9999</v>
      </c>
      <c r="HL340">
        <v>156.1</v>
      </c>
      <c r="HM340">
        <v>1.86737</v>
      </c>
      <c r="HN340">
        <v>1.86644</v>
      </c>
      <c r="HO340">
        <v>1.86584</v>
      </c>
      <c r="HP340">
        <v>1.86584</v>
      </c>
      <c r="HQ340">
        <v>1.8676</v>
      </c>
      <c r="HR340">
        <v>1.87012</v>
      </c>
      <c r="HS340">
        <v>1.86874</v>
      </c>
      <c r="HT340">
        <v>1.87027</v>
      </c>
      <c r="HU340">
        <v>0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-3.717</v>
      </c>
      <c r="II340">
        <v>-0.1224</v>
      </c>
      <c r="IJ340">
        <v>-2.003274880989988</v>
      </c>
      <c r="IK340">
        <v>-0.003643892653284941</v>
      </c>
      <c r="IL340">
        <v>8.948238347276123E-07</v>
      </c>
      <c r="IM340">
        <v>-2.445980282225029E-10</v>
      </c>
      <c r="IN340">
        <v>-0.1940835803508028</v>
      </c>
      <c r="IO340">
        <v>-0.01042730378795286</v>
      </c>
      <c r="IP340">
        <v>0.00100284695746963</v>
      </c>
      <c r="IQ340">
        <v>-1.701466411570297E-05</v>
      </c>
      <c r="IR340">
        <v>2</v>
      </c>
      <c r="IS340">
        <v>2310</v>
      </c>
      <c r="IT340">
        <v>1</v>
      </c>
      <c r="IU340">
        <v>25</v>
      </c>
      <c r="IV340">
        <v>21607.8</v>
      </c>
      <c r="IW340">
        <v>21607.7</v>
      </c>
      <c r="IX340">
        <v>1.39038</v>
      </c>
      <c r="IY340">
        <v>2.21069</v>
      </c>
      <c r="IZ340">
        <v>1.39648</v>
      </c>
      <c r="JA340">
        <v>2.35352</v>
      </c>
      <c r="JB340">
        <v>1.49536</v>
      </c>
      <c r="JC340">
        <v>2.38403</v>
      </c>
      <c r="JD340">
        <v>34.715</v>
      </c>
      <c r="JE340">
        <v>24.1838</v>
      </c>
      <c r="JF340">
        <v>18</v>
      </c>
      <c r="JG340">
        <v>516.73</v>
      </c>
      <c r="JH340">
        <v>446.303</v>
      </c>
      <c r="JI340">
        <v>24.9999</v>
      </c>
      <c r="JJ340">
        <v>26.5586</v>
      </c>
      <c r="JK340">
        <v>30.0002</v>
      </c>
      <c r="JL340">
        <v>26.5218</v>
      </c>
      <c r="JM340">
        <v>26.4612</v>
      </c>
      <c r="JN340">
        <v>27.821</v>
      </c>
      <c r="JO340">
        <v>33.3136</v>
      </c>
      <c r="JP340">
        <v>61.7788</v>
      </c>
      <c r="JQ340">
        <v>25</v>
      </c>
      <c r="JR340">
        <v>607.373</v>
      </c>
      <c r="JS340">
        <v>16.2852</v>
      </c>
      <c r="JT340">
        <v>100.803</v>
      </c>
      <c r="JU340">
        <v>100.764</v>
      </c>
    </row>
    <row r="341" spans="1:281">
      <c r="A341">
        <v>325</v>
      </c>
      <c r="B341">
        <v>1658946809.6</v>
      </c>
      <c r="C341">
        <v>5171.599999904633</v>
      </c>
      <c r="D341" t="s">
        <v>1076</v>
      </c>
      <c r="E341" t="s">
        <v>1077</v>
      </c>
      <c r="F341">
        <v>5</v>
      </c>
      <c r="G341" t="s">
        <v>1005</v>
      </c>
      <c r="H341" t="s">
        <v>416</v>
      </c>
      <c r="I341">
        <v>1658946802.062963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602.7731587658803</v>
      </c>
      <c r="AK341">
        <v>551.2867515151512</v>
      </c>
      <c r="AL341">
        <v>3.226184085591872</v>
      </c>
      <c r="AM341">
        <v>65.43532164275851</v>
      </c>
      <c r="AN341">
        <f>(AP341 - AO341 + DI341*1E3/(8.314*(DK341+273.15)) * AR341/DH341 * AQ341) * DH341/(100*CV341) * 1000/(1000 - AP341)</f>
        <v>0</v>
      </c>
      <c r="AO341">
        <v>16.25323836773695</v>
      </c>
      <c r="AP341">
        <v>21.54308787878787</v>
      </c>
      <c r="AQ341">
        <v>0.0001020659530598632</v>
      </c>
      <c r="AR341">
        <v>84.91961096106847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1658946802.062963</v>
      </c>
      <c r="DB341">
        <v>517.2161851851852</v>
      </c>
      <c r="DC341">
        <v>577.3940740740741</v>
      </c>
      <c r="DD341">
        <v>21.52945925925926</v>
      </c>
      <c r="DE341">
        <v>16.25621851851852</v>
      </c>
      <c r="DF341">
        <v>520.9093333333333</v>
      </c>
      <c r="DG341">
        <v>21.65189259259259</v>
      </c>
      <c r="DH341">
        <v>500.0668888888889</v>
      </c>
      <c r="DI341">
        <v>90.46357777777777</v>
      </c>
      <c r="DJ341">
        <v>0.1000572555555555</v>
      </c>
      <c r="DK341">
        <v>27.05913333333333</v>
      </c>
      <c r="DL341">
        <v>26.37878148148148</v>
      </c>
      <c r="DM341">
        <v>999.9000000000001</v>
      </c>
      <c r="DN341">
        <v>0</v>
      </c>
      <c r="DO341">
        <v>0</v>
      </c>
      <c r="DP341">
        <v>9999.375185185185</v>
      </c>
      <c r="DQ341">
        <v>0</v>
      </c>
      <c r="DR341">
        <v>12.03257407407407</v>
      </c>
      <c r="DS341">
        <v>-60.17785925925926</v>
      </c>
      <c r="DT341">
        <v>528.5967407407408</v>
      </c>
      <c r="DU341">
        <v>586.9354814814815</v>
      </c>
      <c r="DV341">
        <v>5.273241111111112</v>
      </c>
      <c r="DW341">
        <v>577.3940740740741</v>
      </c>
      <c r="DX341">
        <v>16.25621851851852</v>
      </c>
      <c r="DY341">
        <v>1.947632222222222</v>
      </c>
      <c r="DZ341">
        <v>1.470595555555556</v>
      </c>
      <c r="EA341">
        <v>17.02490740740741</v>
      </c>
      <c r="EB341">
        <v>12.66581481481481</v>
      </c>
      <c r="EC341">
        <v>2000.008148148148</v>
      </c>
      <c r="ED341">
        <v>0.9800042222222223</v>
      </c>
      <c r="EE341">
        <v>0.01999557777777778</v>
      </c>
      <c r="EF341">
        <v>0</v>
      </c>
      <c r="EG341">
        <v>799.0431111111111</v>
      </c>
      <c r="EH341">
        <v>5.00097</v>
      </c>
      <c r="EI341">
        <v>15870.97407407407</v>
      </c>
      <c r="EJ341">
        <v>16707.67037037038</v>
      </c>
      <c r="EK341">
        <v>37.75</v>
      </c>
      <c r="EL341">
        <v>38.38418518518519</v>
      </c>
      <c r="EM341">
        <v>37.69166666666667</v>
      </c>
      <c r="EN341">
        <v>38.062</v>
      </c>
      <c r="EO341">
        <v>38.437</v>
      </c>
      <c r="EP341">
        <v>1955.117037037037</v>
      </c>
      <c r="EQ341">
        <v>39.89111111111112</v>
      </c>
      <c r="ER341">
        <v>0</v>
      </c>
      <c r="ES341">
        <v>1658946808.8</v>
      </c>
      <c r="ET341">
        <v>0</v>
      </c>
      <c r="EU341">
        <v>799.12364</v>
      </c>
      <c r="EV341">
        <v>26.55269234550208</v>
      </c>
      <c r="EW341">
        <v>556.9769239278488</v>
      </c>
      <c r="EX341">
        <v>15871.668</v>
      </c>
      <c r="EY341">
        <v>15</v>
      </c>
      <c r="EZ341">
        <v>0</v>
      </c>
      <c r="FA341" t="s">
        <v>419</v>
      </c>
      <c r="FB341">
        <v>1657650335.6</v>
      </c>
      <c r="FC341">
        <v>1657650340.6</v>
      </c>
      <c r="FD341">
        <v>0</v>
      </c>
      <c r="FE341">
        <v>2.4</v>
      </c>
      <c r="FF341">
        <v>-0.047</v>
      </c>
      <c r="FG341">
        <v>-2.024</v>
      </c>
      <c r="FH341">
        <v>-0.16</v>
      </c>
      <c r="FI341">
        <v>420</v>
      </c>
      <c r="FJ341">
        <v>17</v>
      </c>
      <c r="FK341">
        <v>0.4</v>
      </c>
      <c r="FL341">
        <v>0.26</v>
      </c>
      <c r="FM341">
        <v>-59.58839500000001</v>
      </c>
      <c r="FN341">
        <v>-12.93824015009362</v>
      </c>
      <c r="FO341">
        <v>1.244911885827668</v>
      </c>
      <c r="FP341">
        <v>0</v>
      </c>
      <c r="FQ341">
        <v>797.8445588235294</v>
      </c>
      <c r="FR341">
        <v>27.61019098483243</v>
      </c>
      <c r="FS341">
        <v>2.718982391730377</v>
      </c>
      <c r="FT341">
        <v>0</v>
      </c>
      <c r="FU341">
        <v>5.2838285</v>
      </c>
      <c r="FV341">
        <v>-0.09804000000001938</v>
      </c>
      <c r="FW341">
        <v>0.02441407273991787</v>
      </c>
      <c r="FX341">
        <v>1</v>
      </c>
      <c r="FY341">
        <v>1</v>
      </c>
      <c r="FZ341">
        <v>3</v>
      </c>
      <c r="GA341" t="s">
        <v>426</v>
      </c>
      <c r="GB341">
        <v>2.98318</v>
      </c>
      <c r="GC341">
        <v>2.71554</v>
      </c>
      <c r="GD341">
        <v>0.114415</v>
      </c>
      <c r="GE341">
        <v>0.121684</v>
      </c>
      <c r="GF341">
        <v>0.0998159</v>
      </c>
      <c r="GG341">
        <v>0.08012030000000001</v>
      </c>
      <c r="GH341">
        <v>28087.5</v>
      </c>
      <c r="GI341">
        <v>27963.3</v>
      </c>
      <c r="GJ341">
        <v>29477.2</v>
      </c>
      <c r="GK341">
        <v>29443.8</v>
      </c>
      <c r="GL341">
        <v>35154</v>
      </c>
      <c r="GM341">
        <v>36010.2</v>
      </c>
      <c r="GN341">
        <v>41523.5</v>
      </c>
      <c r="GO341">
        <v>41954.8</v>
      </c>
      <c r="GP341">
        <v>1.95375</v>
      </c>
      <c r="GQ341">
        <v>1.9129</v>
      </c>
      <c r="GR341">
        <v>0.0740141</v>
      </c>
      <c r="GS341">
        <v>0</v>
      </c>
      <c r="GT341">
        <v>25.1693</v>
      </c>
      <c r="GU341">
        <v>999.9</v>
      </c>
      <c r="GV341">
        <v>52.8</v>
      </c>
      <c r="GW341">
        <v>29.5</v>
      </c>
      <c r="GX341">
        <v>24.1621</v>
      </c>
      <c r="GY341">
        <v>63.1499</v>
      </c>
      <c r="GZ341">
        <v>33.6338</v>
      </c>
      <c r="HA341">
        <v>1</v>
      </c>
      <c r="HB341">
        <v>-0.0638567</v>
      </c>
      <c r="HC341">
        <v>0.29305</v>
      </c>
      <c r="HD341">
        <v>20.3341</v>
      </c>
      <c r="HE341">
        <v>5.21624</v>
      </c>
      <c r="HF341">
        <v>12.0099</v>
      </c>
      <c r="HG341">
        <v>4.98905</v>
      </c>
      <c r="HH341">
        <v>3.2885</v>
      </c>
      <c r="HI341">
        <v>9999</v>
      </c>
      <c r="HJ341">
        <v>9999</v>
      </c>
      <c r="HK341">
        <v>9999</v>
      </c>
      <c r="HL341">
        <v>156.1</v>
      </c>
      <c r="HM341">
        <v>1.86737</v>
      </c>
      <c r="HN341">
        <v>1.86641</v>
      </c>
      <c r="HO341">
        <v>1.86584</v>
      </c>
      <c r="HP341">
        <v>1.86584</v>
      </c>
      <c r="HQ341">
        <v>1.86757</v>
      </c>
      <c r="HR341">
        <v>1.87012</v>
      </c>
      <c r="HS341">
        <v>1.86874</v>
      </c>
      <c r="HT341">
        <v>1.87026</v>
      </c>
      <c r="HU341">
        <v>0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-3.762</v>
      </c>
      <c r="II341">
        <v>-0.1223</v>
      </c>
      <c r="IJ341">
        <v>-2.003274880989988</v>
      </c>
      <c r="IK341">
        <v>-0.003643892653284941</v>
      </c>
      <c r="IL341">
        <v>8.948238347276123E-07</v>
      </c>
      <c r="IM341">
        <v>-2.445980282225029E-10</v>
      </c>
      <c r="IN341">
        <v>-0.1940835803508028</v>
      </c>
      <c r="IO341">
        <v>-0.01042730378795286</v>
      </c>
      <c r="IP341">
        <v>0.00100284695746963</v>
      </c>
      <c r="IQ341">
        <v>-1.701466411570297E-05</v>
      </c>
      <c r="IR341">
        <v>2</v>
      </c>
      <c r="IS341">
        <v>2310</v>
      </c>
      <c r="IT341">
        <v>1</v>
      </c>
      <c r="IU341">
        <v>25</v>
      </c>
      <c r="IV341">
        <v>21607.9</v>
      </c>
      <c r="IW341">
        <v>21607.8</v>
      </c>
      <c r="IX341">
        <v>1.41846</v>
      </c>
      <c r="IY341">
        <v>2.20947</v>
      </c>
      <c r="IZ341">
        <v>1.39648</v>
      </c>
      <c r="JA341">
        <v>2.35352</v>
      </c>
      <c r="JB341">
        <v>1.49536</v>
      </c>
      <c r="JC341">
        <v>2.37793</v>
      </c>
      <c r="JD341">
        <v>34.715</v>
      </c>
      <c r="JE341">
        <v>24.1838</v>
      </c>
      <c r="JF341">
        <v>18</v>
      </c>
      <c r="JG341">
        <v>516.798</v>
      </c>
      <c r="JH341">
        <v>446.395</v>
      </c>
      <c r="JI341">
        <v>25</v>
      </c>
      <c r="JJ341">
        <v>26.5586</v>
      </c>
      <c r="JK341">
        <v>30.0001</v>
      </c>
      <c r="JL341">
        <v>26.5239</v>
      </c>
      <c r="JM341">
        <v>26.4612</v>
      </c>
      <c r="JN341">
        <v>28.3921</v>
      </c>
      <c r="JO341">
        <v>33.3136</v>
      </c>
      <c r="JP341">
        <v>61.3971</v>
      </c>
      <c r="JQ341">
        <v>25</v>
      </c>
      <c r="JR341">
        <v>620.73</v>
      </c>
      <c r="JS341">
        <v>16.2852</v>
      </c>
      <c r="JT341">
        <v>100.806</v>
      </c>
      <c r="JU341">
        <v>100.764</v>
      </c>
    </row>
    <row r="342" spans="1:281">
      <c r="A342">
        <v>326</v>
      </c>
      <c r="B342">
        <v>1658946814.6</v>
      </c>
      <c r="C342">
        <v>5176.599999904633</v>
      </c>
      <c r="D342" t="s">
        <v>1078</v>
      </c>
      <c r="E342" t="s">
        <v>1079</v>
      </c>
      <c r="F342">
        <v>5</v>
      </c>
      <c r="G342" t="s">
        <v>1005</v>
      </c>
      <c r="H342" t="s">
        <v>416</v>
      </c>
      <c r="I342">
        <v>1658946807.081481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619.7765414953882</v>
      </c>
      <c r="AK342">
        <v>567.3483939393938</v>
      </c>
      <c r="AL342">
        <v>3.212204610556201</v>
      </c>
      <c r="AM342">
        <v>65.43532164275851</v>
      </c>
      <c r="AN342">
        <f>(AP342 - AO342 + DI342*1E3/(8.314*(DK342+273.15)) * AR342/DH342 * AQ342) * DH342/(100*CV342) * 1000/(1000 - AP342)</f>
        <v>0</v>
      </c>
      <c r="AO342">
        <v>16.25386627690467</v>
      </c>
      <c r="AP342">
        <v>21.54217454545453</v>
      </c>
      <c r="AQ342">
        <v>9.870646479871866E-05</v>
      </c>
      <c r="AR342">
        <v>84.91961096106847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1658946807.081481</v>
      </c>
      <c r="DB342">
        <v>533.0227407407407</v>
      </c>
      <c r="DC342">
        <v>594.2224444444445</v>
      </c>
      <c r="DD342">
        <v>21.53965925925925</v>
      </c>
      <c r="DE342">
        <v>16.25737037037037</v>
      </c>
      <c r="DF342">
        <v>536.7618888888888</v>
      </c>
      <c r="DG342">
        <v>21.6619925925926</v>
      </c>
      <c r="DH342">
        <v>500.0405555555556</v>
      </c>
      <c r="DI342">
        <v>90.46342592592593</v>
      </c>
      <c r="DJ342">
        <v>0.09997627407407406</v>
      </c>
      <c r="DK342">
        <v>27.06008148148148</v>
      </c>
      <c r="DL342">
        <v>26.37931851851851</v>
      </c>
      <c r="DM342">
        <v>999.9000000000001</v>
      </c>
      <c r="DN342">
        <v>0</v>
      </c>
      <c r="DO342">
        <v>0</v>
      </c>
      <c r="DP342">
        <v>9999.367777777778</v>
      </c>
      <c r="DQ342">
        <v>0</v>
      </c>
      <c r="DR342">
        <v>12.0321037037037</v>
      </c>
      <c r="DS342">
        <v>-61.19971851851852</v>
      </c>
      <c r="DT342">
        <v>544.7565555555556</v>
      </c>
      <c r="DU342">
        <v>604.0424814814816</v>
      </c>
      <c r="DV342">
        <v>5.282293703703704</v>
      </c>
      <c r="DW342">
        <v>594.2224444444445</v>
      </c>
      <c r="DX342">
        <v>16.25737037037037</v>
      </c>
      <c r="DY342">
        <v>1.948552222222222</v>
      </c>
      <c r="DZ342">
        <v>1.470697037037037</v>
      </c>
      <c r="EA342">
        <v>17.03235555555555</v>
      </c>
      <c r="EB342">
        <v>12.66686666666667</v>
      </c>
      <c r="EC342">
        <v>2000.017407407408</v>
      </c>
      <c r="ED342">
        <v>0.9800042222222223</v>
      </c>
      <c r="EE342">
        <v>0.01999557777777778</v>
      </c>
      <c r="EF342">
        <v>0</v>
      </c>
      <c r="EG342">
        <v>801.3623333333331</v>
      </c>
      <c r="EH342">
        <v>5.00097</v>
      </c>
      <c r="EI342">
        <v>15916.89259259259</v>
      </c>
      <c r="EJ342">
        <v>16707.75185185185</v>
      </c>
      <c r="EK342">
        <v>37.75</v>
      </c>
      <c r="EL342">
        <v>38.37959259259259</v>
      </c>
      <c r="EM342">
        <v>37.687</v>
      </c>
      <c r="EN342">
        <v>38.062</v>
      </c>
      <c r="EO342">
        <v>38.437</v>
      </c>
      <c r="EP342">
        <v>1955.126296296296</v>
      </c>
      <c r="EQ342">
        <v>39.89111111111112</v>
      </c>
      <c r="ER342">
        <v>0</v>
      </c>
      <c r="ES342">
        <v>1658946814.2</v>
      </c>
      <c r="ET342">
        <v>0</v>
      </c>
      <c r="EU342">
        <v>801.4283076923076</v>
      </c>
      <c r="EV342">
        <v>26.70468378153187</v>
      </c>
      <c r="EW342">
        <v>538.2735045663708</v>
      </c>
      <c r="EX342">
        <v>15918.07307692308</v>
      </c>
      <c r="EY342">
        <v>15</v>
      </c>
      <c r="EZ342">
        <v>0</v>
      </c>
      <c r="FA342" t="s">
        <v>419</v>
      </c>
      <c r="FB342">
        <v>1657650335.6</v>
      </c>
      <c r="FC342">
        <v>1657650340.6</v>
      </c>
      <c r="FD342">
        <v>0</v>
      </c>
      <c r="FE342">
        <v>2.4</v>
      </c>
      <c r="FF342">
        <v>-0.047</v>
      </c>
      <c r="FG342">
        <v>-2.024</v>
      </c>
      <c r="FH342">
        <v>-0.16</v>
      </c>
      <c r="FI342">
        <v>420</v>
      </c>
      <c r="FJ342">
        <v>17</v>
      </c>
      <c r="FK342">
        <v>0.4</v>
      </c>
      <c r="FL342">
        <v>0.26</v>
      </c>
      <c r="FM342">
        <v>-60.63363999999999</v>
      </c>
      <c r="FN342">
        <v>-12.2686176360224</v>
      </c>
      <c r="FO342">
        <v>1.181870159281467</v>
      </c>
      <c r="FP342">
        <v>0</v>
      </c>
      <c r="FQ342">
        <v>800.0519705882352</v>
      </c>
      <c r="FR342">
        <v>27.14375860951213</v>
      </c>
      <c r="FS342">
        <v>2.672814329561908</v>
      </c>
      <c r="FT342">
        <v>0</v>
      </c>
      <c r="FU342">
        <v>5.27896375</v>
      </c>
      <c r="FV342">
        <v>0.1060816885553347</v>
      </c>
      <c r="FW342">
        <v>0.01887043768537178</v>
      </c>
      <c r="FX342">
        <v>0</v>
      </c>
      <c r="FY342">
        <v>0</v>
      </c>
      <c r="FZ342">
        <v>3</v>
      </c>
      <c r="GA342" t="s">
        <v>439</v>
      </c>
      <c r="GB342">
        <v>2.98335</v>
      </c>
      <c r="GC342">
        <v>2.71589</v>
      </c>
      <c r="GD342">
        <v>0.116774</v>
      </c>
      <c r="GE342">
        <v>0.123987</v>
      </c>
      <c r="GF342">
        <v>0.0998121</v>
      </c>
      <c r="GG342">
        <v>0.0800302</v>
      </c>
      <c r="GH342">
        <v>28012.6</v>
      </c>
      <c r="GI342">
        <v>27890</v>
      </c>
      <c r="GJ342">
        <v>29477.2</v>
      </c>
      <c r="GK342">
        <v>29443.8</v>
      </c>
      <c r="GL342">
        <v>35154.3</v>
      </c>
      <c r="GM342">
        <v>36013.7</v>
      </c>
      <c r="GN342">
        <v>41523.6</v>
      </c>
      <c r="GO342">
        <v>41954.7</v>
      </c>
      <c r="GP342">
        <v>1.95362</v>
      </c>
      <c r="GQ342">
        <v>1.91262</v>
      </c>
      <c r="GR342">
        <v>0.0745542</v>
      </c>
      <c r="GS342">
        <v>0</v>
      </c>
      <c r="GT342">
        <v>25.1693</v>
      </c>
      <c r="GU342">
        <v>999.9</v>
      </c>
      <c r="GV342">
        <v>52.7</v>
      </c>
      <c r="GW342">
        <v>29.5</v>
      </c>
      <c r="GX342">
        <v>24.1146</v>
      </c>
      <c r="GY342">
        <v>63.0099</v>
      </c>
      <c r="GZ342">
        <v>33.7059</v>
      </c>
      <c r="HA342">
        <v>1</v>
      </c>
      <c r="HB342">
        <v>-0.0637703</v>
      </c>
      <c r="HC342">
        <v>0.29262</v>
      </c>
      <c r="HD342">
        <v>20.3341</v>
      </c>
      <c r="HE342">
        <v>5.21564</v>
      </c>
      <c r="HF342">
        <v>12.0099</v>
      </c>
      <c r="HG342">
        <v>4.9891</v>
      </c>
      <c r="HH342">
        <v>3.28848</v>
      </c>
      <c r="HI342">
        <v>9999</v>
      </c>
      <c r="HJ342">
        <v>9999</v>
      </c>
      <c r="HK342">
        <v>9999</v>
      </c>
      <c r="HL342">
        <v>156.1</v>
      </c>
      <c r="HM342">
        <v>1.86737</v>
      </c>
      <c r="HN342">
        <v>1.86644</v>
      </c>
      <c r="HO342">
        <v>1.86584</v>
      </c>
      <c r="HP342">
        <v>1.86583</v>
      </c>
      <c r="HQ342">
        <v>1.86758</v>
      </c>
      <c r="HR342">
        <v>1.87012</v>
      </c>
      <c r="HS342">
        <v>1.86874</v>
      </c>
      <c r="HT342">
        <v>1.87026</v>
      </c>
      <c r="HU342">
        <v>0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-3.807</v>
      </c>
      <c r="II342">
        <v>-0.1223</v>
      </c>
      <c r="IJ342">
        <v>-2.003274880989988</v>
      </c>
      <c r="IK342">
        <v>-0.003643892653284941</v>
      </c>
      <c r="IL342">
        <v>8.948238347276123E-07</v>
      </c>
      <c r="IM342">
        <v>-2.445980282225029E-10</v>
      </c>
      <c r="IN342">
        <v>-0.1940835803508028</v>
      </c>
      <c r="IO342">
        <v>-0.01042730378795286</v>
      </c>
      <c r="IP342">
        <v>0.00100284695746963</v>
      </c>
      <c r="IQ342">
        <v>-1.701466411570297E-05</v>
      </c>
      <c r="IR342">
        <v>2</v>
      </c>
      <c r="IS342">
        <v>2310</v>
      </c>
      <c r="IT342">
        <v>1</v>
      </c>
      <c r="IU342">
        <v>25</v>
      </c>
      <c r="IV342">
        <v>21608</v>
      </c>
      <c r="IW342">
        <v>21607.9</v>
      </c>
      <c r="IX342">
        <v>1.44775</v>
      </c>
      <c r="IY342">
        <v>2.20947</v>
      </c>
      <c r="IZ342">
        <v>1.39648</v>
      </c>
      <c r="JA342">
        <v>2.35229</v>
      </c>
      <c r="JB342">
        <v>1.49536</v>
      </c>
      <c r="JC342">
        <v>2.38281</v>
      </c>
      <c r="JD342">
        <v>34.715</v>
      </c>
      <c r="JE342">
        <v>24.1838</v>
      </c>
      <c r="JF342">
        <v>18</v>
      </c>
      <c r="JG342">
        <v>516.716</v>
      </c>
      <c r="JH342">
        <v>446.244</v>
      </c>
      <c r="JI342">
        <v>24.9999</v>
      </c>
      <c r="JJ342">
        <v>26.5604</v>
      </c>
      <c r="JK342">
        <v>30.0002</v>
      </c>
      <c r="JL342">
        <v>26.5239</v>
      </c>
      <c r="JM342">
        <v>26.4634</v>
      </c>
      <c r="JN342">
        <v>28.9835</v>
      </c>
      <c r="JO342">
        <v>33.3136</v>
      </c>
      <c r="JP342">
        <v>61.3971</v>
      </c>
      <c r="JQ342">
        <v>25</v>
      </c>
      <c r="JR342">
        <v>640.766</v>
      </c>
      <c r="JS342">
        <v>16.2852</v>
      </c>
      <c r="JT342">
        <v>100.806</v>
      </c>
      <c r="JU342">
        <v>100.764</v>
      </c>
    </row>
    <row r="343" spans="1:281">
      <c r="A343">
        <v>327</v>
      </c>
      <c r="B343">
        <v>1658946819.6</v>
      </c>
      <c r="C343">
        <v>5181.599999904633</v>
      </c>
      <c r="D343" t="s">
        <v>1080</v>
      </c>
      <c r="E343" t="s">
        <v>1081</v>
      </c>
      <c r="F343">
        <v>5</v>
      </c>
      <c r="G343" t="s">
        <v>1005</v>
      </c>
      <c r="H343" t="s">
        <v>416</v>
      </c>
      <c r="I343">
        <v>1658946812.1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635.809174630275</v>
      </c>
      <c r="AK343">
        <v>583.0279333333332</v>
      </c>
      <c r="AL343">
        <v>3.106641013788791</v>
      </c>
      <c r="AM343">
        <v>65.43532164275851</v>
      </c>
      <c r="AN343">
        <f>(AP343 - AO343 + DI343*1E3/(8.314*(DK343+273.15)) * AR343/DH343 * AQ343) * DH343/(100*CV343) * 1000/(1000 - AP343)</f>
        <v>0</v>
      </c>
      <c r="AO343">
        <v>16.21570104756399</v>
      </c>
      <c r="AP343">
        <v>21.52789818181818</v>
      </c>
      <c r="AQ343">
        <v>-0.0003524709698225302</v>
      </c>
      <c r="AR343">
        <v>84.91961096106847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1658946812.1</v>
      </c>
      <c r="DB343">
        <v>548.7841851851853</v>
      </c>
      <c r="DC343">
        <v>610.7355555555555</v>
      </c>
      <c r="DD343">
        <v>21.53967777777778</v>
      </c>
      <c r="DE343">
        <v>16.23814444444444</v>
      </c>
      <c r="DF343">
        <v>552.569037037037</v>
      </c>
      <c r="DG343">
        <v>21.66199629629629</v>
      </c>
      <c r="DH343">
        <v>500.0436296296296</v>
      </c>
      <c r="DI343">
        <v>90.46337037037038</v>
      </c>
      <c r="DJ343">
        <v>0.09999752962962963</v>
      </c>
      <c r="DK343">
        <v>27.06082962962963</v>
      </c>
      <c r="DL343">
        <v>26.38323333333333</v>
      </c>
      <c r="DM343">
        <v>999.9000000000001</v>
      </c>
      <c r="DN343">
        <v>0</v>
      </c>
      <c r="DO343">
        <v>0</v>
      </c>
      <c r="DP343">
        <v>10003.32925925926</v>
      </c>
      <c r="DQ343">
        <v>0</v>
      </c>
      <c r="DR343">
        <v>12.0286074074074</v>
      </c>
      <c r="DS343">
        <v>-61.95144074074074</v>
      </c>
      <c r="DT343">
        <v>560.8648888888889</v>
      </c>
      <c r="DU343">
        <v>620.8163703703705</v>
      </c>
      <c r="DV343">
        <v>5.301535185185186</v>
      </c>
      <c r="DW343">
        <v>610.7355555555555</v>
      </c>
      <c r="DX343">
        <v>16.23814444444444</v>
      </c>
      <c r="DY343">
        <v>1.948552962962963</v>
      </c>
      <c r="DZ343">
        <v>1.468957037037037</v>
      </c>
      <c r="EA343">
        <v>17.03235555555556</v>
      </c>
      <c r="EB343">
        <v>12.64880370370371</v>
      </c>
      <c r="EC343">
        <v>2000.020740740741</v>
      </c>
      <c r="ED343">
        <v>0.9800041111111112</v>
      </c>
      <c r="EE343">
        <v>0.01999568888888889</v>
      </c>
      <c r="EF343">
        <v>0</v>
      </c>
      <c r="EG343">
        <v>803.6218888888887</v>
      </c>
      <c r="EH343">
        <v>5.00097</v>
      </c>
      <c r="EI343">
        <v>15961.03703703704</v>
      </c>
      <c r="EJ343">
        <v>16707.78148148148</v>
      </c>
      <c r="EK343">
        <v>37.75</v>
      </c>
      <c r="EL343">
        <v>38.375</v>
      </c>
      <c r="EM343">
        <v>37.687</v>
      </c>
      <c r="EN343">
        <v>38.062</v>
      </c>
      <c r="EO343">
        <v>38.437</v>
      </c>
      <c r="EP343">
        <v>1955.129629629629</v>
      </c>
      <c r="EQ343">
        <v>39.89111111111112</v>
      </c>
      <c r="ER343">
        <v>0</v>
      </c>
      <c r="ES343">
        <v>1658946819</v>
      </c>
      <c r="ET343">
        <v>0</v>
      </c>
      <c r="EU343">
        <v>803.5987307692309</v>
      </c>
      <c r="EV343">
        <v>27.94847859565368</v>
      </c>
      <c r="EW343">
        <v>516.9606829615046</v>
      </c>
      <c r="EX343">
        <v>15960.20384615385</v>
      </c>
      <c r="EY343">
        <v>15</v>
      </c>
      <c r="EZ343">
        <v>0</v>
      </c>
      <c r="FA343" t="s">
        <v>419</v>
      </c>
      <c r="FB343">
        <v>1657650335.6</v>
      </c>
      <c r="FC343">
        <v>1657650340.6</v>
      </c>
      <c r="FD343">
        <v>0</v>
      </c>
      <c r="FE343">
        <v>2.4</v>
      </c>
      <c r="FF343">
        <v>-0.047</v>
      </c>
      <c r="FG343">
        <v>-2.024</v>
      </c>
      <c r="FH343">
        <v>-0.16</v>
      </c>
      <c r="FI343">
        <v>420</v>
      </c>
      <c r="FJ343">
        <v>17</v>
      </c>
      <c r="FK343">
        <v>0.4</v>
      </c>
      <c r="FL343">
        <v>0.26</v>
      </c>
      <c r="FM343">
        <v>-61.3131175</v>
      </c>
      <c r="FN343">
        <v>-9.948748592870365</v>
      </c>
      <c r="FO343">
        <v>0.9821063631011411</v>
      </c>
      <c r="FP343">
        <v>0</v>
      </c>
      <c r="FQ343">
        <v>801.9477647058824</v>
      </c>
      <c r="FR343">
        <v>27.19831932923239</v>
      </c>
      <c r="FS343">
        <v>2.676637047829456</v>
      </c>
      <c r="FT343">
        <v>0</v>
      </c>
      <c r="FU343">
        <v>5.2873745</v>
      </c>
      <c r="FV343">
        <v>0.2271885928705339</v>
      </c>
      <c r="FW343">
        <v>0.02271328795551183</v>
      </c>
      <c r="FX343">
        <v>0</v>
      </c>
      <c r="FY343">
        <v>0</v>
      </c>
      <c r="FZ343">
        <v>3</v>
      </c>
      <c r="GA343" t="s">
        <v>439</v>
      </c>
      <c r="GB343">
        <v>2.98322</v>
      </c>
      <c r="GC343">
        <v>2.71569</v>
      </c>
      <c r="GD343">
        <v>0.119036</v>
      </c>
      <c r="GE343">
        <v>0.126173</v>
      </c>
      <c r="GF343">
        <v>0.0997635</v>
      </c>
      <c r="GG343">
        <v>0.0799628</v>
      </c>
      <c r="GH343">
        <v>27940.5</v>
      </c>
      <c r="GI343">
        <v>27820.2</v>
      </c>
      <c r="GJ343">
        <v>29476.8</v>
      </c>
      <c r="GK343">
        <v>29443.6</v>
      </c>
      <c r="GL343">
        <v>35155.9</v>
      </c>
      <c r="GM343">
        <v>36016.2</v>
      </c>
      <c r="GN343">
        <v>41523.2</v>
      </c>
      <c r="GO343">
        <v>41954.4</v>
      </c>
      <c r="GP343">
        <v>1.95357</v>
      </c>
      <c r="GQ343">
        <v>1.91285</v>
      </c>
      <c r="GR343">
        <v>0.0739582</v>
      </c>
      <c r="GS343">
        <v>0</v>
      </c>
      <c r="GT343">
        <v>25.1693</v>
      </c>
      <c r="GU343">
        <v>999.9</v>
      </c>
      <c r="GV343">
        <v>52.7</v>
      </c>
      <c r="GW343">
        <v>29.5</v>
      </c>
      <c r="GX343">
        <v>24.1157</v>
      </c>
      <c r="GY343">
        <v>63.3199</v>
      </c>
      <c r="GZ343">
        <v>33.7139</v>
      </c>
      <c r="HA343">
        <v>1</v>
      </c>
      <c r="HB343">
        <v>-0.0637957</v>
      </c>
      <c r="HC343">
        <v>0.292067</v>
      </c>
      <c r="HD343">
        <v>20.3341</v>
      </c>
      <c r="HE343">
        <v>5.21564</v>
      </c>
      <c r="HF343">
        <v>12.0098</v>
      </c>
      <c r="HG343">
        <v>4.989</v>
      </c>
      <c r="HH343">
        <v>3.28845</v>
      </c>
      <c r="HI343">
        <v>9999</v>
      </c>
      <c r="HJ343">
        <v>9999</v>
      </c>
      <c r="HK343">
        <v>9999</v>
      </c>
      <c r="HL343">
        <v>156.1</v>
      </c>
      <c r="HM343">
        <v>1.86737</v>
      </c>
      <c r="HN343">
        <v>1.86644</v>
      </c>
      <c r="HO343">
        <v>1.86584</v>
      </c>
      <c r="HP343">
        <v>1.86583</v>
      </c>
      <c r="HQ343">
        <v>1.86758</v>
      </c>
      <c r="HR343">
        <v>1.87012</v>
      </c>
      <c r="HS343">
        <v>1.86874</v>
      </c>
      <c r="HT343">
        <v>1.87027</v>
      </c>
      <c r="HU343">
        <v>0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-3.852</v>
      </c>
      <c r="II343">
        <v>-0.1225</v>
      </c>
      <c r="IJ343">
        <v>-2.003274880989988</v>
      </c>
      <c r="IK343">
        <v>-0.003643892653284941</v>
      </c>
      <c r="IL343">
        <v>8.948238347276123E-07</v>
      </c>
      <c r="IM343">
        <v>-2.445980282225029E-10</v>
      </c>
      <c r="IN343">
        <v>-0.1940835803508028</v>
      </c>
      <c r="IO343">
        <v>-0.01042730378795286</v>
      </c>
      <c r="IP343">
        <v>0.00100284695746963</v>
      </c>
      <c r="IQ343">
        <v>-1.701466411570297E-05</v>
      </c>
      <c r="IR343">
        <v>2</v>
      </c>
      <c r="IS343">
        <v>2310</v>
      </c>
      <c r="IT343">
        <v>1</v>
      </c>
      <c r="IU343">
        <v>25</v>
      </c>
      <c r="IV343">
        <v>21608.1</v>
      </c>
      <c r="IW343">
        <v>21608</v>
      </c>
      <c r="IX343">
        <v>1.47461</v>
      </c>
      <c r="IY343">
        <v>2.20215</v>
      </c>
      <c r="IZ343">
        <v>1.39648</v>
      </c>
      <c r="JA343">
        <v>2.35107</v>
      </c>
      <c r="JB343">
        <v>1.49536</v>
      </c>
      <c r="JC343">
        <v>2.37793</v>
      </c>
      <c r="JD343">
        <v>34.715</v>
      </c>
      <c r="JE343">
        <v>24.1838</v>
      </c>
      <c r="JF343">
        <v>18</v>
      </c>
      <c r="JG343">
        <v>516.684</v>
      </c>
      <c r="JH343">
        <v>446.382</v>
      </c>
      <c r="JI343">
        <v>24.9998</v>
      </c>
      <c r="JJ343">
        <v>26.5608</v>
      </c>
      <c r="JK343">
        <v>30.0001</v>
      </c>
      <c r="JL343">
        <v>26.5239</v>
      </c>
      <c r="JM343">
        <v>26.4634</v>
      </c>
      <c r="JN343">
        <v>29.5556</v>
      </c>
      <c r="JO343">
        <v>33.3136</v>
      </c>
      <c r="JP343">
        <v>61.3971</v>
      </c>
      <c r="JQ343">
        <v>25</v>
      </c>
      <c r="JR343">
        <v>654.123</v>
      </c>
      <c r="JS343">
        <v>16.2874</v>
      </c>
      <c r="JT343">
        <v>100.805</v>
      </c>
      <c r="JU343">
        <v>100.764</v>
      </c>
    </row>
    <row r="344" spans="1:281">
      <c r="A344">
        <v>328</v>
      </c>
      <c r="B344">
        <v>1658946824.6</v>
      </c>
      <c r="C344">
        <v>5186.599999904633</v>
      </c>
      <c r="D344" t="s">
        <v>1082</v>
      </c>
      <c r="E344" t="s">
        <v>1083</v>
      </c>
      <c r="F344">
        <v>5</v>
      </c>
      <c r="G344" t="s">
        <v>1005</v>
      </c>
      <c r="H344" t="s">
        <v>416</v>
      </c>
      <c r="I344">
        <v>1658946816.814285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652.2563474281231</v>
      </c>
      <c r="AK344">
        <v>598.5802484848485</v>
      </c>
      <c r="AL344">
        <v>3.117114187351906</v>
      </c>
      <c r="AM344">
        <v>65.43532164275851</v>
      </c>
      <c r="AN344">
        <f>(AP344 - AO344 + DI344*1E3/(8.314*(DK344+273.15)) * AR344/DH344 * AQ344) * DH344/(100*CV344) * 1000/(1000 - AP344)</f>
        <v>0</v>
      </c>
      <c r="AO344">
        <v>16.20850549999163</v>
      </c>
      <c r="AP344">
        <v>21.51439030303031</v>
      </c>
      <c r="AQ344">
        <v>-0.0002438406186411726</v>
      </c>
      <c r="AR344">
        <v>84.91961096106847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1658946816.814285</v>
      </c>
      <c r="DB344">
        <v>563.3928928571428</v>
      </c>
      <c r="DC344">
        <v>626.0481785714286</v>
      </c>
      <c r="DD344">
        <v>21.53208571428572</v>
      </c>
      <c r="DE344">
        <v>16.22329285714286</v>
      </c>
      <c r="DF344">
        <v>567.21975</v>
      </c>
      <c r="DG344">
        <v>21.654475</v>
      </c>
      <c r="DH344">
        <v>500.0420357142858</v>
      </c>
      <c r="DI344">
        <v>90.46396785714288</v>
      </c>
      <c r="DJ344">
        <v>0.09998448928571427</v>
      </c>
      <c r="DK344">
        <v>27.059725</v>
      </c>
      <c r="DL344">
        <v>26.38289642857143</v>
      </c>
      <c r="DM344">
        <v>999.9000000000002</v>
      </c>
      <c r="DN344">
        <v>0</v>
      </c>
      <c r="DO344">
        <v>0</v>
      </c>
      <c r="DP344">
        <v>10008.10357142857</v>
      </c>
      <c r="DQ344">
        <v>0</v>
      </c>
      <c r="DR344">
        <v>12.0284</v>
      </c>
      <c r="DS344">
        <v>-62.65530357142858</v>
      </c>
      <c r="DT344">
        <v>575.7906071428571</v>
      </c>
      <c r="DU344">
        <v>636.3720714285715</v>
      </c>
      <c r="DV344">
        <v>5.308785357142858</v>
      </c>
      <c r="DW344">
        <v>626.0481785714286</v>
      </c>
      <c r="DX344">
        <v>16.22329285714286</v>
      </c>
      <c r="DY344">
        <v>1.947878571428572</v>
      </c>
      <c r="DZ344">
        <v>1.467623928571429</v>
      </c>
      <c r="EA344">
        <v>17.02689285714286</v>
      </c>
      <c r="EB344">
        <v>12.63495714285714</v>
      </c>
      <c r="EC344">
        <v>2000.016428571429</v>
      </c>
      <c r="ED344">
        <v>0.9800039642857142</v>
      </c>
      <c r="EE344">
        <v>0.01999583571428571</v>
      </c>
      <c r="EF344">
        <v>0</v>
      </c>
      <c r="EG344">
        <v>805.6562857142857</v>
      </c>
      <c r="EH344">
        <v>5.00097</v>
      </c>
      <c r="EI344">
        <v>16000.42857142857</v>
      </c>
      <c r="EJ344">
        <v>16707.73928571429</v>
      </c>
      <c r="EK344">
        <v>37.75</v>
      </c>
      <c r="EL344">
        <v>38.375</v>
      </c>
      <c r="EM344">
        <v>37.687</v>
      </c>
      <c r="EN344">
        <v>38.062</v>
      </c>
      <c r="EO344">
        <v>38.437</v>
      </c>
      <c r="EP344">
        <v>1955.125714285714</v>
      </c>
      <c r="EQ344">
        <v>39.8907142857143</v>
      </c>
      <c r="ER344">
        <v>0</v>
      </c>
      <c r="ES344">
        <v>1658946823.8</v>
      </c>
      <c r="ET344">
        <v>0</v>
      </c>
      <c r="EU344">
        <v>805.6813461538461</v>
      </c>
      <c r="EV344">
        <v>25.7791795212525</v>
      </c>
      <c r="EW344">
        <v>486.2324789031284</v>
      </c>
      <c r="EX344">
        <v>16000.35769230769</v>
      </c>
      <c r="EY344">
        <v>15</v>
      </c>
      <c r="EZ344">
        <v>0</v>
      </c>
      <c r="FA344" t="s">
        <v>419</v>
      </c>
      <c r="FB344">
        <v>1657650335.6</v>
      </c>
      <c r="FC344">
        <v>1657650340.6</v>
      </c>
      <c r="FD344">
        <v>0</v>
      </c>
      <c r="FE344">
        <v>2.4</v>
      </c>
      <c r="FF344">
        <v>-0.047</v>
      </c>
      <c r="FG344">
        <v>-2.024</v>
      </c>
      <c r="FH344">
        <v>-0.16</v>
      </c>
      <c r="FI344">
        <v>420</v>
      </c>
      <c r="FJ344">
        <v>17</v>
      </c>
      <c r="FK344">
        <v>0.4</v>
      </c>
      <c r="FL344">
        <v>0.26</v>
      </c>
      <c r="FM344">
        <v>-62.1657512195122</v>
      </c>
      <c r="FN344">
        <v>-8.440072473867735</v>
      </c>
      <c r="FO344">
        <v>0.8542989269833213</v>
      </c>
      <c r="FP344">
        <v>0</v>
      </c>
      <c r="FQ344">
        <v>804.3410294117647</v>
      </c>
      <c r="FR344">
        <v>26.58580597414022</v>
      </c>
      <c r="FS344">
        <v>2.619996963236837</v>
      </c>
      <c r="FT344">
        <v>0</v>
      </c>
      <c r="FU344">
        <v>5.302454146341463</v>
      </c>
      <c r="FV344">
        <v>0.1262090592334475</v>
      </c>
      <c r="FW344">
        <v>0.01432327646390697</v>
      </c>
      <c r="FX344">
        <v>0</v>
      </c>
      <c r="FY344">
        <v>0</v>
      </c>
      <c r="FZ344">
        <v>3</v>
      </c>
      <c r="GA344" t="s">
        <v>439</v>
      </c>
      <c r="GB344">
        <v>2.98314</v>
      </c>
      <c r="GC344">
        <v>2.71569</v>
      </c>
      <c r="GD344">
        <v>0.121262</v>
      </c>
      <c r="GE344">
        <v>0.128454</v>
      </c>
      <c r="GF344">
        <v>0.0997186</v>
      </c>
      <c r="GG344">
        <v>0.0799184</v>
      </c>
      <c r="GH344">
        <v>27869.9</v>
      </c>
      <c r="GI344">
        <v>27747.8</v>
      </c>
      <c r="GJ344">
        <v>29476.7</v>
      </c>
      <c r="GK344">
        <v>29443.8</v>
      </c>
      <c r="GL344">
        <v>35157.7</v>
      </c>
      <c r="GM344">
        <v>36018</v>
      </c>
      <c r="GN344">
        <v>41523.2</v>
      </c>
      <c r="GO344">
        <v>41954.5</v>
      </c>
      <c r="GP344">
        <v>1.9536</v>
      </c>
      <c r="GQ344">
        <v>1.9127</v>
      </c>
      <c r="GR344">
        <v>0.073541</v>
      </c>
      <c r="GS344">
        <v>0</v>
      </c>
      <c r="GT344">
        <v>25.1693</v>
      </c>
      <c r="GU344">
        <v>999.9</v>
      </c>
      <c r="GV344">
        <v>52.6</v>
      </c>
      <c r="GW344">
        <v>29.6</v>
      </c>
      <c r="GX344">
        <v>24.2057</v>
      </c>
      <c r="GY344">
        <v>63.1799</v>
      </c>
      <c r="GZ344">
        <v>33.9223</v>
      </c>
      <c r="HA344">
        <v>1</v>
      </c>
      <c r="HB344">
        <v>-0.06370430000000001</v>
      </c>
      <c r="HC344">
        <v>0.291449</v>
      </c>
      <c r="HD344">
        <v>20.334</v>
      </c>
      <c r="HE344">
        <v>5.21624</v>
      </c>
      <c r="HF344">
        <v>12.0099</v>
      </c>
      <c r="HG344">
        <v>4.98885</v>
      </c>
      <c r="HH344">
        <v>3.28848</v>
      </c>
      <c r="HI344">
        <v>9999</v>
      </c>
      <c r="HJ344">
        <v>9999</v>
      </c>
      <c r="HK344">
        <v>9999</v>
      </c>
      <c r="HL344">
        <v>156.1</v>
      </c>
      <c r="HM344">
        <v>1.86737</v>
      </c>
      <c r="HN344">
        <v>1.86644</v>
      </c>
      <c r="HO344">
        <v>1.86584</v>
      </c>
      <c r="HP344">
        <v>1.86583</v>
      </c>
      <c r="HQ344">
        <v>1.86758</v>
      </c>
      <c r="HR344">
        <v>1.87012</v>
      </c>
      <c r="HS344">
        <v>1.86874</v>
      </c>
      <c r="HT344">
        <v>1.87026</v>
      </c>
      <c r="HU344">
        <v>0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-3.896</v>
      </c>
      <c r="II344">
        <v>-0.1225</v>
      </c>
      <c r="IJ344">
        <v>-2.003274880989988</v>
      </c>
      <c r="IK344">
        <v>-0.003643892653284941</v>
      </c>
      <c r="IL344">
        <v>8.948238347276123E-07</v>
      </c>
      <c r="IM344">
        <v>-2.445980282225029E-10</v>
      </c>
      <c r="IN344">
        <v>-0.1940835803508028</v>
      </c>
      <c r="IO344">
        <v>-0.01042730378795286</v>
      </c>
      <c r="IP344">
        <v>0.00100284695746963</v>
      </c>
      <c r="IQ344">
        <v>-1.701466411570297E-05</v>
      </c>
      <c r="IR344">
        <v>2</v>
      </c>
      <c r="IS344">
        <v>2310</v>
      </c>
      <c r="IT344">
        <v>1</v>
      </c>
      <c r="IU344">
        <v>25</v>
      </c>
      <c r="IV344">
        <v>21608.2</v>
      </c>
      <c r="IW344">
        <v>21608.1</v>
      </c>
      <c r="IX344">
        <v>1.50757</v>
      </c>
      <c r="IY344">
        <v>2.20093</v>
      </c>
      <c r="IZ344">
        <v>1.39648</v>
      </c>
      <c r="JA344">
        <v>2.35107</v>
      </c>
      <c r="JB344">
        <v>1.49536</v>
      </c>
      <c r="JC344">
        <v>2.3938</v>
      </c>
      <c r="JD344">
        <v>34.7379</v>
      </c>
      <c r="JE344">
        <v>24.1838</v>
      </c>
      <c r="JF344">
        <v>18</v>
      </c>
      <c r="JG344">
        <v>516.7190000000001</v>
      </c>
      <c r="JH344">
        <v>446.29</v>
      </c>
      <c r="JI344">
        <v>24.9998</v>
      </c>
      <c r="JJ344">
        <v>26.5608</v>
      </c>
      <c r="JK344">
        <v>30.0002</v>
      </c>
      <c r="JL344">
        <v>26.526</v>
      </c>
      <c r="JM344">
        <v>26.4635</v>
      </c>
      <c r="JN344">
        <v>30.1868</v>
      </c>
      <c r="JO344">
        <v>33.0339</v>
      </c>
      <c r="JP344">
        <v>61.021</v>
      </c>
      <c r="JQ344">
        <v>25</v>
      </c>
      <c r="JR344">
        <v>674.1609999999999</v>
      </c>
      <c r="JS344">
        <v>16.3052</v>
      </c>
      <c r="JT344">
        <v>100.805</v>
      </c>
      <c r="JU344">
        <v>100.764</v>
      </c>
    </row>
    <row r="345" spans="1:281">
      <c r="A345">
        <v>329</v>
      </c>
      <c r="B345">
        <v>1658946829.6</v>
      </c>
      <c r="C345">
        <v>5191.599999904633</v>
      </c>
      <c r="D345" t="s">
        <v>1084</v>
      </c>
      <c r="E345" t="s">
        <v>1085</v>
      </c>
      <c r="F345">
        <v>5</v>
      </c>
      <c r="G345" t="s">
        <v>1005</v>
      </c>
      <c r="H345" t="s">
        <v>416</v>
      </c>
      <c r="I345">
        <v>1658946822.1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669.2770071914584</v>
      </c>
      <c r="AK345">
        <v>614.6017515151515</v>
      </c>
      <c r="AL345">
        <v>3.212621645268486</v>
      </c>
      <c r="AM345">
        <v>65.43532164275851</v>
      </c>
      <c r="AN345">
        <f>(AP345 - AO345 + DI345*1E3/(8.314*(DK345+273.15)) * AR345/DH345 * AQ345) * DH345/(100*CV345) * 1000/(1000 - AP345)</f>
        <v>0</v>
      </c>
      <c r="AO345">
        <v>16.19176275963915</v>
      </c>
      <c r="AP345">
        <v>21.49513696969696</v>
      </c>
      <c r="AQ345">
        <v>-0.006166522196814573</v>
      </c>
      <c r="AR345">
        <v>84.91961096106847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1658946822.1</v>
      </c>
      <c r="DB345">
        <v>579.7015555555556</v>
      </c>
      <c r="DC345">
        <v>643.2370370370371</v>
      </c>
      <c r="DD345">
        <v>21.51798518518519</v>
      </c>
      <c r="DE345">
        <v>16.20431851851852</v>
      </c>
      <c r="DF345">
        <v>583.5751481481482</v>
      </c>
      <c r="DG345">
        <v>21.6405</v>
      </c>
      <c r="DH345">
        <v>500.0579259259259</v>
      </c>
      <c r="DI345">
        <v>90.46488518518518</v>
      </c>
      <c r="DJ345">
        <v>0.1000162740740741</v>
      </c>
      <c r="DK345">
        <v>27.05836666666667</v>
      </c>
      <c r="DL345">
        <v>26.37905555555556</v>
      </c>
      <c r="DM345">
        <v>999.9000000000001</v>
      </c>
      <c r="DN345">
        <v>0</v>
      </c>
      <c r="DO345">
        <v>0</v>
      </c>
      <c r="DP345">
        <v>10003.77777777778</v>
      </c>
      <c r="DQ345">
        <v>0</v>
      </c>
      <c r="DR345">
        <v>12.0284</v>
      </c>
      <c r="DS345">
        <v>-63.53543333333333</v>
      </c>
      <c r="DT345">
        <v>592.4496666666666</v>
      </c>
      <c r="DU345">
        <v>653.8318148148146</v>
      </c>
      <c r="DV345">
        <v>5.313647407407408</v>
      </c>
      <c r="DW345">
        <v>643.2370370370371</v>
      </c>
      <c r="DX345">
        <v>16.20431851851852</v>
      </c>
      <c r="DY345">
        <v>1.946621111111111</v>
      </c>
      <c r="DZ345">
        <v>1.465922592592592</v>
      </c>
      <c r="EA345">
        <v>17.0167037037037</v>
      </c>
      <c r="EB345">
        <v>12.61728148148148</v>
      </c>
      <c r="EC345">
        <v>1999.994444444444</v>
      </c>
      <c r="ED345">
        <v>0.9800037777777776</v>
      </c>
      <c r="EE345">
        <v>0.01999602222222222</v>
      </c>
      <c r="EF345">
        <v>0</v>
      </c>
      <c r="EG345">
        <v>807.7422962962963</v>
      </c>
      <c r="EH345">
        <v>5.00097</v>
      </c>
      <c r="EI345">
        <v>16041.46666666667</v>
      </c>
      <c r="EJ345">
        <v>16707.55555555555</v>
      </c>
      <c r="EK345">
        <v>37.75</v>
      </c>
      <c r="EL345">
        <v>38.375</v>
      </c>
      <c r="EM345">
        <v>37.687</v>
      </c>
      <c r="EN345">
        <v>38.062</v>
      </c>
      <c r="EO345">
        <v>38.437</v>
      </c>
      <c r="EP345">
        <v>1955.104074074074</v>
      </c>
      <c r="EQ345">
        <v>39.89037037037038</v>
      </c>
      <c r="ER345">
        <v>0</v>
      </c>
      <c r="ES345">
        <v>1658946829.2</v>
      </c>
      <c r="ET345">
        <v>0</v>
      </c>
      <c r="EU345">
        <v>807.96928</v>
      </c>
      <c r="EV345">
        <v>22.43138463164105</v>
      </c>
      <c r="EW345">
        <v>444.03076913112</v>
      </c>
      <c r="EX345">
        <v>16044.704</v>
      </c>
      <c r="EY345">
        <v>15</v>
      </c>
      <c r="EZ345">
        <v>0</v>
      </c>
      <c r="FA345" t="s">
        <v>419</v>
      </c>
      <c r="FB345">
        <v>1657650335.6</v>
      </c>
      <c r="FC345">
        <v>1657650340.6</v>
      </c>
      <c r="FD345">
        <v>0</v>
      </c>
      <c r="FE345">
        <v>2.4</v>
      </c>
      <c r="FF345">
        <v>-0.047</v>
      </c>
      <c r="FG345">
        <v>-2.024</v>
      </c>
      <c r="FH345">
        <v>-0.16</v>
      </c>
      <c r="FI345">
        <v>420</v>
      </c>
      <c r="FJ345">
        <v>17</v>
      </c>
      <c r="FK345">
        <v>0.4</v>
      </c>
      <c r="FL345">
        <v>0.26</v>
      </c>
      <c r="FM345">
        <v>-63.1534725</v>
      </c>
      <c r="FN345">
        <v>-10.25687392120058</v>
      </c>
      <c r="FO345">
        <v>1.023519954614345</v>
      </c>
      <c r="FP345">
        <v>0</v>
      </c>
      <c r="FQ345">
        <v>806.6031470588235</v>
      </c>
      <c r="FR345">
        <v>24.26562263308745</v>
      </c>
      <c r="FS345">
        <v>2.395521570769247</v>
      </c>
      <c r="FT345">
        <v>0</v>
      </c>
      <c r="FU345">
        <v>5.309004</v>
      </c>
      <c r="FV345">
        <v>0.04036615384614368</v>
      </c>
      <c r="FW345">
        <v>0.01056836832249897</v>
      </c>
      <c r="FX345">
        <v>1</v>
      </c>
      <c r="FY345">
        <v>1</v>
      </c>
      <c r="FZ345">
        <v>3</v>
      </c>
      <c r="GA345" t="s">
        <v>426</v>
      </c>
      <c r="GB345">
        <v>2.98315</v>
      </c>
      <c r="GC345">
        <v>2.71553</v>
      </c>
      <c r="GD345">
        <v>0.123528</v>
      </c>
      <c r="GE345">
        <v>0.13072</v>
      </c>
      <c r="GF345">
        <v>0.0996645</v>
      </c>
      <c r="GG345">
        <v>0.0799527</v>
      </c>
      <c r="GH345">
        <v>27798.1</v>
      </c>
      <c r="GI345">
        <v>27675.7</v>
      </c>
      <c r="GJ345">
        <v>29476.8</v>
      </c>
      <c r="GK345">
        <v>29443.8</v>
      </c>
      <c r="GL345">
        <v>35159.5</v>
      </c>
      <c r="GM345">
        <v>36016.6</v>
      </c>
      <c r="GN345">
        <v>41522.7</v>
      </c>
      <c r="GO345">
        <v>41954.3</v>
      </c>
      <c r="GP345">
        <v>1.9537</v>
      </c>
      <c r="GQ345">
        <v>1.91265</v>
      </c>
      <c r="GR345">
        <v>0.0733994</v>
      </c>
      <c r="GS345">
        <v>0</v>
      </c>
      <c r="GT345">
        <v>25.1693</v>
      </c>
      <c r="GU345">
        <v>999.9</v>
      </c>
      <c r="GV345">
        <v>52.5</v>
      </c>
      <c r="GW345">
        <v>29.5</v>
      </c>
      <c r="GX345">
        <v>24.0245</v>
      </c>
      <c r="GY345">
        <v>63.0699</v>
      </c>
      <c r="GZ345">
        <v>33.8381</v>
      </c>
      <c r="HA345">
        <v>1</v>
      </c>
      <c r="HB345">
        <v>-0.0637881</v>
      </c>
      <c r="HC345">
        <v>0.290714</v>
      </c>
      <c r="HD345">
        <v>20.3342</v>
      </c>
      <c r="HE345">
        <v>5.21669</v>
      </c>
      <c r="HF345">
        <v>12.0099</v>
      </c>
      <c r="HG345">
        <v>4.9893</v>
      </c>
      <c r="HH345">
        <v>3.28865</v>
      </c>
      <c r="HI345">
        <v>9999</v>
      </c>
      <c r="HJ345">
        <v>9999</v>
      </c>
      <c r="HK345">
        <v>9999</v>
      </c>
      <c r="HL345">
        <v>156.1</v>
      </c>
      <c r="HM345">
        <v>1.86737</v>
      </c>
      <c r="HN345">
        <v>1.86644</v>
      </c>
      <c r="HO345">
        <v>1.86584</v>
      </c>
      <c r="HP345">
        <v>1.86582</v>
      </c>
      <c r="HQ345">
        <v>1.8676</v>
      </c>
      <c r="HR345">
        <v>1.87012</v>
      </c>
      <c r="HS345">
        <v>1.86874</v>
      </c>
      <c r="HT345">
        <v>1.87027</v>
      </c>
      <c r="HU345">
        <v>0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-3.94</v>
      </c>
      <c r="II345">
        <v>-0.1228</v>
      </c>
      <c r="IJ345">
        <v>-2.003274880989988</v>
      </c>
      <c r="IK345">
        <v>-0.003643892653284941</v>
      </c>
      <c r="IL345">
        <v>8.948238347276123E-07</v>
      </c>
      <c r="IM345">
        <v>-2.445980282225029E-10</v>
      </c>
      <c r="IN345">
        <v>-0.1940835803508028</v>
      </c>
      <c r="IO345">
        <v>-0.01042730378795286</v>
      </c>
      <c r="IP345">
        <v>0.00100284695746963</v>
      </c>
      <c r="IQ345">
        <v>-1.701466411570297E-05</v>
      </c>
      <c r="IR345">
        <v>2</v>
      </c>
      <c r="IS345">
        <v>2310</v>
      </c>
      <c r="IT345">
        <v>1</v>
      </c>
      <c r="IU345">
        <v>25</v>
      </c>
      <c r="IV345">
        <v>21608.2</v>
      </c>
      <c r="IW345">
        <v>21608.2</v>
      </c>
      <c r="IX345">
        <v>1.53687</v>
      </c>
      <c r="IY345">
        <v>2.20337</v>
      </c>
      <c r="IZ345">
        <v>1.39648</v>
      </c>
      <c r="JA345">
        <v>2.35352</v>
      </c>
      <c r="JB345">
        <v>1.49536</v>
      </c>
      <c r="JC345">
        <v>2.38892</v>
      </c>
      <c r="JD345">
        <v>34.715</v>
      </c>
      <c r="JE345">
        <v>24.1838</v>
      </c>
      <c r="JF345">
        <v>18</v>
      </c>
      <c r="JG345">
        <v>516.784</v>
      </c>
      <c r="JH345">
        <v>446.276</v>
      </c>
      <c r="JI345">
        <v>24.9998</v>
      </c>
      <c r="JJ345">
        <v>26.5608</v>
      </c>
      <c r="JK345">
        <v>30.0001</v>
      </c>
      <c r="JL345">
        <v>26.526</v>
      </c>
      <c r="JM345">
        <v>26.4656</v>
      </c>
      <c r="JN345">
        <v>30.7604</v>
      </c>
      <c r="JO345">
        <v>32.7343</v>
      </c>
      <c r="JP345">
        <v>61.021</v>
      </c>
      <c r="JQ345">
        <v>25</v>
      </c>
      <c r="JR345">
        <v>687.518</v>
      </c>
      <c r="JS345">
        <v>16.3138</v>
      </c>
      <c r="JT345">
        <v>100.804</v>
      </c>
      <c r="JU345">
        <v>100.764</v>
      </c>
    </row>
    <row r="346" spans="1:281">
      <c r="A346">
        <v>330</v>
      </c>
      <c r="B346">
        <v>1658946834.6</v>
      </c>
      <c r="C346">
        <v>5196.599999904633</v>
      </c>
      <c r="D346" t="s">
        <v>1086</v>
      </c>
      <c r="E346" t="s">
        <v>1087</v>
      </c>
      <c r="F346">
        <v>5</v>
      </c>
      <c r="G346" t="s">
        <v>1005</v>
      </c>
      <c r="H346" t="s">
        <v>416</v>
      </c>
      <c r="I346">
        <v>1658946826.814285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686.1797349519632</v>
      </c>
      <c r="AK346">
        <v>630.6291757575757</v>
      </c>
      <c r="AL346">
        <v>3.209263123791594</v>
      </c>
      <c r="AM346">
        <v>65.43532164275851</v>
      </c>
      <c r="AN346">
        <f>(AP346 - AO346 + DI346*1E3/(8.314*(DK346+273.15)) * AR346/DH346 * AQ346) * DH346/(100*CV346) * 1000/(1000 - AP346)</f>
        <v>0</v>
      </c>
      <c r="AO346">
        <v>16.23574561943714</v>
      </c>
      <c r="AP346">
        <v>21.50778666666666</v>
      </c>
      <c r="AQ346">
        <v>0.0003846035510643439</v>
      </c>
      <c r="AR346">
        <v>84.91961096106847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1658946826.814285</v>
      </c>
      <c r="DB346">
        <v>594.2782500000001</v>
      </c>
      <c r="DC346">
        <v>658.81825</v>
      </c>
      <c r="DD346">
        <v>21.50730357142857</v>
      </c>
      <c r="DE346">
        <v>16.21619285714286</v>
      </c>
      <c r="DF346">
        <v>598.1933571428572</v>
      </c>
      <c r="DG346">
        <v>21.62992142857143</v>
      </c>
      <c r="DH346">
        <v>500.0492142857143</v>
      </c>
      <c r="DI346">
        <v>90.46552857142856</v>
      </c>
      <c r="DJ346">
        <v>0.1000090142857143</v>
      </c>
      <c r="DK346">
        <v>27.05742857142857</v>
      </c>
      <c r="DL346">
        <v>26.37637857142857</v>
      </c>
      <c r="DM346">
        <v>999.9000000000002</v>
      </c>
      <c r="DN346">
        <v>0</v>
      </c>
      <c r="DO346">
        <v>0</v>
      </c>
      <c r="DP346">
        <v>10002.03321428571</v>
      </c>
      <c r="DQ346">
        <v>0</v>
      </c>
      <c r="DR346">
        <v>12.0284</v>
      </c>
      <c r="DS346">
        <v>-64.53986071428571</v>
      </c>
      <c r="DT346">
        <v>607.3404285714286</v>
      </c>
      <c r="DU346">
        <v>669.678</v>
      </c>
      <c r="DV346">
        <v>5.291099285714286</v>
      </c>
      <c r="DW346">
        <v>658.81825</v>
      </c>
      <c r="DX346">
        <v>16.21619285714286</v>
      </c>
      <c r="DY346">
        <v>1.945668571428572</v>
      </c>
      <c r="DZ346">
        <v>1.467007857142857</v>
      </c>
      <c r="EA346">
        <v>17.00898571428571</v>
      </c>
      <c r="EB346">
        <v>12.62854285714286</v>
      </c>
      <c r="EC346">
        <v>1999.983571428571</v>
      </c>
      <c r="ED346">
        <v>0.9800037499999998</v>
      </c>
      <c r="EE346">
        <v>0.01999605</v>
      </c>
      <c r="EF346">
        <v>0</v>
      </c>
      <c r="EG346">
        <v>809.4587857142859</v>
      </c>
      <c r="EH346">
        <v>5.00097</v>
      </c>
      <c r="EI346">
        <v>16075.73571428572</v>
      </c>
      <c r="EJ346">
        <v>16707.46071428572</v>
      </c>
      <c r="EK346">
        <v>37.75</v>
      </c>
      <c r="EL346">
        <v>38.375</v>
      </c>
      <c r="EM346">
        <v>37.687</v>
      </c>
      <c r="EN346">
        <v>38.062</v>
      </c>
      <c r="EO346">
        <v>38.437</v>
      </c>
      <c r="EP346">
        <v>1955.093571428571</v>
      </c>
      <c r="EQ346">
        <v>39.89000000000001</v>
      </c>
      <c r="ER346">
        <v>0</v>
      </c>
      <c r="ES346">
        <v>1658946834</v>
      </c>
      <c r="ET346">
        <v>0</v>
      </c>
      <c r="EU346">
        <v>809.6912000000001</v>
      </c>
      <c r="EV346">
        <v>21.53730767241278</v>
      </c>
      <c r="EW346">
        <v>416.3384608508815</v>
      </c>
      <c r="EX346">
        <v>16079.32</v>
      </c>
      <c r="EY346">
        <v>15</v>
      </c>
      <c r="EZ346">
        <v>0</v>
      </c>
      <c r="FA346" t="s">
        <v>419</v>
      </c>
      <c r="FB346">
        <v>1657650335.6</v>
      </c>
      <c r="FC346">
        <v>1657650340.6</v>
      </c>
      <c r="FD346">
        <v>0</v>
      </c>
      <c r="FE346">
        <v>2.4</v>
      </c>
      <c r="FF346">
        <v>-0.047</v>
      </c>
      <c r="FG346">
        <v>-2.024</v>
      </c>
      <c r="FH346">
        <v>-0.16</v>
      </c>
      <c r="FI346">
        <v>420</v>
      </c>
      <c r="FJ346">
        <v>17</v>
      </c>
      <c r="FK346">
        <v>0.4</v>
      </c>
      <c r="FL346">
        <v>0.26</v>
      </c>
      <c r="FM346">
        <v>-64.01799750000001</v>
      </c>
      <c r="FN346">
        <v>-12.80897898686663</v>
      </c>
      <c r="FO346">
        <v>1.239780978940937</v>
      </c>
      <c r="FP346">
        <v>0</v>
      </c>
      <c r="FQ346">
        <v>808.7033823529412</v>
      </c>
      <c r="FR346">
        <v>21.99170359550961</v>
      </c>
      <c r="FS346">
        <v>2.173498941321086</v>
      </c>
      <c r="FT346">
        <v>0</v>
      </c>
      <c r="FU346">
        <v>5.298721500000001</v>
      </c>
      <c r="FV346">
        <v>-0.2455695309568459</v>
      </c>
      <c r="FW346">
        <v>0.02866455455348985</v>
      </c>
      <c r="FX346">
        <v>0</v>
      </c>
      <c r="FY346">
        <v>0</v>
      </c>
      <c r="FZ346">
        <v>3</v>
      </c>
      <c r="GA346" t="s">
        <v>439</v>
      </c>
      <c r="GB346">
        <v>2.98309</v>
      </c>
      <c r="GC346">
        <v>2.71556</v>
      </c>
      <c r="GD346">
        <v>0.125758</v>
      </c>
      <c r="GE346">
        <v>0.132955</v>
      </c>
      <c r="GF346">
        <v>0.0997166</v>
      </c>
      <c r="GG346">
        <v>0.0801996</v>
      </c>
      <c r="GH346">
        <v>27727.2</v>
      </c>
      <c r="GI346">
        <v>27604.4</v>
      </c>
      <c r="GJ346">
        <v>29476.6</v>
      </c>
      <c r="GK346">
        <v>29443.7</v>
      </c>
      <c r="GL346">
        <v>35157.5</v>
      </c>
      <c r="GM346">
        <v>36006.8</v>
      </c>
      <c r="GN346">
        <v>41522.7</v>
      </c>
      <c r="GO346">
        <v>41954.3</v>
      </c>
      <c r="GP346">
        <v>1.95387</v>
      </c>
      <c r="GQ346">
        <v>1.9125</v>
      </c>
      <c r="GR346">
        <v>0.07403270000000001</v>
      </c>
      <c r="GS346">
        <v>0</v>
      </c>
      <c r="GT346">
        <v>25.1693</v>
      </c>
      <c r="GU346">
        <v>999.9</v>
      </c>
      <c r="GV346">
        <v>52.5</v>
      </c>
      <c r="GW346">
        <v>29.6</v>
      </c>
      <c r="GX346">
        <v>24.1602</v>
      </c>
      <c r="GY346">
        <v>62.9599</v>
      </c>
      <c r="GZ346">
        <v>34.1466</v>
      </c>
      <c r="HA346">
        <v>1</v>
      </c>
      <c r="HB346">
        <v>-0.06369660000000001</v>
      </c>
      <c r="HC346">
        <v>0.29009</v>
      </c>
      <c r="HD346">
        <v>20.3342</v>
      </c>
      <c r="HE346">
        <v>5.21654</v>
      </c>
      <c r="HF346">
        <v>12.0099</v>
      </c>
      <c r="HG346">
        <v>4.98935</v>
      </c>
      <c r="HH346">
        <v>3.28865</v>
      </c>
      <c r="HI346">
        <v>9999</v>
      </c>
      <c r="HJ346">
        <v>9999</v>
      </c>
      <c r="HK346">
        <v>9999</v>
      </c>
      <c r="HL346">
        <v>156.1</v>
      </c>
      <c r="HM346">
        <v>1.86737</v>
      </c>
      <c r="HN346">
        <v>1.86643</v>
      </c>
      <c r="HO346">
        <v>1.86584</v>
      </c>
      <c r="HP346">
        <v>1.86583</v>
      </c>
      <c r="HQ346">
        <v>1.86759</v>
      </c>
      <c r="HR346">
        <v>1.87012</v>
      </c>
      <c r="HS346">
        <v>1.86874</v>
      </c>
      <c r="HT346">
        <v>1.87027</v>
      </c>
      <c r="HU346">
        <v>0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-3.985</v>
      </c>
      <c r="II346">
        <v>-0.1226</v>
      </c>
      <c r="IJ346">
        <v>-2.003274880989988</v>
      </c>
      <c r="IK346">
        <v>-0.003643892653284941</v>
      </c>
      <c r="IL346">
        <v>8.948238347276123E-07</v>
      </c>
      <c r="IM346">
        <v>-2.445980282225029E-10</v>
      </c>
      <c r="IN346">
        <v>-0.1940835803508028</v>
      </c>
      <c r="IO346">
        <v>-0.01042730378795286</v>
      </c>
      <c r="IP346">
        <v>0.00100284695746963</v>
      </c>
      <c r="IQ346">
        <v>-1.701466411570297E-05</v>
      </c>
      <c r="IR346">
        <v>2</v>
      </c>
      <c r="IS346">
        <v>2310</v>
      </c>
      <c r="IT346">
        <v>1</v>
      </c>
      <c r="IU346">
        <v>25</v>
      </c>
      <c r="IV346">
        <v>21608.3</v>
      </c>
      <c r="IW346">
        <v>21608.2</v>
      </c>
      <c r="IX346">
        <v>1.5625</v>
      </c>
      <c r="IY346">
        <v>2.21191</v>
      </c>
      <c r="IZ346">
        <v>1.39648</v>
      </c>
      <c r="JA346">
        <v>2.34985</v>
      </c>
      <c r="JB346">
        <v>1.49536</v>
      </c>
      <c r="JC346">
        <v>2.29126</v>
      </c>
      <c r="JD346">
        <v>34.7379</v>
      </c>
      <c r="JE346">
        <v>24.1838</v>
      </c>
      <c r="JF346">
        <v>18</v>
      </c>
      <c r="JG346">
        <v>516.898</v>
      </c>
      <c r="JH346">
        <v>446.185</v>
      </c>
      <c r="JI346">
        <v>24.9998</v>
      </c>
      <c r="JJ346">
        <v>26.5626</v>
      </c>
      <c r="JK346">
        <v>30.0002</v>
      </c>
      <c r="JL346">
        <v>26.526</v>
      </c>
      <c r="JM346">
        <v>26.4656</v>
      </c>
      <c r="JN346">
        <v>31.3909</v>
      </c>
      <c r="JO346">
        <v>32.7343</v>
      </c>
      <c r="JP346">
        <v>60.6366</v>
      </c>
      <c r="JQ346">
        <v>25</v>
      </c>
      <c r="JR346">
        <v>707.554</v>
      </c>
      <c r="JS346">
        <v>16.305</v>
      </c>
      <c r="JT346">
        <v>100.804</v>
      </c>
      <c r="JU346">
        <v>100.763</v>
      </c>
    </row>
    <row r="347" spans="1:281">
      <c r="A347">
        <v>331</v>
      </c>
      <c r="B347">
        <v>1658946839.6</v>
      </c>
      <c r="C347">
        <v>5201.599999904633</v>
      </c>
      <c r="D347" t="s">
        <v>1088</v>
      </c>
      <c r="E347" t="s">
        <v>1089</v>
      </c>
      <c r="F347">
        <v>5</v>
      </c>
      <c r="G347" t="s">
        <v>1005</v>
      </c>
      <c r="H347" t="s">
        <v>416</v>
      </c>
      <c r="I347">
        <v>1658946832.1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703.360411128052</v>
      </c>
      <c r="AK347">
        <v>646.7727818181816</v>
      </c>
      <c r="AL347">
        <v>3.23601037755637</v>
      </c>
      <c r="AM347">
        <v>65.43532164275851</v>
      </c>
      <c r="AN347">
        <f>(AP347 - AO347 + DI347*1E3/(8.314*(DK347+273.15)) * AR347/DH347 * AQ347) * DH347/(100*CV347) * 1000/(1000 - AP347)</f>
        <v>0</v>
      </c>
      <c r="AO347">
        <v>16.26143647224212</v>
      </c>
      <c r="AP347">
        <v>21.52161878787878</v>
      </c>
      <c r="AQ347">
        <v>0.005518313644764626</v>
      </c>
      <c r="AR347">
        <v>84.91961096106847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1658946832.1</v>
      </c>
      <c r="DB347">
        <v>610.7994814814815</v>
      </c>
      <c r="DC347">
        <v>676.5192592592592</v>
      </c>
      <c r="DD347">
        <v>21.50708518518518</v>
      </c>
      <c r="DE347">
        <v>16.23268148148148</v>
      </c>
      <c r="DF347">
        <v>614.7614814814814</v>
      </c>
      <c r="DG347">
        <v>21.6297037037037</v>
      </c>
      <c r="DH347">
        <v>500.0484444444444</v>
      </c>
      <c r="DI347">
        <v>90.46588888888888</v>
      </c>
      <c r="DJ347">
        <v>0.09999311481481481</v>
      </c>
      <c r="DK347">
        <v>27.0566037037037</v>
      </c>
      <c r="DL347">
        <v>26.37778148148148</v>
      </c>
      <c r="DM347">
        <v>999.9000000000001</v>
      </c>
      <c r="DN347">
        <v>0</v>
      </c>
      <c r="DO347">
        <v>0</v>
      </c>
      <c r="DP347">
        <v>10003.02518518518</v>
      </c>
      <c r="DQ347">
        <v>0</v>
      </c>
      <c r="DR347">
        <v>12.0284</v>
      </c>
      <c r="DS347">
        <v>-65.71964074074073</v>
      </c>
      <c r="DT347">
        <v>624.224962962963</v>
      </c>
      <c r="DU347">
        <v>687.6823703703703</v>
      </c>
      <c r="DV347">
        <v>5.274394444444444</v>
      </c>
      <c r="DW347">
        <v>676.5192592592592</v>
      </c>
      <c r="DX347">
        <v>16.23268148148148</v>
      </c>
      <c r="DY347">
        <v>1.945656296296296</v>
      </c>
      <c r="DZ347">
        <v>1.468504444444444</v>
      </c>
      <c r="EA347">
        <v>17.00887777777778</v>
      </c>
      <c r="EB347">
        <v>12.6441</v>
      </c>
      <c r="EC347">
        <v>1999.994814814815</v>
      </c>
      <c r="ED347">
        <v>0.9800037777777776</v>
      </c>
      <c r="EE347">
        <v>0.01999602222222222</v>
      </c>
      <c r="EF347">
        <v>0</v>
      </c>
      <c r="EG347">
        <v>811.1907037037038</v>
      </c>
      <c r="EH347">
        <v>5.00097</v>
      </c>
      <c r="EI347">
        <v>16112.11111111111</v>
      </c>
      <c r="EJ347">
        <v>16707.57037037037</v>
      </c>
      <c r="EK347">
        <v>37.75</v>
      </c>
      <c r="EL347">
        <v>38.375</v>
      </c>
      <c r="EM347">
        <v>37.687</v>
      </c>
      <c r="EN347">
        <v>38.062</v>
      </c>
      <c r="EO347">
        <v>38.437</v>
      </c>
      <c r="EP347">
        <v>1955.104444444444</v>
      </c>
      <c r="EQ347">
        <v>39.89037037037038</v>
      </c>
      <c r="ER347">
        <v>0</v>
      </c>
      <c r="ES347">
        <v>1658946838.8</v>
      </c>
      <c r="ET347">
        <v>0</v>
      </c>
      <c r="EU347">
        <v>811.2443999999999</v>
      </c>
      <c r="EV347">
        <v>18.87476926429002</v>
      </c>
      <c r="EW347">
        <v>399.6461544484727</v>
      </c>
      <c r="EX347">
        <v>16112.02</v>
      </c>
      <c r="EY347">
        <v>15</v>
      </c>
      <c r="EZ347">
        <v>0</v>
      </c>
      <c r="FA347" t="s">
        <v>419</v>
      </c>
      <c r="FB347">
        <v>1657650335.6</v>
      </c>
      <c r="FC347">
        <v>1657650340.6</v>
      </c>
      <c r="FD347">
        <v>0</v>
      </c>
      <c r="FE347">
        <v>2.4</v>
      </c>
      <c r="FF347">
        <v>-0.047</v>
      </c>
      <c r="FG347">
        <v>-2.024</v>
      </c>
      <c r="FH347">
        <v>-0.16</v>
      </c>
      <c r="FI347">
        <v>420</v>
      </c>
      <c r="FJ347">
        <v>17</v>
      </c>
      <c r="FK347">
        <v>0.4</v>
      </c>
      <c r="FL347">
        <v>0.26</v>
      </c>
      <c r="FM347">
        <v>-64.8720625</v>
      </c>
      <c r="FN347">
        <v>-13.30320562851767</v>
      </c>
      <c r="FO347">
        <v>1.282703051116566</v>
      </c>
      <c r="FP347">
        <v>0</v>
      </c>
      <c r="FQ347">
        <v>809.9592352941175</v>
      </c>
      <c r="FR347">
        <v>20.00932010560355</v>
      </c>
      <c r="FS347">
        <v>1.97902508765752</v>
      </c>
      <c r="FT347">
        <v>0</v>
      </c>
      <c r="FU347">
        <v>5.286468999999999</v>
      </c>
      <c r="FV347">
        <v>-0.2663795121951325</v>
      </c>
      <c r="FW347">
        <v>0.03086849776066199</v>
      </c>
      <c r="FX347">
        <v>0</v>
      </c>
      <c r="FY347">
        <v>0</v>
      </c>
      <c r="FZ347">
        <v>3</v>
      </c>
      <c r="GA347" t="s">
        <v>439</v>
      </c>
      <c r="GB347">
        <v>2.98302</v>
      </c>
      <c r="GC347">
        <v>2.71567</v>
      </c>
      <c r="GD347">
        <v>0.127975</v>
      </c>
      <c r="GE347">
        <v>0.135194</v>
      </c>
      <c r="GF347">
        <v>0.09974520000000001</v>
      </c>
      <c r="GG347">
        <v>0.0800689</v>
      </c>
      <c r="GH347">
        <v>27657.3</v>
      </c>
      <c r="GI347">
        <v>27532.7</v>
      </c>
      <c r="GJ347">
        <v>29477.1</v>
      </c>
      <c r="GK347">
        <v>29443.2</v>
      </c>
      <c r="GL347">
        <v>35157.2</v>
      </c>
      <c r="GM347">
        <v>36011.6</v>
      </c>
      <c r="GN347">
        <v>41523.6</v>
      </c>
      <c r="GO347">
        <v>41953.9</v>
      </c>
      <c r="GP347">
        <v>1.95378</v>
      </c>
      <c r="GQ347">
        <v>1.91255</v>
      </c>
      <c r="GR347">
        <v>0.07441639999999999</v>
      </c>
      <c r="GS347">
        <v>0</v>
      </c>
      <c r="GT347">
        <v>25.1693</v>
      </c>
      <c r="GU347">
        <v>999.9</v>
      </c>
      <c r="GV347">
        <v>52.4</v>
      </c>
      <c r="GW347">
        <v>29.5</v>
      </c>
      <c r="GX347">
        <v>23.9788</v>
      </c>
      <c r="GY347">
        <v>62.4899</v>
      </c>
      <c r="GZ347">
        <v>34.1867</v>
      </c>
      <c r="HA347">
        <v>1</v>
      </c>
      <c r="HB347">
        <v>-0.0636509</v>
      </c>
      <c r="HC347">
        <v>0.289379</v>
      </c>
      <c r="HD347">
        <v>20.3341</v>
      </c>
      <c r="HE347">
        <v>5.21714</v>
      </c>
      <c r="HF347">
        <v>12.0099</v>
      </c>
      <c r="HG347">
        <v>4.9894</v>
      </c>
      <c r="HH347">
        <v>3.28865</v>
      </c>
      <c r="HI347">
        <v>9999</v>
      </c>
      <c r="HJ347">
        <v>9999</v>
      </c>
      <c r="HK347">
        <v>9999</v>
      </c>
      <c r="HL347">
        <v>156.1</v>
      </c>
      <c r="HM347">
        <v>1.86737</v>
      </c>
      <c r="HN347">
        <v>1.86645</v>
      </c>
      <c r="HO347">
        <v>1.86584</v>
      </c>
      <c r="HP347">
        <v>1.86584</v>
      </c>
      <c r="HQ347">
        <v>1.86756</v>
      </c>
      <c r="HR347">
        <v>1.87012</v>
      </c>
      <c r="HS347">
        <v>1.86874</v>
      </c>
      <c r="HT347">
        <v>1.87027</v>
      </c>
      <c r="HU347">
        <v>0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-4.029</v>
      </c>
      <c r="II347">
        <v>-0.1225</v>
      </c>
      <c r="IJ347">
        <v>-2.003274880989988</v>
      </c>
      <c r="IK347">
        <v>-0.003643892653284941</v>
      </c>
      <c r="IL347">
        <v>8.948238347276123E-07</v>
      </c>
      <c r="IM347">
        <v>-2.445980282225029E-10</v>
      </c>
      <c r="IN347">
        <v>-0.1940835803508028</v>
      </c>
      <c r="IO347">
        <v>-0.01042730378795286</v>
      </c>
      <c r="IP347">
        <v>0.00100284695746963</v>
      </c>
      <c r="IQ347">
        <v>-1.701466411570297E-05</v>
      </c>
      <c r="IR347">
        <v>2</v>
      </c>
      <c r="IS347">
        <v>2310</v>
      </c>
      <c r="IT347">
        <v>1</v>
      </c>
      <c r="IU347">
        <v>25</v>
      </c>
      <c r="IV347">
        <v>21608.4</v>
      </c>
      <c r="IW347">
        <v>21608.3</v>
      </c>
      <c r="IX347">
        <v>1.59668</v>
      </c>
      <c r="IY347">
        <v>2.20581</v>
      </c>
      <c r="IZ347">
        <v>1.39648</v>
      </c>
      <c r="JA347">
        <v>2.35107</v>
      </c>
      <c r="JB347">
        <v>1.49536</v>
      </c>
      <c r="JC347">
        <v>2.31445</v>
      </c>
      <c r="JD347">
        <v>34.7379</v>
      </c>
      <c r="JE347">
        <v>24.1838</v>
      </c>
      <c r="JF347">
        <v>18</v>
      </c>
      <c r="JG347">
        <v>516.853</v>
      </c>
      <c r="JH347">
        <v>446.22</v>
      </c>
      <c r="JI347">
        <v>24.9998</v>
      </c>
      <c r="JJ347">
        <v>26.563</v>
      </c>
      <c r="JK347">
        <v>30.0002</v>
      </c>
      <c r="JL347">
        <v>26.5283</v>
      </c>
      <c r="JM347">
        <v>26.4662</v>
      </c>
      <c r="JN347">
        <v>31.9543</v>
      </c>
      <c r="JO347">
        <v>32.7343</v>
      </c>
      <c r="JP347">
        <v>60.6366</v>
      </c>
      <c r="JQ347">
        <v>25</v>
      </c>
      <c r="JR347">
        <v>720.923</v>
      </c>
      <c r="JS347">
        <v>16.3087</v>
      </c>
      <c r="JT347">
        <v>100.806</v>
      </c>
      <c r="JU347">
        <v>100.762</v>
      </c>
    </row>
    <row r="348" spans="1:281">
      <c r="A348">
        <v>332</v>
      </c>
      <c r="B348">
        <v>1658946844.6</v>
      </c>
      <c r="C348">
        <v>5206.599999904633</v>
      </c>
      <c r="D348" t="s">
        <v>1090</v>
      </c>
      <c r="E348" t="s">
        <v>1091</v>
      </c>
      <c r="F348">
        <v>5</v>
      </c>
      <c r="G348" t="s">
        <v>1005</v>
      </c>
      <c r="H348" t="s">
        <v>416</v>
      </c>
      <c r="I348">
        <v>1658946836.814285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720.4100567014979</v>
      </c>
      <c r="AK348">
        <v>663.1255818181819</v>
      </c>
      <c r="AL348">
        <v>3.262627740053694</v>
      </c>
      <c r="AM348">
        <v>65.43532164275851</v>
      </c>
      <c r="AN348">
        <f>(AP348 - AO348 + DI348*1E3/(8.314*(DK348+273.15)) * AR348/DH348 * AQ348) * DH348/(100*CV348) * 1000/(1000 - AP348)</f>
        <v>0</v>
      </c>
      <c r="AO348">
        <v>16.2386690636375</v>
      </c>
      <c r="AP348">
        <v>21.51187999999999</v>
      </c>
      <c r="AQ348">
        <v>-0.0005850753793820053</v>
      </c>
      <c r="AR348">
        <v>84.91961096106847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1658946836.814285</v>
      </c>
      <c r="DB348">
        <v>625.6906071428573</v>
      </c>
      <c r="DC348">
        <v>692.3168928571429</v>
      </c>
      <c r="DD348">
        <v>21.511025</v>
      </c>
      <c r="DE348">
        <v>16.24588928571429</v>
      </c>
      <c r="DF348">
        <v>629.6946428571429</v>
      </c>
      <c r="DG348">
        <v>21.63360714285714</v>
      </c>
      <c r="DH348">
        <v>500.0508214285715</v>
      </c>
      <c r="DI348">
        <v>90.46488571428571</v>
      </c>
      <c r="DJ348">
        <v>0.09998375714285716</v>
      </c>
      <c r="DK348">
        <v>27.05670357142857</v>
      </c>
      <c r="DL348">
        <v>26.38011428571428</v>
      </c>
      <c r="DM348">
        <v>999.9000000000002</v>
      </c>
      <c r="DN348">
        <v>0</v>
      </c>
      <c r="DO348">
        <v>0</v>
      </c>
      <c r="DP348">
        <v>10002.13857142857</v>
      </c>
      <c r="DQ348">
        <v>0</v>
      </c>
      <c r="DR348">
        <v>12.0284</v>
      </c>
      <c r="DS348">
        <v>-66.62618928571428</v>
      </c>
      <c r="DT348">
        <v>639.446</v>
      </c>
      <c r="DU348">
        <v>703.7498214285714</v>
      </c>
      <c r="DV348">
        <v>5.265130357142857</v>
      </c>
      <c r="DW348">
        <v>692.3168928571429</v>
      </c>
      <c r="DX348">
        <v>16.24588928571429</v>
      </c>
      <c r="DY348">
        <v>1.945991785714286</v>
      </c>
      <c r="DZ348">
        <v>1.4696825</v>
      </c>
      <c r="EA348">
        <v>17.0116</v>
      </c>
      <c r="EB348">
        <v>12.65634642857143</v>
      </c>
      <c r="EC348">
        <v>2000.013214285714</v>
      </c>
      <c r="ED348">
        <v>0.9800037499999998</v>
      </c>
      <c r="EE348">
        <v>0.01999605</v>
      </c>
      <c r="EF348">
        <v>0</v>
      </c>
      <c r="EG348">
        <v>812.7441428571428</v>
      </c>
      <c r="EH348">
        <v>5.00097</v>
      </c>
      <c r="EI348">
        <v>16142.51785714286</v>
      </c>
      <c r="EJ348">
        <v>16707.71785714286</v>
      </c>
      <c r="EK348">
        <v>37.75</v>
      </c>
      <c r="EL348">
        <v>38.375</v>
      </c>
      <c r="EM348">
        <v>37.687</v>
      </c>
      <c r="EN348">
        <v>38.062</v>
      </c>
      <c r="EO348">
        <v>38.437</v>
      </c>
      <c r="EP348">
        <v>1955.122142857143</v>
      </c>
      <c r="EQ348">
        <v>39.89107142857144</v>
      </c>
      <c r="ER348">
        <v>0</v>
      </c>
      <c r="ES348">
        <v>1658946844.2</v>
      </c>
      <c r="ET348">
        <v>0</v>
      </c>
      <c r="EU348">
        <v>812.8966538461538</v>
      </c>
      <c r="EV348">
        <v>18.83894018578607</v>
      </c>
      <c r="EW348">
        <v>375.5897438092438</v>
      </c>
      <c r="EX348">
        <v>16144.7</v>
      </c>
      <c r="EY348">
        <v>15</v>
      </c>
      <c r="EZ348">
        <v>0</v>
      </c>
      <c r="FA348" t="s">
        <v>419</v>
      </c>
      <c r="FB348">
        <v>1657650335.6</v>
      </c>
      <c r="FC348">
        <v>1657650340.6</v>
      </c>
      <c r="FD348">
        <v>0</v>
      </c>
      <c r="FE348">
        <v>2.4</v>
      </c>
      <c r="FF348">
        <v>-0.047</v>
      </c>
      <c r="FG348">
        <v>-2.024</v>
      </c>
      <c r="FH348">
        <v>-0.16</v>
      </c>
      <c r="FI348">
        <v>420</v>
      </c>
      <c r="FJ348">
        <v>17</v>
      </c>
      <c r="FK348">
        <v>0.4</v>
      </c>
      <c r="FL348">
        <v>0.26</v>
      </c>
      <c r="FM348">
        <v>-65.99409512195122</v>
      </c>
      <c r="FN348">
        <v>-12.06246898954705</v>
      </c>
      <c r="FO348">
        <v>1.192983253813163</v>
      </c>
      <c r="FP348">
        <v>0</v>
      </c>
      <c r="FQ348">
        <v>811.7359411764706</v>
      </c>
      <c r="FR348">
        <v>19.1075630271641</v>
      </c>
      <c r="FS348">
        <v>1.890834953154082</v>
      </c>
      <c r="FT348">
        <v>0</v>
      </c>
      <c r="FU348">
        <v>5.277450487804878</v>
      </c>
      <c r="FV348">
        <v>-0.1285636933797796</v>
      </c>
      <c r="FW348">
        <v>0.02605147277810575</v>
      </c>
      <c r="FX348">
        <v>0</v>
      </c>
      <c r="FY348">
        <v>0</v>
      </c>
      <c r="FZ348">
        <v>3</v>
      </c>
      <c r="GA348" t="s">
        <v>439</v>
      </c>
      <c r="GB348">
        <v>2.98313</v>
      </c>
      <c r="GC348">
        <v>2.71556</v>
      </c>
      <c r="GD348">
        <v>0.130186</v>
      </c>
      <c r="GE348">
        <v>0.137349</v>
      </c>
      <c r="GF348">
        <v>0.09971629999999999</v>
      </c>
      <c r="GG348">
        <v>0.08006480000000001</v>
      </c>
      <c r="GH348">
        <v>27587.4</v>
      </c>
      <c r="GI348">
        <v>27464.3</v>
      </c>
      <c r="GJ348">
        <v>29477.2</v>
      </c>
      <c r="GK348">
        <v>29443.4</v>
      </c>
      <c r="GL348">
        <v>35158.5</v>
      </c>
      <c r="GM348">
        <v>36012.1</v>
      </c>
      <c r="GN348">
        <v>41523.8</v>
      </c>
      <c r="GO348">
        <v>41954.2</v>
      </c>
      <c r="GP348">
        <v>1.95378</v>
      </c>
      <c r="GQ348">
        <v>1.91232</v>
      </c>
      <c r="GR348">
        <v>0.0743046</v>
      </c>
      <c r="GS348">
        <v>0</v>
      </c>
      <c r="GT348">
        <v>25.1693</v>
      </c>
      <c r="GU348">
        <v>999.9</v>
      </c>
      <c r="GV348">
        <v>52.4</v>
      </c>
      <c r="GW348">
        <v>29.6</v>
      </c>
      <c r="GX348">
        <v>24.1164</v>
      </c>
      <c r="GY348">
        <v>62.7999</v>
      </c>
      <c r="GZ348">
        <v>34.0665</v>
      </c>
      <c r="HA348">
        <v>1</v>
      </c>
      <c r="HB348">
        <v>-0.063468</v>
      </c>
      <c r="HC348">
        <v>0.289297</v>
      </c>
      <c r="HD348">
        <v>20.3341</v>
      </c>
      <c r="HE348">
        <v>5.21594</v>
      </c>
      <c r="HF348">
        <v>12.0099</v>
      </c>
      <c r="HG348">
        <v>4.9894</v>
      </c>
      <c r="HH348">
        <v>3.28865</v>
      </c>
      <c r="HI348">
        <v>9999</v>
      </c>
      <c r="HJ348">
        <v>9999</v>
      </c>
      <c r="HK348">
        <v>9999</v>
      </c>
      <c r="HL348">
        <v>156.2</v>
      </c>
      <c r="HM348">
        <v>1.86737</v>
      </c>
      <c r="HN348">
        <v>1.86642</v>
      </c>
      <c r="HO348">
        <v>1.86584</v>
      </c>
      <c r="HP348">
        <v>1.86582</v>
      </c>
      <c r="HQ348">
        <v>1.86756</v>
      </c>
      <c r="HR348">
        <v>1.87012</v>
      </c>
      <c r="HS348">
        <v>1.86874</v>
      </c>
      <c r="HT348">
        <v>1.87026</v>
      </c>
      <c r="HU348">
        <v>0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-4.074</v>
      </c>
      <c r="II348">
        <v>-0.1226</v>
      </c>
      <c r="IJ348">
        <v>-2.003274880989988</v>
      </c>
      <c r="IK348">
        <v>-0.003643892653284941</v>
      </c>
      <c r="IL348">
        <v>8.948238347276123E-07</v>
      </c>
      <c r="IM348">
        <v>-2.445980282225029E-10</v>
      </c>
      <c r="IN348">
        <v>-0.1940835803508028</v>
      </c>
      <c r="IO348">
        <v>-0.01042730378795286</v>
      </c>
      <c r="IP348">
        <v>0.00100284695746963</v>
      </c>
      <c r="IQ348">
        <v>-1.701466411570297E-05</v>
      </c>
      <c r="IR348">
        <v>2</v>
      </c>
      <c r="IS348">
        <v>2310</v>
      </c>
      <c r="IT348">
        <v>1</v>
      </c>
      <c r="IU348">
        <v>25</v>
      </c>
      <c r="IV348">
        <v>21608.5</v>
      </c>
      <c r="IW348">
        <v>21608.4</v>
      </c>
      <c r="IX348">
        <v>1.62842</v>
      </c>
      <c r="IY348">
        <v>2.20825</v>
      </c>
      <c r="IZ348">
        <v>1.39648</v>
      </c>
      <c r="JA348">
        <v>2.35107</v>
      </c>
      <c r="JB348">
        <v>1.49536</v>
      </c>
      <c r="JC348">
        <v>2.30591</v>
      </c>
      <c r="JD348">
        <v>34.7379</v>
      </c>
      <c r="JE348">
        <v>24.1751</v>
      </c>
      <c r="JF348">
        <v>18</v>
      </c>
      <c r="JG348">
        <v>516.853</v>
      </c>
      <c r="JH348">
        <v>446.095</v>
      </c>
      <c r="JI348">
        <v>24.9999</v>
      </c>
      <c r="JJ348">
        <v>26.563</v>
      </c>
      <c r="JK348">
        <v>30.0002</v>
      </c>
      <c r="JL348">
        <v>26.5283</v>
      </c>
      <c r="JM348">
        <v>26.4678</v>
      </c>
      <c r="JN348">
        <v>32.5819</v>
      </c>
      <c r="JO348">
        <v>32.7343</v>
      </c>
      <c r="JP348">
        <v>60.2665</v>
      </c>
      <c r="JQ348">
        <v>25</v>
      </c>
      <c r="JR348">
        <v>740.961</v>
      </c>
      <c r="JS348">
        <v>16.3148</v>
      </c>
      <c r="JT348">
        <v>100.807</v>
      </c>
      <c r="JU348">
        <v>100.763</v>
      </c>
    </row>
    <row r="349" spans="1:281">
      <c r="A349">
        <v>333</v>
      </c>
      <c r="B349">
        <v>1658946849.6</v>
      </c>
      <c r="C349">
        <v>5211.599999904633</v>
      </c>
      <c r="D349" t="s">
        <v>1092</v>
      </c>
      <c r="E349" t="s">
        <v>1093</v>
      </c>
      <c r="F349">
        <v>5</v>
      </c>
      <c r="G349" t="s">
        <v>1005</v>
      </c>
      <c r="H349" t="s">
        <v>416</v>
      </c>
      <c r="I349">
        <v>1658946842.1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737.2734379330531</v>
      </c>
      <c r="AK349">
        <v>679.2990363636362</v>
      </c>
      <c r="AL349">
        <v>3.234044540180578</v>
      </c>
      <c r="AM349">
        <v>65.43532164275851</v>
      </c>
      <c r="AN349">
        <f>(AP349 - AO349 + DI349*1E3/(8.314*(DK349+273.15)) * AR349/DH349 * AQ349) * DH349/(100*CV349) * 1000/(1000 - AP349)</f>
        <v>0</v>
      </c>
      <c r="AO349">
        <v>16.22806421103385</v>
      </c>
      <c r="AP349">
        <v>21.50273151515152</v>
      </c>
      <c r="AQ349">
        <v>-0.0002193451651710175</v>
      </c>
      <c r="AR349">
        <v>84.91961096106847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1658946842.1</v>
      </c>
      <c r="DB349">
        <v>642.4484814814815</v>
      </c>
      <c r="DC349">
        <v>710.0423333333333</v>
      </c>
      <c r="DD349">
        <v>21.51416296296296</v>
      </c>
      <c r="DE349">
        <v>16.2378962962963</v>
      </c>
      <c r="DF349">
        <v>646.4996666666666</v>
      </c>
      <c r="DG349">
        <v>21.63671851851852</v>
      </c>
      <c r="DH349">
        <v>500.0528888888888</v>
      </c>
      <c r="DI349">
        <v>90.46409259259259</v>
      </c>
      <c r="DJ349">
        <v>0.1000245888888889</v>
      </c>
      <c r="DK349">
        <v>27.05771851851852</v>
      </c>
      <c r="DL349">
        <v>26.38338888888888</v>
      </c>
      <c r="DM349">
        <v>999.9000000000001</v>
      </c>
      <c r="DN349">
        <v>0</v>
      </c>
      <c r="DO349">
        <v>0</v>
      </c>
      <c r="DP349">
        <v>9992.264444444445</v>
      </c>
      <c r="DQ349">
        <v>0</v>
      </c>
      <c r="DR349">
        <v>12.0284</v>
      </c>
      <c r="DS349">
        <v>-67.59379259259259</v>
      </c>
      <c r="DT349">
        <v>656.5741851851852</v>
      </c>
      <c r="DU349">
        <v>721.762037037037</v>
      </c>
      <c r="DV349">
        <v>5.276261851851852</v>
      </c>
      <c r="DW349">
        <v>710.0423333333333</v>
      </c>
      <c r="DX349">
        <v>16.2378962962963</v>
      </c>
      <c r="DY349">
        <v>1.946258148148148</v>
      </c>
      <c r="DZ349">
        <v>1.468945925925926</v>
      </c>
      <c r="EA349">
        <v>17.01376296296296</v>
      </c>
      <c r="EB349">
        <v>12.64870740740741</v>
      </c>
      <c r="EC349">
        <v>2000.01</v>
      </c>
      <c r="ED349">
        <v>0.9800036666666666</v>
      </c>
      <c r="EE349">
        <v>0.01999613333333334</v>
      </c>
      <c r="EF349">
        <v>0</v>
      </c>
      <c r="EG349">
        <v>814.2594814814815</v>
      </c>
      <c r="EH349">
        <v>5.00097</v>
      </c>
      <c r="EI349">
        <v>16174.29259259259</v>
      </c>
      <c r="EJ349">
        <v>16707.68518518519</v>
      </c>
      <c r="EK349">
        <v>37.75</v>
      </c>
      <c r="EL349">
        <v>38.375</v>
      </c>
      <c r="EM349">
        <v>37.687</v>
      </c>
      <c r="EN349">
        <v>38.062</v>
      </c>
      <c r="EO349">
        <v>38.437</v>
      </c>
      <c r="EP349">
        <v>1955.118888888889</v>
      </c>
      <c r="EQ349">
        <v>39.89111111111112</v>
      </c>
      <c r="ER349">
        <v>0</v>
      </c>
      <c r="ES349">
        <v>1658946849</v>
      </c>
      <c r="ET349">
        <v>0</v>
      </c>
      <c r="EU349">
        <v>814.2468076923077</v>
      </c>
      <c r="EV349">
        <v>16.78348715564142</v>
      </c>
      <c r="EW349">
        <v>347.5145294388133</v>
      </c>
      <c r="EX349">
        <v>16173.5</v>
      </c>
      <c r="EY349">
        <v>15</v>
      </c>
      <c r="EZ349">
        <v>0</v>
      </c>
      <c r="FA349" t="s">
        <v>419</v>
      </c>
      <c r="FB349">
        <v>1657650335.6</v>
      </c>
      <c r="FC349">
        <v>1657650340.6</v>
      </c>
      <c r="FD349">
        <v>0</v>
      </c>
      <c r="FE349">
        <v>2.4</v>
      </c>
      <c r="FF349">
        <v>-0.047</v>
      </c>
      <c r="FG349">
        <v>-2.024</v>
      </c>
      <c r="FH349">
        <v>-0.16</v>
      </c>
      <c r="FI349">
        <v>420</v>
      </c>
      <c r="FJ349">
        <v>17</v>
      </c>
      <c r="FK349">
        <v>0.4</v>
      </c>
      <c r="FL349">
        <v>0.26</v>
      </c>
      <c r="FM349">
        <v>-66.91673658536585</v>
      </c>
      <c r="FN349">
        <v>-10.95889128919854</v>
      </c>
      <c r="FO349">
        <v>1.088679967702238</v>
      </c>
      <c r="FP349">
        <v>0</v>
      </c>
      <c r="FQ349">
        <v>813.3750294117647</v>
      </c>
      <c r="FR349">
        <v>17.4892436815415</v>
      </c>
      <c r="FS349">
        <v>1.735772560414497</v>
      </c>
      <c r="FT349">
        <v>0</v>
      </c>
      <c r="FU349">
        <v>5.270388292682926</v>
      </c>
      <c r="FV349">
        <v>0.08031031358886906</v>
      </c>
      <c r="FW349">
        <v>0.01895380313242249</v>
      </c>
      <c r="FX349">
        <v>1</v>
      </c>
      <c r="FY349">
        <v>1</v>
      </c>
      <c r="FZ349">
        <v>3</v>
      </c>
      <c r="GA349" t="s">
        <v>426</v>
      </c>
      <c r="GB349">
        <v>2.98332</v>
      </c>
      <c r="GC349">
        <v>2.7155</v>
      </c>
      <c r="GD349">
        <v>0.13236</v>
      </c>
      <c r="GE349">
        <v>0.139532</v>
      </c>
      <c r="GF349">
        <v>0.0996793</v>
      </c>
      <c r="GG349">
        <v>0.07996250000000001</v>
      </c>
      <c r="GH349">
        <v>27518.4</v>
      </c>
      <c r="GI349">
        <v>27395.1</v>
      </c>
      <c r="GJ349">
        <v>29477.2</v>
      </c>
      <c r="GK349">
        <v>29443.7</v>
      </c>
      <c r="GL349">
        <v>35159.9</v>
      </c>
      <c r="GM349">
        <v>36016.6</v>
      </c>
      <c r="GN349">
        <v>41523.6</v>
      </c>
      <c r="GO349">
        <v>41954.7</v>
      </c>
      <c r="GP349">
        <v>1.95368</v>
      </c>
      <c r="GQ349">
        <v>1.9123</v>
      </c>
      <c r="GR349">
        <v>0.073839</v>
      </c>
      <c r="GS349">
        <v>0</v>
      </c>
      <c r="GT349">
        <v>25.1694</v>
      </c>
      <c r="GU349">
        <v>999.9</v>
      </c>
      <c r="GV349">
        <v>52.3</v>
      </c>
      <c r="GW349">
        <v>29.5</v>
      </c>
      <c r="GX349">
        <v>23.9339</v>
      </c>
      <c r="GY349">
        <v>63.0799</v>
      </c>
      <c r="GZ349">
        <v>33.6498</v>
      </c>
      <c r="HA349">
        <v>1</v>
      </c>
      <c r="HB349">
        <v>-0.0635595</v>
      </c>
      <c r="HC349">
        <v>0.289327</v>
      </c>
      <c r="HD349">
        <v>20.3342</v>
      </c>
      <c r="HE349">
        <v>5.21519</v>
      </c>
      <c r="HF349">
        <v>12.0099</v>
      </c>
      <c r="HG349">
        <v>4.98915</v>
      </c>
      <c r="HH349">
        <v>3.2885</v>
      </c>
      <c r="HI349">
        <v>9999</v>
      </c>
      <c r="HJ349">
        <v>9999</v>
      </c>
      <c r="HK349">
        <v>9999</v>
      </c>
      <c r="HL349">
        <v>156.2</v>
      </c>
      <c r="HM349">
        <v>1.86737</v>
      </c>
      <c r="HN349">
        <v>1.86643</v>
      </c>
      <c r="HO349">
        <v>1.86584</v>
      </c>
      <c r="HP349">
        <v>1.86584</v>
      </c>
      <c r="HQ349">
        <v>1.86756</v>
      </c>
      <c r="HR349">
        <v>1.87012</v>
      </c>
      <c r="HS349">
        <v>1.86874</v>
      </c>
      <c r="HT349">
        <v>1.87026</v>
      </c>
      <c r="HU349">
        <v>0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-4.117</v>
      </c>
      <c r="II349">
        <v>-0.1227</v>
      </c>
      <c r="IJ349">
        <v>-2.003274880989988</v>
      </c>
      <c r="IK349">
        <v>-0.003643892653284941</v>
      </c>
      <c r="IL349">
        <v>8.948238347276123E-07</v>
      </c>
      <c r="IM349">
        <v>-2.445980282225029E-10</v>
      </c>
      <c r="IN349">
        <v>-0.1940835803508028</v>
      </c>
      <c r="IO349">
        <v>-0.01042730378795286</v>
      </c>
      <c r="IP349">
        <v>0.00100284695746963</v>
      </c>
      <c r="IQ349">
        <v>-1.701466411570297E-05</v>
      </c>
      <c r="IR349">
        <v>2</v>
      </c>
      <c r="IS349">
        <v>2310</v>
      </c>
      <c r="IT349">
        <v>1</v>
      </c>
      <c r="IU349">
        <v>25</v>
      </c>
      <c r="IV349">
        <v>21608.6</v>
      </c>
      <c r="IW349">
        <v>21608.5</v>
      </c>
      <c r="IX349">
        <v>1.65405</v>
      </c>
      <c r="IY349">
        <v>2.19971</v>
      </c>
      <c r="IZ349">
        <v>1.39648</v>
      </c>
      <c r="JA349">
        <v>2.35107</v>
      </c>
      <c r="JB349">
        <v>1.49536</v>
      </c>
      <c r="JC349">
        <v>2.39502</v>
      </c>
      <c r="JD349">
        <v>34.7379</v>
      </c>
      <c r="JE349">
        <v>24.1838</v>
      </c>
      <c r="JF349">
        <v>18</v>
      </c>
      <c r="JG349">
        <v>516.788</v>
      </c>
      <c r="JH349">
        <v>446.08</v>
      </c>
      <c r="JI349">
        <v>24.9999</v>
      </c>
      <c r="JJ349">
        <v>26.563</v>
      </c>
      <c r="JK349">
        <v>30.0001</v>
      </c>
      <c r="JL349">
        <v>26.5283</v>
      </c>
      <c r="JM349">
        <v>26.4678</v>
      </c>
      <c r="JN349">
        <v>33.1414</v>
      </c>
      <c r="JO349">
        <v>32.4456</v>
      </c>
      <c r="JP349">
        <v>60.2665</v>
      </c>
      <c r="JQ349">
        <v>25</v>
      </c>
      <c r="JR349">
        <v>754.318</v>
      </c>
      <c r="JS349">
        <v>16.332</v>
      </c>
      <c r="JT349">
        <v>100.806</v>
      </c>
      <c r="JU349">
        <v>100.764</v>
      </c>
    </row>
    <row r="350" spans="1:281">
      <c r="A350">
        <v>334</v>
      </c>
      <c r="B350">
        <v>1658946854.6</v>
      </c>
      <c r="C350">
        <v>5216.599999904633</v>
      </c>
      <c r="D350" t="s">
        <v>1094</v>
      </c>
      <c r="E350" t="s">
        <v>1095</v>
      </c>
      <c r="F350">
        <v>5</v>
      </c>
      <c r="G350" t="s">
        <v>1005</v>
      </c>
      <c r="H350" t="s">
        <v>416</v>
      </c>
      <c r="I350">
        <v>1658946846.814285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754.41909590654</v>
      </c>
      <c r="AK350">
        <v>695.5445696969692</v>
      </c>
      <c r="AL350">
        <v>3.240698172134509</v>
      </c>
      <c r="AM350">
        <v>65.43532164275851</v>
      </c>
      <c r="AN350">
        <f>(AP350 - AO350 + DI350*1E3/(8.314*(DK350+273.15)) * AR350/DH350 * AQ350) * DH350/(100*CV350) * 1000/(1000 - AP350)</f>
        <v>0</v>
      </c>
      <c r="AO350">
        <v>16.22170218345486</v>
      </c>
      <c r="AP350">
        <v>21.49422424242423</v>
      </c>
      <c r="AQ350">
        <v>-0.0005256833896028794</v>
      </c>
      <c r="AR350">
        <v>84.91961096106847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1658946846.814285</v>
      </c>
      <c r="DB350">
        <v>657.4552857142857</v>
      </c>
      <c r="DC350">
        <v>725.8319642857142</v>
      </c>
      <c r="DD350">
        <v>21.50623571428571</v>
      </c>
      <c r="DE350">
        <v>16.22980714285714</v>
      </c>
      <c r="DF350">
        <v>661.5483928571429</v>
      </c>
      <c r="DG350">
        <v>21.62886071428571</v>
      </c>
      <c r="DH350">
        <v>500.0488214285714</v>
      </c>
      <c r="DI350">
        <v>90.46314642857142</v>
      </c>
      <c r="DJ350">
        <v>0.09998564642857143</v>
      </c>
      <c r="DK350">
        <v>27.05782857142858</v>
      </c>
      <c r="DL350">
        <v>26.38431071428571</v>
      </c>
      <c r="DM350">
        <v>999.9000000000002</v>
      </c>
      <c r="DN350">
        <v>0</v>
      </c>
      <c r="DO350">
        <v>0</v>
      </c>
      <c r="DP350">
        <v>9990.981785714286</v>
      </c>
      <c r="DQ350">
        <v>0</v>
      </c>
      <c r="DR350">
        <v>12.0284</v>
      </c>
      <c r="DS350">
        <v>-68.37654642857144</v>
      </c>
      <c r="DT350">
        <v>671.9054285714286</v>
      </c>
      <c r="DU350">
        <v>737.8063571428571</v>
      </c>
      <c r="DV350">
        <v>5.276425714285716</v>
      </c>
      <c r="DW350">
        <v>725.8319642857142</v>
      </c>
      <c r="DX350">
        <v>16.22980714285714</v>
      </c>
      <c r="DY350">
        <v>1.945520714285714</v>
      </c>
      <c r="DZ350">
        <v>1.468198214285714</v>
      </c>
      <c r="EA350">
        <v>17.00778928571429</v>
      </c>
      <c r="EB350">
        <v>12.64094285714286</v>
      </c>
      <c r="EC350">
        <v>2000.011428571429</v>
      </c>
      <c r="ED350">
        <v>0.9800037499999998</v>
      </c>
      <c r="EE350">
        <v>0.01999605</v>
      </c>
      <c r="EF350">
        <v>0</v>
      </c>
      <c r="EG350">
        <v>815.6193571428572</v>
      </c>
      <c r="EH350">
        <v>5.00097</v>
      </c>
      <c r="EI350">
        <v>16200.18571428572</v>
      </c>
      <c r="EJ350">
        <v>16707.68214285715</v>
      </c>
      <c r="EK350">
        <v>37.75</v>
      </c>
      <c r="EL350">
        <v>38.375</v>
      </c>
      <c r="EM350">
        <v>37.687</v>
      </c>
      <c r="EN350">
        <v>38.062</v>
      </c>
      <c r="EO350">
        <v>38.437</v>
      </c>
      <c r="EP350">
        <v>1955.120714285714</v>
      </c>
      <c r="EQ350">
        <v>39.8907142857143</v>
      </c>
      <c r="ER350">
        <v>0</v>
      </c>
      <c r="ES350">
        <v>1658946854.4</v>
      </c>
      <c r="ET350">
        <v>0</v>
      </c>
      <c r="EU350">
        <v>815.86368</v>
      </c>
      <c r="EV350">
        <v>15.27769229212117</v>
      </c>
      <c r="EW350">
        <v>307.3153841260061</v>
      </c>
      <c r="EX350">
        <v>16204.612</v>
      </c>
      <c r="EY350">
        <v>15</v>
      </c>
      <c r="EZ350">
        <v>0</v>
      </c>
      <c r="FA350" t="s">
        <v>419</v>
      </c>
      <c r="FB350">
        <v>1657650335.6</v>
      </c>
      <c r="FC350">
        <v>1657650340.6</v>
      </c>
      <c r="FD350">
        <v>0</v>
      </c>
      <c r="FE350">
        <v>2.4</v>
      </c>
      <c r="FF350">
        <v>-0.047</v>
      </c>
      <c r="FG350">
        <v>-2.024</v>
      </c>
      <c r="FH350">
        <v>-0.16</v>
      </c>
      <c r="FI350">
        <v>420</v>
      </c>
      <c r="FJ350">
        <v>17</v>
      </c>
      <c r="FK350">
        <v>0.4</v>
      </c>
      <c r="FL350">
        <v>0.26</v>
      </c>
      <c r="FM350">
        <v>-67.83716097560975</v>
      </c>
      <c r="FN350">
        <v>-10.13741393728231</v>
      </c>
      <c r="FO350">
        <v>1.004834705707448</v>
      </c>
      <c r="FP350">
        <v>0</v>
      </c>
      <c r="FQ350">
        <v>814.7507941176472</v>
      </c>
      <c r="FR350">
        <v>16.65205501386787</v>
      </c>
      <c r="FS350">
        <v>1.654419833967254</v>
      </c>
      <c r="FT350">
        <v>0</v>
      </c>
      <c r="FU350">
        <v>5.271831463414634</v>
      </c>
      <c r="FV350">
        <v>0.07568675958189157</v>
      </c>
      <c r="FW350">
        <v>0.01645408223659596</v>
      </c>
      <c r="FX350">
        <v>1</v>
      </c>
      <c r="FY350">
        <v>1</v>
      </c>
      <c r="FZ350">
        <v>3</v>
      </c>
      <c r="GA350" t="s">
        <v>426</v>
      </c>
      <c r="GB350">
        <v>2.98321</v>
      </c>
      <c r="GC350">
        <v>2.71566</v>
      </c>
      <c r="GD350">
        <v>0.134509</v>
      </c>
      <c r="GE350">
        <v>0.141659</v>
      </c>
      <c r="GF350">
        <v>0.0996628</v>
      </c>
      <c r="GG350">
        <v>0.0801014</v>
      </c>
      <c r="GH350">
        <v>27449.7</v>
      </c>
      <c r="GI350">
        <v>27327.2</v>
      </c>
      <c r="GJ350">
        <v>29476.6</v>
      </c>
      <c r="GK350">
        <v>29443.5</v>
      </c>
      <c r="GL350">
        <v>35159.9</v>
      </c>
      <c r="GM350">
        <v>36011.1</v>
      </c>
      <c r="GN350">
        <v>41522.8</v>
      </c>
      <c r="GO350">
        <v>41954.6</v>
      </c>
      <c r="GP350">
        <v>1.95368</v>
      </c>
      <c r="GQ350">
        <v>1.9128</v>
      </c>
      <c r="GR350">
        <v>0.0742078</v>
      </c>
      <c r="GS350">
        <v>0</v>
      </c>
      <c r="GT350">
        <v>25.1715</v>
      </c>
      <c r="GU350">
        <v>999.9</v>
      </c>
      <c r="GV350">
        <v>52.2</v>
      </c>
      <c r="GW350">
        <v>29.6</v>
      </c>
      <c r="GX350">
        <v>24.0255</v>
      </c>
      <c r="GY350">
        <v>63.2399</v>
      </c>
      <c r="GZ350">
        <v>33.6979</v>
      </c>
      <c r="HA350">
        <v>1</v>
      </c>
      <c r="HB350">
        <v>-0.063656</v>
      </c>
      <c r="HC350">
        <v>0.28927</v>
      </c>
      <c r="HD350">
        <v>20.3341</v>
      </c>
      <c r="HE350">
        <v>5.21474</v>
      </c>
      <c r="HF350">
        <v>12.0099</v>
      </c>
      <c r="HG350">
        <v>4.98905</v>
      </c>
      <c r="HH350">
        <v>3.2885</v>
      </c>
      <c r="HI350">
        <v>9999</v>
      </c>
      <c r="HJ350">
        <v>9999</v>
      </c>
      <c r="HK350">
        <v>9999</v>
      </c>
      <c r="HL350">
        <v>156.2</v>
      </c>
      <c r="HM350">
        <v>1.86737</v>
      </c>
      <c r="HN350">
        <v>1.86643</v>
      </c>
      <c r="HO350">
        <v>1.86584</v>
      </c>
      <c r="HP350">
        <v>1.86582</v>
      </c>
      <c r="HQ350">
        <v>1.86754</v>
      </c>
      <c r="HR350">
        <v>1.87012</v>
      </c>
      <c r="HS350">
        <v>1.86874</v>
      </c>
      <c r="HT350">
        <v>1.87026</v>
      </c>
      <c r="HU350">
        <v>0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-4.162</v>
      </c>
      <c r="II350">
        <v>-0.1228</v>
      </c>
      <c r="IJ350">
        <v>-2.003274880989988</v>
      </c>
      <c r="IK350">
        <v>-0.003643892653284941</v>
      </c>
      <c r="IL350">
        <v>8.948238347276123E-07</v>
      </c>
      <c r="IM350">
        <v>-2.445980282225029E-10</v>
      </c>
      <c r="IN350">
        <v>-0.1940835803508028</v>
      </c>
      <c r="IO350">
        <v>-0.01042730378795286</v>
      </c>
      <c r="IP350">
        <v>0.00100284695746963</v>
      </c>
      <c r="IQ350">
        <v>-1.701466411570297E-05</v>
      </c>
      <c r="IR350">
        <v>2</v>
      </c>
      <c r="IS350">
        <v>2310</v>
      </c>
      <c r="IT350">
        <v>1</v>
      </c>
      <c r="IU350">
        <v>25</v>
      </c>
      <c r="IV350">
        <v>21608.7</v>
      </c>
      <c r="IW350">
        <v>21608.6</v>
      </c>
      <c r="IX350">
        <v>1.68701</v>
      </c>
      <c r="IY350">
        <v>2.20215</v>
      </c>
      <c r="IZ350">
        <v>1.39648</v>
      </c>
      <c r="JA350">
        <v>2.35107</v>
      </c>
      <c r="JB350">
        <v>1.49536</v>
      </c>
      <c r="JC350">
        <v>2.39624</v>
      </c>
      <c r="JD350">
        <v>34.7379</v>
      </c>
      <c r="JE350">
        <v>24.1838</v>
      </c>
      <c r="JF350">
        <v>18</v>
      </c>
      <c r="JG350">
        <v>516.794</v>
      </c>
      <c r="JH350">
        <v>446.386</v>
      </c>
      <c r="JI350">
        <v>24.9999</v>
      </c>
      <c r="JJ350">
        <v>26.563</v>
      </c>
      <c r="JK350">
        <v>30</v>
      </c>
      <c r="JL350">
        <v>26.529</v>
      </c>
      <c r="JM350">
        <v>26.4678</v>
      </c>
      <c r="JN350">
        <v>33.7636</v>
      </c>
      <c r="JO350">
        <v>32.166</v>
      </c>
      <c r="JP350">
        <v>59.886</v>
      </c>
      <c r="JQ350">
        <v>25</v>
      </c>
      <c r="JR350">
        <v>774.357</v>
      </c>
      <c r="JS350">
        <v>16.3387</v>
      </c>
      <c r="JT350">
        <v>100.804</v>
      </c>
      <c r="JU350">
        <v>100.764</v>
      </c>
    </row>
    <row r="351" spans="1:281">
      <c r="A351">
        <v>335</v>
      </c>
      <c r="B351">
        <v>1658946859.6</v>
      </c>
      <c r="C351">
        <v>5221.599999904633</v>
      </c>
      <c r="D351" t="s">
        <v>1096</v>
      </c>
      <c r="E351" t="s">
        <v>1097</v>
      </c>
      <c r="F351">
        <v>5</v>
      </c>
      <c r="G351" t="s">
        <v>1005</v>
      </c>
      <c r="H351" t="s">
        <v>416</v>
      </c>
      <c r="I351">
        <v>1658946852.1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771.4506461831904</v>
      </c>
      <c r="AK351">
        <v>711.8749515151513</v>
      </c>
      <c r="AL351">
        <v>3.275400533840555</v>
      </c>
      <c r="AM351">
        <v>65.43532164275851</v>
      </c>
      <c r="AN351">
        <f>(AP351 - AO351 + DI351*1E3/(8.314*(DK351+273.15)) * AR351/DH351 * AQ351) * DH351/(100*CV351) * 1000/(1000 - AP351)</f>
        <v>0</v>
      </c>
      <c r="AO351">
        <v>16.26337176562409</v>
      </c>
      <c r="AP351">
        <v>21.50095151515152</v>
      </c>
      <c r="AQ351">
        <v>5.816388888754397E-05</v>
      </c>
      <c r="AR351">
        <v>84.91961096106847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1658946852.1</v>
      </c>
      <c r="DB351">
        <v>674.2618518518518</v>
      </c>
      <c r="DC351">
        <v>743.5271851851851</v>
      </c>
      <c r="DD351">
        <v>21.49978148148148</v>
      </c>
      <c r="DE351">
        <v>16.23742962962963</v>
      </c>
      <c r="DF351">
        <v>678.4017037037038</v>
      </c>
      <c r="DG351">
        <v>21.62247037037037</v>
      </c>
      <c r="DH351">
        <v>500.039962962963</v>
      </c>
      <c r="DI351">
        <v>90.46389629629628</v>
      </c>
      <c r="DJ351">
        <v>0.09999748518518518</v>
      </c>
      <c r="DK351">
        <v>27.05860740740741</v>
      </c>
      <c r="DL351">
        <v>26.38622962962963</v>
      </c>
      <c r="DM351">
        <v>999.9000000000001</v>
      </c>
      <c r="DN351">
        <v>0</v>
      </c>
      <c r="DO351">
        <v>0</v>
      </c>
      <c r="DP351">
        <v>9994.945925925927</v>
      </c>
      <c r="DQ351">
        <v>0</v>
      </c>
      <c r="DR351">
        <v>12.0284</v>
      </c>
      <c r="DS351">
        <v>-69.26526666666666</v>
      </c>
      <c r="DT351">
        <v>689.0768148148148</v>
      </c>
      <c r="DU351">
        <v>755.7997407407407</v>
      </c>
      <c r="DV351">
        <v>5.262357407407406</v>
      </c>
      <c r="DW351">
        <v>743.5271851851851</v>
      </c>
      <c r="DX351">
        <v>16.23742962962963</v>
      </c>
      <c r="DY351">
        <v>1.944953333333333</v>
      </c>
      <c r="DZ351">
        <v>1.468900740740741</v>
      </c>
      <c r="EA351">
        <v>17.00319259259259</v>
      </c>
      <c r="EB351">
        <v>12.64822962962963</v>
      </c>
      <c r="EC351">
        <v>1999.998518518518</v>
      </c>
      <c r="ED351">
        <v>0.9800036666666665</v>
      </c>
      <c r="EE351">
        <v>0.01999613333333333</v>
      </c>
      <c r="EF351">
        <v>0</v>
      </c>
      <c r="EG351">
        <v>816.9234074074075</v>
      </c>
      <c r="EH351">
        <v>5.00097</v>
      </c>
      <c r="EI351">
        <v>16226.74814814815</v>
      </c>
      <c r="EJ351">
        <v>16707.57777777778</v>
      </c>
      <c r="EK351">
        <v>37.75</v>
      </c>
      <c r="EL351">
        <v>38.375</v>
      </c>
      <c r="EM351">
        <v>37.687</v>
      </c>
      <c r="EN351">
        <v>38.062</v>
      </c>
      <c r="EO351">
        <v>38.437</v>
      </c>
      <c r="EP351">
        <v>1955.108148148148</v>
      </c>
      <c r="EQ351">
        <v>39.89037037037038</v>
      </c>
      <c r="ER351">
        <v>0</v>
      </c>
      <c r="ES351">
        <v>1658946859.2</v>
      </c>
      <c r="ET351">
        <v>0</v>
      </c>
      <c r="EU351">
        <v>816.9916000000001</v>
      </c>
      <c r="EV351">
        <v>14.91515385407772</v>
      </c>
      <c r="EW351">
        <v>283.5846153436744</v>
      </c>
      <c r="EX351">
        <v>16228.456</v>
      </c>
      <c r="EY351">
        <v>15</v>
      </c>
      <c r="EZ351">
        <v>0</v>
      </c>
      <c r="FA351" t="s">
        <v>419</v>
      </c>
      <c r="FB351">
        <v>1657650335.6</v>
      </c>
      <c r="FC351">
        <v>1657650340.6</v>
      </c>
      <c r="FD351">
        <v>0</v>
      </c>
      <c r="FE351">
        <v>2.4</v>
      </c>
      <c r="FF351">
        <v>-0.047</v>
      </c>
      <c r="FG351">
        <v>-2.024</v>
      </c>
      <c r="FH351">
        <v>-0.16</v>
      </c>
      <c r="FI351">
        <v>420</v>
      </c>
      <c r="FJ351">
        <v>17</v>
      </c>
      <c r="FK351">
        <v>0.4</v>
      </c>
      <c r="FL351">
        <v>0.26</v>
      </c>
      <c r="FM351">
        <v>-68.69148048780488</v>
      </c>
      <c r="FN351">
        <v>-10.00957421602793</v>
      </c>
      <c r="FO351">
        <v>0.9900974291106266</v>
      </c>
      <c r="FP351">
        <v>0</v>
      </c>
      <c r="FQ351">
        <v>816.0388529411765</v>
      </c>
      <c r="FR351">
        <v>15.38479755901888</v>
      </c>
      <c r="FS351">
        <v>1.529462345600245</v>
      </c>
      <c r="FT351">
        <v>0</v>
      </c>
      <c r="FU351">
        <v>5.26794243902439</v>
      </c>
      <c r="FV351">
        <v>-0.1527838327525937</v>
      </c>
      <c r="FW351">
        <v>0.02010427363625473</v>
      </c>
      <c r="FX351">
        <v>0</v>
      </c>
      <c r="FY351">
        <v>0</v>
      </c>
      <c r="FZ351">
        <v>3</v>
      </c>
      <c r="GA351" t="s">
        <v>439</v>
      </c>
      <c r="GB351">
        <v>2.98328</v>
      </c>
      <c r="GC351">
        <v>2.71569</v>
      </c>
      <c r="GD351">
        <v>0.136653</v>
      </c>
      <c r="GE351">
        <v>0.143791</v>
      </c>
      <c r="GF351">
        <v>0.0996904</v>
      </c>
      <c r="GG351">
        <v>0.08012909999999999</v>
      </c>
      <c r="GH351">
        <v>27382.3</v>
      </c>
      <c r="GI351">
        <v>27259.4</v>
      </c>
      <c r="GJ351">
        <v>29477.2</v>
      </c>
      <c r="GK351">
        <v>29443.6</v>
      </c>
      <c r="GL351">
        <v>35159.5</v>
      </c>
      <c r="GM351">
        <v>36010</v>
      </c>
      <c r="GN351">
        <v>41523.6</v>
      </c>
      <c r="GO351">
        <v>41954.5</v>
      </c>
      <c r="GP351">
        <v>1.95375</v>
      </c>
      <c r="GQ351">
        <v>1.9122</v>
      </c>
      <c r="GR351">
        <v>0.0739768</v>
      </c>
      <c r="GS351">
        <v>0</v>
      </c>
      <c r="GT351">
        <v>25.1721</v>
      </c>
      <c r="GU351">
        <v>999.9</v>
      </c>
      <c r="GV351">
        <v>52.2</v>
      </c>
      <c r="GW351">
        <v>29.6</v>
      </c>
      <c r="GX351">
        <v>24.0233</v>
      </c>
      <c r="GY351">
        <v>62.9199</v>
      </c>
      <c r="GZ351">
        <v>33.8622</v>
      </c>
      <c r="HA351">
        <v>1</v>
      </c>
      <c r="HB351">
        <v>-0.06338920000000001</v>
      </c>
      <c r="HC351">
        <v>0.290302</v>
      </c>
      <c r="HD351">
        <v>20.3341</v>
      </c>
      <c r="HE351">
        <v>5.21489</v>
      </c>
      <c r="HF351">
        <v>12.0098</v>
      </c>
      <c r="HG351">
        <v>4.98935</v>
      </c>
      <c r="HH351">
        <v>3.2885</v>
      </c>
      <c r="HI351">
        <v>9999</v>
      </c>
      <c r="HJ351">
        <v>9999</v>
      </c>
      <c r="HK351">
        <v>9999</v>
      </c>
      <c r="HL351">
        <v>156.2</v>
      </c>
      <c r="HM351">
        <v>1.86737</v>
      </c>
      <c r="HN351">
        <v>1.86644</v>
      </c>
      <c r="HO351">
        <v>1.86584</v>
      </c>
      <c r="HP351">
        <v>1.86584</v>
      </c>
      <c r="HQ351">
        <v>1.86756</v>
      </c>
      <c r="HR351">
        <v>1.87012</v>
      </c>
      <c r="HS351">
        <v>1.86874</v>
      </c>
      <c r="HT351">
        <v>1.87025</v>
      </c>
      <c r="HU351">
        <v>0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-4.206</v>
      </c>
      <c r="II351">
        <v>-0.1227</v>
      </c>
      <c r="IJ351">
        <v>-2.003274880989988</v>
      </c>
      <c r="IK351">
        <v>-0.003643892653284941</v>
      </c>
      <c r="IL351">
        <v>8.948238347276123E-07</v>
      </c>
      <c r="IM351">
        <v>-2.445980282225029E-10</v>
      </c>
      <c r="IN351">
        <v>-0.1940835803508028</v>
      </c>
      <c r="IO351">
        <v>-0.01042730378795286</v>
      </c>
      <c r="IP351">
        <v>0.00100284695746963</v>
      </c>
      <c r="IQ351">
        <v>-1.701466411570297E-05</v>
      </c>
      <c r="IR351">
        <v>2</v>
      </c>
      <c r="IS351">
        <v>2310</v>
      </c>
      <c r="IT351">
        <v>1</v>
      </c>
      <c r="IU351">
        <v>25</v>
      </c>
      <c r="IV351">
        <v>21608.7</v>
      </c>
      <c r="IW351">
        <v>21608.7</v>
      </c>
      <c r="IX351">
        <v>1.71509</v>
      </c>
      <c r="IY351">
        <v>2.19238</v>
      </c>
      <c r="IZ351">
        <v>1.39648</v>
      </c>
      <c r="JA351">
        <v>2.34985</v>
      </c>
      <c r="JB351">
        <v>1.49536</v>
      </c>
      <c r="JC351">
        <v>2.3877</v>
      </c>
      <c r="JD351">
        <v>34.7379</v>
      </c>
      <c r="JE351">
        <v>24.1838</v>
      </c>
      <c r="JF351">
        <v>18</v>
      </c>
      <c r="JG351">
        <v>516.857</v>
      </c>
      <c r="JH351">
        <v>446.036</v>
      </c>
      <c r="JI351">
        <v>25.0001</v>
      </c>
      <c r="JJ351">
        <v>26.5653</v>
      </c>
      <c r="JK351">
        <v>30</v>
      </c>
      <c r="JL351">
        <v>26.5306</v>
      </c>
      <c r="JM351">
        <v>26.47</v>
      </c>
      <c r="JN351">
        <v>34.3179</v>
      </c>
      <c r="JO351">
        <v>32.166</v>
      </c>
      <c r="JP351">
        <v>59.886</v>
      </c>
      <c r="JQ351">
        <v>25</v>
      </c>
      <c r="JR351">
        <v>787.715</v>
      </c>
      <c r="JS351">
        <v>16.3401</v>
      </c>
      <c r="JT351">
        <v>100.806</v>
      </c>
      <c r="JU351">
        <v>100.764</v>
      </c>
    </row>
    <row r="352" spans="1:281">
      <c r="A352">
        <v>336</v>
      </c>
      <c r="B352">
        <v>1658946864.6</v>
      </c>
      <c r="C352">
        <v>5226.599999904633</v>
      </c>
      <c r="D352" t="s">
        <v>1098</v>
      </c>
      <c r="E352" t="s">
        <v>1099</v>
      </c>
      <c r="F352">
        <v>5</v>
      </c>
      <c r="G352" t="s">
        <v>1005</v>
      </c>
      <c r="H352" t="s">
        <v>416</v>
      </c>
      <c r="I352">
        <v>1658946856.814285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788.6190608495483</v>
      </c>
      <c r="AK352">
        <v>728.350806060606</v>
      </c>
      <c r="AL352">
        <v>3.303499615786957</v>
      </c>
      <c r="AM352">
        <v>65.43532164275851</v>
      </c>
      <c r="AN352">
        <f>(AP352 - AO352 + DI352*1E3/(8.314*(DK352+273.15)) * AR352/DH352 * AQ352) * DH352/(100*CV352) * 1000/(1000 - AP352)</f>
        <v>0</v>
      </c>
      <c r="AO352">
        <v>16.24205706074226</v>
      </c>
      <c r="AP352">
        <v>21.49621575757575</v>
      </c>
      <c r="AQ352">
        <v>-2.717399832552124E-05</v>
      </c>
      <c r="AR352">
        <v>84.91961096106847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1658946856.814285</v>
      </c>
      <c r="DB352">
        <v>689.3053928571428</v>
      </c>
      <c r="DC352">
        <v>759.3741785714286</v>
      </c>
      <c r="DD352">
        <v>21.49773214285714</v>
      </c>
      <c r="DE352">
        <v>16.24505</v>
      </c>
      <c r="DF352">
        <v>693.4867857142859</v>
      </c>
      <c r="DG352">
        <v>21.62044285714286</v>
      </c>
      <c r="DH352">
        <v>500.0500714285715</v>
      </c>
      <c r="DI352">
        <v>90.46439999999997</v>
      </c>
      <c r="DJ352">
        <v>0.09998767142857144</v>
      </c>
      <c r="DK352">
        <v>27.05812142857143</v>
      </c>
      <c r="DL352">
        <v>26.3842</v>
      </c>
      <c r="DM352">
        <v>999.9000000000002</v>
      </c>
      <c r="DN352">
        <v>0</v>
      </c>
      <c r="DO352">
        <v>0</v>
      </c>
      <c r="DP352">
        <v>9995.618214285714</v>
      </c>
      <c r="DQ352">
        <v>0</v>
      </c>
      <c r="DR352">
        <v>12.0284</v>
      </c>
      <c r="DS352">
        <v>-70.06878571428571</v>
      </c>
      <c r="DT352">
        <v>704.4494285714287</v>
      </c>
      <c r="DU352">
        <v>771.9141785714284</v>
      </c>
      <c r="DV352">
        <v>5.252690000000001</v>
      </c>
      <c r="DW352">
        <v>759.3741785714286</v>
      </c>
      <c r="DX352">
        <v>16.24505</v>
      </c>
      <c r="DY352">
        <v>1.944779285714286</v>
      </c>
      <c r="DZ352">
        <v>1.469598571428572</v>
      </c>
      <c r="EA352">
        <v>17.00177857142857</v>
      </c>
      <c r="EB352">
        <v>12.65547142857143</v>
      </c>
      <c r="EC352">
        <v>1999.998214285714</v>
      </c>
      <c r="ED352">
        <v>0.9800036428571427</v>
      </c>
      <c r="EE352">
        <v>0.01999615714285714</v>
      </c>
      <c r="EF352">
        <v>0</v>
      </c>
      <c r="EG352">
        <v>817.9683571428571</v>
      </c>
      <c r="EH352">
        <v>5.00097</v>
      </c>
      <c r="EI352">
        <v>16247.94285714286</v>
      </c>
      <c r="EJ352">
        <v>16707.58928571429</v>
      </c>
      <c r="EK352">
        <v>37.75</v>
      </c>
      <c r="EL352">
        <v>38.375</v>
      </c>
      <c r="EM352">
        <v>37.687</v>
      </c>
      <c r="EN352">
        <v>38.062</v>
      </c>
      <c r="EO352">
        <v>38.437</v>
      </c>
      <c r="EP352">
        <v>1955.107857142857</v>
      </c>
      <c r="EQ352">
        <v>39.89035714285716</v>
      </c>
      <c r="ER352">
        <v>0</v>
      </c>
      <c r="ES352">
        <v>1658946864</v>
      </c>
      <c r="ET352">
        <v>0</v>
      </c>
      <c r="EU352">
        <v>818.0819600000001</v>
      </c>
      <c r="EV352">
        <v>11.90238461322676</v>
      </c>
      <c r="EW352">
        <v>258.5769225994584</v>
      </c>
      <c r="EX352">
        <v>16249.972</v>
      </c>
      <c r="EY352">
        <v>15</v>
      </c>
      <c r="EZ352">
        <v>0</v>
      </c>
      <c r="FA352" t="s">
        <v>419</v>
      </c>
      <c r="FB352">
        <v>1657650335.6</v>
      </c>
      <c r="FC352">
        <v>1657650340.6</v>
      </c>
      <c r="FD352">
        <v>0</v>
      </c>
      <c r="FE352">
        <v>2.4</v>
      </c>
      <c r="FF352">
        <v>-0.047</v>
      </c>
      <c r="FG352">
        <v>-2.024</v>
      </c>
      <c r="FH352">
        <v>-0.16</v>
      </c>
      <c r="FI352">
        <v>420</v>
      </c>
      <c r="FJ352">
        <v>17</v>
      </c>
      <c r="FK352">
        <v>0.4</v>
      </c>
      <c r="FL352">
        <v>0.26</v>
      </c>
      <c r="FM352">
        <v>-69.51406341463414</v>
      </c>
      <c r="FN352">
        <v>-10.35122090592309</v>
      </c>
      <c r="FO352">
        <v>1.02303059481611</v>
      </c>
      <c r="FP352">
        <v>0</v>
      </c>
      <c r="FQ352">
        <v>817.1644117647058</v>
      </c>
      <c r="FR352">
        <v>13.77888465101006</v>
      </c>
      <c r="FS352">
        <v>1.376779321837036</v>
      </c>
      <c r="FT352">
        <v>0</v>
      </c>
      <c r="FU352">
        <v>5.26171756097561</v>
      </c>
      <c r="FV352">
        <v>-0.1426049477351869</v>
      </c>
      <c r="FW352">
        <v>0.02006421809365367</v>
      </c>
      <c r="FX352">
        <v>0</v>
      </c>
      <c r="FY352">
        <v>0</v>
      </c>
      <c r="FZ352">
        <v>3</v>
      </c>
      <c r="GA352" t="s">
        <v>439</v>
      </c>
      <c r="GB352">
        <v>2.98311</v>
      </c>
      <c r="GC352">
        <v>2.71537</v>
      </c>
      <c r="GD352">
        <v>0.138783</v>
      </c>
      <c r="GE352">
        <v>0.145859</v>
      </c>
      <c r="GF352">
        <v>0.09966949999999999</v>
      </c>
      <c r="GG352">
        <v>0.0801882</v>
      </c>
      <c r="GH352">
        <v>27314.6</v>
      </c>
      <c r="GI352">
        <v>27193.8</v>
      </c>
      <c r="GJ352">
        <v>29477</v>
      </c>
      <c r="GK352">
        <v>29443.8</v>
      </c>
      <c r="GL352">
        <v>35160.2</v>
      </c>
      <c r="GM352">
        <v>36007.9</v>
      </c>
      <c r="GN352">
        <v>41523.4</v>
      </c>
      <c r="GO352">
        <v>41954.8</v>
      </c>
      <c r="GP352">
        <v>1.95375</v>
      </c>
      <c r="GQ352">
        <v>1.91278</v>
      </c>
      <c r="GR352">
        <v>0.0736192</v>
      </c>
      <c r="GS352">
        <v>0</v>
      </c>
      <c r="GT352">
        <v>25.1737</v>
      </c>
      <c r="GU352">
        <v>999.9</v>
      </c>
      <c r="GV352">
        <v>52.1</v>
      </c>
      <c r="GW352">
        <v>29.6</v>
      </c>
      <c r="GX352">
        <v>23.977</v>
      </c>
      <c r="GY352">
        <v>63.2299</v>
      </c>
      <c r="GZ352">
        <v>33.9303</v>
      </c>
      <c r="HA352">
        <v>1</v>
      </c>
      <c r="HB352">
        <v>-0.0633384</v>
      </c>
      <c r="HC352">
        <v>0.290496</v>
      </c>
      <c r="HD352">
        <v>20.3341</v>
      </c>
      <c r="HE352">
        <v>5.21489</v>
      </c>
      <c r="HF352">
        <v>12.0099</v>
      </c>
      <c r="HG352">
        <v>4.98925</v>
      </c>
      <c r="HH352">
        <v>3.2885</v>
      </c>
      <c r="HI352">
        <v>9999</v>
      </c>
      <c r="HJ352">
        <v>9999</v>
      </c>
      <c r="HK352">
        <v>9999</v>
      </c>
      <c r="HL352">
        <v>156.2</v>
      </c>
      <c r="HM352">
        <v>1.86737</v>
      </c>
      <c r="HN352">
        <v>1.86646</v>
      </c>
      <c r="HO352">
        <v>1.86584</v>
      </c>
      <c r="HP352">
        <v>1.86583</v>
      </c>
      <c r="HQ352">
        <v>1.86757</v>
      </c>
      <c r="HR352">
        <v>1.87012</v>
      </c>
      <c r="HS352">
        <v>1.86874</v>
      </c>
      <c r="HT352">
        <v>1.87027</v>
      </c>
      <c r="HU352">
        <v>0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-4.251</v>
      </c>
      <c r="II352">
        <v>-0.1227</v>
      </c>
      <c r="IJ352">
        <v>-2.003274880989988</v>
      </c>
      <c r="IK352">
        <v>-0.003643892653284941</v>
      </c>
      <c r="IL352">
        <v>8.948238347276123E-07</v>
      </c>
      <c r="IM352">
        <v>-2.445980282225029E-10</v>
      </c>
      <c r="IN352">
        <v>-0.1940835803508028</v>
      </c>
      <c r="IO352">
        <v>-0.01042730378795286</v>
      </c>
      <c r="IP352">
        <v>0.00100284695746963</v>
      </c>
      <c r="IQ352">
        <v>-1.701466411570297E-05</v>
      </c>
      <c r="IR352">
        <v>2</v>
      </c>
      <c r="IS352">
        <v>2310</v>
      </c>
      <c r="IT352">
        <v>1</v>
      </c>
      <c r="IU352">
        <v>25</v>
      </c>
      <c r="IV352">
        <v>21608.8</v>
      </c>
      <c r="IW352">
        <v>21608.7</v>
      </c>
      <c r="IX352">
        <v>1.74561</v>
      </c>
      <c r="IY352">
        <v>2.19482</v>
      </c>
      <c r="IZ352">
        <v>1.39648</v>
      </c>
      <c r="JA352">
        <v>2.35229</v>
      </c>
      <c r="JB352">
        <v>1.49536</v>
      </c>
      <c r="JC352">
        <v>2.38159</v>
      </c>
      <c r="JD352">
        <v>34.7379</v>
      </c>
      <c r="JE352">
        <v>24.1838</v>
      </c>
      <c r="JF352">
        <v>18</v>
      </c>
      <c r="JG352">
        <v>516.857</v>
      </c>
      <c r="JH352">
        <v>446.388</v>
      </c>
      <c r="JI352">
        <v>25</v>
      </c>
      <c r="JJ352">
        <v>26.5653</v>
      </c>
      <c r="JK352">
        <v>30.0001</v>
      </c>
      <c r="JL352">
        <v>26.5306</v>
      </c>
      <c r="JM352">
        <v>26.47</v>
      </c>
      <c r="JN352">
        <v>34.9355</v>
      </c>
      <c r="JO352">
        <v>31.8853</v>
      </c>
      <c r="JP352">
        <v>59.886</v>
      </c>
      <c r="JQ352">
        <v>25</v>
      </c>
      <c r="JR352">
        <v>807.753</v>
      </c>
      <c r="JS352">
        <v>16.3531</v>
      </c>
      <c r="JT352">
        <v>100.806</v>
      </c>
      <c r="JU352">
        <v>100.764</v>
      </c>
    </row>
    <row r="353" spans="1:281">
      <c r="A353">
        <v>337</v>
      </c>
      <c r="B353">
        <v>1658946869.6</v>
      </c>
      <c r="C353">
        <v>5231.599999904633</v>
      </c>
      <c r="D353" t="s">
        <v>1100</v>
      </c>
      <c r="E353" t="s">
        <v>1101</v>
      </c>
      <c r="F353">
        <v>5</v>
      </c>
      <c r="G353" t="s">
        <v>1005</v>
      </c>
      <c r="H353" t="s">
        <v>416</v>
      </c>
      <c r="I353">
        <v>1658946862.1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805.4546402486797</v>
      </c>
      <c r="AK353">
        <v>744.7284969696967</v>
      </c>
      <c r="AL353">
        <v>3.284457481693753</v>
      </c>
      <c r="AM353">
        <v>65.43532164275851</v>
      </c>
      <c r="AN353">
        <f>(AP353 - AO353 + DI353*1E3/(8.314*(DK353+273.15)) * AR353/DH353 * AQ353) * DH353/(100*CV353) * 1000/(1000 - AP353)</f>
        <v>0</v>
      </c>
      <c r="AO353">
        <v>16.30345177484801</v>
      </c>
      <c r="AP353">
        <v>21.51433515151515</v>
      </c>
      <c r="AQ353">
        <v>0.0001834015780796345</v>
      </c>
      <c r="AR353">
        <v>84.91961096106847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1658946862.1</v>
      </c>
      <c r="DB353">
        <v>706.217074074074</v>
      </c>
      <c r="DC353">
        <v>777.0574444444444</v>
      </c>
      <c r="DD353">
        <v>21.50118148148148</v>
      </c>
      <c r="DE353">
        <v>16.27335555555555</v>
      </c>
      <c r="DF353">
        <v>710.445111111111</v>
      </c>
      <c r="DG353">
        <v>21.62386296296297</v>
      </c>
      <c r="DH353">
        <v>500.0487407407408</v>
      </c>
      <c r="DI353">
        <v>90.46538148148149</v>
      </c>
      <c r="DJ353">
        <v>0.09998807037037037</v>
      </c>
      <c r="DK353">
        <v>27.05836666666666</v>
      </c>
      <c r="DL353">
        <v>26.38528148148148</v>
      </c>
      <c r="DM353">
        <v>999.9000000000001</v>
      </c>
      <c r="DN353">
        <v>0</v>
      </c>
      <c r="DO353">
        <v>0</v>
      </c>
      <c r="DP353">
        <v>9998.555925925926</v>
      </c>
      <c r="DQ353">
        <v>0</v>
      </c>
      <c r="DR353">
        <v>12.0284</v>
      </c>
      <c r="DS353">
        <v>-70.8403851851852</v>
      </c>
      <c r="DT353">
        <v>721.7352592592592</v>
      </c>
      <c r="DU353">
        <v>789.9122222222222</v>
      </c>
      <c r="DV353">
        <v>5.227834444444444</v>
      </c>
      <c r="DW353">
        <v>777.0574444444444</v>
      </c>
      <c r="DX353">
        <v>16.27335555555555</v>
      </c>
      <c r="DY353">
        <v>1.945112592592593</v>
      </c>
      <c r="DZ353">
        <v>1.472175925925926</v>
      </c>
      <c r="EA353">
        <v>17.00447777777778</v>
      </c>
      <c r="EB353">
        <v>12.68217777777778</v>
      </c>
      <c r="EC353">
        <v>1999.997777777778</v>
      </c>
      <c r="ED353">
        <v>0.9800035555555554</v>
      </c>
      <c r="EE353">
        <v>0.01999624444444444</v>
      </c>
      <c r="EF353">
        <v>0</v>
      </c>
      <c r="EG353">
        <v>818.9691851851852</v>
      </c>
      <c r="EH353">
        <v>5.00097</v>
      </c>
      <c r="EI353">
        <v>16269.12592592593</v>
      </c>
      <c r="EJ353">
        <v>16707.59259259259</v>
      </c>
      <c r="EK353">
        <v>37.75</v>
      </c>
      <c r="EL353">
        <v>38.375</v>
      </c>
      <c r="EM353">
        <v>37.687</v>
      </c>
      <c r="EN353">
        <v>38.062</v>
      </c>
      <c r="EO353">
        <v>38.437</v>
      </c>
      <c r="EP353">
        <v>1955.107407407407</v>
      </c>
      <c r="EQ353">
        <v>39.89037037037038</v>
      </c>
      <c r="ER353">
        <v>0</v>
      </c>
      <c r="ES353">
        <v>1658946869.4</v>
      </c>
      <c r="ET353">
        <v>0</v>
      </c>
      <c r="EU353">
        <v>819.0537307692307</v>
      </c>
      <c r="EV353">
        <v>10.72331624955724</v>
      </c>
      <c r="EW353">
        <v>218.670085351882</v>
      </c>
      <c r="EX353">
        <v>16270.12692307692</v>
      </c>
      <c r="EY353">
        <v>15</v>
      </c>
      <c r="EZ353">
        <v>0</v>
      </c>
      <c r="FA353" t="s">
        <v>419</v>
      </c>
      <c r="FB353">
        <v>1657650335.6</v>
      </c>
      <c r="FC353">
        <v>1657650340.6</v>
      </c>
      <c r="FD353">
        <v>0</v>
      </c>
      <c r="FE353">
        <v>2.4</v>
      </c>
      <c r="FF353">
        <v>-0.047</v>
      </c>
      <c r="FG353">
        <v>-2.024</v>
      </c>
      <c r="FH353">
        <v>-0.16</v>
      </c>
      <c r="FI353">
        <v>420</v>
      </c>
      <c r="FJ353">
        <v>17</v>
      </c>
      <c r="FK353">
        <v>0.4</v>
      </c>
      <c r="FL353">
        <v>0.26</v>
      </c>
      <c r="FM353">
        <v>-70.29896341463414</v>
      </c>
      <c r="FN353">
        <v>-8.846266202090691</v>
      </c>
      <c r="FO353">
        <v>0.8777232012028637</v>
      </c>
      <c r="FP353">
        <v>0</v>
      </c>
      <c r="FQ353">
        <v>818.3374411764706</v>
      </c>
      <c r="FR353">
        <v>12.13547747311031</v>
      </c>
      <c r="FS353">
        <v>1.216445356505302</v>
      </c>
      <c r="FT353">
        <v>0</v>
      </c>
      <c r="FU353">
        <v>5.242724634146342</v>
      </c>
      <c r="FV353">
        <v>-0.245126341463413</v>
      </c>
      <c r="FW353">
        <v>0.02905679527572546</v>
      </c>
      <c r="FX353">
        <v>0</v>
      </c>
      <c r="FY353">
        <v>0</v>
      </c>
      <c r="FZ353">
        <v>3</v>
      </c>
      <c r="GA353" t="s">
        <v>439</v>
      </c>
      <c r="GB353">
        <v>2.98301</v>
      </c>
      <c r="GC353">
        <v>2.71572</v>
      </c>
      <c r="GD353">
        <v>0.140885</v>
      </c>
      <c r="GE353">
        <v>0.147951</v>
      </c>
      <c r="GF353">
        <v>0.0997281</v>
      </c>
      <c r="GG353">
        <v>0.0803531</v>
      </c>
      <c r="GH353">
        <v>27247.9</v>
      </c>
      <c r="GI353">
        <v>27126.8</v>
      </c>
      <c r="GJ353">
        <v>29477</v>
      </c>
      <c r="GK353">
        <v>29443.4</v>
      </c>
      <c r="GL353">
        <v>35157.5</v>
      </c>
      <c r="GM353">
        <v>36000.9</v>
      </c>
      <c r="GN353">
        <v>41522.9</v>
      </c>
      <c r="GO353">
        <v>41954.2</v>
      </c>
      <c r="GP353">
        <v>1.95355</v>
      </c>
      <c r="GQ353">
        <v>1.9126</v>
      </c>
      <c r="GR353">
        <v>0.0743195</v>
      </c>
      <c r="GS353">
        <v>0</v>
      </c>
      <c r="GT353">
        <v>25.1758</v>
      </c>
      <c r="GU353">
        <v>999.9</v>
      </c>
      <c r="GV353">
        <v>52</v>
      </c>
      <c r="GW353">
        <v>29.6</v>
      </c>
      <c r="GX353">
        <v>23.9319</v>
      </c>
      <c r="GY353">
        <v>62.8199</v>
      </c>
      <c r="GZ353">
        <v>33.9503</v>
      </c>
      <c r="HA353">
        <v>1</v>
      </c>
      <c r="HB353">
        <v>-0.0636839</v>
      </c>
      <c r="HC353">
        <v>0.289897</v>
      </c>
      <c r="HD353">
        <v>20.334</v>
      </c>
      <c r="HE353">
        <v>5.21429</v>
      </c>
      <c r="HF353">
        <v>12.0099</v>
      </c>
      <c r="HG353">
        <v>4.98895</v>
      </c>
      <c r="HH353">
        <v>3.2884</v>
      </c>
      <c r="HI353">
        <v>9999</v>
      </c>
      <c r="HJ353">
        <v>9999</v>
      </c>
      <c r="HK353">
        <v>9999</v>
      </c>
      <c r="HL353">
        <v>156.2</v>
      </c>
      <c r="HM353">
        <v>1.86737</v>
      </c>
      <c r="HN353">
        <v>1.86645</v>
      </c>
      <c r="HO353">
        <v>1.86584</v>
      </c>
      <c r="HP353">
        <v>1.86583</v>
      </c>
      <c r="HQ353">
        <v>1.86754</v>
      </c>
      <c r="HR353">
        <v>1.87012</v>
      </c>
      <c r="HS353">
        <v>1.86874</v>
      </c>
      <c r="HT353">
        <v>1.87025</v>
      </c>
      <c r="HU353">
        <v>0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-4.294</v>
      </c>
      <c r="II353">
        <v>-0.1226</v>
      </c>
      <c r="IJ353">
        <v>-2.003274880989988</v>
      </c>
      <c r="IK353">
        <v>-0.003643892653284941</v>
      </c>
      <c r="IL353">
        <v>8.948238347276123E-07</v>
      </c>
      <c r="IM353">
        <v>-2.445980282225029E-10</v>
      </c>
      <c r="IN353">
        <v>-0.1940835803508028</v>
      </c>
      <c r="IO353">
        <v>-0.01042730378795286</v>
      </c>
      <c r="IP353">
        <v>0.00100284695746963</v>
      </c>
      <c r="IQ353">
        <v>-1.701466411570297E-05</v>
      </c>
      <c r="IR353">
        <v>2</v>
      </c>
      <c r="IS353">
        <v>2310</v>
      </c>
      <c r="IT353">
        <v>1</v>
      </c>
      <c r="IU353">
        <v>25</v>
      </c>
      <c r="IV353">
        <v>21608.9</v>
      </c>
      <c r="IW353">
        <v>21608.8</v>
      </c>
      <c r="IX353">
        <v>1.77246</v>
      </c>
      <c r="IY353">
        <v>2.1936</v>
      </c>
      <c r="IZ353">
        <v>1.39648</v>
      </c>
      <c r="JA353">
        <v>2.35229</v>
      </c>
      <c r="JB353">
        <v>1.49536</v>
      </c>
      <c r="JC353">
        <v>2.38403</v>
      </c>
      <c r="JD353">
        <v>34.7379</v>
      </c>
      <c r="JE353">
        <v>24.1838</v>
      </c>
      <c r="JF353">
        <v>18</v>
      </c>
      <c r="JG353">
        <v>516.727</v>
      </c>
      <c r="JH353">
        <v>446.281</v>
      </c>
      <c r="JI353">
        <v>24.9999</v>
      </c>
      <c r="JJ353">
        <v>26.5653</v>
      </c>
      <c r="JK353">
        <v>30.0001</v>
      </c>
      <c r="JL353">
        <v>26.5306</v>
      </c>
      <c r="JM353">
        <v>26.47</v>
      </c>
      <c r="JN353">
        <v>35.4866</v>
      </c>
      <c r="JO353">
        <v>31.8853</v>
      </c>
      <c r="JP353">
        <v>59.512</v>
      </c>
      <c r="JQ353">
        <v>25</v>
      </c>
      <c r="JR353">
        <v>821.111</v>
      </c>
      <c r="JS353">
        <v>16.3446</v>
      </c>
      <c r="JT353">
        <v>100.805</v>
      </c>
      <c r="JU353">
        <v>100.763</v>
      </c>
    </row>
    <row r="354" spans="1:281">
      <c r="A354">
        <v>338</v>
      </c>
      <c r="B354">
        <v>1658946874.5</v>
      </c>
      <c r="C354">
        <v>5236.5</v>
      </c>
      <c r="D354" t="s">
        <v>1102</v>
      </c>
      <c r="E354" t="s">
        <v>1103</v>
      </c>
      <c r="F354">
        <v>5</v>
      </c>
      <c r="G354" t="s">
        <v>1005</v>
      </c>
      <c r="H354" t="s">
        <v>416</v>
      </c>
      <c r="I354">
        <v>1658946866.785714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822.7117745971964</v>
      </c>
      <c r="AK354">
        <v>761.2748323923075</v>
      </c>
      <c r="AL354">
        <v>3.33289170176336</v>
      </c>
      <c r="AM354">
        <v>65.43532164275851</v>
      </c>
      <c r="AN354">
        <f>(AP354 - AO354 + DI354*1E3/(8.314*(DK354+273.15)) * AR354/DH354 * AQ354) * DH354/(100*CV354) * 1000/(1000 - AP354)</f>
        <v>0</v>
      </c>
      <c r="AO354">
        <v>16.30769581562447</v>
      </c>
      <c r="AP354">
        <v>21.5176124120663</v>
      </c>
      <c r="AQ354">
        <v>0.0001465488328795992</v>
      </c>
      <c r="AR354">
        <v>84.91961096106847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1658946866.785714</v>
      </c>
      <c r="DB354">
        <v>721.3967499999999</v>
      </c>
      <c r="DC354">
        <v>792.8857142857144</v>
      </c>
      <c r="DD354">
        <v>21.507325</v>
      </c>
      <c r="DE354">
        <v>16.28614642857143</v>
      </c>
      <c r="DF354">
        <v>725.6664285714287</v>
      </c>
      <c r="DG354">
        <v>21.62995</v>
      </c>
      <c r="DH354">
        <v>500.0531071428572</v>
      </c>
      <c r="DI354">
        <v>90.46634642857143</v>
      </c>
      <c r="DJ354">
        <v>0.10000785</v>
      </c>
      <c r="DK354">
        <v>27.05665714285714</v>
      </c>
      <c r="DL354">
        <v>26.38478928571428</v>
      </c>
      <c r="DM354">
        <v>999.9000000000002</v>
      </c>
      <c r="DN354">
        <v>0</v>
      </c>
      <c r="DO354">
        <v>0</v>
      </c>
      <c r="DP354">
        <v>9995.532857142858</v>
      </c>
      <c r="DQ354">
        <v>0</v>
      </c>
      <c r="DR354">
        <v>12.0284</v>
      </c>
      <c r="DS354">
        <v>-71.48889642857144</v>
      </c>
      <c r="DT354">
        <v>737.25325</v>
      </c>
      <c r="DU354">
        <v>806.01275</v>
      </c>
      <c r="DV354">
        <v>5.221181785714286</v>
      </c>
      <c r="DW354">
        <v>792.8857142857144</v>
      </c>
      <c r="DX354">
        <v>16.28614642857143</v>
      </c>
      <c r="DY354">
        <v>1.945689285714286</v>
      </c>
      <c r="DZ354">
        <v>1.473348928571429</v>
      </c>
      <c r="EA354">
        <v>17.00915</v>
      </c>
      <c r="EB354">
        <v>12.694325</v>
      </c>
      <c r="EC354">
        <v>1999.988571428572</v>
      </c>
      <c r="ED354">
        <v>0.9800034285714284</v>
      </c>
      <c r="EE354">
        <v>0.01999637142857143</v>
      </c>
      <c r="EF354">
        <v>0</v>
      </c>
      <c r="EG354">
        <v>819.6952142857143</v>
      </c>
      <c r="EH354">
        <v>5.00097</v>
      </c>
      <c r="EI354">
        <v>16285.10357142857</v>
      </c>
      <c r="EJ354">
        <v>16707.51785714286</v>
      </c>
      <c r="EK354">
        <v>37.75</v>
      </c>
      <c r="EL354">
        <v>38.375</v>
      </c>
      <c r="EM354">
        <v>37.687</v>
      </c>
      <c r="EN354">
        <v>38.062</v>
      </c>
      <c r="EO354">
        <v>38.437</v>
      </c>
      <c r="EP354">
        <v>1955.098571428571</v>
      </c>
      <c r="EQ354">
        <v>39.89000000000001</v>
      </c>
      <c r="ER354">
        <v>0</v>
      </c>
      <c r="ES354">
        <v>1658946874.2</v>
      </c>
      <c r="ET354">
        <v>0</v>
      </c>
      <c r="EU354">
        <v>819.7879999999999</v>
      </c>
      <c r="EV354">
        <v>8.579692323527802</v>
      </c>
      <c r="EW354">
        <v>187.1247864097918</v>
      </c>
      <c r="EX354">
        <v>16286.23076923077</v>
      </c>
      <c r="EY354">
        <v>15</v>
      </c>
      <c r="EZ354">
        <v>0</v>
      </c>
      <c r="FA354" t="s">
        <v>419</v>
      </c>
      <c r="FB354">
        <v>1657650335.6</v>
      </c>
      <c r="FC354">
        <v>1657650340.6</v>
      </c>
      <c r="FD354">
        <v>0</v>
      </c>
      <c r="FE354">
        <v>2.4</v>
      </c>
      <c r="FF354">
        <v>-0.047</v>
      </c>
      <c r="FG354">
        <v>-2.024</v>
      </c>
      <c r="FH354">
        <v>-0.16</v>
      </c>
      <c r="FI354">
        <v>420</v>
      </c>
      <c r="FJ354">
        <v>17</v>
      </c>
      <c r="FK354">
        <v>0.4</v>
      </c>
      <c r="FL354">
        <v>0.26</v>
      </c>
      <c r="FM354">
        <v>-71.03338048780488</v>
      </c>
      <c r="FN354">
        <v>-8.303642131826299</v>
      </c>
      <c r="FO354">
        <v>0.8196707852574954</v>
      </c>
      <c r="FP354">
        <v>0</v>
      </c>
      <c r="FQ354">
        <v>819.2153235294119</v>
      </c>
      <c r="FR354">
        <v>9.479648594625061</v>
      </c>
      <c r="FS354">
        <v>0.9609461856937188</v>
      </c>
      <c r="FT354">
        <v>0</v>
      </c>
      <c r="FU354">
        <v>5.225928536585366</v>
      </c>
      <c r="FV354">
        <v>-0.1607160359737599</v>
      </c>
      <c r="FW354">
        <v>0.02315176520278225</v>
      </c>
      <c r="FX354">
        <v>0</v>
      </c>
      <c r="FY354">
        <v>0</v>
      </c>
      <c r="FZ354">
        <v>3</v>
      </c>
      <c r="GA354" t="s">
        <v>439</v>
      </c>
      <c r="GB354">
        <v>2.98316</v>
      </c>
      <c r="GC354">
        <v>2.71565</v>
      </c>
      <c r="GD354">
        <v>0.142982</v>
      </c>
      <c r="GE354">
        <v>0.149999</v>
      </c>
      <c r="GF354">
        <v>0.0997386</v>
      </c>
      <c r="GG354">
        <v>0.08027769999999999</v>
      </c>
      <c r="GH354">
        <v>27181.7</v>
      </c>
      <c r="GI354">
        <v>27061.7</v>
      </c>
      <c r="GJ354">
        <v>29477.4</v>
      </c>
      <c r="GK354">
        <v>29443.4</v>
      </c>
      <c r="GL354">
        <v>35158</v>
      </c>
      <c r="GM354">
        <v>36004.1</v>
      </c>
      <c r="GN354">
        <v>41524</v>
      </c>
      <c r="GO354">
        <v>41954.4</v>
      </c>
      <c r="GP354">
        <v>1.9537</v>
      </c>
      <c r="GQ354">
        <v>1.91267</v>
      </c>
      <c r="GR354">
        <v>0.0734851</v>
      </c>
      <c r="GS354">
        <v>0</v>
      </c>
      <c r="GT354">
        <v>25.1758</v>
      </c>
      <c r="GU354">
        <v>999.9</v>
      </c>
      <c r="GV354">
        <v>52</v>
      </c>
      <c r="GW354">
        <v>29.6</v>
      </c>
      <c r="GX354">
        <v>23.9309</v>
      </c>
      <c r="GY354">
        <v>63.0099</v>
      </c>
      <c r="GZ354">
        <v>33.9343</v>
      </c>
      <c r="HA354">
        <v>1</v>
      </c>
      <c r="HB354">
        <v>-0.0633283</v>
      </c>
      <c r="HC354">
        <v>0.288715</v>
      </c>
      <c r="HD354">
        <v>20.3341</v>
      </c>
      <c r="HE354">
        <v>5.21489</v>
      </c>
      <c r="HF354">
        <v>12.0098</v>
      </c>
      <c r="HG354">
        <v>4.9889</v>
      </c>
      <c r="HH354">
        <v>3.28845</v>
      </c>
      <c r="HI354">
        <v>9999</v>
      </c>
      <c r="HJ354">
        <v>9999</v>
      </c>
      <c r="HK354">
        <v>9999</v>
      </c>
      <c r="HL354">
        <v>156.2</v>
      </c>
      <c r="HM354">
        <v>1.86737</v>
      </c>
      <c r="HN354">
        <v>1.86644</v>
      </c>
      <c r="HO354">
        <v>1.86584</v>
      </c>
      <c r="HP354">
        <v>1.86581</v>
      </c>
      <c r="HQ354">
        <v>1.86755</v>
      </c>
      <c r="HR354">
        <v>1.87012</v>
      </c>
      <c r="HS354">
        <v>1.86874</v>
      </c>
      <c r="HT354">
        <v>1.87025</v>
      </c>
      <c r="HU354">
        <v>0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-4.339</v>
      </c>
      <c r="II354">
        <v>-0.1225</v>
      </c>
      <c r="IJ354">
        <v>-2.003274880989988</v>
      </c>
      <c r="IK354">
        <v>-0.003643892653284941</v>
      </c>
      <c r="IL354">
        <v>8.948238347276123E-07</v>
      </c>
      <c r="IM354">
        <v>-2.445980282225029E-10</v>
      </c>
      <c r="IN354">
        <v>-0.1940835803508028</v>
      </c>
      <c r="IO354">
        <v>-0.01042730378795286</v>
      </c>
      <c r="IP354">
        <v>0.00100284695746963</v>
      </c>
      <c r="IQ354">
        <v>-1.701466411570297E-05</v>
      </c>
      <c r="IR354">
        <v>2</v>
      </c>
      <c r="IS354">
        <v>2310</v>
      </c>
      <c r="IT354">
        <v>1</v>
      </c>
      <c r="IU354">
        <v>25</v>
      </c>
      <c r="IV354">
        <v>21609</v>
      </c>
      <c r="IW354">
        <v>21608.9</v>
      </c>
      <c r="IX354">
        <v>1.80298</v>
      </c>
      <c r="IY354">
        <v>2.1936</v>
      </c>
      <c r="IZ354">
        <v>1.39648</v>
      </c>
      <c r="JA354">
        <v>2.35229</v>
      </c>
      <c r="JB354">
        <v>1.49536</v>
      </c>
      <c r="JC354">
        <v>2.39746</v>
      </c>
      <c r="JD354">
        <v>34.7379</v>
      </c>
      <c r="JE354">
        <v>24.1838</v>
      </c>
      <c r="JF354">
        <v>18</v>
      </c>
      <c r="JG354">
        <v>516.831</v>
      </c>
      <c r="JH354">
        <v>446.327</v>
      </c>
      <c r="JI354">
        <v>24.9997</v>
      </c>
      <c r="JJ354">
        <v>26.5653</v>
      </c>
      <c r="JK354">
        <v>30</v>
      </c>
      <c r="JL354">
        <v>26.5313</v>
      </c>
      <c r="JM354">
        <v>26.47</v>
      </c>
      <c r="JN354">
        <v>36.0969</v>
      </c>
      <c r="JO354">
        <v>31.8853</v>
      </c>
      <c r="JP354">
        <v>59.512</v>
      </c>
      <c r="JQ354">
        <v>25</v>
      </c>
      <c r="JR354">
        <v>841.147</v>
      </c>
      <c r="JS354">
        <v>16.3461</v>
      </c>
      <c r="JT354">
        <v>100.807</v>
      </c>
      <c r="JU354">
        <v>100.763</v>
      </c>
    </row>
    <row r="355" spans="1:281">
      <c r="A355">
        <v>339</v>
      </c>
      <c r="B355">
        <v>1658946879.5</v>
      </c>
      <c r="C355">
        <v>5241.5</v>
      </c>
      <c r="D355" t="s">
        <v>1104</v>
      </c>
      <c r="E355" t="s">
        <v>1105</v>
      </c>
      <c r="F355">
        <v>5</v>
      </c>
      <c r="G355" t="s">
        <v>1005</v>
      </c>
      <c r="H355" t="s">
        <v>416</v>
      </c>
      <c r="I355">
        <v>1658946871.753571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839.6532107470788</v>
      </c>
      <c r="AK355">
        <v>777.8343151515152</v>
      </c>
      <c r="AL355">
        <v>3.298112561737114</v>
      </c>
      <c r="AM355">
        <v>65.43532164275851</v>
      </c>
      <c r="AN355">
        <f>(AP355 - AO355 + DI355*1E3/(8.314*(DK355+273.15)) * AR355/DH355 * AQ355) * DH355/(100*CV355) * 1000/(1000 - AP355)</f>
        <v>0</v>
      </c>
      <c r="AO355">
        <v>16.29731735619086</v>
      </c>
      <c r="AP355">
        <v>21.51245636363637</v>
      </c>
      <c r="AQ355">
        <v>-0.0003162888196986892</v>
      </c>
      <c r="AR355">
        <v>84.91961096106847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1658946871.753571</v>
      </c>
      <c r="DB355">
        <v>737.5370357142857</v>
      </c>
      <c r="DC355">
        <v>809.62</v>
      </c>
      <c r="DD355">
        <v>21.51172857142857</v>
      </c>
      <c r="DE355">
        <v>16.30212857142857</v>
      </c>
      <c r="DF355">
        <v>741.8508928571429</v>
      </c>
      <c r="DG355">
        <v>21.63431785714286</v>
      </c>
      <c r="DH355">
        <v>500.0454642857142</v>
      </c>
      <c r="DI355">
        <v>90.4669714285714</v>
      </c>
      <c r="DJ355">
        <v>0.09998402857142859</v>
      </c>
      <c r="DK355">
        <v>27.05550714285714</v>
      </c>
      <c r="DL355">
        <v>26.38483571428572</v>
      </c>
      <c r="DM355">
        <v>999.9000000000002</v>
      </c>
      <c r="DN355">
        <v>0</v>
      </c>
      <c r="DO355">
        <v>0</v>
      </c>
      <c r="DP355">
        <v>10002.51285714286</v>
      </c>
      <c r="DQ355">
        <v>0</v>
      </c>
      <c r="DR355">
        <v>12.0284</v>
      </c>
      <c r="DS355">
        <v>-72.08277857142858</v>
      </c>
      <c r="DT355">
        <v>753.75175</v>
      </c>
      <c r="DU355">
        <v>823.037</v>
      </c>
      <c r="DV355">
        <v>5.209604285714285</v>
      </c>
      <c r="DW355">
        <v>809.62</v>
      </c>
      <c r="DX355">
        <v>16.30212857142857</v>
      </c>
      <c r="DY355">
        <v>1.946101428571428</v>
      </c>
      <c r="DZ355">
        <v>1.474804642857143</v>
      </c>
      <c r="EA355">
        <v>17.01249642857143</v>
      </c>
      <c r="EB355">
        <v>12.70941785714285</v>
      </c>
      <c r="EC355">
        <v>1999.993214285714</v>
      </c>
      <c r="ED355">
        <v>0.9800033214285714</v>
      </c>
      <c r="EE355">
        <v>0.01999647857142857</v>
      </c>
      <c r="EF355">
        <v>0</v>
      </c>
      <c r="EG355">
        <v>820.4777500000001</v>
      </c>
      <c r="EH355">
        <v>5.00097</v>
      </c>
      <c r="EI355">
        <v>16299.77857142857</v>
      </c>
      <c r="EJ355">
        <v>16707.53571428571</v>
      </c>
      <c r="EK355">
        <v>37.75</v>
      </c>
      <c r="EL355">
        <v>38.375</v>
      </c>
      <c r="EM355">
        <v>37.687</v>
      </c>
      <c r="EN355">
        <v>38.062</v>
      </c>
      <c r="EO355">
        <v>38.437</v>
      </c>
      <c r="EP355">
        <v>1955.103214285715</v>
      </c>
      <c r="EQ355">
        <v>39.89000000000001</v>
      </c>
      <c r="ER355">
        <v>0</v>
      </c>
      <c r="ES355">
        <v>1658946879</v>
      </c>
      <c r="ET355">
        <v>0</v>
      </c>
      <c r="EU355">
        <v>820.5246923076922</v>
      </c>
      <c r="EV355">
        <v>8.293606840870526</v>
      </c>
      <c r="EW355">
        <v>156.6837604836091</v>
      </c>
      <c r="EX355">
        <v>16300.17692307692</v>
      </c>
      <c r="EY355">
        <v>15</v>
      </c>
      <c r="EZ355">
        <v>0</v>
      </c>
      <c r="FA355" t="s">
        <v>419</v>
      </c>
      <c r="FB355">
        <v>1657650335.6</v>
      </c>
      <c r="FC355">
        <v>1657650340.6</v>
      </c>
      <c r="FD355">
        <v>0</v>
      </c>
      <c r="FE355">
        <v>2.4</v>
      </c>
      <c r="FF355">
        <v>-0.047</v>
      </c>
      <c r="FG355">
        <v>-2.024</v>
      </c>
      <c r="FH355">
        <v>-0.16</v>
      </c>
      <c r="FI355">
        <v>420</v>
      </c>
      <c r="FJ355">
        <v>17</v>
      </c>
      <c r="FK355">
        <v>0.4</v>
      </c>
      <c r="FL355">
        <v>0.26</v>
      </c>
      <c r="FM355">
        <v>-71.75460975609757</v>
      </c>
      <c r="FN355">
        <v>-7.438731423503805</v>
      </c>
      <c r="FO355">
        <v>0.7318876239226626</v>
      </c>
      <c r="FP355">
        <v>0</v>
      </c>
      <c r="FQ355">
        <v>820.0564411764707</v>
      </c>
      <c r="FR355">
        <v>9.07894576143994</v>
      </c>
      <c r="FS355">
        <v>0.925220393177521</v>
      </c>
      <c r="FT355">
        <v>0</v>
      </c>
      <c r="FU355">
        <v>5.220479512195123</v>
      </c>
      <c r="FV355">
        <v>-0.1098513318748811</v>
      </c>
      <c r="FW355">
        <v>0.02154547045954259</v>
      </c>
      <c r="FX355">
        <v>0</v>
      </c>
      <c r="FY355">
        <v>0</v>
      </c>
      <c r="FZ355">
        <v>3</v>
      </c>
      <c r="GA355" t="s">
        <v>439</v>
      </c>
      <c r="GB355">
        <v>2.98305</v>
      </c>
      <c r="GC355">
        <v>2.71565</v>
      </c>
      <c r="GD355">
        <v>0.145047</v>
      </c>
      <c r="GE355">
        <v>0.152021</v>
      </c>
      <c r="GF355">
        <v>0.099716</v>
      </c>
      <c r="GG355">
        <v>0.0802749</v>
      </c>
      <c r="GH355">
        <v>27116.5</v>
      </c>
      <c r="GI355">
        <v>26997.3</v>
      </c>
      <c r="GJ355">
        <v>29477.6</v>
      </c>
      <c r="GK355">
        <v>29443.4</v>
      </c>
      <c r="GL355">
        <v>35159</v>
      </c>
      <c r="GM355">
        <v>36004</v>
      </c>
      <c r="GN355">
        <v>41524.1</v>
      </c>
      <c r="GO355">
        <v>41954.1</v>
      </c>
      <c r="GP355">
        <v>1.95385</v>
      </c>
      <c r="GQ355">
        <v>1.91282</v>
      </c>
      <c r="GR355">
        <v>0.0735894</v>
      </c>
      <c r="GS355">
        <v>0</v>
      </c>
      <c r="GT355">
        <v>25.1736</v>
      </c>
      <c r="GU355">
        <v>999.9</v>
      </c>
      <c r="GV355">
        <v>51.9</v>
      </c>
      <c r="GW355">
        <v>29.6</v>
      </c>
      <c r="GX355">
        <v>23.8857</v>
      </c>
      <c r="GY355">
        <v>63.0799</v>
      </c>
      <c r="GZ355">
        <v>33.9503</v>
      </c>
      <c r="HA355">
        <v>1</v>
      </c>
      <c r="HB355">
        <v>-0.06361029999999999</v>
      </c>
      <c r="HC355">
        <v>0.287535</v>
      </c>
      <c r="HD355">
        <v>20.334</v>
      </c>
      <c r="HE355">
        <v>5.21504</v>
      </c>
      <c r="HF355">
        <v>12.0099</v>
      </c>
      <c r="HG355">
        <v>4.9893</v>
      </c>
      <c r="HH355">
        <v>3.28855</v>
      </c>
      <c r="HI355">
        <v>9999</v>
      </c>
      <c r="HJ355">
        <v>9999</v>
      </c>
      <c r="HK355">
        <v>9999</v>
      </c>
      <c r="HL355">
        <v>156.2</v>
      </c>
      <c r="HM355">
        <v>1.86737</v>
      </c>
      <c r="HN355">
        <v>1.86646</v>
      </c>
      <c r="HO355">
        <v>1.86584</v>
      </c>
      <c r="HP355">
        <v>1.86583</v>
      </c>
      <c r="HQ355">
        <v>1.86758</v>
      </c>
      <c r="HR355">
        <v>1.87012</v>
      </c>
      <c r="HS355">
        <v>1.86874</v>
      </c>
      <c r="HT355">
        <v>1.87023</v>
      </c>
      <c r="HU355">
        <v>0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-4.382</v>
      </c>
      <c r="II355">
        <v>-0.1226</v>
      </c>
      <c r="IJ355">
        <v>-2.003274880989988</v>
      </c>
      <c r="IK355">
        <v>-0.003643892653284941</v>
      </c>
      <c r="IL355">
        <v>8.948238347276123E-07</v>
      </c>
      <c r="IM355">
        <v>-2.445980282225029E-10</v>
      </c>
      <c r="IN355">
        <v>-0.1940835803508028</v>
      </c>
      <c r="IO355">
        <v>-0.01042730378795286</v>
      </c>
      <c r="IP355">
        <v>0.00100284695746963</v>
      </c>
      <c r="IQ355">
        <v>-1.701466411570297E-05</v>
      </c>
      <c r="IR355">
        <v>2</v>
      </c>
      <c r="IS355">
        <v>2310</v>
      </c>
      <c r="IT355">
        <v>1</v>
      </c>
      <c r="IU355">
        <v>25</v>
      </c>
      <c r="IV355">
        <v>21609.1</v>
      </c>
      <c r="IW355">
        <v>21609</v>
      </c>
      <c r="IX355">
        <v>1.82861</v>
      </c>
      <c r="IY355">
        <v>2.20215</v>
      </c>
      <c r="IZ355">
        <v>1.39648</v>
      </c>
      <c r="JA355">
        <v>2.35229</v>
      </c>
      <c r="JB355">
        <v>1.49536</v>
      </c>
      <c r="JC355">
        <v>2.2998</v>
      </c>
      <c r="JD355">
        <v>34.7379</v>
      </c>
      <c r="JE355">
        <v>24.1838</v>
      </c>
      <c r="JF355">
        <v>18</v>
      </c>
      <c r="JG355">
        <v>516.942</v>
      </c>
      <c r="JH355">
        <v>446.419</v>
      </c>
      <c r="JI355">
        <v>24.9997</v>
      </c>
      <c r="JJ355">
        <v>26.5653</v>
      </c>
      <c r="JK355">
        <v>30.0001</v>
      </c>
      <c r="JL355">
        <v>26.5328</v>
      </c>
      <c r="JM355">
        <v>26.47</v>
      </c>
      <c r="JN355">
        <v>36.6461</v>
      </c>
      <c r="JO355">
        <v>31.8853</v>
      </c>
      <c r="JP355">
        <v>59.125</v>
      </c>
      <c r="JQ355">
        <v>25</v>
      </c>
      <c r="JR355">
        <v>854.503</v>
      </c>
      <c r="JS355">
        <v>16.3557</v>
      </c>
      <c r="JT355">
        <v>100.807</v>
      </c>
      <c r="JU355">
        <v>100.763</v>
      </c>
    </row>
    <row r="356" spans="1:281">
      <c r="A356">
        <v>340</v>
      </c>
      <c r="B356">
        <v>1658946884.5</v>
      </c>
      <c r="C356">
        <v>5246.5</v>
      </c>
      <c r="D356" t="s">
        <v>1106</v>
      </c>
      <c r="E356" t="s">
        <v>1107</v>
      </c>
      <c r="F356">
        <v>5</v>
      </c>
      <c r="G356" t="s">
        <v>1005</v>
      </c>
      <c r="H356" t="s">
        <v>416</v>
      </c>
      <c r="I356">
        <v>1658946876.721428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856.6696900256758</v>
      </c>
      <c r="AK356">
        <v>794.412733333333</v>
      </c>
      <c r="AL356">
        <v>3.320866666666547</v>
      </c>
      <c r="AM356">
        <v>65.43532164275851</v>
      </c>
      <c r="AN356">
        <f>(AP356 - AO356 + DI356*1E3/(8.314*(DK356+273.15)) * AR356/DH356 * AQ356) * DH356/(100*CV356) * 1000/(1000 - AP356)</f>
        <v>0</v>
      </c>
      <c r="AO356">
        <v>16.28998873393507</v>
      </c>
      <c r="AP356">
        <v>21.5026606060606</v>
      </c>
      <c r="AQ356">
        <v>-0.0001553867277132886</v>
      </c>
      <c r="AR356">
        <v>84.91961096106847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1658946876.721428</v>
      </c>
      <c r="DB356">
        <v>753.71875</v>
      </c>
      <c r="DC356">
        <v>826.4166785714286</v>
      </c>
      <c r="DD356">
        <v>21.51301785714286</v>
      </c>
      <c r="DE356">
        <v>16.29583214285714</v>
      </c>
      <c r="DF356">
        <v>758.0765714285715</v>
      </c>
      <c r="DG356">
        <v>21.63559642857143</v>
      </c>
      <c r="DH356">
        <v>500.0510357142857</v>
      </c>
      <c r="DI356">
        <v>90.46720000000001</v>
      </c>
      <c r="DJ356">
        <v>0.1000337821428572</v>
      </c>
      <c r="DK356">
        <v>27.05489285714286</v>
      </c>
      <c r="DL356">
        <v>26.38308214285714</v>
      </c>
      <c r="DM356">
        <v>999.9000000000002</v>
      </c>
      <c r="DN356">
        <v>0</v>
      </c>
      <c r="DO356">
        <v>0</v>
      </c>
      <c r="DP356">
        <v>10001.12714285714</v>
      </c>
      <c r="DQ356">
        <v>0</v>
      </c>
      <c r="DR356">
        <v>12.0284</v>
      </c>
      <c r="DS356">
        <v>-72.69781428571429</v>
      </c>
      <c r="DT356">
        <v>770.2900714285715</v>
      </c>
      <c r="DU356">
        <v>840.1066071428571</v>
      </c>
      <c r="DV356">
        <v>5.217185</v>
      </c>
      <c r="DW356">
        <v>826.4166785714286</v>
      </c>
      <c r="DX356">
        <v>16.29583214285714</v>
      </c>
      <c r="DY356">
        <v>1.9462225</v>
      </c>
      <c r="DZ356">
        <v>1.474239285714286</v>
      </c>
      <c r="EA356">
        <v>17.01348214285714</v>
      </c>
      <c r="EB356">
        <v>12.70357142857143</v>
      </c>
      <c r="EC356">
        <v>1999.992142857143</v>
      </c>
      <c r="ED356">
        <v>0.9800032142857142</v>
      </c>
      <c r="EE356">
        <v>0.01999658571428572</v>
      </c>
      <c r="EF356">
        <v>0</v>
      </c>
      <c r="EG356">
        <v>821.0585714285716</v>
      </c>
      <c r="EH356">
        <v>5.00097</v>
      </c>
      <c r="EI356">
        <v>16311.82857142857</v>
      </c>
      <c r="EJ356">
        <v>16707.52857142857</v>
      </c>
      <c r="EK356">
        <v>37.75</v>
      </c>
      <c r="EL356">
        <v>38.375</v>
      </c>
      <c r="EM356">
        <v>37.687</v>
      </c>
      <c r="EN356">
        <v>38.062</v>
      </c>
      <c r="EO356">
        <v>38.43257142857142</v>
      </c>
      <c r="EP356">
        <v>1955.102142857142</v>
      </c>
      <c r="EQ356">
        <v>39.89000000000001</v>
      </c>
      <c r="ER356">
        <v>0</v>
      </c>
      <c r="ES356">
        <v>1658946883.8</v>
      </c>
      <c r="ET356">
        <v>0</v>
      </c>
      <c r="EU356">
        <v>821.0780384615384</v>
      </c>
      <c r="EV356">
        <v>7.191282077129481</v>
      </c>
      <c r="EW356">
        <v>128.6564103642534</v>
      </c>
      <c r="EX356">
        <v>16311.68461538461</v>
      </c>
      <c r="EY356">
        <v>15</v>
      </c>
      <c r="EZ356">
        <v>0</v>
      </c>
      <c r="FA356" t="s">
        <v>419</v>
      </c>
      <c r="FB356">
        <v>1657650335.6</v>
      </c>
      <c r="FC356">
        <v>1657650340.6</v>
      </c>
      <c r="FD356">
        <v>0</v>
      </c>
      <c r="FE356">
        <v>2.4</v>
      </c>
      <c r="FF356">
        <v>-0.047</v>
      </c>
      <c r="FG356">
        <v>-2.024</v>
      </c>
      <c r="FH356">
        <v>-0.16</v>
      </c>
      <c r="FI356">
        <v>420</v>
      </c>
      <c r="FJ356">
        <v>17</v>
      </c>
      <c r="FK356">
        <v>0.4</v>
      </c>
      <c r="FL356">
        <v>0.26</v>
      </c>
      <c r="FM356">
        <v>-72.34781463414635</v>
      </c>
      <c r="FN356">
        <v>-7.384510302652826</v>
      </c>
      <c r="FO356">
        <v>0.7269255688945536</v>
      </c>
      <c r="FP356">
        <v>0</v>
      </c>
      <c r="FQ356">
        <v>820.7882647058823</v>
      </c>
      <c r="FR356">
        <v>7.332268917072196</v>
      </c>
      <c r="FS356">
        <v>0.7620143702838084</v>
      </c>
      <c r="FT356">
        <v>0</v>
      </c>
      <c r="FU356">
        <v>5.213178292682927</v>
      </c>
      <c r="FV356">
        <v>0.07639883541026837</v>
      </c>
      <c r="FW356">
        <v>0.01235011936398113</v>
      </c>
      <c r="FX356">
        <v>1</v>
      </c>
      <c r="FY356">
        <v>1</v>
      </c>
      <c r="FZ356">
        <v>3</v>
      </c>
      <c r="GA356" t="s">
        <v>426</v>
      </c>
      <c r="GB356">
        <v>2.98314</v>
      </c>
      <c r="GC356">
        <v>2.71562</v>
      </c>
      <c r="GD356">
        <v>0.147104</v>
      </c>
      <c r="GE356">
        <v>0.154034</v>
      </c>
      <c r="GF356">
        <v>0.0996821</v>
      </c>
      <c r="GG356">
        <v>0.0801732</v>
      </c>
      <c r="GH356">
        <v>27051</v>
      </c>
      <c r="GI356">
        <v>26933.5</v>
      </c>
      <c r="GJ356">
        <v>29477.3</v>
      </c>
      <c r="GK356">
        <v>29443.7</v>
      </c>
      <c r="GL356">
        <v>35160.1</v>
      </c>
      <c r="GM356">
        <v>36008.4</v>
      </c>
      <c r="GN356">
        <v>41523.7</v>
      </c>
      <c r="GO356">
        <v>41954.5</v>
      </c>
      <c r="GP356">
        <v>1.95368</v>
      </c>
      <c r="GQ356">
        <v>1.91293</v>
      </c>
      <c r="GR356">
        <v>0.0739321</v>
      </c>
      <c r="GS356">
        <v>0</v>
      </c>
      <c r="GT356">
        <v>25.1736</v>
      </c>
      <c r="GU356">
        <v>999.9</v>
      </c>
      <c r="GV356">
        <v>51.9</v>
      </c>
      <c r="GW356">
        <v>29.6</v>
      </c>
      <c r="GX356">
        <v>23.8884</v>
      </c>
      <c r="GY356">
        <v>63.2699</v>
      </c>
      <c r="GZ356">
        <v>33.9423</v>
      </c>
      <c r="HA356">
        <v>1</v>
      </c>
      <c r="HB356">
        <v>-0.0634731</v>
      </c>
      <c r="HC356">
        <v>0.286781</v>
      </c>
      <c r="HD356">
        <v>20.3341</v>
      </c>
      <c r="HE356">
        <v>5.21549</v>
      </c>
      <c r="HF356">
        <v>12.0099</v>
      </c>
      <c r="HG356">
        <v>4.98945</v>
      </c>
      <c r="HH356">
        <v>3.28865</v>
      </c>
      <c r="HI356">
        <v>9999</v>
      </c>
      <c r="HJ356">
        <v>9999</v>
      </c>
      <c r="HK356">
        <v>9999</v>
      </c>
      <c r="HL356">
        <v>156.2</v>
      </c>
      <c r="HM356">
        <v>1.86737</v>
      </c>
      <c r="HN356">
        <v>1.86646</v>
      </c>
      <c r="HO356">
        <v>1.86584</v>
      </c>
      <c r="HP356">
        <v>1.86583</v>
      </c>
      <c r="HQ356">
        <v>1.86759</v>
      </c>
      <c r="HR356">
        <v>1.87012</v>
      </c>
      <c r="HS356">
        <v>1.86874</v>
      </c>
      <c r="HT356">
        <v>1.87025</v>
      </c>
      <c r="HU356">
        <v>0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-4.426</v>
      </c>
      <c r="II356">
        <v>-0.1227</v>
      </c>
      <c r="IJ356">
        <v>-2.003274880989988</v>
      </c>
      <c r="IK356">
        <v>-0.003643892653284941</v>
      </c>
      <c r="IL356">
        <v>8.948238347276123E-07</v>
      </c>
      <c r="IM356">
        <v>-2.445980282225029E-10</v>
      </c>
      <c r="IN356">
        <v>-0.1940835803508028</v>
      </c>
      <c r="IO356">
        <v>-0.01042730378795286</v>
      </c>
      <c r="IP356">
        <v>0.00100284695746963</v>
      </c>
      <c r="IQ356">
        <v>-1.701466411570297E-05</v>
      </c>
      <c r="IR356">
        <v>2</v>
      </c>
      <c r="IS356">
        <v>2310</v>
      </c>
      <c r="IT356">
        <v>1</v>
      </c>
      <c r="IU356">
        <v>25</v>
      </c>
      <c r="IV356">
        <v>21609.1</v>
      </c>
      <c r="IW356">
        <v>21609.1</v>
      </c>
      <c r="IX356">
        <v>1.86035</v>
      </c>
      <c r="IY356">
        <v>2.19116</v>
      </c>
      <c r="IZ356">
        <v>1.39648</v>
      </c>
      <c r="JA356">
        <v>2.35229</v>
      </c>
      <c r="JB356">
        <v>1.49536</v>
      </c>
      <c r="JC356">
        <v>2.37671</v>
      </c>
      <c r="JD356">
        <v>34.7379</v>
      </c>
      <c r="JE356">
        <v>24.1838</v>
      </c>
      <c r="JF356">
        <v>18</v>
      </c>
      <c r="JG356">
        <v>516.828</v>
      </c>
      <c r="JH356">
        <v>446.498</v>
      </c>
      <c r="JI356">
        <v>24.9997</v>
      </c>
      <c r="JJ356">
        <v>26.5653</v>
      </c>
      <c r="JK356">
        <v>30.0001</v>
      </c>
      <c r="JL356">
        <v>26.5328</v>
      </c>
      <c r="JM356">
        <v>26.4723</v>
      </c>
      <c r="JN356">
        <v>37.2484</v>
      </c>
      <c r="JO356">
        <v>31.6126</v>
      </c>
      <c r="JP356">
        <v>59.125</v>
      </c>
      <c r="JQ356">
        <v>25</v>
      </c>
      <c r="JR356">
        <v>874.539</v>
      </c>
      <c r="JS356">
        <v>16.3728</v>
      </c>
      <c r="JT356">
        <v>100.806</v>
      </c>
      <c r="JU356">
        <v>100.764</v>
      </c>
    </row>
    <row r="357" spans="1:281">
      <c r="A357">
        <v>341</v>
      </c>
      <c r="B357">
        <v>1658946889.5</v>
      </c>
      <c r="C357">
        <v>5251.5</v>
      </c>
      <c r="D357" t="s">
        <v>1108</v>
      </c>
      <c r="E357" t="s">
        <v>1109</v>
      </c>
      <c r="F357">
        <v>5</v>
      </c>
      <c r="G357" t="s">
        <v>1005</v>
      </c>
      <c r="H357" t="s">
        <v>416</v>
      </c>
      <c r="I357">
        <v>1658946881.714286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873.6114602561512</v>
      </c>
      <c r="AK357">
        <v>810.992987878788</v>
      </c>
      <c r="AL357">
        <v>3.306850986844051</v>
      </c>
      <c r="AM357">
        <v>65.43532164275851</v>
      </c>
      <c r="AN357">
        <f>(AP357 - AO357 + DI357*1E3/(8.314*(DK357+273.15)) * AR357/DH357 * AQ357) * DH357/(100*CV357) * 1000/(1000 - AP357)</f>
        <v>0</v>
      </c>
      <c r="AO357">
        <v>16.26878832769686</v>
      </c>
      <c r="AP357">
        <v>21.48279393939393</v>
      </c>
      <c r="AQ357">
        <v>-0.005426700086512627</v>
      </c>
      <c r="AR357">
        <v>84.91961096106847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1658946881.714286</v>
      </c>
      <c r="DB357">
        <v>769.9317499999999</v>
      </c>
      <c r="DC357">
        <v>843.1394285714285</v>
      </c>
      <c r="DD357">
        <v>21.50447142857143</v>
      </c>
      <c r="DE357">
        <v>16.28628571428571</v>
      </c>
      <c r="DF357">
        <v>774.3336071428572</v>
      </c>
      <c r="DG357">
        <v>21.627125</v>
      </c>
      <c r="DH357">
        <v>500.0487857142857</v>
      </c>
      <c r="DI357">
        <v>90.46636428571431</v>
      </c>
      <c r="DJ357">
        <v>0.09996282499999998</v>
      </c>
      <c r="DK357">
        <v>27.0561</v>
      </c>
      <c r="DL357">
        <v>26.38203928571429</v>
      </c>
      <c r="DM357">
        <v>999.9000000000002</v>
      </c>
      <c r="DN357">
        <v>0</v>
      </c>
      <c r="DO357">
        <v>0</v>
      </c>
      <c r="DP357">
        <v>10005.95678571429</v>
      </c>
      <c r="DQ357">
        <v>0</v>
      </c>
      <c r="DR357">
        <v>12.0284</v>
      </c>
      <c r="DS357">
        <v>-73.20758928571429</v>
      </c>
      <c r="DT357">
        <v>786.8524999999998</v>
      </c>
      <c r="DU357">
        <v>857.0981428571429</v>
      </c>
      <c r="DV357">
        <v>5.218183928571428</v>
      </c>
      <c r="DW357">
        <v>843.1394285714285</v>
      </c>
      <c r="DX357">
        <v>16.28628571428571</v>
      </c>
      <c r="DY357">
        <v>1.945430714285715</v>
      </c>
      <c r="DZ357">
        <v>1.4733625</v>
      </c>
      <c r="EA357">
        <v>17.00706785714286</v>
      </c>
      <c r="EB357">
        <v>12.69448928571429</v>
      </c>
      <c r="EC357">
        <v>1999.997142857143</v>
      </c>
      <c r="ED357">
        <v>0.9800032142857142</v>
      </c>
      <c r="EE357">
        <v>0.01999658571428572</v>
      </c>
      <c r="EF357">
        <v>0</v>
      </c>
      <c r="EG357">
        <v>821.59425</v>
      </c>
      <c r="EH357">
        <v>5.00097</v>
      </c>
      <c r="EI357">
        <v>16321.30357142857</v>
      </c>
      <c r="EJ357">
        <v>16707.57142857143</v>
      </c>
      <c r="EK357">
        <v>37.75</v>
      </c>
      <c r="EL357">
        <v>38.375</v>
      </c>
      <c r="EM357">
        <v>37.687</v>
      </c>
      <c r="EN357">
        <v>38.062</v>
      </c>
      <c r="EO357">
        <v>38.43035714285714</v>
      </c>
      <c r="EP357">
        <v>1955.107142857143</v>
      </c>
      <c r="EQ357">
        <v>39.89000000000001</v>
      </c>
      <c r="ER357">
        <v>0</v>
      </c>
      <c r="ES357">
        <v>1658946889.2</v>
      </c>
      <c r="ET357">
        <v>0</v>
      </c>
      <c r="EU357">
        <v>821.68496</v>
      </c>
      <c r="EV357">
        <v>4.024384632110565</v>
      </c>
      <c r="EW357">
        <v>92.23076923076235</v>
      </c>
      <c r="EX357">
        <v>16322.364</v>
      </c>
      <c r="EY357">
        <v>15</v>
      </c>
      <c r="EZ357">
        <v>0</v>
      </c>
      <c r="FA357" t="s">
        <v>419</v>
      </c>
      <c r="FB357">
        <v>1657650335.6</v>
      </c>
      <c r="FC357">
        <v>1657650340.6</v>
      </c>
      <c r="FD357">
        <v>0</v>
      </c>
      <c r="FE357">
        <v>2.4</v>
      </c>
      <c r="FF357">
        <v>-0.047</v>
      </c>
      <c r="FG357">
        <v>-2.024</v>
      </c>
      <c r="FH357">
        <v>-0.16</v>
      </c>
      <c r="FI357">
        <v>420</v>
      </c>
      <c r="FJ357">
        <v>17</v>
      </c>
      <c r="FK357">
        <v>0.4</v>
      </c>
      <c r="FL357">
        <v>0.26</v>
      </c>
      <c r="FM357">
        <v>-72.81235121951219</v>
      </c>
      <c r="FN357">
        <v>-6.437786397841359</v>
      </c>
      <c r="FO357">
        <v>0.6352627903021043</v>
      </c>
      <c r="FP357">
        <v>0</v>
      </c>
      <c r="FQ357">
        <v>821.2559411764705</v>
      </c>
      <c r="FR357">
        <v>6.35498854959171</v>
      </c>
      <c r="FS357">
        <v>0.672884525587482</v>
      </c>
      <c r="FT357">
        <v>0</v>
      </c>
      <c r="FU357">
        <v>5.215985365853658</v>
      </c>
      <c r="FV357">
        <v>0.06904362404402806</v>
      </c>
      <c r="FW357">
        <v>0.01084161136830103</v>
      </c>
      <c r="FX357">
        <v>1</v>
      </c>
      <c r="FY357">
        <v>1</v>
      </c>
      <c r="FZ357">
        <v>3</v>
      </c>
      <c r="GA357" t="s">
        <v>426</v>
      </c>
      <c r="GB357">
        <v>2.98304</v>
      </c>
      <c r="GC357">
        <v>2.7157</v>
      </c>
      <c r="GD357">
        <v>0.149131</v>
      </c>
      <c r="GE357">
        <v>0.156015</v>
      </c>
      <c r="GF357">
        <v>0.0996219</v>
      </c>
      <c r="GG357">
        <v>0.08028390000000001</v>
      </c>
      <c r="GH357">
        <v>26986.5</v>
      </c>
      <c r="GI357">
        <v>26870.5</v>
      </c>
      <c r="GJ357">
        <v>29477.1</v>
      </c>
      <c r="GK357">
        <v>29443.8</v>
      </c>
      <c r="GL357">
        <v>35161.9</v>
      </c>
      <c r="GM357">
        <v>36004</v>
      </c>
      <c r="GN357">
        <v>41523</v>
      </c>
      <c r="GO357">
        <v>41954.5</v>
      </c>
      <c r="GP357">
        <v>1.95365</v>
      </c>
      <c r="GQ357">
        <v>1.91287</v>
      </c>
      <c r="GR357">
        <v>0.0737756</v>
      </c>
      <c r="GS357">
        <v>0</v>
      </c>
      <c r="GT357">
        <v>25.1736</v>
      </c>
      <c r="GU357">
        <v>999.9</v>
      </c>
      <c r="GV357">
        <v>51.8</v>
      </c>
      <c r="GW357">
        <v>29.6</v>
      </c>
      <c r="GX357">
        <v>23.8414</v>
      </c>
      <c r="GY357">
        <v>62.8899</v>
      </c>
      <c r="GZ357">
        <v>33.9984</v>
      </c>
      <c r="HA357">
        <v>1</v>
      </c>
      <c r="HB357">
        <v>-0.0632571</v>
      </c>
      <c r="HC357">
        <v>0.285458</v>
      </c>
      <c r="HD357">
        <v>20.3341</v>
      </c>
      <c r="HE357">
        <v>5.21549</v>
      </c>
      <c r="HF357">
        <v>12.0099</v>
      </c>
      <c r="HG357">
        <v>4.9893</v>
      </c>
      <c r="HH357">
        <v>3.28865</v>
      </c>
      <c r="HI357">
        <v>9999</v>
      </c>
      <c r="HJ357">
        <v>9999</v>
      </c>
      <c r="HK357">
        <v>9999</v>
      </c>
      <c r="HL357">
        <v>156.2</v>
      </c>
      <c r="HM357">
        <v>1.86737</v>
      </c>
      <c r="HN357">
        <v>1.86644</v>
      </c>
      <c r="HO357">
        <v>1.86584</v>
      </c>
      <c r="HP357">
        <v>1.86581</v>
      </c>
      <c r="HQ357">
        <v>1.86755</v>
      </c>
      <c r="HR357">
        <v>1.87012</v>
      </c>
      <c r="HS357">
        <v>1.86874</v>
      </c>
      <c r="HT357">
        <v>1.87023</v>
      </c>
      <c r="HU357">
        <v>0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-4.47</v>
      </c>
      <c r="II357">
        <v>-0.1228</v>
      </c>
      <c r="IJ357">
        <v>-2.003274880989988</v>
      </c>
      <c r="IK357">
        <v>-0.003643892653284941</v>
      </c>
      <c r="IL357">
        <v>8.948238347276123E-07</v>
      </c>
      <c r="IM357">
        <v>-2.445980282225029E-10</v>
      </c>
      <c r="IN357">
        <v>-0.1940835803508028</v>
      </c>
      <c r="IO357">
        <v>-0.01042730378795286</v>
      </c>
      <c r="IP357">
        <v>0.00100284695746963</v>
      </c>
      <c r="IQ357">
        <v>-1.701466411570297E-05</v>
      </c>
      <c r="IR357">
        <v>2</v>
      </c>
      <c r="IS357">
        <v>2310</v>
      </c>
      <c r="IT357">
        <v>1</v>
      </c>
      <c r="IU357">
        <v>25</v>
      </c>
      <c r="IV357">
        <v>21609.2</v>
      </c>
      <c r="IW357">
        <v>21609.1</v>
      </c>
      <c r="IX357">
        <v>1.88721</v>
      </c>
      <c r="IY357">
        <v>2.19604</v>
      </c>
      <c r="IZ357">
        <v>1.39648</v>
      </c>
      <c r="JA357">
        <v>2.35229</v>
      </c>
      <c r="JB357">
        <v>1.49536</v>
      </c>
      <c r="JC357">
        <v>2.36938</v>
      </c>
      <c r="JD357">
        <v>34.7608</v>
      </c>
      <c r="JE357">
        <v>24.1838</v>
      </c>
      <c r="JF357">
        <v>18</v>
      </c>
      <c r="JG357">
        <v>516.812</v>
      </c>
      <c r="JH357">
        <v>446.467</v>
      </c>
      <c r="JI357">
        <v>24.9997</v>
      </c>
      <c r="JJ357">
        <v>26.5671</v>
      </c>
      <c r="JK357">
        <v>30.0001</v>
      </c>
      <c r="JL357">
        <v>26.5328</v>
      </c>
      <c r="JM357">
        <v>26.4723</v>
      </c>
      <c r="JN357">
        <v>37.7906</v>
      </c>
      <c r="JO357">
        <v>31.6126</v>
      </c>
      <c r="JP357">
        <v>59.125</v>
      </c>
      <c r="JQ357">
        <v>25</v>
      </c>
      <c r="JR357">
        <v>887.896</v>
      </c>
      <c r="JS357">
        <v>16.3905</v>
      </c>
      <c r="JT357">
        <v>100.805</v>
      </c>
      <c r="JU357">
        <v>100.764</v>
      </c>
    </row>
    <row r="358" spans="1:281">
      <c r="A358">
        <v>342</v>
      </c>
      <c r="B358">
        <v>1658946894.5</v>
      </c>
      <c r="C358">
        <v>5256.5</v>
      </c>
      <c r="D358" t="s">
        <v>1110</v>
      </c>
      <c r="E358" t="s">
        <v>1111</v>
      </c>
      <c r="F358">
        <v>5</v>
      </c>
      <c r="G358" t="s">
        <v>1005</v>
      </c>
      <c r="H358" t="s">
        <v>416</v>
      </c>
      <c r="I358">
        <v>1658946887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890.7539641842795</v>
      </c>
      <c r="AK358">
        <v>827.6358303030305</v>
      </c>
      <c r="AL358">
        <v>3.325562286891051</v>
      </c>
      <c r="AM358">
        <v>65.43532164275851</v>
      </c>
      <c r="AN358">
        <f>(AP358 - AO358 + DI358*1E3/(8.314*(DK358+273.15)) * AR358/DH358 * AQ358) * DH358/(100*CV358) * 1000/(1000 - AP358)</f>
        <v>0</v>
      </c>
      <c r="AO358">
        <v>16.30960776374508</v>
      </c>
      <c r="AP358">
        <v>21.48700121212121</v>
      </c>
      <c r="AQ358">
        <v>0.0004995559570115804</v>
      </c>
      <c r="AR358">
        <v>84.91961096106847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1658946887</v>
      </c>
      <c r="DB358">
        <v>787.0947037037039</v>
      </c>
      <c r="DC358">
        <v>860.843962962963</v>
      </c>
      <c r="DD358">
        <v>21.49418518518518</v>
      </c>
      <c r="DE358">
        <v>16.28909259259259</v>
      </c>
      <c r="DF358">
        <v>791.5428888888889</v>
      </c>
      <c r="DG358">
        <v>21.61692962962963</v>
      </c>
      <c r="DH358">
        <v>500.0539259259259</v>
      </c>
      <c r="DI358">
        <v>90.46455185185185</v>
      </c>
      <c r="DJ358">
        <v>0.09998897777777778</v>
      </c>
      <c r="DK358">
        <v>27.05711481481481</v>
      </c>
      <c r="DL358">
        <v>26.38195555555555</v>
      </c>
      <c r="DM358">
        <v>999.9000000000001</v>
      </c>
      <c r="DN358">
        <v>0</v>
      </c>
      <c r="DO358">
        <v>0</v>
      </c>
      <c r="DP358">
        <v>10001.85666666667</v>
      </c>
      <c r="DQ358">
        <v>0</v>
      </c>
      <c r="DR358">
        <v>12.0284</v>
      </c>
      <c r="DS358">
        <v>-73.74924074074073</v>
      </c>
      <c r="DT358">
        <v>804.3841481481481</v>
      </c>
      <c r="DU358">
        <v>875.0986666666666</v>
      </c>
      <c r="DV358">
        <v>5.205084814814814</v>
      </c>
      <c r="DW358">
        <v>860.843962962963</v>
      </c>
      <c r="DX358">
        <v>16.28909259259259</v>
      </c>
      <c r="DY358">
        <v>1.944461111111111</v>
      </c>
      <c r="DZ358">
        <v>1.473586666666666</v>
      </c>
      <c r="EA358">
        <v>16.99919629629629</v>
      </c>
      <c r="EB358">
        <v>12.69681111111111</v>
      </c>
      <c r="EC358">
        <v>2000.001111111111</v>
      </c>
      <c r="ED358">
        <v>0.9800033333333332</v>
      </c>
      <c r="EE358">
        <v>0.01999646666666667</v>
      </c>
      <c r="EF358">
        <v>0</v>
      </c>
      <c r="EG358">
        <v>821.936074074074</v>
      </c>
      <c r="EH358">
        <v>5.00097</v>
      </c>
      <c r="EI358">
        <v>16328.47407407408</v>
      </c>
      <c r="EJ358">
        <v>16707.60740740741</v>
      </c>
      <c r="EK358">
        <v>37.75</v>
      </c>
      <c r="EL358">
        <v>38.375</v>
      </c>
      <c r="EM358">
        <v>37.687</v>
      </c>
      <c r="EN358">
        <v>38.062</v>
      </c>
      <c r="EO358">
        <v>38.42092592592593</v>
      </c>
      <c r="EP358">
        <v>1955.111111111111</v>
      </c>
      <c r="EQ358">
        <v>39.89000000000001</v>
      </c>
      <c r="ER358">
        <v>0</v>
      </c>
      <c r="ES358">
        <v>1658946894</v>
      </c>
      <c r="ET358">
        <v>0</v>
      </c>
      <c r="EU358">
        <v>821.9638</v>
      </c>
      <c r="EV358">
        <v>3.145461541363419</v>
      </c>
      <c r="EW358">
        <v>61.67692292928941</v>
      </c>
      <c r="EX358">
        <v>16328.528</v>
      </c>
      <c r="EY358">
        <v>15</v>
      </c>
      <c r="EZ358">
        <v>0</v>
      </c>
      <c r="FA358" t="s">
        <v>419</v>
      </c>
      <c r="FB358">
        <v>1657650335.6</v>
      </c>
      <c r="FC358">
        <v>1657650340.6</v>
      </c>
      <c r="FD358">
        <v>0</v>
      </c>
      <c r="FE358">
        <v>2.4</v>
      </c>
      <c r="FF358">
        <v>-0.047</v>
      </c>
      <c r="FG358">
        <v>-2.024</v>
      </c>
      <c r="FH358">
        <v>-0.16</v>
      </c>
      <c r="FI358">
        <v>420</v>
      </c>
      <c r="FJ358">
        <v>17</v>
      </c>
      <c r="FK358">
        <v>0.4</v>
      </c>
      <c r="FL358">
        <v>0.26</v>
      </c>
      <c r="FM358">
        <v>-73.4153475</v>
      </c>
      <c r="FN358">
        <v>-6.137044277673443</v>
      </c>
      <c r="FO358">
        <v>0.5930026922314515</v>
      </c>
      <c r="FP358">
        <v>0</v>
      </c>
      <c r="FQ358">
        <v>821.686294117647</v>
      </c>
      <c r="FR358">
        <v>4.501482056370124</v>
      </c>
      <c r="FS358">
        <v>0.5139957958978831</v>
      </c>
      <c r="FT358">
        <v>0</v>
      </c>
      <c r="FU358">
        <v>5.20946475</v>
      </c>
      <c r="FV358">
        <v>-0.1418903189493588</v>
      </c>
      <c r="FW358">
        <v>0.01910494896453539</v>
      </c>
      <c r="FX358">
        <v>0</v>
      </c>
      <c r="FY358">
        <v>0</v>
      </c>
      <c r="FZ358">
        <v>3</v>
      </c>
      <c r="GA358" t="s">
        <v>439</v>
      </c>
      <c r="GB358">
        <v>2.9831</v>
      </c>
      <c r="GC358">
        <v>2.71553</v>
      </c>
      <c r="GD358">
        <v>0.151146</v>
      </c>
      <c r="GE358">
        <v>0.157969</v>
      </c>
      <c r="GF358">
        <v>0.0996288</v>
      </c>
      <c r="GG358">
        <v>0.0802616</v>
      </c>
      <c r="GH358">
        <v>26923.1</v>
      </c>
      <c r="GI358">
        <v>26808.3</v>
      </c>
      <c r="GJ358">
        <v>29477.6</v>
      </c>
      <c r="GK358">
        <v>29443.8</v>
      </c>
      <c r="GL358">
        <v>35162.6</v>
      </c>
      <c r="GM358">
        <v>36005.1</v>
      </c>
      <c r="GN358">
        <v>41524.1</v>
      </c>
      <c r="GO358">
        <v>41954.6</v>
      </c>
      <c r="GP358">
        <v>1.95395</v>
      </c>
      <c r="GQ358">
        <v>1.91275</v>
      </c>
      <c r="GR358">
        <v>0.07371229999999999</v>
      </c>
      <c r="GS358">
        <v>0</v>
      </c>
      <c r="GT358">
        <v>25.1736</v>
      </c>
      <c r="GU358">
        <v>999.9</v>
      </c>
      <c r="GV358">
        <v>51.8</v>
      </c>
      <c r="GW358">
        <v>29.6</v>
      </c>
      <c r="GX358">
        <v>23.8426</v>
      </c>
      <c r="GY358">
        <v>63.0799</v>
      </c>
      <c r="GZ358">
        <v>34.1747</v>
      </c>
      <c r="HA358">
        <v>1</v>
      </c>
      <c r="HB358">
        <v>-0.0636433</v>
      </c>
      <c r="HC358">
        <v>0.285485</v>
      </c>
      <c r="HD358">
        <v>20.3341</v>
      </c>
      <c r="HE358">
        <v>5.21549</v>
      </c>
      <c r="HF358">
        <v>12.0099</v>
      </c>
      <c r="HG358">
        <v>4.98925</v>
      </c>
      <c r="HH358">
        <v>3.28865</v>
      </c>
      <c r="HI358">
        <v>9999</v>
      </c>
      <c r="HJ358">
        <v>9999</v>
      </c>
      <c r="HK358">
        <v>9999</v>
      </c>
      <c r="HL358">
        <v>156.2</v>
      </c>
      <c r="HM358">
        <v>1.86737</v>
      </c>
      <c r="HN358">
        <v>1.86645</v>
      </c>
      <c r="HO358">
        <v>1.86584</v>
      </c>
      <c r="HP358">
        <v>1.86582</v>
      </c>
      <c r="HQ358">
        <v>1.86758</v>
      </c>
      <c r="HR358">
        <v>1.87012</v>
      </c>
      <c r="HS358">
        <v>1.86874</v>
      </c>
      <c r="HT358">
        <v>1.87024</v>
      </c>
      <c r="HU358">
        <v>0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-4.514</v>
      </c>
      <c r="II358">
        <v>-0.1228</v>
      </c>
      <c r="IJ358">
        <v>-2.003274880989988</v>
      </c>
      <c r="IK358">
        <v>-0.003643892653284941</v>
      </c>
      <c r="IL358">
        <v>8.948238347276123E-07</v>
      </c>
      <c r="IM358">
        <v>-2.445980282225029E-10</v>
      </c>
      <c r="IN358">
        <v>-0.1940835803508028</v>
      </c>
      <c r="IO358">
        <v>-0.01042730378795286</v>
      </c>
      <c r="IP358">
        <v>0.00100284695746963</v>
      </c>
      <c r="IQ358">
        <v>-1.701466411570297E-05</v>
      </c>
      <c r="IR358">
        <v>2</v>
      </c>
      <c r="IS358">
        <v>2310</v>
      </c>
      <c r="IT358">
        <v>1</v>
      </c>
      <c r="IU358">
        <v>25</v>
      </c>
      <c r="IV358">
        <v>21609.3</v>
      </c>
      <c r="IW358">
        <v>21609.2</v>
      </c>
      <c r="IX358">
        <v>1.91284</v>
      </c>
      <c r="IY358">
        <v>2.20581</v>
      </c>
      <c r="IZ358">
        <v>1.39648</v>
      </c>
      <c r="JA358">
        <v>2.34985</v>
      </c>
      <c r="JB358">
        <v>1.49536</v>
      </c>
      <c r="JC358">
        <v>2.32056</v>
      </c>
      <c r="JD358">
        <v>34.7379</v>
      </c>
      <c r="JE358">
        <v>24.1751</v>
      </c>
      <c r="JF358">
        <v>18</v>
      </c>
      <c r="JG358">
        <v>517.0069999999999</v>
      </c>
      <c r="JH358">
        <v>446.391</v>
      </c>
      <c r="JI358">
        <v>24.9999</v>
      </c>
      <c r="JJ358">
        <v>26.5675</v>
      </c>
      <c r="JK358">
        <v>30.0001</v>
      </c>
      <c r="JL358">
        <v>26.5328</v>
      </c>
      <c r="JM358">
        <v>26.4723</v>
      </c>
      <c r="JN358">
        <v>38.3957</v>
      </c>
      <c r="JO358">
        <v>31.3277</v>
      </c>
      <c r="JP358">
        <v>58.7513</v>
      </c>
      <c r="JQ358">
        <v>25</v>
      </c>
      <c r="JR358">
        <v>907.952</v>
      </c>
      <c r="JS358">
        <v>16.4023</v>
      </c>
      <c r="JT358">
        <v>100.807</v>
      </c>
      <c r="JU358">
        <v>100.764</v>
      </c>
    </row>
    <row r="359" spans="1:281">
      <c r="A359">
        <v>343</v>
      </c>
      <c r="B359">
        <v>1658946899.5</v>
      </c>
      <c r="C359">
        <v>5261.5</v>
      </c>
      <c r="D359" t="s">
        <v>1112</v>
      </c>
      <c r="E359" t="s">
        <v>1113</v>
      </c>
      <c r="F359">
        <v>5</v>
      </c>
      <c r="G359" t="s">
        <v>1005</v>
      </c>
      <c r="H359" t="s">
        <v>416</v>
      </c>
      <c r="I359">
        <v>1658946891.714286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907.7307999494931</v>
      </c>
      <c r="AK359">
        <v>844.3211030303028</v>
      </c>
      <c r="AL359">
        <v>3.354356721509274</v>
      </c>
      <c r="AM359">
        <v>65.43532164275851</v>
      </c>
      <c r="AN359">
        <f>(AP359 - AO359 + DI359*1E3/(8.314*(DK359+273.15)) * AR359/DH359 * AQ359) * DH359/(100*CV359) * 1000/(1000 - AP359)</f>
        <v>0</v>
      </c>
      <c r="AO359">
        <v>16.29530765845405</v>
      </c>
      <c r="AP359">
        <v>21.47978303030302</v>
      </c>
      <c r="AQ359">
        <v>-0.0004153087030292692</v>
      </c>
      <c r="AR359">
        <v>84.91961096106847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1658946891.714286</v>
      </c>
      <c r="DB359">
        <v>802.4251428571428</v>
      </c>
      <c r="DC359">
        <v>876.6285714285715</v>
      </c>
      <c r="DD359">
        <v>21.48626071428571</v>
      </c>
      <c r="DE359">
        <v>16.29647142857143</v>
      </c>
      <c r="DF359">
        <v>806.9147142857144</v>
      </c>
      <c r="DG359">
        <v>21.60908571428572</v>
      </c>
      <c r="DH359">
        <v>500.0504285714286</v>
      </c>
      <c r="DI359">
        <v>90.46273214285713</v>
      </c>
      <c r="DJ359">
        <v>0.1000088</v>
      </c>
      <c r="DK359">
        <v>27.05858928571428</v>
      </c>
      <c r="DL359">
        <v>26.38486428571429</v>
      </c>
      <c r="DM359">
        <v>999.9000000000002</v>
      </c>
      <c r="DN359">
        <v>0</v>
      </c>
      <c r="DO359">
        <v>0</v>
      </c>
      <c r="DP359">
        <v>9997.572499999998</v>
      </c>
      <c r="DQ359">
        <v>0</v>
      </c>
      <c r="DR359">
        <v>12.02875</v>
      </c>
      <c r="DS359">
        <v>-74.20329642857143</v>
      </c>
      <c r="DT359">
        <v>820.0448571428572</v>
      </c>
      <c r="DU359">
        <v>891.1514285714286</v>
      </c>
      <c r="DV359">
        <v>5.189785714285715</v>
      </c>
      <c r="DW359">
        <v>876.6285714285715</v>
      </c>
      <c r="DX359">
        <v>16.29647142857143</v>
      </c>
      <c r="DY359">
        <v>1.943706071428571</v>
      </c>
      <c r="DZ359">
        <v>1.474223928571428</v>
      </c>
      <c r="EA359">
        <v>16.99305714285714</v>
      </c>
      <c r="EB359">
        <v>12.70340714285714</v>
      </c>
      <c r="EC359">
        <v>2000.003571428571</v>
      </c>
      <c r="ED359">
        <v>0.9800034285714284</v>
      </c>
      <c r="EE359">
        <v>0.01999637142857143</v>
      </c>
      <c r="EF359">
        <v>0</v>
      </c>
      <c r="EG359">
        <v>822.1391785714286</v>
      </c>
      <c r="EH359">
        <v>5.00097</v>
      </c>
      <c r="EI359">
        <v>16332.28928571429</v>
      </c>
      <c r="EJ359">
        <v>16707.62857142857</v>
      </c>
      <c r="EK359">
        <v>37.75</v>
      </c>
      <c r="EL359">
        <v>38.375</v>
      </c>
      <c r="EM359">
        <v>37.687</v>
      </c>
      <c r="EN359">
        <v>38.062</v>
      </c>
      <c r="EO359">
        <v>38.42592857142857</v>
      </c>
      <c r="EP359">
        <v>1955.113571428571</v>
      </c>
      <c r="EQ359">
        <v>39.89000000000001</v>
      </c>
      <c r="ER359">
        <v>0</v>
      </c>
      <c r="ES359">
        <v>1658946898.8</v>
      </c>
      <c r="ET359">
        <v>0</v>
      </c>
      <c r="EU359">
        <v>822.16088</v>
      </c>
      <c r="EV359">
        <v>1.435230773675271</v>
      </c>
      <c r="EW359">
        <v>33.38461537787171</v>
      </c>
      <c r="EX359">
        <v>16332.396</v>
      </c>
      <c r="EY359">
        <v>15</v>
      </c>
      <c r="EZ359">
        <v>0</v>
      </c>
      <c r="FA359" t="s">
        <v>419</v>
      </c>
      <c r="FB359">
        <v>1657650335.6</v>
      </c>
      <c r="FC359">
        <v>1657650340.6</v>
      </c>
      <c r="FD359">
        <v>0</v>
      </c>
      <c r="FE359">
        <v>2.4</v>
      </c>
      <c r="FF359">
        <v>-0.047</v>
      </c>
      <c r="FG359">
        <v>-2.024</v>
      </c>
      <c r="FH359">
        <v>-0.16</v>
      </c>
      <c r="FI359">
        <v>420</v>
      </c>
      <c r="FJ359">
        <v>17</v>
      </c>
      <c r="FK359">
        <v>0.4</v>
      </c>
      <c r="FL359">
        <v>0.26</v>
      </c>
      <c r="FM359">
        <v>-73.92260999999999</v>
      </c>
      <c r="FN359">
        <v>-5.807781613508396</v>
      </c>
      <c r="FO359">
        <v>0.5607058546154131</v>
      </c>
      <c r="FP359">
        <v>0</v>
      </c>
      <c r="FQ359">
        <v>821.9852647058824</v>
      </c>
      <c r="FR359">
        <v>2.147181060745846</v>
      </c>
      <c r="FS359">
        <v>0.3238122466913032</v>
      </c>
      <c r="FT359">
        <v>0</v>
      </c>
      <c r="FU359">
        <v>5.19978225</v>
      </c>
      <c r="FV359">
        <v>-0.2003830018762037</v>
      </c>
      <c r="FW359">
        <v>0.02294441789275777</v>
      </c>
      <c r="FX359">
        <v>0</v>
      </c>
      <c r="FY359">
        <v>0</v>
      </c>
      <c r="FZ359">
        <v>3</v>
      </c>
      <c r="GA359" t="s">
        <v>439</v>
      </c>
      <c r="GB359">
        <v>2.98311</v>
      </c>
      <c r="GC359">
        <v>2.71558</v>
      </c>
      <c r="GD359">
        <v>0.153155</v>
      </c>
      <c r="GE359">
        <v>0.159929</v>
      </c>
      <c r="GF359">
        <v>0.0996132</v>
      </c>
      <c r="GG359">
        <v>0.080427</v>
      </c>
      <c r="GH359">
        <v>26859.3</v>
      </c>
      <c r="GI359">
        <v>26745.5</v>
      </c>
      <c r="GJ359">
        <v>29477.6</v>
      </c>
      <c r="GK359">
        <v>29443.3</v>
      </c>
      <c r="GL359">
        <v>35163.1</v>
      </c>
      <c r="GM359">
        <v>35998.1</v>
      </c>
      <c r="GN359">
        <v>41523.8</v>
      </c>
      <c r="GO359">
        <v>41954.1</v>
      </c>
      <c r="GP359">
        <v>1.95347</v>
      </c>
      <c r="GQ359">
        <v>1.91267</v>
      </c>
      <c r="GR359">
        <v>0.0743605</v>
      </c>
      <c r="GS359">
        <v>0</v>
      </c>
      <c r="GT359">
        <v>25.1747</v>
      </c>
      <c r="GU359">
        <v>999.9</v>
      </c>
      <c r="GV359">
        <v>51.7</v>
      </c>
      <c r="GW359">
        <v>29.6</v>
      </c>
      <c r="GX359">
        <v>23.7945</v>
      </c>
      <c r="GY359">
        <v>63.0899</v>
      </c>
      <c r="GZ359">
        <v>34.0745</v>
      </c>
      <c r="HA359">
        <v>1</v>
      </c>
      <c r="HB359">
        <v>-0.0634121</v>
      </c>
      <c r="HC359">
        <v>0.28719</v>
      </c>
      <c r="HD359">
        <v>20.3342</v>
      </c>
      <c r="HE359">
        <v>5.21489</v>
      </c>
      <c r="HF359">
        <v>12.0099</v>
      </c>
      <c r="HG359">
        <v>4.98915</v>
      </c>
      <c r="HH359">
        <v>3.28855</v>
      </c>
      <c r="HI359">
        <v>9999</v>
      </c>
      <c r="HJ359">
        <v>9999</v>
      </c>
      <c r="HK359">
        <v>9999</v>
      </c>
      <c r="HL359">
        <v>156.2</v>
      </c>
      <c r="HM359">
        <v>1.86737</v>
      </c>
      <c r="HN359">
        <v>1.86644</v>
      </c>
      <c r="HO359">
        <v>1.86584</v>
      </c>
      <c r="HP359">
        <v>1.86584</v>
      </c>
      <c r="HQ359">
        <v>1.86758</v>
      </c>
      <c r="HR359">
        <v>1.87012</v>
      </c>
      <c r="HS359">
        <v>1.86874</v>
      </c>
      <c r="HT359">
        <v>1.87026</v>
      </c>
      <c r="HU359">
        <v>0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-4.557</v>
      </c>
      <c r="II359">
        <v>-0.1229</v>
      </c>
      <c r="IJ359">
        <v>-2.003274880989988</v>
      </c>
      <c r="IK359">
        <v>-0.003643892653284941</v>
      </c>
      <c r="IL359">
        <v>8.948238347276123E-07</v>
      </c>
      <c r="IM359">
        <v>-2.445980282225029E-10</v>
      </c>
      <c r="IN359">
        <v>-0.1940835803508028</v>
      </c>
      <c r="IO359">
        <v>-0.01042730378795286</v>
      </c>
      <c r="IP359">
        <v>0.00100284695746963</v>
      </c>
      <c r="IQ359">
        <v>-1.701466411570297E-05</v>
      </c>
      <c r="IR359">
        <v>2</v>
      </c>
      <c r="IS359">
        <v>2310</v>
      </c>
      <c r="IT359">
        <v>1</v>
      </c>
      <c r="IU359">
        <v>25</v>
      </c>
      <c r="IV359">
        <v>21609.4</v>
      </c>
      <c r="IW359">
        <v>21609.3</v>
      </c>
      <c r="IX359">
        <v>1.94458</v>
      </c>
      <c r="IY359">
        <v>2.20337</v>
      </c>
      <c r="IZ359">
        <v>1.39771</v>
      </c>
      <c r="JA359">
        <v>2.35107</v>
      </c>
      <c r="JB359">
        <v>1.49536</v>
      </c>
      <c r="JC359">
        <v>2.30835</v>
      </c>
      <c r="JD359">
        <v>34.7608</v>
      </c>
      <c r="JE359">
        <v>24.1751</v>
      </c>
      <c r="JF359">
        <v>18</v>
      </c>
      <c r="JG359">
        <v>516.699</v>
      </c>
      <c r="JH359">
        <v>446.344</v>
      </c>
      <c r="JI359">
        <v>25.0001</v>
      </c>
      <c r="JJ359">
        <v>26.5675</v>
      </c>
      <c r="JK359">
        <v>30</v>
      </c>
      <c r="JL359">
        <v>26.533</v>
      </c>
      <c r="JM359">
        <v>26.4723</v>
      </c>
      <c r="JN359">
        <v>38.9335</v>
      </c>
      <c r="JO359">
        <v>31.3277</v>
      </c>
      <c r="JP359">
        <v>58.7513</v>
      </c>
      <c r="JQ359">
        <v>25</v>
      </c>
      <c r="JR359">
        <v>921.308</v>
      </c>
      <c r="JS359">
        <v>16.4187</v>
      </c>
      <c r="JT359">
        <v>100.807</v>
      </c>
      <c r="JU359">
        <v>100.763</v>
      </c>
    </row>
    <row r="360" spans="1:281">
      <c r="A360">
        <v>344</v>
      </c>
      <c r="B360">
        <v>1658946904.5</v>
      </c>
      <c r="C360">
        <v>5266.5</v>
      </c>
      <c r="D360" t="s">
        <v>1114</v>
      </c>
      <c r="E360" t="s">
        <v>1115</v>
      </c>
      <c r="F360">
        <v>5</v>
      </c>
      <c r="G360" t="s">
        <v>1005</v>
      </c>
      <c r="H360" t="s">
        <v>416</v>
      </c>
      <c r="I360">
        <v>1658946897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924.9400977420556</v>
      </c>
      <c r="AK360">
        <v>860.9995090909091</v>
      </c>
      <c r="AL360">
        <v>3.341404869234819</v>
      </c>
      <c r="AM360">
        <v>65.43532164275851</v>
      </c>
      <c r="AN360">
        <f>(AP360 - AO360 + DI360*1E3/(8.314*(DK360+273.15)) * AR360/DH360 * AQ360) * DH360/(100*CV360) * 1000/(1000 - AP360)</f>
        <v>0</v>
      </c>
      <c r="AO360">
        <v>16.34651505455087</v>
      </c>
      <c r="AP360">
        <v>21.48917939393938</v>
      </c>
      <c r="AQ360">
        <v>0.0003212292502015632</v>
      </c>
      <c r="AR360">
        <v>84.91961096106847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1658946897</v>
      </c>
      <c r="DB360">
        <v>819.6403333333333</v>
      </c>
      <c r="DC360">
        <v>894.3802222222223</v>
      </c>
      <c r="DD360">
        <v>21.4843037037037</v>
      </c>
      <c r="DE360">
        <v>16.32128148148148</v>
      </c>
      <c r="DF360">
        <v>824.176037037037</v>
      </c>
      <c r="DG360">
        <v>21.60714814814815</v>
      </c>
      <c r="DH360">
        <v>500.0484814814815</v>
      </c>
      <c r="DI360">
        <v>90.46141851851851</v>
      </c>
      <c r="DJ360">
        <v>0.1000204444444445</v>
      </c>
      <c r="DK360">
        <v>27.0579962962963</v>
      </c>
      <c r="DL360">
        <v>26.38916666666666</v>
      </c>
      <c r="DM360">
        <v>999.9000000000001</v>
      </c>
      <c r="DN360">
        <v>0</v>
      </c>
      <c r="DO360">
        <v>0</v>
      </c>
      <c r="DP360">
        <v>9993.075555555557</v>
      </c>
      <c r="DQ360">
        <v>0</v>
      </c>
      <c r="DR360">
        <v>12.03205185185185</v>
      </c>
      <c r="DS360">
        <v>-74.73987037037038</v>
      </c>
      <c r="DT360">
        <v>837.6364814814814</v>
      </c>
      <c r="DU360">
        <v>909.2202222222223</v>
      </c>
      <c r="DV360">
        <v>5.163019629629629</v>
      </c>
      <c r="DW360">
        <v>894.3802222222223</v>
      </c>
      <c r="DX360">
        <v>16.32128148148148</v>
      </c>
      <c r="DY360">
        <v>1.943501111111111</v>
      </c>
      <c r="DZ360">
        <v>1.476446296296297</v>
      </c>
      <c r="EA360">
        <v>16.99138518518518</v>
      </c>
      <c r="EB360">
        <v>12.7263962962963</v>
      </c>
      <c r="EC360">
        <v>2000.012592592593</v>
      </c>
      <c r="ED360">
        <v>0.9800034444444443</v>
      </c>
      <c r="EE360">
        <v>0.01999635555555555</v>
      </c>
      <c r="EF360">
        <v>0</v>
      </c>
      <c r="EG360">
        <v>822.1572962962964</v>
      </c>
      <c r="EH360">
        <v>5.00097</v>
      </c>
      <c r="EI360">
        <v>16334.35925925926</v>
      </c>
      <c r="EJ360">
        <v>16707.69259259259</v>
      </c>
      <c r="EK360">
        <v>37.75</v>
      </c>
      <c r="EL360">
        <v>38.375</v>
      </c>
      <c r="EM360">
        <v>37.687</v>
      </c>
      <c r="EN360">
        <v>38.062</v>
      </c>
      <c r="EO360">
        <v>38.42781481481481</v>
      </c>
      <c r="EP360">
        <v>1955.122222222222</v>
      </c>
      <c r="EQ360">
        <v>39.89037037037038</v>
      </c>
      <c r="ER360">
        <v>0</v>
      </c>
      <c r="ES360">
        <v>1658946904.2</v>
      </c>
      <c r="ET360">
        <v>0</v>
      </c>
      <c r="EU360">
        <v>822.1918461538462</v>
      </c>
      <c r="EV360">
        <v>-0.3471453032568724</v>
      </c>
      <c r="EW360">
        <v>12.63247858266304</v>
      </c>
      <c r="EX360">
        <v>16334.22692307693</v>
      </c>
      <c r="EY360">
        <v>15</v>
      </c>
      <c r="EZ360">
        <v>0</v>
      </c>
      <c r="FA360" t="s">
        <v>419</v>
      </c>
      <c r="FB360">
        <v>1657650335.6</v>
      </c>
      <c r="FC360">
        <v>1657650340.6</v>
      </c>
      <c r="FD360">
        <v>0</v>
      </c>
      <c r="FE360">
        <v>2.4</v>
      </c>
      <c r="FF360">
        <v>-0.047</v>
      </c>
      <c r="FG360">
        <v>-2.024</v>
      </c>
      <c r="FH360">
        <v>-0.16</v>
      </c>
      <c r="FI360">
        <v>420</v>
      </c>
      <c r="FJ360">
        <v>17</v>
      </c>
      <c r="FK360">
        <v>0.4</v>
      </c>
      <c r="FL360">
        <v>0.26</v>
      </c>
      <c r="FM360">
        <v>-74.41423999999999</v>
      </c>
      <c r="FN360">
        <v>-5.966877298311265</v>
      </c>
      <c r="FO360">
        <v>0.5761465099260775</v>
      </c>
      <c r="FP360">
        <v>0</v>
      </c>
      <c r="FQ360">
        <v>822.1343529411765</v>
      </c>
      <c r="FR360">
        <v>0.7211611899801443</v>
      </c>
      <c r="FS360">
        <v>0.290963600144414</v>
      </c>
      <c r="FT360">
        <v>1</v>
      </c>
      <c r="FU360">
        <v>5.178965499999999</v>
      </c>
      <c r="FV360">
        <v>-0.2913944465290827</v>
      </c>
      <c r="FW360">
        <v>0.03033193440501283</v>
      </c>
      <c r="FX360">
        <v>0</v>
      </c>
      <c r="FY360">
        <v>1</v>
      </c>
      <c r="FZ360">
        <v>3</v>
      </c>
      <c r="GA360" t="s">
        <v>426</v>
      </c>
      <c r="GB360">
        <v>2.98314</v>
      </c>
      <c r="GC360">
        <v>2.71568</v>
      </c>
      <c r="GD360">
        <v>0.155143</v>
      </c>
      <c r="GE360">
        <v>0.161874</v>
      </c>
      <c r="GF360">
        <v>0.09964199999999999</v>
      </c>
      <c r="GG360">
        <v>0.0804692</v>
      </c>
      <c r="GH360">
        <v>26795.9</v>
      </c>
      <c r="GI360">
        <v>26683.7</v>
      </c>
      <c r="GJ360">
        <v>29477.1</v>
      </c>
      <c r="GK360">
        <v>29443.4</v>
      </c>
      <c r="GL360">
        <v>35161.4</v>
      </c>
      <c r="GM360">
        <v>35996.5</v>
      </c>
      <c r="GN360">
        <v>41523.2</v>
      </c>
      <c r="GO360">
        <v>41954.2</v>
      </c>
      <c r="GP360">
        <v>1.95347</v>
      </c>
      <c r="GQ360">
        <v>1.91295</v>
      </c>
      <c r="GR360">
        <v>0.07472189999999999</v>
      </c>
      <c r="GS360">
        <v>0</v>
      </c>
      <c r="GT360">
        <v>25.1758</v>
      </c>
      <c r="GU360">
        <v>999.9</v>
      </c>
      <c r="GV360">
        <v>51.6</v>
      </c>
      <c r="GW360">
        <v>29.6</v>
      </c>
      <c r="GX360">
        <v>23.7484</v>
      </c>
      <c r="GY360">
        <v>63.1899</v>
      </c>
      <c r="GZ360">
        <v>33.8742</v>
      </c>
      <c r="HA360">
        <v>1</v>
      </c>
      <c r="HB360">
        <v>-0.0633587</v>
      </c>
      <c r="HC360">
        <v>0.287309</v>
      </c>
      <c r="HD360">
        <v>20.3342</v>
      </c>
      <c r="HE360">
        <v>5.21459</v>
      </c>
      <c r="HF360">
        <v>12.0099</v>
      </c>
      <c r="HG360">
        <v>4.9891</v>
      </c>
      <c r="HH360">
        <v>3.28848</v>
      </c>
      <c r="HI360">
        <v>9999</v>
      </c>
      <c r="HJ360">
        <v>9999</v>
      </c>
      <c r="HK360">
        <v>9999</v>
      </c>
      <c r="HL360">
        <v>156.2</v>
      </c>
      <c r="HM360">
        <v>1.86737</v>
      </c>
      <c r="HN360">
        <v>1.86646</v>
      </c>
      <c r="HO360">
        <v>1.86584</v>
      </c>
      <c r="HP360">
        <v>1.86584</v>
      </c>
      <c r="HQ360">
        <v>1.86759</v>
      </c>
      <c r="HR360">
        <v>1.87012</v>
      </c>
      <c r="HS360">
        <v>1.86874</v>
      </c>
      <c r="HT360">
        <v>1.87025</v>
      </c>
      <c r="HU360">
        <v>0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-4.601</v>
      </c>
      <c r="II360">
        <v>-0.1227</v>
      </c>
      <c r="IJ360">
        <v>-2.003274880989988</v>
      </c>
      <c r="IK360">
        <v>-0.003643892653284941</v>
      </c>
      <c r="IL360">
        <v>8.948238347276123E-07</v>
      </c>
      <c r="IM360">
        <v>-2.445980282225029E-10</v>
      </c>
      <c r="IN360">
        <v>-0.1940835803508028</v>
      </c>
      <c r="IO360">
        <v>-0.01042730378795286</v>
      </c>
      <c r="IP360">
        <v>0.00100284695746963</v>
      </c>
      <c r="IQ360">
        <v>-1.701466411570297E-05</v>
      </c>
      <c r="IR360">
        <v>2</v>
      </c>
      <c r="IS360">
        <v>2310</v>
      </c>
      <c r="IT360">
        <v>1</v>
      </c>
      <c r="IU360">
        <v>25</v>
      </c>
      <c r="IV360">
        <v>21609.5</v>
      </c>
      <c r="IW360">
        <v>21609.4</v>
      </c>
      <c r="IX360">
        <v>1.9751</v>
      </c>
      <c r="IY360">
        <v>2.20337</v>
      </c>
      <c r="IZ360">
        <v>1.39771</v>
      </c>
      <c r="JA360">
        <v>2.35107</v>
      </c>
      <c r="JB360">
        <v>1.49536</v>
      </c>
      <c r="JC360">
        <v>2.32422</v>
      </c>
      <c r="JD360">
        <v>34.7608</v>
      </c>
      <c r="JE360">
        <v>24.1751</v>
      </c>
      <c r="JF360">
        <v>18</v>
      </c>
      <c r="JG360">
        <v>516.718</v>
      </c>
      <c r="JH360">
        <v>446.526</v>
      </c>
      <c r="JI360">
        <v>25</v>
      </c>
      <c r="JJ360">
        <v>26.5675</v>
      </c>
      <c r="JK360">
        <v>30.0002</v>
      </c>
      <c r="JL360">
        <v>26.535</v>
      </c>
      <c r="JM360">
        <v>26.474</v>
      </c>
      <c r="JN360">
        <v>39.5279</v>
      </c>
      <c r="JO360">
        <v>31.052</v>
      </c>
      <c r="JP360">
        <v>58.3772</v>
      </c>
      <c r="JQ360">
        <v>25</v>
      </c>
      <c r="JR360">
        <v>941.3440000000001</v>
      </c>
      <c r="JS360">
        <v>16.4247</v>
      </c>
      <c r="JT360">
        <v>100.805</v>
      </c>
      <c r="JU360">
        <v>100.763</v>
      </c>
    </row>
    <row r="361" spans="1:281">
      <c r="A361">
        <v>345</v>
      </c>
      <c r="B361">
        <v>1658946909.5</v>
      </c>
      <c r="C361">
        <v>5271.5</v>
      </c>
      <c r="D361" t="s">
        <v>1116</v>
      </c>
      <c r="E361" t="s">
        <v>1117</v>
      </c>
      <c r="F361">
        <v>5</v>
      </c>
      <c r="G361" t="s">
        <v>1005</v>
      </c>
      <c r="H361" t="s">
        <v>416</v>
      </c>
      <c r="I361">
        <v>1658946901.714286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941.716235696699</v>
      </c>
      <c r="AK361">
        <v>877.7746727272726</v>
      </c>
      <c r="AL361">
        <v>3.339951998097114</v>
      </c>
      <c r="AM361">
        <v>65.43532164275851</v>
      </c>
      <c r="AN361">
        <f>(AP361 - AO361 + DI361*1E3/(8.314*(DK361+273.15)) * AR361/DH361 * AQ361) * DH361/(100*CV361) * 1000/(1000 - AP361)</f>
        <v>0</v>
      </c>
      <c r="AO361">
        <v>16.35184528610746</v>
      </c>
      <c r="AP361">
        <v>21.48757757575757</v>
      </c>
      <c r="AQ361">
        <v>-3.378591629648342E-05</v>
      </c>
      <c r="AR361">
        <v>84.91961096106847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1658946901.714286</v>
      </c>
      <c r="DB361">
        <v>835.04975</v>
      </c>
      <c r="DC361">
        <v>910.1431071428572</v>
      </c>
      <c r="DD361">
        <v>21.48538571428571</v>
      </c>
      <c r="DE361">
        <v>16.33543214285714</v>
      </c>
      <c r="DF361">
        <v>839.6265357142858</v>
      </c>
      <c r="DG361">
        <v>21.60821428571428</v>
      </c>
      <c r="DH361">
        <v>500.0508214285715</v>
      </c>
      <c r="DI361">
        <v>90.46199999999999</v>
      </c>
      <c r="DJ361">
        <v>0.0999922</v>
      </c>
      <c r="DK361">
        <v>27.05861071428571</v>
      </c>
      <c r="DL361">
        <v>26.39567857142857</v>
      </c>
      <c r="DM361">
        <v>999.9000000000002</v>
      </c>
      <c r="DN361">
        <v>0</v>
      </c>
      <c r="DO361">
        <v>0</v>
      </c>
      <c r="DP361">
        <v>9996.020714285714</v>
      </c>
      <c r="DQ361">
        <v>0</v>
      </c>
      <c r="DR361">
        <v>12.03192142857143</v>
      </c>
      <c r="DS361">
        <v>-75.09333214285714</v>
      </c>
      <c r="DT361">
        <v>853.3852142857143</v>
      </c>
      <c r="DU361">
        <v>925.2579642857141</v>
      </c>
      <c r="DV361">
        <v>5.149951785714285</v>
      </c>
      <c r="DW361">
        <v>910.1431071428572</v>
      </c>
      <c r="DX361">
        <v>16.33543214285714</v>
      </c>
      <c r="DY361">
        <v>1.943611071428571</v>
      </c>
      <c r="DZ361">
        <v>1.477736071428571</v>
      </c>
      <c r="EA361">
        <v>16.99228571428572</v>
      </c>
      <c r="EB361">
        <v>12.73971428571428</v>
      </c>
      <c r="EC361">
        <v>1999.999285714286</v>
      </c>
      <c r="ED361">
        <v>0.9800032142857142</v>
      </c>
      <c r="EE361">
        <v>0.01999658571428572</v>
      </c>
      <c r="EF361">
        <v>0</v>
      </c>
      <c r="EG361">
        <v>822.1848571428571</v>
      </c>
      <c r="EH361">
        <v>5.00097</v>
      </c>
      <c r="EI361">
        <v>16334.02857142857</v>
      </c>
      <c r="EJ361">
        <v>16707.58214285714</v>
      </c>
      <c r="EK361">
        <v>37.75</v>
      </c>
      <c r="EL361">
        <v>38.375</v>
      </c>
      <c r="EM361">
        <v>37.687</v>
      </c>
      <c r="EN361">
        <v>38.062</v>
      </c>
      <c r="EO361">
        <v>38.42371428571428</v>
      </c>
      <c r="EP361">
        <v>1955.108928571428</v>
      </c>
      <c r="EQ361">
        <v>39.89035714285716</v>
      </c>
      <c r="ER361">
        <v>0</v>
      </c>
      <c r="ES361">
        <v>1658946909</v>
      </c>
      <c r="ET361">
        <v>0</v>
      </c>
      <c r="EU361">
        <v>822.1990384615383</v>
      </c>
      <c r="EV361">
        <v>-0.516957274494684</v>
      </c>
      <c r="EW361">
        <v>-11.80512822029835</v>
      </c>
      <c r="EX361">
        <v>16334.03461538462</v>
      </c>
      <c r="EY361">
        <v>15</v>
      </c>
      <c r="EZ361">
        <v>0</v>
      </c>
      <c r="FA361" t="s">
        <v>419</v>
      </c>
      <c r="FB361">
        <v>1657650335.6</v>
      </c>
      <c r="FC361">
        <v>1657650340.6</v>
      </c>
      <c r="FD361">
        <v>0</v>
      </c>
      <c r="FE361">
        <v>2.4</v>
      </c>
      <c r="FF361">
        <v>-0.047</v>
      </c>
      <c r="FG361">
        <v>-2.024</v>
      </c>
      <c r="FH361">
        <v>-0.16</v>
      </c>
      <c r="FI361">
        <v>420</v>
      </c>
      <c r="FJ361">
        <v>17</v>
      </c>
      <c r="FK361">
        <v>0.4</v>
      </c>
      <c r="FL361">
        <v>0.26</v>
      </c>
      <c r="FM361">
        <v>-74.83928999999999</v>
      </c>
      <c r="FN361">
        <v>-4.834498311444714</v>
      </c>
      <c r="FO361">
        <v>0.4789034014287218</v>
      </c>
      <c r="FP361">
        <v>0</v>
      </c>
      <c r="FQ361">
        <v>822.193411764706</v>
      </c>
      <c r="FR361">
        <v>0.2295798281643948</v>
      </c>
      <c r="FS361">
        <v>0.2805007201046754</v>
      </c>
      <c r="FT361">
        <v>1</v>
      </c>
      <c r="FU361">
        <v>5.1581875</v>
      </c>
      <c r="FV361">
        <v>-0.2031140712945619</v>
      </c>
      <c r="FW361">
        <v>0.02247229747377866</v>
      </c>
      <c r="FX361">
        <v>0</v>
      </c>
      <c r="FY361">
        <v>1</v>
      </c>
      <c r="FZ361">
        <v>3</v>
      </c>
      <c r="GA361" t="s">
        <v>426</v>
      </c>
      <c r="GB361">
        <v>2.98317</v>
      </c>
      <c r="GC361">
        <v>2.71559</v>
      </c>
      <c r="GD361">
        <v>0.157113</v>
      </c>
      <c r="GE361">
        <v>0.163784</v>
      </c>
      <c r="GF361">
        <v>0.0996344</v>
      </c>
      <c r="GG361">
        <v>0.0804918</v>
      </c>
      <c r="GH361">
        <v>26733.1</v>
      </c>
      <c r="GI361">
        <v>26623.2</v>
      </c>
      <c r="GJ361">
        <v>29476.7</v>
      </c>
      <c r="GK361">
        <v>29443.7</v>
      </c>
      <c r="GL361">
        <v>35161.3</v>
      </c>
      <c r="GM361">
        <v>35996.3</v>
      </c>
      <c r="GN361">
        <v>41522.7</v>
      </c>
      <c r="GO361">
        <v>41954.9</v>
      </c>
      <c r="GP361">
        <v>1.9536</v>
      </c>
      <c r="GQ361">
        <v>1.91302</v>
      </c>
      <c r="GR361">
        <v>0.0745058</v>
      </c>
      <c r="GS361">
        <v>0</v>
      </c>
      <c r="GT361">
        <v>25.1758</v>
      </c>
      <c r="GU361">
        <v>999.9</v>
      </c>
      <c r="GV361">
        <v>51.6</v>
      </c>
      <c r="GW361">
        <v>29.6</v>
      </c>
      <c r="GX361">
        <v>23.7486</v>
      </c>
      <c r="GY361">
        <v>62.9899</v>
      </c>
      <c r="GZ361">
        <v>33.77</v>
      </c>
      <c r="HA361">
        <v>1</v>
      </c>
      <c r="HB361">
        <v>-0.0636789</v>
      </c>
      <c r="HC361">
        <v>0.287609</v>
      </c>
      <c r="HD361">
        <v>20.334</v>
      </c>
      <c r="HE361">
        <v>5.21489</v>
      </c>
      <c r="HF361">
        <v>12.0099</v>
      </c>
      <c r="HG361">
        <v>4.9891</v>
      </c>
      <c r="HH361">
        <v>3.2885</v>
      </c>
      <c r="HI361">
        <v>9999</v>
      </c>
      <c r="HJ361">
        <v>9999</v>
      </c>
      <c r="HK361">
        <v>9999</v>
      </c>
      <c r="HL361">
        <v>156.2</v>
      </c>
      <c r="HM361">
        <v>1.86737</v>
      </c>
      <c r="HN361">
        <v>1.86645</v>
      </c>
      <c r="HO361">
        <v>1.86584</v>
      </c>
      <c r="HP361">
        <v>1.86584</v>
      </c>
      <c r="HQ361">
        <v>1.8676</v>
      </c>
      <c r="HR361">
        <v>1.87013</v>
      </c>
      <c r="HS361">
        <v>1.86874</v>
      </c>
      <c r="HT361">
        <v>1.87026</v>
      </c>
      <c r="HU361">
        <v>0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-4.644</v>
      </c>
      <c r="II361">
        <v>-0.1228</v>
      </c>
      <c r="IJ361">
        <v>-2.003274880989988</v>
      </c>
      <c r="IK361">
        <v>-0.003643892653284941</v>
      </c>
      <c r="IL361">
        <v>8.948238347276123E-07</v>
      </c>
      <c r="IM361">
        <v>-2.445980282225029E-10</v>
      </c>
      <c r="IN361">
        <v>-0.1940835803508028</v>
      </c>
      <c r="IO361">
        <v>-0.01042730378795286</v>
      </c>
      <c r="IP361">
        <v>0.00100284695746963</v>
      </c>
      <c r="IQ361">
        <v>-1.701466411570297E-05</v>
      </c>
      <c r="IR361">
        <v>2</v>
      </c>
      <c r="IS361">
        <v>2310</v>
      </c>
      <c r="IT361">
        <v>1</v>
      </c>
      <c r="IU361">
        <v>25</v>
      </c>
      <c r="IV361">
        <v>21609.6</v>
      </c>
      <c r="IW361">
        <v>21609.5</v>
      </c>
      <c r="IX361">
        <v>1.99951</v>
      </c>
      <c r="IY361">
        <v>2.1936</v>
      </c>
      <c r="IZ361">
        <v>1.39771</v>
      </c>
      <c r="JA361">
        <v>2.35107</v>
      </c>
      <c r="JB361">
        <v>1.49536</v>
      </c>
      <c r="JC361">
        <v>2.3938</v>
      </c>
      <c r="JD361">
        <v>34.7608</v>
      </c>
      <c r="JE361">
        <v>24.1838</v>
      </c>
      <c r="JF361">
        <v>18</v>
      </c>
      <c r="JG361">
        <v>516.799</v>
      </c>
      <c r="JH361">
        <v>446.576</v>
      </c>
      <c r="JI361">
        <v>25</v>
      </c>
      <c r="JJ361">
        <v>26.5675</v>
      </c>
      <c r="JK361">
        <v>30</v>
      </c>
      <c r="JL361">
        <v>26.535</v>
      </c>
      <c r="JM361">
        <v>26.4745</v>
      </c>
      <c r="JN361">
        <v>40.063</v>
      </c>
      <c r="JO361">
        <v>31.052</v>
      </c>
      <c r="JP361">
        <v>58.3772</v>
      </c>
      <c r="JQ361">
        <v>25</v>
      </c>
      <c r="JR361">
        <v>954.702</v>
      </c>
      <c r="JS361">
        <v>16.4395</v>
      </c>
      <c r="JT361">
        <v>100.804</v>
      </c>
      <c r="JU361">
        <v>100.764</v>
      </c>
    </row>
    <row r="362" spans="1:281">
      <c r="A362">
        <v>346</v>
      </c>
      <c r="B362">
        <v>1658946914.5</v>
      </c>
      <c r="C362">
        <v>5276.5</v>
      </c>
      <c r="D362" t="s">
        <v>1118</v>
      </c>
      <c r="E362" t="s">
        <v>1119</v>
      </c>
      <c r="F362">
        <v>5</v>
      </c>
      <c r="G362" t="s">
        <v>1005</v>
      </c>
      <c r="H362" t="s">
        <v>416</v>
      </c>
      <c r="I362">
        <v>1658946907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959.0409160115191</v>
      </c>
      <c r="AK362">
        <v>894.5718606060608</v>
      </c>
      <c r="AL362">
        <v>3.369975462989595</v>
      </c>
      <c r="AM362">
        <v>65.43532164275851</v>
      </c>
      <c r="AN362">
        <f>(AP362 - AO362 + DI362*1E3/(8.314*(DK362+273.15)) * AR362/DH362 * AQ362) * DH362/(100*CV362) * 1000/(1000 - AP362)</f>
        <v>0</v>
      </c>
      <c r="AO362">
        <v>16.36311934593201</v>
      </c>
      <c r="AP362">
        <v>21.47851878787878</v>
      </c>
      <c r="AQ362">
        <v>-0.0001565020290163169</v>
      </c>
      <c r="AR362">
        <v>84.91961096106847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1658946907</v>
      </c>
      <c r="DB362">
        <v>852.3650740740742</v>
      </c>
      <c r="DC362">
        <v>927.889037037037</v>
      </c>
      <c r="DD362">
        <v>21.48545555555556</v>
      </c>
      <c r="DE362">
        <v>16.35522962962963</v>
      </c>
      <c r="DF362">
        <v>856.987925925926</v>
      </c>
      <c r="DG362">
        <v>21.60826666666667</v>
      </c>
      <c r="DH362">
        <v>500.0541851851852</v>
      </c>
      <c r="DI362">
        <v>90.46333703703704</v>
      </c>
      <c r="DJ362">
        <v>0.09996672962962963</v>
      </c>
      <c r="DK362">
        <v>27.05875925925926</v>
      </c>
      <c r="DL362">
        <v>26.39687777777778</v>
      </c>
      <c r="DM362">
        <v>999.9000000000001</v>
      </c>
      <c r="DN362">
        <v>0</v>
      </c>
      <c r="DO362">
        <v>0</v>
      </c>
      <c r="DP362">
        <v>9998.071851851852</v>
      </c>
      <c r="DQ362">
        <v>0</v>
      </c>
      <c r="DR362">
        <v>12.03518518518519</v>
      </c>
      <c r="DS362">
        <v>-75.52397407407408</v>
      </c>
      <c r="DT362">
        <v>871.0807037037039</v>
      </c>
      <c r="DU362">
        <v>943.3174074074072</v>
      </c>
      <c r="DV362">
        <v>5.130228518518518</v>
      </c>
      <c r="DW362">
        <v>927.889037037037</v>
      </c>
      <c r="DX362">
        <v>16.35522962962963</v>
      </c>
      <c r="DY362">
        <v>1.943645925925926</v>
      </c>
      <c r="DZ362">
        <v>1.479548888888889</v>
      </c>
      <c r="EA362">
        <v>16.99257777777778</v>
      </c>
      <c r="EB362">
        <v>12.75842962962963</v>
      </c>
      <c r="EC362">
        <v>2000.002962962963</v>
      </c>
      <c r="ED362">
        <v>0.980003111111111</v>
      </c>
      <c r="EE362">
        <v>0.01999668888888889</v>
      </c>
      <c r="EF362">
        <v>0</v>
      </c>
      <c r="EG362">
        <v>821.9941481481482</v>
      </c>
      <c r="EH362">
        <v>5.00097</v>
      </c>
      <c r="EI362">
        <v>16332.07407407408</v>
      </c>
      <c r="EJ362">
        <v>16707.61111111111</v>
      </c>
      <c r="EK362">
        <v>37.75</v>
      </c>
      <c r="EL362">
        <v>38.375</v>
      </c>
      <c r="EM362">
        <v>37.6824074074074</v>
      </c>
      <c r="EN362">
        <v>38.062</v>
      </c>
      <c r="EO362">
        <v>38.40944444444444</v>
      </c>
      <c r="EP362">
        <v>1955.112592592592</v>
      </c>
      <c r="EQ362">
        <v>39.89037037037038</v>
      </c>
      <c r="ER362">
        <v>0</v>
      </c>
      <c r="ES362">
        <v>1658946914.4</v>
      </c>
      <c r="ET362">
        <v>0</v>
      </c>
      <c r="EU362">
        <v>821.9808</v>
      </c>
      <c r="EV362">
        <v>-2.32538462847879</v>
      </c>
      <c r="EW362">
        <v>-36.53846151114029</v>
      </c>
      <c r="EX362">
        <v>16331.828</v>
      </c>
      <c r="EY362">
        <v>15</v>
      </c>
      <c r="EZ362">
        <v>0</v>
      </c>
      <c r="FA362" t="s">
        <v>419</v>
      </c>
      <c r="FB362">
        <v>1657650335.6</v>
      </c>
      <c r="FC362">
        <v>1657650340.6</v>
      </c>
      <c r="FD362">
        <v>0</v>
      </c>
      <c r="FE362">
        <v>2.4</v>
      </c>
      <c r="FF362">
        <v>-0.047</v>
      </c>
      <c r="FG362">
        <v>-2.024</v>
      </c>
      <c r="FH362">
        <v>-0.16</v>
      </c>
      <c r="FI362">
        <v>420</v>
      </c>
      <c r="FJ362">
        <v>17</v>
      </c>
      <c r="FK362">
        <v>0.4</v>
      </c>
      <c r="FL362">
        <v>0.26</v>
      </c>
      <c r="FM362">
        <v>-75.26777</v>
      </c>
      <c r="FN362">
        <v>-4.691968480300101</v>
      </c>
      <c r="FO362">
        <v>0.4652348843326344</v>
      </c>
      <c r="FP362">
        <v>0</v>
      </c>
      <c r="FQ362">
        <v>822.0896764705882</v>
      </c>
      <c r="FR362">
        <v>-1.534377395346276</v>
      </c>
      <c r="FS362">
        <v>0.3296903824346334</v>
      </c>
      <c r="FT362">
        <v>0</v>
      </c>
      <c r="FU362">
        <v>5.1436755</v>
      </c>
      <c r="FV362">
        <v>-0.2131821388367908</v>
      </c>
      <c r="FW362">
        <v>0.02307639410198221</v>
      </c>
      <c r="FX362">
        <v>0</v>
      </c>
      <c r="FY362">
        <v>0</v>
      </c>
      <c r="FZ362">
        <v>3</v>
      </c>
      <c r="GA362" t="s">
        <v>439</v>
      </c>
      <c r="GB362">
        <v>2.98323</v>
      </c>
      <c r="GC362">
        <v>2.71564</v>
      </c>
      <c r="GD362">
        <v>0.159076</v>
      </c>
      <c r="GE362">
        <v>0.165672</v>
      </c>
      <c r="GF362">
        <v>0.0996084</v>
      </c>
      <c r="GG362">
        <v>0.0805197</v>
      </c>
      <c r="GH362">
        <v>26670.8</v>
      </c>
      <c r="GI362">
        <v>26562.9</v>
      </c>
      <c r="GJ362">
        <v>29476.6</v>
      </c>
      <c r="GK362">
        <v>29443.6</v>
      </c>
      <c r="GL362">
        <v>35162</v>
      </c>
      <c r="GM362">
        <v>35994.9</v>
      </c>
      <c r="GN362">
        <v>41522.2</v>
      </c>
      <c r="GO362">
        <v>41954.5</v>
      </c>
      <c r="GP362">
        <v>1.95355</v>
      </c>
      <c r="GQ362">
        <v>1.91317</v>
      </c>
      <c r="GR362">
        <v>0.0743009</v>
      </c>
      <c r="GS362">
        <v>0</v>
      </c>
      <c r="GT362">
        <v>25.1758</v>
      </c>
      <c r="GU362">
        <v>999.9</v>
      </c>
      <c r="GV362">
        <v>51.5</v>
      </c>
      <c r="GW362">
        <v>29.6</v>
      </c>
      <c r="GX362">
        <v>23.7009</v>
      </c>
      <c r="GY362">
        <v>63.0899</v>
      </c>
      <c r="GZ362">
        <v>33.738</v>
      </c>
      <c r="HA362">
        <v>1</v>
      </c>
      <c r="HB362">
        <v>-0.0634197</v>
      </c>
      <c r="HC362">
        <v>0.287299</v>
      </c>
      <c r="HD362">
        <v>20.334</v>
      </c>
      <c r="HE362">
        <v>5.21474</v>
      </c>
      <c r="HF362">
        <v>12.0098</v>
      </c>
      <c r="HG362">
        <v>4.9889</v>
      </c>
      <c r="HH362">
        <v>3.28848</v>
      </c>
      <c r="HI362">
        <v>9999</v>
      </c>
      <c r="HJ362">
        <v>9999</v>
      </c>
      <c r="HK362">
        <v>9999</v>
      </c>
      <c r="HL362">
        <v>156.2</v>
      </c>
      <c r="HM362">
        <v>1.86737</v>
      </c>
      <c r="HN362">
        <v>1.86644</v>
      </c>
      <c r="HO362">
        <v>1.86584</v>
      </c>
      <c r="HP362">
        <v>1.86584</v>
      </c>
      <c r="HQ362">
        <v>1.86756</v>
      </c>
      <c r="HR362">
        <v>1.87013</v>
      </c>
      <c r="HS362">
        <v>1.86874</v>
      </c>
      <c r="HT362">
        <v>1.87025</v>
      </c>
      <c r="HU362">
        <v>0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-4.688</v>
      </c>
      <c r="II362">
        <v>-0.1228</v>
      </c>
      <c r="IJ362">
        <v>-2.003274880989988</v>
      </c>
      <c r="IK362">
        <v>-0.003643892653284941</v>
      </c>
      <c r="IL362">
        <v>8.948238347276123E-07</v>
      </c>
      <c r="IM362">
        <v>-2.445980282225029E-10</v>
      </c>
      <c r="IN362">
        <v>-0.1940835803508028</v>
      </c>
      <c r="IO362">
        <v>-0.01042730378795286</v>
      </c>
      <c r="IP362">
        <v>0.00100284695746963</v>
      </c>
      <c r="IQ362">
        <v>-1.701466411570297E-05</v>
      </c>
      <c r="IR362">
        <v>2</v>
      </c>
      <c r="IS362">
        <v>2310</v>
      </c>
      <c r="IT362">
        <v>1</v>
      </c>
      <c r="IU362">
        <v>25</v>
      </c>
      <c r="IV362">
        <v>21609.6</v>
      </c>
      <c r="IW362">
        <v>21609.6</v>
      </c>
      <c r="IX362">
        <v>2.03125</v>
      </c>
      <c r="IY362">
        <v>2.18994</v>
      </c>
      <c r="IZ362">
        <v>1.39648</v>
      </c>
      <c r="JA362">
        <v>2.34985</v>
      </c>
      <c r="JB362">
        <v>1.49536</v>
      </c>
      <c r="JC362">
        <v>2.39868</v>
      </c>
      <c r="JD362">
        <v>34.7608</v>
      </c>
      <c r="JE362">
        <v>24.1838</v>
      </c>
      <c r="JF362">
        <v>18</v>
      </c>
      <c r="JG362">
        <v>516.7670000000001</v>
      </c>
      <c r="JH362">
        <v>446.668</v>
      </c>
      <c r="JI362">
        <v>24.9999</v>
      </c>
      <c r="JJ362">
        <v>26.5675</v>
      </c>
      <c r="JK362">
        <v>30</v>
      </c>
      <c r="JL362">
        <v>26.535</v>
      </c>
      <c r="JM362">
        <v>26.4745</v>
      </c>
      <c r="JN362">
        <v>40.6559</v>
      </c>
      <c r="JO362">
        <v>30.7633</v>
      </c>
      <c r="JP362">
        <v>58.3772</v>
      </c>
      <c r="JQ362">
        <v>25</v>
      </c>
      <c r="JR362">
        <v>974.739</v>
      </c>
      <c r="JS362">
        <v>16.4567</v>
      </c>
      <c r="JT362">
        <v>100.803</v>
      </c>
      <c r="JU362">
        <v>100.764</v>
      </c>
    </row>
    <row r="363" spans="1:281">
      <c r="A363">
        <v>347</v>
      </c>
      <c r="B363">
        <v>1658946919.5</v>
      </c>
      <c r="C363">
        <v>5281.5</v>
      </c>
      <c r="D363" t="s">
        <v>1120</v>
      </c>
      <c r="E363" t="s">
        <v>1121</v>
      </c>
      <c r="F363">
        <v>5</v>
      </c>
      <c r="G363" t="s">
        <v>1005</v>
      </c>
      <c r="H363" t="s">
        <v>416</v>
      </c>
      <c r="I363">
        <v>1658946911.714286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975.8138185494984</v>
      </c>
      <c r="AK363">
        <v>911.1555696969695</v>
      </c>
      <c r="AL363">
        <v>3.314666901251924</v>
      </c>
      <c r="AM363">
        <v>65.43532164275851</v>
      </c>
      <c r="AN363">
        <f>(AP363 - AO363 + DI363*1E3/(8.314*(DK363+273.15)) * AR363/DH363 * AQ363) * DH363/(100*CV363) * 1000/(1000 - AP363)</f>
        <v>0</v>
      </c>
      <c r="AO363">
        <v>16.37001443399561</v>
      </c>
      <c r="AP363">
        <v>21.47716606060606</v>
      </c>
      <c r="AQ363">
        <v>-0.0001360236644075429</v>
      </c>
      <c r="AR363">
        <v>84.91961096106847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1658946911.714286</v>
      </c>
      <c r="DB363">
        <v>867.81075</v>
      </c>
      <c r="DC363">
        <v>943.6061428571429</v>
      </c>
      <c r="DD363">
        <v>21.48243214285714</v>
      </c>
      <c r="DE363">
        <v>16.36631428571429</v>
      </c>
      <c r="DF363">
        <v>872.4744642857144</v>
      </c>
      <c r="DG363">
        <v>21.60527142857143</v>
      </c>
      <c r="DH363">
        <v>500.058</v>
      </c>
      <c r="DI363">
        <v>90.46426785714286</v>
      </c>
      <c r="DJ363">
        <v>0.1000160642857143</v>
      </c>
      <c r="DK363">
        <v>27.0595</v>
      </c>
      <c r="DL363">
        <v>26.397875</v>
      </c>
      <c r="DM363">
        <v>999.9000000000002</v>
      </c>
      <c r="DN363">
        <v>0</v>
      </c>
      <c r="DO363">
        <v>0</v>
      </c>
      <c r="DP363">
        <v>9995.889642857144</v>
      </c>
      <c r="DQ363">
        <v>0</v>
      </c>
      <c r="DR363">
        <v>12.03197142857143</v>
      </c>
      <c r="DS363">
        <v>-75.79533928571428</v>
      </c>
      <c r="DT363">
        <v>886.8626785714287</v>
      </c>
      <c r="DU363">
        <v>959.3066071428572</v>
      </c>
      <c r="DV363">
        <v>5.1161225</v>
      </c>
      <c r="DW363">
        <v>943.6061428571429</v>
      </c>
      <c r="DX363">
        <v>16.36631428571429</v>
      </c>
      <c r="DY363">
        <v>1.943392857142857</v>
      </c>
      <c r="DZ363">
        <v>1.480567142857143</v>
      </c>
      <c r="EA363">
        <v>16.99052142857143</v>
      </c>
      <c r="EB363">
        <v>12.76892142857143</v>
      </c>
      <c r="EC363">
        <v>2000.003214285714</v>
      </c>
      <c r="ED363">
        <v>0.9800031071428571</v>
      </c>
      <c r="EE363">
        <v>0.01999669285714286</v>
      </c>
      <c r="EF363">
        <v>0</v>
      </c>
      <c r="EG363">
        <v>821.7991071428571</v>
      </c>
      <c r="EH363">
        <v>5.00097</v>
      </c>
      <c r="EI363">
        <v>16328.82142857143</v>
      </c>
      <c r="EJ363">
        <v>16707.625</v>
      </c>
      <c r="EK363">
        <v>37.7455</v>
      </c>
      <c r="EL363">
        <v>38.37275</v>
      </c>
      <c r="EM363">
        <v>37.67814285714285</v>
      </c>
      <c r="EN363">
        <v>38.05757142857142</v>
      </c>
      <c r="EO363">
        <v>38.41042857142856</v>
      </c>
      <c r="EP363">
        <v>1955.111071428571</v>
      </c>
      <c r="EQ363">
        <v>39.89000000000001</v>
      </c>
      <c r="ER363">
        <v>0</v>
      </c>
      <c r="ES363">
        <v>1658946919.2</v>
      </c>
      <c r="ET363">
        <v>0</v>
      </c>
      <c r="EU363">
        <v>821.7708799999999</v>
      </c>
      <c r="EV363">
        <v>-4.367000009250218</v>
      </c>
      <c r="EW363">
        <v>-50.86153845600023</v>
      </c>
      <c r="EX363">
        <v>16328.204</v>
      </c>
      <c r="EY363">
        <v>15</v>
      </c>
      <c r="EZ363">
        <v>0</v>
      </c>
      <c r="FA363" t="s">
        <v>419</v>
      </c>
      <c r="FB363">
        <v>1657650335.6</v>
      </c>
      <c r="FC363">
        <v>1657650340.6</v>
      </c>
      <c r="FD363">
        <v>0</v>
      </c>
      <c r="FE363">
        <v>2.4</v>
      </c>
      <c r="FF363">
        <v>-0.047</v>
      </c>
      <c r="FG363">
        <v>-2.024</v>
      </c>
      <c r="FH363">
        <v>-0.16</v>
      </c>
      <c r="FI363">
        <v>420</v>
      </c>
      <c r="FJ363">
        <v>17</v>
      </c>
      <c r="FK363">
        <v>0.4</v>
      </c>
      <c r="FL363">
        <v>0.26</v>
      </c>
      <c r="FM363">
        <v>-75.6232325</v>
      </c>
      <c r="FN363">
        <v>-3.878013883677308</v>
      </c>
      <c r="FO363">
        <v>0.3897804050920848</v>
      </c>
      <c r="FP363">
        <v>0</v>
      </c>
      <c r="FQ363">
        <v>821.9253235294118</v>
      </c>
      <c r="FR363">
        <v>-2.789931252864167</v>
      </c>
      <c r="FS363">
        <v>0.3954796581805475</v>
      </c>
      <c r="FT363">
        <v>0</v>
      </c>
      <c r="FU363">
        <v>5.12358075</v>
      </c>
      <c r="FV363">
        <v>-0.1616002626641766</v>
      </c>
      <c r="FW363">
        <v>0.01721010130526545</v>
      </c>
      <c r="FX363">
        <v>0</v>
      </c>
      <c r="FY363">
        <v>0</v>
      </c>
      <c r="FZ363">
        <v>3</v>
      </c>
      <c r="GA363" t="s">
        <v>439</v>
      </c>
      <c r="GB363">
        <v>2.98307</v>
      </c>
      <c r="GC363">
        <v>2.71561</v>
      </c>
      <c r="GD363">
        <v>0.160995</v>
      </c>
      <c r="GE363">
        <v>0.167527</v>
      </c>
      <c r="GF363">
        <v>0.09960910000000001</v>
      </c>
      <c r="GG363">
        <v>0.0807054</v>
      </c>
      <c r="GH363">
        <v>26609.8</v>
      </c>
      <c r="GI363">
        <v>26503.9</v>
      </c>
      <c r="GJ363">
        <v>29476.5</v>
      </c>
      <c r="GK363">
        <v>29443.6</v>
      </c>
      <c r="GL363">
        <v>35162.1</v>
      </c>
      <c r="GM363">
        <v>35987.6</v>
      </c>
      <c r="GN363">
        <v>41522.4</v>
      </c>
      <c r="GO363">
        <v>41954.6</v>
      </c>
      <c r="GP363">
        <v>1.95373</v>
      </c>
      <c r="GQ363">
        <v>1.91313</v>
      </c>
      <c r="GR363">
        <v>0.0746772</v>
      </c>
      <c r="GS363">
        <v>0</v>
      </c>
      <c r="GT363">
        <v>25.1779</v>
      </c>
      <c r="GU363">
        <v>999.9</v>
      </c>
      <c r="GV363">
        <v>51.5</v>
      </c>
      <c r="GW363">
        <v>29.6</v>
      </c>
      <c r="GX363">
        <v>23.7041</v>
      </c>
      <c r="GY363">
        <v>62.8899</v>
      </c>
      <c r="GZ363">
        <v>34.0224</v>
      </c>
      <c r="HA363">
        <v>1</v>
      </c>
      <c r="HB363">
        <v>-0.0635391</v>
      </c>
      <c r="HC363">
        <v>0.28622</v>
      </c>
      <c r="HD363">
        <v>20.334</v>
      </c>
      <c r="HE363">
        <v>5.21534</v>
      </c>
      <c r="HF363">
        <v>12.0099</v>
      </c>
      <c r="HG363">
        <v>4.98905</v>
      </c>
      <c r="HH363">
        <v>3.28858</v>
      </c>
      <c r="HI363">
        <v>9999</v>
      </c>
      <c r="HJ363">
        <v>9999</v>
      </c>
      <c r="HK363">
        <v>9999</v>
      </c>
      <c r="HL363">
        <v>156.2</v>
      </c>
      <c r="HM363">
        <v>1.86737</v>
      </c>
      <c r="HN363">
        <v>1.86644</v>
      </c>
      <c r="HO363">
        <v>1.86584</v>
      </c>
      <c r="HP363">
        <v>1.86583</v>
      </c>
      <c r="HQ363">
        <v>1.86756</v>
      </c>
      <c r="HR363">
        <v>1.87012</v>
      </c>
      <c r="HS363">
        <v>1.86874</v>
      </c>
      <c r="HT363">
        <v>1.87025</v>
      </c>
      <c r="HU363">
        <v>0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-4.731</v>
      </c>
      <c r="II363">
        <v>-0.1229</v>
      </c>
      <c r="IJ363">
        <v>-2.003274880989988</v>
      </c>
      <c r="IK363">
        <v>-0.003643892653284941</v>
      </c>
      <c r="IL363">
        <v>8.948238347276123E-07</v>
      </c>
      <c r="IM363">
        <v>-2.445980282225029E-10</v>
      </c>
      <c r="IN363">
        <v>-0.1940835803508028</v>
      </c>
      <c r="IO363">
        <v>-0.01042730378795286</v>
      </c>
      <c r="IP363">
        <v>0.00100284695746963</v>
      </c>
      <c r="IQ363">
        <v>-1.701466411570297E-05</v>
      </c>
      <c r="IR363">
        <v>2</v>
      </c>
      <c r="IS363">
        <v>2310</v>
      </c>
      <c r="IT363">
        <v>1</v>
      </c>
      <c r="IU363">
        <v>25</v>
      </c>
      <c r="IV363">
        <v>21609.7</v>
      </c>
      <c r="IW363">
        <v>21609.6</v>
      </c>
      <c r="IX363">
        <v>2.05811</v>
      </c>
      <c r="IY363">
        <v>2.19238</v>
      </c>
      <c r="IZ363">
        <v>1.39648</v>
      </c>
      <c r="JA363">
        <v>2.34985</v>
      </c>
      <c r="JB363">
        <v>1.49536</v>
      </c>
      <c r="JC363">
        <v>2.3645</v>
      </c>
      <c r="JD363">
        <v>34.7608</v>
      </c>
      <c r="JE363">
        <v>24.1838</v>
      </c>
      <c r="JF363">
        <v>18</v>
      </c>
      <c r="JG363">
        <v>516.881</v>
      </c>
      <c r="JH363">
        <v>446.637</v>
      </c>
      <c r="JI363">
        <v>24.9998</v>
      </c>
      <c r="JJ363">
        <v>26.5675</v>
      </c>
      <c r="JK363">
        <v>30.0001</v>
      </c>
      <c r="JL363">
        <v>26.535</v>
      </c>
      <c r="JM363">
        <v>26.4745</v>
      </c>
      <c r="JN363">
        <v>41.1944</v>
      </c>
      <c r="JO363">
        <v>30.7633</v>
      </c>
      <c r="JP363">
        <v>57.9935</v>
      </c>
      <c r="JQ363">
        <v>25</v>
      </c>
      <c r="JR363">
        <v>988.097</v>
      </c>
      <c r="JS363">
        <v>16.4643</v>
      </c>
      <c r="JT363">
        <v>100.803</v>
      </c>
      <c r="JU363">
        <v>100.764</v>
      </c>
    </row>
    <row r="364" spans="1:281">
      <c r="A364">
        <v>348</v>
      </c>
      <c r="B364">
        <v>1658946924.5</v>
      </c>
      <c r="C364">
        <v>5286.5</v>
      </c>
      <c r="D364" t="s">
        <v>1122</v>
      </c>
      <c r="E364" t="s">
        <v>1123</v>
      </c>
      <c r="F364">
        <v>5</v>
      </c>
      <c r="G364" t="s">
        <v>1005</v>
      </c>
      <c r="H364" t="s">
        <v>416</v>
      </c>
      <c r="I364">
        <v>1658946917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992.9183825561981</v>
      </c>
      <c r="AK364">
        <v>928.0187090909093</v>
      </c>
      <c r="AL364">
        <v>3.357940823584817</v>
      </c>
      <c r="AM364">
        <v>65.43532164275851</v>
      </c>
      <c r="AN364">
        <f>(AP364 - AO364 + DI364*1E3/(8.314*(DK364+273.15)) * AR364/DH364 * AQ364) * DH364/(100*CV364) * 1000/(1000 - AP364)</f>
        <v>0</v>
      </c>
      <c r="AO364">
        <v>16.42914045107227</v>
      </c>
      <c r="AP364">
        <v>21.48731696969696</v>
      </c>
      <c r="AQ364">
        <v>0.0001201925553323794</v>
      </c>
      <c r="AR364">
        <v>84.91961096106847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1658946917</v>
      </c>
      <c r="DB364">
        <v>885.1251481481481</v>
      </c>
      <c r="DC364">
        <v>961.2945185185184</v>
      </c>
      <c r="DD364">
        <v>21.48067777777778</v>
      </c>
      <c r="DE364">
        <v>16.39156296296296</v>
      </c>
      <c r="DF364">
        <v>889.8346296296296</v>
      </c>
      <c r="DG364">
        <v>21.60352962962963</v>
      </c>
      <c r="DH364">
        <v>500.0561111111111</v>
      </c>
      <c r="DI364">
        <v>90.46336666666666</v>
      </c>
      <c r="DJ364">
        <v>0.1000044333333333</v>
      </c>
      <c r="DK364">
        <v>27.05917777777777</v>
      </c>
      <c r="DL364">
        <v>26.39645185185186</v>
      </c>
      <c r="DM364">
        <v>999.9000000000001</v>
      </c>
      <c r="DN364">
        <v>0</v>
      </c>
      <c r="DO364">
        <v>0</v>
      </c>
      <c r="DP364">
        <v>9998.055925925926</v>
      </c>
      <c r="DQ364">
        <v>0</v>
      </c>
      <c r="DR364">
        <v>12.0321037037037</v>
      </c>
      <c r="DS364">
        <v>-76.16935925925925</v>
      </c>
      <c r="DT364">
        <v>904.5556666666666</v>
      </c>
      <c r="DU364">
        <v>977.3144444444445</v>
      </c>
      <c r="DV364">
        <v>5.08911925925926</v>
      </c>
      <c r="DW364">
        <v>961.2945185185184</v>
      </c>
      <c r="DX364">
        <v>16.39156296296296</v>
      </c>
      <c r="DY364">
        <v>1.943214444444444</v>
      </c>
      <c r="DZ364">
        <v>1.482836296296296</v>
      </c>
      <c r="EA364">
        <v>16.98906666666667</v>
      </c>
      <c r="EB364">
        <v>12.79228888888889</v>
      </c>
      <c r="EC364">
        <v>2000.005925925926</v>
      </c>
      <c r="ED364">
        <v>0.980003</v>
      </c>
      <c r="EE364">
        <v>0.0199968</v>
      </c>
      <c r="EF364">
        <v>0</v>
      </c>
      <c r="EG364">
        <v>821.4408888888889</v>
      </c>
      <c r="EH364">
        <v>5.00097</v>
      </c>
      <c r="EI364">
        <v>16323.84074074074</v>
      </c>
      <c r="EJ364">
        <v>16707.65925925926</v>
      </c>
      <c r="EK364">
        <v>37.73833333333334</v>
      </c>
      <c r="EL364">
        <v>38.368</v>
      </c>
      <c r="EM364">
        <v>37.66174074074074</v>
      </c>
      <c r="EN364">
        <v>38.05511111111111</v>
      </c>
      <c r="EO364">
        <v>38.41174074074074</v>
      </c>
      <c r="EP364">
        <v>1955.11037037037</v>
      </c>
      <c r="EQ364">
        <v>39.89000000000001</v>
      </c>
      <c r="ER364">
        <v>0</v>
      </c>
      <c r="ES364">
        <v>1658946924</v>
      </c>
      <c r="ET364">
        <v>0</v>
      </c>
      <c r="EU364">
        <v>821.4569600000001</v>
      </c>
      <c r="EV364">
        <v>-2.826615384916056</v>
      </c>
      <c r="EW364">
        <v>-64.62307681546906</v>
      </c>
      <c r="EX364">
        <v>16323.596</v>
      </c>
      <c r="EY364">
        <v>15</v>
      </c>
      <c r="EZ364">
        <v>0</v>
      </c>
      <c r="FA364" t="s">
        <v>419</v>
      </c>
      <c r="FB364">
        <v>1657650335.6</v>
      </c>
      <c r="FC364">
        <v>1657650340.6</v>
      </c>
      <c r="FD364">
        <v>0</v>
      </c>
      <c r="FE364">
        <v>2.4</v>
      </c>
      <c r="FF364">
        <v>-0.047</v>
      </c>
      <c r="FG364">
        <v>-2.024</v>
      </c>
      <c r="FH364">
        <v>-0.16</v>
      </c>
      <c r="FI364">
        <v>420</v>
      </c>
      <c r="FJ364">
        <v>17</v>
      </c>
      <c r="FK364">
        <v>0.4</v>
      </c>
      <c r="FL364">
        <v>0.26</v>
      </c>
      <c r="FM364">
        <v>-75.94817073170731</v>
      </c>
      <c r="FN364">
        <v>-3.907319163763184</v>
      </c>
      <c r="FO364">
        <v>0.3983205598656182</v>
      </c>
      <c r="FP364">
        <v>0</v>
      </c>
      <c r="FQ364">
        <v>821.6768823529412</v>
      </c>
      <c r="FR364">
        <v>-3.692192514573423</v>
      </c>
      <c r="FS364">
        <v>0.4150348507482683</v>
      </c>
      <c r="FT364">
        <v>0</v>
      </c>
      <c r="FU364">
        <v>5.102345853658537</v>
      </c>
      <c r="FV364">
        <v>-0.2987230662020822</v>
      </c>
      <c r="FW364">
        <v>0.03094396595702167</v>
      </c>
      <c r="FX364">
        <v>0</v>
      </c>
      <c r="FY364">
        <v>0</v>
      </c>
      <c r="FZ364">
        <v>3</v>
      </c>
      <c r="GA364" t="s">
        <v>439</v>
      </c>
      <c r="GB364">
        <v>2.98307</v>
      </c>
      <c r="GC364">
        <v>2.71566</v>
      </c>
      <c r="GD364">
        <v>0.162917</v>
      </c>
      <c r="GE364">
        <v>0.1694</v>
      </c>
      <c r="GF364">
        <v>0.0996348</v>
      </c>
      <c r="GG364">
        <v>0.080723</v>
      </c>
      <c r="GH364">
        <v>26548.8</v>
      </c>
      <c r="GI364">
        <v>26444.3</v>
      </c>
      <c r="GJ364">
        <v>29476.5</v>
      </c>
      <c r="GK364">
        <v>29443.6</v>
      </c>
      <c r="GL364">
        <v>35161.2</v>
      </c>
      <c r="GM364">
        <v>35987.1</v>
      </c>
      <c r="GN364">
        <v>41522.5</v>
      </c>
      <c r="GO364">
        <v>41954.8</v>
      </c>
      <c r="GP364">
        <v>1.9536</v>
      </c>
      <c r="GQ364">
        <v>1.91322</v>
      </c>
      <c r="GR364">
        <v>0.07425619999999999</v>
      </c>
      <c r="GS364">
        <v>0</v>
      </c>
      <c r="GT364">
        <v>25.1779</v>
      </c>
      <c r="GU364">
        <v>999.9</v>
      </c>
      <c r="GV364">
        <v>51.4</v>
      </c>
      <c r="GW364">
        <v>29.6</v>
      </c>
      <c r="GX364">
        <v>23.6569</v>
      </c>
      <c r="GY364">
        <v>63.0799</v>
      </c>
      <c r="GZ364">
        <v>33.9904</v>
      </c>
      <c r="HA364">
        <v>1</v>
      </c>
      <c r="HB364">
        <v>-0.06335109999999999</v>
      </c>
      <c r="HC364">
        <v>0.284864</v>
      </c>
      <c r="HD364">
        <v>20.3342</v>
      </c>
      <c r="HE364">
        <v>5.21579</v>
      </c>
      <c r="HF364">
        <v>12.0099</v>
      </c>
      <c r="HG364">
        <v>4.98895</v>
      </c>
      <c r="HH364">
        <v>3.28863</v>
      </c>
      <c r="HI364">
        <v>9999</v>
      </c>
      <c r="HJ364">
        <v>9999</v>
      </c>
      <c r="HK364">
        <v>9999</v>
      </c>
      <c r="HL364">
        <v>156.2</v>
      </c>
      <c r="HM364">
        <v>1.86737</v>
      </c>
      <c r="HN364">
        <v>1.86645</v>
      </c>
      <c r="HO364">
        <v>1.86584</v>
      </c>
      <c r="HP364">
        <v>1.86583</v>
      </c>
      <c r="HQ364">
        <v>1.86759</v>
      </c>
      <c r="HR364">
        <v>1.87012</v>
      </c>
      <c r="HS364">
        <v>1.86874</v>
      </c>
      <c r="HT364">
        <v>1.87026</v>
      </c>
      <c r="HU364">
        <v>0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-4.774</v>
      </c>
      <c r="II364">
        <v>-0.1228</v>
      </c>
      <c r="IJ364">
        <v>-2.003274880989988</v>
      </c>
      <c r="IK364">
        <v>-0.003643892653284941</v>
      </c>
      <c r="IL364">
        <v>8.948238347276123E-07</v>
      </c>
      <c r="IM364">
        <v>-2.445980282225029E-10</v>
      </c>
      <c r="IN364">
        <v>-0.1940835803508028</v>
      </c>
      <c r="IO364">
        <v>-0.01042730378795286</v>
      </c>
      <c r="IP364">
        <v>0.00100284695746963</v>
      </c>
      <c r="IQ364">
        <v>-1.701466411570297E-05</v>
      </c>
      <c r="IR364">
        <v>2</v>
      </c>
      <c r="IS364">
        <v>2310</v>
      </c>
      <c r="IT364">
        <v>1</v>
      </c>
      <c r="IU364">
        <v>25</v>
      </c>
      <c r="IV364">
        <v>21609.8</v>
      </c>
      <c r="IW364">
        <v>21609.7</v>
      </c>
      <c r="IX364">
        <v>2.08252</v>
      </c>
      <c r="IY364">
        <v>2.19849</v>
      </c>
      <c r="IZ364">
        <v>1.39648</v>
      </c>
      <c r="JA364">
        <v>2.34985</v>
      </c>
      <c r="JB364">
        <v>1.49536</v>
      </c>
      <c r="JC364">
        <v>2.35962</v>
      </c>
      <c r="JD364">
        <v>34.7608</v>
      </c>
      <c r="JE364">
        <v>24.1838</v>
      </c>
      <c r="JF364">
        <v>18</v>
      </c>
      <c r="JG364">
        <v>516.799</v>
      </c>
      <c r="JH364">
        <v>446.699</v>
      </c>
      <c r="JI364">
        <v>24.9997</v>
      </c>
      <c r="JJ364">
        <v>26.5675</v>
      </c>
      <c r="JK364">
        <v>30.0001</v>
      </c>
      <c r="JL364">
        <v>26.535</v>
      </c>
      <c r="JM364">
        <v>26.4745</v>
      </c>
      <c r="JN364">
        <v>41.7901</v>
      </c>
      <c r="JO364">
        <v>30.7633</v>
      </c>
      <c r="JP364">
        <v>57.9935</v>
      </c>
      <c r="JQ364">
        <v>25</v>
      </c>
      <c r="JR364">
        <v>1008.18</v>
      </c>
      <c r="JS364">
        <v>16.4776</v>
      </c>
      <c r="JT364">
        <v>100.804</v>
      </c>
      <c r="JU364">
        <v>100.764</v>
      </c>
    </row>
    <row r="365" spans="1:281">
      <c r="A365">
        <v>349</v>
      </c>
      <c r="B365">
        <v>1658946929.5</v>
      </c>
      <c r="C365">
        <v>5291.5</v>
      </c>
      <c r="D365" t="s">
        <v>1124</v>
      </c>
      <c r="E365" t="s">
        <v>1125</v>
      </c>
      <c r="F365">
        <v>5</v>
      </c>
      <c r="G365" t="s">
        <v>1005</v>
      </c>
      <c r="H365" t="s">
        <v>416</v>
      </c>
      <c r="I365">
        <v>1658946921.714286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1009.878951304628</v>
      </c>
      <c r="AK365">
        <v>944.8844727272726</v>
      </c>
      <c r="AL365">
        <v>3.385303862418469</v>
      </c>
      <c r="AM365">
        <v>65.43532164275851</v>
      </c>
      <c r="AN365">
        <f>(AP365 - AO365 + DI365*1E3/(8.314*(DK365+273.15)) * AR365/DH365 * AQ365) * DH365/(100*CV365) * 1000/(1000 - AP365)</f>
        <v>0</v>
      </c>
      <c r="AO365">
        <v>16.42551016510328</v>
      </c>
      <c r="AP365">
        <v>21.48259818181819</v>
      </c>
      <c r="AQ365">
        <v>-6.747766723435038E-05</v>
      </c>
      <c r="AR365">
        <v>84.91961096106847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1658946921.714286</v>
      </c>
      <c r="DB365">
        <v>900.5932142857143</v>
      </c>
      <c r="DC365">
        <v>977.0071428571429</v>
      </c>
      <c r="DD365">
        <v>21.48182142857143</v>
      </c>
      <c r="DE365">
        <v>16.41045714285714</v>
      </c>
      <c r="DF365">
        <v>905.3433928571429</v>
      </c>
      <c r="DG365">
        <v>21.60467857142857</v>
      </c>
      <c r="DH365">
        <v>500.0544642857143</v>
      </c>
      <c r="DI365">
        <v>90.46194642857142</v>
      </c>
      <c r="DJ365">
        <v>0.1000078535714286</v>
      </c>
      <c r="DK365">
        <v>27.05845</v>
      </c>
      <c r="DL365">
        <v>26.39866071428571</v>
      </c>
      <c r="DM365">
        <v>999.9000000000002</v>
      </c>
      <c r="DN365">
        <v>0</v>
      </c>
      <c r="DO365">
        <v>0</v>
      </c>
      <c r="DP365">
        <v>9998.215</v>
      </c>
      <c r="DQ365">
        <v>0</v>
      </c>
      <c r="DR365">
        <v>12.02910357142857</v>
      </c>
      <c r="DS365">
        <v>-76.41416071428571</v>
      </c>
      <c r="DT365">
        <v>920.3642857142859</v>
      </c>
      <c r="DU365">
        <v>993.3082142857145</v>
      </c>
      <c r="DV365">
        <v>5.071367142857143</v>
      </c>
      <c r="DW365">
        <v>977.0071428571429</v>
      </c>
      <c r="DX365">
        <v>16.41045714285714</v>
      </c>
      <c r="DY365">
        <v>1.943287857142857</v>
      </c>
      <c r="DZ365">
        <v>1.484523214285715</v>
      </c>
      <c r="EA365">
        <v>16.98966428571428</v>
      </c>
      <c r="EB365">
        <v>12.80965714285714</v>
      </c>
      <c r="EC365">
        <v>2000.016428571428</v>
      </c>
      <c r="ED365">
        <v>0.980003</v>
      </c>
      <c r="EE365">
        <v>0.0199968</v>
      </c>
      <c r="EF365">
        <v>0</v>
      </c>
      <c r="EG365">
        <v>821.1534285714284</v>
      </c>
      <c r="EH365">
        <v>5.00097</v>
      </c>
      <c r="EI365">
        <v>16318.36071428571</v>
      </c>
      <c r="EJ365">
        <v>16707.74285714286</v>
      </c>
      <c r="EK365">
        <v>37.73200000000001</v>
      </c>
      <c r="EL365">
        <v>38.35700000000001</v>
      </c>
      <c r="EM365">
        <v>37.65157142857142</v>
      </c>
      <c r="EN365">
        <v>38.04428571428571</v>
      </c>
      <c r="EO365">
        <v>38.41707142857143</v>
      </c>
      <c r="EP365">
        <v>1955.117857142857</v>
      </c>
      <c r="EQ365">
        <v>39.89000000000001</v>
      </c>
      <c r="ER365">
        <v>0</v>
      </c>
      <c r="ES365">
        <v>1658946928.8</v>
      </c>
      <c r="ET365">
        <v>0</v>
      </c>
      <c r="EU365">
        <v>821.1486799999999</v>
      </c>
      <c r="EV365">
        <v>-4.26661538700075</v>
      </c>
      <c r="EW365">
        <v>-75.2000001075784</v>
      </c>
      <c r="EX365">
        <v>16318.004</v>
      </c>
      <c r="EY365">
        <v>15</v>
      </c>
      <c r="EZ365">
        <v>0</v>
      </c>
      <c r="FA365" t="s">
        <v>419</v>
      </c>
      <c r="FB365">
        <v>1657650335.6</v>
      </c>
      <c r="FC365">
        <v>1657650340.6</v>
      </c>
      <c r="FD365">
        <v>0</v>
      </c>
      <c r="FE365">
        <v>2.4</v>
      </c>
      <c r="FF365">
        <v>-0.047</v>
      </c>
      <c r="FG365">
        <v>-2.024</v>
      </c>
      <c r="FH365">
        <v>-0.16</v>
      </c>
      <c r="FI365">
        <v>420</v>
      </c>
      <c r="FJ365">
        <v>17</v>
      </c>
      <c r="FK365">
        <v>0.4</v>
      </c>
      <c r="FL365">
        <v>0.26</v>
      </c>
      <c r="FM365">
        <v>-76.26631</v>
      </c>
      <c r="FN365">
        <v>-3.283866416510294</v>
      </c>
      <c r="FO365">
        <v>0.3208443694378954</v>
      </c>
      <c r="FP365">
        <v>0</v>
      </c>
      <c r="FQ365">
        <v>821.349205882353</v>
      </c>
      <c r="FR365">
        <v>-3.620886173751321</v>
      </c>
      <c r="FS365">
        <v>0.3989833240958403</v>
      </c>
      <c r="FT365">
        <v>0</v>
      </c>
      <c r="FU365">
        <v>5.0846665</v>
      </c>
      <c r="FV365">
        <v>-0.262001200750476</v>
      </c>
      <c r="FW365">
        <v>0.02771343045799274</v>
      </c>
      <c r="FX365">
        <v>0</v>
      </c>
      <c r="FY365">
        <v>0</v>
      </c>
      <c r="FZ365">
        <v>3</v>
      </c>
      <c r="GA365" t="s">
        <v>439</v>
      </c>
      <c r="GB365">
        <v>2.98322</v>
      </c>
      <c r="GC365">
        <v>2.7155</v>
      </c>
      <c r="GD365">
        <v>0.164833</v>
      </c>
      <c r="GE365">
        <v>0.171244</v>
      </c>
      <c r="GF365">
        <v>0.0996123</v>
      </c>
      <c r="GG365">
        <v>0.0807258</v>
      </c>
      <c r="GH365">
        <v>26488.1</v>
      </c>
      <c r="GI365">
        <v>26385.6</v>
      </c>
      <c r="GJ365">
        <v>29476.5</v>
      </c>
      <c r="GK365">
        <v>29443.5</v>
      </c>
      <c r="GL365">
        <v>35162.1</v>
      </c>
      <c r="GM365">
        <v>35986.8</v>
      </c>
      <c r="GN365">
        <v>41522.4</v>
      </c>
      <c r="GO365">
        <v>41954.5</v>
      </c>
      <c r="GP365">
        <v>1.95345</v>
      </c>
      <c r="GQ365">
        <v>1.9133</v>
      </c>
      <c r="GR365">
        <v>0.0747032</v>
      </c>
      <c r="GS365">
        <v>0</v>
      </c>
      <c r="GT365">
        <v>25.1758</v>
      </c>
      <c r="GU365">
        <v>999.9</v>
      </c>
      <c r="GV365">
        <v>51.3</v>
      </c>
      <c r="GW365">
        <v>29.6</v>
      </c>
      <c r="GX365">
        <v>23.6129</v>
      </c>
      <c r="GY365">
        <v>63.2099</v>
      </c>
      <c r="GZ365">
        <v>33.6498</v>
      </c>
      <c r="HA365">
        <v>1</v>
      </c>
      <c r="HB365">
        <v>-0.0637805</v>
      </c>
      <c r="HC365">
        <v>0.28384</v>
      </c>
      <c r="HD365">
        <v>20.3341</v>
      </c>
      <c r="HE365">
        <v>5.21489</v>
      </c>
      <c r="HF365">
        <v>12.0099</v>
      </c>
      <c r="HG365">
        <v>4.98865</v>
      </c>
      <c r="HH365">
        <v>3.2884</v>
      </c>
      <c r="HI365">
        <v>9999</v>
      </c>
      <c r="HJ365">
        <v>9999</v>
      </c>
      <c r="HK365">
        <v>9999</v>
      </c>
      <c r="HL365">
        <v>156.2</v>
      </c>
      <c r="HM365">
        <v>1.86737</v>
      </c>
      <c r="HN365">
        <v>1.86644</v>
      </c>
      <c r="HO365">
        <v>1.86584</v>
      </c>
      <c r="HP365">
        <v>1.86584</v>
      </c>
      <c r="HQ365">
        <v>1.86758</v>
      </c>
      <c r="HR365">
        <v>1.87012</v>
      </c>
      <c r="HS365">
        <v>1.86874</v>
      </c>
      <c r="HT365">
        <v>1.87026</v>
      </c>
      <c r="HU365">
        <v>0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-4.818</v>
      </c>
      <c r="II365">
        <v>-0.1228</v>
      </c>
      <c r="IJ365">
        <v>-2.003274880989988</v>
      </c>
      <c r="IK365">
        <v>-0.003643892653284941</v>
      </c>
      <c r="IL365">
        <v>8.948238347276123E-07</v>
      </c>
      <c r="IM365">
        <v>-2.445980282225029E-10</v>
      </c>
      <c r="IN365">
        <v>-0.1940835803508028</v>
      </c>
      <c r="IO365">
        <v>-0.01042730378795286</v>
      </c>
      <c r="IP365">
        <v>0.00100284695746963</v>
      </c>
      <c r="IQ365">
        <v>-1.701466411570297E-05</v>
      </c>
      <c r="IR365">
        <v>2</v>
      </c>
      <c r="IS365">
        <v>2310</v>
      </c>
      <c r="IT365">
        <v>1</v>
      </c>
      <c r="IU365">
        <v>25</v>
      </c>
      <c r="IV365">
        <v>21609.9</v>
      </c>
      <c r="IW365">
        <v>21609.8</v>
      </c>
      <c r="IX365">
        <v>2.11426</v>
      </c>
      <c r="IY365">
        <v>2.19971</v>
      </c>
      <c r="IZ365">
        <v>1.39648</v>
      </c>
      <c r="JA365">
        <v>2.34985</v>
      </c>
      <c r="JB365">
        <v>1.49536</v>
      </c>
      <c r="JC365">
        <v>2.40112</v>
      </c>
      <c r="JD365">
        <v>34.7608</v>
      </c>
      <c r="JE365">
        <v>24.1838</v>
      </c>
      <c r="JF365">
        <v>18</v>
      </c>
      <c r="JG365">
        <v>516.702</v>
      </c>
      <c r="JH365">
        <v>446.745</v>
      </c>
      <c r="JI365">
        <v>24.9997</v>
      </c>
      <c r="JJ365">
        <v>26.5675</v>
      </c>
      <c r="JK365">
        <v>30.0001</v>
      </c>
      <c r="JL365">
        <v>26.535</v>
      </c>
      <c r="JM365">
        <v>26.4745</v>
      </c>
      <c r="JN365">
        <v>42.3275</v>
      </c>
      <c r="JO365">
        <v>30.7633</v>
      </c>
      <c r="JP365">
        <v>57.6151</v>
      </c>
      <c r="JQ365">
        <v>25</v>
      </c>
      <c r="JR365">
        <v>1021.67</v>
      </c>
      <c r="JS365">
        <v>16.4945</v>
      </c>
      <c r="JT365">
        <v>100.803</v>
      </c>
      <c r="JU365">
        <v>100.764</v>
      </c>
    </row>
    <row r="366" spans="1:281">
      <c r="A366">
        <v>350</v>
      </c>
      <c r="B366">
        <v>1658946934.5</v>
      </c>
      <c r="C366">
        <v>5296.5</v>
      </c>
      <c r="D366" t="s">
        <v>1126</v>
      </c>
      <c r="E366" t="s">
        <v>1127</v>
      </c>
      <c r="F366">
        <v>5</v>
      </c>
      <c r="G366" t="s">
        <v>1005</v>
      </c>
      <c r="H366" t="s">
        <v>416</v>
      </c>
      <c r="I366">
        <v>1658946927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1027.033347121346</v>
      </c>
      <c r="AK366">
        <v>961.8187090909088</v>
      </c>
      <c r="AL366">
        <v>3.382056418449437</v>
      </c>
      <c r="AM366">
        <v>65.43532164275851</v>
      </c>
      <c r="AN366">
        <f>(AP366 - AO366 + DI366*1E3/(8.314*(DK366+273.15)) * AR366/DH366 * AQ366) * DH366/(100*CV366) * 1000/(1000 - AP366)</f>
        <v>0</v>
      </c>
      <c r="AO366">
        <v>16.42789780800118</v>
      </c>
      <c r="AP366">
        <v>21.47121636363636</v>
      </c>
      <c r="AQ366">
        <v>-7.864441403060207E-05</v>
      </c>
      <c r="AR366">
        <v>84.91961096106847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1658946927</v>
      </c>
      <c r="DB366">
        <v>918.011</v>
      </c>
      <c r="DC366">
        <v>994.7452592592592</v>
      </c>
      <c r="DD366">
        <v>21.4825</v>
      </c>
      <c r="DE366">
        <v>16.4264</v>
      </c>
      <c r="DF366">
        <v>922.8071111111111</v>
      </c>
      <c r="DG366">
        <v>21.60534444444445</v>
      </c>
      <c r="DH366">
        <v>500.0477777777778</v>
      </c>
      <c r="DI366">
        <v>90.45960740740742</v>
      </c>
      <c r="DJ366">
        <v>0.09999161851851852</v>
      </c>
      <c r="DK366">
        <v>27.05738148148148</v>
      </c>
      <c r="DL366">
        <v>26.39973703703704</v>
      </c>
      <c r="DM366">
        <v>999.9000000000001</v>
      </c>
      <c r="DN366">
        <v>0</v>
      </c>
      <c r="DO366">
        <v>0</v>
      </c>
      <c r="DP366">
        <v>9998.101481481481</v>
      </c>
      <c r="DQ366">
        <v>0</v>
      </c>
      <c r="DR366">
        <v>12.0284</v>
      </c>
      <c r="DS366">
        <v>-76.73442592592593</v>
      </c>
      <c r="DT366">
        <v>938.165037037037</v>
      </c>
      <c r="DU366">
        <v>1011.358</v>
      </c>
      <c r="DV366">
        <v>5.05610111111111</v>
      </c>
      <c r="DW366">
        <v>994.7452592592592</v>
      </c>
      <c r="DX366">
        <v>16.4264</v>
      </c>
      <c r="DY366">
        <v>1.943298148148148</v>
      </c>
      <c r="DZ366">
        <v>1.485926666666667</v>
      </c>
      <c r="EA366">
        <v>16.98975185185185</v>
      </c>
      <c r="EB366">
        <v>12.8241037037037</v>
      </c>
      <c r="EC366">
        <v>2000.017777777778</v>
      </c>
      <c r="ED366">
        <v>0.980003</v>
      </c>
      <c r="EE366">
        <v>0.0199968</v>
      </c>
      <c r="EF366">
        <v>0</v>
      </c>
      <c r="EG366">
        <v>820.8104074074074</v>
      </c>
      <c r="EH366">
        <v>5.00097</v>
      </c>
      <c r="EI366">
        <v>16311.24444444444</v>
      </c>
      <c r="EJ366">
        <v>16707.75185185185</v>
      </c>
      <c r="EK366">
        <v>37.72433333333333</v>
      </c>
      <c r="EL366">
        <v>38.354</v>
      </c>
      <c r="EM366">
        <v>37.63418518518519</v>
      </c>
      <c r="EN366">
        <v>38.03214814814815</v>
      </c>
      <c r="EO366">
        <v>38.40025925925926</v>
      </c>
      <c r="EP366">
        <v>1955.118148148148</v>
      </c>
      <c r="EQ366">
        <v>39.89000000000001</v>
      </c>
      <c r="ER366">
        <v>0</v>
      </c>
      <c r="ES366">
        <v>1658946934.2</v>
      </c>
      <c r="ET366">
        <v>0</v>
      </c>
      <c r="EU366">
        <v>820.8053461538462</v>
      </c>
      <c r="EV366">
        <v>-4.436068369087348</v>
      </c>
      <c r="EW366">
        <v>-87.02905988551865</v>
      </c>
      <c r="EX366">
        <v>16311.03076923077</v>
      </c>
      <c r="EY366">
        <v>15</v>
      </c>
      <c r="EZ366">
        <v>0</v>
      </c>
      <c r="FA366" t="s">
        <v>419</v>
      </c>
      <c r="FB366">
        <v>1657650335.6</v>
      </c>
      <c r="FC366">
        <v>1657650340.6</v>
      </c>
      <c r="FD366">
        <v>0</v>
      </c>
      <c r="FE366">
        <v>2.4</v>
      </c>
      <c r="FF366">
        <v>-0.047</v>
      </c>
      <c r="FG366">
        <v>-2.024</v>
      </c>
      <c r="FH366">
        <v>-0.16</v>
      </c>
      <c r="FI366">
        <v>420</v>
      </c>
      <c r="FJ366">
        <v>17</v>
      </c>
      <c r="FK366">
        <v>0.4</v>
      </c>
      <c r="FL366">
        <v>0.26</v>
      </c>
      <c r="FM366">
        <v>-76.534555</v>
      </c>
      <c r="FN366">
        <v>-3.568635647279431</v>
      </c>
      <c r="FO366">
        <v>0.3452586189727934</v>
      </c>
      <c r="FP366">
        <v>0</v>
      </c>
      <c r="FQ366">
        <v>821.0368529411764</v>
      </c>
      <c r="FR366">
        <v>-4.109900682085976</v>
      </c>
      <c r="FS366">
        <v>0.448384953593446</v>
      </c>
      <c r="FT366">
        <v>0</v>
      </c>
      <c r="FU366">
        <v>5.067529</v>
      </c>
      <c r="FV366">
        <v>-0.1643896435272058</v>
      </c>
      <c r="FW366">
        <v>0.01994931475013614</v>
      </c>
      <c r="FX366">
        <v>0</v>
      </c>
      <c r="FY366">
        <v>0</v>
      </c>
      <c r="FZ366">
        <v>3</v>
      </c>
      <c r="GA366" t="s">
        <v>439</v>
      </c>
      <c r="GB366">
        <v>2.98312</v>
      </c>
      <c r="GC366">
        <v>2.71566</v>
      </c>
      <c r="GD366">
        <v>0.166735</v>
      </c>
      <c r="GE366">
        <v>0.173096</v>
      </c>
      <c r="GF366">
        <v>0.0995723</v>
      </c>
      <c r="GG366">
        <v>0.08070140000000001</v>
      </c>
      <c r="GH366">
        <v>26427.8</v>
      </c>
      <c r="GI366">
        <v>26326.5</v>
      </c>
      <c r="GJ366">
        <v>29476.5</v>
      </c>
      <c r="GK366">
        <v>29443.4</v>
      </c>
      <c r="GL366">
        <v>35163.7</v>
      </c>
      <c r="GM366">
        <v>35987.6</v>
      </c>
      <c r="GN366">
        <v>41522.4</v>
      </c>
      <c r="GO366">
        <v>41954.3</v>
      </c>
      <c r="GP366">
        <v>1.95347</v>
      </c>
      <c r="GQ366">
        <v>1.91325</v>
      </c>
      <c r="GR366">
        <v>0.0750609</v>
      </c>
      <c r="GS366">
        <v>0</v>
      </c>
      <c r="GT366">
        <v>25.1758</v>
      </c>
      <c r="GU366">
        <v>999.9</v>
      </c>
      <c r="GV366">
        <v>51.3</v>
      </c>
      <c r="GW366">
        <v>29.6</v>
      </c>
      <c r="GX366">
        <v>23.6097</v>
      </c>
      <c r="GY366">
        <v>63.2199</v>
      </c>
      <c r="GZ366">
        <v>33.9744</v>
      </c>
      <c r="HA366">
        <v>1</v>
      </c>
      <c r="HB366">
        <v>-0.0635315</v>
      </c>
      <c r="HC366">
        <v>0.282361</v>
      </c>
      <c r="HD366">
        <v>20.3342</v>
      </c>
      <c r="HE366">
        <v>5.21564</v>
      </c>
      <c r="HF366">
        <v>12.0099</v>
      </c>
      <c r="HG366">
        <v>4.98875</v>
      </c>
      <c r="HH366">
        <v>3.28858</v>
      </c>
      <c r="HI366">
        <v>9999</v>
      </c>
      <c r="HJ366">
        <v>9999</v>
      </c>
      <c r="HK366">
        <v>9999</v>
      </c>
      <c r="HL366">
        <v>156.2</v>
      </c>
      <c r="HM366">
        <v>1.86737</v>
      </c>
      <c r="HN366">
        <v>1.86644</v>
      </c>
      <c r="HO366">
        <v>1.86584</v>
      </c>
      <c r="HP366">
        <v>1.86583</v>
      </c>
      <c r="HQ366">
        <v>1.86759</v>
      </c>
      <c r="HR366">
        <v>1.87013</v>
      </c>
      <c r="HS366">
        <v>1.86874</v>
      </c>
      <c r="HT366">
        <v>1.87026</v>
      </c>
      <c r="HU366">
        <v>0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-4.861</v>
      </c>
      <c r="II366">
        <v>-0.1229</v>
      </c>
      <c r="IJ366">
        <v>-2.003274880989988</v>
      </c>
      <c r="IK366">
        <v>-0.003643892653284941</v>
      </c>
      <c r="IL366">
        <v>8.948238347276123E-07</v>
      </c>
      <c r="IM366">
        <v>-2.445980282225029E-10</v>
      </c>
      <c r="IN366">
        <v>-0.1940835803508028</v>
      </c>
      <c r="IO366">
        <v>-0.01042730378795286</v>
      </c>
      <c r="IP366">
        <v>0.00100284695746963</v>
      </c>
      <c r="IQ366">
        <v>-1.701466411570297E-05</v>
      </c>
      <c r="IR366">
        <v>2</v>
      </c>
      <c r="IS366">
        <v>2310</v>
      </c>
      <c r="IT366">
        <v>1</v>
      </c>
      <c r="IU366">
        <v>25</v>
      </c>
      <c r="IV366">
        <v>21610</v>
      </c>
      <c r="IW366">
        <v>21609.9</v>
      </c>
      <c r="IX366">
        <v>2.14478</v>
      </c>
      <c r="IY366">
        <v>2.18506</v>
      </c>
      <c r="IZ366">
        <v>1.39648</v>
      </c>
      <c r="JA366">
        <v>2.34863</v>
      </c>
      <c r="JB366">
        <v>1.49536</v>
      </c>
      <c r="JC366">
        <v>2.3938</v>
      </c>
      <c r="JD366">
        <v>34.7608</v>
      </c>
      <c r="JE366">
        <v>24.1838</v>
      </c>
      <c r="JF366">
        <v>18</v>
      </c>
      <c r="JG366">
        <v>516.728</v>
      </c>
      <c r="JH366">
        <v>446.714</v>
      </c>
      <c r="JI366">
        <v>24.9996</v>
      </c>
      <c r="JJ366">
        <v>26.5675</v>
      </c>
      <c r="JK366">
        <v>30</v>
      </c>
      <c r="JL366">
        <v>26.5361</v>
      </c>
      <c r="JM366">
        <v>26.4745</v>
      </c>
      <c r="JN366">
        <v>42.9279</v>
      </c>
      <c r="JO366">
        <v>30.4779</v>
      </c>
      <c r="JP366">
        <v>57.6151</v>
      </c>
      <c r="JQ366">
        <v>25</v>
      </c>
      <c r="JR366">
        <v>1041.96</v>
      </c>
      <c r="JS366">
        <v>16.5263</v>
      </c>
      <c r="JT366">
        <v>100.803</v>
      </c>
      <c r="JU366">
        <v>100.763</v>
      </c>
    </row>
    <row r="367" spans="1:281">
      <c r="A367">
        <v>351</v>
      </c>
      <c r="B367">
        <v>1658946939.5</v>
      </c>
      <c r="C367">
        <v>5301.5</v>
      </c>
      <c r="D367" t="s">
        <v>1128</v>
      </c>
      <c r="E367" t="s">
        <v>1129</v>
      </c>
      <c r="F367">
        <v>5</v>
      </c>
      <c r="G367" t="s">
        <v>1005</v>
      </c>
      <c r="H367" t="s">
        <v>416</v>
      </c>
      <c r="I367">
        <v>1658946931.714286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1044.360817234582</v>
      </c>
      <c r="AK367">
        <v>978.8931030303028</v>
      </c>
      <c r="AL367">
        <v>3.440579956253067</v>
      </c>
      <c r="AM367">
        <v>65.43532164275851</v>
      </c>
      <c r="AN367">
        <f>(AP367 - AO367 + DI367*1E3/(8.314*(DK367+273.15)) * AR367/DH367 * AQ367) * DH367/(100*CV367) * 1000/(1000 - AP367)</f>
        <v>0</v>
      </c>
      <c r="AO367">
        <v>16.41543667617304</v>
      </c>
      <c r="AP367">
        <v>21.45083212121212</v>
      </c>
      <c r="AQ367">
        <v>-0.000166025074851247</v>
      </c>
      <c r="AR367">
        <v>84.91961096106847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1658946931.714286</v>
      </c>
      <c r="DB367">
        <v>933.6086428571429</v>
      </c>
      <c r="DC367">
        <v>1010.65675</v>
      </c>
      <c r="DD367">
        <v>21.47472142857143</v>
      </c>
      <c r="DE367">
        <v>16.42469285714285</v>
      </c>
      <c r="DF367">
        <v>938.4457142857143</v>
      </c>
      <c r="DG367">
        <v>21.59763928571429</v>
      </c>
      <c r="DH367">
        <v>500.0485357142857</v>
      </c>
      <c r="DI367">
        <v>90.45939642857145</v>
      </c>
      <c r="DJ367">
        <v>0.09995546785714285</v>
      </c>
      <c r="DK367">
        <v>27.05715714285714</v>
      </c>
      <c r="DL367">
        <v>26.40038214285715</v>
      </c>
      <c r="DM367">
        <v>999.9000000000002</v>
      </c>
      <c r="DN367">
        <v>0</v>
      </c>
      <c r="DO367">
        <v>0</v>
      </c>
      <c r="DP367">
        <v>10000.80321428572</v>
      </c>
      <c r="DQ367">
        <v>0</v>
      </c>
      <c r="DR367">
        <v>12.0284</v>
      </c>
      <c r="DS367">
        <v>-77.04906428571428</v>
      </c>
      <c r="DT367">
        <v>954.0974285714286</v>
      </c>
      <c r="DU367">
        <v>1027.534285714286</v>
      </c>
      <c r="DV367">
        <v>5.050027857142857</v>
      </c>
      <c r="DW367">
        <v>1010.65675</v>
      </c>
      <c r="DX367">
        <v>16.42469285714285</v>
      </c>
      <c r="DY367">
        <v>1.942590714285714</v>
      </c>
      <c r="DZ367">
        <v>1.485768928571428</v>
      </c>
      <c r="EA367">
        <v>16.98401428571428</v>
      </c>
      <c r="EB367">
        <v>12.82249285714286</v>
      </c>
      <c r="EC367">
        <v>2000.006785714286</v>
      </c>
      <c r="ED367">
        <v>0.980003</v>
      </c>
      <c r="EE367">
        <v>0.0199968</v>
      </c>
      <c r="EF367">
        <v>0</v>
      </c>
      <c r="EG367">
        <v>820.4675357142858</v>
      </c>
      <c r="EH367">
        <v>5.00097</v>
      </c>
      <c r="EI367">
        <v>16304.125</v>
      </c>
      <c r="EJ367">
        <v>16707.65714285714</v>
      </c>
      <c r="EK367">
        <v>37.7095</v>
      </c>
      <c r="EL367">
        <v>38.34125</v>
      </c>
      <c r="EM367">
        <v>37.62942857142857</v>
      </c>
      <c r="EN367">
        <v>38.03321428571428</v>
      </c>
      <c r="EO367">
        <v>38.3905</v>
      </c>
      <c r="EP367">
        <v>1955.110357142857</v>
      </c>
      <c r="EQ367">
        <v>39.89000000000001</v>
      </c>
      <c r="ER367">
        <v>0</v>
      </c>
      <c r="ES367">
        <v>1658946939</v>
      </c>
      <c r="ET367">
        <v>0</v>
      </c>
      <c r="EU367">
        <v>820.4686153846154</v>
      </c>
      <c r="EV367">
        <v>-4.041025623250475</v>
      </c>
      <c r="EW367">
        <v>-95.54188020395921</v>
      </c>
      <c r="EX367">
        <v>16303.79230769231</v>
      </c>
      <c r="EY367">
        <v>15</v>
      </c>
      <c r="EZ367">
        <v>0</v>
      </c>
      <c r="FA367" t="s">
        <v>419</v>
      </c>
      <c r="FB367">
        <v>1657650335.6</v>
      </c>
      <c r="FC367">
        <v>1657650340.6</v>
      </c>
      <c r="FD367">
        <v>0</v>
      </c>
      <c r="FE367">
        <v>2.4</v>
      </c>
      <c r="FF367">
        <v>-0.047</v>
      </c>
      <c r="FG367">
        <v>-2.024</v>
      </c>
      <c r="FH367">
        <v>-0.16</v>
      </c>
      <c r="FI367">
        <v>420</v>
      </c>
      <c r="FJ367">
        <v>17</v>
      </c>
      <c r="FK367">
        <v>0.4</v>
      </c>
      <c r="FL367">
        <v>0.26</v>
      </c>
      <c r="FM367">
        <v>-76.88234634146342</v>
      </c>
      <c r="FN367">
        <v>-3.875684320557591</v>
      </c>
      <c r="FO367">
        <v>0.3865607774745599</v>
      </c>
      <c r="FP367">
        <v>0</v>
      </c>
      <c r="FQ367">
        <v>820.6781764705883</v>
      </c>
      <c r="FR367">
        <v>-4.323972489735973</v>
      </c>
      <c r="FS367">
        <v>0.4590612204839952</v>
      </c>
      <c r="FT367">
        <v>0</v>
      </c>
      <c r="FU367">
        <v>5.052216341463414</v>
      </c>
      <c r="FV367">
        <v>-0.08239651567944074</v>
      </c>
      <c r="FW367">
        <v>0.01110528346155339</v>
      </c>
      <c r="FX367">
        <v>1</v>
      </c>
      <c r="FY367">
        <v>1</v>
      </c>
      <c r="FZ367">
        <v>3</v>
      </c>
      <c r="GA367" t="s">
        <v>426</v>
      </c>
      <c r="GB367">
        <v>2.98314</v>
      </c>
      <c r="GC367">
        <v>2.71573</v>
      </c>
      <c r="GD367">
        <v>0.168646</v>
      </c>
      <c r="GE367">
        <v>0.174943</v>
      </c>
      <c r="GF367">
        <v>0.0995089</v>
      </c>
      <c r="GG367">
        <v>0.0807875</v>
      </c>
      <c r="GH367">
        <v>26368.1</v>
      </c>
      <c r="GI367">
        <v>26267.8</v>
      </c>
      <c r="GJ367">
        <v>29477.5</v>
      </c>
      <c r="GK367">
        <v>29443.4</v>
      </c>
      <c r="GL367">
        <v>35167.2</v>
      </c>
      <c r="GM367">
        <v>35984.3</v>
      </c>
      <c r="GN367">
        <v>41523.5</v>
      </c>
      <c r="GO367">
        <v>41954.4</v>
      </c>
      <c r="GP367">
        <v>1.9536</v>
      </c>
      <c r="GQ367">
        <v>1.9134</v>
      </c>
      <c r="GR367">
        <v>0.0745319</v>
      </c>
      <c r="GS367">
        <v>0</v>
      </c>
      <c r="GT367">
        <v>25.1758</v>
      </c>
      <c r="GU367">
        <v>999.9</v>
      </c>
      <c r="GV367">
        <v>51.3</v>
      </c>
      <c r="GW367">
        <v>29.6</v>
      </c>
      <c r="GX367">
        <v>23.6117</v>
      </c>
      <c r="GY367">
        <v>62.8399</v>
      </c>
      <c r="GZ367">
        <v>33.8582</v>
      </c>
      <c r="HA367">
        <v>1</v>
      </c>
      <c r="HB367">
        <v>-0.06372709999999999</v>
      </c>
      <c r="HC367">
        <v>0.28091</v>
      </c>
      <c r="HD367">
        <v>20.3341</v>
      </c>
      <c r="HE367">
        <v>5.21564</v>
      </c>
      <c r="HF367">
        <v>12.0099</v>
      </c>
      <c r="HG367">
        <v>4.98845</v>
      </c>
      <c r="HH367">
        <v>3.28848</v>
      </c>
      <c r="HI367">
        <v>9999</v>
      </c>
      <c r="HJ367">
        <v>9999</v>
      </c>
      <c r="HK367">
        <v>9999</v>
      </c>
      <c r="HL367">
        <v>156.2</v>
      </c>
      <c r="HM367">
        <v>1.86737</v>
      </c>
      <c r="HN367">
        <v>1.86643</v>
      </c>
      <c r="HO367">
        <v>1.86584</v>
      </c>
      <c r="HP367">
        <v>1.86582</v>
      </c>
      <c r="HQ367">
        <v>1.8676</v>
      </c>
      <c r="HR367">
        <v>1.87012</v>
      </c>
      <c r="HS367">
        <v>1.86874</v>
      </c>
      <c r="HT367">
        <v>1.87026</v>
      </c>
      <c r="HU367">
        <v>0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-4.904</v>
      </c>
      <c r="II367">
        <v>-0.1231</v>
      </c>
      <c r="IJ367">
        <v>-2.003274880989988</v>
      </c>
      <c r="IK367">
        <v>-0.003643892653284941</v>
      </c>
      <c r="IL367">
        <v>8.948238347276123E-07</v>
      </c>
      <c r="IM367">
        <v>-2.445980282225029E-10</v>
      </c>
      <c r="IN367">
        <v>-0.1940835803508028</v>
      </c>
      <c r="IO367">
        <v>-0.01042730378795286</v>
      </c>
      <c r="IP367">
        <v>0.00100284695746963</v>
      </c>
      <c r="IQ367">
        <v>-1.701466411570297E-05</v>
      </c>
      <c r="IR367">
        <v>2</v>
      </c>
      <c r="IS367">
        <v>2310</v>
      </c>
      <c r="IT367">
        <v>1</v>
      </c>
      <c r="IU367">
        <v>25</v>
      </c>
      <c r="IV367">
        <v>21610.1</v>
      </c>
      <c r="IW367">
        <v>21610</v>
      </c>
      <c r="IX367">
        <v>2.16919</v>
      </c>
      <c r="IY367">
        <v>2.19971</v>
      </c>
      <c r="IZ367">
        <v>1.39771</v>
      </c>
      <c r="JA367">
        <v>2.34863</v>
      </c>
      <c r="JB367">
        <v>1.49536</v>
      </c>
      <c r="JC367">
        <v>2.38525</v>
      </c>
      <c r="JD367">
        <v>34.7608</v>
      </c>
      <c r="JE367">
        <v>24.1838</v>
      </c>
      <c r="JF367">
        <v>18</v>
      </c>
      <c r="JG367">
        <v>516.819</v>
      </c>
      <c r="JH367">
        <v>446.81</v>
      </c>
      <c r="JI367">
        <v>24.9996</v>
      </c>
      <c r="JJ367">
        <v>26.5675</v>
      </c>
      <c r="JK367">
        <v>30.0001</v>
      </c>
      <c r="JL367">
        <v>26.5372</v>
      </c>
      <c r="JM367">
        <v>26.4751</v>
      </c>
      <c r="JN367">
        <v>43.4512</v>
      </c>
      <c r="JO367">
        <v>30.1988</v>
      </c>
      <c r="JP367">
        <v>57.6151</v>
      </c>
      <c r="JQ367">
        <v>25</v>
      </c>
      <c r="JR367">
        <v>1055.33</v>
      </c>
      <c r="JS367">
        <v>16.5602</v>
      </c>
      <c r="JT367">
        <v>100.806</v>
      </c>
      <c r="JU367">
        <v>100.763</v>
      </c>
    </row>
    <row r="368" spans="1:281">
      <c r="A368">
        <v>352</v>
      </c>
      <c r="B368">
        <v>1658946944.5</v>
      </c>
      <c r="C368">
        <v>5306.5</v>
      </c>
      <c r="D368" t="s">
        <v>1130</v>
      </c>
      <c r="E368" t="s">
        <v>1131</v>
      </c>
      <c r="F368">
        <v>5</v>
      </c>
      <c r="G368" t="s">
        <v>1005</v>
      </c>
      <c r="H368" t="s">
        <v>416</v>
      </c>
      <c r="I368">
        <v>1658946937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1061.531380830093</v>
      </c>
      <c r="AK368">
        <v>995.8002484848488</v>
      </c>
      <c r="AL368">
        <v>3.375372482485063</v>
      </c>
      <c r="AM368">
        <v>65.43532164275851</v>
      </c>
      <c r="AN368">
        <f>(AP368 - AO368 + DI368*1E3/(8.314*(DK368+273.15)) * AR368/DH368 * AQ368) * DH368/(100*CV368) * 1000/(1000 - AP368)</f>
        <v>0</v>
      </c>
      <c r="AO368">
        <v>16.45506117705182</v>
      </c>
      <c r="AP368">
        <v>21.44775696969697</v>
      </c>
      <c r="AQ368">
        <v>-1.96240192576068E-05</v>
      </c>
      <c r="AR368">
        <v>84.91961096106847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1658946937</v>
      </c>
      <c r="DB368">
        <v>951.1799259259259</v>
      </c>
      <c r="DC368">
        <v>1028.535555555555</v>
      </c>
      <c r="DD368">
        <v>21.4613962962963</v>
      </c>
      <c r="DE368">
        <v>16.43926666666666</v>
      </c>
      <c r="DF368">
        <v>956.0629999999999</v>
      </c>
      <c r="DG368">
        <v>21.58442592592592</v>
      </c>
      <c r="DH368">
        <v>500.0535555555555</v>
      </c>
      <c r="DI368">
        <v>90.45933333333332</v>
      </c>
      <c r="DJ368">
        <v>0.1000014148148148</v>
      </c>
      <c r="DK368">
        <v>27.05738148148149</v>
      </c>
      <c r="DL368">
        <v>26.39978888888889</v>
      </c>
      <c r="DM368">
        <v>999.9000000000001</v>
      </c>
      <c r="DN368">
        <v>0</v>
      </c>
      <c r="DO368">
        <v>0</v>
      </c>
      <c r="DP368">
        <v>9997.037407407408</v>
      </c>
      <c r="DQ368">
        <v>0</v>
      </c>
      <c r="DR368">
        <v>12.0284</v>
      </c>
      <c r="DS368">
        <v>-77.3565851851852</v>
      </c>
      <c r="DT368">
        <v>972.0412592592593</v>
      </c>
      <c r="DU368">
        <v>1045.727407407408</v>
      </c>
      <c r="DV368">
        <v>5.022128518518519</v>
      </c>
      <c r="DW368">
        <v>1028.535555555555</v>
      </c>
      <c r="DX368">
        <v>16.43926666666666</v>
      </c>
      <c r="DY368">
        <v>1.941383703703704</v>
      </c>
      <c r="DZ368">
        <v>1.487085185185185</v>
      </c>
      <c r="EA368">
        <v>16.9742</v>
      </c>
      <c r="EB368">
        <v>12.83601851851852</v>
      </c>
      <c r="EC368">
        <v>1999.986296296296</v>
      </c>
      <c r="ED368">
        <v>0.980003</v>
      </c>
      <c r="EE368">
        <v>0.0199968</v>
      </c>
      <c r="EF368">
        <v>0</v>
      </c>
      <c r="EG368">
        <v>820.0609999999999</v>
      </c>
      <c r="EH368">
        <v>5.00097</v>
      </c>
      <c r="EI368">
        <v>16295.54444444445</v>
      </c>
      <c r="EJ368">
        <v>16707.48518518519</v>
      </c>
      <c r="EK368">
        <v>37.70566666666667</v>
      </c>
      <c r="EL368">
        <v>38.34</v>
      </c>
      <c r="EM368">
        <v>37.62959259259259</v>
      </c>
      <c r="EN368">
        <v>38.04133333333333</v>
      </c>
      <c r="EO368">
        <v>38.38188888888889</v>
      </c>
      <c r="EP368">
        <v>1955.093333333333</v>
      </c>
      <c r="EQ368">
        <v>39.89000000000001</v>
      </c>
      <c r="ER368">
        <v>0</v>
      </c>
      <c r="ES368">
        <v>1658946943.8</v>
      </c>
      <c r="ET368">
        <v>0</v>
      </c>
      <c r="EU368">
        <v>820.0916153846156</v>
      </c>
      <c r="EV368">
        <v>-4.460854692765437</v>
      </c>
      <c r="EW368">
        <v>-99.91794878587601</v>
      </c>
      <c r="EX368">
        <v>16295.98461538462</v>
      </c>
      <c r="EY368">
        <v>15</v>
      </c>
      <c r="EZ368">
        <v>0</v>
      </c>
      <c r="FA368" t="s">
        <v>419</v>
      </c>
      <c r="FB368">
        <v>1657650335.6</v>
      </c>
      <c r="FC368">
        <v>1657650340.6</v>
      </c>
      <c r="FD368">
        <v>0</v>
      </c>
      <c r="FE368">
        <v>2.4</v>
      </c>
      <c r="FF368">
        <v>-0.047</v>
      </c>
      <c r="FG368">
        <v>-2.024</v>
      </c>
      <c r="FH368">
        <v>-0.16</v>
      </c>
      <c r="FI368">
        <v>420</v>
      </c>
      <c r="FJ368">
        <v>17</v>
      </c>
      <c r="FK368">
        <v>0.4</v>
      </c>
      <c r="FL368">
        <v>0.26</v>
      </c>
      <c r="FM368">
        <v>-77.1586375</v>
      </c>
      <c r="FN368">
        <v>-3.607829268292514</v>
      </c>
      <c r="FO368">
        <v>0.353944116837319</v>
      </c>
      <c r="FP368">
        <v>0</v>
      </c>
      <c r="FQ368">
        <v>820.3101470588235</v>
      </c>
      <c r="FR368">
        <v>-4.686065694252921</v>
      </c>
      <c r="FS368">
        <v>0.5073127665253254</v>
      </c>
      <c r="FT368">
        <v>0</v>
      </c>
      <c r="FU368">
        <v>5.035803749999999</v>
      </c>
      <c r="FV368">
        <v>-0.2800742589118239</v>
      </c>
      <c r="FW368">
        <v>0.03031177169743627</v>
      </c>
      <c r="FX368">
        <v>0</v>
      </c>
      <c r="FY368">
        <v>0</v>
      </c>
      <c r="FZ368">
        <v>3</v>
      </c>
      <c r="GA368" t="s">
        <v>439</v>
      </c>
      <c r="GB368">
        <v>2.9832</v>
      </c>
      <c r="GC368">
        <v>2.71546</v>
      </c>
      <c r="GD368">
        <v>0.170515</v>
      </c>
      <c r="GE368">
        <v>0.17674</v>
      </c>
      <c r="GF368">
        <v>0.0995076</v>
      </c>
      <c r="GG368">
        <v>0.08103109999999999</v>
      </c>
      <c r="GH368">
        <v>26308.7</v>
      </c>
      <c r="GI368">
        <v>26210.5</v>
      </c>
      <c r="GJ368">
        <v>29477.3</v>
      </c>
      <c r="GK368">
        <v>29443.4</v>
      </c>
      <c r="GL368">
        <v>35167.4</v>
      </c>
      <c r="GM368">
        <v>35974.5</v>
      </c>
      <c r="GN368">
        <v>41523.6</v>
      </c>
      <c r="GO368">
        <v>41954.2</v>
      </c>
      <c r="GP368">
        <v>1.95343</v>
      </c>
      <c r="GQ368">
        <v>1.91367</v>
      </c>
      <c r="GR368">
        <v>0.07469580000000001</v>
      </c>
      <c r="GS368">
        <v>0</v>
      </c>
      <c r="GT368">
        <v>25.1746</v>
      </c>
      <c r="GU368">
        <v>999.9</v>
      </c>
      <c r="GV368">
        <v>51.2</v>
      </c>
      <c r="GW368">
        <v>29.6</v>
      </c>
      <c r="GX368">
        <v>23.5641</v>
      </c>
      <c r="GY368">
        <v>63.1199</v>
      </c>
      <c r="GZ368">
        <v>33.726</v>
      </c>
      <c r="HA368">
        <v>1</v>
      </c>
      <c r="HB368">
        <v>-0.0637093</v>
      </c>
      <c r="HC368">
        <v>0.279858</v>
      </c>
      <c r="HD368">
        <v>20.3342</v>
      </c>
      <c r="HE368">
        <v>5.21534</v>
      </c>
      <c r="HF368">
        <v>12.0099</v>
      </c>
      <c r="HG368">
        <v>4.9888</v>
      </c>
      <c r="HH368">
        <v>3.2885</v>
      </c>
      <c r="HI368">
        <v>9999</v>
      </c>
      <c r="HJ368">
        <v>9999</v>
      </c>
      <c r="HK368">
        <v>9999</v>
      </c>
      <c r="HL368">
        <v>156.2</v>
      </c>
      <c r="HM368">
        <v>1.86737</v>
      </c>
      <c r="HN368">
        <v>1.86645</v>
      </c>
      <c r="HO368">
        <v>1.86584</v>
      </c>
      <c r="HP368">
        <v>1.86584</v>
      </c>
      <c r="HQ368">
        <v>1.86764</v>
      </c>
      <c r="HR368">
        <v>1.87012</v>
      </c>
      <c r="HS368">
        <v>1.86874</v>
      </c>
      <c r="HT368">
        <v>1.87026</v>
      </c>
      <c r="HU368">
        <v>0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-4.948</v>
      </c>
      <c r="II368">
        <v>-0.1231</v>
      </c>
      <c r="IJ368">
        <v>-2.003274880989988</v>
      </c>
      <c r="IK368">
        <v>-0.003643892653284941</v>
      </c>
      <c r="IL368">
        <v>8.948238347276123E-07</v>
      </c>
      <c r="IM368">
        <v>-2.445980282225029E-10</v>
      </c>
      <c r="IN368">
        <v>-0.1940835803508028</v>
      </c>
      <c r="IO368">
        <v>-0.01042730378795286</v>
      </c>
      <c r="IP368">
        <v>0.00100284695746963</v>
      </c>
      <c r="IQ368">
        <v>-1.701466411570297E-05</v>
      </c>
      <c r="IR368">
        <v>2</v>
      </c>
      <c r="IS368">
        <v>2310</v>
      </c>
      <c r="IT368">
        <v>1</v>
      </c>
      <c r="IU368">
        <v>25</v>
      </c>
      <c r="IV368">
        <v>21610.1</v>
      </c>
      <c r="IW368">
        <v>21610.1</v>
      </c>
      <c r="IX368">
        <v>2.20093</v>
      </c>
      <c r="IY368">
        <v>2.23633</v>
      </c>
      <c r="IZ368">
        <v>1.39648</v>
      </c>
      <c r="JA368">
        <v>2.34863</v>
      </c>
      <c r="JB368">
        <v>1.49536</v>
      </c>
      <c r="JC368">
        <v>2.39502</v>
      </c>
      <c r="JD368">
        <v>34.7608</v>
      </c>
      <c r="JE368">
        <v>24.1838</v>
      </c>
      <c r="JF368">
        <v>18</v>
      </c>
      <c r="JG368">
        <v>516.705</v>
      </c>
      <c r="JH368">
        <v>446.992</v>
      </c>
      <c r="JI368">
        <v>24.9997</v>
      </c>
      <c r="JJ368">
        <v>26.5675</v>
      </c>
      <c r="JK368">
        <v>30.0001</v>
      </c>
      <c r="JL368">
        <v>26.5372</v>
      </c>
      <c r="JM368">
        <v>26.4767</v>
      </c>
      <c r="JN368">
        <v>44.0394</v>
      </c>
      <c r="JO368">
        <v>30.1988</v>
      </c>
      <c r="JP368">
        <v>57.2372</v>
      </c>
      <c r="JQ368">
        <v>25</v>
      </c>
      <c r="JR368">
        <v>1075.41</v>
      </c>
      <c r="JS368">
        <v>16.5787</v>
      </c>
      <c r="JT368">
        <v>100.806</v>
      </c>
      <c r="JU368">
        <v>100.763</v>
      </c>
    </row>
    <row r="369" spans="1:281">
      <c r="A369">
        <v>353</v>
      </c>
      <c r="B369">
        <v>1658946949.5</v>
      </c>
      <c r="C369">
        <v>5311.5</v>
      </c>
      <c r="D369" t="s">
        <v>1132</v>
      </c>
      <c r="E369" t="s">
        <v>1133</v>
      </c>
      <c r="F369">
        <v>5</v>
      </c>
      <c r="G369" t="s">
        <v>1005</v>
      </c>
      <c r="H369" t="s">
        <v>416</v>
      </c>
      <c r="I369">
        <v>1658946941.714286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1078.586134043123</v>
      </c>
      <c r="AK369">
        <v>1012.863806060605</v>
      </c>
      <c r="AL369">
        <v>3.410517811379918</v>
      </c>
      <c r="AM369">
        <v>65.43532164275851</v>
      </c>
      <c r="AN369">
        <f>(AP369 - AO369 + DI369*1E3/(8.314*(DK369+273.15)) * AR369/DH369 * AQ369) * DH369/(100*CV369) * 1000/(1000 - AP369)</f>
        <v>0</v>
      </c>
      <c r="AO369">
        <v>16.54266066521466</v>
      </c>
      <c r="AP369">
        <v>21.47106969696969</v>
      </c>
      <c r="AQ369">
        <v>0.005980356603600718</v>
      </c>
      <c r="AR369">
        <v>84.91961096106847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1658946941.714286</v>
      </c>
      <c r="DB369">
        <v>966.866</v>
      </c>
      <c r="DC369">
        <v>1044.425357142857</v>
      </c>
      <c r="DD369">
        <v>21.45651071428571</v>
      </c>
      <c r="DE369">
        <v>16.47616785714286</v>
      </c>
      <c r="DF369">
        <v>971.7898928571431</v>
      </c>
      <c r="DG369">
        <v>21.57959285714285</v>
      </c>
      <c r="DH369">
        <v>500.0521071428572</v>
      </c>
      <c r="DI369">
        <v>90.45972142857143</v>
      </c>
      <c r="DJ369">
        <v>0.09999533214285715</v>
      </c>
      <c r="DK369">
        <v>27.058925</v>
      </c>
      <c r="DL369">
        <v>26.40150714285714</v>
      </c>
      <c r="DM369">
        <v>999.9000000000002</v>
      </c>
      <c r="DN369">
        <v>0</v>
      </c>
      <c r="DO369">
        <v>0</v>
      </c>
      <c r="DP369">
        <v>10000.42464285714</v>
      </c>
      <c r="DQ369">
        <v>0</v>
      </c>
      <c r="DR369">
        <v>12.0284</v>
      </c>
      <c r="DS369">
        <v>-77.55996428571429</v>
      </c>
      <c r="DT369">
        <v>988.0665357142858</v>
      </c>
      <c r="DU369">
        <v>1061.923214285714</v>
      </c>
      <c r="DV369">
        <v>4.980342857142857</v>
      </c>
      <c r="DW369">
        <v>1044.425357142857</v>
      </c>
      <c r="DX369">
        <v>16.47616785714286</v>
      </c>
      <c r="DY369">
        <v>1.940950714285714</v>
      </c>
      <c r="DZ369">
        <v>1.49043</v>
      </c>
      <c r="EA369">
        <v>16.97068214285714</v>
      </c>
      <c r="EB369">
        <v>12.87028571428572</v>
      </c>
      <c r="EC369">
        <v>1999.982142857143</v>
      </c>
      <c r="ED369">
        <v>0.980003</v>
      </c>
      <c r="EE369">
        <v>0.0199968</v>
      </c>
      <c r="EF369">
        <v>0</v>
      </c>
      <c r="EG369">
        <v>819.6205357142857</v>
      </c>
      <c r="EH369">
        <v>5.00097</v>
      </c>
      <c r="EI369">
        <v>16287.65</v>
      </c>
      <c r="EJ369">
        <v>16707.44642857142</v>
      </c>
      <c r="EK369">
        <v>37.70274999999999</v>
      </c>
      <c r="EL369">
        <v>38.32549999999999</v>
      </c>
      <c r="EM369">
        <v>37.63385714285715</v>
      </c>
      <c r="EN369">
        <v>38.05092857142857</v>
      </c>
      <c r="EO369">
        <v>38.37721428571428</v>
      </c>
      <c r="EP369">
        <v>1955.092142857143</v>
      </c>
      <c r="EQ369">
        <v>39.89000000000001</v>
      </c>
      <c r="ER369">
        <v>0</v>
      </c>
      <c r="ES369">
        <v>1658946949.2</v>
      </c>
      <c r="ET369">
        <v>0</v>
      </c>
      <c r="EU369">
        <v>819.57268</v>
      </c>
      <c r="EV369">
        <v>-6.007000009859571</v>
      </c>
      <c r="EW369">
        <v>-101.7769230726197</v>
      </c>
      <c r="EX369">
        <v>16286.44</v>
      </c>
      <c r="EY369">
        <v>15</v>
      </c>
      <c r="EZ369">
        <v>0</v>
      </c>
      <c r="FA369" t="s">
        <v>419</v>
      </c>
      <c r="FB369">
        <v>1657650335.6</v>
      </c>
      <c r="FC369">
        <v>1657650340.6</v>
      </c>
      <c r="FD369">
        <v>0</v>
      </c>
      <c r="FE369">
        <v>2.4</v>
      </c>
      <c r="FF369">
        <v>-0.047</v>
      </c>
      <c r="FG369">
        <v>-2.024</v>
      </c>
      <c r="FH369">
        <v>-0.16</v>
      </c>
      <c r="FI369">
        <v>420</v>
      </c>
      <c r="FJ369">
        <v>17</v>
      </c>
      <c r="FK369">
        <v>0.4</v>
      </c>
      <c r="FL369">
        <v>0.26</v>
      </c>
      <c r="FM369">
        <v>-77.3993275</v>
      </c>
      <c r="FN369">
        <v>-2.685441275797107</v>
      </c>
      <c r="FO369">
        <v>0.2764663261479599</v>
      </c>
      <c r="FP369">
        <v>0</v>
      </c>
      <c r="FQ369">
        <v>819.8855588235294</v>
      </c>
      <c r="FR369">
        <v>-5.136577539728553</v>
      </c>
      <c r="FS369">
        <v>0.5558114466137324</v>
      </c>
      <c r="FT369">
        <v>0</v>
      </c>
      <c r="FU369">
        <v>5.00095275</v>
      </c>
      <c r="FV369">
        <v>-0.5246981988743072</v>
      </c>
      <c r="FW369">
        <v>0.05307240045388469</v>
      </c>
      <c r="FX369">
        <v>0</v>
      </c>
      <c r="FY369">
        <v>0</v>
      </c>
      <c r="FZ369">
        <v>3</v>
      </c>
      <c r="GA369" t="s">
        <v>439</v>
      </c>
      <c r="GB369">
        <v>2.98305</v>
      </c>
      <c r="GC369">
        <v>2.71572</v>
      </c>
      <c r="GD369">
        <v>0.172382</v>
      </c>
      <c r="GE369">
        <v>0.178537</v>
      </c>
      <c r="GF369">
        <v>0.09958060000000001</v>
      </c>
      <c r="GG369">
        <v>0.0811201</v>
      </c>
      <c r="GH369">
        <v>26249.4</v>
      </c>
      <c r="GI369">
        <v>26153.8</v>
      </c>
      <c r="GJ369">
        <v>29477.1</v>
      </c>
      <c r="GK369">
        <v>29443.8</v>
      </c>
      <c r="GL369">
        <v>35164.5</v>
      </c>
      <c r="GM369">
        <v>35971.7</v>
      </c>
      <c r="GN369">
        <v>41523.6</v>
      </c>
      <c r="GO369">
        <v>41955</v>
      </c>
      <c r="GP369">
        <v>1.95338</v>
      </c>
      <c r="GQ369">
        <v>1.91345</v>
      </c>
      <c r="GR369">
        <v>0.07515769999999999</v>
      </c>
      <c r="GS369">
        <v>0</v>
      </c>
      <c r="GT369">
        <v>25.1736</v>
      </c>
      <c r="GU369">
        <v>999.9</v>
      </c>
      <c r="GV369">
        <v>51.2</v>
      </c>
      <c r="GW369">
        <v>29.6</v>
      </c>
      <c r="GX369">
        <v>23.5651</v>
      </c>
      <c r="GY369">
        <v>63.1599</v>
      </c>
      <c r="GZ369">
        <v>33.8822</v>
      </c>
      <c r="HA369">
        <v>1</v>
      </c>
      <c r="HB369">
        <v>-0.0637678</v>
      </c>
      <c r="HC369">
        <v>0.279643</v>
      </c>
      <c r="HD369">
        <v>20.3343</v>
      </c>
      <c r="HE369">
        <v>5.21579</v>
      </c>
      <c r="HF369">
        <v>12.0099</v>
      </c>
      <c r="HG369">
        <v>4.98835</v>
      </c>
      <c r="HH369">
        <v>3.28855</v>
      </c>
      <c r="HI369">
        <v>9999</v>
      </c>
      <c r="HJ369">
        <v>9999</v>
      </c>
      <c r="HK369">
        <v>9999</v>
      </c>
      <c r="HL369">
        <v>156.2</v>
      </c>
      <c r="HM369">
        <v>1.86737</v>
      </c>
      <c r="HN369">
        <v>1.86643</v>
      </c>
      <c r="HO369">
        <v>1.86584</v>
      </c>
      <c r="HP369">
        <v>1.86581</v>
      </c>
      <c r="HQ369">
        <v>1.8676</v>
      </c>
      <c r="HR369">
        <v>1.87012</v>
      </c>
      <c r="HS369">
        <v>1.86874</v>
      </c>
      <c r="HT369">
        <v>1.87027</v>
      </c>
      <c r="HU369">
        <v>0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-4.991</v>
      </c>
      <c r="II369">
        <v>-0.1229</v>
      </c>
      <c r="IJ369">
        <v>-2.003274880989988</v>
      </c>
      <c r="IK369">
        <v>-0.003643892653284941</v>
      </c>
      <c r="IL369">
        <v>8.948238347276123E-07</v>
      </c>
      <c r="IM369">
        <v>-2.445980282225029E-10</v>
      </c>
      <c r="IN369">
        <v>-0.1940835803508028</v>
      </c>
      <c r="IO369">
        <v>-0.01042730378795286</v>
      </c>
      <c r="IP369">
        <v>0.00100284695746963</v>
      </c>
      <c r="IQ369">
        <v>-1.701466411570297E-05</v>
      </c>
      <c r="IR369">
        <v>2</v>
      </c>
      <c r="IS369">
        <v>2310</v>
      </c>
      <c r="IT369">
        <v>1</v>
      </c>
      <c r="IU369">
        <v>25</v>
      </c>
      <c r="IV369">
        <v>21610.2</v>
      </c>
      <c r="IW369">
        <v>21610.1</v>
      </c>
      <c r="IX369">
        <v>2.22656</v>
      </c>
      <c r="IY369">
        <v>2.19849</v>
      </c>
      <c r="IZ369">
        <v>1.39648</v>
      </c>
      <c r="JA369">
        <v>2.34619</v>
      </c>
      <c r="JB369">
        <v>1.49536</v>
      </c>
      <c r="JC369">
        <v>2.34253</v>
      </c>
      <c r="JD369">
        <v>34.7608</v>
      </c>
      <c r="JE369">
        <v>24.1838</v>
      </c>
      <c r="JF369">
        <v>18</v>
      </c>
      <c r="JG369">
        <v>516.672</v>
      </c>
      <c r="JH369">
        <v>446.854</v>
      </c>
      <c r="JI369">
        <v>24.9998</v>
      </c>
      <c r="JJ369">
        <v>26.5675</v>
      </c>
      <c r="JK369">
        <v>30</v>
      </c>
      <c r="JL369">
        <v>26.5372</v>
      </c>
      <c r="JM369">
        <v>26.4767</v>
      </c>
      <c r="JN369">
        <v>44.5634</v>
      </c>
      <c r="JO369">
        <v>30.1988</v>
      </c>
      <c r="JP369">
        <v>57.2372</v>
      </c>
      <c r="JQ369">
        <v>25</v>
      </c>
      <c r="JR369">
        <v>1088.82</v>
      </c>
      <c r="JS369">
        <v>16.5843</v>
      </c>
      <c r="JT369">
        <v>100.806</v>
      </c>
      <c r="JU369">
        <v>100.765</v>
      </c>
    </row>
    <row r="370" spans="1:281">
      <c r="A370">
        <v>354</v>
      </c>
      <c r="B370">
        <v>1658946954.5</v>
      </c>
      <c r="C370">
        <v>5316.5</v>
      </c>
      <c r="D370" t="s">
        <v>1134</v>
      </c>
      <c r="E370" t="s">
        <v>1135</v>
      </c>
      <c r="F370">
        <v>5</v>
      </c>
      <c r="G370" t="s">
        <v>1005</v>
      </c>
      <c r="H370" t="s">
        <v>416</v>
      </c>
      <c r="I370">
        <v>1658946947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1095.670170636006</v>
      </c>
      <c r="AK370">
        <v>1029.880424242424</v>
      </c>
      <c r="AL370">
        <v>3.410939375495394</v>
      </c>
      <c r="AM370">
        <v>65.43532164275851</v>
      </c>
      <c r="AN370">
        <f>(AP370 - AO370 + DI370*1E3/(8.314*(DK370+273.15)) * AR370/DH370 * AQ370) * DH370/(100*CV370) * 1000/(1000 - AP370)</f>
        <v>0</v>
      </c>
      <c r="AO370">
        <v>16.52838174841125</v>
      </c>
      <c r="AP370">
        <v>21.46421272727272</v>
      </c>
      <c r="AQ370">
        <v>8.916301182228248E-05</v>
      </c>
      <c r="AR370">
        <v>84.91961096106847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1658946947</v>
      </c>
      <c r="DB370">
        <v>984.4653703703705</v>
      </c>
      <c r="DC370">
        <v>1062.178148148148</v>
      </c>
      <c r="DD370">
        <v>21.45932962962964</v>
      </c>
      <c r="DE370">
        <v>16.51325555555556</v>
      </c>
      <c r="DF370">
        <v>989.435074074074</v>
      </c>
      <c r="DG370">
        <v>21.58237777777778</v>
      </c>
      <c r="DH370">
        <v>500.049888888889</v>
      </c>
      <c r="DI370">
        <v>90.45994814814813</v>
      </c>
      <c r="DJ370">
        <v>0.1000263037037037</v>
      </c>
      <c r="DK370">
        <v>27.06027407407408</v>
      </c>
      <c r="DL370">
        <v>26.4034074074074</v>
      </c>
      <c r="DM370">
        <v>999.9000000000001</v>
      </c>
      <c r="DN370">
        <v>0</v>
      </c>
      <c r="DO370">
        <v>0</v>
      </c>
      <c r="DP370">
        <v>9996.617777777778</v>
      </c>
      <c r="DQ370">
        <v>0</v>
      </c>
      <c r="DR370">
        <v>12.0284</v>
      </c>
      <c r="DS370">
        <v>-77.71279259259258</v>
      </c>
      <c r="DT370">
        <v>1006.054481481482</v>
      </c>
      <c r="DU370">
        <v>1080.012962962963</v>
      </c>
      <c r="DV370">
        <v>4.946075925925926</v>
      </c>
      <c r="DW370">
        <v>1062.178148148148</v>
      </c>
      <c r="DX370">
        <v>16.51325555555556</v>
      </c>
      <c r="DY370">
        <v>1.94121</v>
      </c>
      <c r="DZ370">
        <v>1.493787777777778</v>
      </c>
      <c r="EA370">
        <v>16.97277777777778</v>
      </c>
      <c r="EB370">
        <v>12.9047</v>
      </c>
      <c r="EC370">
        <v>1999.991851851852</v>
      </c>
      <c r="ED370">
        <v>0.980003</v>
      </c>
      <c r="EE370">
        <v>0.0199968</v>
      </c>
      <c r="EF370">
        <v>0</v>
      </c>
      <c r="EG370">
        <v>819.1431851851851</v>
      </c>
      <c r="EH370">
        <v>5.00097</v>
      </c>
      <c r="EI370">
        <v>16278.60740740741</v>
      </c>
      <c r="EJ370">
        <v>16707.52962962963</v>
      </c>
      <c r="EK370">
        <v>37.715</v>
      </c>
      <c r="EL370">
        <v>38.32133333333333</v>
      </c>
      <c r="EM370">
        <v>37.63418518518519</v>
      </c>
      <c r="EN370">
        <v>38.04362962962963</v>
      </c>
      <c r="EO370">
        <v>38.37729629629629</v>
      </c>
      <c r="EP370">
        <v>1955.098888888889</v>
      </c>
      <c r="EQ370">
        <v>39.89000000000001</v>
      </c>
      <c r="ER370">
        <v>0</v>
      </c>
      <c r="ES370">
        <v>1658946954</v>
      </c>
      <c r="ET370">
        <v>0</v>
      </c>
      <c r="EU370">
        <v>819.11356</v>
      </c>
      <c r="EV370">
        <v>-5.299384612914838</v>
      </c>
      <c r="EW370">
        <v>-102.7538459975303</v>
      </c>
      <c r="EX370">
        <v>16278.236</v>
      </c>
      <c r="EY370">
        <v>15</v>
      </c>
      <c r="EZ370">
        <v>0</v>
      </c>
      <c r="FA370" t="s">
        <v>419</v>
      </c>
      <c r="FB370">
        <v>1657650335.6</v>
      </c>
      <c r="FC370">
        <v>1657650340.6</v>
      </c>
      <c r="FD370">
        <v>0</v>
      </c>
      <c r="FE370">
        <v>2.4</v>
      </c>
      <c r="FF370">
        <v>-0.047</v>
      </c>
      <c r="FG370">
        <v>-2.024</v>
      </c>
      <c r="FH370">
        <v>-0.16</v>
      </c>
      <c r="FI370">
        <v>420</v>
      </c>
      <c r="FJ370">
        <v>17</v>
      </c>
      <c r="FK370">
        <v>0.4</v>
      </c>
      <c r="FL370">
        <v>0.26</v>
      </c>
      <c r="FM370">
        <v>-77.62538536585366</v>
      </c>
      <c r="FN370">
        <v>-1.726427874564521</v>
      </c>
      <c r="FO370">
        <v>0.1763592834500426</v>
      </c>
      <c r="FP370">
        <v>0</v>
      </c>
      <c r="FQ370">
        <v>819.4450588235295</v>
      </c>
      <c r="FR370">
        <v>-5.635844153023848</v>
      </c>
      <c r="FS370">
        <v>0.5893328202385987</v>
      </c>
      <c r="FT370">
        <v>0</v>
      </c>
      <c r="FU370">
        <v>4.971990000000001</v>
      </c>
      <c r="FV370">
        <v>-0.4198708013937262</v>
      </c>
      <c r="FW370">
        <v>0.0476270182595203</v>
      </c>
      <c r="FX370">
        <v>0</v>
      </c>
      <c r="FY370">
        <v>0</v>
      </c>
      <c r="FZ370">
        <v>3</v>
      </c>
      <c r="GA370" t="s">
        <v>439</v>
      </c>
      <c r="GB370">
        <v>2.98319</v>
      </c>
      <c r="GC370">
        <v>2.71563</v>
      </c>
      <c r="GD370">
        <v>0.174226</v>
      </c>
      <c r="GE370">
        <v>0.18032</v>
      </c>
      <c r="GF370">
        <v>0.0995538</v>
      </c>
      <c r="GG370">
        <v>0.08107789999999999</v>
      </c>
      <c r="GH370">
        <v>26190.7</v>
      </c>
      <c r="GI370">
        <v>26097.1</v>
      </c>
      <c r="GJ370">
        <v>29476.9</v>
      </c>
      <c r="GK370">
        <v>29443.9</v>
      </c>
      <c r="GL370">
        <v>35165.8</v>
      </c>
      <c r="GM370">
        <v>35973.3</v>
      </c>
      <c r="GN370">
        <v>41523.8</v>
      </c>
      <c r="GO370">
        <v>41954.9</v>
      </c>
      <c r="GP370">
        <v>1.9537</v>
      </c>
      <c r="GQ370">
        <v>1.9135</v>
      </c>
      <c r="GR370">
        <v>0.0756979</v>
      </c>
      <c r="GS370">
        <v>0</v>
      </c>
      <c r="GT370">
        <v>25.1736</v>
      </c>
      <c r="GU370">
        <v>999.9</v>
      </c>
      <c r="GV370">
        <v>51.1</v>
      </c>
      <c r="GW370">
        <v>29.6</v>
      </c>
      <c r="GX370">
        <v>23.5207</v>
      </c>
      <c r="GY370">
        <v>63.0799</v>
      </c>
      <c r="GZ370">
        <v>33.6178</v>
      </c>
      <c r="HA370">
        <v>1</v>
      </c>
      <c r="HB370">
        <v>-0.06368649999999999</v>
      </c>
      <c r="HC370">
        <v>0.278238</v>
      </c>
      <c r="HD370">
        <v>20.3343</v>
      </c>
      <c r="HE370">
        <v>5.21654</v>
      </c>
      <c r="HF370">
        <v>12.0099</v>
      </c>
      <c r="HG370">
        <v>4.9883</v>
      </c>
      <c r="HH370">
        <v>3.28863</v>
      </c>
      <c r="HI370">
        <v>9999</v>
      </c>
      <c r="HJ370">
        <v>9999</v>
      </c>
      <c r="HK370">
        <v>9999</v>
      </c>
      <c r="HL370">
        <v>156.2</v>
      </c>
      <c r="HM370">
        <v>1.86737</v>
      </c>
      <c r="HN370">
        <v>1.86645</v>
      </c>
      <c r="HO370">
        <v>1.86584</v>
      </c>
      <c r="HP370">
        <v>1.86583</v>
      </c>
      <c r="HQ370">
        <v>1.86756</v>
      </c>
      <c r="HR370">
        <v>1.87012</v>
      </c>
      <c r="HS370">
        <v>1.86874</v>
      </c>
      <c r="HT370">
        <v>1.87027</v>
      </c>
      <c r="HU370">
        <v>0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-5.03</v>
      </c>
      <c r="II370">
        <v>-0.123</v>
      </c>
      <c r="IJ370">
        <v>-2.003274880989988</v>
      </c>
      <c r="IK370">
        <v>-0.003643892653284941</v>
      </c>
      <c r="IL370">
        <v>8.948238347276123E-07</v>
      </c>
      <c r="IM370">
        <v>-2.445980282225029E-10</v>
      </c>
      <c r="IN370">
        <v>-0.1940835803508028</v>
      </c>
      <c r="IO370">
        <v>-0.01042730378795286</v>
      </c>
      <c r="IP370">
        <v>0.00100284695746963</v>
      </c>
      <c r="IQ370">
        <v>-1.701466411570297E-05</v>
      </c>
      <c r="IR370">
        <v>2</v>
      </c>
      <c r="IS370">
        <v>2310</v>
      </c>
      <c r="IT370">
        <v>1</v>
      </c>
      <c r="IU370">
        <v>25</v>
      </c>
      <c r="IV370">
        <v>21610.3</v>
      </c>
      <c r="IW370">
        <v>21610.2</v>
      </c>
      <c r="IX370">
        <v>2.24976</v>
      </c>
      <c r="IY370">
        <v>2.18506</v>
      </c>
      <c r="IZ370">
        <v>1.39648</v>
      </c>
      <c r="JA370">
        <v>2.34863</v>
      </c>
      <c r="JB370">
        <v>1.49536</v>
      </c>
      <c r="JC370">
        <v>2.37305</v>
      </c>
      <c r="JD370">
        <v>34.7608</v>
      </c>
      <c r="JE370">
        <v>24.1838</v>
      </c>
      <c r="JF370">
        <v>18</v>
      </c>
      <c r="JG370">
        <v>516.884</v>
      </c>
      <c r="JH370">
        <v>446.885</v>
      </c>
      <c r="JI370">
        <v>24.9997</v>
      </c>
      <c r="JJ370">
        <v>26.5675</v>
      </c>
      <c r="JK370">
        <v>30.0001</v>
      </c>
      <c r="JL370">
        <v>26.5372</v>
      </c>
      <c r="JM370">
        <v>26.4767</v>
      </c>
      <c r="JN370">
        <v>45.151</v>
      </c>
      <c r="JO370">
        <v>30.1988</v>
      </c>
      <c r="JP370">
        <v>57.2372</v>
      </c>
      <c r="JQ370">
        <v>25</v>
      </c>
      <c r="JR370">
        <v>1108.97</v>
      </c>
      <c r="JS370">
        <v>16.6078</v>
      </c>
      <c r="JT370">
        <v>100.806</v>
      </c>
      <c r="JU370">
        <v>100.765</v>
      </c>
    </row>
    <row r="371" spans="1:281">
      <c r="A371">
        <v>355</v>
      </c>
      <c r="B371">
        <v>1658946959.5</v>
      </c>
      <c r="C371">
        <v>5321.5</v>
      </c>
      <c r="D371" t="s">
        <v>1136</v>
      </c>
      <c r="E371" t="s">
        <v>1137</v>
      </c>
      <c r="F371">
        <v>5</v>
      </c>
      <c r="G371" t="s">
        <v>1005</v>
      </c>
      <c r="H371" t="s">
        <v>416</v>
      </c>
      <c r="I371">
        <v>1658946951.714286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1112.717105133867</v>
      </c>
      <c r="AK371">
        <v>1046.844727272727</v>
      </c>
      <c r="AL371">
        <v>3.390806276747612</v>
      </c>
      <c r="AM371">
        <v>65.43532164275851</v>
      </c>
      <c r="AN371">
        <f>(AP371 - AO371 + DI371*1E3/(8.314*(DK371+273.15)) * AR371/DH371 * AQ371) * DH371/(100*CV371) * 1000/(1000 - AP371)</f>
        <v>0</v>
      </c>
      <c r="AO371">
        <v>16.52646648772188</v>
      </c>
      <c r="AP371">
        <v>21.44233212121212</v>
      </c>
      <c r="AQ371">
        <v>-0.0007234523036173087</v>
      </c>
      <c r="AR371">
        <v>84.91961096106847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1658946951.714286</v>
      </c>
      <c r="DB371">
        <v>1000.148857142857</v>
      </c>
      <c r="DC371">
        <v>1077.9775</v>
      </c>
      <c r="DD371">
        <v>21.46077499999999</v>
      </c>
      <c r="DE371">
        <v>16.53145357142857</v>
      </c>
      <c r="DF371">
        <v>1005.1595</v>
      </c>
      <c r="DG371">
        <v>21.58380714285714</v>
      </c>
      <c r="DH371">
        <v>500.0511071428572</v>
      </c>
      <c r="DI371">
        <v>90.460525</v>
      </c>
      <c r="DJ371">
        <v>0.09996402142857143</v>
      </c>
      <c r="DK371">
        <v>27.06145714285714</v>
      </c>
      <c r="DL371">
        <v>26.40873214285714</v>
      </c>
      <c r="DM371">
        <v>999.9000000000002</v>
      </c>
      <c r="DN371">
        <v>0</v>
      </c>
      <c r="DO371">
        <v>0</v>
      </c>
      <c r="DP371">
        <v>10003.70142857143</v>
      </c>
      <c r="DQ371">
        <v>0</v>
      </c>
      <c r="DR371">
        <v>12.0284</v>
      </c>
      <c r="DS371">
        <v>-77.82826785714285</v>
      </c>
      <c r="DT371">
        <v>1022.083035714286</v>
      </c>
      <c r="DU371">
        <v>1096.0975</v>
      </c>
      <c r="DV371">
        <v>4.929319642857143</v>
      </c>
      <c r="DW371">
        <v>1077.9775</v>
      </c>
      <c r="DX371">
        <v>16.53145357142857</v>
      </c>
      <c r="DY371">
        <v>1.9413525</v>
      </c>
      <c r="DZ371">
        <v>1.495443571428572</v>
      </c>
      <c r="EA371">
        <v>16.97394642857143</v>
      </c>
      <c r="EB371">
        <v>12.92165</v>
      </c>
      <c r="EC371">
        <v>2000.011785714285</v>
      </c>
      <c r="ED371">
        <v>0.980003</v>
      </c>
      <c r="EE371">
        <v>0.0199968</v>
      </c>
      <c r="EF371">
        <v>0</v>
      </c>
      <c r="EG371">
        <v>818.7188928571428</v>
      </c>
      <c r="EH371">
        <v>5.00097</v>
      </c>
      <c r="EI371">
        <v>16270.41071428571</v>
      </c>
      <c r="EJ371">
        <v>16707.68928571428</v>
      </c>
      <c r="EK371">
        <v>37.705</v>
      </c>
      <c r="EL371">
        <v>38.312</v>
      </c>
      <c r="EM371">
        <v>37.62942857142857</v>
      </c>
      <c r="EN371">
        <v>38.03764285714285</v>
      </c>
      <c r="EO371">
        <v>38.37721428571428</v>
      </c>
      <c r="EP371">
        <v>1955.115714285714</v>
      </c>
      <c r="EQ371">
        <v>39.89000000000001</v>
      </c>
      <c r="ER371">
        <v>0</v>
      </c>
      <c r="ES371">
        <v>1658946958.8</v>
      </c>
      <c r="ET371">
        <v>0</v>
      </c>
      <c r="EU371">
        <v>818.676</v>
      </c>
      <c r="EV371">
        <v>-4.518538478302041</v>
      </c>
      <c r="EW371">
        <v>-104.46153861882</v>
      </c>
      <c r="EX371">
        <v>16269.96</v>
      </c>
      <c r="EY371">
        <v>15</v>
      </c>
      <c r="EZ371">
        <v>0</v>
      </c>
      <c r="FA371" t="s">
        <v>419</v>
      </c>
      <c r="FB371">
        <v>1657650335.6</v>
      </c>
      <c r="FC371">
        <v>1657650340.6</v>
      </c>
      <c r="FD371">
        <v>0</v>
      </c>
      <c r="FE371">
        <v>2.4</v>
      </c>
      <c r="FF371">
        <v>-0.047</v>
      </c>
      <c r="FG371">
        <v>-2.024</v>
      </c>
      <c r="FH371">
        <v>-0.16</v>
      </c>
      <c r="FI371">
        <v>420</v>
      </c>
      <c r="FJ371">
        <v>17</v>
      </c>
      <c r="FK371">
        <v>0.4</v>
      </c>
      <c r="FL371">
        <v>0.26</v>
      </c>
      <c r="FM371">
        <v>-77.76299024390244</v>
      </c>
      <c r="FN371">
        <v>-1.590108710801527</v>
      </c>
      <c r="FO371">
        <v>0.1610976719410253</v>
      </c>
      <c r="FP371">
        <v>0</v>
      </c>
      <c r="FQ371">
        <v>818.9443235294118</v>
      </c>
      <c r="FR371">
        <v>-5.40233766697569</v>
      </c>
      <c r="FS371">
        <v>0.5705145108526442</v>
      </c>
      <c r="FT371">
        <v>0</v>
      </c>
      <c r="FU371">
        <v>4.94401731707317</v>
      </c>
      <c r="FV371">
        <v>-0.1918047386759481</v>
      </c>
      <c r="FW371">
        <v>0.02784062368102126</v>
      </c>
      <c r="FX371">
        <v>0</v>
      </c>
      <c r="FY371">
        <v>0</v>
      </c>
      <c r="FZ371">
        <v>3</v>
      </c>
      <c r="GA371" t="s">
        <v>439</v>
      </c>
      <c r="GB371">
        <v>2.9831</v>
      </c>
      <c r="GC371">
        <v>2.71559</v>
      </c>
      <c r="GD371">
        <v>0.176063</v>
      </c>
      <c r="GE371">
        <v>0.182077</v>
      </c>
      <c r="GF371">
        <v>0.0994819</v>
      </c>
      <c r="GG371">
        <v>0.08110340000000001</v>
      </c>
      <c r="GH371">
        <v>26132.6</v>
      </c>
      <c r="GI371">
        <v>26041.3</v>
      </c>
      <c r="GJ371">
        <v>29477.1</v>
      </c>
      <c r="GK371">
        <v>29444.1</v>
      </c>
      <c r="GL371">
        <v>35168.5</v>
      </c>
      <c r="GM371">
        <v>35972.5</v>
      </c>
      <c r="GN371">
        <v>41523.6</v>
      </c>
      <c r="GO371">
        <v>41955.1</v>
      </c>
      <c r="GP371">
        <v>1.95345</v>
      </c>
      <c r="GQ371">
        <v>1.91387</v>
      </c>
      <c r="GR371">
        <v>0.07544090000000001</v>
      </c>
      <c r="GS371">
        <v>0</v>
      </c>
      <c r="GT371">
        <v>25.1736</v>
      </c>
      <c r="GU371">
        <v>999.9</v>
      </c>
      <c r="GV371">
        <v>51.1</v>
      </c>
      <c r="GW371">
        <v>29.6</v>
      </c>
      <c r="GX371">
        <v>23.5185</v>
      </c>
      <c r="GY371">
        <v>62.7899</v>
      </c>
      <c r="GZ371">
        <v>33.6859</v>
      </c>
      <c r="HA371">
        <v>1</v>
      </c>
      <c r="HB371">
        <v>-0.06381100000000001</v>
      </c>
      <c r="HC371">
        <v>0.277595</v>
      </c>
      <c r="HD371">
        <v>20.3341</v>
      </c>
      <c r="HE371">
        <v>5.21579</v>
      </c>
      <c r="HF371">
        <v>12.0099</v>
      </c>
      <c r="HG371">
        <v>4.9884</v>
      </c>
      <c r="HH371">
        <v>3.2885</v>
      </c>
      <c r="HI371">
        <v>9999</v>
      </c>
      <c r="HJ371">
        <v>9999</v>
      </c>
      <c r="HK371">
        <v>9999</v>
      </c>
      <c r="HL371">
        <v>156.2</v>
      </c>
      <c r="HM371">
        <v>1.86737</v>
      </c>
      <c r="HN371">
        <v>1.86646</v>
      </c>
      <c r="HO371">
        <v>1.86584</v>
      </c>
      <c r="HP371">
        <v>1.86584</v>
      </c>
      <c r="HQ371">
        <v>1.86757</v>
      </c>
      <c r="HR371">
        <v>1.87012</v>
      </c>
      <c r="HS371">
        <v>1.86874</v>
      </c>
      <c r="HT371">
        <v>1.87025</v>
      </c>
      <c r="HU371">
        <v>0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-5.08</v>
      </c>
      <c r="II371">
        <v>-0.1232</v>
      </c>
      <c r="IJ371">
        <v>-2.003274880989988</v>
      </c>
      <c r="IK371">
        <v>-0.003643892653284941</v>
      </c>
      <c r="IL371">
        <v>8.948238347276123E-07</v>
      </c>
      <c r="IM371">
        <v>-2.445980282225029E-10</v>
      </c>
      <c r="IN371">
        <v>-0.1940835803508028</v>
      </c>
      <c r="IO371">
        <v>-0.01042730378795286</v>
      </c>
      <c r="IP371">
        <v>0.00100284695746963</v>
      </c>
      <c r="IQ371">
        <v>-1.701466411570297E-05</v>
      </c>
      <c r="IR371">
        <v>2</v>
      </c>
      <c r="IS371">
        <v>2310</v>
      </c>
      <c r="IT371">
        <v>1</v>
      </c>
      <c r="IU371">
        <v>25</v>
      </c>
      <c r="IV371">
        <v>21610.4</v>
      </c>
      <c r="IW371">
        <v>21610.3</v>
      </c>
      <c r="IX371">
        <v>2.28027</v>
      </c>
      <c r="IY371">
        <v>2.18994</v>
      </c>
      <c r="IZ371">
        <v>1.39648</v>
      </c>
      <c r="JA371">
        <v>2.34619</v>
      </c>
      <c r="JB371">
        <v>1.49536</v>
      </c>
      <c r="JC371">
        <v>2.40601</v>
      </c>
      <c r="JD371">
        <v>34.7608</v>
      </c>
      <c r="JE371">
        <v>24.1838</v>
      </c>
      <c r="JF371">
        <v>18</v>
      </c>
      <c r="JG371">
        <v>516.721</v>
      </c>
      <c r="JH371">
        <v>447.115</v>
      </c>
      <c r="JI371">
        <v>24.9997</v>
      </c>
      <c r="JJ371">
        <v>26.5675</v>
      </c>
      <c r="JK371">
        <v>30.0001</v>
      </c>
      <c r="JL371">
        <v>26.5372</v>
      </c>
      <c r="JM371">
        <v>26.4767</v>
      </c>
      <c r="JN371">
        <v>45.6536</v>
      </c>
      <c r="JO371">
        <v>29.91</v>
      </c>
      <c r="JP371">
        <v>56.8656</v>
      </c>
      <c r="JQ371">
        <v>25</v>
      </c>
      <c r="JR371">
        <v>1122.42</v>
      </c>
      <c r="JS371">
        <v>16.6543</v>
      </c>
      <c r="JT371">
        <v>100.806</v>
      </c>
      <c r="JU371">
        <v>100.765</v>
      </c>
    </row>
    <row r="372" spans="1:281">
      <c r="A372">
        <v>356</v>
      </c>
      <c r="B372">
        <v>1658946964.5</v>
      </c>
      <c r="C372">
        <v>5326.5</v>
      </c>
      <c r="D372" t="s">
        <v>1138</v>
      </c>
      <c r="E372" t="s">
        <v>1139</v>
      </c>
      <c r="F372">
        <v>5</v>
      </c>
      <c r="G372" t="s">
        <v>1005</v>
      </c>
      <c r="H372" t="s">
        <v>416</v>
      </c>
      <c r="I372">
        <v>1658946957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1129.793942603085</v>
      </c>
      <c r="AK372">
        <v>1063.658606060606</v>
      </c>
      <c r="AL372">
        <v>3.353159993659458</v>
      </c>
      <c r="AM372">
        <v>65.43532164275851</v>
      </c>
      <c r="AN372">
        <f>(AP372 - AO372 + DI372*1E3/(8.314*(DK372+273.15)) * AR372/DH372 * AQ372) * DH372/(100*CV372) * 1000/(1000 - AP372)</f>
        <v>0</v>
      </c>
      <c r="AO372">
        <v>16.54618278205553</v>
      </c>
      <c r="AP372">
        <v>21.43110181818181</v>
      </c>
      <c r="AQ372">
        <v>-0.001193324079168036</v>
      </c>
      <c r="AR372">
        <v>84.91961096106847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1658946957</v>
      </c>
      <c r="DB372">
        <v>1017.715185185185</v>
      </c>
      <c r="DC372">
        <v>1095.679259259259</v>
      </c>
      <c r="DD372">
        <v>21.45229259259259</v>
      </c>
      <c r="DE372">
        <v>16.53461481481482</v>
      </c>
      <c r="DF372">
        <v>1022.772148148148</v>
      </c>
      <c r="DG372">
        <v>21.5753962962963</v>
      </c>
      <c r="DH372">
        <v>500.0529629629629</v>
      </c>
      <c r="DI372">
        <v>90.46167037037038</v>
      </c>
      <c r="DJ372">
        <v>0.1000021888888889</v>
      </c>
      <c r="DK372">
        <v>27.06178148148147</v>
      </c>
      <c r="DL372">
        <v>26.41071851851852</v>
      </c>
      <c r="DM372">
        <v>999.9000000000001</v>
      </c>
      <c r="DN372">
        <v>0</v>
      </c>
      <c r="DO372">
        <v>0</v>
      </c>
      <c r="DP372">
        <v>9997.633703703703</v>
      </c>
      <c r="DQ372">
        <v>0</v>
      </c>
      <c r="DR372">
        <v>12.0284</v>
      </c>
      <c r="DS372">
        <v>-77.96259259259259</v>
      </c>
      <c r="DT372">
        <v>1040.025185185185</v>
      </c>
      <c r="DU372">
        <v>1114.09962962963</v>
      </c>
      <c r="DV372">
        <v>4.917674074074074</v>
      </c>
      <c r="DW372">
        <v>1095.679259259259</v>
      </c>
      <c r="DX372">
        <v>16.53461481481482</v>
      </c>
      <c r="DY372">
        <v>1.94061037037037</v>
      </c>
      <c r="DZ372">
        <v>1.495748518518519</v>
      </c>
      <c r="EA372">
        <v>16.96790740740741</v>
      </c>
      <c r="EB372">
        <v>12.92476666666666</v>
      </c>
      <c r="EC372">
        <v>2000.025925925926</v>
      </c>
      <c r="ED372">
        <v>0.980003</v>
      </c>
      <c r="EE372">
        <v>0.0199968</v>
      </c>
      <c r="EF372">
        <v>0</v>
      </c>
      <c r="EG372">
        <v>818.2416296296294</v>
      </c>
      <c r="EH372">
        <v>5.00097</v>
      </c>
      <c r="EI372">
        <v>16261.06666666667</v>
      </c>
      <c r="EJ372">
        <v>16707.81111111111</v>
      </c>
      <c r="EK372">
        <v>37.69866666666667</v>
      </c>
      <c r="EL372">
        <v>38.312</v>
      </c>
      <c r="EM372">
        <v>37.625</v>
      </c>
      <c r="EN372">
        <v>38.03214814814815</v>
      </c>
      <c r="EO372">
        <v>38.375</v>
      </c>
      <c r="EP372">
        <v>1955.126296296296</v>
      </c>
      <c r="EQ372">
        <v>39.89000000000001</v>
      </c>
      <c r="ER372">
        <v>0</v>
      </c>
      <c r="ES372">
        <v>1658946964.2</v>
      </c>
      <c r="ET372">
        <v>0</v>
      </c>
      <c r="EU372">
        <v>818.1997692307691</v>
      </c>
      <c r="EV372">
        <v>-6.253880339669484</v>
      </c>
      <c r="EW372">
        <v>-106.5059829950644</v>
      </c>
      <c r="EX372">
        <v>16260.95769230769</v>
      </c>
      <c r="EY372">
        <v>15</v>
      </c>
      <c r="EZ372">
        <v>0</v>
      </c>
      <c r="FA372" t="s">
        <v>419</v>
      </c>
      <c r="FB372">
        <v>1657650335.6</v>
      </c>
      <c r="FC372">
        <v>1657650340.6</v>
      </c>
      <c r="FD372">
        <v>0</v>
      </c>
      <c r="FE372">
        <v>2.4</v>
      </c>
      <c r="FF372">
        <v>-0.047</v>
      </c>
      <c r="FG372">
        <v>-2.024</v>
      </c>
      <c r="FH372">
        <v>-0.16</v>
      </c>
      <c r="FI372">
        <v>420</v>
      </c>
      <c r="FJ372">
        <v>17</v>
      </c>
      <c r="FK372">
        <v>0.4</v>
      </c>
      <c r="FL372">
        <v>0.26</v>
      </c>
      <c r="FM372">
        <v>-77.86861707317073</v>
      </c>
      <c r="FN372">
        <v>-1.605292682927147</v>
      </c>
      <c r="FO372">
        <v>0.1626381392621464</v>
      </c>
      <c r="FP372">
        <v>0</v>
      </c>
      <c r="FQ372">
        <v>818.6023529411765</v>
      </c>
      <c r="FR372">
        <v>-5.049686778651605</v>
      </c>
      <c r="FS372">
        <v>0.5399940022734997</v>
      </c>
      <c r="FT372">
        <v>0</v>
      </c>
      <c r="FU372">
        <v>4.923717317073171</v>
      </c>
      <c r="FV372">
        <v>-0.1354214634146333</v>
      </c>
      <c r="FW372">
        <v>0.0209585976332655</v>
      </c>
      <c r="FX372">
        <v>0</v>
      </c>
      <c r="FY372">
        <v>0</v>
      </c>
      <c r="FZ372">
        <v>3</v>
      </c>
      <c r="GA372" t="s">
        <v>439</v>
      </c>
      <c r="GB372">
        <v>2.98315</v>
      </c>
      <c r="GC372">
        <v>2.71566</v>
      </c>
      <c r="GD372">
        <v>0.177859</v>
      </c>
      <c r="GE372">
        <v>0.183761</v>
      </c>
      <c r="GF372">
        <v>0.0994458</v>
      </c>
      <c r="GG372">
        <v>0.08118549999999999</v>
      </c>
      <c r="GH372">
        <v>26075.5</v>
      </c>
      <c r="GI372">
        <v>25987.7</v>
      </c>
      <c r="GJ372">
        <v>29476.9</v>
      </c>
      <c r="GK372">
        <v>29444.1</v>
      </c>
      <c r="GL372">
        <v>35169.6</v>
      </c>
      <c r="GM372">
        <v>35969.4</v>
      </c>
      <c r="GN372">
        <v>41523.2</v>
      </c>
      <c r="GO372">
        <v>41955.2</v>
      </c>
      <c r="GP372">
        <v>1.95357</v>
      </c>
      <c r="GQ372">
        <v>1.914</v>
      </c>
      <c r="GR372">
        <v>0.0760704</v>
      </c>
      <c r="GS372">
        <v>0</v>
      </c>
      <c r="GT372">
        <v>25.1721</v>
      </c>
      <c r="GU372">
        <v>999.9</v>
      </c>
      <c r="GV372">
        <v>51</v>
      </c>
      <c r="GW372">
        <v>29.6</v>
      </c>
      <c r="GX372">
        <v>23.4736</v>
      </c>
      <c r="GY372">
        <v>63.1599</v>
      </c>
      <c r="GZ372">
        <v>34.1026</v>
      </c>
      <c r="HA372">
        <v>1</v>
      </c>
      <c r="HB372">
        <v>-0.0638415</v>
      </c>
      <c r="HC372">
        <v>0.276065</v>
      </c>
      <c r="HD372">
        <v>20.334</v>
      </c>
      <c r="HE372">
        <v>5.21609</v>
      </c>
      <c r="HF372">
        <v>12.0099</v>
      </c>
      <c r="HG372">
        <v>4.98825</v>
      </c>
      <c r="HH372">
        <v>3.2885</v>
      </c>
      <c r="HI372">
        <v>9999</v>
      </c>
      <c r="HJ372">
        <v>9999</v>
      </c>
      <c r="HK372">
        <v>9999</v>
      </c>
      <c r="HL372">
        <v>156.2</v>
      </c>
      <c r="HM372">
        <v>1.86737</v>
      </c>
      <c r="HN372">
        <v>1.86645</v>
      </c>
      <c r="HO372">
        <v>1.86584</v>
      </c>
      <c r="HP372">
        <v>1.86584</v>
      </c>
      <c r="HQ372">
        <v>1.86759</v>
      </c>
      <c r="HR372">
        <v>1.87012</v>
      </c>
      <c r="HS372">
        <v>1.86874</v>
      </c>
      <c r="HT372">
        <v>1.87026</v>
      </c>
      <c r="HU372">
        <v>0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-5.12</v>
      </c>
      <c r="II372">
        <v>-0.1233</v>
      </c>
      <c r="IJ372">
        <v>-2.003274880989988</v>
      </c>
      <c r="IK372">
        <v>-0.003643892653284941</v>
      </c>
      <c r="IL372">
        <v>8.948238347276123E-07</v>
      </c>
      <c r="IM372">
        <v>-2.445980282225029E-10</v>
      </c>
      <c r="IN372">
        <v>-0.1940835803508028</v>
      </c>
      <c r="IO372">
        <v>-0.01042730378795286</v>
      </c>
      <c r="IP372">
        <v>0.00100284695746963</v>
      </c>
      <c r="IQ372">
        <v>-1.701466411570297E-05</v>
      </c>
      <c r="IR372">
        <v>2</v>
      </c>
      <c r="IS372">
        <v>2310</v>
      </c>
      <c r="IT372">
        <v>1</v>
      </c>
      <c r="IU372">
        <v>25</v>
      </c>
      <c r="IV372">
        <v>21610.5</v>
      </c>
      <c r="IW372">
        <v>21610.4</v>
      </c>
      <c r="IX372">
        <v>2.30469</v>
      </c>
      <c r="IY372">
        <v>2.19849</v>
      </c>
      <c r="IZ372">
        <v>1.39648</v>
      </c>
      <c r="JA372">
        <v>2.34863</v>
      </c>
      <c r="JB372">
        <v>1.49536</v>
      </c>
      <c r="JC372">
        <v>2.30591</v>
      </c>
      <c r="JD372">
        <v>34.7608</v>
      </c>
      <c r="JE372">
        <v>24.1751</v>
      </c>
      <c r="JF372">
        <v>18</v>
      </c>
      <c r="JG372">
        <v>516.803</v>
      </c>
      <c r="JH372">
        <v>447.191</v>
      </c>
      <c r="JI372">
        <v>24.9997</v>
      </c>
      <c r="JJ372">
        <v>26.5675</v>
      </c>
      <c r="JK372">
        <v>30.0001</v>
      </c>
      <c r="JL372">
        <v>26.5372</v>
      </c>
      <c r="JM372">
        <v>26.4767</v>
      </c>
      <c r="JN372">
        <v>46.1369</v>
      </c>
      <c r="JO372">
        <v>29.6057</v>
      </c>
      <c r="JP372">
        <v>56.8656</v>
      </c>
      <c r="JQ372">
        <v>25</v>
      </c>
      <c r="JR372">
        <v>1142.47</v>
      </c>
      <c r="JS372">
        <v>16.6925</v>
      </c>
      <c r="JT372">
        <v>100.805</v>
      </c>
      <c r="JU372">
        <v>100.765</v>
      </c>
    </row>
    <row r="373" spans="1:281">
      <c r="A373">
        <v>357</v>
      </c>
      <c r="B373">
        <v>1658946969.5</v>
      </c>
      <c r="C373">
        <v>5331.5</v>
      </c>
      <c r="D373" t="s">
        <v>1140</v>
      </c>
      <c r="E373" t="s">
        <v>1141</v>
      </c>
      <c r="F373">
        <v>5</v>
      </c>
      <c r="G373" t="s">
        <v>1005</v>
      </c>
      <c r="H373" t="s">
        <v>416</v>
      </c>
      <c r="I373">
        <v>1658946961.714286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1145.707375388125</v>
      </c>
      <c r="AK373">
        <v>1080.13703030303</v>
      </c>
      <c r="AL373">
        <v>3.276162662862303</v>
      </c>
      <c r="AM373">
        <v>65.43532164275851</v>
      </c>
      <c r="AN373">
        <f>(AP373 - AO373 + DI373*1E3/(8.314*(DK373+273.15)) * AR373/DH373 * AQ373) * DH373/(100*CV373) * 1000/(1000 - AP373)</f>
        <v>0</v>
      </c>
      <c r="AO373">
        <v>16.57842333846979</v>
      </c>
      <c r="AP373">
        <v>21.42224242424242</v>
      </c>
      <c r="AQ373">
        <v>-0.0009503935411412665</v>
      </c>
      <c r="AR373">
        <v>84.91961096106847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1658946961.714286</v>
      </c>
      <c r="DB373">
        <v>1033.271428571428</v>
      </c>
      <c r="DC373">
        <v>1111.120714285714</v>
      </c>
      <c r="DD373">
        <v>21.43788928571428</v>
      </c>
      <c r="DE373">
        <v>16.55656071428571</v>
      </c>
      <c r="DF373">
        <v>1038.3675</v>
      </c>
      <c r="DG373">
        <v>21.56113214285714</v>
      </c>
      <c r="DH373">
        <v>500.0506785714285</v>
      </c>
      <c r="DI373">
        <v>90.46297857142856</v>
      </c>
      <c r="DJ373">
        <v>0.09996943928571431</v>
      </c>
      <c r="DK373">
        <v>27.06197142857143</v>
      </c>
      <c r="DL373">
        <v>26.41399642857143</v>
      </c>
      <c r="DM373">
        <v>999.9000000000002</v>
      </c>
      <c r="DN373">
        <v>0</v>
      </c>
      <c r="DO373">
        <v>0</v>
      </c>
      <c r="DP373">
        <v>10002.78357142857</v>
      </c>
      <c r="DQ373">
        <v>0</v>
      </c>
      <c r="DR373">
        <v>12.0284</v>
      </c>
      <c r="DS373">
        <v>-77.84840357142856</v>
      </c>
      <c r="DT373">
        <v>1055.906071428571</v>
      </c>
      <c r="DU373">
        <v>1129.825714285714</v>
      </c>
      <c r="DV373">
        <v>4.881326785714286</v>
      </c>
      <c r="DW373">
        <v>1111.120714285714</v>
      </c>
      <c r="DX373">
        <v>16.55656071428571</v>
      </c>
      <c r="DY373">
        <v>1.939336071428571</v>
      </c>
      <c r="DZ373">
        <v>1.497756071428571</v>
      </c>
      <c r="EA373">
        <v>16.95755</v>
      </c>
      <c r="EB373">
        <v>12.94525</v>
      </c>
      <c r="EC373">
        <v>2000.009642857143</v>
      </c>
      <c r="ED373">
        <v>0.9800027857142857</v>
      </c>
      <c r="EE373">
        <v>0.01999700714285715</v>
      </c>
      <c r="EF373">
        <v>0</v>
      </c>
      <c r="EG373">
        <v>817.746107142857</v>
      </c>
      <c r="EH373">
        <v>5.00097</v>
      </c>
      <c r="EI373">
        <v>16252.40714285714</v>
      </c>
      <c r="EJ373">
        <v>16707.67857142858</v>
      </c>
      <c r="EK373">
        <v>37.687</v>
      </c>
      <c r="EL373">
        <v>38.312</v>
      </c>
      <c r="EM373">
        <v>37.625</v>
      </c>
      <c r="EN373">
        <v>38.01992857142857</v>
      </c>
      <c r="EO373">
        <v>38.375</v>
      </c>
      <c r="EP373">
        <v>1955.109642857142</v>
      </c>
      <c r="EQ373">
        <v>39.89000000000001</v>
      </c>
      <c r="ER373">
        <v>0</v>
      </c>
      <c r="ES373">
        <v>1658946969</v>
      </c>
      <c r="ET373">
        <v>0</v>
      </c>
      <c r="EU373">
        <v>817.6844230769228</v>
      </c>
      <c r="EV373">
        <v>-6.620478620144586</v>
      </c>
      <c r="EW373">
        <v>-112.0581195508695</v>
      </c>
      <c r="EX373">
        <v>16252.08846153846</v>
      </c>
      <c r="EY373">
        <v>15</v>
      </c>
      <c r="EZ373">
        <v>0</v>
      </c>
      <c r="FA373" t="s">
        <v>419</v>
      </c>
      <c r="FB373">
        <v>1657650335.6</v>
      </c>
      <c r="FC373">
        <v>1657650340.6</v>
      </c>
      <c r="FD373">
        <v>0</v>
      </c>
      <c r="FE373">
        <v>2.4</v>
      </c>
      <c r="FF373">
        <v>-0.047</v>
      </c>
      <c r="FG373">
        <v>-2.024</v>
      </c>
      <c r="FH373">
        <v>-0.16</v>
      </c>
      <c r="FI373">
        <v>420</v>
      </c>
      <c r="FJ373">
        <v>17</v>
      </c>
      <c r="FK373">
        <v>0.4</v>
      </c>
      <c r="FL373">
        <v>0.26</v>
      </c>
      <c r="FM373">
        <v>-77.8569925</v>
      </c>
      <c r="FN373">
        <v>0.8509136960601954</v>
      </c>
      <c r="FO373">
        <v>0.2053486052880567</v>
      </c>
      <c r="FP373">
        <v>0</v>
      </c>
      <c r="FQ373">
        <v>818.0016764705881</v>
      </c>
      <c r="FR373">
        <v>-6.417066454533576</v>
      </c>
      <c r="FS373">
        <v>0.6660947521622878</v>
      </c>
      <c r="FT373">
        <v>0</v>
      </c>
      <c r="FU373">
        <v>4.9001475</v>
      </c>
      <c r="FV373">
        <v>-0.4099373358349091</v>
      </c>
      <c r="FW373">
        <v>0.04251734279973292</v>
      </c>
      <c r="FX373">
        <v>0</v>
      </c>
      <c r="FY373">
        <v>0</v>
      </c>
      <c r="FZ373">
        <v>3</v>
      </c>
      <c r="GA373" t="s">
        <v>439</v>
      </c>
      <c r="GB373">
        <v>2.98325</v>
      </c>
      <c r="GC373">
        <v>2.7158</v>
      </c>
      <c r="GD373">
        <v>0.179608</v>
      </c>
      <c r="GE373">
        <v>0.185437</v>
      </c>
      <c r="GF373">
        <v>0.09943589999999999</v>
      </c>
      <c r="GG373">
        <v>0.0814762</v>
      </c>
      <c r="GH373">
        <v>26019.9</v>
      </c>
      <c r="GI373">
        <v>25934.3</v>
      </c>
      <c r="GJ373">
        <v>29476.7</v>
      </c>
      <c r="GK373">
        <v>29444</v>
      </c>
      <c r="GL373">
        <v>35170.2</v>
      </c>
      <c r="GM373">
        <v>35957.8</v>
      </c>
      <c r="GN373">
        <v>41523.4</v>
      </c>
      <c r="GO373">
        <v>41955.1</v>
      </c>
      <c r="GP373">
        <v>1.9534</v>
      </c>
      <c r="GQ373">
        <v>1.91398</v>
      </c>
      <c r="GR373">
        <v>0.0758544</v>
      </c>
      <c r="GS373">
        <v>0</v>
      </c>
      <c r="GT373">
        <v>25.1704</v>
      </c>
      <c r="GU373">
        <v>999.9</v>
      </c>
      <c r="GV373">
        <v>51</v>
      </c>
      <c r="GW373">
        <v>29.6</v>
      </c>
      <c r="GX373">
        <v>23.4719</v>
      </c>
      <c r="GY373">
        <v>62.9899</v>
      </c>
      <c r="GZ373">
        <v>33.9143</v>
      </c>
      <c r="HA373">
        <v>1</v>
      </c>
      <c r="HB373">
        <v>-0.06388720000000001</v>
      </c>
      <c r="HC373">
        <v>0.274935</v>
      </c>
      <c r="HD373">
        <v>20.3341</v>
      </c>
      <c r="HE373">
        <v>5.21594</v>
      </c>
      <c r="HF373">
        <v>12.0099</v>
      </c>
      <c r="HG373">
        <v>4.98825</v>
      </c>
      <c r="HH373">
        <v>3.28845</v>
      </c>
      <c r="HI373">
        <v>9999</v>
      </c>
      <c r="HJ373">
        <v>9999</v>
      </c>
      <c r="HK373">
        <v>9999</v>
      </c>
      <c r="HL373">
        <v>156.2</v>
      </c>
      <c r="HM373">
        <v>1.86737</v>
      </c>
      <c r="HN373">
        <v>1.86646</v>
      </c>
      <c r="HO373">
        <v>1.86584</v>
      </c>
      <c r="HP373">
        <v>1.86584</v>
      </c>
      <c r="HQ373">
        <v>1.86761</v>
      </c>
      <c r="HR373">
        <v>1.87012</v>
      </c>
      <c r="HS373">
        <v>1.86874</v>
      </c>
      <c r="HT373">
        <v>1.87025</v>
      </c>
      <c r="HU373">
        <v>0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-5.16</v>
      </c>
      <c r="II373">
        <v>-0.1234</v>
      </c>
      <c r="IJ373">
        <v>-2.003274880989988</v>
      </c>
      <c r="IK373">
        <v>-0.003643892653284941</v>
      </c>
      <c r="IL373">
        <v>8.948238347276123E-07</v>
      </c>
      <c r="IM373">
        <v>-2.445980282225029E-10</v>
      </c>
      <c r="IN373">
        <v>-0.1940835803508028</v>
      </c>
      <c r="IO373">
        <v>-0.01042730378795286</v>
      </c>
      <c r="IP373">
        <v>0.00100284695746963</v>
      </c>
      <c r="IQ373">
        <v>-1.701466411570297E-05</v>
      </c>
      <c r="IR373">
        <v>2</v>
      </c>
      <c r="IS373">
        <v>2310</v>
      </c>
      <c r="IT373">
        <v>1</v>
      </c>
      <c r="IU373">
        <v>25</v>
      </c>
      <c r="IV373">
        <v>21610.6</v>
      </c>
      <c r="IW373">
        <v>21610.5</v>
      </c>
      <c r="IX373">
        <v>2.33154</v>
      </c>
      <c r="IY373">
        <v>2.18872</v>
      </c>
      <c r="IZ373">
        <v>1.39648</v>
      </c>
      <c r="JA373">
        <v>2.34741</v>
      </c>
      <c r="JB373">
        <v>1.49536</v>
      </c>
      <c r="JC373">
        <v>2.35596</v>
      </c>
      <c r="JD373">
        <v>34.7608</v>
      </c>
      <c r="JE373">
        <v>24.1838</v>
      </c>
      <c r="JF373">
        <v>18</v>
      </c>
      <c r="JG373">
        <v>516.689</v>
      </c>
      <c r="JH373">
        <v>447.176</v>
      </c>
      <c r="JI373">
        <v>24.9997</v>
      </c>
      <c r="JJ373">
        <v>26.5675</v>
      </c>
      <c r="JK373">
        <v>30</v>
      </c>
      <c r="JL373">
        <v>26.5372</v>
      </c>
      <c r="JM373">
        <v>26.4767</v>
      </c>
      <c r="JN373">
        <v>46.7135</v>
      </c>
      <c r="JO373">
        <v>29.6057</v>
      </c>
      <c r="JP373">
        <v>56.8656</v>
      </c>
      <c r="JQ373">
        <v>25</v>
      </c>
      <c r="JR373">
        <v>1155.83</v>
      </c>
      <c r="JS373">
        <v>16.7194</v>
      </c>
      <c r="JT373">
        <v>100.805</v>
      </c>
      <c r="JU373">
        <v>100.765</v>
      </c>
    </row>
    <row r="374" spans="1:281">
      <c r="A374">
        <v>358</v>
      </c>
      <c r="B374">
        <v>1658946974.5</v>
      </c>
      <c r="C374">
        <v>5336.5</v>
      </c>
      <c r="D374" t="s">
        <v>1142</v>
      </c>
      <c r="E374" t="s">
        <v>1143</v>
      </c>
      <c r="F374">
        <v>5</v>
      </c>
      <c r="G374" t="s">
        <v>1005</v>
      </c>
      <c r="H374" t="s">
        <v>416</v>
      </c>
      <c r="I374">
        <v>1658946967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1162.575693180324</v>
      </c>
      <c r="AK374">
        <v>1096.644545454546</v>
      </c>
      <c r="AL374">
        <v>3.312902127120669</v>
      </c>
      <c r="AM374">
        <v>65.43532164275851</v>
      </c>
      <c r="AN374">
        <f>(AP374 - AO374 + DI374*1E3/(8.314*(DK374+273.15)) * AR374/DH374 * AQ374) * DH374/(100*CV374) * 1000/(1000 - AP374)</f>
        <v>0</v>
      </c>
      <c r="AO374">
        <v>16.64265951394595</v>
      </c>
      <c r="AP374">
        <v>21.4342503030303</v>
      </c>
      <c r="AQ374">
        <v>0.0006858336531263318</v>
      </c>
      <c r="AR374">
        <v>84.91961096106847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1658946967</v>
      </c>
      <c r="DB374">
        <v>1050.514074074074</v>
      </c>
      <c r="DC374">
        <v>1128.367407407407</v>
      </c>
      <c r="DD374">
        <v>21.42975185185185</v>
      </c>
      <c r="DE374">
        <v>16.59766296296296</v>
      </c>
      <c r="DF374">
        <v>1055.654814814815</v>
      </c>
      <c r="DG374">
        <v>21.55307037037037</v>
      </c>
      <c r="DH374">
        <v>500.0481481481482</v>
      </c>
      <c r="DI374">
        <v>90.46486296296298</v>
      </c>
      <c r="DJ374">
        <v>0.09999375925925925</v>
      </c>
      <c r="DK374">
        <v>27.06216296296296</v>
      </c>
      <c r="DL374">
        <v>26.41735555555556</v>
      </c>
      <c r="DM374">
        <v>999.9000000000001</v>
      </c>
      <c r="DN374">
        <v>0</v>
      </c>
      <c r="DO374">
        <v>0</v>
      </c>
      <c r="DP374">
        <v>10001.36148148148</v>
      </c>
      <c r="DQ374">
        <v>0</v>
      </c>
      <c r="DR374">
        <v>12.0284</v>
      </c>
      <c r="DS374">
        <v>-77.85264814814816</v>
      </c>
      <c r="DT374">
        <v>1073.518888888889</v>
      </c>
      <c r="DU374">
        <v>1147.411111111111</v>
      </c>
      <c r="DV374">
        <v>4.832085555555556</v>
      </c>
      <c r="DW374">
        <v>1128.367407407407</v>
      </c>
      <c r="DX374">
        <v>16.59766296296296</v>
      </c>
      <c r="DY374">
        <v>1.938640370370371</v>
      </c>
      <c r="DZ374">
        <v>1.501506296296296</v>
      </c>
      <c r="EA374">
        <v>16.95188148148148</v>
      </c>
      <c r="EB374">
        <v>12.98346666666667</v>
      </c>
      <c r="EC374">
        <v>2000.006296296297</v>
      </c>
      <c r="ED374">
        <v>0.9800027777777778</v>
      </c>
      <c r="EE374">
        <v>0.01999701481481482</v>
      </c>
      <c r="EF374">
        <v>0</v>
      </c>
      <c r="EG374">
        <v>817.1534814814814</v>
      </c>
      <c r="EH374">
        <v>5.00097</v>
      </c>
      <c r="EI374">
        <v>16242.65925925926</v>
      </c>
      <c r="EJ374">
        <v>16707.65555555555</v>
      </c>
      <c r="EK374">
        <v>37.687</v>
      </c>
      <c r="EL374">
        <v>38.312</v>
      </c>
      <c r="EM374">
        <v>37.625</v>
      </c>
      <c r="EN374">
        <v>38.01377777777778</v>
      </c>
      <c r="EO374">
        <v>38.375</v>
      </c>
      <c r="EP374">
        <v>1955.107037037037</v>
      </c>
      <c r="EQ374">
        <v>39.89000000000001</v>
      </c>
      <c r="ER374">
        <v>0</v>
      </c>
      <c r="ES374">
        <v>1658946974.4</v>
      </c>
      <c r="ET374">
        <v>0</v>
      </c>
      <c r="EU374">
        <v>817.08232</v>
      </c>
      <c r="EV374">
        <v>-5.583615375358978</v>
      </c>
      <c r="EW374">
        <v>-112.7230767967321</v>
      </c>
      <c r="EX374">
        <v>16241.5</v>
      </c>
      <c r="EY374">
        <v>15</v>
      </c>
      <c r="EZ374">
        <v>0</v>
      </c>
      <c r="FA374" t="s">
        <v>419</v>
      </c>
      <c r="FB374">
        <v>1657650335.6</v>
      </c>
      <c r="FC374">
        <v>1657650340.6</v>
      </c>
      <c r="FD374">
        <v>0</v>
      </c>
      <c r="FE374">
        <v>2.4</v>
      </c>
      <c r="FF374">
        <v>-0.047</v>
      </c>
      <c r="FG374">
        <v>-2.024</v>
      </c>
      <c r="FH374">
        <v>-0.16</v>
      </c>
      <c r="FI374">
        <v>420</v>
      </c>
      <c r="FJ374">
        <v>17</v>
      </c>
      <c r="FK374">
        <v>0.4</v>
      </c>
      <c r="FL374">
        <v>0.26</v>
      </c>
      <c r="FM374">
        <v>-77.88153414634147</v>
      </c>
      <c r="FN374">
        <v>0.516574912892004</v>
      </c>
      <c r="FO374">
        <v>0.2222368969055831</v>
      </c>
      <c r="FP374">
        <v>0</v>
      </c>
      <c r="FQ374">
        <v>817.4429705882353</v>
      </c>
      <c r="FR374">
        <v>-6.281695952992894</v>
      </c>
      <c r="FS374">
        <v>0.6729607315392001</v>
      </c>
      <c r="FT374">
        <v>0</v>
      </c>
      <c r="FU374">
        <v>4.859625853658536</v>
      </c>
      <c r="FV374">
        <v>-0.5685466202090521</v>
      </c>
      <c r="FW374">
        <v>0.05719117260794069</v>
      </c>
      <c r="FX374">
        <v>0</v>
      </c>
      <c r="FY374">
        <v>0</v>
      </c>
      <c r="FZ374">
        <v>3</v>
      </c>
      <c r="GA374" t="s">
        <v>439</v>
      </c>
      <c r="GB374">
        <v>2.98315</v>
      </c>
      <c r="GC374">
        <v>2.71555</v>
      </c>
      <c r="GD374">
        <v>0.181348</v>
      </c>
      <c r="GE374">
        <v>0.187143</v>
      </c>
      <c r="GF374">
        <v>0.099466</v>
      </c>
      <c r="GG374">
        <v>0.0815688</v>
      </c>
      <c r="GH374">
        <v>25965.3</v>
      </c>
      <c r="GI374">
        <v>25879.8</v>
      </c>
      <c r="GJ374">
        <v>29477.4</v>
      </c>
      <c r="GK374">
        <v>29443.8</v>
      </c>
      <c r="GL374">
        <v>35169.6</v>
      </c>
      <c r="GM374">
        <v>35954</v>
      </c>
      <c r="GN374">
        <v>41524.1</v>
      </c>
      <c r="GO374">
        <v>41954.9</v>
      </c>
      <c r="GP374">
        <v>1.9534</v>
      </c>
      <c r="GQ374">
        <v>1.91427</v>
      </c>
      <c r="GR374">
        <v>0.0768229</v>
      </c>
      <c r="GS374">
        <v>0</v>
      </c>
      <c r="GT374">
        <v>25.1693</v>
      </c>
      <c r="GU374">
        <v>999.9</v>
      </c>
      <c r="GV374">
        <v>50.9</v>
      </c>
      <c r="GW374">
        <v>29.6</v>
      </c>
      <c r="GX374">
        <v>23.4241</v>
      </c>
      <c r="GY374">
        <v>63.1799</v>
      </c>
      <c r="GZ374">
        <v>34.0385</v>
      </c>
      <c r="HA374">
        <v>1</v>
      </c>
      <c r="HB374">
        <v>-0.0638643</v>
      </c>
      <c r="HC374">
        <v>0.274311</v>
      </c>
      <c r="HD374">
        <v>20.334</v>
      </c>
      <c r="HE374">
        <v>5.21654</v>
      </c>
      <c r="HF374">
        <v>12.0099</v>
      </c>
      <c r="HG374">
        <v>4.9883</v>
      </c>
      <c r="HH374">
        <v>3.28855</v>
      </c>
      <c r="HI374">
        <v>9999</v>
      </c>
      <c r="HJ374">
        <v>9999</v>
      </c>
      <c r="HK374">
        <v>9999</v>
      </c>
      <c r="HL374">
        <v>156.2</v>
      </c>
      <c r="HM374">
        <v>1.86737</v>
      </c>
      <c r="HN374">
        <v>1.86644</v>
      </c>
      <c r="HO374">
        <v>1.86584</v>
      </c>
      <c r="HP374">
        <v>1.86582</v>
      </c>
      <c r="HQ374">
        <v>1.86758</v>
      </c>
      <c r="HR374">
        <v>1.87012</v>
      </c>
      <c r="HS374">
        <v>1.86874</v>
      </c>
      <c r="HT374">
        <v>1.87024</v>
      </c>
      <c r="HU374">
        <v>0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-5.21</v>
      </c>
      <c r="II374">
        <v>-0.1232</v>
      </c>
      <c r="IJ374">
        <v>-2.003274880989988</v>
      </c>
      <c r="IK374">
        <v>-0.003643892653284941</v>
      </c>
      <c r="IL374">
        <v>8.948238347276123E-07</v>
      </c>
      <c r="IM374">
        <v>-2.445980282225029E-10</v>
      </c>
      <c r="IN374">
        <v>-0.1940835803508028</v>
      </c>
      <c r="IO374">
        <v>-0.01042730378795286</v>
      </c>
      <c r="IP374">
        <v>0.00100284695746963</v>
      </c>
      <c r="IQ374">
        <v>-1.701466411570297E-05</v>
      </c>
      <c r="IR374">
        <v>2</v>
      </c>
      <c r="IS374">
        <v>2310</v>
      </c>
      <c r="IT374">
        <v>1</v>
      </c>
      <c r="IU374">
        <v>25</v>
      </c>
      <c r="IV374">
        <v>21610.6</v>
      </c>
      <c r="IW374">
        <v>21610.6</v>
      </c>
      <c r="IX374">
        <v>2.35962</v>
      </c>
      <c r="IY374">
        <v>2.18262</v>
      </c>
      <c r="IZ374">
        <v>1.39648</v>
      </c>
      <c r="JA374">
        <v>2.34741</v>
      </c>
      <c r="JB374">
        <v>1.49536</v>
      </c>
      <c r="JC374">
        <v>2.39136</v>
      </c>
      <c r="JD374">
        <v>34.7608</v>
      </c>
      <c r="JE374">
        <v>24.1838</v>
      </c>
      <c r="JF374">
        <v>18</v>
      </c>
      <c r="JG374">
        <v>516.689</v>
      </c>
      <c r="JH374">
        <v>447.36</v>
      </c>
      <c r="JI374">
        <v>24.9997</v>
      </c>
      <c r="JJ374">
        <v>26.5675</v>
      </c>
      <c r="JK374">
        <v>30</v>
      </c>
      <c r="JL374">
        <v>26.5372</v>
      </c>
      <c r="JM374">
        <v>26.4767</v>
      </c>
      <c r="JN374">
        <v>47.2171</v>
      </c>
      <c r="JO374">
        <v>29.3306</v>
      </c>
      <c r="JP374">
        <v>56.8656</v>
      </c>
      <c r="JQ374">
        <v>25</v>
      </c>
      <c r="JR374">
        <v>1175.87</v>
      </c>
      <c r="JS374">
        <v>16.7481</v>
      </c>
      <c r="JT374">
        <v>100.807</v>
      </c>
      <c r="JU374">
        <v>100.764</v>
      </c>
    </row>
    <row r="375" spans="1:281">
      <c r="A375">
        <v>359</v>
      </c>
      <c r="B375">
        <v>1658946979.5</v>
      </c>
      <c r="C375">
        <v>5341.5</v>
      </c>
      <c r="D375" t="s">
        <v>1144</v>
      </c>
      <c r="E375" t="s">
        <v>1145</v>
      </c>
      <c r="F375">
        <v>5</v>
      </c>
      <c r="G375" t="s">
        <v>1005</v>
      </c>
      <c r="H375" t="s">
        <v>416</v>
      </c>
      <c r="I375">
        <v>1658946971.714286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1179.646444247848</v>
      </c>
      <c r="AK375">
        <v>1113.543575757575</v>
      </c>
      <c r="AL375">
        <v>3.390334829608749</v>
      </c>
      <c r="AM375">
        <v>65.43532164275851</v>
      </c>
      <c r="AN375">
        <f>(AP375 - AO375 + DI375*1E3/(8.314*(DK375+273.15)) * AR375/DH375 * AQ375) * DH375/(100*CV375) * 1000/(1000 - AP375)</f>
        <v>0</v>
      </c>
      <c r="AO375">
        <v>16.6844869715898</v>
      </c>
      <c r="AP375">
        <v>21.43910181818181</v>
      </c>
      <c r="AQ375">
        <v>3.14792162008311E-05</v>
      </c>
      <c r="AR375">
        <v>84.91961096106847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1658946971.714286</v>
      </c>
      <c r="DB375">
        <v>1065.831428571428</v>
      </c>
      <c r="DC375">
        <v>1143.775</v>
      </c>
      <c r="DD375">
        <v>21.43023928571429</v>
      </c>
      <c r="DE375">
        <v>16.64052142857143</v>
      </c>
      <c r="DF375">
        <v>1071.011071428572</v>
      </c>
      <c r="DG375">
        <v>21.55353928571428</v>
      </c>
      <c r="DH375">
        <v>500.0520714285714</v>
      </c>
      <c r="DI375">
        <v>90.46534642857144</v>
      </c>
      <c r="DJ375">
        <v>0.0999787</v>
      </c>
      <c r="DK375">
        <v>27.06251785714285</v>
      </c>
      <c r="DL375">
        <v>26.423075</v>
      </c>
      <c r="DM375">
        <v>999.9000000000002</v>
      </c>
      <c r="DN375">
        <v>0</v>
      </c>
      <c r="DO375">
        <v>0</v>
      </c>
      <c r="DP375">
        <v>9999.507142857143</v>
      </c>
      <c r="DQ375">
        <v>0</v>
      </c>
      <c r="DR375">
        <v>12.0284</v>
      </c>
      <c r="DS375">
        <v>-77.94427142857144</v>
      </c>
      <c r="DT375">
        <v>1089.172142857143</v>
      </c>
      <c r="DU375">
        <v>1163.13</v>
      </c>
      <c r="DV375">
        <v>4.789713928571429</v>
      </c>
      <c r="DW375">
        <v>1143.775</v>
      </c>
      <c r="DX375">
        <v>16.64052142857143</v>
      </c>
      <c r="DY375">
        <v>1.938693214285715</v>
      </c>
      <c r="DZ375">
        <v>1.505391071428572</v>
      </c>
      <c r="EA375">
        <v>16.95232142857143</v>
      </c>
      <c r="EB375">
        <v>13.02298571428571</v>
      </c>
      <c r="EC375">
        <v>1999.989642857143</v>
      </c>
      <c r="ED375">
        <v>0.9800026785714285</v>
      </c>
      <c r="EE375">
        <v>0.01999711071428572</v>
      </c>
      <c r="EF375">
        <v>0</v>
      </c>
      <c r="EG375">
        <v>816.6897857142858</v>
      </c>
      <c r="EH375">
        <v>5.00097</v>
      </c>
      <c r="EI375">
        <v>16233.64285714286</v>
      </c>
      <c r="EJ375">
        <v>16707.51428571429</v>
      </c>
      <c r="EK375">
        <v>37.687</v>
      </c>
      <c r="EL375">
        <v>38.312</v>
      </c>
      <c r="EM375">
        <v>37.625</v>
      </c>
      <c r="EN375">
        <v>38.00442857142857</v>
      </c>
      <c r="EO375">
        <v>38.375</v>
      </c>
      <c r="EP375">
        <v>1955.090714285714</v>
      </c>
      <c r="EQ375">
        <v>39.89000000000001</v>
      </c>
      <c r="ER375">
        <v>0</v>
      </c>
      <c r="ES375">
        <v>1658946979.2</v>
      </c>
      <c r="ET375">
        <v>0</v>
      </c>
      <c r="EU375">
        <v>816.6349599999999</v>
      </c>
      <c r="EV375">
        <v>-5.138461546988249</v>
      </c>
      <c r="EW375">
        <v>-113.3692308297473</v>
      </c>
      <c r="EX375">
        <v>16232.212</v>
      </c>
      <c r="EY375">
        <v>15</v>
      </c>
      <c r="EZ375">
        <v>0</v>
      </c>
      <c r="FA375" t="s">
        <v>419</v>
      </c>
      <c r="FB375">
        <v>1657650335.6</v>
      </c>
      <c r="FC375">
        <v>1657650340.6</v>
      </c>
      <c r="FD375">
        <v>0</v>
      </c>
      <c r="FE375">
        <v>2.4</v>
      </c>
      <c r="FF375">
        <v>-0.047</v>
      </c>
      <c r="FG375">
        <v>-2.024</v>
      </c>
      <c r="FH375">
        <v>-0.16</v>
      </c>
      <c r="FI375">
        <v>420</v>
      </c>
      <c r="FJ375">
        <v>17</v>
      </c>
      <c r="FK375">
        <v>0.4</v>
      </c>
      <c r="FL375">
        <v>0.26</v>
      </c>
      <c r="FM375">
        <v>-77.9448024390244</v>
      </c>
      <c r="FN375">
        <v>-0.9526578397214884</v>
      </c>
      <c r="FO375">
        <v>0.2773520484412172</v>
      </c>
      <c r="FP375">
        <v>0</v>
      </c>
      <c r="FQ375">
        <v>817.1061176470588</v>
      </c>
      <c r="FR375">
        <v>-6.035049652319797</v>
      </c>
      <c r="FS375">
        <v>0.6617754090637771</v>
      </c>
      <c r="FT375">
        <v>0</v>
      </c>
      <c r="FU375">
        <v>4.824364390243902</v>
      </c>
      <c r="FV375">
        <v>-0.5703211149825823</v>
      </c>
      <c r="FW375">
        <v>0.05731769917976773</v>
      </c>
      <c r="FX375">
        <v>0</v>
      </c>
      <c r="FY375">
        <v>0</v>
      </c>
      <c r="FZ375">
        <v>3</v>
      </c>
      <c r="GA375" t="s">
        <v>439</v>
      </c>
      <c r="GB375">
        <v>2.98303</v>
      </c>
      <c r="GC375">
        <v>2.7155</v>
      </c>
      <c r="GD375">
        <v>0.183109</v>
      </c>
      <c r="GE375">
        <v>0.188861</v>
      </c>
      <c r="GF375">
        <v>0.0994752</v>
      </c>
      <c r="GG375">
        <v>0.0816455</v>
      </c>
      <c r="GH375">
        <v>25909.8</v>
      </c>
      <c r="GI375">
        <v>25824.9</v>
      </c>
      <c r="GJ375">
        <v>29477.8</v>
      </c>
      <c r="GK375">
        <v>29443.5</v>
      </c>
      <c r="GL375">
        <v>35169.7</v>
      </c>
      <c r="GM375">
        <v>35950.8</v>
      </c>
      <c r="GN375">
        <v>41524.6</v>
      </c>
      <c r="GO375">
        <v>41954.7</v>
      </c>
      <c r="GP375">
        <v>1.95338</v>
      </c>
      <c r="GQ375">
        <v>1.91387</v>
      </c>
      <c r="GR375">
        <v>0.0769459</v>
      </c>
      <c r="GS375">
        <v>0</v>
      </c>
      <c r="GT375">
        <v>25.1683</v>
      </c>
      <c r="GU375">
        <v>999.9</v>
      </c>
      <c r="GV375">
        <v>50.9</v>
      </c>
      <c r="GW375">
        <v>29.6</v>
      </c>
      <c r="GX375">
        <v>23.4257</v>
      </c>
      <c r="GY375">
        <v>63.0699</v>
      </c>
      <c r="GZ375">
        <v>33.6979</v>
      </c>
      <c r="HA375">
        <v>1</v>
      </c>
      <c r="HB375">
        <v>-0.06391769999999999</v>
      </c>
      <c r="HC375">
        <v>0.273998</v>
      </c>
      <c r="HD375">
        <v>20.3339</v>
      </c>
      <c r="HE375">
        <v>5.21684</v>
      </c>
      <c r="HF375">
        <v>12.0099</v>
      </c>
      <c r="HG375">
        <v>4.98815</v>
      </c>
      <c r="HH375">
        <v>3.28863</v>
      </c>
      <c r="HI375">
        <v>9999</v>
      </c>
      <c r="HJ375">
        <v>9999</v>
      </c>
      <c r="HK375">
        <v>9999</v>
      </c>
      <c r="HL375">
        <v>156.2</v>
      </c>
      <c r="HM375">
        <v>1.86737</v>
      </c>
      <c r="HN375">
        <v>1.86645</v>
      </c>
      <c r="HO375">
        <v>1.86584</v>
      </c>
      <c r="HP375">
        <v>1.86583</v>
      </c>
      <c r="HQ375">
        <v>1.86762</v>
      </c>
      <c r="HR375">
        <v>1.87012</v>
      </c>
      <c r="HS375">
        <v>1.86874</v>
      </c>
      <c r="HT375">
        <v>1.87026</v>
      </c>
      <c r="HU375">
        <v>0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-5.25</v>
      </c>
      <c r="II375">
        <v>-0.1232</v>
      </c>
      <c r="IJ375">
        <v>-2.003274880989988</v>
      </c>
      <c r="IK375">
        <v>-0.003643892653284941</v>
      </c>
      <c r="IL375">
        <v>8.948238347276123E-07</v>
      </c>
      <c r="IM375">
        <v>-2.445980282225029E-10</v>
      </c>
      <c r="IN375">
        <v>-0.1940835803508028</v>
      </c>
      <c r="IO375">
        <v>-0.01042730378795286</v>
      </c>
      <c r="IP375">
        <v>0.00100284695746963</v>
      </c>
      <c r="IQ375">
        <v>-1.701466411570297E-05</v>
      </c>
      <c r="IR375">
        <v>2</v>
      </c>
      <c r="IS375">
        <v>2310</v>
      </c>
      <c r="IT375">
        <v>1</v>
      </c>
      <c r="IU375">
        <v>25</v>
      </c>
      <c r="IV375">
        <v>21610.7</v>
      </c>
      <c r="IW375">
        <v>21610.6</v>
      </c>
      <c r="IX375">
        <v>2.38892</v>
      </c>
      <c r="IY375">
        <v>2.1875</v>
      </c>
      <c r="IZ375">
        <v>1.39648</v>
      </c>
      <c r="JA375">
        <v>2.34497</v>
      </c>
      <c r="JB375">
        <v>1.49536</v>
      </c>
      <c r="JC375">
        <v>2.38403</v>
      </c>
      <c r="JD375">
        <v>34.7837</v>
      </c>
      <c r="JE375">
        <v>24.1838</v>
      </c>
      <c r="JF375">
        <v>18</v>
      </c>
      <c r="JG375">
        <v>516.673</v>
      </c>
      <c r="JH375">
        <v>447.115</v>
      </c>
      <c r="JI375">
        <v>24.9998</v>
      </c>
      <c r="JJ375">
        <v>26.5675</v>
      </c>
      <c r="JK375">
        <v>30</v>
      </c>
      <c r="JL375">
        <v>26.5372</v>
      </c>
      <c r="JM375">
        <v>26.4767</v>
      </c>
      <c r="JN375">
        <v>47.7884</v>
      </c>
      <c r="JO375">
        <v>29.3306</v>
      </c>
      <c r="JP375">
        <v>56.4844</v>
      </c>
      <c r="JQ375">
        <v>25</v>
      </c>
      <c r="JR375">
        <v>1189.23</v>
      </c>
      <c r="JS375">
        <v>16.777</v>
      </c>
      <c r="JT375">
        <v>100.808</v>
      </c>
      <c r="JU375">
        <v>100.764</v>
      </c>
    </row>
    <row r="376" spans="1:281">
      <c r="A376">
        <v>360</v>
      </c>
      <c r="B376">
        <v>1658946984.5</v>
      </c>
      <c r="C376">
        <v>5346.5</v>
      </c>
      <c r="D376" t="s">
        <v>1146</v>
      </c>
      <c r="E376" t="s">
        <v>1147</v>
      </c>
      <c r="F376">
        <v>5</v>
      </c>
      <c r="G376" t="s">
        <v>1005</v>
      </c>
      <c r="H376" t="s">
        <v>416</v>
      </c>
      <c r="I376">
        <v>1658946977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1196.841526449826</v>
      </c>
      <c r="AK376">
        <v>1130.586545454544</v>
      </c>
      <c r="AL376">
        <v>3.39985153273097</v>
      </c>
      <c r="AM376">
        <v>65.43532164275851</v>
      </c>
      <c r="AN376">
        <f>(AP376 - AO376 + DI376*1E3/(8.314*(DK376+273.15)) * AR376/DH376 * AQ376) * DH376/(100*CV376) * 1000/(1000 - AP376)</f>
        <v>0</v>
      </c>
      <c r="AO376">
        <v>16.6698723584182</v>
      </c>
      <c r="AP376">
        <v>21.41856303030302</v>
      </c>
      <c r="AQ376">
        <v>-0.0002249553902074271</v>
      </c>
      <c r="AR376">
        <v>84.91961096106847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1658946977</v>
      </c>
      <c r="DB376">
        <v>1083.124444444444</v>
      </c>
      <c r="DC376">
        <v>1161.413333333333</v>
      </c>
      <c r="DD376">
        <v>21.43242222222223</v>
      </c>
      <c r="DE376">
        <v>16.66824074074074</v>
      </c>
      <c r="DF376">
        <v>1088.35</v>
      </c>
      <c r="DG376">
        <v>21.5557</v>
      </c>
      <c r="DH376">
        <v>500.0449629629629</v>
      </c>
      <c r="DI376">
        <v>90.46485925925926</v>
      </c>
      <c r="DJ376">
        <v>0.09997987037037037</v>
      </c>
      <c r="DK376">
        <v>27.06417037037037</v>
      </c>
      <c r="DL376">
        <v>26.42638148148148</v>
      </c>
      <c r="DM376">
        <v>999.9000000000001</v>
      </c>
      <c r="DN376">
        <v>0</v>
      </c>
      <c r="DO376">
        <v>0</v>
      </c>
      <c r="DP376">
        <v>9995.258518518518</v>
      </c>
      <c r="DQ376">
        <v>0</v>
      </c>
      <c r="DR376">
        <v>12.0284</v>
      </c>
      <c r="DS376">
        <v>-78.28912592592593</v>
      </c>
      <c r="DT376">
        <v>1106.847407407407</v>
      </c>
      <c r="DU376">
        <v>1181.1</v>
      </c>
      <c r="DV376">
        <v>4.764168148148148</v>
      </c>
      <c r="DW376">
        <v>1161.413333333333</v>
      </c>
      <c r="DX376">
        <v>16.66824074074074</v>
      </c>
      <c r="DY376">
        <v>1.93888</v>
      </c>
      <c r="DZ376">
        <v>1.507891481481481</v>
      </c>
      <c r="EA376">
        <v>16.95384444444445</v>
      </c>
      <c r="EB376">
        <v>13.04840370370371</v>
      </c>
      <c r="EC376">
        <v>1999.991851851852</v>
      </c>
      <c r="ED376">
        <v>0.9800028888888889</v>
      </c>
      <c r="EE376">
        <v>0.01999690740740741</v>
      </c>
      <c r="EF376">
        <v>0</v>
      </c>
      <c r="EG376">
        <v>816.1974814814814</v>
      </c>
      <c r="EH376">
        <v>5.00097</v>
      </c>
      <c r="EI376">
        <v>16223.57407407407</v>
      </c>
      <c r="EJ376">
        <v>16707.52592592593</v>
      </c>
      <c r="EK376">
        <v>37.687</v>
      </c>
      <c r="EL376">
        <v>38.312</v>
      </c>
      <c r="EM376">
        <v>37.625</v>
      </c>
      <c r="EN376">
        <v>38.00229629629629</v>
      </c>
      <c r="EO376">
        <v>38.375</v>
      </c>
      <c r="EP376">
        <v>1955.096296296296</v>
      </c>
      <c r="EQ376">
        <v>39.89000000000001</v>
      </c>
      <c r="ER376">
        <v>0</v>
      </c>
      <c r="ES376">
        <v>1658946984</v>
      </c>
      <c r="ET376">
        <v>0</v>
      </c>
      <c r="EU376">
        <v>816.1966799999999</v>
      </c>
      <c r="EV376">
        <v>-5.713999999121327</v>
      </c>
      <c r="EW376">
        <v>-117.1615383076445</v>
      </c>
      <c r="EX376">
        <v>16223.124</v>
      </c>
      <c r="EY376">
        <v>15</v>
      </c>
      <c r="EZ376">
        <v>0</v>
      </c>
      <c r="FA376" t="s">
        <v>419</v>
      </c>
      <c r="FB376">
        <v>1657650335.6</v>
      </c>
      <c r="FC376">
        <v>1657650340.6</v>
      </c>
      <c r="FD376">
        <v>0</v>
      </c>
      <c r="FE376">
        <v>2.4</v>
      </c>
      <c r="FF376">
        <v>-0.047</v>
      </c>
      <c r="FG376">
        <v>-2.024</v>
      </c>
      <c r="FH376">
        <v>-0.16</v>
      </c>
      <c r="FI376">
        <v>420</v>
      </c>
      <c r="FJ376">
        <v>17</v>
      </c>
      <c r="FK376">
        <v>0.4</v>
      </c>
      <c r="FL376">
        <v>0.26</v>
      </c>
      <c r="FM376">
        <v>-78.0843487804878</v>
      </c>
      <c r="FN376">
        <v>-3.752494076655078</v>
      </c>
      <c r="FO376">
        <v>0.390631765422437</v>
      </c>
      <c r="FP376">
        <v>0</v>
      </c>
      <c r="FQ376">
        <v>816.4800882352941</v>
      </c>
      <c r="FR376">
        <v>-5.130832696216835</v>
      </c>
      <c r="FS376">
        <v>0.5657028614994365</v>
      </c>
      <c r="FT376">
        <v>0</v>
      </c>
      <c r="FU376">
        <v>4.783636097560976</v>
      </c>
      <c r="FV376">
        <v>-0.3275249477351944</v>
      </c>
      <c r="FW376">
        <v>0.03779687849274539</v>
      </c>
      <c r="FX376">
        <v>0</v>
      </c>
      <c r="FY376">
        <v>0</v>
      </c>
      <c r="FZ376">
        <v>3</v>
      </c>
      <c r="GA376" t="s">
        <v>439</v>
      </c>
      <c r="GB376">
        <v>2.98309</v>
      </c>
      <c r="GC376">
        <v>2.71573</v>
      </c>
      <c r="GD376">
        <v>0.184878</v>
      </c>
      <c r="GE376">
        <v>0.190554</v>
      </c>
      <c r="GF376">
        <v>0.0994034</v>
      </c>
      <c r="GG376">
        <v>0.0816202</v>
      </c>
      <c r="GH376">
        <v>25853.8</v>
      </c>
      <c r="GI376">
        <v>25771.2</v>
      </c>
      <c r="GJ376">
        <v>29477.8</v>
      </c>
      <c r="GK376">
        <v>29443.7</v>
      </c>
      <c r="GL376">
        <v>35172.6</v>
      </c>
      <c r="GM376">
        <v>35952.1</v>
      </c>
      <c r="GN376">
        <v>41524.6</v>
      </c>
      <c r="GO376">
        <v>41955</v>
      </c>
      <c r="GP376">
        <v>1.95352</v>
      </c>
      <c r="GQ376">
        <v>1.91395</v>
      </c>
      <c r="GR376">
        <v>0.0770241</v>
      </c>
      <c r="GS376">
        <v>0</v>
      </c>
      <c r="GT376">
        <v>25.1673</v>
      </c>
      <c r="GU376">
        <v>999.9</v>
      </c>
      <c r="GV376">
        <v>50.8</v>
      </c>
      <c r="GW376">
        <v>29.6</v>
      </c>
      <c r="GX376">
        <v>23.3771</v>
      </c>
      <c r="GY376">
        <v>63.0199</v>
      </c>
      <c r="GZ376">
        <v>34.0385</v>
      </c>
      <c r="HA376">
        <v>1</v>
      </c>
      <c r="HB376">
        <v>-0.0639405</v>
      </c>
      <c r="HC376">
        <v>0.273502</v>
      </c>
      <c r="HD376">
        <v>20.3339</v>
      </c>
      <c r="HE376">
        <v>5.21699</v>
      </c>
      <c r="HF376">
        <v>12.0099</v>
      </c>
      <c r="HG376">
        <v>4.9885</v>
      </c>
      <c r="HH376">
        <v>3.28863</v>
      </c>
      <c r="HI376">
        <v>9999</v>
      </c>
      <c r="HJ376">
        <v>9999</v>
      </c>
      <c r="HK376">
        <v>9999</v>
      </c>
      <c r="HL376">
        <v>156.2</v>
      </c>
      <c r="HM376">
        <v>1.86737</v>
      </c>
      <c r="HN376">
        <v>1.86644</v>
      </c>
      <c r="HO376">
        <v>1.86584</v>
      </c>
      <c r="HP376">
        <v>1.86582</v>
      </c>
      <c r="HQ376">
        <v>1.86758</v>
      </c>
      <c r="HR376">
        <v>1.87012</v>
      </c>
      <c r="HS376">
        <v>1.86874</v>
      </c>
      <c r="HT376">
        <v>1.87025</v>
      </c>
      <c r="HU376">
        <v>0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-5.29</v>
      </c>
      <c r="II376">
        <v>-0.1235</v>
      </c>
      <c r="IJ376">
        <v>-2.003274880989988</v>
      </c>
      <c r="IK376">
        <v>-0.003643892653284941</v>
      </c>
      <c r="IL376">
        <v>8.948238347276123E-07</v>
      </c>
      <c r="IM376">
        <v>-2.445980282225029E-10</v>
      </c>
      <c r="IN376">
        <v>-0.1940835803508028</v>
      </c>
      <c r="IO376">
        <v>-0.01042730378795286</v>
      </c>
      <c r="IP376">
        <v>0.00100284695746963</v>
      </c>
      <c r="IQ376">
        <v>-1.701466411570297E-05</v>
      </c>
      <c r="IR376">
        <v>2</v>
      </c>
      <c r="IS376">
        <v>2310</v>
      </c>
      <c r="IT376">
        <v>1</v>
      </c>
      <c r="IU376">
        <v>25</v>
      </c>
      <c r="IV376">
        <v>21610.8</v>
      </c>
      <c r="IW376">
        <v>21610.7</v>
      </c>
      <c r="IX376">
        <v>2.41333</v>
      </c>
      <c r="IY376">
        <v>2.19238</v>
      </c>
      <c r="IZ376">
        <v>1.39648</v>
      </c>
      <c r="JA376">
        <v>2.34497</v>
      </c>
      <c r="JB376">
        <v>1.49536</v>
      </c>
      <c r="JC376">
        <v>2.35596</v>
      </c>
      <c r="JD376">
        <v>34.7837</v>
      </c>
      <c r="JE376">
        <v>24.1838</v>
      </c>
      <c r="JF376">
        <v>18</v>
      </c>
      <c r="JG376">
        <v>516.77</v>
      </c>
      <c r="JH376">
        <v>447.16</v>
      </c>
      <c r="JI376">
        <v>24.9999</v>
      </c>
      <c r="JJ376">
        <v>26.5675</v>
      </c>
      <c r="JK376">
        <v>30</v>
      </c>
      <c r="JL376">
        <v>26.5372</v>
      </c>
      <c r="JM376">
        <v>26.4767</v>
      </c>
      <c r="JN376">
        <v>48.2865</v>
      </c>
      <c r="JO376">
        <v>28.7857</v>
      </c>
      <c r="JP376">
        <v>56.4844</v>
      </c>
      <c r="JQ376">
        <v>25</v>
      </c>
      <c r="JR376">
        <v>1209.27</v>
      </c>
      <c r="JS376">
        <v>16.8317</v>
      </c>
      <c r="JT376">
        <v>100.808</v>
      </c>
      <c r="JU376">
        <v>100.765</v>
      </c>
    </row>
    <row r="377" spans="1:281">
      <c r="A377">
        <v>361</v>
      </c>
      <c r="B377">
        <v>1658946989.5</v>
      </c>
      <c r="C377">
        <v>5351.5</v>
      </c>
      <c r="D377" t="s">
        <v>1148</v>
      </c>
      <c r="E377" t="s">
        <v>1149</v>
      </c>
      <c r="F377">
        <v>5</v>
      </c>
      <c r="G377" t="s">
        <v>1005</v>
      </c>
      <c r="H377" t="s">
        <v>416</v>
      </c>
      <c r="I377">
        <v>1658946981.714286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1213.661537546759</v>
      </c>
      <c r="AK377">
        <v>1147.407878787878</v>
      </c>
      <c r="AL377">
        <v>3.370741810112842</v>
      </c>
      <c r="AM377">
        <v>65.43532164275851</v>
      </c>
      <c r="AN377">
        <f>(AP377 - AO377 + DI377*1E3/(8.314*(DK377+273.15)) * AR377/DH377 * AQ377) * DH377/(100*CV377) * 1000/(1000 - AP377)</f>
        <v>0</v>
      </c>
      <c r="AO377">
        <v>16.70234083381164</v>
      </c>
      <c r="AP377">
        <v>21.40445151515151</v>
      </c>
      <c r="AQ377">
        <v>-0.003840863581651729</v>
      </c>
      <c r="AR377">
        <v>84.91961096106847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1658946981.714286</v>
      </c>
      <c r="DB377">
        <v>1098.710714285714</v>
      </c>
      <c r="DC377">
        <v>1177.171428571428</v>
      </c>
      <c r="DD377">
        <v>21.42418928571429</v>
      </c>
      <c r="DE377">
        <v>16.69272142857143</v>
      </c>
      <c r="DF377">
        <v>1103.976071428571</v>
      </c>
      <c r="DG377">
        <v>21.54754642857142</v>
      </c>
      <c r="DH377">
        <v>500.0461071428572</v>
      </c>
      <c r="DI377">
        <v>90.464175</v>
      </c>
      <c r="DJ377">
        <v>0.09997526428571428</v>
      </c>
      <c r="DK377">
        <v>27.06627857142857</v>
      </c>
      <c r="DL377">
        <v>26.4294</v>
      </c>
      <c r="DM377">
        <v>999.9000000000002</v>
      </c>
      <c r="DN377">
        <v>0</v>
      </c>
      <c r="DO377">
        <v>0</v>
      </c>
      <c r="DP377">
        <v>9992.972142857141</v>
      </c>
      <c r="DQ377">
        <v>0</v>
      </c>
      <c r="DR377">
        <v>12.0284</v>
      </c>
      <c r="DS377">
        <v>-78.46164285714283</v>
      </c>
      <c r="DT377">
        <v>1122.764642857143</v>
      </c>
      <c r="DU377">
        <v>1197.155714285714</v>
      </c>
      <c r="DV377">
        <v>4.731460357142857</v>
      </c>
      <c r="DW377">
        <v>1177.171428571428</v>
      </c>
      <c r="DX377">
        <v>16.69272142857143</v>
      </c>
      <c r="DY377">
        <v>1.938121428571429</v>
      </c>
      <c r="DZ377">
        <v>1.510094642857143</v>
      </c>
      <c r="EA377">
        <v>16.94767142857143</v>
      </c>
      <c r="EB377">
        <v>13.07072857142857</v>
      </c>
      <c r="EC377">
        <v>1999.976071428572</v>
      </c>
      <c r="ED377">
        <v>0.9800028928571428</v>
      </c>
      <c r="EE377">
        <v>0.01999690357142857</v>
      </c>
      <c r="EF377">
        <v>0</v>
      </c>
      <c r="EG377">
        <v>815.7870714285713</v>
      </c>
      <c r="EH377">
        <v>5.00097</v>
      </c>
      <c r="EI377">
        <v>16214.31428571428</v>
      </c>
      <c r="EJ377">
        <v>16707.39285714286</v>
      </c>
      <c r="EK377">
        <v>37.687</v>
      </c>
      <c r="EL377">
        <v>38.312</v>
      </c>
      <c r="EM377">
        <v>37.625</v>
      </c>
      <c r="EN377">
        <v>38.00885714285715</v>
      </c>
      <c r="EO377">
        <v>38.375</v>
      </c>
      <c r="EP377">
        <v>1955.083214285714</v>
      </c>
      <c r="EQ377">
        <v>39.89000000000001</v>
      </c>
      <c r="ER377">
        <v>0</v>
      </c>
      <c r="ES377">
        <v>1658946988.8</v>
      </c>
      <c r="ET377">
        <v>0</v>
      </c>
      <c r="EU377">
        <v>815.7359600000001</v>
      </c>
      <c r="EV377">
        <v>-6.29938462213392</v>
      </c>
      <c r="EW377">
        <v>-113.8846155963944</v>
      </c>
      <c r="EX377">
        <v>16213.804</v>
      </c>
      <c r="EY377">
        <v>15</v>
      </c>
      <c r="EZ377">
        <v>0</v>
      </c>
      <c r="FA377" t="s">
        <v>419</v>
      </c>
      <c r="FB377">
        <v>1657650335.6</v>
      </c>
      <c r="FC377">
        <v>1657650340.6</v>
      </c>
      <c r="FD377">
        <v>0</v>
      </c>
      <c r="FE377">
        <v>2.4</v>
      </c>
      <c r="FF377">
        <v>-0.047</v>
      </c>
      <c r="FG377">
        <v>-2.024</v>
      </c>
      <c r="FH377">
        <v>-0.16</v>
      </c>
      <c r="FI377">
        <v>420</v>
      </c>
      <c r="FJ377">
        <v>17</v>
      </c>
      <c r="FK377">
        <v>0.4</v>
      </c>
      <c r="FL377">
        <v>0.26</v>
      </c>
      <c r="FM377">
        <v>-78.32173902439023</v>
      </c>
      <c r="FN377">
        <v>-2.47147526132406</v>
      </c>
      <c r="FO377">
        <v>0.2713898400942185</v>
      </c>
      <c r="FP377">
        <v>0</v>
      </c>
      <c r="FQ377">
        <v>815.9857058823528</v>
      </c>
      <c r="FR377">
        <v>-5.830985486568814</v>
      </c>
      <c r="FS377">
        <v>0.625849048207211</v>
      </c>
      <c r="FT377">
        <v>0</v>
      </c>
      <c r="FU377">
        <v>4.746385853658538</v>
      </c>
      <c r="FV377">
        <v>-0.3439710104529714</v>
      </c>
      <c r="FW377">
        <v>0.04026526778906268</v>
      </c>
      <c r="FX377">
        <v>0</v>
      </c>
      <c r="FY377">
        <v>0</v>
      </c>
      <c r="FZ377">
        <v>3</v>
      </c>
      <c r="GA377" t="s">
        <v>439</v>
      </c>
      <c r="GB377">
        <v>2.98311</v>
      </c>
      <c r="GC377">
        <v>2.71557</v>
      </c>
      <c r="GD377">
        <v>0.186608</v>
      </c>
      <c r="GE377">
        <v>0.192226</v>
      </c>
      <c r="GF377">
        <v>0.0993696</v>
      </c>
      <c r="GG377">
        <v>0.081986</v>
      </c>
      <c r="GH377">
        <v>25799.5</v>
      </c>
      <c r="GI377">
        <v>25718.2</v>
      </c>
      <c r="GJ377">
        <v>29478.5</v>
      </c>
      <c r="GK377">
        <v>29443.9</v>
      </c>
      <c r="GL377">
        <v>35174.9</v>
      </c>
      <c r="GM377">
        <v>35937.7</v>
      </c>
      <c r="GN377">
        <v>41525.7</v>
      </c>
      <c r="GO377">
        <v>41955.1</v>
      </c>
      <c r="GP377">
        <v>1.95345</v>
      </c>
      <c r="GQ377">
        <v>1.91398</v>
      </c>
      <c r="GR377">
        <v>0.0773035</v>
      </c>
      <c r="GS377">
        <v>0</v>
      </c>
      <c r="GT377">
        <v>25.1693</v>
      </c>
      <c r="GU377">
        <v>999.9</v>
      </c>
      <c r="GV377">
        <v>50.8</v>
      </c>
      <c r="GW377">
        <v>29.6</v>
      </c>
      <c r="GX377">
        <v>23.38</v>
      </c>
      <c r="GY377">
        <v>63.2999</v>
      </c>
      <c r="GZ377">
        <v>34.1226</v>
      </c>
      <c r="HA377">
        <v>1</v>
      </c>
      <c r="HB377">
        <v>-0.06400409999999999</v>
      </c>
      <c r="HC377">
        <v>0.274515</v>
      </c>
      <c r="HD377">
        <v>20.334</v>
      </c>
      <c r="HE377">
        <v>5.21564</v>
      </c>
      <c r="HF377">
        <v>12.0099</v>
      </c>
      <c r="HG377">
        <v>4.9879</v>
      </c>
      <c r="HH377">
        <v>3.28845</v>
      </c>
      <c r="HI377">
        <v>9999</v>
      </c>
      <c r="HJ377">
        <v>9999</v>
      </c>
      <c r="HK377">
        <v>9999</v>
      </c>
      <c r="HL377">
        <v>156.2</v>
      </c>
      <c r="HM377">
        <v>1.86737</v>
      </c>
      <c r="HN377">
        <v>1.86643</v>
      </c>
      <c r="HO377">
        <v>1.86584</v>
      </c>
      <c r="HP377">
        <v>1.86582</v>
      </c>
      <c r="HQ377">
        <v>1.86756</v>
      </c>
      <c r="HR377">
        <v>1.87012</v>
      </c>
      <c r="HS377">
        <v>1.86874</v>
      </c>
      <c r="HT377">
        <v>1.87026</v>
      </c>
      <c r="HU377">
        <v>0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-5.33</v>
      </c>
      <c r="II377">
        <v>-0.1236</v>
      </c>
      <c r="IJ377">
        <v>-2.003274880989988</v>
      </c>
      <c r="IK377">
        <v>-0.003643892653284941</v>
      </c>
      <c r="IL377">
        <v>8.948238347276123E-07</v>
      </c>
      <c r="IM377">
        <v>-2.445980282225029E-10</v>
      </c>
      <c r="IN377">
        <v>-0.1940835803508028</v>
      </c>
      <c r="IO377">
        <v>-0.01042730378795286</v>
      </c>
      <c r="IP377">
        <v>0.00100284695746963</v>
      </c>
      <c r="IQ377">
        <v>-1.701466411570297E-05</v>
      </c>
      <c r="IR377">
        <v>2</v>
      </c>
      <c r="IS377">
        <v>2310</v>
      </c>
      <c r="IT377">
        <v>1</v>
      </c>
      <c r="IU377">
        <v>25</v>
      </c>
      <c r="IV377">
        <v>21610.9</v>
      </c>
      <c r="IW377">
        <v>21610.8</v>
      </c>
      <c r="IX377">
        <v>2.44141</v>
      </c>
      <c r="IY377">
        <v>2.19238</v>
      </c>
      <c r="IZ377">
        <v>1.39648</v>
      </c>
      <c r="JA377">
        <v>2.34741</v>
      </c>
      <c r="JB377">
        <v>1.49536</v>
      </c>
      <c r="JC377">
        <v>2.2998</v>
      </c>
      <c r="JD377">
        <v>34.7837</v>
      </c>
      <c r="JE377">
        <v>24.1751</v>
      </c>
      <c r="JF377">
        <v>18</v>
      </c>
      <c r="JG377">
        <v>516.722</v>
      </c>
      <c r="JH377">
        <v>447.176</v>
      </c>
      <c r="JI377">
        <v>25</v>
      </c>
      <c r="JJ377">
        <v>26.5668</v>
      </c>
      <c r="JK377">
        <v>29.9999</v>
      </c>
      <c r="JL377">
        <v>26.5372</v>
      </c>
      <c r="JM377">
        <v>26.4767</v>
      </c>
      <c r="JN377">
        <v>48.8643</v>
      </c>
      <c r="JO377">
        <v>28.7857</v>
      </c>
      <c r="JP377">
        <v>56.4844</v>
      </c>
      <c r="JQ377">
        <v>25</v>
      </c>
      <c r="JR377">
        <v>1222.66</v>
      </c>
      <c r="JS377">
        <v>16.8697</v>
      </c>
      <c r="JT377">
        <v>100.811</v>
      </c>
      <c r="JU377">
        <v>100.765</v>
      </c>
    </row>
    <row r="378" spans="1:281">
      <c r="A378">
        <v>362</v>
      </c>
      <c r="B378">
        <v>1658946994.5</v>
      </c>
      <c r="C378">
        <v>5356.5</v>
      </c>
      <c r="D378" t="s">
        <v>1150</v>
      </c>
      <c r="E378" t="s">
        <v>1151</v>
      </c>
      <c r="F378">
        <v>5</v>
      </c>
      <c r="G378" t="s">
        <v>1005</v>
      </c>
      <c r="H378" t="s">
        <v>416</v>
      </c>
      <c r="I378">
        <v>1658946987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1230.894093796137</v>
      </c>
      <c r="AK378">
        <v>1164.391212121212</v>
      </c>
      <c r="AL378">
        <v>3.384484469804743</v>
      </c>
      <c r="AM378">
        <v>65.43532164275851</v>
      </c>
      <c r="AN378">
        <f>(AP378 - AO378 + DI378*1E3/(8.314*(DK378+273.15)) * AR378/DH378 * AQ378) * DH378/(100*CV378) * 1000/(1000 - AP378)</f>
        <v>0</v>
      </c>
      <c r="AO378">
        <v>16.80462686691606</v>
      </c>
      <c r="AP378">
        <v>21.42125939393939</v>
      </c>
      <c r="AQ378">
        <v>0.001076353216660159</v>
      </c>
      <c r="AR378">
        <v>84.91961096106847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1658946987</v>
      </c>
      <c r="DB378">
        <v>1116.258888888889</v>
      </c>
      <c r="DC378">
        <v>1194.859259259259</v>
      </c>
      <c r="DD378">
        <v>21.41664444444444</v>
      </c>
      <c r="DE378">
        <v>16.73440740740741</v>
      </c>
      <c r="DF378">
        <v>1121.568518518519</v>
      </c>
      <c r="DG378">
        <v>21.54008518518519</v>
      </c>
      <c r="DH378">
        <v>500.0556666666666</v>
      </c>
      <c r="DI378">
        <v>90.46377037037036</v>
      </c>
      <c r="DJ378">
        <v>0.09999999259259258</v>
      </c>
      <c r="DK378">
        <v>27.06805555555556</v>
      </c>
      <c r="DL378">
        <v>26.43545185185186</v>
      </c>
      <c r="DM378">
        <v>999.9000000000001</v>
      </c>
      <c r="DN378">
        <v>0</v>
      </c>
      <c r="DO378">
        <v>0</v>
      </c>
      <c r="DP378">
        <v>9993.427037037038</v>
      </c>
      <c r="DQ378">
        <v>0</v>
      </c>
      <c r="DR378">
        <v>12.0284</v>
      </c>
      <c r="DS378">
        <v>-78.6010148148148</v>
      </c>
      <c r="DT378">
        <v>1140.687777777778</v>
      </c>
      <c r="DU378">
        <v>1215.195925925926</v>
      </c>
      <c r="DV378">
        <v>4.682225185185184</v>
      </c>
      <c r="DW378">
        <v>1194.859259259259</v>
      </c>
      <c r="DX378">
        <v>16.73440740740741</v>
      </c>
      <c r="DY378">
        <v>1.937431111111111</v>
      </c>
      <c r="DZ378">
        <v>1.51385962962963</v>
      </c>
      <c r="EA378">
        <v>16.94204444444444</v>
      </c>
      <c r="EB378">
        <v>13.10877407407407</v>
      </c>
      <c r="EC378">
        <v>1999.987777777777</v>
      </c>
      <c r="ED378">
        <v>0.980003</v>
      </c>
      <c r="EE378">
        <v>0.0199968</v>
      </c>
      <c r="EF378">
        <v>0</v>
      </c>
      <c r="EG378">
        <v>815.1901481481481</v>
      </c>
      <c r="EH378">
        <v>5.00097</v>
      </c>
      <c r="EI378">
        <v>16204.43333333333</v>
      </c>
      <c r="EJ378">
        <v>16707.48518518519</v>
      </c>
      <c r="EK378">
        <v>37.687</v>
      </c>
      <c r="EL378">
        <v>38.312</v>
      </c>
      <c r="EM378">
        <v>37.625</v>
      </c>
      <c r="EN378">
        <v>38.01377777777778</v>
      </c>
      <c r="EO378">
        <v>38.375</v>
      </c>
      <c r="EP378">
        <v>1955.097407407407</v>
      </c>
      <c r="EQ378">
        <v>39.89037037037038</v>
      </c>
      <c r="ER378">
        <v>0</v>
      </c>
      <c r="ES378">
        <v>1658946994.2</v>
      </c>
      <c r="ET378">
        <v>0</v>
      </c>
      <c r="EU378">
        <v>815.1830384615384</v>
      </c>
      <c r="EV378">
        <v>-6.71613675453484</v>
      </c>
      <c r="EW378">
        <v>-110.5299145847956</v>
      </c>
      <c r="EX378">
        <v>16204.46153846154</v>
      </c>
      <c r="EY378">
        <v>15</v>
      </c>
      <c r="EZ378">
        <v>0</v>
      </c>
      <c r="FA378" t="s">
        <v>419</v>
      </c>
      <c r="FB378">
        <v>1657650335.6</v>
      </c>
      <c r="FC378">
        <v>1657650340.6</v>
      </c>
      <c r="FD378">
        <v>0</v>
      </c>
      <c r="FE378">
        <v>2.4</v>
      </c>
      <c r="FF378">
        <v>-0.047</v>
      </c>
      <c r="FG378">
        <v>-2.024</v>
      </c>
      <c r="FH378">
        <v>-0.16</v>
      </c>
      <c r="FI378">
        <v>420</v>
      </c>
      <c r="FJ378">
        <v>17</v>
      </c>
      <c r="FK378">
        <v>0.4</v>
      </c>
      <c r="FL378">
        <v>0.26</v>
      </c>
      <c r="FM378">
        <v>-78.51390000000001</v>
      </c>
      <c r="FN378">
        <v>-1.499315572232225</v>
      </c>
      <c r="FO378">
        <v>0.1584845402555077</v>
      </c>
      <c r="FP378">
        <v>0</v>
      </c>
      <c r="FQ378">
        <v>815.5540882352941</v>
      </c>
      <c r="FR378">
        <v>-6.352467533285751</v>
      </c>
      <c r="FS378">
        <v>0.6553527279998884</v>
      </c>
      <c r="FT378">
        <v>0</v>
      </c>
      <c r="FU378">
        <v>4.705166</v>
      </c>
      <c r="FV378">
        <v>-0.5837459662289033</v>
      </c>
      <c r="FW378">
        <v>0.06253800419744784</v>
      </c>
      <c r="FX378">
        <v>0</v>
      </c>
      <c r="FY378">
        <v>0</v>
      </c>
      <c r="FZ378">
        <v>3</v>
      </c>
      <c r="GA378" t="s">
        <v>439</v>
      </c>
      <c r="GB378">
        <v>2.98318</v>
      </c>
      <c r="GC378">
        <v>2.71563</v>
      </c>
      <c r="GD378">
        <v>0.188339</v>
      </c>
      <c r="GE378">
        <v>0.193888</v>
      </c>
      <c r="GF378">
        <v>0.0994231</v>
      </c>
      <c r="GG378">
        <v>0.08210050000000001</v>
      </c>
      <c r="GH378">
        <v>25744.3</v>
      </c>
      <c r="GI378">
        <v>25665.3</v>
      </c>
      <c r="GJ378">
        <v>29478.1</v>
      </c>
      <c r="GK378">
        <v>29443.9</v>
      </c>
      <c r="GL378">
        <v>35172.4</v>
      </c>
      <c r="GM378">
        <v>35933.2</v>
      </c>
      <c r="GN378">
        <v>41525.3</v>
      </c>
      <c r="GO378">
        <v>41955.2</v>
      </c>
      <c r="GP378">
        <v>1.9535</v>
      </c>
      <c r="GQ378">
        <v>1.91408</v>
      </c>
      <c r="GR378">
        <v>0.0781342</v>
      </c>
      <c r="GS378">
        <v>0</v>
      </c>
      <c r="GT378">
        <v>25.1693</v>
      </c>
      <c r="GU378">
        <v>999.9</v>
      </c>
      <c r="GV378">
        <v>50.7</v>
      </c>
      <c r="GW378">
        <v>29.6</v>
      </c>
      <c r="GX378">
        <v>23.3329</v>
      </c>
      <c r="GY378">
        <v>63.1899</v>
      </c>
      <c r="GZ378">
        <v>34.0184</v>
      </c>
      <c r="HA378">
        <v>1</v>
      </c>
      <c r="HB378">
        <v>-0.06439789999999999</v>
      </c>
      <c r="HC378">
        <v>0.274491</v>
      </c>
      <c r="HD378">
        <v>20.3339</v>
      </c>
      <c r="HE378">
        <v>5.21594</v>
      </c>
      <c r="HF378">
        <v>12.0099</v>
      </c>
      <c r="HG378">
        <v>4.98835</v>
      </c>
      <c r="HH378">
        <v>3.28845</v>
      </c>
      <c r="HI378">
        <v>9999</v>
      </c>
      <c r="HJ378">
        <v>9999</v>
      </c>
      <c r="HK378">
        <v>9999</v>
      </c>
      <c r="HL378">
        <v>156.2</v>
      </c>
      <c r="HM378">
        <v>1.86737</v>
      </c>
      <c r="HN378">
        <v>1.86644</v>
      </c>
      <c r="HO378">
        <v>1.86584</v>
      </c>
      <c r="HP378">
        <v>1.86583</v>
      </c>
      <c r="HQ378">
        <v>1.86758</v>
      </c>
      <c r="HR378">
        <v>1.87012</v>
      </c>
      <c r="HS378">
        <v>1.86874</v>
      </c>
      <c r="HT378">
        <v>1.87025</v>
      </c>
      <c r="HU378">
        <v>0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-5.37</v>
      </c>
      <c r="II378">
        <v>-0.1234</v>
      </c>
      <c r="IJ378">
        <v>-2.003274880989988</v>
      </c>
      <c r="IK378">
        <v>-0.003643892653284941</v>
      </c>
      <c r="IL378">
        <v>8.948238347276123E-07</v>
      </c>
      <c r="IM378">
        <v>-2.445980282225029E-10</v>
      </c>
      <c r="IN378">
        <v>-0.1940835803508028</v>
      </c>
      <c r="IO378">
        <v>-0.01042730378795286</v>
      </c>
      <c r="IP378">
        <v>0.00100284695746963</v>
      </c>
      <c r="IQ378">
        <v>-1.701466411570297E-05</v>
      </c>
      <c r="IR378">
        <v>2</v>
      </c>
      <c r="IS378">
        <v>2310</v>
      </c>
      <c r="IT378">
        <v>1</v>
      </c>
      <c r="IU378">
        <v>25</v>
      </c>
      <c r="IV378">
        <v>21611</v>
      </c>
      <c r="IW378">
        <v>21610.9</v>
      </c>
      <c r="IX378">
        <v>2.46704</v>
      </c>
      <c r="IY378">
        <v>2.1875</v>
      </c>
      <c r="IZ378">
        <v>1.39648</v>
      </c>
      <c r="JA378">
        <v>2.34619</v>
      </c>
      <c r="JB378">
        <v>1.49536</v>
      </c>
      <c r="JC378">
        <v>2.32544</v>
      </c>
      <c r="JD378">
        <v>34.7837</v>
      </c>
      <c r="JE378">
        <v>24.1838</v>
      </c>
      <c r="JF378">
        <v>18</v>
      </c>
      <c r="JG378">
        <v>516.754</v>
      </c>
      <c r="JH378">
        <v>447.237</v>
      </c>
      <c r="JI378">
        <v>25</v>
      </c>
      <c r="JJ378">
        <v>26.5653</v>
      </c>
      <c r="JK378">
        <v>30</v>
      </c>
      <c r="JL378">
        <v>26.5372</v>
      </c>
      <c r="JM378">
        <v>26.4767</v>
      </c>
      <c r="JN378">
        <v>49.3704</v>
      </c>
      <c r="JO378">
        <v>28.7857</v>
      </c>
      <c r="JP378">
        <v>56.1139</v>
      </c>
      <c r="JQ378">
        <v>25</v>
      </c>
      <c r="JR378">
        <v>1242.69</v>
      </c>
      <c r="JS378">
        <v>16.8894</v>
      </c>
      <c r="JT378">
        <v>100.81</v>
      </c>
      <c r="JU378">
        <v>100.765</v>
      </c>
    </row>
    <row r="379" spans="1:281">
      <c r="A379">
        <v>363</v>
      </c>
      <c r="B379">
        <v>1658946999.5</v>
      </c>
      <c r="C379">
        <v>5361.5</v>
      </c>
      <c r="D379" t="s">
        <v>1152</v>
      </c>
      <c r="E379" t="s">
        <v>1153</v>
      </c>
      <c r="F379">
        <v>5</v>
      </c>
      <c r="G379" t="s">
        <v>1005</v>
      </c>
      <c r="H379" t="s">
        <v>416</v>
      </c>
      <c r="I379">
        <v>1658946991.714286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1247.678316176446</v>
      </c>
      <c r="AK379">
        <v>1181.222242424242</v>
      </c>
      <c r="AL379">
        <v>3.369444552227228</v>
      </c>
      <c r="AM379">
        <v>65.43532164275851</v>
      </c>
      <c r="AN379">
        <f>(AP379 - AO379 + DI379*1E3/(8.314*(DK379+273.15)) * AR379/DH379 * AQ379) * DH379/(100*CV379) * 1000/(1000 - AP379)</f>
        <v>0</v>
      </c>
      <c r="AO379">
        <v>16.81125278655158</v>
      </c>
      <c r="AP379">
        <v>21.41442181818181</v>
      </c>
      <c r="AQ379">
        <v>0.0001129760643162822</v>
      </c>
      <c r="AR379">
        <v>84.91961096106847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1658946991.714286</v>
      </c>
      <c r="DB379">
        <v>1131.856071428571</v>
      </c>
      <c r="DC379">
        <v>1210.538214285715</v>
      </c>
      <c r="DD379">
        <v>21.41353214285714</v>
      </c>
      <c r="DE379">
        <v>16.77706428571429</v>
      </c>
      <c r="DF379">
        <v>1137.204642857143</v>
      </c>
      <c r="DG379">
        <v>21.53700357142857</v>
      </c>
      <c r="DH379">
        <v>500.0615714285715</v>
      </c>
      <c r="DI379">
        <v>90.46359285714286</v>
      </c>
      <c r="DJ379">
        <v>0.1000111964285714</v>
      </c>
      <c r="DK379">
        <v>27.06830357142857</v>
      </c>
      <c r="DL379">
        <v>26.44105</v>
      </c>
      <c r="DM379">
        <v>999.9000000000002</v>
      </c>
      <c r="DN379">
        <v>0</v>
      </c>
      <c r="DO379">
        <v>0</v>
      </c>
      <c r="DP379">
        <v>9999.104642857143</v>
      </c>
      <c r="DQ379">
        <v>0</v>
      </c>
      <c r="DR379">
        <v>12.0284</v>
      </c>
      <c r="DS379">
        <v>-78.68368928571429</v>
      </c>
      <c r="DT379">
        <v>1156.6225</v>
      </c>
      <c r="DU379">
        <v>1231.195714285714</v>
      </c>
      <c r="DV379">
        <v>4.636460357142857</v>
      </c>
      <c r="DW379">
        <v>1210.538214285715</v>
      </c>
      <c r="DX379">
        <v>16.77706428571429</v>
      </c>
      <c r="DY379">
        <v>1.937145714285714</v>
      </c>
      <c r="DZ379">
        <v>1.517715</v>
      </c>
      <c r="EA379">
        <v>16.93971785714286</v>
      </c>
      <c r="EB379">
        <v>13.14775</v>
      </c>
      <c r="EC379">
        <v>1999.9975</v>
      </c>
      <c r="ED379">
        <v>0.980003</v>
      </c>
      <c r="EE379">
        <v>0.0199968</v>
      </c>
      <c r="EF379">
        <v>0</v>
      </c>
      <c r="EG379">
        <v>814.721107142857</v>
      </c>
      <c r="EH379">
        <v>5.00097</v>
      </c>
      <c r="EI379">
        <v>16195.73214285714</v>
      </c>
      <c r="EJ379">
        <v>16707.56785714285</v>
      </c>
      <c r="EK379">
        <v>37.687</v>
      </c>
      <c r="EL379">
        <v>38.312</v>
      </c>
      <c r="EM379">
        <v>37.625</v>
      </c>
      <c r="EN379">
        <v>38.0155</v>
      </c>
      <c r="EO379">
        <v>38.375</v>
      </c>
      <c r="EP379">
        <v>1955.104285714286</v>
      </c>
      <c r="EQ379">
        <v>39.89035714285716</v>
      </c>
      <c r="ER379">
        <v>0</v>
      </c>
      <c r="ES379">
        <v>1658946999</v>
      </c>
      <c r="ET379">
        <v>0</v>
      </c>
      <c r="EU379">
        <v>814.6963076923076</v>
      </c>
      <c r="EV379">
        <v>-5.933811948985861</v>
      </c>
      <c r="EW379">
        <v>-110.786324615688</v>
      </c>
      <c r="EX379">
        <v>16195.58846153846</v>
      </c>
      <c r="EY379">
        <v>15</v>
      </c>
      <c r="EZ379">
        <v>0</v>
      </c>
      <c r="FA379" t="s">
        <v>419</v>
      </c>
      <c r="FB379">
        <v>1657650335.6</v>
      </c>
      <c r="FC379">
        <v>1657650340.6</v>
      </c>
      <c r="FD379">
        <v>0</v>
      </c>
      <c r="FE379">
        <v>2.4</v>
      </c>
      <c r="FF379">
        <v>-0.047</v>
      </c>
      <c r="FG379">
        <v>-2.024</v>
      </c>
      <c r="FH379">
        <v>-0.16</v>
      </c>
      <c r="FI379">
        <v>420</v>
      </c>
      <c r="FJ379">
        <v>17</v>
      </c>
      <c r="FK379">
        <v>0.4</v>
      </c>
      <c r="FL379">
        <v>0.26</v>
      </c>
      <c r="FM379">
        <v>-78.63426749999999</v>
      </c>
      <c r="FN379">
        <v>-1.116390619136831</v>
      </c>
      <c r="FO379">
        <v>0.1213491993947618</v>
      </c>
      <c r="FP379">
        <v>0</v>
      </c>
      <c r="FQ379">
        <v>815.0153235294117</v>
      </c>
      <c r="FR379">
        <v>-6.218135971938271</v>
      </c>
      <c r="FS379">
        <v>0.6317125519331576</v>
      </c>
      <c r="FT379">
        <v>0</v>
      </c>
      <c r="FU379">
        <v>4.66919525</v>
      </c>
      <c r="FV379">
        <v>-0.6265865290806927</v>
      </c>
      <c r="FW379">
        <v>0.06550186306462968</v>
      </c>
      <c r="FX379">
        <v>0</v>
      </c>
      <c r="FY379">
        <v>0</v>
      </c>
      <c r="FZ379">
        <v>3</v>
      </c>
      <c r="GA379" t="s">
        <v>439</v>
      </c>
      <c r="GB379">
        <v>2.98304</v>
      </c>
      <c r="GC379">
        <v>2.71578</v>
      </c>
      <c r="GD379">
        <v>0.190036</v>
      </c>
      <c r="GE379">
        <v>0.195548</v>
      </c>
      <c r="GF379">
        <v>0.0993917</v>
      </c>
      <c r="GG379">
        <v>0.08208559999999999</v>
      </c>
      <c r="GH379">
        <v>25689.6</v>
      </c>
      <c r="GI379">
        <v>25612.5</v>
      </c>
      <c r="GJ379">
        <v>29477.1</v>
      </c>
      <c r="GK379">
        <v>29443.9</v>
      </c>
      <c r="GL379">
        <v>35172.6</v>
      </c>
      <c r="GM379">
        <v>35933.9</v>
      </c>
      <c r="GN379">
        <v>41524</v>
      </c>
      <c r="GO379">
        <v>41955.2</v>
      </c>
      <c r="GP379">
        <v>1.95325</v>
      </c>
      <c r="GQ379">
        <v>1.91418</v>
      </c>
      <c r="GR379">
        <v>0.0781119</v>
      </c>
      <c r="GS379">
        <v>0</v>
      </c>
      <c r="GT379">
        <v>25.1693</v>
      </c>
      <c r="GU379">
        <v>999.9</v>
      </c>
      <c r="GV379">
        <v>50.7</v>
      </c>
      <c r="GW379">
        <v>29.6</v>
      </c>
      <c r="GX379">
        <v>23.3367</v>
      </c>
      <c r="GY379">
        <v>62.7199</v>
      </c>
      <c r="GZ379">
        <v>34.1266</v>
      </c>
      <c r="HA379">
        <v>1</v>
      </c>
      <c r="HB379">
        <v>-0.0640676</v>
      </c>
      <c r="HC379">
        <v>0.273254</v>
      </c>
      <c r="HD379">
        <v>20.3342</v>
      </c>
      <c r="HE379">
        <v>5.21639</v>
      </c>
      <c r="HF379">
        <v>12.0099</v>
      </c>
      <c r="HG379">
        <v>4.98825</v>
      </c>
      <c r="HH379">
        <v>3.28848</v>
      </c>
      <c r="HI379">
        <v>9999</v>
      </c>
      <c r="HJ379">
        <v>9999</v>
      </c>
      <c r="HK379">
        <v>9999</v>
      </c>
      <c r="HL379">
        <v>156.2</v>
      </c>
      <c r="HM379">
        <v>1.86737</v>
      </c>
      <c r="HN379">
        <v>1.86644</v>
      </c>
      <c r="HO379">
        <v>1.86584</v>
      </c>
      <c r="HP379">
        <v>1.8658</v>
      </c>
      <c r="HQ379">
        <v>1.86758</v>
      </c>
      <c r="HR379">
        <v>1.87012</v>
      </c>
      <c r="HS379">
        <v>1.86874</v>
      </c>
      <c r="HT379">
        <v>1.87024</v>
      </c>
      <c r="HU379">
        <v>0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-5.42</v>
      </c>
      <c r="II379">
        <v>-0.1235</v>
      </c>
      <c r="IJ379">
        <v>-2.003274880989988</v>
      </c>
      <c r="IK379">
        <v>-0.003643892653284941</v>
      </c>
      <c r="IL379">
        <v>8.948238347276123E-07</v>
      </c>
      <c r="IM379">
        <v>-2.445980282225029E-10</v>
      </c>
      <c r="IN379">
        <v>-0.1940835803508028</v>
      </c>
      <c r="IO379">
        <v>-0.01042730378795286</v>
      </c>
      <c r="IP379">
        <v>0.00100284695746963</v>
      </c>
      <c r="IQ379">
        <v>-1.701466411570297E-05</v>
      </c>
      <c r="IR379">
        <v>2</v>
      </c>
      <c r="IS379">
        <v>2310</v>
      </c>
      <c r="IT379">
        <v>1</v>
      </c>
      <c r="IU379">
        <v>25</v>
      </c>
      <c r="IV379">
        <v>21611.1</v>
      </c>
      <c r="IW379">
        <v>21611</v>
      </c>
      <c r="IX379">
        <v>2.49512</v>
      </c>
      <c r="IY379">
        <v>2.19238</v>
      </c>
      <c r="IZ379">
        <v>1.39648</v>
      </c>
      <c r="JA379">
        <v>2.34619</v>
      </c>
      <c r="JB379">
        <v>1.49536</v>
      </c>
      <c r="JC379">
        <v>2.31934</v>
      </c>
      <c r="JD379">
        <v>34.7837</v>
      </c>
      <c r="JE379">
        <v>24.1838</v>
      </c>
      <c r="JF379">
        <v>18</v>
      </c>
      <c r="JG379">
        <v>516.591</v>
      </c>
      <c r="JH379">
        <v>447.298</v>
      </c>
      <c r="JI379">
        <v>24.9998</v>
      </c>
      <c r="JJ379">
        <v>26.5653</v>
      </c>
      <c r="JK379">
        <v>30.0001</v>
      </c>
      <c r="JL379">
        <v>26.5372</v>
      </c>
      <c r="JM379">
        <v>26.4767</v>
      </c>
      <c r="JN379">
        <v>49.9414</v>
      </c>
      <c r="JO379">
        <v>28.4962</v>
      </c>
      <c r="JP379">
        <v>56.1139</v>
      </c>
      <c r="JQ379">
        <v>25</v>
      </c>
      <c r="JR379">
        <v>1256.05</v>
      </c>
      <c r="JS379">
        <v>16.9363</v>
      </c>
      <c r="JT379">
        <v>100.807</v>
      </c>
      <c r="JU379">
        <v>100.765</v>
      </c>
    </row>
    <row r="380" spans="1:281">
      <c r="A380">
        <v>364</v>
      </c>
      <c r="B380">
        <v>1658947004.5</v>
      </c>
      <c r="C380">
        <v>5366.5</v>
      </c>
      <c r="D380" t="s">
        <v>1154</v>
      </c>
      <c r="E380" t="s">
        <v>1155</v>
      </c>
      <c r="F380">
        <v>5</v>
      </c>
      <c r="G380" t="s">
        <v>1005</v>
      </c>
      <c r="H380" t="s">
        <v>416</v>
      </c>
      <c r="I380">
        <v>1658946997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1264.998736083796</v>
      </c>
      <c r="AK380">
        <v>1198.449878787878</v>
      </c>
      <c r="AL380">
        <v>3.446201730860954</v>
      </c>
      <c r="AM380">
        <v>65.43532164275851</v>
      </c>
      <c r="AN380">
        <f>(AP380 - AO380 + DI380*1E3/(8.314*(DK380+273.15)) * AR380/DH380 * AQ380) * DH380/(100*CV380) * 1000/(1000 - AP380)</f>
        <v>0</v>
      </c>
      <c r="AO380">
        <v>16.8292595170538</v>
      </c>
      <c r="AP380">
        <v>21.40079393939392</v>
      </c>
      <c r="AQ380">
        <v>-0.0004268408610988842</v>
      </c>
      <c r="AR380">
        <v>84.91961096106847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1658946997</v>
      </c>
      <c r="DB380">
        <v>1149.400740740741</v>
      </c>
      <c r="DC380">
        <v>1228.249259259259</v>
      </c>
      <c r="DD380">
        <v>21.41288888888889</v>
      </c>
      <c r="DE380">
        <v>16.81944814814815</v>
      </c>
      <c r="DF380">
        <v>1154.794444444444</v>
      </c>
      <c r="DG380">
        <v>21.53637037037037</v>
      </c>
      <c r="DH380">
        <v>500.0634074074074</v>
      </c>
      <c r="DI380">
        <v>90.46140000000001</v>
      </c>
      <c r="DJ380">
        <v>0.1000085481481482</v>
      </c>
      <c r="DK380">
        <v>27.06814444444445</v>
      </c>
      <c r="DL380">
        <v>26.44638888888889</v>
      </c>
      <c r="DM380">
        <v>999.9000000000001</v>
      </c>
      <c r="DN380">
        <v>0</v>
      </c>
      <c r="DO380">
        <v>0</v>
      </c>
      <c r="DP380">
        <v>9998.983333333334</v>
      </c>
      <c r="DQ380">
        <v>0</v>
      </c>
      <c r="DR380">
        <v>12.02632222222222</v>
      </c>
      <c r="DS380">
        <v>-78.8486962962963</v>
      </c>
      <c r="DT380">
        <v>1174.550740740741</v>
      </c>
      <c r="DU380">
        <v>1249.261851851852</v>
      </c>
      <c r="DV380">
        <v>4.593434814814814</v>
      </c>
      <c r="DW380">
        <v>1228.249259259259</v>
      </c>
      <c r="DX380">
        <v>16.81944814814815</v>
      </c>
      <c r="DY380">
        <v>1.93704</v>
      </c>
      <c r="DZ380">
        <v>1.521511851851852</v>
      </c>
      <c r="EA380">
        <v>16.93885925925926</v>
      </c>
      <c r="EB380">
        <v>13.18605925925926</v>
      </c>
      <c r="EC380">
        <v>2000.005925925926</v>
      </c>
      <c r="ED380">
        <v>0.980003</v>
      </c>
      <c r="EE380">
        <v>0.0199968</v>
      </c>
      <c r="EF380">
        <v>0</v>
      </c>
      <c r="EG380">
        <v>814.2219629629629</v>
      </c>
      <c r="EH380">
        <v>5.00097</v>
      </c>
      <c r="EI380">
        <v>16186.11111111111</v>
      </c>
      <c r="EJ380">
        <v>16707.64444444445</v>
      </c>
      <c r="EK380">
        <v>37.687</v>
      </c>
      <c r="EL380">
        <v>38.312</v>
      </c>
      <c r="EM380">
        <v>37.625</v>
      </c>
      <c r="EN380">
        <v>38.01837037037038</v>
      </c>
      <c r="EO380">
        <v>38.375</v>
      </c>
      <c r="EP380">
        <v>1955.112222222222</v>
      </c>
      <c r="EQ380">
        <v>39.89037037037038</v>
      </c>
      <c r="ER380">
        <v>0</v>
      </c>
      <c r="ES380">
        <v>1658947004.4</v>
      </c>
      <c r="ET380">
        <v>0</v>
      </c>
      <c r="EU380">
        <v>814.16864</v>
      </c>
      <c r="EV380">
        <v>-5.069384606521018</v>
      </c>
      <c r="EW380">
        <v>-111.784615203644</v>
      </c>
      <c r="EX380">
        <v>16185.072</v>
      </c>
      <c r="EY380">
        <v>15</v>
      </c>
      <c r="EZ380">
        <v>0</v>
      </c>
      <c r="FA380" t="s">
        <v>419</v>
      </c>
      <c r="FB380">
        <v>1657650335.6</v>
      </c>
      <c r="FC380">
        <v>1657650340.6</v>
      </c>
      <c r="FD380">
        <v>0</v>
      </c>
      <c r="FE380">
        <v>2.4</v>
      </c>
      <c r="FF380">
        <v>-0.047</v>
      </c>
      <c r="FG380">
        <v>-2.024</v>
      </c>
      <c r="FH380">
        <v>-0.16</v>
      </c>
      <c r="FI380">
        <v>420</v>
      </c>
      <c r="FJ380">
        <v>17</v>
      </c>
      <c r="FK380">
        <v>0.4</v>
      </c>
      <c r="FL380">
        <v>0.26</v>
      </c>
      <c r="FM380">
        <v>-78.75857073170732</v>
      </c>
      <c r="FN380">
        <v>-1.768126829268388</v>
      </c>
      <c r="FO380">
        <v>0.1868786305547026</v>
      </c>
      <c r="FP380">
        <v>0</v>
      </c>
      <c r="FQ380">
        <v>814.4875588235292</v>
      </c>
      <c r="FR380">
        <v>-5.564079448889217</v>
      </c>
      <c r="FS380">
        <v>0.5805085088891747</v>
      </c>
      <c r="FT380">
        <v>0</v>
      </c>
      <c r="FU380">
        <v>4.621133902439025</v>
      </c>
      <c r="FV380">
        <v>-0.4577119860627165</v>
      </c>
      <c r="FW380">
        <v>0.05085626358420939</v>
      </c>
      <c r="FX380">
        <v>0</v>
      </c>
      <c r="FY380">
        <v>0</v>
      </c>
      <c r="FZ380">
        <v>3</v>
      </c>
      <c r="GA380" t="s">
        <v>439</v>
      </c>
      <c r="GB380">
        <v>2.98324</v>
      </c>
      <c r="GC380">
        <v>2.71555</v>
      </c>
      <c r="GD380">
        <v>0.19176</v>
      </c>
      <c r="GE380">
        <v>0.197185</v>
      </c>
      <c r="GF380">
        <v>0.099346</v>
      </c>
      <c r="GG380">
        <v>0.08229930000000001</v>
      </c>
      <c r="GH380">
        <v>25634.9</v>
      </c>
      <c r="GI380">
        <v>25560.4</v>
      </c>
      <c r="GJ380">
        <v>29477</v>
      </c>
      <c r="GK380">
        <v>29444</v>
      </c>
      <c r="GL380">
        <v>35174.3</v>
      </c>
      <c r="GM380">
        <v>35925.6</v>
      </c>
      <c r="GN380">
        <v>41523.8</v>
      </c>
      <c r="GO380">
        <v>41955.4</v>
      </c>
      <c r="GP380">
        <v>1.95343</v>
      </c>
      <c r="GQ380">
        <v>1.91453</v>
      </c>
      <c r="GR380">
        <v>0.0783056</v>
      </c>
      <c r="GS380">
        <v>0</v>
      </c>
      <c r="GT380">
        <v>25.1693</v>
      </c>
      <c r="GU380">
        <v>999.9</v>
      </c>
      <c r="GV380">
        <v>50.6</v>
      </c>
      <c r="GW380">
        <v>29.6</v>
      </c>
      <c r="GX380">
        <v>23.2901</v>
      </c>
      <c r="GY380">
        <v>63.2399</v>
      </c>
      <c r="GZ380">
        <v>33.5296</v>
      </c>
      <c r="HA380">
        <v>1</v>
      </c>
      <c r="HB380">
        <v>-0.0644969</v>
      </c>
      <c r="HC380">
        <v>0.272097</v>
      </c>
      <c r="HD380">
        <v>20.3341</v>
      </c>
      <c r="HE380">
        <v>5.21594</v>
      </c>
      <c r="HF380">
        <v>12.0099</v>
      </c>
      <c r="HG380">
        <v>4.98825</v>
      </c>
      <c r="HH380">
        <v>3.2885</v>
      </c>
      <c r="HI380">
        <v>9999</v>
      </c>
      <c r="HJ380">
        <v>9999</v>
      </c>
      <c r="HK380">
        <v>9999</v>
      </c>
      <c r="HL380">
        <v>156.2</v>
      </c>
      <c r="HM380">
        <v>1.86737</v>
      </c>
      <c r="HN380">
        <v>1.86644</v>
      </c>
      <c r="HO380">
        <v>1.86584</v>
      </c>
      <c r="HP380">
        <v>1.86582</v>
      </c>
      <c r="HQ380">
        <v>1.8676</v>
      </c>
      <c r="HR380">
        <v>1.87012</v>
      </c>
      <c r="HS380">
        <v>1.86874</v>
      </c>
      <c r="HT380">
        <v>1.87027</v>
      </c>
      <c r="HU380">
        <v>0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-5.46</v>
      </c>
      <c r="II380">
        <v>-0.1235</v>
      </c>
      <c r="IJ380">
        <v>-2.003274880989988</v>
      </c>
      <c r="IK380">
        <v>-0.003643892653284941</v>
      </c>
      <c r="IL380">
        <v>8.948238347276123E-07</v>
      </c>
      <c r="IM380">
        <v>-2.445980282225029E-10</v>
      </c>
      <c r="IN380">
        <v>-0.1940835803508028</v>
      </c>
      <c r="IO380">
        <v>-0.01042730378795286</v>
      </c>
      <c r="IP380">
        <v>0.00100284695746963</v>
      </c>
      <c r="IQ380">
        <v>-1.701466411570297E-05</v>
      </c>
      <c r="IR380">
        <v>2</v>
      </c>
      <c r="IS380">
        <v>2310</v>
      </c>
      <c r="IT380">
        <v>1</v>
      </c>
      <c r="IU380">
        <v>25</v>
      </c>
      <c r="IV380">
        <v>21611.1</v>
      </c>
      <c r="IW380">
        <v>21611.1</v>
      </c>
      <c r="IX380">
        <v>2.52075</v>
      </c>
      <c r="IY380">
        <v>2.18872</v>
      </c>
      <c r="IZ380">
        <v>1.39648</v>
      </c>
      <c r="JA380">
        <v>2.34375</v>
      </c>
      <c r="JB380">
        <v>1.49536</v>
      </c>
      <c r="JC380">
        <v>2.34619</v>
      </c>
      <c r="JD380">
        <v>34.7837</v>
      </c>
      <c r="JE380">
        <v>24.1838</v>
      </c>
      <c r="JF380">
        <v>18</v>
      </c>
      <c r="JG380">
        <v>516.705</v>
      </c>
      <c r="JH380">
        <v>447.513</v>
      </c>
      <c r="JI380">
        <v>24.9997</v>
      </c>
      <c r="JJ380">
        <v>26.5653</v>
      </c>
      <c r="JK380">
        <v>30</v>
      </c>
      <c r="JL380">
        <v>26.5372</v>
      </c>
      <c r="JM380">
        <v>26.4767</v>
      </c>
      <c r="JN380">
        <v>50.4388</v>
      </c>
      <c r="JO380">
        <v>28.2259</v>
      </c>
      <c r="JP380">
        <v>56.1139</v>
      </c>
      <c r="JQ380">
        <v>25</v>
      </c>
      <c r="JR380">
        <v>1276.09</v>
      </c>
      <c r="JS380">
        <v>16.9872</v>
      </c>
      <c r="JT380">
        <v>100.806</v>
      </c>
      <c r="JU380">
        <v>100.765</v>
      </c>
    </row>
    <row r="381" spans="1:281">
      <c r="A381">
        <v>365</v>
      </c>
      <c r="B381">
        <v>1658947009.5</v>
      </c>
      <c r="C381">
        <v>5371.5</v>
      </c>
      <c r="D381" t="s">
        <v>1156</v>
      </c>
      <c r="E381" t="s">
        <v>1157</v>
      </c>
      <c r="F381">
        <v>5</v>
      </c>
      <c r="G381" t="s">
        <v>1005</v>
      </c>
      <c r="H381" t="s">
        <v>416</v>
      </c>
      <c r="I381">
        <v>1658947001.714286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1281.972204136634</v>
      </c>
      <c r="AK381">
        <v>1215.365575757575</v>
      </c>
      <c r="AL381">
        <v>3.378140783008194</v>
      </c>
      <c r="AM381">
        <v>65.43532164275851</v>
      </c>
      <c r="AN381">
        <f>(AP381 - AO381 + DI381*1E3/(8.314*(DK381+273.15)) * AR381/DH381 * AQ381) * DH381/(100*CV381) * 1000/(1000 - AP381)</f>
        <v>0</v>
      </c>
      <c r="AO381">
        <v>16.91122358961384</v>
      </c>
      <c r="AP381">
        <v>21.40545212121212</v>
      </c>
      <c r="AQ381">
        <v>-0.0001244670573916974</v>
      </c>
      <c r="AR381">
        <v>84.91961096106847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1658947001.714286</v>
      </c>
      <c r="DB381">
        <v>1165.089285714286</v>
      </c>
      <c r="DC381">
        <v>1244.003571428571</v>
      </c>
      <c r="DD381">
        <v>21.40861428571429</v>
      </c>
      <c r="DE381">
        <v>16.85710714285714</v>
      </c>
      <c r="DF381">
        <v>1170.523214285714</v>
      </c>
      <c r="DG381">
        <v>21.53212857142858</v>
      </c>
      <c r="DH381">
        <v>500.0527142857142</v>
      </c>
      <c r="DI381">
        <v>90.45909642857146</v>
      </c>
      <c r="DJ381">
        <v>0.09996332857142856</v>
      </c>
      <c r="DK381">
        <v>27.06866785714285</v>
      </c>
      <c r="DL381">
        <v>26.44982142857143</v>
      </c>
      <c r="DM381">
        <v>999.9000000000002</v>
      </c>
      <c r="DN381">
        <v>0</v>
      </c>
      <c r="DO381">
        <v>0</v>
      </c>
      <c r="DP381">
        <v>10000.15607142857</v>
      </c>
      <c r="DQ381">
        <v>0</v>
      </c>
      <c r="DR381">
        <v>12.00251071428571</v>
      </c>
      <c r="DS381">
        <v>-78.91471785714286</v>
      </c>
      <c r="DT381">
        <v>1190.5775</v>
      </c>
      <c r="DU381">
        <v>1265.335</v>
      </c>
      <c r="DV381">
        <v>4.551504642857142</v>
      </c>
      <c r="DW381">
        <v>1244.003571428571</v>
      </c>
      <c r="DX381">
        <v>16.85710714285714</v>
      </c>
      <c r="DY381">
        <v>1.936603928571429</v>
      </c>
      <c r="DZ381">
        <v>1.524878928571429</v>
      </c>
      <c r="EA381">
        <v>16.93531428571429</v>
      </c>
      <c r="EB381">
        <v>13.21986785714286</v>
      </c>
      <c r="EC381">
        <v>1999.990357142857</v>
      </c>
      <c r="ED381">
        <v>0.980003</v>
      </c>
      <c r="EE381">
        <v>0.0199968</v>
      </c>
      <c r="EF381">
        <v>0</v>
      </c>
      <c r="EG381">
        <v>813.7498928571429</v>
      </c>
      <c r="EH381">
        <v>5.00097</v>
      </c>
      <c r="EI381">
        <v>16177.42857142857</v>
      </c>
      <c r="EJ381">
        <v>16707.525</v>
      </c>
      <c r="EK381">
        <v>37.687</v>
      </c>
      <c r="EL381">
        <v>38.312</v>
      </c>
      <c r="EM381">
        <v>37.625</v>
      </c>
      <c r="EN381">
        <v>38.01328571428571</v>
      </c>
      <c r="EO381">
        <v>38.375</v>
      </c>
      <c r="EP381">
        <v>1955.097142857143</v>
      </c>
      <c r="EQ381">
        <v>39.89000000000001</v>
      </c>
      <c r="ER381">
        <v>0</v>
      </c>
      <c r="ES381">
        <v>1658947009.2</v>
      </c>
      <c r="ET381">
        <v>0</v>
      </c>
      <c r="EU381">
        <v>813.7086800000001</v>
      </c>
      <c r="EV381">
        <v>-5.921846144534999</v>
      </c>
      <c r="EW381">
        <v>-111.6384615317702</v>
      </c>
      <c r="EX381">
        <v>16176.124</v>
      </c>
      <c r="EY381">
        <v>15</v>
      </c>
      <c r="EZ381">
        <v>0</v>
      </c>
      <c r="FA381" t="s">
        <v>419</v>
      </c>
      <c r="FB381">
        <v>1657650335.6</v>
      </c>
      <c r="FC381">
        <v>1657650340.6</v>
      </c>
      <c r="FD381">
        <v>0</v>
      </c>
      <c r="FE381">
        <v>2.4</v>
      </c>
      <c r="FF381">
        <v>-0.047</v>
      </c>
      <c r="FG381">
        <v>-2.024</v>
      </c>
      <c r="FH381">
        <v>-0.16</v>
      </c>
      <c r="FI381">
        <v>420</v>
      </c>
      <c r="FJ381">
        <v>17</v>
      </c>
      <c r="FK381">
        <v>0.4</v>
      </c>
      <c r="FL381">
        <v>0.26</v>
      </c>
      <c r="FM381">
        <v>-78.83592926829269</v>
      </c>
      <c r="FN381">
        <v>-1.149963763066083</v>
      </c>
      <c r="FO381">
        <v>0.1471127413093861</v>
      </c>
      <c r="FP381">
        <v>0</v>
      </c>
      <c r="FQ381">
        <v>814.0935588235295</v>
      </c>
      <c r="FR381">
        <v>-5.779113820516402</v>
      </c>
      <c r="FS381">
        <v>0.6140529384716507</v>
      </c>
      <c r="FT381">
        <v>0</v>
      </c>
      <c r="FU381">
        <v>4.577408292682927</v>
      </c>
      <c r="FV381">
        <v>-0.4654016027874576</v>
      </c>
      <c r="FW381">
        <v>0.05178687737078554</v>
      </c>
      <c r="FX381">
        <v>0</v>
      </c>
      <c r="FY381">
        <v>0</v>
      </c>
      <c r="FZ381">
        <v>3</v>
      </c>
      <c r="GA381" t="s">
        <v>439</v>
      </c>
      <c r="GB381">
        <v>2.98307</v>
      </c>
      <c r="GC381">
        <v>2.71545</v>
      </c>
      <c r="GD381">
        <v>0.193442</v>
      </c>
      <c r="GE381">
        <v>0.198824</v>
      </c>
      <c r="GF381">
        <v>0.0993652</v>
      </c>
      <c r="GG381">
        <v>0.0825856</v>
      </c>
      <c r="GH381">
        <v>25581.7</v>
      </c>
      <c r="GI381">
        <v>25508.6</v>
      </c>
      <c r="GJ381">
        <v>29477.2</v>
      </c>
      <c r="GK381">
        <v>29444.3</v>
      </c>
      <c r="GL381">
        <v>35173.6</v>
      </c>
      <c r="GM381">
        <v>35914.5</v>
      </c>
      <c r="GN381">
        <v>41523.8</v>
      </c>
      <c r="GO381">
        <v>41955.7</v>
      </c>
      <c r="GP381">
        <v>1.95325</v>
      </c>
      <c r="GQ381">
        <v>1.91455</v>
      </c>
      <c r="GR381">
        <v>0.0789016</v>
      </c>
      <c r="GS381">
        <v>0</v>
      </c>
      <c r="GT381">
        <v>25.1693</v>
      </c>
      <c r="GU381">
        <v>999.9</v>
      </c>
      <c r="GV381">
        <v>50.6</v>
      </c>
      <c r="GW381">
        <v>29.6</v>
      </c>
      <c r="GX381">
        <v>23.2911</v>
      </c>
      <c r="GY381">
        <v>63.0099</v>
      </c>
      <c r="GZ381">
        <v>34.0385</v>
      </c>
      <c r="HA381">
        <v>1</v>
      </c>
      <c r="HB381">
        <v>-0.06443599999999999</v>
      </c>
      <c r="HC381">
        <v>0.271076</v>
      </c>
      <c r="HD381">
        <v>20.334</v>
      </c>
      <c r="HE381">
        <v>5.21624</v>
      </c>
      <c r="HF381">
        <v>12.0099</v>
      </c>
      <c r="HG381">
        <v>4.988</v>
      </c>
      <c r="HH381">
        <v>3.28842</v>
      </c>
      <c r="HI381">
        <v>9999</v>
      </c>
      <c r="HJ381">
        <v>9999</v>
      </c>
      <c r="HK381">
        <v>9999</v>
      </c>
      <c r="HL381">
        <v>156.2</v>
      </c>
      <c r="HM381">
        <v>1.86737</v>
      </c>
      <c r="HN381">
        <v>1.86644</v>
      </c>
      <c r="HO381">
        <v>1.86584</v>
      </c>
      <c r="HP381">
        <v>1.86583</v>
      </c>
      <c r="HQ381">
        <v>1.86761</v>
      </c>
      <c r="HR381">
        <v>1.87012</v>
      </c>
      <c r="HS381">
        <v>1.86874</v>
      </c>
      <c r="HT381">
        <v>1.87026</v>
      </c>
      <c r="HU381">
        <v>0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-5.5</v>
      </c>
      <c r="II381">
        <v>-0.1235</v>
      </c>
      <c r="IJ381">
        <v>-2.003274880989988</v>
      </c>
      <c r="IK381">
        <v>-0.003643892653284941</v>
      </c>
      <c r="IL381">
        <v>8.948238347276123E-07</v>
      </c>
      <c r="IM381">
        <v>-2.445980282225029E-10</v>
      </c>
      <c r="IN381">
        <v>-0.1940835803508028</v>
      </c>
      <c r="IO381">
        <v>-0.01042730378795286</v>
      </c>
      <c r="IP381">
        <v>0.00100284695746963</v>
      </c>
      <c r="IQ381">
        <v>-1.701466411570297E-05</v>
      </c>
      <c r="IR381">
        <v>2</v>
      </c>
      <c r="IS381">
        <v>2310</v>
      </c>
      <c r="IT381">
        <v>1</v>
      </c>
      <c r="IU381">
        <v>25</v>
      </c>
      <c r="IV381">
        <v>21611.2</v>
      </c>
      <c r="IW381">
        <v>21611.1</v>
      </c>
      <c r="IX381">
        <v>2.54883</v>
      </c>
      <c r="IY381">
        <v>2.18018</v>
      </c>
      <c r="IZ381">
        <v>1.39648</v>
      </c>
      <c r="JA381">
        <v>2.34497</v>
      </c>
      <c r="JB381">
        <v>1.49536</v>
      </c>
      <c r="JC381">
        <v>2.37305</v>
      </c>
      <c r="JD381">
        <v>34.7837</v>
      </c>
      <c r="JE381">
        <v>24.1838</v>
      </c>
      <c r="JF381">
        <v>18</v>
      </c>
      <c r="JG381">
        <v>516.591</v>
      </c>
      <c r="JH381">
        <v>447.528</v>
      </c>
      <c r="JI381">
        <v>24.9997</v>
      </c>
      <c r="JJ381">
        <v>26.5653</v>
      </c>
      <c r="JK381">
        <v>30.0001</v>
      </c>
      <c r="JL381">
        <v>26.5372</v>
      </c>
      <c r="JM381">
        <v>26.4767</v>
      </c>
      <c r="JN381">
        <v>51.0112</v>
      </c>
      <c r="JO381">
        <v>27.8912</v>
      </c>
      <c r="JP381">
        <v>56.1139</v>
      </c>
      <c r="JQ381">
        <v>25</v>
      </c>
      <c r="JR381">
        <v>1289.45</v>
      </c>
      <c r="JS381">
        <v>17.1407</v>
      </c>
      <c r="JT381">
        <v>100.806</v>
      </c>
      <c r="JU381">
        <v>100.766</v>
      </c>
    </row>
    <row r="382" spans="1:281">
      <c r="A382">
        <v>366</v>
      </c>
      <c r="B382">
        <v>1658947014.5</v>
      </c>
      <c r="C382">
        <v>5376.5</v>
      </c>
      <c r="D382" t="s">
        <v>1158</v>
      </c>
      <c r="E382" t="s">
        <v>1159</v>
      </c>
      <c r="F382">
        <v>5</v>
      </c>
      <c r="G382" t="s">
        <v>1005</v>
      </c>
      <c r="H382" t="s">
        <v>416</v>
      </c>
      <c r="I382">
        <v>1658947007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1299.144683781542</v>
      </c>
      <c r="AK382">
        <v>1232.455878787878</v>
      </c>
      <c r="AL382">
        <v>3.423661651608752</v>
      </c>
      <c r="AM382">
        <v>65.43532164275851</v>
      </c>
      <c r="AN382">
        <f>(AP382 - AO382 + DI382*1E3/(8.314*(DK382+273.15)) * AR382/DH382 * AQ382) * DH382/(100*CV382) * 1000/(1000 - AP382)</f>
        <v>0</v>
      </c>
      <c r="AO382">
        <v>16.9608950976286</v>
      </c>
      <c r="AP382">
        <v>21.40761454545453</v>
      </c>
      <c r="AQ382">
        <v>4.117600103730357E-05</v>
      </c>
      <c r="AR382">
        <v>84.91961096106847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1658947007</v>
      </c>
      <c r="DB382">
        <v>1182.718888888889</v>
      </c>
      <c r="DC382">
        <v>1261.738518518519</v>
      </c>
      <c r="DD382">
        <v>21.40438518518519</v>
      </c>
      <c r="DE382">
        <v>16.91212592592592</v>
      </c>
      <c r="DF382">
        <v>1188.199629629629</v>
      </c>
      <c r="DG382">
        <v>21.52793333333333</v>
      </c>
      <c r="DH382">
        <v>500.0576296296297</v>
      </c>
      <c r="DI382">
        <v>90.45649259259261</v>
      </c>
      <c r="DJ382">
        <v>0.100008</v>
      </c>
      <c r="DK382">
        <v>27.06922962962963</v>
      </c>
      <c r="DL382">
        <v>26.4581037037037</v>
      </c>
      <c r="DM382">
        <v>999.9000000000001</v>
      </c>
      <c r="DN382">
        <v>0</v>
      </c>
      <c r="DO382">
        <v>0</v>
      </c>
      <c r="DP382">
        <v>9980.904444444444</v>
      </c>
      <c r="DQ382">
        <v>0</v>
      </c>
      <c r="DR382">
        <v>11.98699259259259</v>
      </c>
      <c r="DS382">
        <v>-79.01855185185184</v>
      </c>
      <c r="DT382">
        <v>1208.587777777778</v>
      </c>
      <c r="DU382">
        <v>1283.445185185185</v>
      </c>
      <c r="DV382">
        <v>4.492269259259259</v>
      </c>
      <c r="DW382">
        <v>1261.738518518519</v>
      </c>
      <c r="DX382">
        <v>16.91212592592592</v>
      </c>
      <c r="DY382">
        <v>1.936166296296296</v>
      </c>
      <c r="DZ382">
        <v>1.529811111111111</v>
      </c>
      <c r="EA382">
        <v>16.93174814814815</v>
      </c>
      <c r="EB382">
        <v>13.26933703703704</v>
      </c>
      <c r="EC382">
        <v>2000.002222222222</v>
      </c>
      <c r="ED382">
        <v>0.980003111111111</v>
      </c>
      <c r="EE382">
        <v>0.01999668888888889</v>
      </c>
      <c r="EF382">
        <v>0</v>
      </c>
      <c r="EG382">
        <v>813.2948518518518</v>
      </c>
      <c r="EH382">
        <v>5.00097</v>
      </c>
      <c r="EI382">
        <v>16167.77777777778</v>
      </c>
      <c r="EJ382">
        <v>16707.62962962963</v>
      </c>
      <c r="EK382">
        <v>37.68933333333333</v>
      </c>
      <c r="EL382">
        <v>38.312</v>
      </c>
      <c r="EM382">
        <v>37.625</v>
      </c>
      <c r="EN382">
        <v>38.02066666666666</v>
      </c>
      <c r="EO382">
        <v>38.375</v>
      </c>
      <c r="EP382">
        <v>1955.111111111111</v>
      </c>
      <c r="EQ382">
        <v>39.89074074074075</v>
      </c>
      <c r="ER382">
        <v>0</v>
      </c>
      <c r="ES382">
        <v>1658947014</v>
      </c>
      <c r="ET382">
        <v>0</v>
      </c>
      <c r="EU382">
        <v>813.28724</v>
      </c>
      <c r="EV382">
        <v>-5.419230752247493</v>
      </c>
      <c r="EW382">
        <v>-108.4076921328824</v>
      </c>
      <c r="EX382">
        <v>16167.428</v>
      </c>
      <c r="EY382">
        <v>15</v>
      </c>
      <c r="EZ382">
        <v>0</v>
      </c>
      <c r="FA382" t="s">
        <v>419</v>
      </c>
      <c r="FB382">
        <v>1657650335.6</v>
      </c>
      <c r="FC382">
        <v>1657650340.6</v>
      </c>
      <c r="FD382">
        <v>0</v>
      </c>
      <c r="FE382">
        <v>2.4</v>
      </c>
      <c r="FF382">
        <v>-0.047</v>
      </c>
      <c r="FG382">
        <v>-2.024</v>
      </c>
      <c r="FH382">
        <v>-0.16</v>
      </c>
      <c r="FI382">
        <v>420</v>
      </c>
      <c r="FJ382">
        <v>17</v>
      </c>
      <c r="FK382">
        <v>0.4</v>
      </c>
      <c r="FL382">
        <v>0.26</v>
      </c>
      <c r="FM382">
        <v>-78.95751499999999</v>
      </c>
      <c r="FN382">
        <v>-1.098202626641455</v>
      </c>
      <c r="FO382">
        <v>0.1450577377288092</v>
      </c>
      <c r="FP382">
        <v>0</v>
      </c>
      <c r="FQ382">
        <v>813.5870294117647</v>
      </c>
      <c r="FR382">
        <v>-5.389350637910614</v>
      </c>
      <c r="FS382">
        <v>0.5892729560925094</v>
      </c>
      <c r="FT382">
        <v>0</v>
      </c>
      <c r="FU382">
        <v>4.52879775</v>
      </c>
      <c r="FV382">
        <v>-0.6953445028142654</v>
      </c>
      <c r="FW382">
        <v>0.06897989118168793</v>
      </c>
      <c r="FX382">
        <v>0</v>
      </c>
      <c r="FY382">
        <v>0</v>
      </c>
      <c r="FZ382">
        <v>3</v>
      </c>
      <c r="GA382" t="s">
        <v>439</v>
      </c>
      <c r="GB382">
        <v>2.98337</v>
      </c>
      <c r="GC382">
        <v>2.71558</v>
      </c>
      <c r="GD382">
        <v>0.195134</v>
      </c>
      <c r="GE382">
        <v>0.200426</v>
      </c>
      <c r="GF382">
        <v>0.0993694</v>
      </c>
      <c r="GG382">
        <v>0.08275490000000001</v>
      </c>
      <c r="GH382">
        <v>25528.4</v>
      </c>
      <c r="GI382">
        <v>25457.8</v>
      </c>
      <c r="GJ382">
        <v>29477.6</v>
      </c>
      <c r="GK382">
        <v>29444.6</v>
      </c>
      <c r="GL382">
        <v>35173.6</v>
      </c>
      <c r="GM382">
        <v>35908.1</v>
      </c>
      <c r="GN382">
        <v>41524</v>
      </c>
      <c r="GO382">
        <v>41956.1</v>
      </c>
      <c r="GP382">
        <v>1.9535</v>
      </c>
      <c r="GQ382">
        <v>1.91478</v>
      </c>
      <c r="GR382">
        <v>0.0797361</v>
      </c>
      <c r="GS382">
        <v>0</v>
      </c>
      <c r="GT382">
        <v>25.1693</v>
      </c>
      <c r="GU382">
        <v>999.9</v>
      </c>
      <c r="GV382">
        <v>50.6</v>
      </c>
      <c r="GW382">
        <v>29.6</v>
      </c>
      <c r="GX382">
        <v>23.29</v>
      </c>
      <c r="GY382">
        <v>62.9899</v>
      </c>
      <c r="GZ382">
        <v>33.7981</v>
      </c>
      <c r="HA382">
        <v>1</v>
      </c>
      <c r="HB382">
        <v>-0.06443599999999999</v>
      </c>
      <c r="HC382">
        <v>0.270229</v>
      </c>
      <c r="HD382">
        <v>20.3341</v>
      </c>
      <c r="HE382">
        <v>5.21744</v>
      </c>
      <c r="HF382">
        <v>12.0099</v>
      </c>
      <c r="HG382">
        <v>4.98905</v>
      </c>
      <c r="HH382">
        <v>3.28845</v>
      </c>
      <c r="HI382">
        <v>9999</v>
      </c>
      <c r="HJ382">
        <v>9999</v>
      </c>
      <c r="HK382">
        <v>9999</v>
      </c>
      <c r="HL382">
        <v>156.2</v>
      </c>
      <c r="HM382">
        <v>1.86737</v>
      </c>
      <c r="HN382">
        <v>1.86646</v>
      </c>
      <c r="HO382">
        <v>1.86584</v>
      </c>
      <c r="HP382">
        <v>1.86583</v>
      </c>
      <c r="HQ382">
        <v>1.86765</v>
      </c>
      <c r="HR382">
        <v>1.87013</v>
      </c>
      <c r="HS382">
        <v>1.86874</v>
      </c>
      <c r="HT382">
        <v>1.87026</v>
      </c>
      <c r="HU382">
        <v>0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-5.55</v>
      </c>
      <c r="II382">
        <v>-0.1235</v>
      </c>
      <c r="IJ382">
        <v>-2.003274880989988</v>
      </c>
      <c r="IK382">
        <v>-0.003643892653284941</v>
      </c>
      <c r="IL382">
        <v>8.948238347276123E-07</v>
      </c>
      <c r="IM382">
        <v>-2.445980282225029E-10</v>
      </c>
      <c r="IN382">
        <v>-0.1940835803508028</v>
      </c>
      <c r="IO382">
        <v>-0.01042730378795286</v>
      </c>
      <c r="IP382">
        <v>0.00100284695746963</v>
      </c>
      <c r="IQ382">
        <v>-1.701466411570297E-05</v>
      </c>
      <c r="IR382">
        <v>2</v>
      </c>
      <c r="IS382">
        <v>2310</v>
      </c>
      <c r="IT382">
        <v>1</v>
      </c>
      <c r="IU382">
        <v>25</v>
      </c>
      <c r="IV382">
        <v>21611.3</v>
      </c>
      <c r="IW382">
        <v>21611.2</v>
      </c>
      <c r="IX382">
        <v>2.57446</v>
      </c>
      <c r="IY382">
        <v>2.18384</v>
      </c>
      <c r="IZ382">
        <v>1.39648</v>
      </c>
      <c r="JA382">
        <v>2.34863</v>
      </c>
      <c r="JB382">
        <v>1.49536</v>
      </c>
      <c r="JC382">
        <v>2.40234</v>
      </c>
      <c r="JD382">
        <v>34.7837</v>
      </c>
      <c r="JE382">
        <v>24.1838</v>
      </c>
      <c r="JF382">
        <v>18</v>
      </c>
      <c r="JG382">
        <v>516.754</v>
      </c>
      <c r="JH382">
        <v>447.666</v>
      </c>
      <c r="JI382">
        <v>24.9997</v>
      </c>
      <c r="JJ382">
        <v>26.5653</v>
      </c>
      <c r="JK382">
        <v>30.0001</v>
      </c>
      <c r="JL382">
        <v>26.5372</v>
      </c>
      <c r="JM382">
        <v>26.4767</v>
      </c>
      <c r="JN382">
        <v>51.5101</v>
      </c>
      <c r="JO382">
        <v>27.2721</v>
      </c>
      <c r="JP382">
        <v>55.7382</v>
      </c>
      <c r="JQ382">
        <v>25</v>
      </c>
      <c r="JR382">
        <v>1309.48</v>
      </c>
      <c r="JS382">
        <v>17.2357</v>
      </c>
      <c r="JT382">
        <v>100.807</v>
      </c>
      <c r="JU382">
        <v>100.767</v>
      </c>
    </row>
    <row r="383" spans="1:281">
      <c r="A383">
        <v>367</v>
      </c>
      <c r="B383">
        <v>1658947019.5</v>
      </c>
      <c r="C383">
        <v>5381.5</v>
      </c>
      <c r="D383" t="s">
        <v>1160</v>
      </c>
      <c r="E383" t="s">
        <v>1161</v>
      </c>
      <c r="F383">
        <v>5</v>
      </c>
      <c r="G383" t="s">
        <v>1005</v>
      </c>
      <c r="H383" t="s">
        <v>416</v>
      </c>
      <c r="I383">
        <v>1658947011.714286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1316.077133699046</v>
      </c>
      <c r="AK383">
        <v>1249.384787878789</v>
      </c>
      <c r="AL383">
        <v>3.373068308765045</v>
      </c>
      <c r="AM383">
        <v>65.43532164275851</v>
      </c>
      <c r="AN383">
        <f>(AP383 - AO383 + DI383*1E3/(8.314*(DK383+273.15)) * AR383/DH383 * AQ383) * DH383/(100*CV383) * 1000/(1000 - AP383)</f>
        <v>0</v>
      </c>
      <c r="AO383">
        <v>17.05715019473638</v>
      </c>
      <c r="AP383">
        <v>21.42874121212121</v>
      </c>
      <c r="AQ383">
        <v>9.158288093271651E-05</v>
      </c>
      <c r="AR383">
        <v>84.91961096106847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1658947011.714286</v>
      </c>
      <c r="DB383">
        <v>1198.431428571429</v>
      </c>
      <c r="DC383">
        <v>1277.436071428571</v>
      </c>
      <c r="DD383">
        <v>21.40808928571429</v>
      </c>
      <c r="DE383">
        <v>16.99032857142857</v>
      </c>
      <c r="DF383">
        <v>1203.953214285714</v>
      </c>
      <c r="DG383">
        <v>21.53160357142857</v>
      </c>
      <c r="DH383">
        <v>500.0439285714286</v>
      </c>
      <c r="DI383">
        <v>90.45546785714286</v>
      </c>
      <c r="DJ383">
        <v>0.09995501071428572</v>
      </c>
      <c r="DK383">
        <v>27.06951071428572</v>
      </c>
      <c r="DL383">
        <v>26.46608214285714</v>
      </c>
      <c r="DM383">
        <v>999.9000000000002</v>
      </c>
      <c r="DN383">
        <v>0</v>
      </c>
      <c r="DO383">
        <v>0</v>
      </c>
      <c r="DP383">
        <v>9984.547857142856</v>
      </c>
      <c r="DQ383">
        <v>0</v>
      </c>
      <c r="DR383">
        <v>11.97266428571429</v>
      </c>
      <c r="DS383">
        <v>-79.00278571428574</v>
      </c>
      <c r="DT383">
        <v>1224.649285714286</v>
      </c>
      <c r="DU383">
        <v>1299.515357142857</v>
      </c>
      <c r="DV383">
        <v>4.417768214285714</v>
      </c>
      <c r="DW383">
        <v>1277.436071428571</v>
      </c>
      <c r="DX383">
        <v>16.99032857142857</v>
      </c>
      <c r="DY383">
        <v>1.93648</v>
      </c>
      <c r="DZ383">
        <v>1.5368675</v>
      </c>
      <c r="EA383">
        <v>16.9343</v>
      </c>
      <c r="EB383">
        <v>13.33983214285714</v>
      </c>
      <c r="EC383">
        <v>2000.010357142857</v>
      </c>
      <c r="ED383">
        <v>0.9800032142857142</v>
      </c>
      <c r="EE383">
        <v>0.01999658571428571</v>
      </c>
      <c r="EF383">
        <v>0</v>
      </c>
      <c r="EG383">
        <v>812.8382142857143</v>
      </c>
      <c r="EH383">
        <v>5.00097</v>
      </c>
      <c r="EI383">
        <v>16158.89642857143</v>
      </c>
      <c r="EJ383">
        <v>16707.68928571429</v>
      </c>
      <c r="EK383">
        <v>37.6915</v>
      </c>
      <c r="EL383">
        <v>38.312</v>
      </c>
      <c r="EM383">
        <v>37.625</v>
      </c>
      <c r="EN383">
        <v>38.01771428571428</v>
      </c>
      <c r="EO383">
        <v>38.375</v>
      </c>
      <c r="EP383">
        <v>1955.119285714286</v>
      </c>
      <c r="EQ383">
        <v>39.89107142857144</v>
      </c>
      <c r="ER383">
        <v>0</v>
      </c>
      <c r="ES383">
        <v>1658947018.8</v>
      </c>
      <c r="ET383">
        <v>0</v>
      </c>
      <c r="EU383">
        <v>812.8544399999998</v>
      </c>
      <c r="EV383">
        <v>-4.345769228476882</v>
      </c>
      <c r="EW383">
        <v>-110.4923078454605</v>
      </c>
      <c r="EX383">
        <v>16158.452</v>
      </c>
      <c r="EY383">
        <v>15</v>
      </c>
      <c r="EZ383">
        <v>0</v>
      </c>
      <c r="FA383" t="s">
        <v>419</v>
      </c>
      <c r="FB383">
        <v>1657650335.6</v>
      </c>
      <c r="FC383">
        <v>1657650340.6</v>
      </c>
      <c r="FD383">
        <v>0</v>
      </c>
      <c r="FE383">
        <v>2.4</v>
      </c>
      <c r="FF383">
        <v>-0.047</v>
      </c>
      <c r="FG383">
        <v>-2.024</v>
      </c>
      <c r="FH383">
        <v>-0.16</v>
      </c>
      <c r="FI383">
        <v>420</v>
      </c>
      <c r="FJ383">
        <v>17</v>
      </c>
      <c r="FK383">
        <v>0.4</v>
      </c>
      <c r="FL383">
        <v>0.26</v>
      </c>
      <c r="FM383">
        <v>-79.00459000000001</v>
      </c>
      <c r="FN383">
        <v>-0.04831294559086399</v>
      </c>
      <c r="FO383">
        <v>0.09769327970745889</v>
      </c>
      <c r="FP383">
        <v>1</v>
      </c>
      <c r="FQ383">
        <v>813.1627647058824</v>
      </c>
      <c r="FR383">
        <v>-5.361619557617177</v>
      </c>
      <c r="FS383">
        <v>0.5917150575594291</v>
      </c>
      <c r="FT383">
        <v>0</v>
      </c>
      <c r="FU383">
        <v>4.4637755</v>
      </c>
      <c r="FV383">
        <v>-0.8767136960600466</v>
      </c>
      <c r="FW383">
        <v>0.08609757679371703</v>
      </c>
      <c r="FX383">
        <v>0</v>
      </c>
      <c r="FY383">
        <v>1</v>
      </c>
      <c r="FZ383">
        <v>3</v>
      </c>
      <c r="GA383" t="s">
        <v>426</v>
      </c>
      <c r="GB383">
        <v>2.98318</v>
      </c>
      <c r="GC383">
        <v>2.71563</v>
      </c>
      <c r="GD383">
        <v>0.196802</v>
      </c>
      <c r="GE383">
        <v>0.202045</v>
      </c>
      <c r="GF383">
        <v>0.0994496</v>
      </c>
      <c r="GG383">
        <v>0.0833135</v>
      </c>
      <c r="GH383">
        <v>25475.7</v>
      </c>
      <c r="GI383">
        <v>25406.3</v>
      </c>
      <c r="GJ383">
        <v>29477.7</v>
      </c>
      <c r="GK383">
        <v>29444.6</v>
      </c>
      <c r="GL383">
        <v>35170.8</v>
      </c>
      <c r="GM383">
        <v>35886.1</v>
      </c>
      <c r="GN383">
        <v>41524.4</v>
      </c>
      <c r="GO383">
        <v>41956.2</v>
      </c>
      <c r="GP383">
        <v>1.9532</v>
      </c>
      <c r="GQ383">
        <v>1.915</v>
      </c>
      <c r="GR383">
        <v>0.0794083</v>
      </c>
      <c r="GS383">
        <v>0</v>
      </c>
      <c r="GT383">
        <v>25.1693</v>
      </c>
      <c r="GU383">
        <v>999.9</v>
      </c>
      <c r="GV383">
        <v>50.5</v>
      </c>
      <c r="GW383">
        <v>29.6</v>
      </c>
      <c r="GX383">
        <v>23.2457</v>
      </c>
      <c r="GY383">
        <v>62.8799</v>
      </c>
      <c r="GZ383">
        <v>33.722</v>
      </c>
      <c r="HA383">
        <v>1</v>
      </c>
      <c r="HB383">
        <v>-0.0644512</v>
      </c>
      <c r="HC383">
        <v>0.272081</v>
      </c>
      <c r="HD383">
        <v>20.3341</v>
      </c>
      <c r="HE383">
        <v>5.21714</v>
      </c>
      <c r="HF383">
        <v>12.0099</v>
      </c>
      <c r="HG383">
        <v>4.989</v>
      </c>
      <c r="HH383">
        <v>3.28842</v>
      </c>
      <c r="HI383">
        <v>9999</v>
      </c>
      <c r="HJ383">
        <v>9999</v>
      </c>
      <c r="HK383">
        <v>9999</v>
      </c>
      <c r="HL383">
        <v>156.2</v>
      </c>
      <c r="HM383">
        <v>1.86737</v>
      </c>
      <c r="HN383">
        <v>1.86645</v>
      </c>
      <c r="HO383">
        <v>1.86584</v>
      </c>
      <c r="HP383">
        <v>1.86584</v>
      </c>
      <c r="HQ383">
        <v>1.86764</v>
      </c>
      <c r="HR383">
        <v>1.87012</v>
      </c>
      <c r="HS383">
        <v>1.86874</v>
      </c>
      <c r="HT383">
        <v>1.87027</v>
      </c>
      <c r="HU383">
        <v>0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-5.58</v>
      </c>
      <c r="II383">
        <v>-0.1233</v>
      </c>
      <c r="IJ383">
        <v>-2.003274880989988</v>
      </c>
      <c r="IK383">
        <v>-0.003643892653284941</v>
      </c>
      <c r="IL383">
        <v>8.948238347276123E-07</v>
      </c>
      <c r="IM383">
        <v>-2.445980282225029E-10</v>
      </c>
      <c r="IN383">
        <v>-0.1940835803508028</v>
      </c>
      <c r="IO383">
        <v>-0.01042730378795286</v>
      </c>
      <c r="IP383">
        <v>0.00100284695746963</v>
      </c>
      <c r="IQ383">
        <v>-1.701466411570297E-05</v>
      </c>
      <c r="IR383">
        <v>2</v>
      </c>
      <c r="IS383">
        <v>2310</v>
      </c>
      <c r="IT383">
        <v>1</v>
      </c>
      <c r="IU383">
        <v>25</v>
      </c>
      <c r="IV383">
        <v>21611.4</v>
      </c>
      <c r="IW383">
        <v>21611.3</v>
      </c>
      <c r="IX383">
        <v>2.60254</v>
      </c>
      <c r="IY383">
        <v>2.18506</v>
      </c>
      <c r="IZ383">
        <v>1.39648</v>
      </c>
      <c r="JA383">
        <v>2.34497</v>
      </c>
      <c r="JB383">
        <v>1.49536</v>
      </c>
      <c r="JC383">
        <v>2.40601</v>
      </c>
      <c r="JD383">
        <v>34.7837</v>
      </c>
      <c r="JE383">
        <v>24.1838</v>
      </c>
      <c r="JF383">
        <v>18</v>
      </c>
      <c r="JG383">
        <v>516.559</v>
      </c>
      <c r="JH383">
        <v>447.804</v>
      </c>
      <c r="JI383">
        <v>25.0001</v>
      </c>
      <c r="JJ383">
        <v>26.5635</v>
      </c>
      <c r="JK383">
        <v>30.0001</v>
      </c>
      <c r="JL383">
        <v>26.5372</v>
      </c>
      <c r="JM383">
        <v>26.4767</v>
      </c>
      <c r="JN383">
        <v>52.0828</v>
      </c>
      <c r="JO383">
        <v>27.2721</v>
      </c>
      <c r="JP383">
        <v>55.7382</v>
      </c>
      <c r="JQ383">
        <v>25</v>
      </c>
      <c r="JR383">
        <v>1322.84</v>
      </c>
      <c r="JS383">
        <v>17.2943</v>
      </c>
      <c r="JT383">
        <v>100.808</v>
      </c>
      <c r="JU383">
        <v>100.767</v>
      </c>
    </row>
    <row r="384" spans="1:281">
      <c r="A384">
        <v>368</v>
      </c>
      <c r="B384">
        <v>1658947024.5</v>
      </c>
      <c r="C384">
        <v>5386.5</v>
      </c>
      <c r="D384" t="s">
        <v>1162</v>
      </c>
      <c r="E384" t="s">
        <v>1163</v>
      </c>
      <c r="F384">
        <v>5</v>
      </c>
      <c r="G384" t="s">
        <v>1005</v>
      </c>
      <c r="H384" t="s">
        <v>416</v>
      </c>
      <c r="I384">
        <v>1658947017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1333.583444627497</v>
      </c>
      <c r="AK384">
        <v>1266.72096969697</v>
      </c>
      <c r="AL384">
        <v>3.466309957203789</v>
      </c>
      <c r="AM384">
        <v>65.43532164275851</v>
      </c>
      <c r="AN384">
        <f>(AP384 - AO384 + DI384*1E3/(8.314*(DK384+273.15)) * AR384/DH384 * AQ384) * DH384/(100*CV384) * 1000/(1000 - AP384)</f>
        <v>0</v>
      </c>
      <c r="AO384">
        <v>17.19014536702581</v>
      </c>
      <c r="AP384">
        <v>21.46679575757576</v>
      </c>
      <c r="AQ384">
        <v>0.01011061058716539</v>
      </c>
      <c r="AR384">
        <v>84.91961096106847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1658947017</v>
      </c>
      <c r="DB384">
        <v>1216.052592592592</v>
      </c>
      <c r="DC384">
        <v>1295.161111111111</v>
      </c>
      <c r="DD384">
        <v>21.42643703703704</v>
      </c>
      <c r="DE384">
        <v>17.08571481481481</v>
      </c>
      <c r="DF384">
        <v>1221.620740740741</v>
      </c>
      <c r="DG384">
        <v>21.54978518518518</v>
      </c>
      <c r="DH384">
        <v>500.0530740740741</v>
      </c>
      <c r="DI384">
        <v>90.45500740740739</v>
      </c>
      <c r="DJ384">
        <v>0.1000003148148148</v>
      </c>
      <c r="DK384">
        <v>27.06941851851852</v>
      </c>
      <c r="DL384">
        <v>26.47082962962963</v>
      </c>
      <c r="DM384">
        <v>999.9000000000001</v>
      </c>
      <c r="DN384">
        <v>0</v>
      </c>
      <c r="DO384">
        <v>0</v>
      </c>
      <c r="DP384">
        <v>9982.588888888889</v>
      </c>
      <c r="DQ384">
        <v>0</v>
      </c>
      <c r="DR384">
        <v>11.98007777777778</v>
      </c>
      <c r="DS384">
        <v>-79.10604444444445</v>
      </c>
      <c r="DT384">
        <v>1242.68037037037</v>
      </c>
      <c r="DU384">
        <v>1317.674444444444</v>
      </c>
      <c r="DV384">
        <v>4.340737777777778</v>
      </c>
      <c r="DW384">
        <v>1295.161111111111</v>
      </c>
      <c r="DX384">
        <v>17.08571481481481</v>
      </c>
      <c r="DY384">
        <v>1.938130370370371</v>
      </c>
      <c r="DZ384">
        <v>1.545488148148148</v>
      </c>
      <c r="EA384">
        <v>16.94772962962963</v>
      </c>
      <c r="EB384">
        <v>13.42554814814815</v>
      </c>
      <c r="EC384">
        <v>2000.025185185185</v>
      </c>
      <c r="ED384">
        <v>0.9800033333333332</v>
      </c>
      <c r="EE384">
        <v>0.01999646666666666</v>
      </c>
      <c r="EF384">
        <v>0</v>
      </c>
      <c r="EG384">
        <v>812.4345185185185</v>
      </c>
      <c r="EH384">
        <v>5.00097</v>
      </c>
      <c r="EI384">
        <v>16148.91111111111</v>
      </c>
      <c r="EJ384">
        <v>16707.81111111111</v>
      </c>
      <c r="EK384">
        <v>37.69633333333334</v>
      </c>
      <c r="EL384">
        <v>38.312</v>
      </c>
      <c r="EM384">
        <v>37.625</v>
      </c>
      <c r="EN384">
        <v>38.02985185185185</v>
      </c>
      <c r="EO384">
        <v>38.375</v>
      </c>
      <c r="EP384">
        <v>1955.133703703704</v>
      </c>
      <c r="EQ384">
        <v>39.89148148148148</v>
      </c>
      <c r="ER384">
        <v>0</v>
      </c>
      <c r="ES384">
        <v>1658947024.2</v>
      </c>
      <c r="ET384">
        <v>0</v>
      </c>
      <c r="EU384">
        <v>812.4012307692308</v>
      </c>
      <c r="EV384">
        <v>-6.401504285925564</v>
      </c>
      <c r="EW384">
        <v>-113.3230770269524</v>
      </c>
      <c r="EX384">
        <v>16148.88076923077</v>
      </c>
      <c r="EY384">
        <v>15</v>
      </c>
      <c r="EZ384">
        <v>0</v>
      </c>
      <c r="FA384" t="s">
        <v>419</v>
      </c>
      <c r="FB384">
        <v>1657650335.6</v>
      </c>
      <c r="FC384">
        <v>1657650340.6</v>
      </c>
      <c r="FD384">
        <v>0</v>
      </c>
      <c r="FE384">
        <v>2.4</v>
      </c>
      <c r="FF384">
        <v>-0.047</v>
      </c>
      <c r="FG384">
        <v>-2.024</v>
      </c>
      <c r="FH384">
        <v>-0.16</v>
      </c>
      <c r="FI384">
        <v>420</v>
      </c>
      <c r="FJ384">
        <v>17</v>
      </c>
      <c r="FK384">
        <v>0.4</v>
      </c>
      <c r="FL384">
        <v>0.26</v>
      </c>
      <c r="FM384">
        <v>-79.05555609756097</v>
      </c>
      <c r="FN384">
        <v>-0.9029059233450673</v>
      </c>
      <c r="FO384">
        <v>0.1382356154890943</v>
      </c>
      <c r="FP384">
        <v>0</v>
      </c>
      <c r="FQ384">
        <v>812.6485000000001</v>
      </c>
      <c r="FR384">
        <v>-5.180580598198906</v>
      </c>
      <c r="FS384">
        <v>0.5770416566673613</v>
      </c>
      <c r="FT384">
        <v>0</v>
      </c>
      <c r="FU384">
        <v>4.381579756097561</v>
      </c>
      <c r="FV384">
        <v>-0.9197983275261264</v>
      </c>
      <c r="FW384">
        <v>0.09300106609637576</v>
      </c>
      <c r="FX384">
        <v>0</v>
      </c>
      <c r="FY384">
        <v>0</v>
      </c>
      <c r="FZ384">
        <v>3</v>
      </c>
      <c r="GA384" t="s">
        <v>439</v>
      </c>
      <c r="GB384">
        <v>2.98311</v>
      </c>
      <c r="GC384">
        <v>2.71544</v>
      </c>
      <c r="GD384">
        <v>0.198484</v>
      </c>
      <c r="GE384">
        <v>0.203667</v>
      </c>
      <c r="GF384">
        <v>0.0995675</v>
      </c>
      <c r="GG384">
        <v>0.0835067</v>
      </c>
      <c r="GH384">
        <v>25422.4</v>
      </c>
      <c r="GI384">
        <v>25354.5</v>
      </c>
      <c r="GJ384">
        <v>29477.7</v>
      </c>
      <c r="GK384">
        <v>29444.3</v>
      </c>
      <c r="GL384">
        <v>35166.2</v>
      </c>
      <c r="GM384">
        <v>35878</v>
      </c>
      <c r="GN384">
        <v>41524.4</v>
      </c>
      <c r="GO384">
        <v>41955.7</v>
      </c>
      <c r="GP384">
        <v>1.95317</v>
      </c>
      <c r="GQ384">
        <v>1.91515</v>
      </c>
      <c r="GR384">
        <v>0.079751</v>
      </c>
      <c r="GS384">
        <v>0</v>
      </c>
      <c r="GT384">
        <v>25.1699</v>
      </c>
      <c r="GU384">
        <v>999.9</v>
      </c>
      <c r="GV384">
        <v>50.5</v>
      </c>
      <c r="GW384">
        <v>29.6</v>
      </c>
      <c r="GX384">
        <v>23.2444</v>
      </c>
      <c r="GY384">
        <v>63.1599</v>
      </c>
      <c r="GZ384">
        <v>33.8822</v>
      </c>
      <c r="HA384">
        <v>1</v>
      </c>
      <c r="HB384">
        <v>-0.0645732</v>
      </c>
      <c r="HC384">
        <v>0.271138</v>
      </c>
      <c r="HD384">
        <v>20.334</v>
      </c>
      <c r="HE384">
        <v>5.21699</v>
      </c>
      <c r="HF384">
        <v>12.0099</v>
      </c>
      <c r="HG384">
        <v>4.98885</v>
      </c>
      <c r="HH384">
        <v>3.28848</v>
      </c>
      <c r="HI384">
        <v>9999</v>
      </c>
      <c r="HJ384">
        <v>9999</v>
      </c>
      <c r="HK384">
        <v>9999</v>
      </c>
      <c r="HL384">
        <v>156.2</v>
      </c>
      <c r="HM384">
        <v>1.86737</v>
      </c>
      <c r="HN384">
        <v>1.86645</v>
      </c>
      <c r="HO384">
        <v>1.86584</v>
      </c>
      <c r="HP384">
        <v>1.86584</v>
      </c>
      <c r="HQ384">
        <v>1.8676</v>
      </c>
      <c r="HR384">
        <v>1.87012</v>
      </c>
      <c r="HS384">
        <v>1.86874</v>
      </c>
      <c r="HT384">
        <v>1.87026</v>
      </c>
      <c r="HU384">
        <v>0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-5.63</v>
      </c>
      <c r="II384">
        <v>-0.123</v>
      </c>
      <c r="IJ384">
        <v>-2.003274880989988</v>
      </c>
      <c r="IK384">
        <v>-0.003643892653284941</v>
      </c>
      <c r="IL384">
        <v>8.948238347276123E-07</v>
      </c>
      <c r="IM384">
        <v>-2.445980282225029E-10</v>
      </c>
      <c r="IN384">
        <v>-0.1940835803508028</v>
      </c>
      <c r="IO384">
        <v>-0.01042730378795286</v>
      </c>
      <c r="IP384">
        <v>0.00100284695746963</v>
      </c>
      <c r="IQ384">
        <v>-1.701466411570297E-05</v>
      </c>
      <c r="IR384">
        <v>2</v>
      </c>
      <c r="IS384">
        <v>2310</v>
      </c>
      <c r="IT384">
        <v>1</v>
      </c>
      <c r="IU384">
        <v>25</v>
      </c>
      <c r="IV384">
        <v>21611.5</v>
      </c>
      <c r="IW384">
        <v>21611.4</v>
      </c>
      <c r="IX384">
        <v>2.62695</v>
      </c>
      <c r="IY384">
        <v>2.18628</v>
      </c>
      <c r="IZ384">
        <v>1.39771</v>
      </c>
      <c r="JA384">
        <v>2.34619</v>
      </c>
      <c r="JB384">
        <v>1.49536</v>
      </c>
      <c r="JC384">
        <v>2.40479</v>
      </c>
      <c r="JD384">
        <v>34.7837</v>
      </c>
      <c r="JE384">
        <v>24.1838</v>
      </c>
      <c r="JF384">
        <v>18</v>
      </c>
      <c r="JG384">
        <v>516.543</v>
      </c>
      <c r="JH384">
        <v>447.896</v>
      </c>
      <c r="JI384">
        <v>24.9999</v>
      </c>
      <c r="JJ384">
        <v>26.563</v>
      </c>
      <c r="JK384">
        <v>30</v>
      </c>
      <c r="JL384">
        <v>26.5372</v>
      </c>
      <c r="JM384">
        <v>26.4767</v>
      </c>
      <c r="JN384">
        <v>52.5716</v>
      </c>
      <c r="JO384">
        <v>26.9913</v>
      </c>
      <c r="JP384">
        <v>55.7382</v>
      </c>
      <c r="JQ384">
        <v>25</v>
      </c>
      <c r="JR384">
        <v>1342.89</v>
      </c>
      <c r="JS384">
        <v>17.3529</v>
      </c>
      <c r="JT384">
        <v>100.808</v>
      </c>
      <c r="JU384">
        <v>100.766</v>
      </c>
    </row>
    <row r="385" spans="1:281">
      <c r="A385">
        <v>369</v>
      </c>
      <c r="B385">
        <v>1658947029.5</v>
      </c>
      <c r="C385">
        <v>5391.5</v>
      </c>
      <c r="D385" t="s">
        <v>1164</v>
      </c>
      <c r="E385" t="s">
        <v>1165</v>
      </c>
      <c r="F385">
        <v>5</v>
      </c>
      <c r="G385" t="s">
        <v>1005</v>
      </c>
      <c r="H385" t="s">
        <v>416</v>
      </c>
      <c r="I385">
        <v>1658947021.714286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1350.566945273702</v>
      </c>
      <c r="AK385">
        <v>1283.808606060606</v>
      </c>
      <c r="AL385">
        <v>3.41910086543044</v>
      </c>
      <c r="AM385">
        <v>65.43532164275851</v>
      </c>
      <c r="AN385">
        <f>(AP385 - AO385 + DI385*1E3/(8.314*(DK385+273.15)) * AR385/DH385 * AQ385) * DH385/(100*CV385) * 1000/(1000 - AP385)</f>
        <v>0</v>
      </c>
      <c r="AO385">
        <v>17.23969527346881</v>
      </c>
      <c r="AP385">
        <v>21.48599696969696</v>
      </c>
      <c r="AQ385">
        <v>0.005261205438580137</v>
      </c>
      <c r="AR385">
        <v>84.91961096106847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1658947021.714286</v>
      </c>
      <c r="DB385">
        <v>1231.823214285714</v>
      </c>
      <c r="DC385">
        <v>1310.9375</v>
      </c>
      <c r="DD385">
        <v>21.448525</v>
      </c>
      <c r="DE385">
        <v>17.172925</v>
      </c>
      <c r="DF385">
        <v>1237.430714285714</v>
      </c>
      <c r="DG385">
        <v>21.57167142857143</v>
      </c>
      <c r="DH385">
        <v>500.05575</v>
      </c>
      <c r="DI385">
        <v>90.45476785714287</v>
      </c>
      <c r="DJ385">
        <v>0.09996480000000001</v>
      </c>
      <c r="DK385">
        <v>27.07026785714286</v>
      </c>
      <c r="DL385">
        <v>26.47248928571429</v>
      </c>
      <c r="DM385">
        <v>999.9000000000002</v>
      </c>
      <c r="DN385">
        <v>0</v>
      </c>
      <c r="DO385">
        <v>0</v>
      </c>
      <c r="DP385">
        <v>9989.41392857143</v>
      </c>
      <c r="DQ385">
        <v>0</v>
      </c>
      <c r="DR385">
        <v>11.97597142857143</v>
      </c>
      <c r="DS385">
        <v>-79.11216071428571</v>
      </c>
      <c r="DT385">
        <v>1258.825357142857</v>
      </c>
      <c r="DU385">
        <v>1333.843214285714</v>
      </c>
      <c r="DV385">
        <v>4.275607142857143</v>
      </c>
      <c r="DW385">
        <v>1310.9375</v>
      </c>
      <c r="DX385">
        <v>17.172925</v>
      </c>
      <c r="DY385">
        <v>1.9401225</v>
      </c>
      <c r="DZ385">
        <v>1.553372142857143</v>
      </c>
      <c r="EA385">
        <v>16.96393214285714</v>
      </c>
      <c r="EB385">
        <v>13.503725</v>
      </c>
      <c r="EC385">
        <v>2000.005</v>
      </c>
      <c r="ED385">
        <v>0.9800033214285714</v>
      </c>
      <c r="EE385">
        <v>0.01999647857142857</v>
      </c>
      <c r="EF385">
        <v>0</v>
      </c>
      <c r="EG385">
        <v>811.9406071428569</v>
      </c>
      <c r="EH385">
        <v>5.00097</v>
      </c>
      <c r="EI385">
        <v>16139.80357142857</v>
      </c>
      <c r="EJ385">
        <v>16707.64285714286</v>
      </c>
      <c r="EK385">
        <v>37.7095</v>
      </c>
      <c r="EL385">
        <v>38.312</v>
      </c>
      <c r="EM385">
        <v>37.62721428571428</v>
      </c>
      <c r="EN385">
        <v>38.03542857142856</v>
      </c>
      <c r="EO385">
        <v>38.375</v>
      </c>
      <c r="EP385">
        <v>1955.113928571429</v>
      </c>
      <c r="EQ385">
        <v>39.89107142857144</v>
      </c>
      <c r="ER385">
        <v>0</v>
      </c>
      <c r="ES385">
        <v>1658947029</v>
      </c>
      <c r="ET385">
        <v>0</v>
      </c>
      <c r="EU385">
        <v>811.9009615384615</v>
      </c>
      <c r="EV385">
        <v>-6.306700861791627</v>
      </c>
      <c r="EW385">
        <v>-116.1230768270558</v>
      </c>
      <c r="EX385">
        <v>16139.56153846154</v>
      </c>
      <c r="EY385">
        <v>15</v>
      </c>
      <c r="EZ385">
        <v>0</v>
      </c>
      <c r="FA385" t="s">
        <v>419</v>
      </c>
      <c r="FB385">
        <v>1657650335.6</v>
      </c>
      <c r="FC385">
        <v>1657650340.6</v>
      </c>
      <c r="FD385">
        <v>0</v>
      </c>
      <c r="FE385">
        <v>2.4</v>
      </c>
      <c r="FF385">
        <v>-0.047</v>
      </c>
      <c r="FG385">
        <v>-2.024</v>
      </c>
      <c r="FH385">
        <v>-0.16</v>
      </c>
      <c r="FI385">
        <v>420</v>
      </c>
      <c r="FJ385">
        <v>17</v>
      </c>
      <c r="FK385">
        <v>0.4</v>
      </c>
      <c r="FL385">
        <v>0.26</v>
      </c>
      <c r="FM385">
        <v>-79.10988292682926</v>
      </c>
      <c r="FN385">
        <v>-0.3800174216028974</v>
      </c>
      <c r="FO385">
        <v>0.1072617493761798</v>
      </c>
      <c r="FP385">
        <v>1</v>
      </c>
      <c r="FQ385">
        <v>812.2005588235294</v>
      </c>
      <c r="FR385">
        <v>-6.267364396986936</v>
      </c>
      <c r="FS385">
        <v>0.6568760824662878</v>
      </c>
      <c r="FT385">
        <v>0</v>
      </c>
      <c r="FU385">
        <v>4.318579268292683</v>
      </c>
      <c r="FV385">
        <v>-0.8377540766550474</v>
      </c>
      <c r="FW385">
        <v>0.08615051837648903</v>
      </c>
      <c r="FX385">
        <v>0</v>
      </c>
      <c r="FY385">
        <v>1</v>
      </c>
      <c r="FZ385">
        <v>3</v>
      </c>
      <c r="GA385" t="s">
        <v>426</v>
      </c>
      <c r="GB385">
        <v>2.98298</v>
      </c>
      <c r="GC385">
        <v>2.71552</v>
      </c>
      <c r="GD385">
        <v>0.200137</v>
      </c>
      <c r="GE385">
        <v>0.205251</v>
      </c>
      <c r="GF385">
        <v>0.09962699999999999</v>
      </c>
      <c r="GG385">
        <v>0.0837431</v>
      </c>
      <c r="GH385">
        <v>25369.4</v>
      </c>
      <c r="GI385">
        <v>25304.4</v>
      </c>
      <c r="GJ385">
        <v>29477.1</v>
      </c>
      <c r="GK385">
        <v>29444.7</v>
      </c>
      <c r="GL385">
        <v>35162.9</v>
      </c>
      <c r="GM385">
        <v>35869.1</v>
      </c>
      <c r="GN385">
        <v>41523.3</v>
      </c>
      <c r="GO385">
        <v>41956.2</v>
      </c>
      <c r="GP385">
        <v>1.95308</v>
      </c>
      <c r="GQ385">
        <v>1.91518</v>
      </c>
      <c r="GR385">
        <v>0.0797808</v>
      </c>
      <c r="GS385">
        <v>0</v>
      </c>
      <c r="GT385">
        <v>25.1715</v>
      </c>
      <c r="GU385">
        <v>999.9</v>
      </c>
      <c r="GV385">
        <v>50.5</v>
      </c>
      <c r="GW385">
        <v>29.6</v>
      </c>
      <c r="GX385">
        <v>23.2447</v>
      </c>
      <c r="GY385">
        <v>62.9899</v>
      </c>
      <c r="GZ385">
        <v>33.6819</v>
      </c>
      <c r="HA385">
        <v>1</v>
      </c>
      <c r="HB385">
        <v>-0.0645833</v>
      </c>
      <c r="HC385">
        <v>0.272151</v>
      </c>
      <c r="HD385">
        <v>20.3339</v>
      </c>
      <c r="HE385">
        <v>5.21864</v>
      </c>
      <c r="HF385">
        <v>12.0099</v>
      </c>
      <c r="HG385">
        <v>4.9894</v>
      </c>
      <c r="HH385">
        <v>3.28865</v>
      </c>
      <c r="HI385">
        <v>9999</v>
      </c>
      <c r="HJ385">
        <v>9999</v>
      </c>
      <c r="HK385">
        <v>9999</v>
      </c>
      <c r="HL385">
        <v>156.2</v>
      </c>
      <c r="HM385">
        <v>1.86737</v>
      </c>
      <c r="HN385">
        <v>1.86644</v>
      </c>
      <c r="HO385">
        <v>1.86584</v>
      </c>
      <c r="HP385">
        <v>1.86584</v>
      </c>
      <c r="HQ385">
        <v>1.86761</v>
      </c>
      <c r="HR385">
        <v>1.87012</v>
      </c>
      <c r="HS385">
        <v>1.86874</v>
      </c>
      <c r="HT385">
        <v>1.87026</v>
      </c>
      <c r="HU385">
        <v>0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-5.67</v>
      </c>
      <c r="II385">
        <v>-0.1228</v>
      </c>
      <c r="IJ385">
        <v>-2.003274880989988</v>
      </c>
      <c r="IK385">
        <v>-0.003643892653284941</v>
      </c>
      <c r="IL385">
        <v>8.948238347276123E-07</v>
      </c>
      <c r="IM385">
        <v>-2.445980282225029E-10</v>
      </c>
      <c r="IN385">
        <v>-0.1940835803508028</v>
      </c>
      <c r="IO385">
        <v>-0.01042730378795286</v>
      </c>
      <c r="IP385">
        <v>0.00100284695746963</v>
      </c>
      <c r="IQ385">
        <v>-1.701466411570297E-05</v>
      </c>
      <c r="IR385">
        <v>2</v>
      </c>
      <c r="IS385">
        <v>2310</v>
      </c>
      <c r="IT385">
        <v>1</v>
      </c>
      <c r="IU385">
        <v>25</v>
      </c>
      <c r="IV385">
        <v>21611.6</v>
      </c>
      <c r="IW385">
        <v>21611.5</v>
      </c>
      <c r="IX385">
        <v>2.65381</v>
      </c>
      <c r="IY385">
        <v>2.18384</v>
      </c>
      <c r="IZ385">
        <v>1.39648</v>
      </c>
      <c r="JA385">
        <v>2.34375</v>
      </c>
      <c r="JB385">
        <v>1.49536</v>
      </c>
      <c r="JC385">
        <v>2.38647</v>
      </c>
      <c r="JD385">
        <v>34.7837</v>
      </c>
      <c r="JE385">
        <v>24.1838</v>
      </c>
      <c r="JF385">
        <v>18</v>
      </c>
      <c r="JG385">
        <v>516.467</v>
      </c>
      <c r="JH385">
        <v>447.912</v>
      </c>
      <c r="JI385">
        <v>25.0001</v>
      </c>
      <c r="JJ385">
        <v>26.563</v>
      </c>
      <c r="JK385">
        <v>30</v>
      </c>
      <c r="JL385">
        <v>26.5361</v>
      </c>
      <c r="JM385">
        <v>26.4767</v>
      </c>
      <c r="JN385">
        <v>53.1363</v>
      </c>
      <c r="JO385">
        <v>26.709</v>
      </c>
      <c r="JP385">
        <v>55.7382</v>
      </c>
      <c r="JQ385">
        <v>25</v>
      </c>
      <c r="JR385">
        <v>1356.29</v>
      </c>
      <c r="JS385">
        <v>17.4137</v>
      </c>
      <c r="JT385">
        <v>100.806</v>
      </c>
      <c r="JU385">
        <v>100.768</v>
      </c>
    </row>
    <row r="386" spans="1:281">
      <c r="A386">
        <v>370</v>
      </c>
      <c r="B386">
        <v>1658947034.5</v>
      </c>
      <c r="C386">
        <v>5396.5</v>
      </c>
      <c r="D386" t="s">
        <v>1166</v>
      </c>
      <c r="E386" t="s">
        <v>1167</v>
      </c>
      <c r="F386">
        <v>5</v>
      </c>
      <c r="G386" t="s">
        <v>1005</v>
      </c>
      <c r="H386" t="s">
        <v>416</v>
      </c>
      <c r="I386">
        <v>1658947027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1367.896392257933</v>
      </c>
      <c r="AK386">
        <v>1301.032363636364</v>
      </c>
      <c r="AL386">
        <v>3.451436867966711</v>
      </c>
      <c r="AM386">
        <v>65.43532164275851</v>
      </c>
      <c r="AN386">
        <f>(AP386 - AO386 + DI386*1E3/(8.314*(DK386+273.15)) * AR386/DH386 * AQ386) * DH386/(100*CV386) * 1000/(1000 - AP386)</f>
        <v>0</v>
      </c>
      <c r="AO386">
        <v>17.32725281175486</v>
      </c>
      <c r="AP386">
        <v>21.50281212121212</v>
      </c>
      <c r="AQ386">
        <v>0.0008754227560158816</v>
      </c>
      <c r="AR386">
        <v>84.91961096106847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1658947027</v>
      </c>
      <c r="DB386">
        <v>1249.535185185185</v>
      </c>
      <c r="DC386">
        <v>1328.744444444444</v>
      </c>
      <c r="DD386">
        <v>21.47620740740741</v>
      </c>
      <c r="DE386">
        <v>17.26292962962963</v>
      </c>
      <c r="DF386">
        <v>1255.187407407407</v>
      </c>
      <c r="DG386">
        <v>21.59909629629629</v>
      </c>
      <c r="DH386">
        <v>500.0545925925926</v>
      </c>
      <c r="DI386">
        <v>90.45444074074074</v>
      </c>
      <c r="DJ386">
        <v>0.1000141222222222</v>
      </c>
      <c r="DK386">
        <v>27.07177407407407</v>
      </c>
      <c r="DL386">
        <v>26.47375555555556</v>
      </c>
      <c r="DM386">
        <v>999.9000000000001</v>
      </c>
      <c r="DN386">
        <v>0</v>
      </c>
      <c r="DO386">
        <v>0</v>
      </c>
      <c r="DP386">
        <v>9987.219259259258</v>
      </c>
      <c r="DQ386">
        <v>0</v>
      </c>
      <c r="DR386">
        <v>11.9744962962963</v>
      </c>
      <c r="DS386">
        <v>-79.20769259259259</v>
      </c>
      <c r="DT386">
        <v>1276.960740740741</v>
      </c>
      <c r="DU386">
        <v>1352.085185185185</v>
      </c>
      <c r="DV386">
        <v>4.213276296296296</v>
      </c>
      <c r="DW386">
        <v>1328.744444444444</v>
      </c>
      <c r="DX386">
        <v>17.26292962962963</v>
      </c>
      <c r="DY386">
        <v>1.942618888888889</v>
      </c>
      <c r="DZ386">
        <v>1.561508518518518</v>
      </c>
      <c r="EA386">
        <v>16.98422592592593</v>
      </c>
      <c r="EB386">
        <v>13.58402962962963</v>
      </c>
      <c r="EC386">
        <v>2000.013333333334</v>
      </c>
      <c r="ED386">
        <v>0.9800034444444443</v>
      </c>
      <c r="EE386">
        <v>0.01999635555555555</v>
      </c>
      <c r="EF386">
        <v>0</v>
      </c>
      <c r="EG386">
        <v>811.374074074074</v>
      </c>
      <c r="EH386">
        <v>5.00097</v>
      </c>
      <c r="EI386">
        <v>16129.83333333333</v>
      </c>
      <c r="EJ386">
        <v>16707.70740740741</v>
      </c>
      <c r="EK386">
        <v>37.722</v>
      </c>
      <c r="EL386">
        <v>38.312</v>
      </c>
      <c r="EM386">
        <v>37.62729629629629</v>
      </c>
      <c r="EN386">
        <v>38.02985185185185</v>
      </c>
      <c r="EO386">
        <v>38.375</v>
      </c>
      <c r="EP386">
        <v>1955.122592592592</v>
      </c>
      <c r="EQ386">
        <v>39.89074074074075</v>
      </c>
      <c r="ER386">
        <v>0</v>
      </c>
      <c r="ES386">
        <v>1658947034.4</v>
      </c>
      <c r="ET386">
        <v>0</v>
      </c>
      <c r="EU386">
        <v>811.2734399999999</v>
      </c>
      <c r="EV386">
        <v>-6.845692304377568</v>
      </c>
      <c r="EW386">
        <v>-114.2923075941665</v>
      </c>
      <c r="EX386">
        <v>16128.692</v>
      </c>
      <c r="EY386">
        <v>15</v>
      </c>
      <c r="EZ386">
        <v>0</v>
      </c>
      <c r="FA386" t="s">
        <v>419</v>
      </c>
      <c r="FB386">
        <v>1657650335.6</v>
      </c>
      <c r="FC386">
        <v>1657650340.6</v>
      </c>
      <c r="FD386">
        <v>0</v>
      </c>
      <c r="FE386">
        <v>2.4</v>
      </c>
      <c r="FF386">
        <v>-0.047</v>
      </c>
      <c r="FG386">
        <v>-2.024</v>
      </c>
      <c r="FH386">
        <v>-0.16</v>
      </c>
      <c r="FI386">
        <v>420</v>
      </c>
      <c r="FJ386">
        <v>17</v>
      </c>
      <c r="FK386">
        <v>0.4</v>
      </c>
      <c r="FL386">
        <v>0.26</v>
      </c>
      <c r="FM386">
        <v>-79.13669999999999</v>
      </c>
      <c r="FN386">
        <v>-0.9076120075045921</v>
      </c>
      <c r="FO386">
        <v>0.1222667800344801</v>
      </c>
      <c r="FP386">
        <v>0</v>
      </c>
      <c r="FQ386">
        <v>811.6943529411765</v>
      </c>
      <c r="FR386">
        <v>-6.527853333736051</v>
      </c>
      <c r="FS386">
        <v>0.6739665239702363</v>
      </c>
      <c r="FT386">
        <v>0</v>
      </c>
      <c r="FU386">
        <v>4.252428500000001</v>
      </c>
      <c r="FV386">
        <v>-0.6971477673546049</v>
      </c>
      <c r="FW386">
        <v>0.07001895020456958</v>
      </c>
      <c r="FX386">
        <v>0</v>
      </c>
      <c r="FY386">
        <v>0</v>
      </c>
      <c r="FZ386">
        <v>3</v>
      </c>
      <c r="GA386" t="s">
        <v>439</v>
      </c>
      <c r="GB386">
        <v>2.98305</v>
      </c>
      <c r="GC386">
        <v>2.71563</v>
      </c>
      <c r="GD386">
        <v>0.201793</v>
      </c>
      <c r="GE386">
        <v>0.206844</v>
      </c>
      <c r="GF386">
        <v>0.0996842</v>
      </c>
      <c r="GG386">
        <v>0.0839951</v>
      </c>
      <c r="GH386">
        <v>25316.9</v>
      </c>
      <c r="GI386">
        <v>25253.7</v>
      </c>
      <c r="GJ386">
        <v>29477.1</v>
      </c>
      <c r="GK386">
        <v>29444.8</v>
      </c>
      <c r="GL386">
        <v>35160.6</v>
      </c>
      <c r="GM386">
        <v>35859.4</v>
      </c>
      <c r="GN386">
        <v>41523.3</v>
      </c>
      <c r="GO386">
        <v>41956.5</v>
      </c>
      <c r="GP386">
        <v>1.95305</v>
      </c>
      <c r="GQ386">
        <v>1.91542</v>
      </c>
      <c r="GR386">
        <v>0.07929650000000001</v>
      </c>
      <c r="GS386">
        <v>0</v>
      </c>
      <c r="GT386">
        <v>25.1715</v>
      </c>
      <c r="GU386">
        <v>999.9</v>
      </c>
      <c r="GV386">
        <v>50.4</v>
      </c>
      <c r="GW386">
        <v>29.6</v>
      </c>
      <c r="GX386">
        <v>23.1989</v>
      </c>
      <c r="GY386">
        <v>63.2999</v>
      </c>
      <c r="GZ386">
        <v>34.0825</v>
      </c>
      <c r="HA386">
        <v>1</v>
      </c>
      <c r="HB386">
        <v>-0.06467729999999999</v>
      </c>
      <c r="HC386">
        <v>0.271348</v>
      </c>
      <c r="HD386">
        <v>20.3339</v>
      </c>
      <c r="HE386">
        <v>5.21744</v>
      </c>
      <c r="HF386">
        <v>12.0099</v>
      </c>
      <c r="HG386">
        <v>4.9893</v>
      </c>
      <c r="HH386">
        <v>3.28858</v>
      </c>
      <c r="HI386">
        <v>9999</v>
      </c>
      <c r="HJ386">
        <v>9999</v>
      </c>
      <c r="HK386">
        <v>9999</v>
      </c>
      <c r="HL386">
        <v>156.2</v>
      </c>
      <c r="HM386">
        <v>1.86737</v>
      </c>
      <c r="HN386">
        <v>1.86645</v>
      </c>
      <c r="HO386">
        <v>1.86584</v>
      </c>
      <c r="HP386">
        <v>1.86582</v>
      </c>
      <c r="HQ386">
        <v>1.86763</v>
      </c>
      <c r="HR386">
        <v>1.87012</v>
      </c>
      <c r="HS386">
        <v>1.86874</v>
      </c>
      <c r="HT386">
        <v>1.87027</v>
      </c>
      <c r="HU386">
        <v>0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-5.71</v>
      </c>
      <c r="II386">
        <v>-0.1227</v>
      </c>
      <c r="IJ386">
        <v>-2.003274880989988</v>
      </c>
      <c r="IK386">
        <v>-0.003643892653284941</v>
      </c>
      <c r="IL386">
        <v>8.948238347276123E-07</v>
      </c>
      <c r="IM386">
        <v>-2.445980282225029E-10</v>
      </c>
      <c r="IN386">
        <v>-0.1940835803508028</v>
      </c>
      <c r="IO386">
        <v>-0.01042730378795286</v>
      </c>
      <c r="IP386">
        <v>0.00100284695746963</v>
      </c>
      <c r="IQ386">
        <v>-1.701466411570297E-05</v>
      </c>
      <c r="IR386">
        <v>2</v>
      </c>
      <c r="IS386">
        <v>2310</v>
      </c>
      <c r="IT386">
        <v>1</v>
      </c>
      <c r="IU386">
        <v>25</v>
      </c>
      <c r="IV386">
        <v>21611.6</v>
      </c>
      <c r="IW386">
        <v>21611.6</v>
      </c>
      <c r="IX386">
        <v>2.67944</v>
      </c>
      <c r="IY386">
        <v>2.18018</v>
      </c>
      <c r="IZ386">
        <v>1.39648</v>
      </c>
      <c r="JA386">
        <v>2.34497</v>
      </c>
      <c r="JB386">
        <v>1.49536</v>
      </c>
      <c r="JC386">
        <v>2.40967</v>
      </c>
      <c r="JD386">
        <v>34.7837</v>
      </c>
      <c r="JE386">
        <v>24.1926</v>
      </c>
      <c r="JF386">
        <v>18</v>
      </c>
      <c r="JG386">
        <v>516.441</v>
      </c>
      <c r="JH386">
        <v>448.065</v>
      </c>
      <c r="JI386">
        <v>24.9998</v>
      </c>
      <c r="JJ386">
        <v>26.563</v>
      </c>
      <c r="JK386">
        <v>29.9999</v>
      </c>
      <c r="JL386">
        <v>26.535</v>
      </c>
      <c r="JM386">
        <v>26.4767</v>
      </c>
      <c r="JN386">
        <v>53.6244</v>
      </c>
      <c r="JO386">
        <v>26.4352</v>
      </c>
      <c r="JP386">
        <v>55.7382</v>
      </c>
      <c r="JQ386">
        <v>25</v>
      </c>
      <c r="JR386">
        <v>1376.37</v>
      </c>
      <c r="JS386">
        <v>17.46</v>
      </c>
      <c r="JT386">
        <v>100.806</v>
      </c>
      <c r="JU386">
        <v>100.768</v>
      </c>
    </row>
    <row r="387" spans="1:281">
      <c r="A387">
        <v>371</v>
      </c>
      <c r="B387">
        <v>1658947039.5</v>
      </c>
      <c r="C387">
        <v>5401.5</v>
      </c>
      <c r="D387" t="s">
        <v>1168</v>
      </c>
      <c r="E387" t="s">
        <v>1169</v>
      </c>
      <c r="F387">
        <v>5</v>
      </c>
      <c r="G387" t="s">
        <v>1005</v>
      </c>
      <c r="H387" t="s">
        <v>416</v>
      </c>
      <c r="I387">
        <v>1658947031.714286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1384.895189790026</v>
      </c>
      <c r="AK387">
        <v>1318.188303030303</v>
      </c>
      <c r="AL387">
        <v>3.429706584244492</v>
      </c>
      <c r="AM387">
        <v>65.43532164275851</v>
      </c>
      <c r="AN387">
        <f>(AP387 - AO387 + DI387*1E3/(8.314*(DK387+273.15)) * AR387/DH387 * AQ387) * DH387/(100*CV387) * 1000/(1000 - AP387)</f>
        <v>0</v>
      </c>
      <c r="AO387">
        <v>17.36926464059898</v>
      </c>
      <c r="AP387">
        <v>21.50789454545454</v>
      </c>
      <c r="AQ387">
        <v>0.0005610356709391594</v>
      </c>
      <c r="AR387">
        <v>84.91961096106847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1658947031.714286</v>
      </c>
      <c r="DB387">
        <v>1265.3675</v>
      </c>
      <c r="DC387">
        <v>1344.535714285714</v>
      </c>
      <c r="DD387">
        <v>21.49338214285715</v>
      </c>
      <c r="DE387">
        <v>17.31904642857143</v>
      </c>
      <c r="DF387">
        <v>1271.058214285714</v>
      </c>
      <c r="DG387">
        <v>21.61611785714286</v>
      </c>
      <c r="DH387">
        <v>500.0488214285714</v>
      </c>
      <c r="DI387">
        <v>90.45497857142858</v>
      </c>
      <c r="DJ387">
        <v>0.09995392857142858</v>
      </c>
      <c r="DK387">
        <v>27.07249642857143</v>
      </c>
      <c r="DL387">
        <v>26.47658928571428</v>
      </c>
      <c r="DM387">
        <v>999.9000000000002</v>
      </c>
      <c r="DN387">
        <v>0</v>
      </c>
      <c r="DO387">
        <v>0</v>
      </c>
      <c r="DP387">
        <v>9995.462142857144</v>
      </c>
      <c r="DQ387">
        <v>0</v>
      </c>
      <c r="DR387">
        <v>11.9722</v>
      </c>
      <c r="DS387">
        <v>-79.168525</v>
      </c>
      <c r="DT387">
        <v>1293.161428571429</v>
      </c>
      <c r="DU387">
        <v>1368.2325</v>
      </c>
      <c r="DV387">
        <v>4.174323571428571</v>
      </c>
      <c r="DW387">
        <v>1344.535714285714</v>
      </c>
      <c r="DX387">
        <v>17.31904642857143</v>
      </c>
      <c r="DY387">
        <v>1.944183928571429</v>
      </c>
      <c r="DZ387">
        <v>1.566594285714286</v>
      </c>
      <c r="EA387">
        <v>16.99693214285714</v>
      </c>
      <c r="EB387">
        <v>13.63401071428571</v>
      </c>
      <c r="EC387">
        <v>2000.013928571428</v>
      </c>
      <c r="ED387">
        <v>0.9800034285714284</v>
      </c>
      <c r="EE387">
        <v>0.01999637142857143</v>
      </c>
      <c r="EF387">
        <v>0</v>
      </c>
      <c r="EG387">
        <v>810.869392857143</v>
      </c>
      <c r="EH387">
        <v>5.00097</v>
      </c>
      <c r="EI387">
        <v>16120.82142857143</v>
      </c>
      <c r="EJ387">
        <v>16707.71785714286</v>
      </c>
      <c r="EK387">
        <v>37.72525</v>
      </c>
      <c r="EL387">
        <v>38.312</v>
      </c>
      <c r="EM387">
        <v>37.62721428571428</v>
      </c>
      <c r="EN387">
        <v>38.01992857142857</v>
      </c>
      <c r="EO387">
        <v>38.375</v>
      </c>
      <c r="EP387">
        <v>1955.123571428571</v>
      </c>
      <c r="EQ387">
        <v>39.89035714285716</v>
      </c>
      <c r="ER387">
        <v>0</v>
      </c>
      <c r="ES387">
        <v>1658947039.2</v>
      </c>
      <c r="ET387">
        <v>0</v>
      </c>
      <c r="EU387">
        <v>810.78584</v>
      </c>
      <c r="EV387">
        <v>-6.199999988752723</v>
      </c>
      <c r="EW387">
        <v>-115.2384615861253</v>
      </c>
      <c r="EX387">
        <v>16119.356</v>
      </c>
      <c r="EY387">
        <v>15</v>
      </c>
      <c r="EZ387">
        <v>0</v>
      </c>
      <c r="FA387" t="s">
        <v>419</v>
      </c>
      <c r="FB387">
        <v>1657650335.6</v>
      </c>
      <c r="FC387">
        <v>1657650340.6</v>
      </c>
      <c r="FD387">
        <v>0</v>
      </c>
      <c r="FE387">
        <v>2.4</v>
      </c>
      <c r="FF387">
        <v>-0.047</v>
      </c>
      <c r="FG387">
        <v>-2.024</v>
      </c>
      <c r="FH387">
        <v>-0.16</v>
      </c>
      <c r="FI387">
        <v>420</v>
      </c>
      <c r="FJ387">
        <v>17</v>
      </c>
      <c r="FK387">
        <v>0.4</v>
      </c>
      <c r="FL387">
        <v>0.26</v>
      </c>
      <c r="FM387">
        <v>-79.1783525</v>
      </c>
      <c r="FN387">
        <v>0.1348288930582939</v>
      </c>
      <c r="FO387">
        <v>0.07181571898790728</v>
      </c>
      <c r="FP387">
        <v>1</v>
      </c>
      <c r="FQ387">
        <v>811.1212352941176</v>
      </c>
      <c r="FR387">
        <v>-6.42973262404105</v>
      </c>
      <c r="FS387">
        <v>0.6690026404073157</v>
      </c>
      <c r="FT387">
        <v>0</v>
      </c>
      <c r="FU387">
        <v>4.19877025</v>
      </c>
      <c r="FV387">
        <v>-0.5257025515947557</v>
      </c>
      <c r="FW387">
        <v>0.05182644491413144</v>
      </c>
      <c r="FX387">
        <v>0</v>
      </c>
      <c r="FY387">
        <v>1</v>
      </c>
      <c r="FZ387">
        <v>3</v>
      </c>
      <c r="GA387" t="s">
        <v>426</v>
      </c>
      <c r="GB387">
        <v>2.98313</v>
      </c>
      <c r="GC387">
        <v>2.71568</v>
      </c>
      <c r="GD387">
        <v>0.203438</v>
      </c>
      <c r="GE387">
        <v>0.208424</v>
      </c>
      <c r="GF387">
        <v>0.09969790000000001</v>
      </c>
      <c r="GG387">
        <v>0.0841349</v>
      </c>
      <c r="GH387">
        <v>25265.5</v>
      </c>
      <c r="GI387">
        <v>25204</v>
      </c>
      <c r="GJ387">
        <v>29477.9</v>
      </c>
      <c r="GK387">
        <v>29445.3</v>
      </c>
      <c r="GL387">
        <v>35161.3</v>
      </c>
      <c r="GM387">
        <v>35854.4</v>
      </c>
      <c r="GN387">
        <v>41524.7</v>
      </c>
      <c r="GO387">
        <v>41957.1</v>
      </c>
      <c r="GP387">
        <v>1.95282</v>
      </c>
      <c r="GQ387">
        <v>1.91562</v>
      </c>
      <c r="GR387">
        <v>0.0798479</v>
      </c>
      <c r="GS387">
        <v>0</v>
      </c>
      <c r="GT387">
        <v>25.1683</v>
      </c>
      <c r="GU387">
        <v>999.9</v>
      </c>
      <c r="GV387">
        <v>50.4</v>
      </c>
      <c r="GW387">
        <v>29.6</v>
      </c>
      <c r="GX387">
        <v>23.1978</v>
      </c>
      <c r="GY387">
        <v>63.34</v>
      </c>
      <c r="GZ387">
        <v>33.6819</v>
      </c>
      <c r="HA387">
        <v>1</v>
      </c>
      <c r="HB387">
        <v>-0.0650457</v>
      </c>
      <c r="HC387">
        <v>0.269608</v>
      </c>
      <c r="HD387">
        <v>20.3341</v>
      </c>
      <c r="HE387">
        <v>5.21639</v>
      </c>
      <c r="HF387">
        <v>12.0099</v>
      </c>
      <c r="HG387">
        <v>4.98925</v>
      </c>
      <c r="HH387">
        <v>3.2885</v>
      </c>
      <c r="HI387">
        <v>9999</v>
      </c>
      <c r="HJ387">
        <v>9999</v>
      </c>
      <c r="HK387">
        <v>9999</v>
      </c>
      <c r="HL387">
        <v>156.2</v>
      </c>
      <c r="HM387">
        <v>1.86737</v>
      </c>
      <c r="HN387">
        <v>1.86642</v>
      </c>
      <c r="HO387">
        <v>1.86584</v>
      </c>
      <c r="HP387">
        <v>1.86583</v>
      </c>
      <c r="HQ387">
        <v>1.86762</v>
      </c>
      <c r="HR387">
        <v>1.87012</v>
      </c>
      <c r="HS387">
        <v>1.86874</v>
      </c>
      <c r="HT387">
        <v>1.87024</v>
      </c>
      <c r="HU387">
        <v>0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-5.76</v>
      </c>
      <c r="II387">
        <v>-0.1226</v>
      </c>
      <c r="IJ387">
        <v>-2.003274880989988</v>
      </c>
      <c r="IK387">
        <v>-0.003643892653284941</v>
      </c>
      <c r="IL387">
        <v>8.948238347276123E-07</v>
      </c>
      <c r="IM387">
        <v>-2.445980282225029E-10</v>
      </c>
      <c r="IN387">
        <v>-0.1940835803508028</v>
      </c>
      <c r="IO387">
        <v>-0.01042730378795286</v>
      </c>
      <c r="IP387">
        <v>0.00100284695746963</v>
      </c>
      <c r="IQ387">
        <v>-1.701466411570297E-05</v>
      </c>
      <c r="IR387">
        <v>2</v>
      </c>
      <c r="IS387">
        <v>2310</v>
      </c>
      <c r="IT387">
        <v>1</v>
      </c>
      <c r="IU387">
        <v>25</v>
      </c>
      <c r="IV387">
        <v>21611.7</v>
      </c>
      <c r="IW387">
        <v>21611.6</v>
      </c>
      <c r="IX387">
        <v>2.70752</v>
      </c>
      <c r="IY387">
        <v>2.18994</v>
      </c>
      <c r="IZ387">
        <v>1.39648</v>
      </c>
      <c r="JA387">
        <v>2.34619</v>
      </c>
      <c r="JB387">
        <v>1.49536</v>
      </c>
      <c r="JC387">
        <v>2.38037</v>
      </c>
      <c r="JD387">
        <v>34.7837</v>
      </c>
      <c r="JE387">
        <v>24.1838</v>
      </c>
      <c r="JF387">
        <v>18</v>
      </c>
      <c r="JG387">
        <v>516.295</v>
      </c>
      <c r="JH387">
        <v>448.17</v>
      </c>
      <c r="JI387">
        <v>24.9997</v>
      </c>
      <c r="JJ387">
        <v>26.5608</v>
      </c>
      <c r="JK387">
        <v>30.0001</v>
      </c>
      <c r="JL387">
        <v>26.535</v>
      </c>
      <c r="JM387">
        <v>26.4745</v>
      </c>
      <c r="JN387">
        <v>54.183</v>
      </c>
      <c r="JO387">
        <v>26.1615</v>
      </c>
      <c r="JP387">
        <v>55.7382</v>
      </c>
      <c r="JQ387">
        <v>25</v>
      </c>
      <c r="JR387">
        <v>1389.73</v>
      </c>
      <c r="JS387">
        <v>17.5245</v>
      </c>
      <c r="JT387">
        <v>100.809</v>
      </c>
      <c r="JU387">
        <v>100.77</v>
      </c>
    </row>
    <row r="388" spans="1:281">
      <c r="A388">
        <v>372</v>
      </c>
      <c r="B388">
        <v>1658947044.5</v>
      </c>
      <c r="C388">
        <v>5406.5</v>
      </c>
      <c r="D388" t="s">
        <v>1170</v>
      </c>
      <c r="E388" t="s">
        <v>1171</v>
      </c>
      <c r="F388">
        <v>5</v>
      </c>
      <c r="G388" t="s">
        <v>1005</v>
      </c>
      <c r="H388" t="s">
        <v>416</v>
      </c>
      <c r="I388">
        <v>1658947037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1401.865398874921</v>
      </c>
      <c r="AK388">
        <v>1335.317454545454</v>
      </c>
      <c r="AL388">
        <v>3.423452236487381</v>
      </c>
      <c r="AM388">
        <v>65.43532164275851</v>
      </c>
      <c r="AN388">
        <f>(AP388 - AO388 + DI388*1E3/(8.314*(DK388+273.15)) * AR388/DH388 * AQ388) * DH388/(100*CV388) * 1000/(1000 - AP388)</f>
        <v>0</v>
      </c>
      <c r="AO388">
        <v>17.41570751974305</v>
      </c>
      <c r="AP388">
        <v>21.5051496969697</v>
      </c>
      <c r="AQ388">
        <v>-7.735471133733558E-05</v>
      </c>
      <c r="AR388">
        <v>84.91961096106847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1658947037</v>
      </c>
      <c r="DB388">
        <v>1283.111851851852</v>
      </c>
      <c r="DC388">
        <v>1362.215185185185</v>
      </c>
      <c r="DD388">
        <v>21.5031962962963</v>
      </c>
      <c r="DE388">
        <v>17.3802962962963</v>
      </c>
      <c r="DF388">
        <v>1288.848518518519</v>
      </c>
      <c r="DG388">
        <v>21.62585185185186</v>
      </c>
      <c r="DH388">
        <v>500.0536666666667</v>
      </c>
      <c r="DI388">
        <v>90.45678518518518</v>
      </c>
      <c r="DJ388">
        <v>0.09999601851851851</v>
      </c>
      <c r="DK388">
        <v>27.07201481481481</v>
      </c>
      <c r="DL388">
        <v>26.47662592592592</v>
      </c>
      <c r="DM388">
        <v>999.9000000000001</v>
      </c>
      <c r="DN388">
        <v>0</v>
      </c>
      <c r="DO388">
        <v>0</v>
      </c>
      <c r="DP388">
        <v>10002.1262962963</v>
      </c>
      <c r="DQ388">
        <v>0</v>
      </c>
      <c r="DR388">
        <v>11.9722</v>
      </c>
      <c r="DS388">
        <v>-79.10362962962962</v>
      </c>
      <c r="DT388">
        <v>1311.308518518519</v>
      </c>
      <c r="DU388">
        <v>1386.30962962963</v>
      </c>
      <c r="DV388">
        <v>4.122884074074074</v>
      </c>
      <c r="DW388">
        <v>1362.215185185185</v>
      </c>
      <c r="DX388">
        <v>17.3802962962963</v>
      </c>
      <c r="DY388">
        <v>1.945110740740741</v>
      </c>
      <c r="DZ388">
        <v>1.572167037037037</v>
      </c>
      <c r="EA388">
        <v>17.00445925925926</v>
      </c>
      <c r="EB388">
        <v>13.68864444444444</v>
      </c>
      <c r="EC388">
        <v>2000.016666666666</v>
      </c>
      <c r="ED388">
        <v>0.9800032222222221</v>
      </c>
      <c r="EE388">
        <v>0.01999657777777778</v>
      </c>
      <c r="EF388">
        <v>0</v>
      </c>
      <c r="EG388">
        <v>810.313777777778</v>
      </c>
      <c r="EH388">
        <v>5.00097</v>
      </c>
      <c r="EI388">
        <v>16110.67777777778</v>
      </c>
      <c r="EJ388">
        <v>16707.72962962963</v>
      </c>
      <c r="EK388">
        <v>37.71033333333333</v>
      </c>
      <c r="EL388">
        <v>38.312</v>
      </c>
      <c r="EM388">
        <v>37.625</v>
      </c>
      <c r="EN388">
        <v>38.00459259259259</v>
      </c>
      <c r="EO388">
        <v>38.375</v>
      </c>
      <c r="EP388">
        <v>1955.126296296296</v>
      </c>
      <c r="EQ388">
        <v>39.89037037037038</v>
      </c>
      <c r="ER388">
        <v>0</v>
      </c>
      <c r="ES388">
        <v>1658947044</v>
      </c>
      <c r="ET388">
        <v>0</v>
      </c>
      <c r="EU388">
        <v>810.3044000000002</v>
      </c>
      <c r="EV388">
        <v>-5.530769211239029</v>
      </c>
      <c r="EW388">
        <v>-117.2999998194071</v>
      </c>
      <c r="EX388">
        <v>16110.236</v>
      </c>
      <c r="EY388">
        <v>15</v>
      </c>
      <c r="EZ388">
        <v>0</v>
      </c>
      <c r="FA388" t="s">
        <v>419</v>
      </c>
      <c r="FB388">
        <v>1657650335.6</v>
      </c>
      <c r="FC388">
        <v>1657650340.6</v>
      </c>
      <c r="FD388">
        <v>0</v>
      </c>
      <c r="FE388">
        <v>2.4</v>
      </c>
      <c r="FF388">
        <v>-0.047</v>
      </c>
      <c r="FG388">
        <v>-2.024</v>
      </c>
      <c r="FH388">
        <v>-0.16</v>
      </c>
      <c r="FI388">
        <v>420</v>
      </c>
      <c r="FJ388">
        <v>17</v>
      </c>
      <c r="FK388">
        <v>0.4</v>
      </c>
      <c r="FL388">
        <v>0.26</v>
      </c>
      <c r="FM388">
        <v>-79.11774146341463</v>
      </c>
      <c r="FN388">
        <v>0.7473846689896603</v>
      </c>
      <c r="FO388">
        <v>0.1188620885129633</v>
      </c>
      <c r="FP388">
        <v>0</v>
      </c>
      <c r="FQ388">
        <v>810.6475882352943</v>
      </c>
      <c r="FR388">
        <v>-6.104690595947303</v>
      </c>
      <c r="FS388">
        <v>0.6359743389961466</v>
      </c>
      <c r="FT388">
        <v>0</v>
      </c>
      <c r="FU388">
        <v>4.153847073170731</v>
      </c>
      <c r="FV388">
        <v>-0.5596143554006917</v>
      </c>
      <c r="FW388">
        <v>0.05600250195821618</v>
      </c>
      <c r="FX388">
        <v>0</v>
      </c>
      <c r="FY388">
        <v>0</v>
      </c>
      <c r="FZ388">
        <v>3</v>
      </c>
      <c r="GA388" t="s">
        <v>439</v>
      </c>
      <c r="GB388">
        <v>2.98318</v>
      </c>
      <c r="GC388">
        <v>2.71562</v>
      </c>
      <c r="GD388">
        <v>0.205065</v>
      </c>
      <c r="GE388">
        <v>0.209968</v>
      </c>
      <c r="GF388">
        <v>0.0996875</v>
      </c>
      <c r="GG388">
        <v>0.0842904</v>
      </c>
      <c r="GH388">
        <v>25214.2</v>
      </c>
      <c r="GI388">
        <v>25154.4</v>
      </c>
      <c r="GJ388">
        <v>29478.2</v>
      </c>
      <c r="GK388">
        <v>29444.9</v>
      </c>
      <c r="GL388">
        <v>35162.2</v>
      </c>
      <c r="GM388">
        <v>35847.8</v>
      </c>
      <c r="GN388">
        <v>41525.3</v>
      </c>
      <c r="GO388">
        <v>41956.6</v>
      </c>
      <c r="GP388">
        <v>1.953</v>
      </c>
      <c r="GQ388">
        <v>1.91593</v>
      </c>
      <c r="GR388">
        <v>0.0807792</v>
      </c>
      <c r="GS388">
        <v>0</v>
      </c>
      <c r="GT388">
        <v>25.1645</v>
      </c>
      <c r="GU388">
        <v>999.9</v>
      </c>
      <c r="GV388">
        <v>50.4</v>
      </c>
      <c r="GW388">
        <v>29.6</v>
      </c>
      <c r="GX388">
        <v>23.1975</v>
      </c>
      <c r="GY388">
        <v>62.87</v>
      </c>
      <c r="GZ388">
        <v>33.9944</v>
      </c>
      <c r="HA388">
        <v>1</v>
      </c>
      <c r="HB388">
        <v>-0.0649771</v>
      </c>
      <c r="HC388">
        <v>0.26799</v>
      </c>
      <c r="HD388">
        <v>20.334</v>
      </c>
      <c r="HE388">
        <v>5.21684</v>
      </c>
      <c r="HF388">
        <v>12.0099</v>
      </c>
      <c r="HG388">
        <v>4.989</v>
      </c>
      <c r="HH388">
        <v>3.2885</v>
      </c>
      <c r="HI388">
        <v>9999</v>
      </c>
      <c r="HJ388">
        <v>9999</v>
      </c>
      <c r="HK388">
        <v>9999</v>
      </c>
      <c r="HL388">
        <v>156.2</v>
      </c>
      <c r="HM388">
        <v>1.86737</v>
      </c>
      <c r="HN388">
        <v>1.86644</v>
      </c>
      <c r="HO388">
        <v>1.86584</v>
      </c>
      <c r="HP388">
        <v>1.86583</v>
      </c>
      <c r="HQ388">
        <v>1.86762</v>
      </c>
      <c r="HR388">
        <v>1.87012</v>
      </c>
      <c r="HS388">
        <v>1.86874</v>
      </c>
      <c r="HT388">
        <v>1.87024</v>
      </c>
      <c r="HU388">
        <v>0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-5.8</v>
      </c>
      <c r="II388">
        <v>-0.1226</v>
      </c>
      <c r="IJ388">
        <v>-2.003274880989988</v>
      </c>
      <c r="IK388">
        <v>-0.003643892653284941</v>
      </c>
      <c r="IL388">
        <v>8.948238347276123E-07</v>
      </c>
      <c r="IM388">
        <v>-2.445980282225029E-10</v>
      </c>
      <c r="IN388">
        <v>-0.1940835803508028</v>
      </c>
      <c r="IO388">
        <v>-0.01042730378795286</v>
      </c>
      <c r="IP388">
        <v>0.00100284695746963</v>
      </c>
      <c r="IQ388">
        <v>-1.701466411570297E-05</v>
      </c>
      <c r="IR388">
        <v>2</v>
      </c>
      <c r="IS388">
        <v>2310</v>
      </c>
      <c r="IT388">
        <v>1</v>
      </c>
      <c r="IU388">
        <v>25</v>
      </c>
      <c r="IV388">
        <v>21611.8</v>
      </c>
      <c r="IW388">
        <v>21611.7</v>
      </c>
      <c r="IX388">
        <v>2.73071</v>
      </c>
      <c r="IY388">
        <v>2.18872</v>
      </c>
      <c r="IZ388">
        <v>1.39648</v>
      </c>
      <c r="JA388">
        <v>2.34863</v>
      </c>
      <c r="JB388">
        <v>1.49536</v>
      </c>
      <c r="JC388">
        <v>2.33521</v>
      </c>
      <c r="JD388">
        <v>34.7837</v>
      </c>
      <c r="JE388">
        <v>24.1838</v>
      </c>
      <c r="JF388">
        <v>18</v>
      </c>
      <c r="JG388">
        <v>516.409</v>
      </c>
      <c r="JH388">
        <v>448.354</v>
      </c>
      <c r="JI388">
        <v>24.9996</v>
      </c>
      <c r="JJ388">
        <v>26.5608</v>
      </c>
      <c r="JK388">
        <v>30.0001</v>
      </c>
      <c r="JL388">
        <v>26.535</v>
      </c>
      <c r="JM388">
        <v>26.4745</v>
      </c>
      <c r="JN388">
        <v>54.6729</v>
      </c>
      <c r="JO388">
        <v>25.8661</v>
      </c>
      <c r="JP388">
        <v>55.364</v>
      </c>
      <c r="JQ388">
        <v>25</v>
      </c>
      <c r="JR388">
        <v>1403.08</v>
      </c>
      <c r="JS388">
        <v>17.593</v>
      </c>
      <c r="JT388">
        <v>100.81</v>
      </c>
      <c r="JU388">
        <v>100.768</v>
      </c>
    </row>
    <row r="389" spans="1:281">
      <c r="A389">
        <v>373</v>
      </c>
      <c r="B389">
        <v>1658947049.5</v>
      </c>
      <c r="C389">
        <v>5411.5</v>
      </c>
      <c r="D389" t="s">
        <v>1172</v>
      </c>
      <c r="E389" t="s">
        <v>1173</v>
      </c>
      <c r="F389">
        <v>5</v>
      </c>
      <c r="G389" t="s">
        <v>1005</v>
      </c>
      <c r="H389" t="s">
        <v>416</v>
      </c>
      <c r="I389">
        <v>1658947041.714286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1419.047130543939</v>
      </c>
      <c r="AK389">
        <v>1352.423818181818</v>
      </c>
      <c r="AL389">
        <v>3.421804780471938</v>
      </c>
      <c r="AM389">
        <v>65.43532164275851</v>
      </c>
      <c r="AN389">
        <f>(AP389 - AO389 + DI389*1E3/(8.314*(DK389+273.15)) * AR389/DH389 * AQ389) * DH389/(100*CV389) * 1000/(1000 - AP389)</f>
        <v>0</v>
      </c>
      <c r="AO389">
        <v>17.45777795163846</v>
      </c>
      <c r="AP389">
        <v>21.4955212121212</v>
      </c>
      <c r="AQ389">
        <v>-0.0002299872518965296</v>
      </c>
      <c r="AR389">
        <v>84.91961096106847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1658947041.714286</v>
      </c>
      <c r="DB389">
        <v>1298.936785714286</v>
      </c>
      <c r="DC389">
        <v>1377.954642857143</v>
      </c>
      <c r="DD389">
        <v>21.50467142857142</v>
      </c>
      <c r="DE389">
        <v>17.42219642857143</v>
      </c>
      <c r="DF389">
        <v>1304.713928571429</v>
      </c>
      <c r="DG389">
        <v>21.62731785714285</v>
      </c>
      <c r="DH389">
        <v>500.0536785714285</v>
      </c>
      <c r="DI389">
        <v>90.45862142857143</v>
      </c>
      <c r="DJ389">
        <v>0.09997440714285714</v>
      </c>
      <c r="DK389">
        <v>27.07195714285714</v>
      </c>
      <c r="DL389">
        <v>26.48467857142857</v>
      </c>
      <c r="DM389">
        <v>999.9000000000002</v>
      </c>
      <c r="DN389">
        <v>0</v>
      </c>
      <c r="DO389">
        <v>0</v>
      </c>
      <c r="DP389">
        <v>10007.63</v>
      </c>
      <c r="DQ389">
        <v>0</v>
      </c>
      <c r="DR389">
        <v>11.9722</v>
      </c>
      <c r="DS389">
        <v>-79.01829642857142</v>
      </c>
      <c r="DT389">
        <v>1327.483214285714</v>
      </c>
      <c r="DU389">
        <v>1402.387857142857</v>
      </c>
      <c r="DV389">
        <v>4.082468214285714</v>
      </c>
      <c r="DW389">
        <v>1377.954642857143</v>
      </c>
      <c r="DX389">
        <v>17.42219642857143</v>
      </c>
      <c r="DY389">
        <v>1.945283214285715</v>
      </c>
      <c r="DZ389">
        <v>1.575988214285714</v>
      </c>
      <c r="EA389">
        <v>17.00586785714286</v>
      </c>
      <c r="EB389">
        <v>13.72597142857143</v>
      </c>
      <c r="EC389">
        <v>2000.013571428572</v>
      </c>
      <c r="ED389">
        <v>0.9800032142857142</v>
      </c>
      <c r="EE389">
        <v>0.01999658571428572</v>
      </c>
      <c r="EF389">
        <v>0</v>
      </c>
      <c r="EG389">
        <v>809.8819285714286</v>
      </c>
      <c r="EH389">
        <v>5.00097</v>
      </c>
      <c r="EI389">
        <v>16101.69285714286</v>
      </c>
      <c r="EJ389">
        <v>16707.71071428572</v>
      </c>
      <c r="EK389">
        <v>37.69824999999999</v>
      </c>
      <c r="EL389">
        <v>38.312</v>
      </c>
      <c r="EM389">
        <v>37.625</v>
      </c>
      <c r="EN389">
        <v>38</v>
      </c>
      <c r="EO389">
        <v>38.375</v>
      </c>
      <c r="EP389">
        <v>1955.122857142857</v>
      </c>
      <c r="EQ389">
        <v>39.89000000000001</v>
      </c>
      <c r="ER389">
        <v>0</v>
      </c>
      <c r="ES389">
        <v>1658947048.8</v>
      </c>
      <c r="ET389">
        <v>0</v>
      </c>
      <c r="EU389">
        <v>809.8682400000001</v>
      </c>
      <c r="EV389">
        <v>-5.414692304098563</v>
      </c>
      <c r="EW389">
        <v>-111.8615386579834</v>
      </c>
      <c r="EX389">
        <v>16101.072</v>
      </c>
      <c r="EY389">
        <v>15</v>
      </c>
      <c r="EZ389">
        <v>0</v>
      </c>
      <c r="FA389" t="s">
        <v>419</v>
      </c>
      <c r="FB389">
        <v>1657650335.6</v>
      </c>
      <c r="FC389">
        <v>1657650340.6</v>
      </c>
      <c r="FD389">
        <v>0</v>
      </c>
      <c r="FE389">
        <v>2.4</v>
      </c>
      <c r="FF389">
        <v>-0.047</v>
      </c>
      <c r="FG389">
        <v>-2.024</v>
      </c>
      <c r="FH389">
        <v>-0.16</v>
      </c>
      <c r="FI389">
        <v>420</v>
      </c>
      <c r="FJ389">
        <v>17</v>
      </c>
      <c r="FK389">
        <v>0.4</v>
      </c>
      <c r="FL389">
        <v>0.26</v>
      </c>
      <c r="FM389">
        <v>-79.07468780487804</v>
      </c>
      <c r="FN389">
        <v>1.101919860627085</v>
      </c>
      <c r="FO389">
        <v>0.1331792029379271</v>
      </c>
      <c r="FP389">
        <v>0</v>
      </c>
      <c r="FQ389">
        <v>810.1194117647058</v>
      </c>
      <c r="FR389">
        <v>-5.590129866080987</v>
      </c>
      <c r="FS389">
        <v>0.5921543974757163</v>
      </c>
      <c r="FT389">
        <v>0</v>
      </c>
      <c r="FU389">
        <v>4.104505609756098</v>
      </c>
      <c r="FV389">
        <v>-0.5346380487804933</v>
      </c>
      <c r="FW389">
        <v>0.05344998902775589</v>
      </c>
      <c r="FX389">
        <v>0</v>
      </c>
      <c r="FY389">
        <v>0</v>
      </c>
      <c r="FZ389">
        <v>3</v>
      </c>
      <c r="GA389" t="s">
        <v>439</v>
      </c>
      <c r="GB389">
        <v>2.98319</v>
      </c>
      <c r="GC389">
        <v>2.7158</v>
      </c>
      <c r="GD389">
        <v>0.206683</v>
      </c>
      <c r="GE389">
        <v>0.211531</v>
      </c>
      <c r="GF389">
        <v>0.0996614</v>
      </c>
      <c r="GG389">
        <v>0.084518</v>
      </c>
      <c r="GH389">
        <v>25163.1</v>
      </c>
      <c r="GI389">
        <v>25104.8</v>
      </c>
      <c r="GJ389">
        <v>29478.5</v>
      </c>
      <c r="GK389">
        <v>29445</v>
      </c>
      <c r="GL389">
        <v>35163.5</v>
      </c>
      <c r="GM389">
        <v>35838.8</v>
      </c>
      <c r="GN389">
        <v>41525.6</v>
      </c>
      <c r="GO389">
        <v>41956.6</v>
      </c>
      <c r="GP389">
        <v>1.953</v>
      </c>
      <c r="GQ389">
        <v>1.91607</v>
      </c>
      <c r="GR389">
        <v>0.0823364</v>
      </c>
      <c r="GS389">
        <v>0</v>
      </c>
      <c r="GT389">
        <v>25.1609</v>
      </c>
      <c r="GU389">
        <v>999.9</v>
      </c>
      <c r="GV389">
        <v>50.3</v>
      </c>
      <c r="GW389">
        <v>29.6</v>
      </c>
      <c r="GX389">
        <v>23.151</v>
      </c>
      <c r="GY389">
        <v>63.39</v>
      </c>
      <c r="GZ389">
        <v>34.0465</v>
      </c>
      <c r="HA389">
        <v>1</v>
      </c>
      <c r="HB389">
        <v>-0.0650762</v>
      </c>
      <c r="HC389">
        <v>0.26619</v>
      </c>
      <c r="HD389">
        <v>20.334</v>
      </c>
      <c r="HE389">
        <v>5.21804</v>
      </c>
      <c r="HF389">
        <v>12.0099</v>
      </c>
      <c r="HG389">
        <v>4.9894</v>
      </c>
      <c r="HH389">
        <v>3.28863</v>
      </c>
      <c r="HI389">
        <v>9999</v>
      </c>
      <c r="HJ389">
        <v>9999</v>
      </c>
      <c r="HK389">
        <v>9999</v>
      </c>
      <c r="HL389">
        <v>156.2</v>
      </c>
      <c r="HM389">
        <v>1.86737</v>
      </c>
      <c r="HN389">
        <v>1.86643</v>
      </c>
      <c r="HO389">
        <v>1.86584</v>
      </c>
      <c r="HP389">
        <v>1.86582</v>
      </c>
      <c r="HQ389">
        <v>1.86762</v>
      </c>
      <c r="HR389">
        <v>1.87012</v>
      </c>
      <c r="HS389">
        <v>1.86874</v>
      </c>
      <c r="HT389">
        <v>1.87024</v>
      </c>
      <c r="HU389">
        <v>0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-5.84</v>
      </c>
      <c r="II389">
        <v>-0.1227</v>
      </c>
      <c r="IJ389">
        <v>-2.003274880989988</v>
      </c>
      <c r="IK389">
        <v>-0.003643892653284941</v>
      </c>
      <c r="IL389">
        <v>8.948238347276123E-07</v>
      </c>
      <c r="IM389">
        <v>-2.445980282225029E-10</v>
      </c>
      <c r="IN389">
        <v>-0.1940835803508028</v>
      </c>
      <c r="IO389">
        <v>-0.01042730378795286</v>
      </c>
      <c r="IP389">
        <v>0.00100284695746963</v>
      </c>
      <c r="IQ389">
        <v>-1.701466411570297E-05</v>
      </c>
      <c r="IR389">
        <v>2</v>
      </c>
      <c r="IS389">
        <v>2310</v>
      </c>
      <c r="IT389">
        <v>1</v>
      </c>
      <c r="IU389">
        <v>25</v>
      </c>
      <c r="IV389">
        <v>21611.9</v>
      </c>
      <c r="IW389">
        <v>21611.8</v>
      </c>
      <c r="IX389">
        <v>2.76001</v>
      </c>
      <c r="IY389">
        <v>2.17407</v>
      </c>
      <c r="IZ389">
        <v>1.39648</v>
      </c>
      <c r="JA389">
        <v>2.34863</v>
      </c>
      <c r="JB389">
        <v>1.49536</v>
      </c>
      <c r="JC389">
        <v>2.36206</v>
      </c>
      <c r="JD389">
        <v>34.7837</v>
      </c>
      <c r="JE389">
        <v>24.1838</v>
      </c>
      <c r="JF389">
        <v>18</v>
      </c>
      <c r="JG389">
        <v>516.404</v>
      </c>
      <c r="JH389">
        <v>448.447</v>
      </c>
      <c r="JI389">
        <v>24.9995</v>
      </c>
      <c r="JJ389">
        <v>26.5608</v>
      </c>
      <c r="JK389">
        <v>30</v>
      </c>
      <c r="JL389">
        <v>26.5345</v>
      </c>
      <c r="JM389">
        <v>26.4745</v>
      </c>
      <c r="JN389">
        <v>55.2359</v>
      </c>
      <c r="JO389">
        <v>25.585</v>
      </c>
      <c r="JP389">
        <v>55.364</v>
      </c>
      <c r="JQ389">
        <v>25</v>
      </c>
      <c r="JR389">
        <v>1423.11</v>
      </c>
      <c r="JS389">
        <v>17.6624</v>
      </c>
      <c r="JT389">
        <v>100.811</v>
      </c>
      <c r="JU389">
        <v>100.769</v>
      </c>
    </row>
    <row r="390" spans="1:281">
      <c r="A390">
        <v>374</v>
      </c>
      <c r="B390">
        <v>1658947054.5</v>
      </c>
      <c r="C390">
        <v>5416.5</v>
      </c>
      <c r="D390" t="s">
        <v>1174</v>
      </c>
      <c r="E390" t="s">
        <v>1175</v>
      </c>
      <c r="F390">
        <v>5</v>
      </c>
      <c r="G390" t="s">
        <v>1005</v>
      </c>
      <c r="H390" t="s">
        <v>416</v>
      </c>
      <c r="I390">
        <v>1658947047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1436.344167388436</v>
      </c>
      <c r="AK390">
        <v>1369.668545454545</v>
      </c>
      <c r="AL390">
        <v>3.468235460453801</v>
      </c>
      <c r="AM390">
        <v>65.43532164275851</v>
      </c>
      <c r="AN390">
        <f>(AP390 - AO390 + DI390*1E3/(8.314*(DK390+273.15)) * AR390/DH390 * AQ390) * DH390/(100*CV390) * 1000/(1000 - AP390)</f>
        <v>0</v>
      </c>
      <c r="AO390">
        <v>17.54332770215074</v>
      </c>
      <c r="AP390">
        <v>21.50145030303031</v>
      </c>
      <c r="AQ390">
        <v>-2.566927876664752E-05</v>
      </c>
      <c r="AR390">
        <v>84.91961096106847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1658947047</v>
      </c>
      <c r="DB390">
        <v>1316.659259259259</v>
      </c>
      <c r="DC390">
        <v>1395.652962962963</v>
      </c>
      <c r="DD390">
        <v>21.50094074074074</v>
      </c>
      <c r="DE390">
        <v>17.48568888888889</v>
      </c>
      <c r="DF390">
        <v>1322.482962962963</v>
      </c>
      <c r="DG390">
        <v>21.62362592592592</v>
      </c>
      <c r="DH390">
        <v>500.0461111111111</v>
      </c>
      <c r="DI390">
        <v>90.46035185185184</v>
      </c>
      <c r="DJ390">
        <v>0.09996206296296295</v>
      </c>
      <c r="DK390">
        <v>27.07257407407408</v>
      </c>
      <c r="DL390">
        <v>26.4948037037037</v>
      </c>
      <c r="DM390">
        <v>999.9000000000001</v>
      </c>
      <c r="DN390">
        <v>0</v>
      </c>
      <c r="DO390">
        <v>0</v>
      </c>
      <c r="DP390">
        <v>10008.00851851852</v>
      </c>
      <c r="DQ390">
        <v>0</v>
      </c>
      <c r="DR390">
        <v>11.9722</v>
      </c>
      <c r="DS390">
        <v>-78.99239999999999</v>
      </c>
      <c r="DT390">
        <v>1345.591111111111</v>
      </c>
      <c r="DU390">
        <v>1420.491481481481</v>
      </c>
      <c r="DV390">
        <v>4.015247037037037</v>
      </c>
      <c r="DW390">
        <v>1395.652962962963</v>
      </c>
      <c r="DX390">
        <v>17.48568888888889</v>
      </c>
      <c r="DY390">
        <v>1.944982592592593</v>
      </c>
      <c r="DZ390">
        <v>1.581762222222222</v>
      </c>
      <c r="EA390">
        <v>17.00343333333333</v>
      </c>
      <c r="EB390">
        <v>13.78218518518519</v>
      </c>
      <c r="EC390">
        <v>2000.019259259259</v>
      </c>
      <c r="ED390">
        <v>0.9800032222222221</v>
      </c>
      <c r="EE390">
        <v>0.01999657777777778</v>
      </c>
      <c r="EF390">
        <v>0</v>
      </c>
      <c r="EG390">
        <v>809.343148148148</v>
      </c>
      <c r="EH390">
        <v>5.00097</v>
      </c>
      <c r="EI390">
        <v>16091.4037037037</v>
      </c>
      <c r="EJ390">
        <v>16707.75555555556</v>
      </c>
      <c r="EK390">
        <v>37.687</v>
      </c>
      <c r="EL390">
        <v>38.312</v>
      </c>
      <c r="EM390">
        <v>37.625</v>
      </c>
      <c r="EN390">
        <v>38</v>
      </c>
      <c r="EO390">
        <v>38.375</v>
      </c>
      <c r="EP390">
        <v>1955.127407407407</v>
      </c>
      <c r="EQ390">
        <v>39.89000000000001</v>
      </c>
      <c r="ER390">
        <v>0</v>
      </c>
      <c r="ES390">
        <v>1658947054.2</v>
      </c>
      <c r="ET390">
        <v>0</v>
      </c>
      <c r="EU390">
        <v>809.357</v>
      </c>
      <c r="EV390">
        <v>-6.546256415409432</v>
      </c>
      <c r="EW390">
        <v>-119.0358975480768</v>
      </c>
      <c r="EX390">
        <v>16091.09230769231</v>
      </c>
      <c r="EY390">
        <v>15</v>
      </c>
      <c r="EZ390">
        <v>0</v>
      </c>
      <c r="FA390" t="s">
        <v>419</v>
      </c>
      <c r="FB390">
        <v>1657650335.6</v>
      </c>
      <c r="FC390">
        <v>1657650340.6</v>
      </c>
      <c r="FD390">
        <v>0</v>
      </c>
      <c r="FE390">
        <v>2.4</v>
      </c>
      <c r="FF390">
        <v>-0.047</v>
      </c>
      <c r="FG390">
        <v>-2.024</v>
      </c>
      <c r="FH390">
        <v>-0.16</v>
      </c>
      <c r="FI390">
        <v>420</v>
      </c>
      <c r="FJ390">
        <v>17</v>
      </c>
      <c r="FK390">
        <v>0.4</v>
      </c>
      <c r="FL390">
        <v>0.26</v>
      </c>
      <c r="FM390">
        <v>-79.03217804878048</v>
      </c>
      <c r="FN390">
        <v>0.3570501742161689</v>
      </c>
      <c r="FO390">
        <v>0.1002666506145545</v>
      </c>
      <c r="FP390">
        <v>1</v>
      </c>
      <c r="FQ390">
        <v>809.6379117647059</v>
      </c>
      <c r="FR390">
        <v>-6.008693657893809</v>
      </c>
      <c r="FS390">
        <v>0.6318012237501497</v>
      </c>
      <c r="FT390">
        <v>0</v>
      </c>
      <c r="FU390">
        <v>4.049201463414634</v>
      </c>
      <c r="FV390">
        <v>-0.7358623693379878</v>
      </c>
      <c r="FW390">
        <v>0.07391140258447783</v>
      </c>
      <c r="FX390">
        <v>0</v>
      </c>
      <c r="FY390">
        <v>1</v>
      </c>
      <c r="FZ390">
        <v>3</v>
      </c>
      <c r="GA390" t="s">
        <v>426</v>
      </c>
      <c r="GB390">
        <v>2.98338</v>
      </c>
      <c r="GC390">
        <v>2.71612</v>
      </c>
      <c r="GD390">
        <v>0.208293</v>
      </c>
      <c r="GE390">
        <v>0.213073</v>
      </c>
      <c r="GF390">
        <v>0.0996827</v>
      </c>
      <c r="GG390">
        <v>0.0848696</v>
      </c>
      <c r="GH390">
        <v>25111.8</v>
      </c>
      <c r="GI390">
        <v>25055.9</v>
      </c>
      <c r="GJ390">
        <v>29478.2</v>
      </c>
      <c r="GK390">
        <v>29445.1</v>
      </c>
      <c r="GL390">
        <v>35162.1</v>
      </c>
      <c r="GM390">
        <v>35825</v>
      </c>
      <c r="GN390">
        <v>41524.8</v>
      </c>
      <c r="GO390">
        <v>41956.8</v>
      </c>
      <c r="GP390">
        <v>1.953</v>
      </c>
      <c r="GQ390">
        <v>1.91618</v>
      </c>
      <c r="GR390">
        <v>0.08201600000000001</v>
      </c>
      <c r="GS390">
        <v>0</v>
      </c>
      <c r="GT390">
        <v>25.1577</v>
      </c>
      <c r="GU390">
        <v>999.9</v>
      </c>
      <c r="GV390">
        <v>50.3</v>
      </c>
      <c r="GW390">
        <v>29.6</v>
      </c>
      <c r="GX390">
        <v>23.151</v>
      </c>
      <c r="GY390">
        <v>63.01</v>
      </c>
      <c r="GZ390">
        <v>33.4936</v>
      </c>
      <c r="HA390">
        <v>1</v>
      </c>
      <c r="HB390">
        <v>-0.0651728</v>
      </c>
      <c r="HC390">
        <v>0.263922</v>
      </c>
      <c r="HD390">
        <v>20.334</v>
      </c>
      <c r="HE390">
        <v>5.21744</v>
      </c>
      <c r="HF390">
        <v>12.0099</v>
      </c>
      <c r="HG390">
        <v>4.9893</v>
      </c>
      <c r="HH390">
        <v>3.2885</v>
      </c>
      <c r="HI390">
        <v>9999</v>
      </c>
      <c r="HJ390">
        <v>9999</v>
      </c>
      <c r="HK390">
        <v>9999</v>
      </c>
      <c r="HL390">
        <v>156.2</v>
      </c>
      <c r="HM390">
        <v>1.86737</v>
      </c>
      <c r="HN390">
        <v>1.86644</v>
      </c>
      <c r="HO390">
        <v>1.86584</v>
      </c>
      <c r="HP390">
        <v>1.86583</v>
      </c>
      <c r="HQ390">
        <v>1.86763</v>
      </c>
      <c r="HR390">
        <v>1.87012</v>
      </c>
      <c r="HS390">
        <v>1.86874</v>
      </c>
      <c r="HT390">
        <v>1.87026</v>
      </c>
      <c r="HU390">
        <v>0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-5.88</v>
      </c>
      <c r="II390">
        <v>-0.1227</v>
      </c>
      <c r="IJ390">
        <v>-2.003274880989988</v>
      </c>
      <c r="IK390">
        <v>-0.003643892653284941</v>
      </c>
      <c r="IL390">
        <v>8.948238347276123E-07</v>
      </c>
      <c r="IM390">
        <v>-2.445980282225029E-10</v>
      </c>
      <c r="IN390">
        <v>-0.1940835803508028</v>
      </c>
      <c r="IO390">
        <v>-0.01042730378795286</v>
      </c>
      <c r="IP390">
        <v>0.00100284695746963</v>
      </c>
      <c r="IQ390">
        <v>-1.701466411570297E-05</v>
      </c>
      <c r="IR390">
        <v>2</v>
      </c>
      <c r="IS390">
        <v>2310</v>
      </c>
      <c r="IT390">
        <v>1</v>
      </c>
      <c r="IU390">
        <v>25</v>
      </c>
      <c r="IV390">
        <v>21612</v>
      </c>
      <c r="IW390">
        <v>21611.9</v>
      </c>
      <c r="IX390">
        <v>2.78442</v>
      </c>
      <c r="IY390">
        <v>2.18262</v>
      </c>
      <c r="IZ390">
        <v>1.39648</v>
      </c>
      <c r="JA390">
        <v>2.34863</v>
      </c>
      <c r="JB390">
        <v>1.49536</v>
      </c>
      <c r="JC390">
        <v>2.3999</v>
      </c>
      <c r="JD390">
        <v>34.7837</v>
      </c>
      <c r="JE390">
        <v>24.1838</v>
      </c>
      <c r="JF390">
        <v>18</v>
      </c>
      <c r="JG390">
        <v>516.389</v>
      </c>
      <c r="JH390">
        <v>448.508</v>
      </c>
      <c r="JI390">
        <v>24.9995</v>
      </c>
      <c r="JJ390">
        <v>26.5586</v>
      </c>
      <c r="JK390">
        <v>30</v>
      </c>
      <c r="JL390">
        <v>26.5328</v>
      </c>
      <c r="JM390">
        <v>26.4745</v>
      </c>
      <c r="JN390">
        <v>55.7203</v>
      </c>
      <c r="JO390">
        <v>24.9915</v>
      </c>
      <c r="JP390">
        <v>55.364</v>
      </c>
      <c r="JQ390">
        <v>25</v>
      </c>
      <c r="JR390">
        <v>1436.47</v>
      </c>
      <c r="JS390">
        <v>17.8313</v>
      </c>
      <c r="JT390">
        <v>100.809</v>
      </c>
      <c r="JU390">
        <v>100.769</v>
      </c>
    </row>
    <row r="391" spans="1:281">
      <c r="A391">
        <v>375</v>
      </c>
      <c r="B391">
        <v>1658947059.5</v>
      </c>
      <c r="C391">
        <v>5421.5</v>
      </c>
      <c r="D391" t="s">
        <v>1176</v>
      </c>
      <c r="E391" t="s">
        <v>1177</v>
      </c>
      <c r="F391">
        <v>5</v>
      </c>
      <c r="G391" t="s">
        <v>1005</v>
      </c>
      <c r="H391" t="s">
        <v>416</v>
      </c>
      <c r="I391">
        <v>1658947051.714286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1453.456138135103</v>
      </c>
      <c r="AK391">
        <v>1386.788303030302</v>
      </c>
      <c r="AL391">
        <v>3.432406980503768</v>
      </c>
      <c r="AM391">
        <v>65.43532164275851</v>
      </c>
      <c r="AN391">
        <f>(AP391 - AO391 + DI391*1E3/(8.314*(DK391+273.15)) * AR391/DH391 * AQ391) * DH391/(100*CV391) * 1000/(1000 - AP391)</f>
        <v>0</v>
      </c>
      <c r="AO391">
        <v>17.65971503355576</v>
      </c>
      <c r="AP391">
        <v>21.52546242424244</v>
      </c>
      <c r="AQ391">
        <v>0.000305904332292712</v>
      </c>
      <c r="AR391">
        <v>84.91961096106847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1658947051.714286</v>
      </c>
      <c r="DB391">
        <v>1332.480357142857</v>
      </c>
      <c r="DC391">
        <v>1411.4575</v>
      </c>
      <c r="DD391">
        <v>21.50385714285715</v>
      </c>
      <c r="DE391">
        <v>17.56717142857143</v>
      </c>
      <c r="DF391">
        <v>1338.344285714285</v>
      </c>
      <c r="DG391">
        <v>21.62651785714286</v>
      </c>
      <c r="DH391">
        <v>500.0602142857143</v>
      </c>
      <c r="DI391">
        <v>90.46080714285713</v>
      </c>
      <c r="DJ391">
        <v>0.09996865000000002</v>
      </c>
      <c r="DK391">
        <v>27.07388571428572</v>
      </c>
      <c r="DL391">
        <v>26.50651071428571</v>
      </c>
      <c r="DM391">
        <v>999.9000000000002</v>
      </c>
      <c r="DN391">
        <v>0</v>
      </c>
      <c r="DO391">
        <v>0</v>
      </c>
      <c r="DP391">
        <v>10011.05178571429</v>
      </c>
      <c r="DQ391">
        <v>0</v>
      </c>
      <c r="DR391">
        <v>11.9722</v>
      </c>
      <c r="DS391">
        <v>-78.97709642857141</v>
      </c>
      <c r="DT391">
        <v>1361.763214285714</v>
      </c>
      <c r="DU391">
        <v>1436.697857142857</v>
      </c>
      <c r="DV391">
        <v>3.936689642857143</v>
      </c>
      <c r="DW391">
        <v>1411.4575</v>
      </c>
      <c r="DX391">
        <v>17.56717142857143</v>
      </c>
      <c r="DY391">
        <v>1.945256071428571</v>
      </c>
      <c r="DZ391">
        <v>1.589140714285714</v>
      </c>
      <c r="EA391">
        <v>17.00564642857143</v>
      </c>
      <c r="EB391">
        <v>13.85371428571429</v>
      </c>
      <c r="EC391">
        <v>2000.024642857143</v>
      </c>
      <c r="ED391">
        <v>0.9800032142857142</v>
      </c>
      <c r="EE391">
        <v>0.01999658571428572</v>
      </c>
      <c r="EF391">
        <v>0</v>
      </c>
      <c r="EG391">
        <v>808.9511785714286</v>
      </c>
      <c r="EH391">
        <v>5.00097</v>
      </c>
      <c r="EI391">
        <v>16081.94285714286</v>
      </c>
      <c r="EJ391">
        <v>16707.8</v>
      </c>
      <c r="EK391">
        <v>37.687</v>
      </c>
      <c r="EL391">
        <v>38.312</v>
      </c>
      <c r="EM391">
        <v>37.625</v>
      </c>
      <c r="EN391">
        <v>38</v>
      </c>
      <c r="EO391">
        <v>38.375</v>
      </c>
      <c r="EP391">
        <v>1955.130357142857</v>
      </c>
      <c r="EQ391">
        <v>39.89000000000001</v>
      </c>
      <c r="ER391">
        <v>0</v>
      </c>
      <c r="ES391">
        <v>1658947059</v>
      </c>
      <c r="ET391">
        <v>0</v>
      </c>
      <c r="EU391">
        <v>808.9096923076922</v>
      </c>
      <c r="EV391">
        <v>-5.655726494565592</v>
      </c>
      <c r="EW391">
        <v>-127.4427348963972</v>
      </c>
      <c r="EX391">
        <v>16081.41153846154</v>
      </c>
      <c r="EY391">
        <v>15</v>
      </c>
      <c r="EZ391">
        <v>0</v>
      </c>
      <c r="FA391" t="s">
        <v>419</v>
      </c>
      <c r="FB391">
        <v>1657650335.6</v>
      </c>
      <c r="FC391">
        <v>1657650340.6</v>
      </c>
      <c r="FD391">
        <v>0</v>
      </c>
      <c r="FE391">
        <v>2.4</v>
      </c>
      <c r="FF391">
        <v>-0.047</v>
      </c>
      <c r="FG391">
        <v>-2.024</v>
      </c>
      <c r="FH391">
        <v>-0.16</v>
      </c>
      <c r="FI391">
        <v>420</v>
      </c>
      <c r="FJ391">
        <v>17</v>
      </c>
      <c r="FK391">
        <v>0.4</v>
      </c>
      <c r="FL391">
        <v>0.26</v>
      </c>
      <c r="FM391">
        <v>-78.9907</v>
      </c>
      <c r="FN391">
        <v>0.317611149825692</v>
      </c>
      <c r="FO391">
        <v>0.09775998483094438</v>
      </c>
      <c r="FP391">
        <v>1</v>
      </c>
      <c r="FQ391">
        <v>809.2570588235295</v>
      </c>
      <c r="FR391">
        <v>-5.490053476523754</v>
      </c>
      <c r="FS391">
        <v>0.5895159500499707</v>
      </c>
      <c r="FT391">
        <v>0</v>
      </c>
      <c r="FU391">
        <v>3.992380975609756</v>
      </c>
      <c r="FV391">
        <v>-0.936225993031353</v>
      </c>
      <c r="FW391">
        <v>0.09363066593764161</v>
      </c>
      <c r="FX391">
        <v>0</v>
      </c>
      <c r="FY391">
        <v>1</v>
      </c>
      <c r="FZ391">
        <v>3</v>
      </c>
      <c r="GA391" t="s">
        <v>426</v>
      </c>
      <c r="GB391">
        <v>2.98297</v>
      </c>
      <c r="GC391">
        <v>2.71563</v>
      </c>
      <c r="GD391">
        <v>0.209884</v>
      </c>
      <c r="GE391">
        <v>0.214606</v>
      </c>
      <c r="GF391">
        <v>0.0997659</v>
      </c>
      <c r="GG391">
        <v>0.08530790000000001</v>
      </c>
      <c r="GH391">
        <v>25061.4</v>
      </c>
      <c r="GI391">
        <v>25007.1</v>
      </c>
      <c r="GJ391">
        <v>29478.3</v>
      </c>
      <c r="GK391">
        <v>29445.2</v>
      </c>
      <c r="GL391">
        <v>35158.7</v>
      </c>
      <c r="GM391">
        <v>35807.7</v>
      </c>
      <c r="GN391">
        <v>41524.7</v>
      </c>
      <c r="GO391">
        <v>41956.9</v>
      </c>
      <c r="GP391">
        <v>1.9529</v>
      </c>
      <c r="GQ391">
        <v>1.9166</v>
      </c>
      <c r="GR391">
        <v>0.08286540000000001</v>
      </c>
      <c r="GS391">
        <v>0</v>
      </c>
      <c r="GT391">
        <v>25.1561</v>
      </c>
      <c r="GU391">
        <v>999.9</v>
      </c>
      <c r="GV391">
        <v>50.3</v>
      </c>
      <c r="GW391">
        <v>29.7</v>
      </c>
      <c r="GX391">
        <v>23.2827</v>
      </c>
      <c r="GY391">
        <v>63.2</v>
      </c>
      <c r="GZ391">
        <v>33.8622</v>
      </c>
      <c r="HA391">
        <v>1</v>
      </c>
      <c r="HB391">
        <v>-0.0652515</v>
      </c>
      <c r="HC391">
        <v>0.262631</v>
      </c>
      <c r="HD391">
        <v>20.3342</v>
      </c>
      <c r="HE391">
        <v>5.21834</v>
      </c>
      <c r="HF391">
        <v>12.0099</v>
      </c>
      <c r="HG391">
        <v>4.9894</v>
      </c>
      <c r="HH391">
        <v>3.28858</v>
      </c>
      <c r="HI391">
        <v>9999</v>
      </c>
      <c r="HJ391">
        <v>9999</v>
      </c>
      <c r="HK391">
        <v>9999</v>
      </c>
      <c r="HL391">
        <v>156.2</v>
      </c>
      <c r="HM391">
        <v>1.86737</v>
      </c>
      <c r="HN391">
        <v>1.86643</v>
      </c>
      <c r="HO391">
        <v>1.86584</v>
      </c>
      <c r="HP391">
        <v>1.86582</v>
      </c>
      <c r="HQ391">
        <v>1.86761</v>
      </c>
      <c r="HR391">
        <v>1.87012</v>
      </c>
      <c r="HS391">
        <v>1.86874</v>
      </c>
      <c r="HT391">
        <v>1.87024</v>
      </c>
      <c r="HU391">
        <v>0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-5.93</v>
      </c>
      <c r="II391">
        <v>-0.1224</v>
      </c>
      <c r="IJ391">
        <v>-2.003274880989988</v>
      </c>
      <c r="IK391">
        <v>-0.003643892653284941</v>
      </c>
      <c r="IL391">
        <v>8.948238347276123E-07</v>
      </c>
      <c r="IM391">
        <v>-2.445980282225029E-10</v>
      </c>
      <c r="IN391">
        <v>-0.1940835803508028</v>
      </c>
      <c r="IO391">
        <v>-0.01042730378795286</v>
      </c>
      <c r="IP391">
        <v>0.00100284695746963</v>
      </c>
      <c r="IQ391">
        <v>-1.701466411570297E-05</v>
      </c>
      <c r="IR391">
        <v>2</v>
      </c>
      <c r="IS391">
        <v>2310</v>
      </c>
      <c r="IT391">
        <v>1</v>
      </c>
      <c r="IU391">
        <v>25</v>
      </c>
      <c r="IV391">
        <v>21612.1</v>
      </c>
      <c r="IW391">
        <v>21612</v>
      </c>
      <c r="IX391">
        <v>2.81128</v>
      </c>
      <c r="IY391">
        <v>2.18872</v>
      </c>
      <c r="IZ391">
        <v>1.39771</v>
      </c>
      <c r="JA391">
        <v>2.34741</v>
      </c>
      <c r="JB391">
        <v>1.49536</v>
      </c>
      <c r="JC391">
        <v>2.37671</v>
      </c>
      <c r="JD391">
        <v>34.7837</v>
      </c>
      <c r="JE391">
        <v>24.1838</v>
      </c>
      <c r="JF391">
        <v>18</v>
      </c>
      <c r="JG391">
        <v>516.324</v>
      </c>
      <c r="JH391">
        <v>448.769</v>
      </c>
      <c r="JI391">
        <v>24.9996</v>
      </c>
      <c r="JJ391">
        <v>26.5586</v>
      </c>
      <c r="JK391">
        <v>29.9999</v>
      </c>
      <c r="JL391">
        <v>26.5328</v>
      </c>
      <c r="JM391">
        <v>26.4745</v>
      </c>
      <c r="JN391">
        <v>56.2724</v>
      </c>
      <c r="JO391">
        <v>24.7085</v>
      </c>
      <c r="JP391">
        <v>55.364</v>
      </c>
      <c r="JQ391">
        <v>25</v>
      </c>
      <c r="JR391">
        <v>1456.51</v>
      </c>
      <c r="JS391">
        <v>17.9057</v>
      </c>
      <c r="JT391">
        <v>100.809</v>
      </c>
      <c r="JU391">
        <v>100.769</v>
      </c>
    </row>
    <row r="392" spans="1:281">
      <c r="A392">
        <v>376</v>
      </c>
      <c r="B392">
        <v>1658947064.5</v>
      </c>
      <c r="C392">
        <v>5426.5</v>
      </c>
      <c r="D392" t="s">
        <v>1178</v>
      </c>
      <c r="E392" t="s">
        <v>1179</v>
      </c>
      <c r="F392">
        <v>5</v>
      </c>
      <c r="G392" t="s">
        <v>1005</v>
      </c>
      <c r="H392" t="s">
        <v>416</v>
      </c>
      <c r="I392">
        <v>1658947057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1470.692345200965</v>
      </c>
      <c r="AK392">
        <v>1404.006969696969</v>
      </c>
      <c r="AL392">
        <v>3.450790908226748</v>
      </c>
      <c r="AM392">
        <v>65.43532164275851</v>
      </c>
      <c r="AN392">
        <f>(AP392 - AO392 + DI392*1E3/(8.314*(DK392+273.15)) * AR392/DH392 * AQ392) * DH392/(100*CV392) * 1000/(1000 - AP392)</f>
        <v>0</v>
      </c>
      <c r="AO392">
        <v>17.77879802135469</v>
      </c>
      <c r="AP392">
        <v>21.55870606060606</v>
      </c>
      <c r="AQ392">
        <v>0.006506914992889265</v>
      </c>
      <c r="AR392">
        <v>84.91961096106847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1658947057</v>
      </c>
      <c r="DB392">
        <v>1350.219259259259</v>
      </c>
      <c r="DC392">
        <v>1429.179259259259</v>
      </c>
      <c r="DD392">
        <v>21.51875925925926</v>
      </c>
      <c r="DE392">
        <v>17.67950370370371</v>
      </c>
      <c r="DF392">
        <v>1356.127777777778</v>
      </c>
      <c r="DG392">
        <v>21.64128148148148</v>
      </c>
      <c r="DH392">
        <v>500.0601851851853</v>
      </c>
      <c r="DI392">
        <v>90.46125555555555</v>
      </c>
      <c r="DJ392">
        <v>0.09999714814814814</v>
      </c>
      <c r="DK392">
        <v>27.07462962962963</v>
      </c>
      <c r="DL392">
        <v>26.5103037037037</v>
      </c>
      <c r="DM392">
        <v>999.9000000000001</v>
      </c>
      <c r="DN392">
        <v>0</v>
      </c>
      <c r="DO392">
        <v>0</v>
      </c>
      <c r="DP392">
        <v>10011.46</v>
      </c>
      <c r="DQ392">
        <v>0</v>
      </c>
      <c r="DR392">
        <v>11.9722</v>
      </c>
      <c r="DS392">
        <v>-78.96068518518517</v>
      </c>
      <c r="DT392">
        <v>1379.912962962963</v>
      </c>
      <c r="DU392">
        <v>1454.902592592592</v>
      </c>
      <c r="DV392">
        <v>3.839251481481482</v>
      </c>
      <c r="DW392">
        <v>1429.179259259259</v>
      </c>
      <c r="DX392">
        <v>17.67950370370371</v>
      </c>
      <c r="DY392">
        <v>1.946613333333333</v>
      </c>
      <c r="DZ392">
        <v>1.59931037037037</v>
      </c>
      <c r="EA392">
        <v>17.01664074074074</v>
      </c>
      <c r="EB392">
        <v>13.95194814814815</v>
      </c>
      <c r="EC392">
        <v>2000.012592592592</v>
      </c>
      <c r="ED392">
        <v>0.980003</v>
      </c>
      <c r="EE392">
        <v>0.0199968</v>
      </c>
      <c r="EF392">
        <v>0</v>
      </c>
      <c r="EG392">
        <v>808.3620000000001</v>
      </c>
      <c r="EH392">
        <v>5.00097</v>
      </c>
      <c r="EI392">
        <v>16070.67037037037</v>
      </c>
      <c r="EJ392">
        <v>16707.6962962963</v>
      </c>
      <c r="EK392">
        <v>37.687</v>
      </c>
      <c r="EL392">
        <v>38.312</v>
      </c>
      <c r="EM392">
        <v>37.625</v>
      </c>
      <c r="EN392">
        <v>38</v>
      </c>
      <c r="EO392">
        <v>38.375</v>
      </c>
      <c r="EP392">
        <v>1955.115555555555</v>
      </c>
      <c r="EQ392">
        <v>39.89000000000001</v>
      </c>
      <c r="ER392">
        <v>0</v>
      </c>
      <c r="ES392">
        <v>1658947063.8</v>
      </c>
      <c r="ET392">
        <v>0</v>
      </c>
      <c r="EU392">
        <v>808.3932692307692</v>
      </c>
      <c r="EV392">
        <v>-6.625196597587703</v>
      </c>
      <c r="EW392">
        <v>-126.02051290771</v>
      </c>
      <c r="EX392">
        <v>16071.26538461539</v>
      </c>
      <c r="EY392">
        <v>15</v>
      </c>
      <c r="EZ392">
        <v>0</v>
      </c>
      <c r="FA392" t="s">
        <v>419</v>
      </c>
      <c r="FB392">
        <v>1657650335.6</v>
      </c>
      <c r="FC392">
        <v>1657650340.6</v>
      </c>
      <c r="FD392">
        <v>0</v>
      </c>
      <c r="FE392">
        <v>2.4</v>
      </c>
      <c r="FF392">
        <v>-0.047</v>
      </c>
      <c r="FG392">
        <v>-2.024</v>
      </c>
      <c r="FH392">
        <v>-0.16</v>
      </c>
      <c r="FI392">
        <v>420</v>
      </c>
      <c r="FJ392">
        <v>17</v>
      </c>
      <c r="FK392">
        <v>0.4</v>
      </c>
      <c r="FL392">
        <v>0.26</v>
      </c>
      <c r="FM392">
        <v>-78.95791951219513</v>
      </c>
      <c r="FN392">
        <v>0.2918278745644283</v>
      </c>
      <c r="FO392">
        <v>0.07600599854219503</v>
      </c>
      <c r="FP392">
        <v>1</v>
      </c>
      <c r="FQ392">
        <v>808.634911764706</v>
      </c>
      <c r="FR392">
        <v>-6.263178003370218</v>
      </c>
      <c r="FS392">
        <v>0.6614557193683571</v>
      </c>
      <c r="FT392">
        <v>0</v>
      </c>
      <c r="FU392">
        <v>3.894972682926829</v>
      </c>
      <c r="FV392">
        <v>-1.105193728222991</v>
      </c>
      <c r="FW392">
        <v>0.1092827660084628</v>
      </c>
      <c r="FX392">
        <v>0</v>
      </c>
      <c r="FY392">
        <v>1</v>
      </c>
      <c r="FZ392">
        <v>3</v>
      </c>
      <c r="GA392" t="s">
        <v>426</v>
      </c>
      <c r="GB392">
        <v>2.98325</v>
      </c>
      <c r="GC392">
        <v>2.71563</v>
      </c>
      <c r="GD392">
        <v>0.211471</v>
      </c>
      <c r="GE392">
        <v>0.21613</v>
      </c>
      <c r="GF392">
        <v>0.0998719</v>
      </c>
      <c r="GG392">
        <v>0.0856198</v>
      </c>
      <c r="GH392">
        <v>25011.1</v>
      </c>
      <c r="GI392">
        <v>24958.9</v>
      </c>
      <c r="GJ392">
        <v>29478.2</v>
      </c>
      <c r="GK392">
        <v>29445.6</v>
      </c>
      <c r="GL392">
        <v>35154.5</v>
      </c>
      <c r="GM392">
        <v>35795.8</v>
      </c>
      <c r="GN392">
        <v>41524.6</v>
      </c>
      <c r="GO392">
        <v>41957.4</v>
      </c>
      <c r="GP392">
        <v>1.9529</v>
      </c>
      <c r="GQ392">
        <v>1.9168</v>
      </c>
      <c r="GR392">
        <v>0.0832975</v>
      </c>
      <c r="GS392">
        <v>0</v>
      </c>
      <c r="GT392">
        <v>25.1545</v>
      </c>
      <c r="GU392">
        <v>999.9</v>
      </c>
      <c r="GV392">
        <v>50.3</v>
      </c>
      <c r="GW392">
        <v>29.7</v>
      </c>
      <c r="GX392">
        <v>23.2844</v>
      </c>
      <c r="GY392">
        <v>62.88</v>
      </c>
      <c r="GZ392">
        <v>33.766</v>
      </c>
      <c r="HA392">
        <v>1</v>
      </c>
      <c r="HB392">
        <v>-0.0652896</v>
      </c>
      <c r="HC392">
        <v>0.261473</v>
      </c>
      <c r="HD392">
        <v>20.3342</v>
      </c>
      <c r="HE392">
        <v>5.21804</v>
      </c>
      <c r="HF392">
        <v>12.0099</v>
      </c>
      <c r="HG392">
        <v>4.98925</v>
      </c>
      <c r="HH392">
        <v>3.28855</v>
      </c>
      <c r="HI392">
        <v>9999</v>
      </c>
      <c r="HJ392">
        <v>9999</v>
      </c>
      <c r="HK392">
        <v>9999</v>
      </c>
      <c r="HL392">
        <v>156.2</v>
      </c>
      <c r="HM392">
        <v>1.86737</v>
      </c>
      <c r="HN392">
        <v>1.86644</v>
      </c>
      <c r="HO392">
        <v>1.86584</v>
      </c>
      <c r="HP392">
        <v>1.86582</v>
      </c>
      <c r="HQ392">
        <v>1.86762</v>
      </c>
      <c r="HR392">
        <v>1.87012</v>
      </c>
      <c r="HS392">
        <v>1.86874</v>
      </c>
      <c r="HT392">
        <v>1.87025</v>
      </c>
      <c r="HU392">
        <v>0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-5.97</v>
      </c>
      <c r="II392">
        <v>-0.1222</v>
      </c>
      <c r="IJ392">
        <v>-2.003274880989988</v>
      </c>
      <c r="IK392">
        <v>-0.003643892653284941</v>
      </c>
      <c r="IL392">
        <v>8.948238347276123E-07</v>
      </c>
      <c r="IM392">
        <v>-2.445980282225029E-10</v>
      </c>
      <c r="IN392">
        <v>-0.1940835803508028</v>
      </c>
      <c r="IO392">
        <v>-0.01042730378795286</v>
      </c>
      <c r="IP392">
        <v>0.00100284695746963</v>
      </c>
      <c r="IQ392">
        <v>-1.701466411570297E-05</v>
      </c>
      <c r="IR392">
        <v>2</v>
      </c>
      <c r="IS392">
        <v>2310</v>
      </c>
      <c r="IT392">
        <v>1</v>
      </c>
      <c r="IU392">
        <v>25</v>
      </c>
      <c r="IV392">
        <v>21612.1</v>
      </c>
      <c r="IW392">
        <v>21612.1</v>
      </c>
      <c r="IX392">
        <v>2.83691</v>
      </c>
      <c r="IY392">
        <v>2.17285</v>
      </c>
      <c r="IZ392">
        <v>1.39648</v>
      </c>
      <c r="JA392">
        <v>2.34863</v>
      </c>
      <c r="JB392">
        <v>1.49536</v>
      </c>
      <c r="JC392">
        <v>2.40601</v>
      </c>
      <c r="JD392">
        <v>34.7837</v>
      </c>
      <c r="JE392">
        <v>24.1926</v>
      </c>
      <c r="JF392">
        <v>18</v>
      </c>
      <c r="JG392">
        <v>516.324</v>
      </c>
      <c r="JH392">
        <v>448.879</v>
      </c>
      <c r="JI392">
        <v>24.9996</v>
      </c>
      <c r="JJ392">
        <v>26.5579</v>
      </c>
      <c r="JK392">
        <v>29.9999</v>
      </c>
      <c r="JL392">
        <v>26.5328</v>
      </c>
      <c r="JM392">
        <v>26.4728</v>
      </c>
      <c r="JN392">
        <v>56.7529</v>
      </c>
      <c r="JO392">
        <v>24.4203</v>
      </c>
      <c r="JP392">
        <v>55.364</v>
      </c>
      <c r="JQ392">
        <v>25</v>
      </c>
      <c r="JR392">
        <v>1469.86</v>
      </c>
      <c r="JS392">
        <v>17.9641</v>
      </c>
      <c r="JT392">
        <v>100.809</v>
      </c>
      <c r="JU392">
        <v>100.771</v>
      </c>
    </row>
    <row r="393" spans="1:281">
      <c r="A393">
        <v>377</v>
      </c>
      <c r="B393">
        <v>1658947069.5</v>
      </c>
      <c r="C393">
        <v>5431.5</v>
      </c>
      <c r="D393" t="s">
        <v>1180</v>
      </c>
      <c r="E393" t="s">
        <v>1181</v>
      </c>
      <c r="F393">
        <v>5</v>
      </c>
      <c r="G393" t="s">
        <v>1005</v>
      </c>
      <c r="H393" t="s">
        <v>416</v>
      </c>
      <c r="I393">
        <v>1658947061.714286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1487.752304938137</v>
      </c>
      <c r="AK393">
        <v>1421.210242424242</v>
      </c>
      <c r="AL393">
        <v>3.44363026787066</v>
      </c>
      <c r="AM393">
        <v>65.43532164275851</v>
      </c>
      <c r="AN393">
        <f>(AP393 - AO393 + DI393*1E3/(8.314*(DK393+273.15)) * AR393/DH393 * AQ393) * DH393/(100*CV393) * 1000/(1000 - AP393)</f>
        <v>0</v>
      </c>
      <c r="AO393">
        <v>17.85169967596909</v>
      </c>
      <c r="AP393">
        <v>21.58120606060605</v>
      </c>
      <c r="AQ393">
        <v>0.005021238034212184</v>
      </c>
      <c r="AR393">
        <v>84.91961096106847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1658947061.714286</v>
      </c>
      <c r="DB393">
        <v>1366.060714285714</v>
      </c>
      <c r="DC393">
        <v>1444.873214285715</v>
      </c>
      <c r="DD393">
        <v>21.54267142857143</v>
      </c>
      <c r="DE393">
        <v>17.77320357142857</v>
      </c>
      <c r="DF393">
        <v>1372.008928571428</v>
      </c>
      <c r="DG393">
        <v>21.664975</v>
      </c>
      <c r="DH393">
        <v>500.0641428571427</v>
      </c>
      <c r="DI393">
        <v>90.46109642857142</v>
      </c>
      <c r="DJ393">
        <v>0.1000368142857143</v>
      </c>
      <c r="DK393">
        <v>27.07499285714286</v>
      </c>
      <c r="DL393">
        <v>26.51572857142857</v>
      </c>
      <c r="DM393">
        <v>999.9000000000002</v>
      </c>
      <c r="DN393">
        <v>0</v>
      </c>
      <c r="DO393">
        <v>0</v>
      </c>
      <c r="DP393">
        <v>10009.46607142857</v>
      </c>
      <c r="DQ393">
        <v>0</v>
      </c>
      <c r="DR393">
        <v>11.9722</v>
      </c>
      <c r="DS393">
        <v>-78.81426785714284</v>
      </c>
      <c r="DT393">
        <v>1396.137142857143</v>
      </c>
      <c r="DU393">
        <v>1471.020714285714</v>
      </c>
      <c r="DV393">
        <v>3.769465</v>
      </c>
      <c r="DW393">
        <v>1444.873214285715</v>
      </c>
      <c r="DX393">
        <v>17.77320357142857</v>
      </c>
      <c r="DY393">
        <v>1.948772857142857</v>
      </c>
      <c r="DZ393">
        <v>1.607782857142857</v>
      </c>
      <c r="EA393">
        <v>17.03413571428572</v>
      </c>
      <c r="EB393">
        <v>14.03345714285715</v>
      </c>
      <c r="EC393">
        <v>1999.988928571428</v>
      </c>
      <c r="ED393">
        <v>0.9800026785714285</v>
      </c>
      <c r="EE393">
        <v>0.01999711071428572</v>
      </c>
      <c r="EF393">
        <v>0</v>
      </c>
      <c r="EG393">
        <v>807.9042142857143</v>
      </c>
      <c r="EH393">
        <v>5.00097</v>
      </c>
      <c r="EI393">
        <v>16060.38571428572</v>
      </c>
      <c r="EJ393">
        <v>16707.49642857143</v>
      </c>
      <c r="EK393">
        <v>37.687</v>
      </c>
      <c r="EL393">
        <v>38.30535714285714</v>
      </c>
      <c r="EM393">
        <v>37.6205</v>
      </c>
      <c r="EN393">
        <v>38</v>
      </c>
      <c r="EO393">
        <v>38.375</v>
      </c>
      <c r="EP393">
        <v>1955.089642857143</v>
      </c>
      <c r="EQ393">
        <v>39.89000000000001</v>
      </c>
      <c r="ER393">
        <v>0</v>
      </c>
      <c r="ES393">
        <v>1658947069.2</v>
      </c>
      <c r="ET393">
        <v>0</v>
      </c>
      <c r="EU393">
        <v>807.8301200000001</v>
      </c>
      <c r="EV393">
        <v>-6.860615396254465</v>
      </c>
      <c r="EW393">
        <v>-131.9461538485913</v>
      </c>
      <c r="EX393">
        <v>16058.924</v>
      </c>
      <c r="EY393">
        <v>15</v>
      </c>
      <c r="EZ393">
        <v>0</v>
      </c>
      <c r="FA393" t="s">
        <v>419</v>
      </c>
      <c r="FB393">
        <v>1657650335.6</v>
      </c>
      <c r="FC393">
        <v>1657650340.6</v>
      </c>
      <c r="FD393">
        <v>0</v>
      </c>
      <c r="FE393">
        <v>2.4</v>
      </c>
      <c r="FF393">
        <v>-0.047</v>
      </c>
      <c r="FG393">
        <v>-2.024</v>
      </c>
      <c r="FH393">
        <v>-0.16</v>
      </c>
      <c r="FI393">
        <v>420</v>
      </c>
      <c r="FJ393">
        <v>17</v>
      </c>
      <c r="FK393">
        <v>0.4</v>
      </c>
      <c r="FL393">
        <v>0.26</v>
      </c>
      <c r="FM393">
        <v>-78.91247317073172</v>
      </c>
      <c r="FN393">
        <v>0.9475714285712048</v>
      </c>
      <c r="FO393">
        <v>0.1360094527281468</v>
      </c>
      <c r="FP393">
        <v>0</v>
      </c>
      <c r="FQ393">
        <v>808.2693529411764</v>
      </c>
      <c r="FR393">
        <v>-6.288433918961045</v>
      </c>
      <c r="FS393">
        <v>0.6584356631375206</v>
      </c>
      <c r="FT393">
        <v>0</v>
      </c>
      <c r="FU393">
        <v>3.830859024390244</v>
      </c>
      <c r="FV393">
        <v>-0.9790285714285708</v>
      </c>
      <c r="FW393">
        <v>0.0979874398323675</v>
      </c>
      <c r="FX393">
        <v>0</v>
      </c>
      <c r="FY393">
        <v>0</v>
      </c>
      <c r="FZ393">
        <v>3</v>
      </c>
      <c r="GA393" t="s">
        <v>439</v>
      </c>
      <c r="GB393">
        <v>2.98306</v>
      </c>
      <c r="GC393">
        <v>2.71566</v>
      </c>
      <c r="GD393">
        <v>0.213038</v>
      </c>
      <c r="GE393">
        <v>0.217572</v>
      </c>
      <c r="GF393">
        <v>0.09993879999999999</v>
      </c>
      <c r="GG393">
        <v>0.0858218</v>
      </c>
      <c r="GH393">
        <v>24961.7</v>
      </c>
      <c r="GI393">
        <v>24912.9</v>
      </c>
      <c r="GJ393">
        <v>29478.6</v>
      </c>
      <c r="GK393">
        <v>29445.4</v>
      </c>
      <c r="GL393">
        <v>35152.2</v>
      </c>
      <c r="GM393">
        <v>35787.6</v>
      </c>
      <c r="GN393">
        <v>41525.1</v>
      </c>
      <c r="GO393">
        <v>41957.2</v>
      </c>
      <c r="GP393">
        <v>1.95257</v>
      </c>
      <c r="GQ393">
        <v>1.91712</v>
      </c>
      <c r="GR393">
        <v>0.0833869</v>
      </c>
      <c r="GS393">
        <v>0</v>
      </c>
      <c r="GT393">
        <v>25.154</v>
      </c>
      <c r="GU393">
        <v>999.9</v>
      </c>
      <c r="GV393">
        <v>50.3</v>
      </c>
      <c r="GW393">
        <v>29.6</v>
      </c>
      <c r="GX393">
        <v>23.1502</v>
      </c>
      <c r="GY393">
        <v>62.92</v>
      </c>
      <c r="GZ393">
        <v>33.5737</v>
      </c>
      <c r="HA393">
        <v>1</v>
      </c>
      <c r="HB393">
        <v>-0.0658079</v>
      </c>
      <c r="HC393">
        <v>0.260286</v>
      </c>
      <c r="HD393">
        <v>20.334</v>
      </c>
      <c r="HE393">
        <v>5.21594</v>
      </c>
      <c r="HF393">
        <v>12.0099</v>
      </c>
      <c r="HG393">
        <v>4.9888</v>
      </c>
      <c r="HH393">
        <v>3.2883</v>
      </c>
      <c r="HI393">
        <v>9999</v>
      </c>
      <c r="HJ393">
        <v>9999</v>
      </c>
      <c r="HK393">
        <v>9999</v>
      </c>
      <c r="HL393">
        <v>156.2</v>
      </c>
      <c r="HM393">
        <v>1.86737</v>
      </c>
      <c r="HN393">
        <v>1.86644</v>
      </c>
      <c r="HO393">
        <v>1.86584</v>
      </c>
      <c r="HP393">
        <v>1.86584</v>
      </c>
      <c r="HQ393">
        <v>1.86761</v>
      </c>
      <c r="HR393">
        <v>1.87012</v>
      </c>
      <c r="HS393">
        <v>1.86874</v>
      </c>
      <c r="HT393">
        <v>1.87025</v>
      </c>
      <c r="HU393">
        <v>0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-6.02</v>
      </c>
      <c r="II393">
        <v>-0.1219</v>
      </c>
      <c r="IJ393">
        <v>-2.003274880989988</v>
      </c>
      <c r="IK393">
        <v>-0.003643892653284941</v>
      </c>
      <c r="IL393">
        <v>8.948238347276123E-07</v>
      </c>
      <c r="IM393">
        <v>-2.445980282225029E-10</v>
      </c>
      <c r="IN393">
        <v>-0.1940835803508028</v>
      </c>
      <c r="IO393">
        <v>-0.01042730378795286</v>
      </c>
      <c r="IP393">
        <v>0.00100284695746963</v>
      </c>
      <c r="IQ393">
        <v>-1.701466411570297E-05</v>
      </c>
      <c r="IR393">
        <v>2</v>
      </c>
      <c r="IS393">
        <v>2310</v>
      </c>
      <c r="IT393">
        <v>1</v>
      </c>
      <c r="IU393">
        <v>25</v>
      </c>
      <c r="IV393">
        <v>21612.2</v>
      </c>
      <c r="IW393">
        <v>21612.1</v>
      </c>
      <c r="IX393">
        <v>2.86499</v>
      </c>
      <c r="IY393">
        <v>2.18384</v>
      </c>
      <c r="IZ393">
        <v>1.39648</v>
      </c>
      <c r="JA393">
        <v>2.34741</v>
      </c>
      <c r="JB393">
        <v>1.49536</v>
      </c>
      <c r="JC393">
        <v>2.39746</v>
      </c>
      <c r="JD393">
        <v>34.7837</v>
      </c>
      <c r="JE393">
        <v>24.1838</v>
      </c>
      <c r="JF393">
        <v>18</v>
      </c>
      <c r="JG393">
        <v>516.112</v>
      </c>
      <c r="JH393">
        <v>449.074</v>
      </c>
      <c r="JI393">
        <v>24.9996</v>
      </c>
      <c r="JJ393">
        <v>26.5563</v>
      </c>
      <c r="JK393">
        <v>29.9999</v>
      </c>
      <c r="JL393">
        <v>26.5328</v>
      </c>
      <c r="JM393">
        <v>26.4723</v>
      </c>
      <c r="JN393">
        <v>57.3077</v>
      </c>
      <c r="JO393">
        <v>24.1443</v>
      </c>
      <c r="JP393">
        <v>55.364</v>
      </c>
      <c r="JQ393">
        <v>25</v>
      </c>
      <c r="JR393">
        <v>1489.91</v>
      </c>
      <c r="JS393">
        <v>18.0269</v>
      </c>
      <c r="JT393">
        <v>100.81</v>
      </c>
      <c r="JU393">
        <v>100.77</v>
      </c>
    </row>
    <row r="394" spans="1:281">
      <c r="A394">
        <v>378</v>
      </c>
      <c r="B394">
        <v>1658947074.5</v>
      </c>
      <c r="C394">
        <v>5436.5</v>
      </c>
      <c r="D394" t="s">
        <v>1182</v>
      </c>
      <c r="E394" t="s">
        <v>1183</v>
      </c>
      <c r="F394">
        <v>5</v>
      </c>
      <c r="G394" t="s">
        <v>1005</v>
      </c>
      <c r="H394" t="s">
        <v>416</v>
      </c>
      <c r="I394">
        <v>1658947067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1504.342060860821</v>
      </c>
      <c r="AK394">
        <v>1437.935393939394</v>
      </c>
      <c r="AL394">
        <v>3.36135468695639</v>
      </c>
      <c r="AM394">
        <v>65.43532164275851</v>
      </c>
      <c r="AN394">
        <f>(AP394 - AO394 + DI394*1E3/(8.314*(DK394+273.15)) * AR394/DH394 * AQ394) * DH394/(100*CV394) * 1000/(1000 - AP394)</f>
        <v>0</v>
      </c>
      <c r="AO394">
        <v>17.92140159488535</v>
      </c>
      <c r="AP394">
        <v>21.59183575757575</v>
      </c>
      <c r="AQ394">
        <v>0.0006151349453454795</v>
      </c>
      <c r="AR394">
        <v>84.91961096106847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1658947067</v>
      </c>
      <c r="DB394">
        <v>1383.702222222222</v>
      </c>
      <c r="DC394">
        <v>1462.395555555556</v>
      </c>
      <c r="DD394">
        <v>21.56848888888889</v>
      </c>
      <c r="DE394">
        <v>17.86268518518519</v>
      </c>
      <c r="DF394">
        <v>1389.695185185185</v>
      </c>
      <c r="DG394">
        <v>21.69055925925926</v>
      </c>
      <c r="DH394">
        <v>500.0519259259259</v>
      </c>
      <c r="DI394">
        <v>90.4613074074074</v>
      </c>
      <c r="DJ394">
        <v>0.1000247703703704</v>
      </c>
      <c r="DK394">
        <v>27.0763962962963</v>
      </c>
      <c r="DL394">
        <v>26.52008518518519</v>
      </c>
      <c r="DM394">
        <v>999.9000000000001</v>
      </c>
      <c r="DN394">
        <v>0</v>
      </c>
      <c r="DO394">
        <v>0</v>
      </c>
      <c r="DP394">
        <v>10002.06</v>
      </c>
      <c r="DQ394">
        <v>0</v>
      </c>
      <c r="DR394">
        <v>11.9722</v>
      </c>
      <c r="DS394">
        <v>-78.69484074074073</v>
      </c>
      <c r="DT394">
        <v>1414.204444444445</v>
      </c>
      <c r="DU394">
        <v>1488.994814814815</v>
      </c>
      <c r="DV394">
        <v>3.705798518518518</v>
      </c>
      <c r="DW394">
        <v>1462.395555555556</v>
      </c>
      <c r="DX394">
        <v>17.86268518518519</v>
      </c>
      <c r="DY394">
        <v>1.951113703703704</v>
      </c>
      <c r="DZ394">
        <v>1.615882222222222</v>
      </c>
      <c r="EA394">
        <v>17.05308888888889</v>
      </c>
      <c r="EB394">
        <v>14.11102222222222</v>
      </c>
      <c r="EC394">
        <v>1999.995185185185</v>
      </c>
      <c r="ED394">
        <v>0.9800026666666667</v>
      </c>
      <c r="EE394">
        <v>0.01999712222222222</v>
      </c>
      <c r="EF394">
        <v>0</v>
      </c>
      <c r="EG394">
        <v>807.2535925925927</v>
      </c>
      <c r="EH394">
        <v>5.00097</v>
      </c>
      <c r="EI394">
        <v>16049.04444444445</v>
      </c>
      <c r="EJ394">
        <v>16707.55555555556</v>
      </c>
      <c r="EK394">
        <v>37.687</v>
      </c>
      <c r="EL394">
        <v>38.29362962962963</v>
      </c>
      <c r="EM394">
        <v>37.62033333333333</v>
      </c>
      <c r="EN394">
        <v>38</v>
      </c>
      <c r="EO394">
        <v>38.375</v>
      </c>
      <c r="EP394">
        <v>1955.095185185185</v>
      </c>
      <c r="EQ394">
        <v>39.89000000000001</v>
      </c>
      <c r="ER394">
        <v>0</v>
      </c>
      <c r="ES394">
        <v>1658947074</v>
      </c>
      <c r="ET394">
        <v>0</v>
      </c>
      <c r="EU394">
        <v>807.2647999999999</v>
      </c>
      <c r="EV394">
        <v>-5.848384609873472</v>
      </c>
      <c r="EW394">
        <v>-130.9769228790051</v>
      </c>
      <c r="EX394">
        <v>16048.6</v>
      </c>
      <c r="EY394">
        <v>15</v>
      </c>
      <c r="EZ394">
        <v>0</v>
      </c>
      <c r="FA394" t="s">
        <v>419</v>
      </c>
      <c r="FB394">
        <v>1657650335.6</v>
      </c>
      <c r="FC394">
        <v>1657650340.6</v>
      </c>
      <c r="FD394">
        <v>0</v>
      </c>
      <c r="FE394">
        <v>2.4</v>
      </c>
      <c r="FF394">
        <v>-0.047</v>
      </c>
      <c r="FG394">
        <v>-2.024</v>
      </c>
      <c r="FH394">
        <v>-0.16</v>
      </c>
      <c r="FI394">
        <v>420</v>
      </c>
      <c r="FJ394">
        <v>17</v>
      </c>
      <c r="FK394">
        <v>0.4</v>
      </c>
      <c r="FL394">
        <v>0.26</v>
      </c>
      <c r="FM394">
        <v>-78.74912926829269</v>
      </c>
      <c r="FN394">
        <v>1.505220209059234</v>
      </c>
      <c r="FO394">
        <v>0.2752125070221479</v>
      </c>
      <c r="FP394">
        <v>0</v>
      </c>
      <c r="FQ394">
        <v>807.6483235294118</v>
      </c>
      <c r="FR394">
        <v>-6.541680668098766</v>
      </c>
      <c r="FS394">
        <v>0.6819421538598947</v>
      </c>
      <c r="FT394">
        <v>0</v>
      </c>
      <c r="FU394">
        <v>3.74470512195122</v>
      </c>
      <c r="FV394">
        <v>-0.7125359581881595</v>
      </c>
      <c r="FW394">
        <v>0.07157764421811041</v>
      </c>
      <c r="FX394">
        <v>0</v>
      </c>
      <c r="FY394">
        <v>0</v>
      </c>
      <c r="FZ394">
        <v>3</v>
      </c>
      <c r="GA394" t="s">
        <v>439</v>
      </c>
      <c r="GB394">
        <v>2.98323</v>
      </c>
      <c r="GC394">
        <v>2.71547</v>
      </c>
      <c r="GD394">
        <v>0.214572</v>
      </c>
      <c r="GE394">
        <v>0.21914</v>
      </c>
      <c r="GF394">
        <v>0.0999776</v>
      </c>
      <c r="GG394">
        <v>0.086048</v>
      </c>
      <c r="GH394">
        <v>24912.8</v>
      </c>
      <c r="GI394">
        <v>24862.8</v>
      </c>
      <c r="GJ394">
        <v>29478.3</v>
      </c>
      <c r="GK394">
        <v>29445.1</v>
      </c>
      <c r="GL394">
        <v>35150.7</v>
      </c>
      <c r="GM394">
        <v>35778.5</v>
      </c>
      <c r="GN394">
        <v>41525.1</v>
      </c>
      <c r="GO394">
        <v>41957</v>
      </c>
      <c r="GP394">
        <v>1.95263</v>
      </c>
      <c r="GQ394">
        <v>1.91723</v>
      </c>
      <c r="GR394">
        <v>0.0836886</v>
      </c>
      <c r="GS394">
        <v>0</v>
      </c>
      <c r="GT394">
        <v>25.1524</v>
      </c>
      <c r="GU394">
        <v>999.9</v>
      </c>
      <c r="GV394">
        <v>50.2</v>
      </c>
      <c r="GW394">
        <v>29.7</v>
      </c>
      <c r="GX394">
        <v>23.2384</v>
      </c>
      <c r="GY394">
        <v>63.02</v>
      </c>
      <c r="GZ394">
        <v>33.8021</v>
      </c>
      <c r="HA394">
        <v>1</v>
      </c>
      <c r="HB394">
        <v>-0.0657698</v>
      </c>
      <c r="HC394">
        <v>0.258587</v>
      </c>
      <c r="HD394">
        <v>20.334</v>
      </c>
      <c r="HE394">
        <v>5.21684</v>
      </c>
      <c r="HF394">
        <v>12.0099</v>
      </c>
      <c r="HG394">
        <v>4.9889</v>
      </c>
      <c r="HH394">
        <v>3.28845</v>
      </c>
      <c r="HI394">
        <v>9999</v>
      </c>
      <c r="HJ394">
        <v>9999</v>
      </c>
      <c r="HK394">
        <v>9999</v>
      </c>
      <c r="HL394">
        <v>156.2</v>
      </c>
      <c r="HM394">
        <v>1.86737</v>
      </c>
      <c r="HN394">
        <v>1.86641</v>
      </c>
      <c r="HO394">
        <v>1.86584</v>
      </c>
      <c r="HP394">
        <v>1.86584</v>
      </c>
      <c r="HQ394">
        <v>1.8676</v>
      </c>
      <c r="HR394">
        <v>1.87012</v>
      </c>
      <c r="HS394">
        <v>1.86874</v>
      </c>
      <c r="HT394">
        <v>1.87023</v>
      </c>
      <c r="HU394">
        <v>0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-6.06</v>
      </c>
      <c r="II394">
        <v>-0.1219</v>
      </c>
      <c r="IJ394">
        <v>-2.003274880989988</v>
      </c>
      <c r="IK394">
        <v>-0.003643892653284941</v>
      </c>
      <c r="IL394">
        <v>8.948238347276123E-07</v>
      </c>
      <c r="IM394">
        <v>-2.445980282225029E-10</v>
      </c>
      <c r="IN394">
        <v>-0.1940835803508028</v>
      </c>
      <c r="IO394">
        <v>-0.01042730378795286</v>
      </c>
      <c r="IP394">
        <v>0.00100284695746963</v>
      </c>
      <c r="IQ394">
        <v>-1.701466411570297E-05</v>
      </c>
      <c r="IR394">
        <v>2</v>
      </c>
      <c r="IS394">
        <v>2310</v>
      </c>
      <c r="IT394">
        <v>1</v>
      </c>
      <c r="IU394">
        <v>25</v>
      </c>
      <c r="IV394">
        <v>21612.3</v>
      </c>
      <c r="IW394">
        <v>21612.2</v>
      </c>
      <c r="IX394">
        <v>2.88696</v>
      </c>
      <c r="IY394">
        <v>2.18384</v>
      </c>
      <c r="IZ394">
        <v>1.39648</v>
      </c>
      <c r="JA394">
        <v>2.34741</v>
      </c>
      <c r="JB394">
        <v>1.49536</v>
      </c>
      <c r="JC394">
        <v>2.36938</v>
      </c>
      <c r="JD394">
        <v>34.8066</v>
      </c>
      <c r="JE394">
        <v>24.1838</v>
      </c>
      <c r="JF394">
        <v>18</v>
      </c>
      <c r="JG394">
        <v>516.144</v>
      </c>
      <c r="JH394">
        <v>449.136</v>
      </c>
      <c r="JI394">
        <v>24.9996</v>
      </c>
      <c r="JJ394">
        <v>26.5563</v>
      </c>
      <c r="JK394">
        <v>30</v>
      </c>
      <c r="JL394">
        <v>26.5326</v>
      </c>
      <c r="JM394">
        <v>26.4723</v>
      </c>
      <c r="JN394">
        <v>57.7823</v>
      </c>
      <c r="JO394">
        <v>23.8661</v>
      </c>
      <c r="JP394">
        <v>55.364</v>
      </c>
      <c r="JQ394">
        <v>25</v>
      </c>
      <c r="JR394">
        <v>1503.36</v>
      </c>
      <c r="JS394">
        <v>18.0912</v>
      </c>
      <c r="JT394">
        <v>100.81</v>
      </c>
      <c r="JU394">
        <v>100.769</v>
      </c>
    </row>
    <row r="395" spans="1:281">
      <c r="A395">
        <v>379</v>
      </c>
      <c r="B395">
        <v>1658947079.5</v>
      </c>
      <c r="C395">
        <v>5441.5</v>
      </c>
      <c r="D395" t="s">
        <v>1184</v>
      </c>
      <c r="E395" t="s">
        <v>1185</v>
      </c>
      <c r="F395">
        <v>5</v>
      </c>
      <c r="G395" t="s">
        <v>1005</v>
      </c>
      <c r="H395" t="s">
        <v>416</v>
      </c>
      <c r="I395">
        <v>1658947071.714286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1522.187111783508</v>
      </c>
      <c r="AK395">
        <v>1455.241818181818</v>
      </c>
      <c r="AL395">
        <v>3.471745652242959</v>
      </c>
      <c r="AM395">
        <v>65.43532164275851</v>
      </c>
      <c r="AN395">
        <f>(AP395 - AO395 + DI395*1E3/(8.314*(DK395+273.15)) * AR395/DH395 * AQ395) * DH395/(100*CV395) * 1000/(1000 - AP395)</f>
        <v>0</v>
      </c>
      <c r="AO395">
        <v>17.97030870153155</v>
      </c>
      <c r="AP395">
        <v>21.59029636363636</v>
      </c>
      <c r="AQ395">
        <v>0.0001957799408221409</v>
      </c>
      <c r="AR395">
        <v>84.91961096106847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1658947071.714286</v>
      </c>
      <c r="DB395">
        <v>1399.425714285714</v>
      </c>
      <c r="DC395">
        <v>1478.162857142857</v>
      </c>
      <c r="DD395">
        <v>21.58374285714285</v>
      </c>
      <c r="DE395">
        <v>17.92094642857143</v>
      </c>
      <c r="DF395">
        <v>1405.458928571428</v>
      </c>
      <c r="DG395">
        <v>21.70568214285714</v>
      </c>
      <c r="DH395">
        <v>500.0512142857143</v>
      </c>
      <c r="DI395">
        <v>90.46142857142857</v>
      </c>
      <c r="DJ395">
        <v>0.1000133035714286</v>
      </c>
      <c r="DK395">
        <v>27.078225</v>
      </c>
      <c r="DL395">
        <v>26.52477142857143</v>
      </c>
      <c r="DM395">
        <v>999.9000000000002</v>
      </c>
      <c r="DN395">
        <v>0</v>
      </c>
      <c r="DO395">
        <v>0</v>
      </c>
      <c r="DP395">
        <v>9997.989285714284</v>
      </c>
      <c r="DQ395">
        <v>0</v>
      </c>
      <c r="DR395">
        <v>11.9722</v>
      </c>
      <c r="DS395">
        <v>-78.73867142857144</v>
      </c>
      <c r="DT395">
        <v>1430.295714285714</v>
      </c>
      <c r="DU395">
        <v>1505.138571428571</v>
      </c>
      <c r="DV395">
        <v>3.662792142857143</v>
      </c>
      <c r="DW395">
        <v>1478.162857142857</v>
      </c>
      <c r="DX395">
        <v>17.92094642857143</v>
      </c>
      <c r="DY395">
        <v>1.9524975</v>
      </c>
      <c r="DZ395">
        <v>1.621155</v>
      </c>
      <c r="EA395">
        <v>17.064275</v>
      </c>
      <c r="EB395">
        <v>14.16131071428571</v>
      </c>
      <c r="EC395">
        <v>1999.987142857143</v>
      </c>
      <c r="ED395">
        <v>0.9800023571428571</v>
      </c>
      <c r="EE395">
        <v>0.01999742142857143</v>
      </c>
      <c r="EF395">
        <v>0</v>
      </c>
      <c r="EG395">
        <v>806.7652142857143</v>
      </c>
      <c r="EH395">
        <v>5.00097</v>
      </c>
      <c r="EI395">
        <v>16038.5</v>
      </c>
      <c r="EJ395">
        <v>16707.48571428571</v>
      </c>
      <c r="EK395">
        <v>37.68257142857143</v>
      </c>
      <c r="EL395">
        <v>38.28764285714286</v>
      </c>
      <c r="EM395">
        <v>37.616</v>
      </c>
      <c r="EN395">
        <v>38</v>
      </c>
      <c r="EO395">
        <v>38.375</v>
      </c>
      <c r="EP395">
        <v>1955.087142857143</v>
      </c>
      <c r="EQ395">
        <v>39.8907142857143</v>
      </c>
      <c r="ER395">
        <v>0</v>
      </c>
      <c r="ES395">
        <v>1658947078.8</v>
      </c>
      <c r="ET395">
        <v>0</v>
      </c>
      <c r="EU395">
        <v>806.74432</v>
      </c>
      <c r="EV395">
        <v>-7.40553847085988</v>
      </c>
      <c r="EW395">
        <v>-131.2769232942109</v>
      </c>
      <c r="EX395">
        <v>16037.852</v>
      </c>
      <c r="EY395">
        <v>15</v>
      </c>
      <c r="EZ395">
        <v>0</v>
      </c>
      <c r="FA395" t="s">
        <v>419</v>
      </c>
      <c r="FB395">
        <v>1657650335.6</v>
      </c>
      <c r="FC395">
        <v>1657650340.6</v>
      </c>
      <c r="FD395">
        <v>0</v>
      </c>
      <c r="FE395">
        <v>2.4</v>
      </c>
      <c r="FF395">
        <v>-0.047</v>
      </c>
      <c r="FG395">
        <v>-2.024</v>
      </c>
      <c r="FH395">
        <v>-0.16</v>
      </c>
      <c r="FI395">
        <v>420</v>
      </c>
      <c r="FJ395">
        <v>17</v>
      </c>
      <c r="FK395">
        <v>0.4</v>
      </c>
      <c r="FL395">
        <v>0.26</v>
      </c>
      <c r="FM395">
        <v>-78.77959756097562</v>
      </c>
      <c r="FN395">
        <v>-0.1777818815330727</v>
      </c>
      <c r="FO395">
        <v>0.3252850363482768</v>
      </c>
      <c r="FP395">
        <v>1</v>
      </c>
      <c r="FQ395">
        <v>807.0168235294118</v>
      </c>
      <c r="FR395">
        <v>-6.54022918369697</v>
      </c>
      <c r="FS395">
        <v>0.6773857390338036</v>
      </c>
      <c r="FT395">
        <v>0</v>
      </c>
      <c r="FU395">
        <v>3.688075609756098</v>
      </c>
      <c r="FV395">
        <v>-0.5697041811846593</v>
      </c>
      <c r="FW395">
        <v>0.0564330956369114</v>
      </c>
      <c r="FX395">
        <v>0</v>
      </c>
      <c r="FY395">
        <v>1</v>
      </c>
      <c r="FZ395">
        <v>3</v>
      </c>
      <c r="GA395" t="s">
        <v>426</v>
      </c>
      <c r="GB395">
        <v>2.98328</v>
      </c>
      <c r="GC395">
        <v>2.71566</v>
      </c>
      <c r="GD395">
        <v>0.216124</v>
      </c>
      <c r="GE395">
        <v>0.220567</v>
      </c>
      <c r="GF395">
        <v>0.0999641</v>
      </c>
      <c r="GG395">
        <v>0.08621330000000001</v>
      </c>
      <c r="GH395">
        <v>24863.4</v>
      </c>
      <c r="GI395">
        <v>24817.4</v>
      </c>
      <c r="GJ395">
        <v>29478.1</v>
      </c>
      <c r="GK395">
        <v>29445.2</v>
      </c>
      <c r="GL395">
        <v>35151</v>
      </c>
      <c r="GM395">
        <v>35771.9</v>
      </c>
      <c r="GN395">
        <v>41524.7</v>
      </c>
      <c r="GO395">
        <v>41956.9</v>
      </c>
      <c r="GP395">
        <v>1.95257</v>
      </c>
      <c r="GQ395">
        <v>1.91755</v>
      </c>
      <c r="GR395">
        <v>0.0840351</v>
      </c>
      <c r="GS395">
        <v>0</v>
      </c>
      <c r="GT395">
        <v>25.1503</v>
      </c>
      <c r="GU395">
        <v>999.9</v>
      </c>
      <c r="GV395">
        <v>50.2</v>
      </c>
      <c r="GW395">
        <v>29.7</v>
      </c>
      <c r="GX395">
        <v>23.2402</v>
      </c>
      <c r="GY395">
        <v>63</v>
      </c>
      <c r="GZ395">
        <v>33.9343</v>
      </c>
      <c r="HA395">
        <v>1</v>
      </c>
      <c r="HB395">
        <v>-0.0658333</v>
      </c>
      <c r="HC395">
        <v>0.257345</v>
      </c>
      <c r="HD395">
        <v>20.3341</v>
      </c>
      <c r="HE395">
        <v>5.21729</v>
      </c>
      <c r="HF395">
        <v>12.0099</v>
      </c>
      <c r="HG395">
        <v>4.98905</v>
      </c>
      <c r="HH395">
        <v>3.28848</v>
      </c>
      <c r="HI395">
        <v>9999</v>
      </c>
      <c r="HJ395">
        <v>9999</v>
      </c>
      <c r="HK395">
        <v>9999</v>
      </c>
      <c r="HL395">
        <v>156.2</v>
      </c>
      <c r="HM395">
        <v>1.86737</v>
      </c>
      <c r="HN395">
        <v>1.86642</v>
      </c>
      <c r="HO395">
        <v>1.86584</v>
      </c>
      <c r="HP395">
        <v>1.86584</v>
      </c>
      <c r="HQ395">
        <v>1.86758</v>
      </c>
      <c r="HR395">
        <v>1.87012</v>
      </c>
      <c r="HS395">
        <v>1.86874</v>
      </c>
      <c r="HT395">
        <v>1.87026</v>
      </c>
      <c r="HU395">
        <v>0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-6.1</v>
      </c>
      <c r="II395">
        <v>-0.1219</v>
      </c>
      <c r="IJ395">
        <v>-2.003274880989988</v>
      </c>
      <c r="IK395">
        <v>-0.003643892653284941</v>
      </c>
      <c r="IL395">
        <v>8.948238347276123E-07</v>
      </c>
      <c r="IM395">
        <v>-2.445980282225029E-10</v>
      </c>
      <c r="IN395">
        <v>-0.1940835803508028</v>
      </c>
      <c r="IO395">
        <v>-0.01042730378795286</v>
      </c>
      <c r="IP395">
        <v>0.00100284695746963</v>
      </c>
      <c r="IQ395">
        <v>-1.701466411570297E-05</v>
      </c>
      <c r="IR395">
        <v>2</v>
      </c>
      <c r="IS395">
        <v>2310</v>
      </c>
      <c r="IT395">
        <v>1</v>
      </c>
      <c r="IU395">
        <v>25</v>
      </c>
      <c r="IV395">
        <v>21612.4</v>
      </c>
      <c r="IW395">
        <v>21612.3</v>
      </c>
      <c r="IX395">
        <v>2.91626</v>
      </c>
      <c r="IY395">
        <v>2.17407</v>
      </c>
      <c r="IZ395">
        <v>1.39648</v>
      </c>
      <c r="JA395">
        <v>2.34741</v>
      </c>
      <c r="JB395">
        <v>1.49536</v>
      </c>
      <c r="JC395">
        <v>2.37671</v>
      </c>
      <c r="JD395">
        <v>34.8066</v>
      </c>
      <c r="JE395">
        <v>24.1838</v>
      </c>
      <c r="JF395">
        <v>18</v>
      </c>
      <c r="JG395">
        <v>516.092</v>
      </c>
      <c r="JH395">
        <v>449.336</v>
      </c>
      <c r="JI395">
        <v>24.9996</v>
      </c>
      <c r="JJ395">
        <v>26.5545</v>
      </c>
      <c r="JK395">
        <v>29.9999</v>
      </c>
      <c r="JL395">
        <v>26.5306</v>
      </c>
      <c r="JM395">
        <v>26.4723</v>
      </c>
      <c r="JN395">
        <v>58.3437</v>
      </c>
      <c r="JO395">
        <v>23.2713</v>
      </c>
      <c r="JP395">
        <v>55.364</v>
      </c>
      <c r="JQ395">
        <v>25</v>
      </c>
      <c r="JR395">
        <v>1523.67</v>
      </c>
      <c r="JS395">
        <v>18.1674</v>
      </c>
      <c r="JT395">
        <v>100.809</v>
      </c>
      <c r="JU395">
        <v>100.769</v>
      </c>
    </row>
    <row r="396" spans="1:281">
      <c r="A396">
        <v>380</v>
      </c>
      <c r="B396">
        <v>1658947084.5</v>
      </c>
      <c r="C396">
        <v>5446.5</v>
      </c>
      <c r="D396" t="s">
        <v>1186</v>
      </c>
      <c r="E396" t="s">
        <v>1187</v>
      </c>
      <c r="F396">
        <v>5</v>
      </c>
      <c r="G396" t="s">
        <v>1005</v>
      </c>
      <c r="H396" t="s">
        <v>416</v>
      </c>
      <c r="I396">
        <v>1658947077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1538.825415554406</v>
      </c>
      <c r="AK396">
        <v>1472.202545454546</v>
      </c>
      <c r="AL396">
        <v>3.388391611983069</v>
      </c>
      <c r="AM396">
        <v>65.43532164275851</v>
      </c>
      <c r="AN396">
        <f>(AP396 - AO396 + DI396*1E3/(8.314*(DK396+273.15)) * AR396/DH396 * AQ396) * DH396/(100*CV396) * 1000/(1000 - AP396)</f>
        <v>0</v>
      </c>
      <c r="AO396">
        <v>18.0350364214459</v>
      </c>
      <c r="AP396">
        <v>21.59024848484848</v>
      </c>
      <c r="AQ396">
        <v>-2.909740537363699E-05</v>
      </c>
      <c r="AR396">
        <v>84.91961096106847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1658947077</v>
      </c>
      <c r="DB396">
        <v>1417.031111111112</v>
      </c>
      <c r="DC396">
        <v>1495.811481481482</v>
      </c>
      <c r="DD396">
        <v>21.58991111111111</v>
      </c>
      <c r="DE396">
        <v>17.98654074074074</v>
      </c>
      <c r="DF396">
        <v>1423.111481481482</v>
      </c>
      <c r="DG396">
        <v>21.71178888888889</v>
      </c>
      <c r="DH396">
        <v>500.0555925925926</v>
      </c>
      <c r="DI396">
        <v>90.46032592592593</v>
      </c>
      <c r="DJ396">
        <v>0.0999979888888889</v>
      </c>
      <c r="DK396">
        <v>27.08097777777778</v>
      </c>
      <c r="DL396">
        <v>26.52874074074075</v>
      </c>
      <c r="DM396">
        <v>999.9000000000001</v>
      </c>
      <c r="DN396">
        <v>0</v>
      </c>
      <c r="DO396">
        <v>0</v>
      </c>
      <c r="DP396">
        <v>9996.685925925924</v>
      </c>
      <c r="DQ396">
        <v>0</v>
      </c>
      <c r="DR396">
        <v>11.9722</v>
      </c>
      <c r="DS396">
        <v>-78.78111111111112</v>
      </c>
      <c r="DT396">
        <v>1448.298518518519</v>
      </c>
      <c r="DU396">
        <v>1523.21</v>
      </c>
      <c r="DV396">
        <v>3.603369629629629</v>
      </c>
      <c r="DW396">
        <v>1495.811481481482</v>
      </c>
      <c r="DX396">
        <v>17.98654074074074</v>
      </c>
      <c r="DY396">
        <v>1.953031481481482</v>
      </c>
      <c r="DZ396">
        <v>1.627068518518519</v>
      </c>
      <c r="EA396">
        <v>17.06859259259259</v>
      </c>
      <c r="EB396">
        <v>14.21752592592593</v>
      </c>
      <c r="EC396">
        <v>2000.020740740741</v>
      </c>
      <c r="ED396">
        <v>0.9800026666666667</v>
      </c>
      <c r="EE396">
        <v>0.01999712222222222</v>
      </c>
      <c r="EF396">
        <v>0</v>
      </c>
      <c r="EG396">
        <v>806.1205185185185</v>
      </c>
      <c r="EH396">
        <v>5.00097</v>
      </c>
      <c r="EI396">
        <v>16027.1</v>
      </c>
      <c r="EJ396">
        <v>16707.77037037037</v>
      </c>
      <c r="EK396">
        <v>37.68011111111111</v>
      </c>
      <c r="EL396">
        <v>38.27296296296296</v>
      </c>
      <c r="EM396">
        <v>37.59933333333333</v>
      </c>
      <c r="EN396">
        <v>38</v>
      </c>
      <c r="EO396">
        <v>38.37266666666666</v>
      </c>
      <c r="EP396">
        <v>1955.120740740741</v>
      </c>
      <c r="EQ396">
        <v>39.89074074074075</v>
      </c>
      <c r="ER396">
        <v>0</v>
      </c>
      <c r="ES396">
        <v>1658947084.2</v>
      </c>
      <c r="ET396">
        <v>0</v>
      </c>
      <c r="EU396">
        <v>806.1261923076922</v>
      </c>
      <c r="EV396">
        <v>-7.22806837664463</v>
      </c>
      <c r="EW396">
        <v>-136.7692308939354</v>
      </c>
      <c r="EX396">
        <v>16026.65</v>
      </c>
      <c r="EY396">
        <v>15</v>
      </c>
      <c r="EZ396">
        <v>0</v>
      </c>
      <c r="FA396" t="s">
        <v>419</v>
      </c>
      <c r="FB396">
        <v>1657650335.6</v>
      </c>
      <c r="FC396">
        <v>1657650340.6</v>
      </c>
      <c r="FD396">
        <v>0</v>
      </c>
      <c r="FE396">
        <v>2.4</v>
      </c>
      <c r="FF396">
        <v>-0.047</v>
      </c>
      <c r="FG396">
        <v>-2.024</v>
      </c>
      <c r="FH396">
        <v>-0.16</v>
      </c>
      <c r="FI396">
        <v>420</v>
      </c>
      <c r="FJ396">
        <v>17</v>
      </c>
      <c r="FK396">
        <v>0.4</v>
      </c>
      <c r="FL396">
        <v>0.26</v>
      </c>
      <c r="FM396">
        <v>-78.71919249999999</v>
      </c>
      <c r="FN396">
        <v>-0.7158900562851662</v>
      </c>
      <c r="FO396">
        <v>0.3483796954383964</v>
      </c>
      <c r="FP396">
        <v>0</v>
      </c>
      <c r="FQ396">
        <v>806.5572647058823</v>
      </c>
      <c r="FR396">
        <v>-7.349075630254715</v>
      </c>
      <c r="FS396">
        <v>0.7458385059713835</v>
      </c>
      <c r="FT396">
        <v>0</v>
      </c>
      <c r="FU396">
        <v>3.6386605</v>
      </c>
      <c r="FV396">
        <v>-0.6441235272045136</v>
      </c>
      <c r="FW396">
        <v>0.06245462508693816</v>
      </c>
      <c r="FX396">
        <v>0</v>
      </c>
      <c r="FY396">
        <v>0</v>
      </c>
      <c r="FZ396">
        <v>3</v>
      </c>
      <c r="GA396" t="s">
        <v>439</v>
      </c>
      <c r="GB396">
        <v>2.9831</v>
      </c>
      <c r="GC396">
        <v>2.71552</v>
      </c>
      <c r="GD396">
        <v>0.21765</v>
      </c>
      <c r="GE396">
        <v>0.22212</v>
      </c>
      <c r="GF396">
        <v>0.0999637</v>
      </c>
      <c r="GG396">
        <v>0.08645849999999999</v>
      </c>
      <c r="GH396">
        <v>24815.3</v>
      </c>
      <c r="GI396">
        <v>24768</v>
      </c>
      <c r="GJ396">
        <v>29478.3</v>
      </c>
      <c r="GK396">
        <v>29445.1</v>
      </c>
      <c r="GL396">
        <v>35151.4</v>
      </c>
      <c r="GM396">
        <v>35762</v>
      </c>
      <c r="GN396">
        <v>41525.1</v>
      </c>
      <c r="GO396">
        <v>41956.8</v>
      </c>
      <c r="GP396">
        <v>1.9527</v>
      </c>
      <c r="GQ396">
        <v>1.91777</v>
      </c>
      <c r="GR396">
        <v>0.0851452</v>
      </c>
      <c r="GS396">
        <v>0</v>
      </c>
      <c r="GT396">
        <v>25.1487</v>
      </c>
      <c r="GU396">
        <v>999.9</v>
      </c>
      <c r="GV396">
        <v>50.2</v>
      </c>
      <c r="GW396">
        <v>29.7</v>
      </c>
      <c r="GX396">
        <v>23.2388</v>
      </c>
      <c r="GY396">
        <v>62.8899</v>
      </c>
      <c r="GZ396">
        <v>33.5897</v>
      </c>
      <c r="HA396">
        <v>1</v>
      </c>
      <c r="HB396">
        <v>-0.0658155</v>
      </c>
      <c r="HC396">
        <v>0.256029</v>
      </c>
      <c r="HD396">
        <v>20.3342</v>
      </c>
      <c r="HE396">
        <v>5.21714</v>
      </c>
      <c r="HF396">
        <v>12.0099</v>
      </c>
      <c r="HG396">
        <v>4.98915</v>
      </c>
      <c r="HH396">
        <v>3.2885</v>
      </c>
      <c r="HI396">
        <v>9999</v>
      </c>
      <c r="HJ396">
        <v>9999</v>
      </c>
      <c r="HK396">
        <v>9999</v>
      </c>
      <c r="HL396">
        <v>156.2</v>
      </c>
      <c r="HM396">
        <v>1.86737</v>
      </c>
      <c r="HN396">
        <v>1.86642</v>
      </c>
      <c r="HO396">
        <v>1.86584</v>
      </c>
      <c r="HP396">
        <v>1.86583</v>
      </c>
      <c r="HQ396">
        <v>1.86757</v>
      </c>
      <c r="HR396">
        <v>1.87012</v>
      </c>
      <c r="HS396">
        <v>1.86874</v>
      </c>
      <c r="HT396">
        <v>1.87023</v>
      </c>
      <c r="HU396">
        <v>0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-6.15</v>
      </c>
      <c r="II396">
        <v>-0.1219</v>
      </c>
      <c r="IJ396">
        <v>-2.003274880989988</v>
      </c>
      <c r="IK396">
        <v>-0.003643892653284941</v>
      </c>
      <c r="IL396">
        <v>8.948238347276123E-07</v>
      </c>
      <c r="IM396">
        <v>-2.445980282225029E-10</v>
      </c>
      <c r="IN396">
        <v>-0.1940835803508028</v>
      </c>
      <c r="IO396">
        <v>-0.01042730378795286</v>
      </c>
      <c r="IP396">
        <v>0.00100284695746963</v>
      </c>
      <c r="IQ396">
        <v>-1.701466411570297E-05</v>
      </c>
      <c r="IR396">
        <v>2</v>
      </c>
      <c r="IS396">
        <v>2310</v>
      </c>
      <c r="IT396">
        <v>1</v>
      </c>
      <c r="IU396">
        <v>25</v>
      </c>
      <c r="IV396">
        <v>21612.5</v>
      </c>
      <c r="IW396">
        <v>21612.4</v>
      </c>
      <c r="IX396">
        <v>2.93945</v>
      </c>
      <c r="IY396">
        <v>2.17529</v>
      </c>
      <c r="IZ396">
        <v>1.39648</v>
      </c>
      <c r="JA396">
        <v>2.34741</v>
      </c>
      <c r="JB396">
        <v>1.49536</v>
      </c>
      <c r="JC396">
        <v>2.38892</v>
      </c>
      <c r="JD396">
        <v>34.8066</v>
      </c>
      <c r="JE396">
        <v>24.1926</v>
      </c>
      <c r="JF396">
        <v>18</v>
      </c>
      <c r="JG396">
        <v>516.174</v>
      </c>
      <c r="JH396">
        <v>449.474</v>
      </c>
      <c r="JI396">
        <v>24.9997</v>
      </c>
      <c r="JJ396">
        <v>26.554</v>
      </c>
      <c r="JK396">
        <v>30</v>
      </c>
      <c r="JL396">
        <v>26.5306</v>
      </c>
      <c r="JM396">
        <v>26.4723</v>
      </c>
      <c r="JN396">
        <v>58.8176</v>
      </c>
      <c r="JO396">
        <v>22.9872</v>
      </c>
      <c r="JP396">
        <v>55.364</v>
      </c>
      <c r="JQ396">
        <v>25</v>
      </c>
      <c r="JR396">
        <v>1537.04</v>
      </c>
      <c r="JS396">
        <v>18.2373</v>
      </c>
      <c r="JT396">
        <v>100.81</v>
      </c>
      <c r="JU396">
        <v>100.769</v>
      </c>
    </row>
    <row r="397" spans="1:281">
      <c r="A397">
        <v>381</v>
      </c>
      <c r="B397">
        <v>1658947089.5</v>
      </c>
      <c r="C397">
        <v>5451.5</v>
      </c>
      <c r="D397" t="s">
        <v>1188</v>
      </c>
      <c r="E397" t="s">
        <v>1189</v>
      </c>
      <c r="F397">
        <v>5</v>
      </c>
      <c r="G397" t="s">
        <v>1005</v>
      </c>
      <c r="H397" t="s">
        <v>416</v>
      </c>
      <c r="I397">
        <v>1658947081.714286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1556.719980123753</v>
      </c>
      <c r="AK397">
        <v>1489.82709090909</v>
      </c>
      <c r="AL397">
        <v>3.537028067838616</v>
      </c>
      <c r="AM397">
        <v>65.43532164275851</v>
      </c>
      <c r="AN397">
        <f>(AP397 - AO397 + DI397*1E3/(8.314*(DK397+273.15)) * AR397/DH397 * AQ397) * DH397/(100*CV397) * 1000/(1000 - AP397)</f>
        <v>0</v>
      </c>
      <c r="AO397">
        <v>18.09949369022465</v>
      </c>
      <c r="AP397">
        <v>21.59330606060606</v>
      </c>
      <c r="AQ397">
        <v>3.606528933940199E-05</v>
      </c>
      <c r="AR397">
        <v>84.91961096106847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1658947081.714286</v>
      </c>
      <c r="DB397">
        <v>1432.888214285714</v>
      </c>
      <c r="DC397">
        <v>1511.827857142857</v>
      </c>
      <c r="DD397">
        <v>21.59155714285714</v>
      </c>
      <c r="DE397">
        <v>18.04358214285714</v>
      </c>
      <c r="DF397">
        <v>1439.010714285714</v>
      </c>
      <c r="DG397">
        <v>21.71341785714286</v>
      </c>
      <c r="DH397">
        <v>500.0443928571428</v>
      </c>
      <c r="DI397">
        <v>90.45837857142854</v>
      </c>
      <c r="DJ397">
        <v>0.09997236071428571</v>
      </c>
      <c r="DK397">
        <v>27.08328571428572</v>
      </c>
      <c r="DL397">
        <v>26.53749642857143</v>
      </c>
      <c r="DM397">
        <v>999.9000000000002</v>
      </c>
      <c r="DN397">
        <v>0</v>
      </c>
      <c r="DO397">
        <v>0</v>
      </c>
      <c r="DP397">
        <v>10001.06607142857</v>
      </c>
      <c r="DQ397">
        <v>0</v>
      </c>
      <c r="DR397">
        <v>11.97682142857143</v>
      </c>
      <c r="DS397">
        <v>-78.93981785714286</v>
      </c>
      <c r="DT397">
        <v>1464.508571428571</v>
      </c>
      <c r="DU397">
        <v>1539.609285714286</v>
      </c>
      <c r="DV397">
        <v>3.547966071428572</v>
      </c>
      <c r="DW397">
        <v>1511.827857142857</v>
      </c>
      <c r="DX397">
        <v>18.04358214285714</v>
      </c>
      <c r="DY397">
        <v>1.9531375</v>
      </c>
      <c r="DZ397">
        <v>1.632193571428572</v>
      </c>
      <c r="EA397">
        <v>17.06945714285714</v>
      </c>
      <c r="EB397">
        <v>14.26608214285714</v>
      </c>
      <c r="EC397">
        <v>2000.021428571428</v>
      </c>
      <c r="ED397">
        <v>0.9800026785714285</v>
      </c>
      <c r="EE397">
        <v>0.01999711071428572</v>
      </c>
      <c r="EF397">
        <v>0</v>
      </c>
      <c r="EG397">
        <v>805.5620714285715</v>
      </c>
      <c r="EH397">
        <v>5.00097</v>
      </c>
      <c r="EI397">
        <v>16016.33928571429</v>
      </c>
      <c r="EJ397">
        <v>16707.76785714286</v>
      </c>
      <c r="EK397">
        <v>37.66707142857143</v>
      </c>
      <c r="EL397">
        <v>38.26328571428571</v>
      </c>
      <c r="EM397">
        <v>37.58</v>
      </c>
      <c r="EN397">
        <v>38</v>
      </c>
      <c r="EO397">
        <v>38.37275</v>
      </c>
      <c r="EP397">
        <v>1955.121428571428</v>
      </c>
      <c r="EQ397">
        <v>39.8907142857143</v>
      </c>
      <c r="ER397">
        <v>0</v>
      </c>
      <c r="ES397">
        <v>1658947089</v>
      </c>
      <c r="ET397">
        <v>0</v>
      </c>
      <c r="EU397">
        <v>805.5004615384616</v>
      </c>
      <c r="EV397">
        <v>-8.275418793099137</v>
      </c>
      <c r="EW397">
        <v>-134.7350425781048</v>
      </c>
      <c r="EX397">
        <v>16015.74615384615</v>
      </c>
      <c r="EY397">
        <v>15</v>
      </c>
      <c r="EZ397">
        <v>0</v>
      </c>
      <c r="FA397" t="s">
        <v>419</v>
      </c>
      <c r="FB397">
        <v>1657650335.6</v>
      </c>
      <c r="FC397">
        <v>1657650340.6</v>
      </c>
      <c r="FD397">
        <v>0</v>
      </c>
      <c r="FE397">
        <v>2.4</v>
      </c>
      <c r="FF397">
        <v>-0.047</v>
      </c>
      <c r="FG397">
        <v>-2.024</v>
      </c>
      <c r="FH397">
        <v>-0.16</v>
      </c>
      <c r="FI397">
        <v>420</v>
      </c>
      <c r="FJ397">
        <v>17</v>
      </c>
      <c r="FK397">
        <v>0.4</v>
      </c>
      <c r="FL397">
        <v>0.26</v>
      </c>
      <c r="FM397">
        <v>-78.81804634146341</v>
      </c>
      <c r="FN397">
        <v>-1.70026202090604</v>
      </c>
      <c r="FO397">
        <v>0.392862920981017</v>
      </c>
      <c r="FP397">
        <v>0</v>
      </c>
      <c r="FQ397">
        <v>805.9017941176471</v>
      </c>
      <c r="FR397">
        <v>-7.544766990843596</v>
      </c>
      <c r="FS397">
        <v>0.764790312646773</v>
      </c>
      <c r="FT397">
        <v>0</v>
      </c>
      <c r="FU397">
        <v>3.57843243902439</v>
      </c>
      <c r="FV397">
        <v>-0.7209932404181034</v>
      </c>
      <c r="FW397">
        <v>0.07146780993892141</v>
      </c>
      <c r="FX397">
        <v>0</v>
      </c>
      <c r="FY397">
        <v>0</v>
      </c>
      <c r="FZ397">
        <v>3</v>
      </c>
      <c r="GA397" t="s">
        <v>439</v>
      </c>
      <c r="GB397">
        <v>2.98309</v>
      </c>
      <c r="GC397">
        <v>2.71561</v>
      </c>
      <c r="GD397">
        <v>0.219217</v>
      </c>
      <c r="GE397">
        <v>0.223546</v>
      </c>
      <c r="GF397">
        <v>0.0999689</v>
      </c>
      <c r="GG397">
        <v>0.0866787</v>
      </c>
      <c r="GH397">
        <v>24765.6</v>
      </c>
      <c r="GI397">
        <v>24722.6</v>
      </c>
      <c r="GJ397">
        <v>29478.3</v>
      </c>
      <c r="GK397">
        <v>29445.2</v>
      </c>
      <c r="GL397">
        <v>35151.2</v>
      </c>
      <c r="GM397">
        <v>35753.4</v>
      </c>
      <c r="GN397">
        <v>41525.2</v>
      </c>
      <c r="GO397">
        <v>41956.9</v>
      </c>
      <c r="GP397">
        <v>1.95265</v>
      </c>
      <c r="GQ397">
        <v>1.91787</v>
      </c>
      <c r="GR397">
        <v>0.08656079999999999</v>
      </c>
      <c r="GS397">
        <v>0</v>
      </c>
      <c r="GT397">
        <v>25.1482</v>
      </c>
      <c r="GU397">
        <v>999.9</v>
      </c>
      <c r="GV397">
        <v>50.2</v>
      </c>
      <c r="GW397">
        <v>29.7</v>
      </c>
      <c r="GX397">
        <v>23.239</v>
      </c>
      <c r="GY397">
        <v>62.9599</v>
      </c>
      <c r="GZ397">
        <v>33.5337</v>
      </c>
      <c r="HA397">
        <v>1</v>
      </c>
      <c r="HB397">
        <v>-0.06631099999999999</v>
      </c>
      <c r="HC397">
        <v>0.254929</v>
      </c>
      <c r="HD397">
        <v>20.334</v>
      </c>
      <c r="HE397">
        <v>5.21744</v>
      </c>
      <c r="HF397">
        <v>12.0099</v>
      </c>
      <c r="HG397">
        <v>4.98925</v>
      </c>
      <c r="HH397">
        <v>3.2884</v>
      </c>
      <c r="HI397">
        <v>9999</v>
      </c>
      <c r="HJ397">
        <v>9999</v>
      </c>
      <c r="HK397">
        <v>9999</v>
      </c>
      <c r="HL397">
        <v>156.2</v>
      </c>
      <c r="HM397">
        <v>1.86737</v>
      </c>
      <c r="HN397">
        <v>1.86643</v>
      </c>
      <c r="HO397">
        <v>1.86584</v>
      </c>
      <c r="HP397">
        <v>1.86584</v>
      </c>
      <c r="HQ397">
        <v>1.86757</v>
      </c>
      <c r="HR397">
        <v>1.87012</v>
      </c>
      <c r="HS397">
        <v>1.86874</v>
      </c>
      <c r="HT397">
        <v>1.87022</v>
      </c>
      <c r="HU397">
        <v>0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-6.19</v>
      </c>
      <c r="II397">
        <v>-0.1218</v>
      </c>
      <c r="IJ397">
        <v>-2.003274880989988</v>
      </c>
      <c r="IK397">
        <v>-0.003643892653284941</v>
      </c>
      <c r="IL397">
        <v>8.948238347276123E-07</v>
      </c>
      <c r="IM397">
        <v>-2.445980282225029E-10</v>
      </c>
      <c r="IN397">
        <v>-0.1940835803508028</v>
      </c>
      <c r="IO397">
        <v>-0.01042730378795286</v>
      </c>
      <c r="IP397">
        <v>0.00100284695746963</v>
      </c>
      <c r="IQ397">
        <v>-1.701466411570297E-05</v>
      </c>
      <c r="IR397">
        <v>2</v>
      </c>
      <c r="IS397">
        <v>2310</v>
      </c>
      <c r="IT397">
        <v>1</v>
      </c>
      <c r="IU397">
        <v>25</v>
      </c>
      <c r="IV397">
        <v>21612.6</v>
      </c>
      <c r="IW397">
        <v>21612.5</v>
      </c>
      <c r="IX397">
        <v>2.96753</v>
      </c>
      <c r="IY397">
        <v>2.1875</v>
      </c>
      <c r="IZ397">
        <v>1.39648</v>
      </c>
      <c r="JA397">
        <v>2.34619</v>
      </c>
      <c r="JB397">
        <v>1.49536</v>
      </c>
      <c r="JC397">
        <v>2.3938</v>
      </c>
      <c r="JD397">
        <v>34.8066</v>
      </c>
      <c r="JE397">
        <v>24.1838</v>
      </c>
      <c r="JF397">
        <v>18</v>
      </c>
      <c r="JG397">
        <v>516.141</v>
      </c>
      <c r="JH397">
        <v>449.531</v>
      </c>
      <c r="JI397">
        <v>24.9997</v>
      </c>
      <c r="JJ397">
        <v>26.5533</v>
      </c>
      <c r="JK397">
        <v>30</v>
      </c>
      <c r="JL397">
        <v>26.5306</v>
      </c>
      <c r="JM397">
        <v>26.4717</v>
      </c>
      <c r="JN397">
        <v>59.3681</v>
      </c>
      <c r="JO397">
        <v>22.7043</v>
      </c>
      <c r="JP397">
        <v>54.9926</v>
      </c>
      <c r="JQ397">
        <v>25</v>
      </c>
      <c r="JR397">
        <v>1557.11</v>
      </c>
      <c r="JS397">
        <v>18.3072</v>
      </c>
      <c r="JT397">
        <v>100.81</v>
      </c>
      <c r="JU397">
        <v>100.769</v>
      </c>
    </row>
    <row r="398" spans="1:281">
      <c r="A398">
        <v>382</v>
      </c>
      <c r="B398">
        <v>1658947094.5</v>
      </c>
      <c r="C398">
        <v>5456.5</v>
      </c>
      <c r="D398" t="s">
        <v>1190</v>
      </c>
      <c r="E398" t="s">
        <v>1191</v>
      </c>
      <c r="F398">
        <v>5</v>
      </c>
      <c r="G398" t="s">
        <v>1005</v>
      </c>
      <c r="H398" t="s">
        <v>416</v>
      </c>
      <c r="I398">
        <v>1658947087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1573.295411621035</v>
      </c>
      <c r="AK398">
        <v>1506.860848484847</v>
      </c>
      <c r="AL398">
        <v>3.41124581391687</v>
      </c>
      <c r="AM398">
        <v>65.43532164275851</v>
      </c>
      <c r="AN398">
        <f>(AP398 - AO398 + DI398*1E3/(8.314*(DK398+273.15)) * AR398/DH398 * AQ398) * DH398/(100*CV398) * 1000/(1000 - AP398)</f>
        <v>0</v>
      </c>
      <c r="AO398">
        <v>18.15198505117066</v>
      </c>
      <c r="AP398">
        <v>21.58824484848484</v>
      </c>
      <c r="AQ398">
        <v>-6.151862855853861E-05</v>
      </c>
      <c r="AR398">
        <v>84.91961096106847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1658947087</v>
      </c>
      <c r="DB398">
        <v>1450.723703703703</v>
      </c>
      <c r="DC398">
        <v>1529.521481481481</v>
      </c>
      <c r="DD398">
        <v>21.59074444444444</v>
      </c>
      <c r="DE398">
        <v>18.10786296296297</v>
      </c>
      <c r="DF398">
        <v>1456.893703703704</v>
      </c>
      <c r="DG398">
        <v>21.71261111111111</v>
      </c>
      <c r="DH398">
        <v>500.0531851851852</v>
      </c>
      <c r="DI398">
        <v>90.45632592592592</v>
      </c>
      <c r="DJ398">
        <v>0.0999922074074074</v>
      </c>
      <c r="DK398">
        <v>27.08481851851851</v>
      </c>
      <c r="DL398">
        <v>26.54919259259259</v>
      </c>
      <c r="DM398">
        <v>999.9000000000001</v>
      </c>
      <c r="DN398">
        <v>0</v>
      </c>
      <c r="DO398">
        <v>0</v>
      </c>
      <c r="DP398">
        <v>9999.812592592592</v>
      </c>
      <c r="DQ398">
        <v>0</v>
      </c>
      <c r="DR398">
        <v>11.98221111111111</v>
      </c>
      <c r="DS398">
        <v>-78.7979851851852</v>
      </c>
      <c r="DT398">
        <v>1482.737407407408</v>
      </c>
      <c r="DU398">
        <v>1557.73</v>
      </c>
      <c r="DV398">
        <v>3.482878148148148</v>
      </c>
      <c r="DW398">
        <v>1529.521481481481</v>
      </c>
      <c r="DX398">
        <v>18.10786296296297</v>
      </c>
      <c r="DY398">
        <v>1.953019629629629</v>
      </c>
      <c r="DZ398">
        <v>1.637970740740741</v>
      </c>
      <c r="EA398">
        <v>17.06850740740741</v>
      </c>
      <c r="EB398">
        <v>14.32068888888889</v>
      </c>
      <c r="EC398">
        <v>2000.013703703704</v>
      </c>
      <c r="ED398">
        <v>0.9800027777777778</v>
      </c>
      <c r="EE398">
        <v>0.01999701481481482</v>
      </c>
      <c r="EF398">
        <v>0</v>
      </c>
      <c r="EG398">
        <v>804.8901481481481</v>
      </c>
      <c r="EH398">
        <v>5.00097</v>
      </c>
      <c r="EI398">
        <v>16004.19259259259</v>
      </c>
      <c r="EJ398">
        <v>16707.70740740741</v>
      </c>
      <c r="EK398">
        <v>37.65714814814815</v>
      </c>
      <c r="EL398">
        <v>38.25</v>
      </c>
      <c r="EM398">
        <v>37.562</v>
      </c>
      <c r="EN398">
        <v>37.99299999999999</v>
      </c>
      <c r="EO398">
        <v>38.37266666666666</v>
      </c>
      <c r="EP398">
        <v>1955.114444444444</v>
      </c>
      <c r="EQ398">
        <v>39.89037037037038</v>
      </c>
      <c r="ER398">
        <v>0</v>
      </c>
      <c r="ES398">
        <v>1658947093.8</v>
      </c>
      <c r="ET398">
        <v>0</v>
      </c>
      <c r="EU398">
        <v>804.9283076923076</v>
      </c>
      <c r="EV398">
        <v>-7.133401709563699</v>
      </c>
      <c r="EW398">
        <v>-141.4085471191636</v>
      </c>
      <c r="EX398">
        <v>16004.70769230769</v>
      </c>
      <c r="EY398">
        <v>15</v>
      </c>
      <c r="EZ398">
        <v>0</v>
      </c>
      <c r="FA398" t="s">
        <v>419</v>
      </c>
      <c r="FB398">
        <v>1657650335.6</v>
      </c>
      <c r="FC398">
        <v>1657650340.6</v>
      </c>
      <c r="FD398">
        <v>0</v>
      </c>
      <c r="FE398">
        <v>2.4</v>
      </c>
      <c r="FF398">
        <v>-0.047</v>
      </c>
      <c r="FG398">
        <v>-2.024</v>
      </c>
      <c r="FH398">
        <v>-0.16</v>
      </c>
      <c r="FI398">
        <v>420</v>
      </c>
      <c r="FJ398">
        <v>17</v>
      </c>
      <c r="FK398">
        <v>0.4</v>
      </c>
      <c r="FL398">
        <v>0.26</v>
      </c>
      <c r="FM398">
        <v>-78.8516925</v>
      </c>
      <c r="FN398">
        <v>1.275335459662505</v>
      </c>
      <c r="FO398">
        <v>0.3481501726177223</v>
      </c>
      <c r="FP398">
        <v>0</v>
      </c>
      <c r="FQ398">
        <v>805.3011470588235</v>
      </c>
      <c r="FR398">
        <v>-7.837906798238852</v>
      </c>
      <c r="FS398">
        <v>0.8052392458639718</v>
      </c>
      <c r="FT398">
        <v>0</v>
      </c>
      <c r="FU398">
        <v>3.524303999999999</v>
      </c>
      <c r="FV398">
        <v>-0.7403205253283408</v>
      </c>
      <c r="FW398">
        <v>0.07151196434164006</v>
      </c>
      <c r="FX398">
        <v>0</v>
      </c>
      <c r="FY398">
        <v>0</v>
      </c>
      <c r="FZ398">
        <v>3</v>
      </c>
      <c r="GA398" t="s">
        <v>439</v>
      </c>
      <c r="GB398">
        <v>2.9831</v>
      </c>
      <c r="GC398">
        <v>2.71572</v>
      </c>
      <c r="GD398">
        <v>0.220732</v>
      </c>
      <c r="GE398">
        <v>0.225067</v>
      </c>
      <c r="GF398">
        <v>0.09995560000000001</v>
      </c>
      <c r="GG398">
        <v>0.08685</v>
      </c>
      <c r="GH398">
        <v>24717.2</v>
      </c>
      <c r="GI398">
        <v>24674.6</v>
      </c>
      <c r="GJ398">
        <v>29477.9</v>
      </c>
      <c r="GK398">
        <v>29445.6</v>
      </c>
      <c r="GL398">
        <v>35151.5</v>
      </c>
      <c r="GM398">
        <v>35747.2</v>
      </c>
      <c r="GN398">
        <v>41524.9</v>
      </c>
      <c r="GO398">
        <v>41957.6</v>
      </c>
      <c r="GP398">
        <v>1.95252</v>
      </c>
      <c r="GQ398">
        <v>1.91772</v>
      </c>
      <c r="GR398">
        <v>0.0855327</v>
      </c>
      <c r="GS398">
        <v>0</v>
      </c>
      <c r="GT398">
        <v>25.1471</v>
      </c>
      <c r="GU398">
        <v>999.9</v>
      </c>
      <c r="GV398">
        <v>50.1</v>
      </c>
      <c r="GW398">
        <v>29.7</v>
      </c>
      <c r="GX398">
        <v>23.1926</v>
      </c>
      <c r="GY398">
        <v>63.0899</v>
      </c>
      <c r="GZ398">
        <v>33.6699</v>
      </c>
      <c r="HA398">
        <v>1</v>
      </c>
      <c r="HB398">
        <v>-0.066123</v>
      </c>
      <c r="HC398">
        <v>0.254464</v>
      </c>
      <c r="HD398">
        <v>20.3341</v>
      </c>
      <c r="HE398">
        <v>5.21744</v>
      </c>
      <c r="HF398">
        <v>12.0099</v>
      </c>
      <c r="HG398">
        <v>4.9891</v>
      </c>
      <c r="HH398">
        <v>3.28845</v>
      </c>
      <c r="HI398">
        <v>9999</v>
      </c>
      <c r="HJ398">
        <v>9999</v>
      </c>
      <c r="HK398">
        <v>9999</v>
      </c>
      <c r="HL398">
        <v>156.2</v>
      </c>
      <c r="HM398">
        <v>1.86737</v>
      </c>
      <c r="HN398">
        <v>1.86641</v>
      </c>
      <c r="HO398">
        <v>1.86584</v>
      </c>
      <c r="HP398">
        <v>1.86583</v>
      </c>
      <c r="HQ398">
        <v>1.86757</v>
      </c>
      <c r="HR398">
        <v>1.87012</v>
      </c>
      <c r="HS398">
        <v>1.86874</v>
      </c>
      <c r="HT398">
        <v>1.87022</v>
      </c>
      <c r="HU398">
        <v>0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-6.23</v>
      </c>
      <c r="II398">
        <v>-0.1219</v>
      </c>
      <c r="IJ398">
        <v>-2.003274880989988</v>
      </c>
      <c r="IK398">
        <v>-0.003643892653284941</v>
      </c>
      <c r="IL398">
        <v>8.948238347276123E-07</v>
      </c>
      <c r="IM398">
        <v>-2.445980282225029E-10</v>
      </c>
      <c r="IN398">
        <v>-0.1940835803508028</v>
      </c>
      <c r="IO398">
        <v>-0.01042730378795286</v>
      </c>
      <c r="IP398">
        <v>0.00100284695746963</v>
      </c>
      <c r="IQ398">
        <v>-1.701466411570297E-05</v>
      </c>
      <c r="IR398">
        <v>2</v>
      </c>
      <c r="IS398">
        <v>2310</v>
      </c>
      <c r="IT398">
        <v>1</v>
      </c>
      <c r="IU398">
        <v>25</v>
      </c>
      <c r="IV398">
        <v>21612.6</v>
      </c>
      <c r="IW398">
        <v>21612.6</v>
      </c>
      <c r="IX398">
        <v>2.99072</v>
      </c>
      <c r="IY398">
        <v>2.18872</v>
      </c>
      <c r="IZ398">
        <v>1.39771</v>
      </c>
      <c r="JA398">
        <v>2.34863</v>
      </c>
      <c r="JB398">
        <v>1.49536</v>
      </c>
      <c r="JC398">
        <v>2.35474</v>
      </c>
      <c r="JD398">
        <v>34.8066</v>
      </c>
      <c r="JE398">
        <v>24.1838</v>
      </c>
      <c r="JF398">
        <v>18</v>
      </c>
      <c r="JG398">
        <v>516.0599999999999</v>
      </c>
      <c r="JH398">
        <v>449.426</v>
      </c>
      <c r="JI398">
        <v>24.9998</v>
      </c>
      <c r="JJ398">
        <v>26.5518</v>
      </c>
      <c r="JK398">
        <v>30.0001</v>
      </c>
      <c r="JL398">
        <v>26.5306</v>
      </c>
      <c r="JM398">
        <v>26.47</v>
      </c>
      <c r="JN398">
        <v>59.8313</v>
      </c>
      <c r="JO398">
        <v>22.1264</v>
      </c>
      <c r="JP398">
        <v>54.9926</v>
      </c>
      <c r="JQ398">
        <v>25</v>
      </c>
      <c r="JR398">
        <v>1570.47</v>
      </c>
      <c r="JS398">
        <v>18.3794</v>
      </c>
      <c r="JT398">
        <v>100.809</v>
      </c>
      <c r="JU398">
        <v>100.771</v>
      </c>
    </row>
    <row r="399" spans="1:281">
      <c r="A399">
        <v>383</v>
      </c>
      <c r="B399">
        <v>1658947099.5</v>
      </c>
      <c r="C399">
        <v>5461.5</v>
      </c>
      <c r="D399" t="s">
        <v>1192</v>
      </c>
      <c r="E399" t="s">
        <v>1193</v>
      </c>
      <c r="F399">
        <v>5</v>
      </c>
      <c r="G399" t="s">
        <v>1005</v>
      </c>
      <c r="H399" t="s">
        <v>416</v>
      </c>
      <c r="I399">
        <v>1658947091.714286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1591.139299767685</v>
      </c>
      <c r="AK399">
        <v>1524.360666666667</v>
      </c>
      <c r="AL399">
        <v>3.507046428910867</v>
      </c>
      <c r="AM399">
        <v>65.43532164275851</v>
      </c>
      <c r="AN399">
        <f>(AP399 - AO399 + DI399*1E3/(8.314*(DK399+273.15)) * AR399/DH399 * AQ399) * DH399/(100*CV399) * 1000/(1000 - AP399)</f>
        <v>0</v>
      </c>
      <c r="AO399">
        <v>18.22612047759193</v>
      </c>
      <c r="AP399">
        <v>21.58886787878788</v>
      </c>
      <c r="AQ399">
        <v>-4.403072980347463E-05</v>
      </c>
      <c r="AR399">
        <v>84.91961096106847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1658947091.714286</v>
      </c>
      <c r="DB399">
        <v>1466.688214285714</v>
      </c>
      <c r="DC399">
        <v>1545.51</v>
      </c>
      <c r="DD399">
        <v>21.59034285714286</v>
      </c>
      <c r="DE399">
        <v>18.16874642857143</v>
      </c>
      <c r="DF399">
        <v>1472.899285714286</v>
      </c>
      <c r="DG399">
        <v>21.71221785714286</v>
      </c>
      <c r="DH399">
        <v>500.0521785714285</v>
      </c>
      <c r="DI399">
        <v>90.45567857142859</v>
      </c>
      <c r="DJ399">
        <v>0.09998058571428572</v>
      </c>
      <c r="DK399">
        <v>27.0872</v>
      </c>
      <c r="DL399">
        <v>26.55678928571428</v>
      </c>
      <c r="DM399">
        <v>999.9000000000002</v>
      </c>
      <c r="DN399">
        <v>0</v>
      </c>
      <c r="DO399">
        <v>0</v>
      </c>
      <c r="DP399">
        <v>10002.74714285714</v>
      </c>
      <c r="DQ399">
        <v>0</v>
      </c>
      <c r="DR399">
        <v>11.99088571428571</v>
      </c>
      <c r="DS399">
        <v>-78.82202857142856</v>
      </c>
      <c r="DT399">
        <v>1499.053928571429</v>
      </c>
      <c r="DU399">
        <v>1574.110357142857</v>
      </c>
      <c r="DV399">
        <v>3.421595</v>
      </c>
      <c r="DW399">
        <v>1545.51</v>
      </c>
      <c r="DX399">
        <v>18.16874642857143</v>
      </c>
      <c r="DY399">
        <v>1.952969285714286</v>
      </c>
      <c r="DZ399">
        <v>1.643466071428571</v>
      </c>
      <c r="EA399">
        <v>17.0681</v>
      </c>
      <c r="EB399">
        <v>14.37243571428571</v>
      </c>
      <c r="EC399">
        <v>2000.000714285714</v>
      </c>
      <c r="ED399">
        <v>0.9800027857142857</v>
      </c>
      <c r="EE399">
        <v>0.01999700714285715</v>
      </c>
      <c r="EF399">
        <v>0</v>
      </c>
      <c r="EG399">
        <v>804.3593214285713</v>
      </c>
      <c r="EH399">
        <v>5.00097</v>
      </c>
      <c r="EI399">
        <v>15992.95</v>
      </c>
      <c r="EJ399">
        <v>16707.59285714286</v>
      </c>
      <c r="EK399">
        <v>37.64714285714285</v>
      </c>
      <c r="EL399">
        <v>38.25</v>
      </c>
      <c r="EM399">
        <v>37.562</v>
      </c>
      <c r="EN399">
        <v>37.99325</v>
      </c>
      <c r="EO399">
        <v>38.35699999999999</v>
      </c>
      <c r="EP399">
        <v>1955.104642857143</v>
      </c>
      <c r="EQ399">
        <v>39.89035714285716</v>
      </c>
      <c r="ER399">
        <v>0</v>
      </c>
      <c r="ES399">
        <v>1658947099.2</v>
      </c>
      <c r="ET399">
        <v>0</v>
      </c>
      <c r="EU399">
        <v>804.2709599999999</v>
      </c>
      <c r="EV399">
        <v>-6.220153834239562</v>
      </c>
      <c r="EW399">
        <v>-145.5923076837453</v>
      </c>
      <c r="EX399">
        <v>15991.224</v>
      </c>
      <c r="EY399">
        <v>15</v>
      </c>
      <c r="EZ399">
        <v>0</v>
      </c>
      <c r="FA399" t="s">
        <v>419</v>
      </c>
      <c r="FB399">
        <v>1657650335.6</v>
      </c>
      <c r="FC399">
        <v>1657650340.6</v>
      </c>
      <c r="FD399">
        <v>0</v>
      </c>
      <c r="FE399">
        <v>2.4</v>
      </c>
      <c r="FF399">
        <v>-0.047</v>
      </c>
      <c r="FG399">
        <v>-2.024</v>
      </c>
      <c r="FH399">
        <v>-0.16</v>
      </c>
      <c r="FI399">
        <v>420</v>
      </c>
      <c r="FJ399">
        <v>17</v>
      </c>
      <c r="FK399">
        <v>0.4</v>
      </c>
      <c r="FL399">
        <v>0.26</v>
      </c>
      <c r="FM399">
        <v>-78.7996425</v>
      </c>
      <c r="FN399">
        <v>-0.1395140712945476</v>
      </c>
      <c r="FO399">
        <v>0.3266764285095423</v>
      </c>
      <c r="FP399">
        <v>1</v>
      </c>
      <c r="FQ399">
        <v>804.7358823529412</v>
      </c>
      <c r="FR399">
        <v>-6.742673791964881</v>
      </c>
      <c r="FS399">
        <v>0.7012273594837705</v>
      </c>
      <c r="FT399">
        <v>0</v>
      </c>
      <c r="FU399">
        <v>3.459141250000001</v>
      </c>
      <c r="FV399">
        <v>-0.7614016885553491</v>
      </c>
      <c r="FW399">
        <v>0.07363187571247588</v>
      </c>
      <c r="FX399">
        <v>0</v>
      </c>
      <c r="FY399">
        <v>1</v>
      </c>
      <c r="FZ399">
        <v>3</v>
      </c>
      <c r="GA399" t="s">
        <v>426</v>
      </c>
      <c r="GB399">
        <v>2.98317</v>
      </c>
      <c r="GC399">
        <v>2.71553</v>
      </c>
      <c r="GD399">
        <v>0.222265</v>
      </c>
      <c r="GE399">
        <v>0.226468</v>
      </c>
      <c r="GF399">
        <v>0.0999559</v>
      </c>
      <c r="GG399">
        <v>0.0871357</v>
      </c>
      <c r="GH399">
        <v>24669</v>
      </c>
      <c r="GI399">
        <v>24630.3</v>
      </c>
      <c r="GJ399">
        <v>29478.3</v>
      </c>
      <c r="GK399">
        <v>29446</v>
      </c>
      <c r="GL399">
        <v>35152.1</v>
      </c>
      <c r="GM399">
        <v>35736.2</v>
      </c>
      <c r="GN399">
        <v>41525.5</v>
      </c>
      <c r="GO399">
        <v>41958</v>
      </c>
      <c r="GP399">
        <v>1.95255</v>
      </c>
      <c r="GQ399">
        <v>1.91805</v>
      </c>
      <c r="GR399">
        <v>0.08708979999999999</v>
      </c>
      <c r="GS399">
        <v>0</v>
      </c>
      <c r="GT399">
        <v>25.1461</v>
      </c>
      <c r="GU399">
        <v>999.9</v>
      </c>
      <c r="GV399">
        <v>50.1</v>
      </c>
      <c r="GW399">
        <v>29.7</v>
      </c>
      <c r="GX399">
        <v>23.1954</v>
      </c>
      <c r="GY399">
        <v>63.0099</v>
      </c>
      <c r="GZ399">
        <v>34.0345</v>
      </c>
      <c r="HA399">
        <v>1</v>
      </c>
      <c r="HB399">
        <v>-0.06617629999999999</v>
      </c>
      <c r="HC399">
        <v>0.254875</v>
      </c>
      <c r="HD399">
        <v>20.334</v>
      </c>
      <c r="HE399">
        <v>5.21744</v>
      </c>
      <c r="HF399">
        <v>12.0099</v>
      </c>
      <c r="HG399">
        <v>4.98905</v>
      </c>
      <c r="HH399">
        <v>3.28833</v>
      </c>
      <c r="HI399">
        <v>9999</v>
      </c>
      <c r="HJ399">
        <v>9999</v>
      </c>
      <c r="HK399">
        <v>9999</v>
      </c>
      <c r="HL399">
        <v>156.2</v>
      </c>
      <c r="HM399">
        <v>1.86737</v>
      </c>
      <c r="HN399">
        <v>1.86642</v>
      </c>
      <c r="HO399">
        <v>1.86584</v>
      </c>
      <c r="HP399">
        <v>1.86582</v>
      </c>
      <c r="HQ399">
        <v>1.86758</v>
      </c>
      <c r="HR399">
        <v>1.87012</v>
      </c>
      <c r="HS399">
        <v>1.86874</v>
      </c>
      <c r="HT399">
        <v>1.87024</v>
      </c>
      <c r="HU399">
        <v>0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-6.28</v>
      </c>
      <c r="II399">
        <v>-0.1218</v>
      </c>
      <c r="IJ399">
        <v>-2.003274880989988</v>
      </c>
      <c r="IK399">
        <v>-0.003643892653284941</v>
      </c>
      <c r="IL399">
        <v>8.948238347276123E-07</v>
      </c>
      <c r="IM399">
        <v>-2.445980282225029E-10</v>
      </c>
      <c r="IN399">
        <v>-0.1940835803508028</v>
      </c>
      <c r="IO399">
        <v>-0.01042730378795286</v>
      </c>
      <c r="IP399">
        <v>0.00100284695746963</v>
      </c>
      <c r="IQ399">
        <v>-1.701466411570297E-05</v>
      </c>
      <c r="IR399">
        <v>2</v>
      </c>
      <c r="IS399">
        <v>2310</v>
      </c>
      <c r="IT399">
        <v>1</v>
      </c>
      <c r="IU399">
        <v>25</v>
      </c>
      <c r="IV399">
        <v>21612.7</v>
      </c>
      <c r="IW399">
        <v>21612.6</v>
      </c>
      <c r="IX399">
        <v>3.01758</v>
      </c>
      <c r="IY399">
        <v>2.18262</v>
      </c>
      <c r="IZ399">
        <v>1.39648</v>
      </c>
      <c r="JA399">
        <v>2.34619</v>
      </c>
      <c r="JB399">
        <v>1.49536</v>
      </c>
      <c r="JC399">
        <v>2.33276</v>
      </c>
      <c r="JD399">
        <v>34.8066</v>
      </c>
      <c r="JE399">
        <v>24.1751</v>
      </c>
      <c r="JF399">
        <v>18</v>
      </c>
      <c r="JG399">
        <v>516.056</v>
      </c>
      <c r="JH399">
        <v>449.626</v>
      </c>
      <c r="JI399">
        <v>24.9999</v>
      </c>
      <c r="JJ399">
        <v>26.5518</v>
      </c>
      <c r="JK399">
        <v>30.0001</v>
      </c>
      <c r="JL399">
        <v>26.5283</v>
      </c>
      <c r="JM399">
        <v>26.47</v>
      </c>
      <c r="JN399">
        <v>60.3783</v>
      </c>
      <c r="JO399">
        <v>21.8412</v>
      </c>
      <c r="JP399">
        <v>54.9926</v>
      </c>
      <c r="JQ399">
        <v>25</v>
      </c>
      <c r="JR399">
        <v>1590.51</v>
      </c>
      <c r="JS399">
        <v>18.4494</v>
      </c>
      <c r="JT399">
        <v>100.81</v>
      </c>
      <c r="JU399">
        <v>100.772</v>
      </c>
    </row>
    <row r="400" spans="1:281">
      <c r="A400">
        <v>384</v>
      </c>
      <c r="B400">
        <v>1658947104.5</v>
      </c>
      <c r="C400">
        <v>5466.5</v>
      </c>
      <c r="D400" t="s">
        <v>1194</v>
      </c>
      <c r="E400" t="s">
        <v>1195</v>
      </c>
      <c r="F400">
        <v>5</v>
      </c>
      <c r="G400" t="s">
        <v>1005</v>
      </c>
      <c r="H400" t="s">
        <v>416</v>
      </c>
      <c r="I400">
        <v>1658947097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1607.629388251629</v>
      </c>
      <c r="AK400">
        <v>1541.459757575758</v>
      </c>
      <c r="AL400">
        <v>3.427897112063251</v>
      </c>
      <c r="AM400">
        <v>65.43532164275851</v>
      </c>
      <c r="AN400">
        <f>(AP400 - AO400 + DI400*1E3/(8.314*(DK400+273.15)) * AR400/DH400 * AQ400) * DH400/(100*CV400) * 1000/(1000 - AP400)</f>
        <v>0</v>
      </c>
      <c r="AO400">
        <v>18.30471331938223</v>
      </c>
      <c r="AP400">
        <v>21.59366</v>
      </c>
      <c r="AQ400">
        <v>3.921997327025054E-05</v>
      </c>
      <c r="AR400">
        <v>84.91961096106847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1658947097</v>
      </c>
      <c r="DB400">
        <v>1484.56037037037</v>
      </c>
      <c r="DC400">
        <v>1563.13</v>
      </c>
      <c r="DD400">
        <v>21.5901</v>
      </c>
      <c r="DE400">
        <v>18.24077777777778</v>
      </c>
      <c r="DF400">
        <v>1490.818148148148</v>
      </c>
      <c r="DG400">
        <v>21.71197407407408</v>
      </c>
      <c r="DH400">
        <v>500.0633703703704</v>
      </c>
      <c r="DI400">
        <v>90.45447777777778</v>
      </c>
      <c r="DJ400">
        <v>0.1000168074074074</v>
      </c>
      <c r="DK400">
        <v>27.09025925925926</v>
      </c>
      <c r="DL400">
        <v>26.56428518518518</v>
      </c>
      <c r="DM400">
        <v>999.9000000000001</v>
      </c>
      <c r="DN400">
        <v>0</v>
      </c>
      <c r="DO400">
        <v>0</v>
      </c>
      <c r="DP400">
        <v>9997.364814814813</v>
      </c>
      <c r="DQ400">
        <v>0</v>
      </c>
      <c r="DR400">
        <v>11.99615185185185</v>
      </c>
      <c r="DS400">
        <v>-78.56957777777777</v>
      </c>
      <c r="DT400">
        <v>1517.31962962963</v>
      </c>
      <c r="DU400">
        <v>1592.172592592593</v>
      </c>
      <c r="DV400">
        <v>3.349326666666667</v>
      </c>
      <c r="DW400">
        <v>1563.13</v>
      </c>
      <c r="DX400">
        <v>18.24077777777778</v>
      </c>
      <c r="DY400">
        <v>1.952921111111111</v>
      </c>
      <c r="DZ400">
        <v>1.649958888888889</v>
      </c>
      <c r="EA400">
        <v>17.0677037037037</v>
      </c>
      <c r="EB400">
        <v>14.43338148148148</v>
      </c>
      <c r="EC400">
        <v>1999.992592592592</v>
      </c>
      <c r="ED400">
        <v>0.9800027777777778</v>
      </c>
      <c r="EE400">
        <v>0.01999701481481482</v>
      </c>
      <c r="EF400">
        <v>0</v>
      </c>
      <c r="EG400">
        <v>803.7743333333333</v>
      </c>
      <c r="EH400">
        <v>5.00097</v>
      </c>
      <c r="EI400">
        <v>15980.25555555555</v>
      </c>
      <c r="EJ400">
        <v>16707.52592592593</v>
      </c>
      <c r="EK400">
        <v>37.64337037037037</v>
      </c>
      <c r="EL400">
        <v>38.25</v>
      </c>
      <c r="EM400">
        <v>37.562</v>
      </c>
      <c r="EN400">
        <v>37.98833333333333</v>
      </c>
      <c r="EO400">
        <v>38.34933333333333</v>
      </c>
      <c r="EP400">
        <v>1955.097407407408</v>
      </c>
      <c r="EQ400">
        <v>39.89037037037038</v>
      </c>
      <c r="ER400">
        <v>0</v>
      </c>
      <c r="ES400">
        <v>1658947104</v>
      </c>
      <c r="ET400">
        <v>0</v>
      </c>
      <c r="EU400">
        <v>803.7463999999999</v>
      </c>
      <c r="EV400">
        <v>-7.553846131769417</v>
      </c>
      <c r="EW400">
        <v>-143.361538255115</v>
      </c>
      <c r="EX400">
        <v>15979.692</v>
      </c>
      <c r="EY400">
        <v>15</v>
      </c>
      <c r="EZ400">
        <v>0</v>
      </c>
      <c r="FA400" t="s">
        <v>419</v>
      </c>
      <c r="FB400">
        <v>1657650335.6</v>
      </c>
      <c r="FC400">
        <v>1657650340.6</v>
      </c>
      <c r="FD400">
        <v>0</v>
      </c>
      <c r="FE400">
        <v>2.4</v>
      </c>
      <c r="FF400">
        <v>-0.047</v>
      </c>
      <c r="FG400">
        <v>-2.024</v>
      </c>
      <c r="FH400">
        <v>-0.16</v>
      </c>
      <c r="FI400">
        <v>420</v>
      </c>
      <c r="FJ400">
        <v>17</v>
      </c>
      <c r="FK400">
        <v>0.4</v>
      </c>
      <c r="FL400">
        <v>0.26</v>
      </c>
      <c r="FM400">
        <v>-78.7012487804878</v>
      </c>
      <c r="FN400">
        <v>2.419013937282108</v>
      </c>
      <c r="FO400">
        <v>0.3958549704379931</v>
      </c>
      <c r="FP400">
        <v>0</v>
      </c>
      <c r="FQ400">
        <v>804.1133823529412</v>
      </c>
      <c r="FR400">
        <v>-6.774896858331022</v>
      </c>
      <c r="FS400">
        <v>0.7091610625448586</v>
      </c>
      <c r="FT400">
        <v>0</v>
      </c>
      <c r="FU400">
        <v>3.388221707317073</v>
      </c>
      <c r="FV400">
        <v>-0.829479512195113</v>
      </c>
      <c r="FW400">
        <v>0.08221199173411349</v>
      </c>
      <c r="FX400">
        <v>0</v>
      </c>
      <c r="FY400">
        <v>0</v>
      </c>
      <c r="FZ400">
        <v>3</v>
      </c>
      <c r="GA400" t="s">
        <v>439</v>
      </c>
      <c r="GB400">
        <v>2.98319</v>
      </c>
      <c r="GC400">
        <v>2.71563</v>
      </c>
      <c r="GD400">
        <v>0.223755</v>
      </c>
      <c r="GE400">
        <v>0.227965</v>
      </c>
      <c r="GF400">
        <v>0.0999675</v>
      </c>
      <c r="GG400">
        <v>0.0873821</v>
      </c>
      <c r="GH400">
        <v>24621.8</v>
      </c>
      <c r="GI400">
        <v>24582.9</v>
      </c>
      <c r="GJ400">
        <v>29478.3</v>
      </c>
      <c r="GK400">
        <v>29446.2</v>
      </c>
      <c r="GL400">
        <v>35151.6</v>
      </c>
      <c r="GM400">
        <v>35726.4</v>
      </c>
      <c r="GN400">
        <v>41525.5</v>
      </c>
      <c r="GO400">
        <v>41958</v>
      </c>
      <c r="GP400">
        <v>1.95255</v>
      </c>
      <c r="GQ400">
        <v>1.91805</v>
      </c>
      <c r="GR400">
        <v>0.08686629999999999</v>
      </c>
      <c r="GS400">
        <v>0</v>
      </c>
      <c r="GT400">
        <v>25.1461</v>
      </c>
      <c r="GU400">
        <v>999.9</v>
      </c>
      <c r="GV400">
        <v>50.1</v>
      </c>
      <c r="GW400">
        <v>29.7</v>
      </c>
      <c r="GX400">
        <v>23.1936</v>
      </c>
      <c r="GY400">
        <v>62.9899</v>
      </c>
      <c r="GZ400">
        <v>33.6378</v>
      </c>
      <c r="HA400">
        <v>1</v>
      </c>
      <c r="HB400">
        <v>-0.06628050000000001</v>
      </c>
      <c r="HC400">
        <v>0.25482</v>
      </c>
      <c r="HD400">
        <v>20.3342</v>
      </c>
      <c r="HE400">
        <v>5.21639</v>
      </c>
      <c r="HF400">
        <v>12.0099</v>
      </c>
      <c r="HG400">
        <v>4.9889</v>
      </c>
      <c r="HH400">
        <v>3.28842</v>
      </c>
      <c r="HI400">
        <v>9999</v>
      </c>
      <c r="HJ400">
        <v>9999</v>
      </c>
      <c r="HK400">
        <v>9999</v>
      </c>
      <c r="HL400">
        <v>156.2</v>
      </c>
      <c r="HM400">
        <v>1.86737</v>
      </c>
      <c r="HN400">
        <v>1.86642</v>
      </c>
      <c r="HO400">
        <v>1.86584</v>
      </c>
      <c r="HP400">
        <v>1.86581</v>
      </c>
      <c r="HQ400">
        <v>1.86756</v>
      </c>
      <c r="HR400">
        <v>1.87012</v>
      </c>
      <c r="HS400">
        <v>1.86874</v>
      </c>
      <c r="HT400">
        <v>1.87024</v>
      </c>
      <c r="HU400">
        <v>0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-6.32</v>
      </c>
      <c r="II400">
        <v>-0.1218</v>
      </c>
      <c r="IJ400">
        <v>-2.003274880989988</v>
      </c>
      <c r="IK400">
        <v>-0.003643892653284941</v>
      </c>
      <c r="IL400">
        <v>8.948238347276123E-07</v>
      </c>
      <c r="IM400">
        <v>-2.445980282225029E-10</v>
      </c>
      <c r="IN400">
        <v>-0.1940835803508028</v>
      </c>
      <c r="IO400">
        <v>-0.01042730378795286</v>
      </c>
      <c r="IP400">
        <v>0.00100284695746963</v>
      </c>
      <c r="IQ400">
        <v>-1.701466411570297E-05</v>
      </c>
      <c r="IR400">
        <v>2</v>
      </c>
      <c r="IS400">
        <v>2310</v>
      </c>
      <c r="IT400">
        <v>1</v>
      </c>
      <c r="IU400">
        <v>25</v>
      </c>
      <c r="IV400">
        <v>21612.8</v>
      </c>
      <c r="IW400">
        <v>21612.7</v>
      </c>
      <c r="IX400">
        <v>3.03833</v>
      </c>
      <c r="IY400">
        <v>2.17773</v>
      </c>
      <c r="IZ400">
        <v>1.39648</v>
      </c>
      <c r="JA400">
        <v>2.34741</v>
      </c>
      <c r="JB400">
        <v>1.49536</v>
      </c>
      <c r="JC400">
        <v>2.3877</v>
      </c>
      <c r="JD400">
        <v>34.8066</v>
      </c>
      <c r="JE400">
        <v>24.1838</v>
      </c>
      <c r="JF400">
        <v>18</v>
      </c>
      <c r="JG400">
        <v>516.056</v>
      </c>
      <c r="JH400">
        <v>449.625</v>
      </c>
      <c r="JI400">
        <v>24.9999</v>
      </c>
      <c r="JJ400">
        <v>26.5496</v>
      </c>
      <c r="JK400">
        <v>30.0001</v>
      </c>
      <c r="JL400">
        <v>26.5283</v>
      </c>
      <c r="JM400">
        <v>26.47</v>
      </c>
      <c r="JN400">
        <v>60.8323</v>
      </c>
      <c r="JO400">
        <v>21.2751</v>
      </c>
      <c r="JP400">
        <v>54.9926</v>
      </c>
      <c r="JQ400">
        <v>25</v>
      </c>
      <c r="JR400">
        <v>1603.87</v>
      </c>
      <c r="JS400">
        <v>18.5153</v>
      </c>
      <c r="JT400">
        <v>100.81</v>
      </c>
      <c r="JU400">
        <v>100.772</v>
      </c>
    </row>
    <row r="401" spans="1:281">
      <c r="A401">
        <v>385</v>
      </c>
      <c r="B401">
        <v>1658947860</v>
      </c>
      <c r="C401">
        <v>6222</v>
      </c>
      <c r="D401" t="s">
        <v>1196</v>
      </c>
      <c r="E401" t="s">
        <v>1197</v>
      </c>
      <c r="F401">
        <v>5</v>
      </c>
      <c r="G401" t="s">
        <v>1198</v>
      </c>
      <c r="H401" t="s">
        <v>416</v>
      </c>
      <c r="I401">
        <v>1658947852.25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425.7258199938316</v>
      </c>
      <c r="AK401">
        <v>399.0703636363635</v>
      </c>
      <c r="AL401">
        <v>0.00143932263564163</v>
      </c>
      <c r="AM401">
        <v>65.32970682770508</v>
      </c>
      <c r="AN401">
        <f>(AP401 - AO401 + DI401*1E3/(8.314*(DK401+273.15)) * AR401/DH401 * AQ401) * DH401/(100*CV401) * 1000/(1000 - AP401)</f>
        <v>0</v>
      </c>
      <c r="AO401">
        <v>13.24755034467307</v>
      </c>
      <c r="AP401">
        <v>20.92422606060605</v>
      </c>
      <c r="AQ401">
        <v>2.778533698110835E-05</v>
      </c>
      <c r="AR401">
        <v>84.90924904379285</v>
      </c>
      <c r="AS401">
        <v>1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1658947852.25</v>
      </c>
      <c r="DB401">
        <v>390.7262</v>
      </c>
      <c r="DC401">
        <v>420.0890666666666</v>
      </c>
      <c r="DD401">
        <v>20.92545</v>
      </c>
      <c r="DE401">
        <v>13.25184666666667</v>
      </c>
      <c r="DF401">
        <v>394.0413666666667</v>
      </c>
      <c r="DG401">
        <v>21.05333333333333</v>
      </c>
      <c r="DH401">
        <v>500.0654</v>
      </c>
      <c r="DI401">
        <v>90.43623666666667</v>
      </c>
      <c r="DJ401">
        <v>0.10002503</v>
      </c>
      <c r="DK401">
        <v>26.93933333333333</v>
      </c>
      <c r="DL401">
        <v>26.07749333333334</v>
      </c>
      <c r="DM401">
        <v>999.9000000000002</v>
      </c>
      <c r="DN401">
        <v>0</v>
      </c>
      <c r="DO401">
        <v>0</v>
      </c>
      <c r="DP401">
        <v>9997.193666666668</v>
      </c>
      <c r="DQ401">
        <v>0</v>
      </c>
      <c r="DR401">
        <v>10.43655</v>
      </c>
      <c r="DS401">
        <v>-29.36295</v>
      </c>
      <c r="DT401">
        <v>399.077</v>
      </c>
      <c r="DU401">
        <v>425.7308666666667</v>
      </c>
      <c r="DV401">
        <v>7.673599666666666</v>
      </c>
      <c r="DW401">
        <v>420.0890666666666</v>
      </c>
      <c r="DX401">
        <v>13.25184666666667</v>
      </c>
      <c r="DY401">
        <v>1.892419666666666</v>
      </c>
      <c r="DZ401">
        <v>1.198446666666667</v>
      </c>
      <c r="EA401">
        <v>16.57183666666667</v>
      </c>
      <c r="EB401">
        <v>9.582271666666669</v>
      </c>
      <c r="EC401">
        <v>2000.025</v>
      </c>
      <c r="ED401">
        <v>0.9799979000000001</v>
      </c>
      <c r="EE401">
        <v>0.0200017</v>
      </c>
      <c r="EF401">
        <v>0</v>
      </c>
      <c r="EG401">
        <v>787.8756</v>
      </c>
      <c r="EH401">
        <v>5.000969999999999</v>
      </c>
      <c r="EI401">
        <v>15731.03666666667</v>
      </c>
      <c r="EJ401">
        <v>16707.76</v>
      </c>
      <c r="EK401">
        <v>37.56199999999999</v>
      </c>
      <c r="EL401">
        <v>38</v>
      </c>
      <c r="EM401">
        <v>37.43286666666666</v>
      </c>
      <c r="EN401">
        <v>37.75</v>
      </c>
      <c r="EO401">
        <v>38.25</v>
      </c>
      <c r="EP401">
        <v>1955.123666666667</v>
      </c>
      <c r="EQ401">
        <v>39.90133333333334</v>
      </c>
      <c r="ER401">
        <v>0</v>
      </c>
      <c r="ES401">
        <v>1658947860</v>
      </c>
      <c r="ET401">
        <v>0</v>
      </c>
      <c r="EU401">
        <v>787.8168800000001</v>
      </c>
      <c r="EV401">
        <v>-3.068769236149371</v>
      </c>
      <c r="EW401">
        <v>-46.80769218609365</v>
      </c>
      <c r="EX401">
        <v>15730.14</v>
      </c>
      <c r="EY401">
        <v>15</v>
      </c>
      <c r="EZ401">
        <v>0</v>
      </c>
      <c r="FA401" t="s">
        <v>419</v>
      </c>
      <c r="FB401">
        <v>1657650335.6</v>
      </c>
      <c r="FC401">
        <v>1657650340.6</v>
      </c>
      <c r="FD401">
        <v>0</v>
      </c>
      <c r="FE401">
        <v>2.4</v>
      </c>
      <c r="FF401">
        <v>-0.047</v>
      </c>
      <c r="FG401">
        <v>-2.024</v>
      </c>
      <c r="FH401">
        <v>-0.16</v>
      </c>
      <c r="FI401">
        <v>420</v>
      </c>
      <c r="FJ401">
        <v>17</v>
      </c>
      <c r="FK401">
        <v>0.4</v>
      </c>
      <c r="FL401">
        <v>0.26</v>
      </c>
      <c r="FM401">
        <v>-29.35583658536585</v>
      </c>
      <c r="FN401">
        <v>-0.1906829268292926</v>
      </c>
      <c r="FO401">
        <v>0.02962166935973321</v>
      </c>
      <c r="FP401">
        <v>1</v>
      </c>
      <c r="FQ401">
        <v>788.0109705882352</v>
      </c>
      <c r="FR401">
        <v>-2.881726509824939</v>
      </c>
      <c r="FS401">
        <v>0.354199718113122</v>
      </c>
      <c r="FT401">
        <v>0</v>
      </c>
      <c r="FU401">
        <v>7.66599731707317</v>
      </c>
      <c r="FV401">
        <v>0.1207218815331157</v>
      </c>
      <c r="FW401">
        <v>0.012561039654111</v>
      </c>
      <c r="FX401">
        <v>0</v>
      </c>
      <c r="FY401">
        <v>1</v>
      </c>
      <c r="FZ401">
        <v>3</v>
      </c>
      <c r="GA401" t="s">
        <v>426</v>
      </c>
      <c r="GB401">
        <v>2.98303</v>
      </c>
      <c r="GC401">
        <v>2.71559</v>
      </c>
      <c r="GD401">
        <v>0.08994920000000001</v>
      </c>
      <c r="GE401">
        <v>0.09350550000000001</v>
      </c>
      <c r="GF401">
        <v>0.0978067</v>
      </c>
      <c r="GG401">
        <v>0.06893680000000001</v>
      </c>
      <c r="GH401">
        <v>28871</v>
      </c>
      <c r="GI401">
        <v>28866.8</v>
      </c>
      <c r="GJ401">
        <v>29484.1</v>
      </c>
      <c r="GK401">
        <v>29449.8</v>
      </c>
      <c r="GL401">
        <v>35241</v>
      </c>
      <c r="GM401">
        <v>36461.3</v>
      </c>
      <c r="GN401">
        <v>41532.9</v>
      </c>
      <c r="GO401">
        <v>41964.8</v>
      </c>
      <c r="GP401">
        <v>1.94565</v>
      </c>
      <c r="GQ401">
        <v>1.90342</v>
      </c>
      <c r="GR401">
        <v>0.0506565</v>
      </c>
      <c r="GS401">
        <v>0</v>
      </c>
      <c r="GT401">
        <v>25.2547</v>
      </c>
      <c r="GU401">
        <v>999.9</v>
      </c>
      <c r="GV401">
        <v>43.1</v>
      </c>
      <c r="GW401">
        <v>30.1</v>
      </c>
      <c r="GX401">
        <v>20.4215</v>
      </c>
      <c r="GY401">
        <v>62.6601</v>
      </c>
      <c r="GZ401">
        <v>34.2067</v>
      </c>
      <c r="HA401">
        <v>1</v>
      </c>
      <c r="HB401">
        <v>-0.07857219999999999</v>
      </c>
      <c r="HC401">
        <v>0.252026</v>
      </c>
      <c r="HD401">
        <v>20.3337</v>
      </c>
      <c r="HE401">
        <v>5.22088</v>
      </c>
      <c r="HF401">
        <v>12.0099</v>
      </c>
      <c r="HG401">
        <v>4.99035</v>
      </c>
      <c r="HH401">
        <v>3.28923</v>
      </c>
      <c r="HI401">
        <v>9999</v>
      </c>
      <c r="HJ401">
        <v>9999</v>
      </c>
      <c r="HK401">
        <v>9999</v>
      </c>
      <c r="HL401">
        <v>156.4</v>
      </c>
      <c r="HM401">
        <v>1.86737</v>
      </c>
      <c r="HN401">
        <v>1.86645</v>
      </c>
      <c r="HO401">
        <v>1.86584</v>
      </c>
      <c r="HP401">
        <v>1.86584</v>
      </c>
      <c r="HQ401">
        <v>1.86768</v>
      </c>
      <c r="HR401">
        <v>1.87012</v>
      </c>
      <c r="HS401">
        <v>1.86875</v>
      </c>
      <c r="HT401">
        <v>1.87027</v>
      </c>
      <c r="HU401">
        <v>0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-3.315</v>
      </c>
      <c r="II401">
        <v>-0.1279</v>
      </c>
      <c r="IJ401">
        <v>-2.003274880989988</v>
      </c>
      <c r="IK401">
        <v>-0.003643892653284941</v>
      </c>
      <c r="IL401">
        <v>8.948238347276123E-07</v>
      </c>
      <c r="IM401">
        <v>-2.445980282225029E-10</v>
      </c>
      <c r="IN401">
        <v>-0.1940835803508028</v>
      </c>
      <c r="IO401">
        <v>-0.01042730378795286</v>
      </c>
      <c r="IP401">
        <v>0.00100284695746963</v>
      </c>
      <c r="IQ401">
        <v>-1.701466411570297E-05</v>
      </c>
      <c r="IR401">
        <v>2</v>
      </c>
      <c r="IS401">
        <v>2310</v>
      </c>
      <c r="IT401">
        <v>1</v>
      </c>
      <c r="IU401">
        <v>25</v>
      </c>
      <c r="IV401">
        <v>21625.4</v>
      </c>
      <c r="IW401">
        <v>21625.3</v>
      </c>
      <c r="IX401">
        <v>1.04248</v>
      </c>
      <c r="IY401">
        <v>2.21069</v>
      </c>
      <c r="IZ401">
        <v>1.39648</v>
      </c>
      <c r="JA401">
        <v>2.34253</v>
      </c>
      <c r="JB401">
        <v>1.49536</v>
      </c>
      <c r="JC401">
        <v>2.36206</v>
      </c>
      <c r="JD401">
        <v>35.0364</v>
      </c>
      <c r="JE401">
        <v>24.1663</v>
      </c>
      <c r="JF401">
        <v>18</v>
      </c>
      <c r="JG401">
        <v>510.451</v>
      </c>
      <c r="JH401">
        <v>439.717</v>
      </c>
      <c r="JI401">
        <v>24.9999</v>
      </c>
      <c r="JJ401">
        <v>26.4061</v>
      </c>
      <c r="JK401">
        <v>30</v>
      </c>
      <c r="JL401">
        <v>26.4001</v>
      </c>
      <c r="JM401">
        <v>26.3445</v>
      </c>
      <c r="JN401">
        <v>20.863</v>
      </c>
      <c r="JO401">
        <v>32.8554</v>
      </c>
      <c r="JP401">
        <v>30.803</v>
      </c>
      <c r="JQ401">
        <v>25</v>
      </c>
      <c r="JR401">
        <v>413.423</v>
      </c>
      <c r="JS401">
        <v>13.3029</v>
      </c>
      <c r="JT401">
        <v>100.829</v>
      </c>
      <c r="JU401">
        <v>100.787</v>
      </c>
    </row>
    <row r="402" spans="1:281">
      <c r="A402">
        <v>386</v>
      </c>
      <c r="B402">
        <v>1658947865</v>
      </c>
      <c r="C402">
        <v>6227</v>
      </c>
      <c r="D402" t="s">
        <v>1199</v>
      </c>
      <c r="E402" t="s">
        <v>1200</v>
      </c>
      <c r="F402">
        <v>5</v>
      </c>
      <c r="G402" t="s">
        <v>1198</v>
      </c>
      <c r="H402" t="s">
        <v>416</v>
      </c>
      <c r="I402">
        <v>1658947857.155172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425.717997146439</v>
      </c>
      <c r="AK402">
        <v>398.9674545454541</v>
      </c>
      <c r="AL402">
        <v>-0.02592080480688568</v>
      </c>
      <c r="AM402">
        <v>65.32970682770508</v>
      </c>
      <c r="AN402">
        <f>(AP402 - AO402 + DI402*1E3/(8.314*(DK402+273.15)) * AR402/DH402 * AQ402) * DH402/(100*CV402) * 1000/(1000 - AP402)</f>
        <v>0</v>
      </c>
      <c r="AO402">
        <v>13.21227821237814</v>
      </c>
      <c r="AP402">
        <v>20.91111212121211</v>
      </c>
      <c r="AQ402">
        <v>-0.0001497189660324743</v>
      </c>
      <c r="AR402">
        <v>84.90924904379285</v>
      </c>
      <c r="AS402">
        <v>1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1658947857.155172</v>
      </c>
      <c r="DB402">
        <v>390.6968275862069</v>
      </c>
      <c r="DC402">
        <v>419.9587931034483</v>
      </c>
      <c r="DD402">
        <v>20.92145517241379</v>
      </c>
      <c r="DE402">
        <v>13.23674482758621</v>
      </c>
      <c r="DF402">
        <v>394.0118620689655</v>
      </c>
      <c r="DG402">
        <v>21.04937931034483</v>
      </c>
      <c r="DH402">
        <v>500.0330344827586</v>
      </c>
      <c r="DI402">
        <v>90.43724827586206</v>
      </c>
      <c r="DJ402">
        <v>0.09993763793103448</v>
      </c>
      <c r="DK402">
        <v>26.93808965517241</v>
      </c>
      <c r="DL402">
        <v>26.07822413793103</v>
      </c>
      <c r="DM402">
        <v>999.9000000000002</v>
      </c>
      <c r="DN402">
        <v>0</v>
      </c>
      <c r="DO402">
        <v>0</v>
      </c>
      <c r="DP402">
        <v>10004.79068965517</v>
      </c>
      <c r="DQ402">
        <v>0</v>
      </c>
      <c r="DR402">
        <v>10.4401</v>
      </c>
      <c r="DS402">
        <v>-29.2621275862069</v>
      </c>
      <c r="DT402">
        <v>399.0453793103448</v>
      </c>
      <c r="DU402">
        <v>425.5924137931035</v>
      </c>
      <c r="DV402">
        <v>7.684711034482759</v>
      </c>
      <c r="DW402">
        <v>419.9587931034483</v>
      </c>
      <c r="DX402">
        <v>13.23674482758621</v>
      </c>
      <c r="DY402">
        <v>1.892079655172414</v>
      </c>
      <c r="DZ402">
        <v>1.197094137931034</v>
      </c>
      <c r="EA402">
        <v>16.56900689655172</v>
      </c>
      <c r="EB402">
        <v>9.565458275862069</v>
      </c>
      <c r="EC402">
        <v>2000.041724137931</v>
      </c>
      <c r="ED402">
        <v>0.9799980344827588</v>
      </c>
      <c r="EE402">
        <v>0.02000156551724138</v>
      </c>
      <c r="EF402">
        <v>0</v>
      </c>
      <c r="EG402">
        <v>787.7003103448275</v>
      </c>
      <c r="EH402">
        <v>5.000969999999999</v>
      </c>
      <c r="EI402">
        <v>15727.29310344827</v>
      </c>
      <c r="EJ402">
        <v>16707.90689655173</v>
      </c>
      <c r="EK402">
        <v>37.56199999999999</v>
      </c>
      <c r="EL402">
        <v>38</v>
      </c>
      <c r="EM402">
        <v>37.43699999999999</v>
      </c>
      <c r="EN402">
        <v>37.75</v>
      </c>
      <c r="EO402">
        <v>38.25</v>
      </c>
      <c r="EP402">
        <v>1955.139655172414</v>
      </c>
      <c r="EQ402">
        <v>39.90137931034484</v>
      </c>
      <c r="ER402">
        <v>0</v>
      </c>
      <c r="ES402">
        <v>1658947864.8</v>
      </c>
      <c r="ET402">
        <v>0</v>
      </c>
      <c r="EU402">
        <v>787.6437599999999</v>
      </c>
      <c r="EV402">
        <v>-1.485692320486227</v>
      </c>
      <c r="EW402">
        <v>-45.89999999540646</v>
      </c>
      <c r="EX402">
        <v>15726.284</v>
      </c>
      <c r="EY402">
        <v>15</v>
      </c>
      <c r="EZ402">
        <v>0</v>
      </c>
      <c r="FA402" t="s">
        <v>419</v>
      </c>
      <c r="FB402">
        <v>1657650335.6</v>
      </c>
      <c r="FC402">
        <v>1657650340.6</v>
      </c>
      <c r="FD402">
        <v>0</v>
      </c>
      <c r="FE402">
        <v>2.4</v>
      </c>
      <c r="FF402">
        <v>-0.047</v>
      </c>
      <c r="FG402">
        <v>-2.024</v>
      </c>
      <c r="FH402">
        <v>-0.16</v>
      </c>
      <c r="FI402">
        <v>420</v>
      </c>
      <c r="FJ402">
        <v>17</v>
      </c>
      <c r="FK402">
        <v>0.4</v>
      </c>
      <c r="FL402">
        <v>0.26</v>
      </c>
      <c r="FM402">
        <v>-29.32459512195122</v>
      </c>
      <c r="FN402">
        <v>0.4991853658536469</v>
      </c>
      <c r="FO402">
        <v>0.1854195268891992</v>
      </c>
      <c r="FP402">
        <v>1</v>
      </c>
      <c r="FQ402">
        <v>787.8365588235295</v>
      </c>
      <c r="FR402">
        <v>-2.310572963308653</v>
      </c>
      <c r="FS402">
        <v>0.3436487768549518</v>
      </c>
      <c r="FT402">
        <v>0</v>
      </c>
      <c r="FU402">
        <v>7.678776585365854</v>
      </c>
      <c r="FV402">
        <v>0.1467424390243931</v>
      </c>
      <c r="FW402">
        <v>0.01558290160678094</v>
      </c>
      <c r="FX402">
        <v>0</v>
      </c>
      <c r="FY402">
        <v>1</v>
      </c>
      <c r="FZ402">
        <v>3</v>
      </c>
      <c r="GA402" t="s">
        <v>426</v>
      </c>
      <c r="GB402">
        <v>2.98332</v>
      </c>
      <c r="GC402">
        <v>2.71561</v>
      </c>
      <c r="GD402">
        <v>0.0899206</v>
      </c>
      <c r="GE402">
        <v>0.0930846</v>
      </c>
      <c r="GF402">
        <v>0.09776849999999999</v>
      </c>
      <c r="GG402">
        <v>0.0689626</v>
      </c>
      <c r="GH402">
        <v>28871.3</v>
      </c>
      <c r="GI402">
        <v>28880.4</v>
      </c>
      <c r="GJ402">
        <v>29483.5</v>
      </c>
      <c r="GK402">
        <v>29450</v>
      </c>
      <c r="GL402">
        <v>35241.7</v>
      </c>
      <c r="GM402">
        <v>36460.3</v>
      </c>
      <c r="GN402">
        <v>41532</v>
      </c>
      <c r="GO402">
        <v>41964.8</v>
      </c>
      <c r="GP402">
        <v>1.94555</v>
      </c>
      <c r="GQ402">
        <v>1.90325</v>
      </c>
      <c r="GR402">
        <v>0.050433</v>
      </c>
      <c r="GS402">
        <v>0</v>
      </c>
      <c r="GT402">
        <v>25.2543</v>
      </c>
      <c r="GU402">
        <v>999.9</v>
      </c>
      <c r="GV402">
        <v>43</v>
      </c>
      <c r="GW402">
        <v>30.1</v>
      </c>
      <c r="GX402">
        <v>20.3742</v>
      </c>
      <c r="GY402">
        <v>63.0301</v>
      </c>
      <c r="GZ402">
        <v>33.734</v>
      </c>
      <c r="HA402">
        <v>1</v>
      </c>
      <c r="HB402">
        <v>-0.0786636</v>
      </c>
      <c r="HC402">
        <v>0.251043</v>
      </c>
      <c r="HD402">
        <v>20.333</v>
      </c>
      <c r="HE402">
        <v>5.21819</v>
      </c>
      <c r="HF402">
        <v>12.0098</v>
      </c>
      <c r="HG402">
        <v>4.9892</v>
      </c>
      <c r="HH402">
        <v>3.28865</v>
      </c>
      <c r="HI402">
        <v>9999</v>
      </c>
      <c r="HJ402">
        <v>9999</v>
      </c>
      <c r="HK402">
        <v>9999</v>
      </c>
      <c r="HL402">
        <v>156.4</v>
      </c>
      <c r="HM402">
        <v>1.86737</v>
      </c>
      <c r="HN402">
        <v>1.86645</v>
      </c>
      <c r="HO402">
        <v>1.86584</v>
      </c>
      <c r="HP402">
        <v>1.86584</v>
      </c>
      <c r="HQ402">
        <v>1.86766</v>
      </c>
      <c r="HR402">
        <v>1.87012</v>
      </c>
      <c r="HS402">
        <v>1.86874</v>
      </c>
      <c r="HT402">
        <v>1.87027</v>
      </c>
      <c r="HU402">
        <v>0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-3.315</v>
      </c>
      <c r="II402">
        <v>-0.128</v>
      </c>
      <c r="IJ402">
        <v>-2.003274880989988</v>
      </c>
      <c r="IK402">
        <v>-0.003643892653284941</v>
      </c>
      <c r="IL402">
        <v>8.948238347276123E-07</v>
      </c>
      <c r="IM402">
        <v>-2.445980282225029E-10</v>
      </c>
      <c r="IN402">
        <v>-0.1940835803508028</v>
      </c>
      <c r="IO402">
        <v>-0.01042730378795286</v>
      </c>
      <c r="IP402">
        <v>0.00100284695746963</v>
      </c>
      <c r="IQ402">
        <v>-1.701466411570297E-05</v>
      </c>
      <c r="IR402">
        <v>2</v>
      </c>
      <c r="IS402">
        <v>2310</v>
      </c>
      <c r="IT402">
        <v>1</v>
      </c>
      <c r="IU402">
        <v>25</v>
      </c>
      <c r="IV402">
        <v>21625.5</v>
      </c>
      <c r="IW402">
        <v>21625.4</v>
      </c>
      <c r="IX402">
        <v>1.01807</v>
      </c>
      <c r="IY402">
        <v>2.20459</v>
      </c>
      <c r="IZ402">
        <v>1.39648</v>
      </c>
      <c r="JA402">
        <v>2.34375</v>
      </c>
      <c r="JB402">
        <v>1.49536</v>
      </c>
      <c r="JC402">
        <v>2.40479</v>
      </c>
      <c r="JD402">
        <v>35.0364</v>
      </c>
      <c r="JE402">
        <v>24.1751</v>
      </c>
      <c r="JF402">
        <v>18</v>
      </c>
      <c r="JG402">
        <v>510.38</v>
      </c>
      <c r="JH402">
        <v>439.608</v>
      </c>
      <c r="JI402">
        <v>24.9998</v>
      </c>
      <c r="JJ402">
        <v>26.4042</v>
      </c>
      <c r="JK402">
        <v>29.9999</v>
      </c>
      <c r="JL402">
        <v>26.3993</v>
      </c>
      <c r="JM402">
        <v>26.3442</v>
      </c>
      <c r="JN402">
        <v>20.3331</v>
      </c>
      <c r="JO402">
        <v>32.5828</v>
      </c>
      <c r="JP402">
        <v>30.803</v>
      </c>
      <c r="JQ402">
        <v>25</v>
      </c>
      <c r="JR402">
        <v>399.997</v>
      </c>
      <c r="JS402">
        <v>13.3078</v>
      </c>
      <c r="JT402">
        <v>100.827</v>
      </c>
      <c r="JU402">
        <v>100.787</v>
      </c>
    </row>
    <row r="403" spans="1:281">
      <c r="A403">
        <v>387</v>
      </c>
      <c r="B403">
        <v>1658947870</v>
      </c>
      <c r="C403">
        <v>6232</v>
      </c>
      <c r="D403" t="s">
        <v>1201</v>
      </c>
      <c r="E403" t="s">
        <v>1202</v>
      </c>
      <c r="F403">
        <v>5</v>
      </c>
      <c r="G403" t="s">
        <v>1198</v>
      </c>
      <c r="H403" t="s">
        <v>416</v>
      </c>
      <c r="I403">
        <v>1658947862.232143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418.259515776915</v>
      </c>
      <c r="AK403">
        <v>395.8013212121212</v>
      </c>
      <c r="AL403">
        <v>-0.8348714280280565</v>
      </c>
      <c r="AM403">
        <v>65.32970682770508</v>
      </c>
      <c r="AN403">
        <f>(AP403 - AO403 + DI403*1E3/(8.314*(DK403+273.15)) * AR403/DH403 * AQ403) * DH403/(100*CV403) * 1000/(1000 - AP403)</f>
        <v>0</v>
      </c>
      <c r="AO403">
        <v>13.24097473812573</v>
      </c>
      <c r="AP403">
        <v>20.92265757575757</v>
      </c>
      <c r="AQ403">
        <v>3.301156040322545E-05</v>
      </c>
      <c r="AR403">
        <v>84.90924904379285</v>
      </c>
      <c r="AS403">
        <v>1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1658947862.232143</v>
      </c>
      <c r="DB403">
        <v>390.2382142857142</v>
      </c>
      <c r="DC403">
        <v>417.2869285714286</v>
      </c>
      <c r="DD403">
        <v>20.91869285714285</v>
      </c>
      <c r="DE403">
        <v>13.23350357142857</v>
      </c>
      <c r="DF403">
        <v>393.55175</v>
      </c>
      <c r="DG403">
        <v>21.04663928571429</v>
      </c>
      <c r="DH403">
        <v>500.0229285714286</v>
      </c>
      <c r="DI403">
        <v>90.43742142857143</v>
      </c>
      <c r="DJ403">
        <v>0.09988335357142859</v>
      </c>
      <c r="DK403">
        <v>26.93830357142858</v>
      </c>
      <c r="DL403">
        <v>26.08146428571429</v>
      </c>
      <c r="DM403">
        <v>999.9000000000002</v>
      </c>
      <c r="DN403">
        <v>0</v>
      </c>
      <c r="DO403">
        <v>0</v>
      </c>
      <c r="DP403">
        <v>10004.79892857143</v>
      </c>
      <c r="DQ403">
        <v>0</v>
      </c>
      <c r="DR403">
        <v>10.44203571428571</v>
      </c>
      <c r="DS403">
        <v>-27.04884642857143</v>
      </c>
      <c r="DT403">
        <v>398.5758214285714</v>
      </c>
      <c r="DU403">
        <v>422.8831785714286</v>
      </c>
      <c r="DV403">
        <v>7.685182499999999</v>
      </c>
      <c r="DW403">
        <v>417.2869285714286</v>
      </c>
      <c r="DX403">
        <v>13.23350357142857</v>
      </c>
      <c r="DY403">
        <v>1.891833571428572</v>
      </c>
      <c r="DZ403">
        <v>1.196803928571428</v>
      </c>
      <c r="EA403">
        <v>16.56695357142857</v>
      </c>
      <c r="EB403">
        <v>9.561851071428572</v>
      </c>
      <c r="EC403">
        <v>2000.046785714286</v>
      </c>
      <c r="ED403">
        <v>0.9799979642857143</v>
      </c>
      <c r="EE403">
        <v>0.02000163571428571</v>
      </c>
      <c r="EF403">
        <v>0</v>
      </c>
      <c r="EG403">
        <v>787.5149642857143</v>
      </c>
      <c r="EH403">
        <v>5.00097</v>
      </c>
      <c r="EI403">
        <v>15724.05357142857</v>
      </c>
      <c r="EJ403">
        <v>16707.96071428572</v>
      </c>
      <c r="EK403">
        <v>37.562</v>
      </c>
      <c r="EL403">
        <v>38</v>
      </c>
      <c r="EM403">
        <v>37.437</v>
      </c>
      <c r="EN403">
        <v>37.75</v>
      </c>
      <c r="EO403">
        <v>38.2455</v>
      </c>
      <c r="EP403">
        <v>1955.144285714285</v>
      </c>
      <c r="EQ403">
        <v>39.90178571428572</v>
      </c>
      <c r="ER403">
        <v>0</v>
      </c>
      <c r="ES403">
        <v>1658947869.6</v>
      </c>
      <c r="ET403">
        <v>0</v>
      </c>
      <c r="EU403">
        <v>787.5036800000001</v>
      </c>
      <c r="EV403">
        <v>-1.695615380475563</v>
      </c>
      <c r="EW403">
        <v>-35.85384612770304</v>
      </c>
      <c r="EX403">
        <v>15723.34</v>
      </c>
      <c r="EY403">
        <v>15</v>
      </c>
      <c r="EZ403">
        <v>0</v>
      </c>
      <c r="FA403" t="s">
        <v>419</v>
      </c>
      <c r="FB403">
        <v>1657650335.6</v>
      </c>
      <c r="FC403">
        <v>1657650340.6</v>
      </c>
      <c r="FD403">
        <v>0</v>
      </c>
      <c r="FE403">
        <v>2.4</v>
      </c>
      <c r="FF403">
        <v>-0.047</v>
      </c>
      <c r="FG403">
        <v>-2.024</v>
      </c>
      <c r="FH403">
        <v>-0.16</v>
      </c>
      <c r="FI403">
        <v>420</v>
      </c>
      <c r="FJ403">
        <v>17</v>
      </c>
      <c r="FK403">
        <v>0.4</v>
      </c>
      <c r="FL403">
        <v>0.26</v>
      </c>
      <c r="FM403">
        <v>-27.6835575</v>
      </c>
      <c r="FN403">
        <v>24.09546529080686</v>
      </c>
      <c r="FO403">
        <v>3.077584212079947</v>
      </c>
      <c r="FP403">
        <v>0</v>
      </c>
      <c r="FQ403">
        <v>787.5989705882354</v>
      </c>
      <c r="FR403">
        <v>-1.625133690221983</v>
      </c>
      <c r="FS403">
        <v>0.3068302352321045</v>
      </c>
      <c r="FT403">
        <v>0</v>
      </c>
      <c r="FU403">
        <v>7.68238025</v>
      </c>
      <c r="FV403">
        <v>0.02532056285175781</v>
      </c>
      <c r="FW403">
        <v>0.01278386375230508</v>
      </c>
      <c r="FX403">
        <v>1</v>
      </c>
      <c r="FY403">
        <v>1</v>
      </c>
      <c r="FZ403">
        <v>3</v>
      </c>
      <c r="GA403" t="s">
        <v>426</v>
      </c>
      <c r="GB403">
        <v>2.98338</v>
      </c>
      <c r="GC403">
        <v>2.71569</v>
      </c>
      <c r="GD403">
        <v>0.0892661</v>
      </c>
      <c r="GE403">
        <v>0.0908858</v>
      </c>
      <c r="GF403">
        <v>0.09781239999999999</v>
      </c>
      <c r="GG403">
        <v>0.0690293</v>
      </c>
      <c r="GH403">
        <v>28891.5</v>
      </c>
      <c r="GI403">
        <v>28950.6</v>
      </c>
      <c r="GJ403">
        <v>29482.9</v>
      </c>
      <c r="GK403">
        <v>29450.2</v>
      </c>
      <c r="GL403">
        <v>35239.4</v>
      </c>
      <c r="GM403">
        <v>36457.7</v>
      </c>
      <c r="GN403">
        <v>41531.4</v>
      </c>
      <c r="GO403">
        <v>41964.9</v>
      </c>
      <c r="GP403">
        <v>1.9455</v>
      </c>
      <c r="GQ403">
        <v>1.90333</v>
      </c>
      <c r="GR403">
        <v>0.0504702</v>
      </c>
      <c r="GS403">
        <v>0</v>
      </c>
      <c r="GT403">
        <v>25.2522</v>
      </c>
      <c r="GU403">
        <v>999.9</v>
      </c>
      <c r="GV403">
        <v>43</v>
      </c>
      <c r="GW403">
        <v>30.1</v>
      </c>
      <c r="GX403">
        <v>20.3733</v>
      </c>
      <c r="GY403">
        <v>63.0701</v>
      </c>
      <c r="GZ403">
        <v>33.6859</v>
      </c>
      <c r="HA403">
        <v>1</v>
      </c>
      <c r="HB403">
        <v>-0.07886940000000001</v>
      </c>
      <c r="HC403">
        <v>0.251773</v>
      </c>
      <c r="HD403">
        <v>20.3332</v>
      </c>
      <c r="HE403">
        <v>5.21834</v>
      </c>
      <c r="HF403">
        <v>12.0098</v>
      </c>
      <c r="HG403">
        <v>4.9894</v>
      </c>
      <c r="HH403">
        <v>3.28865</v>
      </c>
      <c r="HI403">
        <v>9999</v>
      </c>
      <c r="HJ403">
        <v>9999</v>
      </c>
      <c r="HK403">
        <v>9999</v>
      </c>
      <c r="HL403">
        <v>156.4</v>
      </c>
      <c r="HM403">
        <v>1.86737</v>
      </c>
      <c r="HN403">
        <v>1.86645</v>
      </c>
      <c r="HO403">
        <v>1.86584</v>
      </c>
      <c r="HP403">
        <v>1.86584</v>
      </c>
      <c r="HQ403">
        <v>1.86768</v>
      </c>
      <c r="HR403">
        <v>1.87013</v>
      </c>
      <c r="HS403">
        <v>1.86874</v>
      </c>
      <c r="HT403">
        <v>1.87025</v>
      </c>
      <c r="HU403">
        <v>0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-3.303</v>
      </c>
      <c r="II403">
        <v>-0.1279</v>
      </c>
      <c r="IJ403">
        <v>-2.003274880989988</v>
      </c>
      <c r="IK403">
        <v>-0.003643892653284941</v>
      </c>
      <c r="IL403">
        <v>8.948238347276123E-07</v>
      </c>
      <c r="IM403">
        <v>-2.445980282225029E-10</v>
      </c>
      <c r="IN403">
        <v>-0.1940835803508028</v>
      </c>
      <c r="IO403">
        <v>-0.01042730378795286</v>
      </c>
      <c r="IP403">
        <v>0.00100284695746963</v>
      </c>
      <c r="IQ403">
        <v>-1.701466411570297E-05</v>
      </c>
      <c r="IR403">
        <v>2</v>
      </c>
      <c r="IS403">
        <v>2310</v>
      </c>
      <c r="IT403">
        <v>1</v>
      </c>
      <c r="IU403">
        <v>25</v>
      </c>
      <c r="IV403">
        <v>21625.6</v>
      </c>
      <c r="IW403">
        <v>21625.5</v>
      </c>
      <c r="IX403">
        <v>0.986328</v>
      </c>
      <c r="IY403">
        <v>2.20337</v>
      </c>
      <c r="IZ403">
        <v>1.39648</v>
      </c>
      <c r="JA403">
        <v>2.34131</v>
      </c>
      <c r="JB403">
        <v>1.49536</v>
      </c>
      <c r="JC403">
        <v>2.40234</v>
      </c>
      <c r="JD403">
        <v>35.0594</v>
      </c>
      <c r="JE403">
        <v>24.1751</v>
      </c>
      <c r="JF403">
        <v>18</v>
      </c>
      <c r="JG403">
        <v>510.348</v>
      </c>
      <c r="JH403">
        <v>439.654</v>
      </c>
      <c r="JI403">
        <v>25</v>
      </c>
      <c r="JJ403">
        <v>26.4042</v>
      </c>
      <c r="JK403">
        <v>29.9999</v>
      </c>
      <c r="JL403">
        <v>26.3993</v>
      </c>
      <c r="JM403">
        <v>26.3442</v>
      </c>
      <c r="JN403">
        <v>19.7488</v>
      </c>
      <c r="JO403">
        <v>32.5828</v>
      </c>
      <c r="JP403">
        <v>30.4239</v>
      </c>
      <c r="JQ403">
        <v>25</v>
      </c>
      <c r="JR403">
        <v>379.959</v>
      </c>
      <c r="JS403">
        <v>13.2933</v>
      </c>
      <c r="JT403">
        <v>100.825</v>
      </c>
      <c r="JU403">
        <v>100.788</v>
      </c>
    </row>
    <row r="404" spans="1:281">
      <c r="A404">
        <v>388</v>
      </c>
      <c r="B404">
        <v>1658947875</v>
      </c>
      <c r="C404">
        <v>6237</v>
      </c>
      <c r="D404" t="s">
        <v>1203</v>
      </c>
      <c r="E404" t="s">
        <v>1204</v>
      </c>
      <c r="F404">
        <v>5</v>
      </c>
      <c r="G404" t="s">
        <v>1198</v>
      </c>
      <c r="H404" t="s">
        <v>416</v>
      </c>
      <c r="I404">
        <v>1658947867.5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403.2700547040711</v>
      </c>
      <c r="AK404">
        <v>386.7086484848483</v>
      </c>
      <c r="AL404">
        <v>-1.989211312395782</v>
      </c>
      <c r="AM404">
        <v>65.32970682770508</v>
      </c>
      <c r="AN404">
        <f>(AP404 - AO404 + DI404*1E3/(8.314*(DK404+273.15)) * AR404/DH404 * AQ404) * DH404/(100*CV404) * 1000/(1000 - AP404)</f>
        <v>0</v>
      </c>
      <c r="AO404">
        <v>13.23245292053671</v>
      </c>
      <c r="AP404">
        <v>20.9285096969697</v>
      </c>
      <c r="AQ404">
        <v>7.272298574810593E-05</v>
      </c>
      <c r="AR404">
        <v>84.90924904379285</v>
      </c>
      <c r="AS404">
        <v>1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1658947867.5</v>
      </c>
      <c r="DB404">
        <v>387.517851851852</v>
      </c>
      <c r="DC404">
        <v>409.4644444444444</v>
      </c>
      <c r="DD404">
        <v>20.91987037037037</v>
      </c>
      <c r="DE404">
        <v>13.22874074074074</v>
      </c>
      <c r="DF404">
        <v>390.823</v>
      </c>
      <c r="DG404">
        <v>21.0477962962963</v>
      </c>
      <c r="DH404">
        <v>500.041</v>
      </c>
      <c r="DI404">
        <v>90.43804444444443</v>
      </c>
      <c r="DJ404">
        <v>0.09994169259259257</v>
      </c>
      <c r="DK404">
        <v>26.9397037037037</v>
      </c>
      <c r="DL404">
        <v>26.0777037037037</v>
      </c>
      <c r="DM404">
        <v>999.9000000000001</v>
      </c>
      <c r="DN404">
        <v>0</v>
      </c>
      <c r="DO404">
        <v>0</v>
      </c>
      <c r="DP404">
        <v>10000.87592592592</v>
      </c>
      <c r="DQ404">
        <v>0</v>
      </c>
      <c r="DR404">
        <v>10.4322037037037</v>
      </c>
      <c r="DS404">
        <v>-21.94671481481481</v>
      </c>
      <c r="DT404">
        <v>395.7978148148148</v>
      </c>
      <c r="DU404">
        <v>414.9537777777778</v>
      </c>
      <c r="DV404">
        <v>7.691124074074074</v>
      </c>
      <c r="DW404">
        <v>409.4644444444444</v>
      </c>
      <c r="DX404">
        <v>13.22874074074074</v>
      </c>
      <c r="DY404">
        <v>1.891952592592592</v>
      </c>
      <c r="DZ404">
        <v>1.196381481481481</v>
      </c>
      <c r="EA404">
        <v>16.56793333333333</v>
      </c>
      <c r="EB404">
        <v>9.556593333333332</v>
      </c>
      <c r="EC404">
        <v>2000.031481481482</v>
      </c>
      <c r="ED404">
        <v>0.9799978888888889</v>
      </c>
      <c r="EE404">
        <v>0.02000171111111111</v>
      </c>
      <c r="EF404">
        <v>0</v>
      </c>
      <c r="EG404">
        <v>787.2236666666665</v>
      </c>
      <c r="EH404">
        <v>5.00097</v>
      </c>
      <c r="EI404">
        <v>15718.24444444445</v>
      </c>
      <c r="EJ404">
        <v>16707.82592592592</v>
      </c>
      <c r="EK404">
        <v>37.562</v>
      </c>
      <c r="EL404">
        <v>38</v>
      </c>
      <c r="EM404">
        <v>37.43011111111111</v>
      </c>
      <c r="EN404">
        <v>37.75</v>
      </c>
      <c r="EO404">
        <v>38.24299999999999</v>
      </c>
      <c r="EP404">
        <v>1955.127407407407</v>
      </c>
      <c r="EQ404">
        <v>39.90148148148148</v>
      </c>
      <c r="ER404">
        <v>0</v>
      </c>
      <c r="ES404">
        <v>1658947874.4</v>
      </c>
      <c r="ET404">
        <v>0</v>
      </c>
      <c r="EU404">
        <v>787.2402399999999</v>
      </c>
      <c r="EV404">
        <v>-4.902923064583402</v>
      </c>
      <c r="EW404">
        <v>-75.17692298465597</v>
      </c>
      <c r="EX404">
        <v>15718.056</v>
      </c>
      <c r="EY404">
        <v>15</v>
      </c>
      <c r="EZ404">
        <v>0</v>
      </c>
      <c r="FA404" t="s">
        <v>419</v>
      </c>
      <c r="FB404">
        <v>1657650335.6</v>
      </c>
      <c r="FC404">
        <v>1657650340.6</v>
      </c>
      <c r="FD404">
        <v>0</v>
      </c>
      <c r="FE404">
        <v>2.4</v>
      </c>
      <c r="FF404">
        <v>-0.047</v>
      </c>
      <c r="FG404">
        <v>-2.024</v>
      </c>
      <c r="FH404">
        <v>-0.16</v>
      </c>
      <c r="FI404">
        <v>420</v>
      </c>
      <c r="FJ404">
        <v>17</v>
      </c>
      <c r="FK404">
        <v>0.4</v>
      </c>
      <c r="FL404">
        <v>0.26</v>
      </c>
      <c r="FM404">
        <v>-24.0245175</v>
      </c>
      <c r="FN404">
        <v>59.78747954971863</v>
      </c>
      <c r="FO404">
        <v>6.194048611243195</v>
      </c>
      <c r="FP404">
        <v>0</v>
      </c>
      <c r="FQ404">
        <v>787.3481764705883</v>
      </c>
      <c r="FR404">
        <v>-3.364125284894675</v>
      </c>
      <c r="FS404">
        <v>0.4475705971646926</v>
      </c>
      <c r="FT404">
        <v>0</v>
      </c>
      <c r="FU404">
        <v>7.688896</v>
      </c>
      <c r="FV404">
        <v>0.02940450281424103</v>
      </c>
      <c r="FW404">
        <v>0.01365099827851428</v>
      </c>
      <c r="FX404">
        <v>1</v>
      </c>
      <c r="FY404">
        <v>1</v>
      </c>
      <c r="FZ404">
        <v>3</v>
      </c>
      <c r="GA404" t="s">
        <v>426</v>
      </c>
      <c r="GB404">
        <v>2.98333</v>
      </c>
      <c r="GC404">
        <v>2.71563</v>
      </c>
      <c r="GD404">
        <v>0.087605</v>
      </c>
      <c r="GE404">
        <v>0.0881499</v>
      </c>
      <c r="GF404">
        <v>0.0978291</v>
      </c>
      <c r="GG404">
        <v>0.0689336</v>
      </c>
      <c r="GH404">
        <v>28944.7</v>
      </c>
      <c r="GI404">
        <v>29038.1</v>
      </c>
      <c r="GJ404">
        <v>29483.4</v>
      </c>
      <c r="GK404">
        <v>29450.6</v>
      </c>
      <c r="GL404">
        <v>35239.1</v>
      </c>
      <c r="GM404">
        <v>36462.1</v>
      </c>
      <c r="GN404">
        <v>41531.9</v>
      </c>
      <c r="GO404">
        <v>41965.7</v>
      </c>
      <c r="GP404">
        <v>1.94568</v>
      </c>
      <c r="GQ404">
        <v>1.90292</v>
      </c>
      <c r="GR404">
        <v>0.0499785</v>
      </c>
      <c r="GS404">
        <v>0</v>
      </c>
      <c r="GT404">
        <v>25.2509</v>
      </c>
      <c r="GU404">
        <v>999.9</v>
      </c>
      <c r="GV404">
        <v>42.9</v>
      </c>
      <c r="GW404">
        <v>30.1</v>
      </c>
      <c r="GX404">
        <v>20.3243</v>
      </c>
      <c r="GY404">
        <v>63.2001</v>
      </c>
      <c r="GZ404">
        <v>34.1386</v>
      </c>
      <c r="HA404">
        <v>1</v>
      </c>
      <c r="HB404">
        <v>-0.0789863</v>
      </c>
      <c r="HC404">
        <v>0.25158</v>
      </c>
      <c r="HD404">
        <v>20.3332</v>
      </c>
      <c r="HE404">
        <v>5.21789</v>
      </c>
      <c r="HF404">
        <v>12.0099</v>
      </c>
      <c r="HG404">
        <v>4.9893</v>
      </c>
      <c r="HH404">
        <v>3.28863</v>
      </c>
      <c r="HI404">
        <v>9999</v>
      </c>
      <c r="HJ404">
        <v>9999</v>
      </c>
      <c r="HK404">
        <v>9999</v>
      </c>
      <c r="HL404">
        <v>156.4</v>
      </c>
      <c r="HM404">
        <v>1.86737</v>
      </c>
      <c r="HN404">
        <v>1.86646</v>
      </c>
      <c r="HO404">
        <v>1.86584</v>
      </c>
      <c r="HP404">
        <v>1.86584</v>
      </c>
      <c r="HQ404">
        <v>1.86767</v>
      </c>
      <c r="HR404">
        <v>1.87016</v>
      </c>
      <c r="HS404">
        <v>1.86876</v>
      </c>
      <c r="HT404">
        <v>1.87026</v>
      </c>
      <c r="HU404">
        <v>0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-3.274</v>
      </c>
      <c r="II404">
        <v>-0.1279</v>
      </c>
      <c r="IJ404">
        <v>-2.003274880989988</v>
      </c>
      <c r="IK404">
        <v>-0.003643892653284941</v>
      </c>
      <c r="IL404">
        <v>8.948238347276123E-07</v>
      </c>
      <c r="IM404">
        <v>-2.445980282225029E-10</v>
      </c>
      <c r="IN404">
        <v>-0.1940835803508028</v>
      </c>
      <c r="IO404">
        <v>-0.01042730378795286</v>
      </c>
      <c r="IP404">
        <v>0.00100284695746963</v>
      </c>
      <c r="IQ404">
        <v>-1.701466411570297E-05</v>
      </c>
      <c r="IR404">
        <v>2</v>
      </c>
      <c r="IS404">
        <v>2310</v>
      </c>
      <c r="IT404">
        <v>1</v>
      </c>
      <c r="IU404">
        <v>25</v>
      </c>
      <c r="IV404">
        <v>21625.7</v>
      </c>
      <c r="IW404">
        <v>21625.6</v>
      </c>
      <c r="IX404">
        <v>0.950928</v>
      </c>
      <c r="IY404">
        <v>2.20581</v>
      </c>
      <c r="IZ404">
        <v>1.39648</v>
      </c>
      <c r="JA404">
        <v>2.34375</v>
      </c>
      <c r="JB404">
        <v>1.49536</v>
      </c>
      <c r="JC404">
        <v>2.39502</v>
      </c>
      <c r="JD404">
        <v>35.0594</v>
      </c>
      <c r="JE404">
        <v>24.1751</v>
      </c>
      <c r="JF404">
        <v>18</v>
      </c>
      <c r="JG404">
        <v>510.457</v>
      </c>
      <c r="JH404">
        <v>439.412</v>
      </c>
      <c r="JI404">
        <v>24.9999</v>
      </c>
      <c r="JJ404">
        <v>26.4042</v>
      </c>
      <c r="JK404">
        <v>30.0001</v>
      </c>
      <c r="JL404">
        <v>26.3989</v>
      </c>
      <c r="JM404">
        <v>26.3442</v>
      </c>
      <c r="JN404">
        <v>19.0546</v>
      </c>
      <c r="JO404">
        <v>32.5828</v>
      </c>
      <c r="JP404">
        <v>30.4239</v>
      </c>
      <c r="JQ404">
        <v>25</v>
      </c>
      <c r="JR404">
        <v>366.589</v>
      </c>
      <c r="JS404">
        <v>13.2883</v>
      </c>
      <c r="JT404">
        <v>100.827</v>
      </c>
      <c r="JU404">
        <v>100.789</v>
      </c>
    </row>
    <row r="405" spans="1:281">
      <c r="A405">
        <v>389</v>
      </c>
      <c r="B405">
        <v>1658947880</v>
      </c>
      <c r="C405">
        <v>6242</v>
      </c>
      <c r="D405" t="s">
        <v>1205</v>
      </c>
      <c r="E405" t="s">
        <v>1206</v>
      </c>
      <c r="F405">
        <v>5</v>
      </c>
      <c r="G405" t="s">
        <v>1198</v>
      </c>
      <c r="H405" t="s">
        <v>416</v>
      </c>
      <c r="I405">
        <v>1658947872.214286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386.8301705658819</v>
      </c>
      <c r="AK405">
        <v>374.114496969697</v>
      </c>
      <c r="AL405">
        <v>-2.611261549740744</v>
      </c>
      <c r="AM405">
        <v>65.32970682770508</v>
      </c>
      <c r="AN405">
        <f>(AP405 - AO405 + DI405*1E3/(8.314*(DK405+273.15)) * AR405/DH405 * AQ405) * DH405/(100*CV405) * 1000/(1000 - AP405)</f>
        <v>0</v>
      </c>
      <c r="AO405">
        <v>13.21735923871513</v>
      </c>
      <c r="AP405">
        <v>20.92889212121211</v>
      </c>
      <c r="AQ405">
        <v>1.097575430275553E-05</v>
      </c>
      <c r="AR405">
        <v>84.90924904379285</v>
      </c>
      <c r="AS405">
        <v>1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1658947872.214286</v>
      </c>
      <c r="DB405">
        <v>381.4455714285714</v>
      </c>
      <c r="DC405">
        <v>397.2575000000001</v>
      </c>
      <c r="DD405">
        <v>20.92354642857143</v>
      </c>
      <c r="DE405">
        <v>13.22927857142857</v>
      </c>
      <c r="DF405">
        <v>384.7320357142857</v>
      </c>
      <c r="DG405">
        <v>21.05143928571428</v>
      </c>
      <c r="DH405">
        <v>500.06525</v>
      </c>
      <c r="DI405">
        <v>90.43880357142856</v>
      </c>
      <c r="DJ405">
        <v>0.09997092142857143</v>
      </c>
      <c r="DK405">
        <v>26.93948214285714</v>
      </c>
      <c r="DL405">
        <v>26.07529642857143</v>
      </c>
      <c r="DM405">
        <v>999.9000000000002</v>
      </c>
      <c r="DN405">
        <v>0</v>
      </c>
      <c r="DO405">
        <v>0</v>
      </c>
      <c r="DP405">
        <v>9996.263928571429</v>
      </c>
      <c r="DQ405">
        <v>0</v>
      </c>
      <c r="DR405">
        <v>10.43561428571429</v>
      </c>
      <c r="DS405">
        <v>-15.81196392857143</v>
      </c>
      <c r="DT405">
        <v>389.59725</v>
      </c>
      <c r="DU405">
        <v>402.5835714285714</v>
      </c>
      <c r="DV405">
        <v>7.694264285714285</v>
      </c>
      <c r="DW405">
        <v>397.2575000000001</v>
      </c>
      <c r="DX405">
        <v>13.22927857142857</v>
      </c>
      <c r="DY405">
        <v>1.892300714285714</v>
      </c>
      <c r="DZ405">
        <v>1.196439642857143</v>
      </c>
      <c r="EA405">
        <v>16.57082857142857</v>
      </c>
      <c r="EB405">
        <v>9.557321428571429</v>
      </c>
      <c r="EC405">
        <v>2000.0475</v>
      </c>
      <c r="ED405">
        <v>0.9799979642857144</v>
      </c>
      <c r="EE405">
        <v>0.02000163571428571</v>
      </c>
      <c r="EF405">
        <v>0</v>
      </c>
      <c r="EG405">
        <v>786.4225714285714</v>
      </c>
      <c r="EH405">
        <v>5.00097</v>
      </c>
      <c r="EI405">
        <v>15704.4</v>
      </c>
      <c r="EJ405">
        <v>16707.96071428572</v>
      </c>
      <c r="EK405">
        <v>37.562</v>
      </c>
      <c r="EL405">
        <v>38</v>
      </c>
      <c r="EM405">
        <v>37.43035714285714</v>
      </c>
      <c r="EN405">
        <v>37.75</v>
      </c>
      <c r="EO405">
        <v>38.241</v>
      </c>
      <c r="EP405">
        <v>1955.143214285714</v>
      </c>
      <c r="EQ405">
        <v>39.90178571428572</v>
      </c>
      <c r="ER405">
        <v>0</v>
      </c>
      <c r="ES405">
        <v>1658947879.8</v>
      </c>
      <c r="ET405">
        <v>0</v>
      </c>
      <c r="EU405">
        <v>786.3299615384615</v>
      </c>
      <c r="EV405">
        <v>-13.5888888815054</v>
      </c>
      <c r="EW405">
        <v>-261.9931624713545</v>
      </c>
      <c r="EX405">
        <v>15702.42692307692</v>
      </c>
      <c r="EY405">
        <v>15</v>
      </c>
      <c r="EZ405">
        <v>0</v>
      </c>
      <c r="FA405" t="s">
        <v>419</v>
      </c>
      <c r="FB405">
        <v>1657650335.6</v>
      </c>
      <c r="FC405">
        <v>1657650340.6</v>
      </c>
      <c r="FD405">
        <v>0</v>
      </c>
      <c r="FE405">
        <v>2.4</v>
      </c>
      <c r="FF405">
        <v>-0.047</v>
      </c>
      <c r="FG405">
        <v>-2.024</v>
      </c>
      <c r="FH405">
        <v>-0.16</v>
      </c>
      <c r="FI405">
        <v>420</v>
      </c>
      <c r="FJ405">
        <v>17</v>
      </c>
      <c r="FK405">
        <v>0.4</v>
      </c>
      <c r="FL405">
        <v>0.26</v>
      </c>
      <c r="FM405">
        <v>-19.82687804878049</v>
      </c>
      <c r="FN405">
        <v>77.21153979094078</v>
      </c>
      <c r="FO405">
        <v>7.721196698797288</v>
      </c>
      <c r="FP405">
        <v>0</v>
      </c>
      <c r="FQ405">
        <v>786.8460588235293</v>
      </c>
      <c r="FR405">
        <v>-8.433155079607237</v>
      </c>
      <c r="FS405">
        <v>0.9644548274475293</v>
      </c>
      <c r="FT405">
        <v>0</v>
      </c>
      <c r="FU405">
        <v>7.69550780487805</v>
      </c>
      <c r="FV405">
        <v>0.05040376306621978</v>
      </c>
      <c r="FW405">
        <v>0.01461987663225702</v>
      </c>
      <c r="FX405">
        <v>1</v>
      </c>
      <c r="FY405">
        <v>1</v>
      </c>
      <c r="FZ405">
        <v>3</v>
      </c>
      <c r="GA405" t="s">
        <v>426</v>
      </c>
      <c r="GB405">
        <v>2.98331</v>
      </c>
      <c r="GC405">
        <v>2.71561</v>
      </c>
      <c r="GD405">
        <v>0.08533209999999999</v>
      </c>
      <c r="GE405">
        <v>0.0852392</v>
      </c>
      <c r="GF405">
        <v>0.09782689999999999</v>
      </c>
      <c r="GG405">
        <v>0.06893059999999999</v>
      </c>
      <c r="GH405">
        <v>29016.4</v>
      </c>
      <c r="GI405">
        <v>29130.3</v>
      </c>
      <c r="GJ405">
        <v>29483</v>
      </c>
      <c r="GK405">
        <v>29450.1</v>
      </c>
      <c r="GL405">
        <v>35239</v>
      </c>
      <c r="GM405">
        <v>36461.6</v>
      </c>
      <c r="GN405">
        <v>41531.7</v>
      </c>
      <c r="GO405">
        <v>41965.1</v>
      </c>
      <c r="GP405">
        <v>1.94562</v>
      </c>
      <c r="GQ405">
        <v>1.90317</v>
      </c>
      <c r="GR405">
        <v>0.0503063</v>
      </c>
      <c r="GS405">
        <v>0</v>
      </c>
      <c r="GT405">
        <v>25.2501</v>
      </c>
      <c r="GU405">
        <v>999.9</v>
      </c>
      <c r="GV405">
        <v>42.9</v>
      </c>
      <c r="GW405">
        <v>30.1</v>
      </c>
      <c r="GX405">
        <v>20.3262</v>
      </c>
      <c r="GY405">
        <v>63.2101</v>
      </c>
      <c r="GZ405">
        <v>34.2308</v>
      </c>
      <c r="HA405">
        <v>1</v>
      </c>
      <c r="HB405">
        <v>-0.0790168</v>
      </c>
      <c r="HC405">
        <v>0.251525</v>
      </c>
      <c r="HD405">
        <v>20.3331</v>
      </c>
      <c r="HE405">
        <v>5.21819</v>
      </c>
      <c r="HF405">
        <v>12.0098</v>
      </c>
      <c r="HG405">
        <v>4.98945</v>
      </c>
      <c r="HH405">
        <v>3.28863</v>
      </c>
      <c r="HI405">
        <v>9999</v>
      </c>
      <c r="HJ405">
        <v>9999</v>
      </c>
      <c r="HK405">
        <v>9999</v>
      </c>
      <c r="HL405">
        <v>156.4</v>
      </c>
      <c r="HM405">
        <v>1.86737</v>
      </c>
      <c r="HN405">
        <v>1.86646</v>
      </c>
      <c r="HO405">
        <v>1.86584</v>
      </c>
      <c r="HP405">
        <v>1.86584</v>
      </c>
      <c r="HQ405">
        <v>1.86767</v>
      </c>
      <c r="HR405">
        <v>1.87017</v>
      </c>
      <c r="HS405">
        <v>1.86876</v>
      </c>
      <c r="HT405">
        <v>1.87027</v>
      </c>
      <c r="HU405">
        <v>0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-3.236</v>
      </c>
      <c r="II405">
        <v>-0.1278</v>
      </c>
      <c r="IJ405">
        <v>-2.003274880989988</v>
      </c>
      <c r="IK405">
        <v>-0.003643892653284941</v>
      </c>
      <c r="IL405">
        <v>8.948238347276123E-07</v>
      </c>
      <c r="IM405">
        <v>-2.445980282225029E-10</v>
      </c>
      <c r="IN405">
        <v>-0.1940835803508028</v>
      </c>
      <c r="IO405">
        <v>-0.01042730378795286</v>
      </c>
      <c r="IP405">
        <v>0.00100284695746963</v>
      </c>
      <c r="IQ405">
        <v>-1.701466411570297E-05</v>
      </c>
      <c r="IR405">
        <v>2</v>
      </c>
      <c r="IS405">
        <v>2310</v>
      </c>
      <c r="IT405">
        <v>1</v>
      </c>
      <c r="IU405">
        <v>25</v>
      </c>
      <c r="IV405">
        <v>21625.7</v>
      </c>
      <c r="IW405">
        <v>21625.7</v>
      </c>
      <c r="IX405">
        <v>0.92041</v>
      </c>
      <c r="IY405">
        <v>2.20825</v>
      </c>
      <c r="IZ405">
        <v>1.39648</v>
      </c>
      <c r="JA405">
        <v>2.34497</v>
      </c>
      <c r="JB405">
        <v>1.49536</v>
      </c>
      <c r="JC405">
        <v>2.41089</v>
      </c>
      <c r="JD405">
        <v>35.0594</v>
      </c>
      <c r="JE405">
        <v>24.1751</v>
      </c>
      <c r="JF405">
        <v>18</v>
      </c>
      <c r="JG405">
        <v>510.408</v>
      </c>
      <c r="JH405">
        <v>439.546</v>
      </c>
      <c r="JI405">
        <v>24.9999</v>
      </c>
      <c r="JJ405">
        <v>26.4042</v>
      </c>
      <c r="JK405">
        <v>30.0001</v>
      </c>
      <c r="JL405">
        <v>26.3971</v>
      </c>
      <c r="JM405">
        <v>26.342</v>
      </c>
      <c r="JN405">
        <v>18.43</v>
      </c>
      <c r="JO405">
        <v>32.3109</v>
      </c>
      <c r="JP405">
        <v>30.0437</v>
      </c>
      <c r="JQ405">
        <v>25</v>
      </c>
      <c r="JR405">
        <v>346.555</v>
      </c>
      <c r="JS405">
        <v>13.2803</v>
      </c>
      <c r="JT405">
        <v>100.826</v>
      </c>
      <c r="JU405">
        <v>100.788</v>
      </c>
    </row>
    <row r="406" spans="1:281">
      <c r="A406">
        <v>390</v>
      </c>
      <c r="B406">
        <v>1658947885</v>
      </c>
      <c r="C406">
        <v>6247</v>
      </c>
      <c r="D406" t="s">
        <v>1207</v>
      </c>
      <c r="E406" t="s">
        <v>1208</v>
      </c>
      <c r="F406">
        <v>5</v>
      </c>
      <c r="G406" t="s">
        <v>1198</v>
      </c>
      <c r="H406" t="s">
        <v>416</v>
      </c>
      <c r="I406">
        <v>1658947877.5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370.0597981907114</v>
      </c>
      <c r="AK406">
        <v>359.6686848484848</v>
      </c>
      <c r="AL406">
        <v>-2.934449947513327</v>
      </c>
      <c r="AM406">
        <v>65.32970682770508</v>
      </c>
      <c r="AN406">
        <f>(AP406 - AO406 + DI406*1E3/(8.314*(DK406+273.15)) * AR406/DH406 * AQ406) * DH406/(100*CV406) * 1000/(1000 - AP406)</f>
        <v>0</v>
      </c>
      <c r="AO406">
        <v>13.22349761260193</v>
      </c>
      <c r="AP406">
        <v>20.93433333333334</v>
      </c>
      <c r="AQ406">
        <v>-1.098360646198397E-05</v>
      </c>
      <c r="AR406">
        <v>84.90924904379285</v>
      </c>
      <c r="AS406">
        <v>1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1658947877.5</v>
      </c>
      <c r="DB406">
        <v>370.6497407407408</v>
      </c>
      <c r="DC406">
        <v>380.6184074074073</v>
      </c>
      <c r="DD406">
        <v>20.92878888888889</v>
      </c>
      <c r="DE406">
        <v>13.22596666666667</v>
      </c>
      <c r="DF406">
        <v>373.902962962963</v>
      </c>
      <c r="DG406">
        <v>21.05663333333333</v>
      </c>
      <c r="DH406">
        <v>500.0670000000001</v>
      </c>
      <c r="DI406">
        <v>90.4388888888889</v>
      </c>
      <c r="DJ406">
        <v>0.0999829851851852</v>
      </c>
      <c r="DK406">
        <v>26.93861851851852</v>
      </c>
      <c r="DL406">
        <v>26.07267777777778</v>
      </c>
      <c r="DM406">
        <v>999.9000000000001</v>
      </c>
      <c r="DN406">
        <v>0</v>
      </c>
      <c r="DO406">
        <v>0</v>
      </c>
      <c r="DP406">
        <v>9996.703703703704</v>
      </c>
      <c r="DQ406">
        <v>0</v>
      </c>
      <c r="DR406">
        <v>10.43398148148148</v>
      </c>
      <c r="DS406">
        <v>-9.968687777777777</v>
      </c>
      <c r="DT406">
        <v>378.5727407407407</v>
      </c>
      <c r="DU406">
        <v>385.72</v>
      </c>
      <c r="DV406">
        <v>7.702823333333334</v>
      </c>
      <c r="DW406">
        <v>380.6184074074073</v>
      </c>
      <c r="DX406">
        <v>13.22596666666667</v>
      </c>
      <c r="DY406">
        <v>1.892776666666667</v>
      </c>
      <c r="DZ406">
        <v>1.196140740740741</v>
      </c>
      <c r="EA406">
        <v>16.57478518518518</v>
      </c>
      <c r="EB406">
        <v>9.553606296296298</v>
      </c>
      <c r="EC406">
        <v>2000.03962962963</v>
      </c>
      <c r="ED406">
        <v>0.9799981111111111</v>
      </c>
      <c r="EE406">
        <v>0.02000148888888889</v>
      </c>
      <c r="EF406">
        <v>0</v>
      </c>
      <c r="EG406">
        <v>784.8665925925926</v>
      </c>
      <c r="EH406">
        <v>5.00097</v>
      </c>
      <c r="EI406">
        <v>15672.38518518518</v>
      </c>
      <c r="EJ406">
        <v>16707.88148148148</v>
      </c>
      <c r="EK406">
        <v>37.562</v>
      </c>
      <c r="EL406">
        <v>38</v>
      </c>
      <c r="EM406">
        <v>37.42322222222222</v>
      </c>
      <c r="EN406">
        <v>37.75</v>
      </c>
      <c r="EO406">
        <v>38.24533333333333</v>
      </c>
      <c r="EP406">
        <v>1955.135925925926</v>
      </c>
      <c r="EQ406">
        <v>39.90111111111111</v>
      </c>
      <c r="ER406">
        <v>0</v>
      </c>
      <c r="ES406">
        <v>1658947884.6</v>
      </c>
      <c r="ET406">
        <v>0</v>
      </c>
      <c r="EU406">
        <v>784.8342692307692</v>
      </c>
      <c r="EV406">
        <v>-24.73876921780685</v>
      </c>
      <c r="EW406">
        <v>-499.6068374400886</v>
      </c>
      <c r="EX406">
        <v>15672.09615384615</v>
      </c>
      <c r="EY406">
        <v>15</v>
      </c>
      <c r="EZ406">
        <v>0</v>
      </c>
      <c r="FA406" t="s">
        <v>419</v>
      </c>
      <c r="FB406">
        <v>1657650335.6</v>
      </c>
      <c r="FC406">
        <v>1657650340.6</v>
      </c>
      <c r="FD406">
        <v>0</v>
      </c>
      <c r="FE406">
        <v>2.4</v>
      </c>
      <c r="FF406">
        <v>-0.047</v>
      </c>
      <c r="FG406">
        <v>-2.024</v>
      </c>
      <c r="FH406">
        <v>-0.16</v>
      </c>
      <c r="FI406">
        <v>420</v>
      </c>
      <c r="FJ406">
        <v>17</v>
      </c>
      <c r="FK406">
        <v>0.4</v>
      </c>
      <c r="FL406">
        <v>0.26</v>
      </c>
      <c r="FM406">
        <v>-14.29536219512195</v>
      </c>
      <c r="FN406">
        <v>69.66420250871076</v>
      </c>
      <c r="FO406">
        <v>7.039203258738636</v>
      </c>
      <c r="FP406">
        <v>0</v>
      </c>
      <c r="FQ406">
        <v>785.6059411764705</v>
      </c>
      <c r="FR406">
        <v>-17.67208555930536</v>
      </c>
      <c r="FS406">
        <v>1.844358758982081</v>
      </c>
      <c r="FT406">
        <v>0</v>
      </c>
      <c r="FU406">
        <v>7.695410975609755</v>
      </c>
      <c r="FV406">
        <v>0.09929749128921664</v>
      </c>
      <c r="FW406">
        <v>0.01506087514136527</v>
      </c>
      <c r="FX406">
        <v>1</v>
      </c>
      <c r="FY406">
        <v>1</v>
      </c>
      <c r="FZ406">
        <v>3</v>
      </c>
      <c r="GA406" t="s">
        <v>426</v>
      </c>
      <c r="GB406">
        <v>2.98325</v>
      </c>
      <c r="GC406">
        <v>2.71569</v>
      </c>
      <c r="GD406">
        <v>0.0827133</v>
      </c>
      <c r="GE406">
        <v>0.0822613</v>
      </c>
      <c r="GF406">
        <v>0.09785439999999999</v>
      </c>
      <c r="GG406">
        <v>0.0690781</v>
      </c>
      <c r="GH406">
        <v>29099.9</v>
      </c>
      <c r="GI406">
        <v>29225.3</v>
      </c>
      <c r="GJ406">
        <v>29483.4</v>
      </c>
      <c r="GK406">
        <v>29450.3</v>
      </c>
      <c r="GL406">
        <v>35238.2</v>
      </c>
      <c r="GM406">
        <v>36455.9</v>
      </c>
      <c r="GN406">
        <v>41532</v>
      </c>
      <c r="GO406">
        <v>41965.3</v>
      </c>
      <c r="GP406">
        <v>1.9458</v>
      </c>
      <c r="GQ406">
        <v>1.90298</v>
      </c>
      <c r="GR406">
        <v>0.0503398</v>
      </c>
      <c r="GS406">
        <v>0</v>
      </c>
      <c r="GT406">
        <v>25.248</v>
      </c>
      <c r="GU406">
        <v>999.9</v>
      </c>
      <c r="GV406">
        <v>42.8</v>
      </c>
      <c r="GW406">
        <v>30.1</v>
      </c>
      <c r="GX406">
        <v>20.2785</v>
      </c>
      <c r="GY406">
        <v>63.1301</v>
      </c>
      <c r="GZ406">
        <v>34.1907</v>
      </c>
      <c r="HA406">
        <v>1</v>
      </c>
      <c r="HB406">
        <v>-0.07901420000000001</v>
      </c>
      <c r="HC406">
        <v>0.253235</v>
      </c>
      <c r="HD406">
        <v>20.3329</v>
      </c>
      <c r="HE406">
        <v>5.21684</v>
      </c>
      <c r="HF406">
        <v>12.0099</v>
      </c>
      <c r="HG406">
        <v>4.98915</v>
      </c>
      <c r="HH406">
        <v>3.2885</v>
      </c>
      <c r="HI406">
        <v>9999</v>
      </c>
      <c r="HJ406">
        <v>9999</v>
      </c>
      <c r="HK406">
        <v>9999</v>
      </c>
      <c r="HL406">
        <v>156.4</v>
      </c>
      <c r="HM406">
        <v>1.86737</v>
      </c>
      <c r="HN406">
        <v>1.86646</v>
      </c>
      <c r="HO406">
        <v>1.86584</v>
      </c>
      <c r="HP406">
        <v>1.86584</v>
      </c>
      <c r="HQ406">
        <v>1.86767</v>
      </c>
      <c r="HR406">
        <v>1.87014</v>
      </c>
      <c r="HS406">
        <v>1.86875</v>
      </c>
      <c r="HT406">
        <v>1.87027</v>
      </c>
      <c r="HU406">
        <v>0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-3.192</v>
      </c>
      <c r="II406">
        <v>-0.1278</v>
      </c>
      <c r="IJ406">
        <v>-2.003274880989988</v>
      </c>
      <c r="IK406">
        <v>-0.003643892653284941</v>
      </c>
      <c r="IL406">
        <v>8.948238347276123E-07</v>
      </c>
      <c r="IM406">
        <v>-2.445980282225029E-10</v>
      </c>
      <c r="IN406">
        <v>-0.1940835803508028</v>
      </c>
      <c r="IO406">
        <v>-0.01042730378795286</v>
      </c>
      <c r="IP406">
        <v>0.00100284695746963</v>
      </c>
      <c r="IQ406">
        <v>-1.701466411570297E-05</v>
      </c>
      <c r="IR406">
        <v>2</v>
      </c>
      <c r="IS406">
        <v>2310</v>
      </c>
      <c r="IT406">
        <v>1</v>
      </c>
      <c r="IU406">
        <v>25</v>
      </c>
      <c r="IV406">
        <v>21625.8</v>
      </c>
      <c r="IW406">
        <v>21625.7</v>
      </c>
      <c r="IX406">
        <v>0.88501</v>
      </c>
      <c r="IY406">
        <v>2.20825</v>
      </c>
      <c r="IZ406">
        <v>1.39648</v>
      </c>
      <c r="JA406">
        <v>2.34375</v>
      </c>
      <c r="JB406">
        <v>1.49536</v>
      </c>
      <c r="JC406">
        <v>2.3938</v>
      </c>
      <c r="JD406">
        <v>35.0594</v>
      </c>
      <c r="JE406">
        <v>24.1751</v>
      </c>
      <c r="JF406">
        <v>18</v>
      </c>
      <c r="JG406">
        <v>510.521</v>
      </c>
      <c r="JH406">
        <v>439.425</v>
      </c>
      <c r="JI406">
        <v>25.0001</v>
      </c>
      <c r="JJ406">
        <v>26.4037</v>
      </c>
      <c r="JK406">
        <v>30</v>
      </c>
      <c r="JL406">
        <v>26.3971</v>
      </c>
      <c r="JM406">
        <v>26.342</v>
      </c>
      <c r="JN406">
        <v>17.7208</v>
      </c>
      <c r="JO406">
        <v>32.3109</v>
      </c>
      <c r="JP406">
        <v>30.0437</v>
      </c>
      <c r="JQ406">
        <v>25</v>
      </c>
      <c r="JR406">
        <v>333.195</v>
      </c>
      <c r="JS406">
        <v>13.2599</v>
      </c>
      <c r="JT406">
        <v>100.827</v>
      </c>
      <c r="JU406">
        <v>100.788</v>
      </c>
    </row>
    <row r="407" spans="1:281">
      <c r="A407">
        <v>391</v>
      </c>
      <c r="B407">
        <v>1658947890</v>
      </c>
      <c r="C407">
        <v>6252</v>
      </c>
      <c r="D407" t="s">
        <v>1209</v>
      </c>
      <c r="E407" t="s">
        <v>1210</v>
      </c>
      <c r="F407">
        <v>5</v>
      </c>
      <c r="G407" t="s">
        <v>1198</v>
      </c>
      <c r="H407" t="s">
        <v>416</v>
      </c>
      <c r="I407">
        <v>1658947882.214286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353.4120968327805</v>
      </c>
      <c r="AK407">
        <v>344.4306424242423</v>
      </c>
      <c r="AL407">
        <v>-3.066997206248772</v>
      </c>
      <c r="AM407">
        <v>65.32970682770508</v>
      </c>
      <c r="AN407">
        <f>(AP407 - AO407 + DI407*1E3/(8.314*(DK407+273.15)) * AR407/DH407 * AQ407) * DH407/(100*CV407) * 1000/(1000 - AP407)</f>
        <v>0</v>
      </c>
      <c r="AO407">
        <v>13.26451614578299</v>
      </c>
      <c r="AP407">
        <v>20.95975333333332</v>
      </c>
      <c r="AQ407">
        <v>0.005700598833618007</v>
      </c>
      <c r="AR407">
        <v>84.90924904379285</v>
      </c>
      <c r="AS407">
        <v>1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1658947882.214286</v>
      </c>
      <c r="DB407">
        <v>358.2817142857143</v>
      </c>
      <c r="DC407">
        <v>365.1416071428571</v>
      </c>
      <c r="DD407">
        <v>20.93575</v>
      </c>
      <c r="DE407">
        <v>13.23793214285714</v>
      </c>
      <c r="DF407">
        <v>361.4966785714286</v>
      </c>
      <c r="DG407">
        <v>21.06353571428571</v>
      </c>
      <c r="DH407">
        <v>500.0645</v>
      </c>
      <c r="DI407">
        <v>90.43846785714285</v>
      </c>
      <c r="DJ407">
        <v>0.09995182857142856</v>
      </c>
      <c r="DK407">
        <v>26.93821428571429</v>
      </c>
      <c r="DL407">
        <v>26.07391071428571</v>
      </c>
      <c r="DM407">
        <v>999.9000000000002</v>
      </c>
      <c r="DN407">
        <v>0</v>
      </c>
      <c r="DO407">
        <v>0</v>
      </c>
      <c r="DP407">
        <v>10003.22964285714</v>
      </c>
      <c r="DQ407">
        <v>0</v>
      </c>
      <c r="DR407">
        <v>10.29389821428571</v>
      </c>
      <c r="DS407">
        <v>-6.859858571428569</v>
      </c>
      <c r="DT407">
        <v>365.9428214285714</v>
      </c>
      <c r="DU407">
        <v>370.0399285714287</v>
      </c>
      <c r="DV407">
        <v>7.697825714285714</v>
      </c>
      <c r="DW407">
        <v>365.1416071428571</v>
      </c>
      <c r="DX407">
        <v>13.23793214285714</v>
      </c>
      <c r="DY407">
        <v>1.8933975</v>
      </c>
      <c r="DZ407">
        <v>1.197216785714286</v>
      </c>
      <c r="EA407">
        <v>16.57995357142857</v>
      </c>
      <c r="EB407">
        <v>9.566979285714286</v>
      </c>
      <c r="EC407">
        <v>2000.016071428571</v>
      </c>
      <c r="ED407">
        <v>0.9799981785714288</v>
      </c>
      <c r="EE407">
        <v>0.02000142142857143</v>
      </c>
      <c r="EF407">
        <v>0</v>
      </c>
      <c r="EG407">
        <v>782.5617857142859</v>
      </c>
      <c r="EH407">
        <v>5.00097</v>
      </c>
      <c r="EI407">
        <v>15626.26071428571</v>
      </c>
      <c r="EJ407">
        <v>16707.69285714285</v>
      </c>
      <c r="EK407">
        <v>37.562</v>
      </c>
      <c r="EL407">
        <v>38</v>
      </c>
      <c r="EM407">
        <v>37.41928571428571</v>
      </c>
      <c r="EN407">
        <v>37.75</v>
      </c>
      <c r="EO407">
        <v>38.2455</v>
      </c>
      <c r="EP407">
        <v>1955.114642857143</v>
      </c>
      <c r="EQ407">
        <v>39.90035714285715</v>
      </c>
      <c r="ER407">
        <v>0</v>
      </c>
      <c r="ES407">
        <v>1658947890</v>
      </c>
      <c r="ET407">
        <v>0</v>
      </c>
      <c r="EU407">
        <v>782.01856</v>
      </c>
      <c r="EV407">
        <v>-34.20638455238993</v>
      </c>
      <c r="EW407">
        <v>-711.7230757906048</v>
      </c>
      <c r="EX407">
        <v>15615.576</v>
      </c>
      <c r="EY407">
        <v>15</v>
      </c>
      <c r="EZ407">
        <v>0</v>
      </c>
      <c r="FA407" t="s">
        <v>419</v>
      </c>
      <c r="FB407">
        <v>1657650335.6</v>
      </c>
      <c r="FC407">
        <v>1657650340.6</v>
      </c>
      <c r="FD407">
        <v>0</v>
      </c>
      <c r="FE407">
        <v>2.4</v>
      </c>
      <c r="FF407">
        <v>-0.047</v>
      </c>
      <c r="FG407">
        <v>-2.024</v>
      </c>
      <c r="FH407">
        <v>-0.16</v>
      </c>
      <c r="FI407">
        <v>420</v>
      </c>
      <c r="FJ407">
        <v>17</v>
      </c>
      <c r="FK407">
        <v>0.4</v>
      </c>
      <c r="FL407">
        <v>0.26</v>
      </c>
      <c r="FM407">
        <v>-8.787687999999999</v>
      </c>
      <c r="FN407">
        <v>40.52446604127583</v>
      </c>
      <c r="FO407">
        <v>4.02723155327776</v>
      </c>
      <c r="FP407">
        <v>0</v>
      </c>
      <c r="FQ407">
        <v>783.8203823529412</v>
      </c>
      <c r="FR407">
        <v>-27.794270429214</v>
      </c>
      <c r="FS407">
        <v>2.775767122528855</v>
      </c>
      <c r="FT407">
        <v>0</v>
      </c>
      <c r="FU407">
        <v>7.697836749999999</v>
      </c>
      <c r="FV407">
        <v>-0.05946247654785189</v>
      </c>
      <c r="FW407">
        <v>0.01195886311224859</v>
      </c>
      <c r="FX407">
        <v>1</v>
      </c>
      <c r="FY407">
        <v>1</v>
      </c>
      <c r="FZ407">
        <v>3</v>
      </c>
      <c r="GA407" t="s">
        <v>426</v>
      </c>
      <c r="GB407">
        <v>2.98338</v>
      </c>
      <c r="GC407">
        <v>2.71577</v>
      </c>
      <c r="GD407">
        <v>0.0799174</v>
      </c>
      <c r="GE407">
        <v>0.0792008</v>
      </c>
      <c r="GF407">
        <v>0.0979314</v>
      </c>
      <c r="GG407">
        <v>0.06912459999999999</v>
      </c>
      <c r="GH407">
        <v>29188.6</v>
      </c>
      <c r="GI407">
        <v>29323.4</v>
      </c>
      <c r="GJ407">
        <v>29483.4</v>
      </c>
      <c r="GK407">
        <v>29450.9</v>
      </c>
      <c r="GL407">
        <v>35235.4</v>
      </c>
      <c r="GM407">
        <v>36455</v>
      </c>
      <c r="GN407">
        <v>41532.4</v>
      </c>
      <c r="GO407">
        <v>41966.3</v>
      </c>
      <c r="GP407">
        <v>1.9454</v>
      </c>
      <c r="GQ407">
        <v>1.90282</v>
      </c>
      <c r="GR407">
        <v>0.0504367</v>
      </c>
      <c r="GS407">
        <v>0</v>
      </c>
      <c r="GT407">
        <v>25.2493</v>
      </c>
      <c r="GU407">
        <v>999.9</v>
      </c>
      <c r="GV407">
        <v>42.8</v>
      </c>
      <c r="GW407">
        <v>30.1</v>
      </c>
      <c r="GX407">
        <v>20.2774</v>
      </c>
      <c r="GY407">
        <v>62.9901</v>
      </c>
      <c r="GZ407">
        <v>33.6538</v>
      </c>
      <c r="HA407">
        <v>1</v>
      </c>
      <c r="HB407">
        <v>-0.07893799999999999</v>
      </c>
      <c r="HC407">
        <v>0.253377</v>
      </c>
      <c r="HD407">
        <v>20.333</v>
      </c>
      <c r="HE407">
        <v>5.21729</v>
      </c>
      <c r="HF407">
        <v>12.0099</v>
      </c>
      <c r="HG407">
        <v>4.9892</v>
      </c>
      <c r="HH407">
        <v>3.2885</v>
      </c>
      <c r="HI407">
        <v>9999</v>
      </c>
      <c r="HJ407">
        <v>9999</v>
      </c>
      <c r="HK407">
        <v>9999</v>
      </c>
      <c r="HL407">
        <v>156.4</v>
      </c>
      <c r="HM407">
        <v>1.86738</v>
      </c>
      <c r="HN407">
        <v>1.86646</v>
      </c>
      <c r="HO407">
        <v>1.86584</v>
      </c>
      <c r="HP407">
        <v>1.86584</v>
      </c>
      <c r="HQ407">
        <v>1.86766</v>
      </c>
      <c r="HR407">
        <v>1.87015</v>
      </c>
      <c r="HS407">
        <v>1.86876</v>
      </c>
      <c r="HT407">
        <v>1.87027</v>
      </c>
      <c r="HU407">
        <v>0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-3.145</v>
      </c>
      <c r="II407">
        <v>-0.1276</v>
      </c>
      <c r="IJ407">
        <v>-2.003274880989988</v>
      </c>
      <c r="IK407">
        <v>-0.003643892653284941</v>
      </c>
      <c r="IL407">
        <v>8.948238347276123E-07</v>
      </c>
      <c r="IM407">
        <v>-2.445980282225029E-10</v>
      </c>
      <c r="IN407">
        <v>-0.1940835803508028</v>
      </c>
      <c r="IO407">
        <v>-0.01042730378795286</v>
      </c>
      <c r="IP407">
        <v>0.00100284695746963</v>
      </c>
      <c r="IQ407">
        <v>-1.701466411570297E-05</v>
      </c>
      <c r="IR407">
        <v>2</v>
      </c>
      <c r="IS407">
        <v>2310</v>
      </c>
      <c r="IT407">
        <v>1</v>
      </c>
      <c r="IU407">
        <v>25</v>
      </c>
      <c r="IV407">
        <v>21625.9</v>
      </c>
      <c r="IW407">
        <v>21625.8</v>
      </c>
      <c r="IX407">
        <v>0.853271</v>
      </c>
      <c r="IY407">
        <v>2.22046</v>
      </c>
      <c r="IZ407">
        <v>1.39648</v>
      </c>
      <c r="JA407">
        <v>2.34131</v>
      </c>
      <c r="JB407">
        <v>1.49536</v>
      </c>
      <c r="JC407">
        <v>2.30591</v>
      </c>
      <c r="JD407">
        <v>35.0594</v>
      </c>
      <c r="JE407">
        <v>24.1663</v>
      </c>
      <c r="JF407">
        <v>18</v>
      </c>
      <c r="JG407">
        <v>510.263</v>
      </c>
      <c r="JH407">
        <v>439.335</v>
      </c>
      <c r="JI407">
        <v>25</v>
      </c>
      <c r="JJ407">
        <v>26.4027</v>
      </c>
      <c r="JK407">
        <v>30.0001</v>
      </c>
      <c r="JL407">
        <v>26.3971</v>
      </c>
      <c r="JM407">
        <v>26.342</v>
      </c>
      <c r="JN407">
        <v>17.0868</v>
      </c>
      <c r="JO407">
        <v>32.3109</v>
      </c>
      <c r="JP407">
        <v>30.0437</v>
      </c>
      <c r="JQ407">
        <v>25</v>
      </c>
      <c r="JR407">
        <v>313.16</v>
      </c>
      <c r="JS407">
        <v>13.2337</v>
      </c>
      <c r="JT407">
        <v>100.828</v>
      </c>
      <c r="JU407">
        <v>100.791</v>
      </c>
    </row>
    <row r="408" spans="1:281">
      <c r="A408">
        <v>392</v>
      </c>
      <c r="B408">
        <v>1658947895</v>
      </c>
      <c r="C408">
        <v>6257</v>
      </c>
      <c r="D408" t="s">
        <v>1211</v>
      </c>
      <c r="E408" t="s">
        <v>1212</v>
      </c>
      <c r="F408">
        <v>5</v>
      </c>
      <c r="G408" t="s">
        <v>1198</v>
      </c>
      <c r="H408" t="s">
        <v>416</v>
      </c>
      <c r="I408">
        <v>1658947887.5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336.5340920881479</v>
      </c>
      <c r="AK408">
        <v>328.9282303030302</v>
      </c>
      <c r="AL408">
        <v>-3.10474067588755</v>
      </c>
      <c r="AM408">
        <v>65.32970682770508</v>
      </c>
      <c r="AN408">
        <f>(AP408 - AO408 + DI408*1E3/(8.314*(DK408+273.15)) * AR408/DH408 * AQ408) * DH408/(100*CV408) * 1000/(1000 - AP408)</f>
        <v>0</v>
      </c>
      <c r="AO408">
        <v>13.26874157007493</v>
      </c>
      <c r="AP408">
        <v>20.96782545454545</v>
      </c>
      <c r="AQ408">
        <v>0.000390317498627548</v>
      </c>
      <c r="AR408">
        <v>84.90924904379285</v>
      </c>
      <c r="AS408">
        <v>1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1658947887.5</v>
      </c>
      <c r="DB408">
        <v>343.0845185185185</v>
      </c>
      <c r="DC408">
        <v>347.6467037037037</v>
      </c>
      <c r="DD408">
        <v>20.94819629629629</v>
      </c>
      <c r="DE408">
        <v>13.25526296296296</v>
      </c>
      <c r="DF408">
        <v>346.2522222222221</v>
      </c>
      <c r="DG408">
        <v>21.07587777777778</v>
      </c>
      <c r="DH408">
        <v>500.0695925925925</v>
      </c>
      <c r="DI408">
        <v>90.4384037037037</v>
      </c>
      <c r="DJ408">
        <v>0.09998230370370369</v>
      </c>
      <c r="DK408">
        <v>26.93858518518518</v>
      </c>
      <c r="DL408">
        <v>26.07447777777778</v>
      </c>
      <c r="DM408">
        <v>999.9000000000001</v>
      </c>
      <c r="DN408">
        <v>0</v>
      </c>
      <c r="DO408">
        <v>0</v>
      </c>
      <c r="DP408">
        <v>10002.33481481482</v>
      </c>
      <c r="DQ408">
        <v>0</v>
      </c>
      <c r="DR408">
        <v>10.22716259259259</v>
      </c>
      <c r="DS408">
        <v>-4.56217962962963</v>
      </c>
      <c r="DT408">
        <v>350.4250740740741</v>
      </c>
      <c r="DU408">
        <v>352.3164814814814</v>
      </c>
      <c r="DV408">
        <v>7.692941481481482</v>
      </c>
      <c r="DW408">
        <v>347.6467037037037</v>
      </c>
      <c r="DX408">
        <v>13.25526296296296</v>
      </c>
      <c r="DY408">
        <v>1.894522592592592</v>
      </c>
      <c r="DZ408">
        <v>1.198784074074074</v>
      </c>
      <c r="EA408">
        <v>16.58929259259259</v>
      </c>
      <c r="EB408">
        <v>9.586454074074075</v>
      </c>
      <c r="EC408">
        <v>2000.027777777778</v>
      </c>
      <c r="ED408">
        <v>0.9799981111111113</v>
      </c>
      <c r="EE408">
        <v>0.02000148888888889</v>
      </c>
      <c r="EF408">
        <v>0</v>
      </c>
      <c r="EG408">
        <v>779.3701481481481</v>
      </c>
      <c r="EH408">
        <v>5.00097</v>
      </c>
      <c r="EI408">
        <v>15562.56666666667</v>
      </c>
      <c r="EJ408">
        <v>16707.79259259259</v>
      </c>
      <c r="EK408">
        <v>37.5574074074074</v>
      </c>
      <c r="EL408">
        <v>38</v>
      </c>
      <c r="EM408">
        <v>37.41862962962963</v>
      </c>
      <c r="EN408">
        <v>37.75</v>
      </c>
      <c r="EO408">
        <v>38.25</v>
      </c>
      <c r="EP408">
        <v>1955.126666666667</v>
      </c>
      <c r="EQ408">
        <v>39.90111111111111</v>
      </c>
      <c r="ER408">
        <v>0</v>
      </c>
      <c r="ES408">
        <v>1658947894.8</v>
      </c>
      <c r="ET408">
        <v>0</v>
      </c>
      <c r="EU408">
        <v>779.0665999999999</v>
      </c>
      <c r="EV408">
        <v>-40.01907697084337</v>
      </c>
      <c r="EW408">
        <v>-796.0000011920422</v>
      </c>
      <c r="EX408">
        <v>15555.68</v>
      </c>
      <c r="EY408">
        <v>15</v>
      </c>
      <c r="EZ408">
        <v>0</v>
      </c>
      <c r="FA408" t="s">
        <v>419</v>
      </c>
      <c r="FB408">
        <v>1657650335.6</v>
      </c>
      <c r="FC408">
        <v>1657650340.6</v>
      </c>
      <c r="FD408">
        <v>0</v>
      </c>
      <c r="FE408">
        <v>2.4</v>
      </c>
      <c r="FF408">
        <v>-0.047</v>
      </c>
      <c r="FG408">
        <v>-2.024</v>
      </c>
      <c r="FH408">
        <v>-0.16</v>
      </c>
      <c r="FI408">
        <v>420</v>
      </c>
      <c r="FJ408">
        <v>17</v>
      </c>
      <c r="FK408">
        <v>0.4</v>
      </c>
      <c r="FL408">
        <v>0.26</v>
      </c>
      <c r="FM408">
        <v>-6.3514955</v>
      </c>
      <c r="FN408">
        <v>27.93219061913698</v>
      </c>
      <c r="FO408">
        <v>2.752287704725789</v>
      </c>
      <c r="FP408">
        <v>0</v>
      </c>
      <c r="FQ408">
        <v>781.6669705882352</v>
      </c>
      <c r="FR408">
        <v>-34.86922841688264</v>
      </c>
      <c r="FS408">
        <v>3.444564827677967</v>
      </c>
      <c r="FT408">
        <v>0</v>
      </c>
      <c r="FU408">
        <v>7.697717</v>
      </c>
      <c r="FV408">
        <v>-0.07995174484054056</v>
      </c>
      <c r="FW408">
        <v>0.01121950293016585</v>
      </c>
      <c r="FX408">
        <v>1</v>
      </c>
      <c r="FY408">
        <v>1</v>
      </c>
      <c r="FZ408">
        <v>3</v>
      </c>
      <c r="GA408" t="s">
        <v>426</v>
      </c>
      <c r="GB408">
        <v>2.98342</v>
      </c>
      <c r="GC408">
        <v>2.71553</v>
      </c>
      <c r="GD408">
        <v>0.0770218</v>
      </c>
      <c r="GE408">
        <v>0.0760861</v>
      </c>
      <c r="GF408">
        <v>0.0979617</v>
      </c>
      <c r="GG408">
        <v>0.06909360000000001</v>
      </c>
      <c r="GH408">
        <v>29280.2</v>
      </c>
      <c r="GI408">
        <v>29422.4</v>
      </c>
      <c r="GJ408">
        <v>29483.2</v>
      </c>
      <c r="GK408">
        <v>29450.8</v>
      </c>
      <c r="GL408">
        <v>35233.3</v>
      </c>
      <c r="GM408">
        <v>36455.9</v>
      </c>
      <c r="GN408">
        <v>41531.4</v>
      </c>
      <c r="GO408">
        <v>41966.1</v>
      </c>
      <c r="GP408">
        <v>1.94555</v>
      </c>
      <c r="GQ408">
        <v>1.9029</v>
      </c>
      <c r="GR408">
        <v>0.050161</v>
      </c>
      <c r="GS408">
        <v>0</v>
      </c>
      <c r="GT408">
        <v>25.2501</v>
      </c>
      <c r="GU408">
        <v>999.9</v>
      </c>
      <c r="GV408">
        <v>42.7</v>
      </c>
      <c r="GW408">
        <v>30.1</v>
      </c>
      <c r="GX408">
        <v>20.2325</v>
      </c>
      <c r="GY408">
        <v>62.8801</v>
      </c>
      <c r="GZ408">
        <v>33.73</v>
      </c>
      <c r="HA408">
        <v>1</v>
      </c>
      <c r="HB408">
        <v>-0.0790473</v>
      </c>
      <c r="HC408">
        <v>0.252696</v>
      </c>
      <c r="HD408">
        <v>20.3329</v>
      </c>
      <c r="HE408">
        <v>5.21729</v>
      </c>
      <c r="HF408">
        <v>12.0099</v>
      </c>
      <c r="HG408">
        <v>4.9889</v>
      </c>
      <c r="HH408">
        <v>3.28845</v>
      </c>
      <c r="HI408">
        <v>9999</v>
      </c>
      <c r="HJ408">
        <v>9999</v>
      </c>
      <c r="HK408">
        <v>9999</v>
      </c>
      <c r="HL408">
        <v>156.4</v>
      </c>
      <c r="HM408">
        <v>1.86737</v>
      </c>
      <c r="HN408">
        <v>1.86646</v>
      </c>
      <c r="HO408">
        <v>1.86584</v>
      </c>
      <c r="HP408">
        <v>1.86584</v>
      </c>
      <c r="HQ408">
        <v>1.86767</v>
      </c>
      <c r="HR408">
        <v>1.87014</v>
      </c>
      <c r="HS408">
        <v>1.86875</v>
      </c>
      <c r="HT408">
        <v>1.87027</v>
      </c>
      <c r="HU408">
        <v>0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-3.097</v>
      </c>
      <c r="II408">
        <v>-0.1275</v>
      </c>
      <c r="IJ408">
        <v>-2.003274880989988</v>
      </c>
      <c r="IK408">
        <v>-0.003643892653284941</v>
      </c>
      <c r="IL408">
        <v>8.948238347276123E-07</v>
      </c>
      <c r="IM408">
        <v>-2.445980282225029E-10</v>
      </c>
      <c r="IN408">
        <v>-0.1940835803508028</v>
      </c>
      <c r="IO408">
        <v>-0.01042730378795286</v>
      </c>
      <c r="IP408">
        <v>0.00100284695746963</v>
      </c>
      <c r="IQ408">
        <v>-1.701466411570297E-05</v>
      </c>
      <c r="IR408">
        <v>2</v>
      </c>
      <c r="IS408">
        <v>2310</v>
      </c>
      <c r="IT408">
        <v>1</v>
      </c>
      <c r="IU408">
        <v>25</v>
      </c>
      <c r="IV408">
        <v>21626</v>
      </c>
      <c r="IW408">
        <v>21625.9</v>
      </c>
      <c r="IX408">
        <v>0.81665</v>
      </c>
      <c r="IY408">
        <v>2.22168</v>
      </c>
      <c r="IZ408">
        <v>1.39648</v>
      </c>
      <c r="JA408">
        <v>2.33887</v>
      </c>
      <c r="JB408">
        <v>1.49536</v>
      </c>
      <c r="JC408">
        <v>2.3938</v>
      </c>
      <c r="JD408">
        <v>35.0594</v>
      </c>
      <c r="JE408">
        <v>24.1663</v>
      </c>
      <c r="JF408">
        <v>18</v>
      </c>
      <c r="JG408">
        <v>510.36</v>
      </c>
      <c r="JH408">
        <v>439.38</v>
      </c>
      <c r="JI408">
        <v>24.9999</v>
      </c>
      <c r="JJ408">
        <v>26.4022</v>
      </c>
      <c r="JK408">
        <v>30.0001</v>
      </c>
      <c r="JL408">
        <v>26.3971</v>
      </c>
      <c r="JM408">
        <v>26.342</v>
      </c>
      <c r="JN408">
        <v>16.369</v>
      </c>
      <c r="JO408">
        <v>32.3109</v>
      </c>
      <c r="JP408">
        <v>29.6587</v>
      </c>
      <c r="JQ408">
        <v>25</v>
      </c>
      <c r="JR408">
        <v>299.759</v>
      </c>
      <c r="JS408">
        <v>13.2074</v>
      </c>
      <c r="JT408">
        <v>100.826</v>
      </c>
      <c r="JU408">
        <v>100.79</v>
      </c>
    </row>
    <row r="409" spans="1:281">
      <c r="A409">
        <v>393</v>
      </c>
      <c r="B409">
        <v>1658947900</v>
      </c>
      <c r="C409">
        <v>6262</v>
      </c>
      <c r="D409" t="s">
        <v>1213</v>
      </c>
      <c r="E409" t="s">
        <v>1214</v>
      </c>
      <c r="F409">
        <v>5</v>
      </c>
      <c r="G409" t="s">
        <v>1198</v>
      </c>
      <c r="H409" t="s">
        <v>416</v>
      </c>
      <c r="I409">
        <v>1658947892.214286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319.6706712636221</v>
      </c>
      <c r="AK409">
        <v>313.2570363636362</v>
      </c>
      <c r="AL409">
        <v>-3.136720981536244</v>
      </c>
      <c r="AM409">
        <v>65.32970682770508</v>
      </c>
      <c r="AN409">
        <f>(AP409 - AO409 + DI409*1E3/(8.314*(DK409+273.15)) * AR409/DH409 * AQ409) * DH409/(100*CV409) * 1000/(1000 - AP409)</f>
        <v>0</v>
      </c>
      <c r="AO409">
        <v>13.24703914517458</v>
      </c>
      <c r="AP409">
        <v>20.96875939393939</v>
      </c>
      <c r="AQ409">
        <v>0.0003200478288135649</v>
      </c>
      <c r="AR409">
        <v>84.90924904379285</v>
      </c>
      <c r="AS409">
        <v>1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1658947892.214286</v>
      </c>
      <c r="DB409">
        <v>328.9177500000001</v>
      </c>
      <c r="DC409">
        <v>332.0136785714286</v>
      </c>
      <c r="DD409">
        <v>20.96082142857143</v>
      </c>
      <c r="DE409">
        <v>13.25825</v>
      </c>
      <c r="DF409">
        <v>332.0411428571429</v>
      </c>
      <c r="DG409">
        <v>21.08838571428572</v>
      </c>
      <c r="DH409">
        <v>500.0561071428571</v>
      </c>
      <c r="DI409">
        <v>90.4392357142857</v>
      </c>
      <c r="DJ409">
        <v>0.09997992857142858</v>
      </c>
      <c r="DK409">
        <v>26.93729285714286</v>
      </c>
      <c r="DL409">
        <v>26.07411785714286</v>
      </c>
      <c r="DM409">
        <v>999.9000000000002</v>
      </c>
      <c r="DN409">
        <v>0</v>
      </c>
      <c r="DO409">
        <v>0</v>
      </c>
      <c r="DP409">
        <v>10007.54214285714</v>
      </c>
      <c r="DQ409">
        <v>0</v>
      </c>
      <c r="DR409">
        <v>10.23248178571428</v>
      </c>
      <c r="DS409">
        <v>-3.09584</v>
      </c>
      <c r="DT409">
        <v>335.9596428571429</v>
      </c>
      <c r="DU409">
        <v>336.4747857142857</v>
      </c>
      <c r="DV409">
        <v>7.702570000000001</v>
      </c>
      <c r="DW409">
        <v>332.0136785714286</v>
      </c>
      <c r="DX409">
        <v>13.25825</v>
      </c>
      <c r="DY409">
        <v>1.895681785714286</v>
      </c>
      <c r="DZ409">
        <v>1.199066071428571</v>
      </c>
      <c r="EA409">
        <v>16.59891428571429</v>
      </c>
      <c r="EB409">
        <v>9.589956785714287</v>
      </c>
      <c r="EC409">
        <v>2000.023214285714</v>
      </c>
      <c r="ED409">
        <v>0.9799980714285715</v>
      </c>
      <c r="EE409">
        <v>0.02000152857142857</v>
      </c>
      <c r="EF409">
        <v>0</v>
      </c>
      <c r="EG409">
        <v>776.2330357142856</v>
      </c>
      <c r="EH409">
        <v>5.00097</v>
      </c>
      <c r="EI409">
        <v>15499.3</v>
      </c>
      <c r="EJ409">
        <v>16707.76428571428</v>
      </c>
      <c r="EK409">
        <v>37.55757142857143</v>
      </c>
      <c r="EL409">
        <v>38</v>
      </c>
      <c r="EM409">
        <v>37.42592857142857</v>
      </c>
      <c r="EN409">
        <v>37.75</v>
      </c>
      <c r="EO409">
        <v>38.25</v>
      </c>
      <c r="EP409">
        <v>1955.122142857143</v>
      </c>
      <c r="EQ409">
        <v>39.90107142857143</v>
      </c>
      <c r="ER409">
        <v>0</v>
      </c>
      <c r="ES409">
        <v>1658947899.6</v>
      </c>
      <c r="ET409">
        <v>0</v>
      </c>
      <c r="EU409">
        <v>775.82348</v>
      </c>
      <c r="EV409">
        <v>-41.45138466248957</v>
      </c>
      <c r="EW409">
        <v>-830.8230781238063</v>
      </c>
      <c r="EX409">
        <v>15490.632</v>
      </c>
      <c r="EY409">
        <v>15</v>
      </c>
      <c r="EZ409">
        <v>0</v>
      </c>
      <c r="FA409" t="s">
        <v>419</v>
      </c>
      <c r="FB409">
        <v>1657650335.6</v>
      </c>
      <c r="FC409">
        <v>1657650340.6</v>
      </c>
      <c r="FD409">
        <v>0</v>
      </c>
      <c r="FE409">
        <v>2.4</v>
      </c>
      <c r="FF409">
        <v>-0.047</v>
      </c>
      <c r="FG409">
        <v>-2.024</v>
      </c>
      <c r="FH409">
        <v>-0.16</v>
      </c>
      <c r="FI409">
        <v>420</v>
      </c>
      <c r="FJ409">
        <v>17</v>
      </c>
      <c r="FK409">
        <v>0.4</v>
      </c>
      <c r="FL409">
        <v>0.26</v>
      </c>
      <c r="FM409">
        <v>-4.176861219512195</v>
      </c>
      <c r="FN409">
        <v>19.66314627177699</v>
      </c>
      <c r="FO409">
        <v>1.952728547058836</v>
      </c>
      <c r="FP409">
        <v>0</v>
      </c>
      <c r="FQ409">
        <v>778.411294117647</v>
      </c>
      <c r="FR409">
        <v>-39.44299460921702</v>
      </c>
      <c r="FS409">
        <v>3.877310700270988</v>
      </c>
      <c r="FT409">
        <v>0</v>
      </c>
      <c r="FU409">
        <v>7.70105219512195</v>
      </c>
      <c r="FV409">
        <v>0.08215149825783644</v>
      </c>
      <c r="FW409">
        <v>0.01631361551830253</v>
      </c>
      <c r="FX409">
        <v>1</v>
      </c>
      <c r="FY409">
        <v>1</v>
      </c>
      <c r="FZ409">
        <v>3</v>
      </c>
      <c r="GA409" t="s">
        <v>426</v>
      </c>
      <c r="GB409">
        <v>2.98349</v>
      </c>
      <c r="GC409">
        <v>2.71573</v>
      </c>
      <c r="GD409">
        <v>0.0740359</v>
      </c>
      <c r="GE409">
        <v>0.0729011</v>
      </c>
      <c r="GF409">
        <v>0.0979598</v>
      </c>
      <c r="GG409">
        <v>0.0689849</v>
      </c>
      <c r="GH409">
        <v>29375</v>
      </c>
      <c r="GI409">
        <v>29523.5</v>
      </c>
      <c r="GJ409">
        <v>29483.3</v>
      </c>
      <c r="GK409">
        <v>29450.4</v>
      </c>
      <c r="GL409">
        <v>35233.6</v>
      </c>
      <c r="GM409">
        <v>36459.7</v>
      </c>
      <c r="GN409">
        <v>41531.7</v>
      </c>
      <c r="GO409">
        <v>41965.5</v>
      </c>
      <c r="GP409">
        <v>1.94575</v>
      </c>
      <c r="GQ409">
        <v>1.90265</v>
      </c>
      <c r="GR409">
        <v>0.0502691</v>
      </c>
      <c r="GS409">
        <v>0</v>
      </c>
      <c r="GT409">
        <v>25.2501</v>
      </c>
      <c r="GU409">
        <v>999.9</v>
      </c>
      <c r="GV409">
        <v>42.7</v>
      </c>
      <c r="GW409">
        <v>30.1</v>
      </c>
      <c r="GX409">
        <v>20.2315</v>
      </c>
      <c r="GY409">
        <v>63.0101</v>
      </c>
      <c r="GZ409">
        <v>33.9383</v>
      </c>
      <c r="HA409">
        <v>1</v>
      </c>
      <c r="HB409">
        <v>-0.078999</v>
      </c>
      <c r="HC409">
        <v>0.252315</v>
      </c>
      <c r="HD409">
        <v>20.3329</v>
      </c>
      <c r="HE409">
        <v>5.21714</v>
      </c>
      <c r="HF409">
        <v>12.0099</v>
      </c>
      <c r="HG409">
        <v>4.9889</v>
      </c>
      <c r="HH409">
        <v>3.28848</v>
      </c>
      <c r="HI409">
        <v>9999</v>
      </c>
      <c r="HJ409">
        <v>9999</v>
      </c>
      <c r="HK409">
        <v>9999</v>
      </c>
      <c r="HL409">
        <v>156.4</v>
      </c>
      <c r="HM409">
        <v>1.86737</v>
      </c>
      <c r="HN409">
        <v>1.86646</v>
      </c>
      <c r="HO409">
        <v>1.86584</v>
      </c>
      <c r="HP409">
        <v>1.86584</v>
      </c>
      <c r="HQ409">
        <v>1.86768</v>
      </c>
      <c r="HR409">
        <v>1.87013</v>
      </c>
      <c r="HS409">
        <v>1.86874</v>
      </c>
      <c r="HT409">
        <v>1.87027</v>
      </c>
      <c r="HU409">
        <v>0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-3.048</v>
      </c>
      <c r="II409">
        <v>-0.1275</v>
      </c>
      <c r="IJ409">
        <v>-2.003274880989988</v>
      </c>
      <c r="IK409">
        <v>-0.003643892653284941</v>
      </c>
      <c r="IL409">
        <v>8.948238347276123E-07</v>
      </c>
      <c r="IM409">
        <v>-2.445980282225029E-10</v>
      </c>
      <c r="IN409">
        <v>-0.1940835803508028</v>
      </c>
      <c r="IO409">
        <v>-0.01042730378795286</v>
      </c>
      <c r="IP409">
        <v>0.00100284695746963</v>
      </c>
      <c r="IQ409">
        <v>-1.701466411570297E-05</v>
      </c>
      <c r="IR409">
        <v>2</v>
      </c>
      <c r="IS409">
        <v>2310</v>
      </c>
      <c r="IT409">
        <v>1</v>
      </c>
      <c r="IU409">
        <v>25</v>
      </c>
      <c r="IV409">
        <v>21626.1</v>
      </c>
      <c r="IW409">
        <v>21626</v>
      </c>
      <c r="IX409">
        <v>0.7849120000000001</v>
      </c>
      <c r="IY409">
        <v>2.21313</v>
      </c>
      <c r="IZ409">
        <v>1.39648</v>
      </c>
      <c r="JA409">
        <v>2.34253</v>
      </c>
      <c r="JB409">
        <v>1.49536</v>
      </c>
      <c r="JC409">
        <v>2.39746</v>
      </c>
      <c r="JD409">
        <v>35.0594</v>
      </c>
      <c r="JE409">
        <v>24.1663</v>
      </c>
      <c r="JF409">
        <v>18</v>
      </c>
      <c r="JG409">
        <v>510.481</v>
      </c>
      <c r="JH409">
        <v>439.227</v>
      </c>
      <c r="JI409">
        <v>24.9998</v>
      </c>
      <c r="JJ409">
        <v>26.402</v>
      </c>
      <c r="JK409">
        <v>30.0001</v>
      </c>
      <c r="JL409">
        <v>26.3961</v>
      </c>
      <c r="JM409">
        <v>26.3417</v>
      </c>
      <c r="JN409">
        <v>15.7226</v>
      </c>
      <c r="JO409">
        <v>32.3109</v>
      </c>
      <c r="JP409">
        <v>29.6587</v>
      </c>
      <c r="JQ409">
        <v>25</v>
      </c>
      <c r="JR409">
        <v>279.724</v>
      </c>
      <c r="JS409">
        <v>13.1929</v>
      </c>
      <c r="JT409">
        <v>100.826</v>
      </c>
      <c r="JU409">
        <v>100.789</v>
      </c>
    </row>
    <row r="410" spans="1:281">
      <c r="A410">
        <v>394</v>
      </c>
      <c r="B410">
        <v>1658947905</v>
      </c>
      <c r="C410">
        <v>6267</v>
      </c>
      <c r="D410" t="s">
        <v>1215</v>
      </c>
      <c r="E410" t="s">
        <v>1216</v>
      </c>
      <c r="F410">
        <v>5</v>
      </c>
      <c r="G410" t="s">
        <v>1198</v>
      </c>
      <c r="H410" t="s">
        <v>416</v>
      </c>
      <c r="I410">
        <v>1658947897.5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302.9747443518813</v>
      </c>
      <c r="AK410">
        <v>297.565606060606</v>
      </c>
      <c r="AL410">
        <v>-3.137686088146</v>
      </c>
      <c r="AM410">
        <v>65.32970682770508</v>
      </c>
      <c r="AN410">
        <f>(AP410 - AO410 + DI410*1E3/(8.314*(DK410+273.15)) * AR410/DH410 * AQ410) * DH410/(100*CV410) * 1000/(1000 - AP410)</f>
        <v>0</v>
      </c>
      <c r="AO410">
        <v>13.23086866414692</v>
      </c>
      <c r="AP410">
        <v>20.97113151515151</v>
      </c>
      <c r="AQ410">
        <v>-3.275685976231269E-05</v>
      </c>
      <c r="AR410">
        <v>84.90924904379285</v>
      </c>
      <c r="AS410">
        <v>1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1658947897.5</v>
      </c>
      <c r="DB410">
        <v>312.803962962963</v>
      </c>
      <c r="DC410">
        <v>314.4873703703703</v>
      </c>
      <c r="DD410">
        <v>20.96814074074074</v>
      </c>
      <c r="DE410">
        <v>13.24678518518519</v>
      </c>
      <c r="DF410">
        <v>315.8765185185185</v>
      </c>
      <c r="DG410">
        <v>21.09564814814815</v>
      </c>
      <c r="DH410">
        <v>500.0661481481482</v>
      </c>
      <c r="DI410">
        <v>90.44029629629631</v>
      </c>
      <c r="DJ410">
        <v>0.1000272814814815</v>
      </c>
      <c r="DK410">
        <v>26.93384074074075</v>
      </c>
      <c r="DL410">
        <v>26.07244444444445</v>
      </c>
      <c r="DM410">
        <v>999.9000000000001</v>
      </c>
      <c r="DN410">
        <v>0</v>
      </c>
      <c r="DO410">
        <v>0</v>
      </c>
      <c r="DP410">
        <v>10000.57407407407</v>
      </c>
      <c r="DQ410">
        <v>0</v>
      </c>
      <c r="DR410">
        <v>10.37029037037037</v>
      </c>
      <c r="DS410">
        <v>-1.683396595185185</v>
      </c>
      <c r="DT410">
        <v>319.5032592592593</v>
      </c>
      <c r="DU410">
        <v>318.7093703703704</v>
      </c>
      <c r="DV410">
        <v>7.721355925925926</v>
      </c>
      <c r="DW410">
        <v>314.4873703703703</v>
      </c>
      <c r="DX410">
        <v>13.24678518518519</v>
      </c>
      <c r="DY410">
        <v>1.896366296296297</v>
      </c>
      <c r="DZ410">
        <v>1.198043703703704</v>
      </c>
      <c r="EA410">
        <v>16.60458888888889</v>
      </c>
      <c r="EB410">
        <v>9.577250000000001</v>
      </c>
      <c r="EC410">
        <v>2000.028148148148</v>
      </c>
      <c r="ED410">
        <v>0.9799981111111111</v>
      </c>
      <c r="EE410">
        <v>0.02000148888888889</v>
      </c>
      <c r="EF410">
        <v>0</v>
      </c>
      <c r="EG410">
        <v>772.6055555555555</v>
      </c>
      <c r="EH410">
        <v>5.00097</v>
      </c>
      <c r="EI410">
        <v>15425.81481481482</v>
      </c>
      <c r="EJ410">
        <v>16707.7962962963</v>
      </c>
      <c r="EK410">
        <v>37.55281481481482</v>
      </c>
      <c r="EL410">
        <v>38</v>
      </c>
      <c r="EM410">
        <v>37.42781481481482</v>
      </c>
      <c r="EN410">
        <v>37.75</v>
      </c>
      <c r="EO410">
        <v>38.25</v>
      </c>
      <c r="EP410">
        <v>1955.126666666666</v>
      </c>
      <c r="EQ410">
        <v>39.90148148148148</v>
      </c>
      <c r="ER410">
        <v>0</v>
      </c>
      <c r="ES410">
        <v>1658947904.4</v>
      </c>
      <c r="ET410">
        <v>0</v>
      </c>
      <c r="EU410">
        <v>772.55</v>
      </c>
      <c r="EV410">
        <v>-39.88530762056304</v>
      </c>
      <c r="EW410">
        <v>-828.0769216865374</v>
      </c>
      <c r="EX410">
        <v>15424.696</v>
      </c>
      <c r="EY410">
        <v>15</v>
      </c>
      <c r="EZ410">
        <v>0</v>
      </c>
      <c r="FA410" t="s">
        <v>419</v>
      </c>
      <c r="FB410">
        <v>1657650335.6</v>
      </c>
      <c r="FC410">
        <v>1657650340.6</v>
      </c>
      <c r="FD410">
        <v>0</v>
      </c>
      <c r="FE410">
        <v>2.4</v>
      </c>
      <c r="FF410">
        <v>-0.047</v>
      </c>
      <c r="FG410">
        <v>-2.024</v>
      </c>
      <c r="FH410">
        <v>-0.16</v>
      </c>
      <c r="FI410">
        <v>420</v>
      </c>
      <c r="FJ410">
        <v>17</v>
      </c>
      <c r="FK410">
        <v>0.4</v>
      </c>
      <c r="FL410">
        <v>0.26</v>
      </c>
      <c r="FM410">
        <v>-2.654055341463414</v>
      </c>
      <c r="FN410">
        <v>16.32472402787456</v>
      </c>
      <c r="FO410">
        <v>1.614378331431632</v>
      </c>
      <c r="FP410">
        <v>0</v>
      </c>
      <c r="FQ410">
        <v>774.8177058823528</v>
      </c>
      <c r="FR410">
        <v>-40.75346065093576</v>
      </c>
      <c r="FS410">
        <v>4.002958468649177</v>
      </c>
      <c r="FT410">
        <v>0</v>
      </c>
      <c r="FU410">
        <v>7.709255365853659</v>
      </c>
      <c r="FV410">
        <v>0.2219088501742278</v>
      </c>
      <c r="FW410">
        <v>0.02263612255617878</v>
      </c>
      <c r="FX410">
        <v>0</v>
      </c>
      <c r="FY410">
        <v>0</v>
      </c>
      <c r="FZ410">
        <v>3</v>
      </c>
      <c r="GA410" t="s">
        <v>439</v>
      </c>
      <c r="GB410">
        <v>2.98341</v>
      </c>
      <c r="GC410">
        <v>2.71555</v>
      </c>
      <c r="GD410">
        <v>0.070989</v>
      </c>
      <c r="GE410">
        <v>0.06965300000000001</v>
      </c>
      <c r="GF410">
        <v>0.09796779999999999</v>
      </c>
      <c r="GG410">
        <v>0.068981</v>
      </c>
      <c r="GH410">
        <v>29471.5</v>
      </c>
      <c r="GI410">
        <v>29626.7</v>
      </c>
      <c r="GJ410">
        <v>29483.1</v>
      </c>
      <c r="GK410">
        <v>29450.2</v>
      </c>
      <c r="GL410">
        <v>35232.8</v>
      </c>
      <c r="GM410">
        <v>36459.6</v>
      </c>
      <c r="GN410">
        <v>41531.3</v>
      </c>
      <c r="GO410">
        <v>41965.4</v>
      </c>
      <c r="GP410">
        <v>1.94555</v>
      </c>
      <c r="GQ410">
        <v>1.903</v>
      </c>
      <c r="GR410">
        <v>0.0496097</v>
      </c>
      <c r="GS410">
        <v>0</v>
      </c>
      <c r="GT410">
        <v>25.2501</v>
      </c>
      <c r="GU410">
        <v>999.9</v>
      </c>
      <c r="GV410">
        <v>42.6</v>
      </c>
      <c r="GW410">
        <v>30.1</v>
      </c>
      <c r="GX410">
        <v>20.1824</v>
      </c>
      <c r="GY410">
        <v>63.0201</v>
      </c>
      <c r="GZ410">
        <v>34.2708</v>
      </c>
      <c r="HA410">
        <v>1</v>
      </c>
      <c r="HB410">
        <v>-0.07902439999999999</v>
      </c>
      <c r="HC410">
        <v>0.25198</v>
      </c>
      <c r="HD410">
        <v>20.333</v>
      </c>
      <c r="HE410">
        <v>5.21669</v>
      </c>
      <c r="HF410">
        <v>12.0098</v>
      </c>
      <c r="HG410">
        <v>4.98895</v>
      </c>
      <c r="HH410">
        <v>3.28842</v>
      </c>
      <c r="HI410">
        <v>9999</v>
      </c>
      <c r="HJ410">
        <v>9999</v>
      </c>
      <c r="HK410">
        <v>9999</v>
      </c>
      <c r="HL410">
        <v>156.4</v>
      </c>
      <c r="HM410">
        <v>1.86737</v>
      </c>
      <c r="HN410">
        <v>1.86646</v>
      </c>
      <c r="HO410">
        <v>1.86585</v>
      </c>
      <c r="HP410">
        <v>1.86584</v>
      </c>
      <c r="HQ410">
        <v>1.86768</v>
      </c>
      <c r="HR410">
        <v>1.87014</v>
      </c>
      <c r="HS410">
        <v>1.86876</v>
      </c>
      <c r="HT410">
        <v>1.87026</v>
      </c>
      <c r="HU410">
        <v>0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-3</v>
      </c>
      <c r="II410">
        <v>-0.1275</v>
      </c>
      <c r="IJ410">
        <v>-2.003274880989988</v>
      </c>
      <c r="IK410">
        <v>-0.003643892653284941</v>
      </c>
      <c r="IL410">
        <v>8.948238347276123E-07</v>
      </c>
      <c r="IM410">
        <v>-2.445980282225029E-10</v>
      </c>
      <c r="IN410">
        <v>-0.1940835803508028</v>
      </c>
      <c r="IO410">
        <v>-0.01042730378795286</v>
      </c>
      <c r="IP410">
        <v>0.00100284695746963</v>
      </c>
      <c r="IQ410">
        <v>-1.701466411570297E-05</v>
      </c>
      <c r="IR410">
        <v>2</v>
      </c>
      <c r="IS410">
        <v>2310</v>
      </c>
      <c r="IT410">
        <v>1</v>
      </c>
      <c r="IU410">
        <v>25</v>
      </c>
      <c r="IV410">
        <v>21626.2</v>
      </c>
      <c r="IW410">
        <v>21626.1</v>
      </c>
      <c r="IX410">
        <v>0.748291</v>
      </c>
      <c r="IY410">
        <v>2.23022</v>
      </c>
      <c r="IZ410">
        <v>1.39771</v>
      </c>
      <c r="JA410">
        <v>2.34253</v>
      </c>
      <c r="JB410">
        <v>1.49536</v>
      </c>
      <c r="JC410">
        <v>2.31323</v>
      </c>
      <c r="JD410">
        <v>35.0594</v>
      </c>
      <c r="JE410">
        <v>24.1663</v>
      </c>
      <c r="JF410">
        <v>18</v>
      </c>
      <c r="JG410">
        <v>510.341</v>
      </c>
      <c r="JH410">
        <v>439.426</v>
      </c>
      <c r="JI410">
        <v>24.9999</v>
      </c>
      <c r="JJ410">
        <v>26.402</v>
      </c>
      <c r="JK410">
        <v>30.0001</v>
      </c>
      <c r="JL410">
        <v>26.3949</v>
      </c>
      <c r="JM410">
        <v>26.3401</v>
      </c>
      <c r="JN410">
        <v>14.9932</v>
      </c>
      <c r="JO410">
        <v>32.3109</v>
      </c>
      <c r="JP410">
        <v>29.2833</v>
      </c>
      <c r="JQ410">
        <v>25</v>
      </c>
      <c r="JR410">
        <v>266.365</v>
      </c>
      <c r="JS410">
        <v>13.1682</v>
      </c>
      <c r="JT410">
        <v>100.825</v>
      </c>
      <c r="JU410">
        <v>100.788</v>
      </c>
    </row>
    <row r="411" spans="1:281">
      <c r="A411">
        <v>395</v>
      </c>
      <c r="B411">
        <v>1658947910</v>
      </c>
      <c r="C411">
        <v>6272</v>
      </c>
      <c r="D411" t="s">
        <v>1217</v>
      </c>
      <c r="E411" t="s">
        <v>1218</v>
      </c>
      <c r="F411">
        <v>5</v>
      </c>
      <c r="G411" t="s">
        <v>1198</v>
      </c>
      <c r="H411" t="s">
        <v>416</v>
      </c>
      <c r="I411">
        <v>1658947902.214286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286.0253664579473</v>
      </c>
      <c r="AK411">
        <v>281.8761393939394</v>
      </c>
      <c r="AL411">
        <v>-3.14313828366648</v>
      </c>
      <c r="AM411">
        <v>65.32970682770508</v>
      </c>
      <c r="AN411">
        <f>(AP411 - AO411 + DI411*1E3/(8.314*(DK411+273.15)) * AR411/DH411 * AQ411) * DH411/(100*CV411) * 1000/(1000 - AP411)</f>
        <v>0</v>
      </c>
      <c r="AO411">
        <v>13.22773507450718</v>
      </c>
      <c r="AP411">
        <v>20.97433575757575</v>
      </c>
      <c r="AQ411">
        <v>7.746736292836978E-05</v>
      </c>
      <c r="AR411">
        <v>84.90924904379285</v>
      </c>
      <c r="AS411">
        <v>1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1658947902.214286</v>
      </c>
      <c r="DB411">
        <v>298.3498571428572</v>
      </c>
      <c r="DC411">
        <v>298.83525</v>
      </c>
      <c r="DD411">
        <v>20.97094999999999</v>
      </c>
      <c r="DE411">
        <v>13.23186428571428</v>
      </c>
      <c r="DF411">
        <v>301.3765357142857</v>
      </c>
      <c r="DG411">
        <v>21.09842857142857</v>
      </c>
      <c r="DH411">
        <v>500.0562142857142</v>
      </c>
      <c r="DI411">
        <v>90.44056785714284</v>
      </c>
      <c r="DJ411">
        <v>0.09998151071428571</v>
      </c>
      <c r="DK411">
        <v>26.93216071428571</v>
      </c>
      <c r="DL411">
        <v>26.07071071428572</v>
      </c>
      <c r="DM411">
        <v>999.9000000000002</v>
      </c>
      <c r="DN411">
        <v>0</v>
      </c>
      <c r="DO411">
        <v>0</v>
      </c>
      <c r="DP411">
        <v>10001.62571428572</v>
      </c>
      <c r="DQ411">
        <v>0</v>
      </c>
      <c r="DR411">
        <v>10.4265</v>
      </c>
      <c r="DS411">
        <v>-0.4853812882142857</v>
      </c>
      <c r="DT411">
        <v>304.7404642857143</v>
      </c>
      <c r="DU411">
        <v>302.8425357142857</v>
      </c>
      <c r="DV411">
        <v>7.73909</v>
      </c>
      <c r="DW411">
        <v>298.83525</v>
      </c>
      <c r="DX411">
        <v>13.23186428571428</v>
      </c>
      <c r="DY411">
        <v>1.896626071428571</v>
      </c>
      <c r="DZ411">
        <v>1.1966975</v>
      </c>
      <c r="EA411">
        <v>16.60674642857143</v>
      </c>
      <c r="EB411">
        <v>9.560518928571428</v>
      </c>
      <c r="EC411">
        <v>2000.0275</v>
      </c>
      <c r="ED411">
        <v>0.9799983928571431</v>
      </c>
      <c r="EE411">
        <v>0.02000120714285714</v>
      </c>
      <c r="EF411">
        <v>0</v>
      </c>
      <c r="EG411">
        <v>769.4642857142856</v>
      </c>
      <c r="EH411">
        <v>5.00097</v>
      </c>
      <c r="EI411">
        <v>15362.25</v>
      </c>
      <c r="EJ411">
        <v>16707.80714285714</v>
      </c>
      <c r="EK411">
        <v>37.55757142857143</v>
      </c>
      <c r="EL411">
        <v>38</v>
      </c>
      <c r="EM411">
        <v>37.42814285714286</v>
      </c>
      <c r="EN411">
        <v>37.75</v>
      </c>
      <c r="EO411">
        <v>38.24549999999999</v>
      </c>
      <c r="EP411">
        <v>1955.126428571428</v>
      </c>
      <c r="EQ411">
        <v>39.90107142857143</v>
      </c>
      <c r="ER411">
        <v>0</v>
      </c>
      <c r="ES411">
        <v>1658947909.8</v>
      </c>
      <c r="ET411">
        <v>0</v>
      </c>
      <c r="EU411">
        <v>769.1548461538461</v>
      </c>
      <c r="EV411">
        <v>-40.21429062669535</v>
      </c>
      <c r="EW411">
        <v>-787.4666671503712</v>
      </c>
      <c r="EX411">
        <v>15356.36153846154</v>
      </c>
      <c r="EY411">
        <v>15</v>
      </c>
      <c r="EZ411">
        <v>0</v>
      </c>
      <c r="FA411" t="s">
        <v>419</v>
      </c>
      <c r="FB411">
        <v>1657650335.6</v>
      </c>
      <c r="FC411">
        <v>1657650340.6</v>
      </c>
      <c r="FD411">
        <v>0</v>
      </c>
      <c r="FE411">
        <v>2.4</v>
      </c>
      <c r="FF411">
        <v>-0.047</v>
      </c>
      <c r="FG411">
        <v>-2.024</v>
      </c>
      <c r="FH411">
        <v>-0.16</v>
      </c>
      <c r="FI411">
        <v>420</v>
      </c>
      <c r="FJ411">
        <v>17</v>
      </c>
      <c r="FK411">
        <v>0.4</v>
      </c>
      <c r="FL411">
        <v>0.26</v>
      </c>
      <c r="FM411">
        <v>-1.11101572675</v>
      </c>
      <c r="FN411">
        <v>15.05083071298313</v>
      </c>
      <c r="FO411">
        <v>1.448794578936854</v>
      </c>
      <c r="FP411">
        <v>0</v>
      </c>
      <c r="FQ411">
        <v>771.1556764705883</v>
      </c>
      <c r="FR411">
        <v>-40.39989305947021</v>
      </c>
      <c r="FS411">
        <v>3.968798630794886</v>
      </c>
      <c r="FT411">
        <v>0</v>
      </c>
      <c r="FU411">
        <v>7.72851775</v>
      </c>
      <c r="FV411">
        <v>0.218791632270157</v>
      </c>
      <c r="FW411">
        <v>0.02203729265217262</v>
      </c>
      <c r="FX411">
        <v>0</v>
      </c>
      <c r="FY411">
        <v>0</v>
      </c>
      <c r="FZ411">
        <v>3</v>
      </c>
      <c r="GA411" t="s">
        <v>439</v>
      </c>
      <c r="GB411">
        <v>2.98338</v>
      </c>
      <c r="GC411">
        <v>2.71567</v>
      </c>
      <c r="GD411">
        <v>0.0678733</v>
      </c>
      <c r="GE411">
        <v>0.0663173</v>
      </c>
      <c r="GF411">
        <v>0.09797839999999999</v>
      </c>
      <c r="GG411">
        <v>0.0688457</v>
      </c>
      <c r="GH411">
        <v>29570.8</v>
      </c>
      <c r="GI411">
        <v>29732.7</v>
      </c>
      <c r="GJ411">
        <v>29483.5</v>
      </c>
      <c r="GK411">
        <v>29450</v>
      </c>
      <c r="GL411">
        <v>35233.1</v>
      </c>
      <c r="GM411">
        <v>36464.5</v>
      </c>
      <c r="GN411">
        <v>41532.2</v>
      </c>
      <c r="GO411">
        <v>41964.9</v>
      </c>
      <c r="GP411">
        <v>1.94547</v>
      </c>
      <c r="GQ411">
        <v>1.90268</v>
      </c>
      <c r="GR411">
        <v>0.0501238</v>
      </c>
      <c r="GS411">
        <v>0</v>
      </c>
      <c r="GT411">
        <v>25.2501</v>
      </c>
      <c r="GU411">
        <v>999.9</v>
      </c>
      <c r="GV411">
        <v>42.6</v>
      </c>
      <c r="GW411">
        <v>30.1</v>
      </c>
      <c r="GX411">
        <v>20.1827</v>
      </c>
      <c r="GY411">
        <v>63.1201</v>
      </c>
      <c r="GZ411">
        <v>33.8902</v>
      </c>
      <c r="HA411">
        <v>1</v>
      </c>
      <c r="HB411">
        <v>-0.07896599999999999</v>
      </c>
      <c r="HC411">
        <v>0.251716</v>
      </c>
      <c r="HD411">
        <v>20.333</v>
      </c>
      <c r="HE411">
        <v>5.21759</v>
      </c>
      <c r="HF411">
        <v>12.0099</v>
      </c>
      <c r="HG411">
        <v>4.98935</v>
      </c>
      <c r="HH411">
        <v>3.28865</v>
      </c>
      <c r="HI411">
        <v>9999</v>
      </c>
      <c r="HJ411">
        <v>9999</v>
      </c>
      <c r="HK411">
        <v>9999</v>
      </c>
      <c r="HL411">
        <v>156.4</v>
      </c>
      <c r="HM411">
        <v>1.86737</v>
      </c>
      <c r="HN411">
        <v>1.86646</v>
      </c>
      <c r="HO411">
        <v>1.86584</v>
      </c>
      <c r="HP411">
        <v>1.86584</v>
      </c>
      <c r="HQ411">
        <v>1.86767</v>
      </c>
      <c r="HR411">
        <v>1.87014</v>
      </c>
      <c r="HS411">
        <v>1.86876</v>
      </c>
      <c r="HT411">
        <v>1.87026</v>
      </c>
      <c r="HU411">
        <v>0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-2.951</v>
      </c>
      <c r="II411">
        <v>-0.1275</v>
      </c>
      <c r="IJ411">
        <v>-2.003274880989988</v>
      </c>
      <c r="IK411">
        <v>-0.003643892653284941</v>
      </c>
      <c r="IL411">
        <v>8.948238347276123E-07</v>
      </c>
      <c r="IM411">
        <v>-2.445980282225029E-10</v>
      </c>
      <c r="IN411">
        <v>-0.1940835803508028</v>
      </c>
      <c r="IO411">
        <v>-0.01042730378795286</v>
      </c>
      <c r="IP411">
        <v>0.00100284695746963</v>
      </c>
      <c r="IQ411">
        <v>-1.701466411570297E-05</v>
      </c>
      <c r="IR411">
        <v>2</v>
      </c>
      <c r="IS411">
        <v>2310</v>
      </c>
      <c r="IT411">
        <v>1</v>
      </c>
      <c r="IU411">
        <v>25</v>
      </c>
      <c r="IV411">
        <v>21626.2</v>
      </c>
      <c r="IW411">
        <v>21626.2</v>
      </c>
      <c r="IX411">
        <v>0.716553</v>
      </c>
      <c r="IY411">
        <v>2.23389</v>
      </c>
      <c r="IZ411">
        <v>1.39648</v>
      </c>
      <c r="JA411">
        <v>2.34375</v>
      </c>
      <c r="JB411">
        <v>1.49536</v>
      </c>
      <c r="JC411">
        <v>2.29492</v>
      </c>
      <c r="JD411">
        <v>35.0594</v>
      </c>
      <c r="JE411">
        <v>24.1663</v>
      </c>
      <c r="JF411">
        <v>18</v>
      </c>
      <c r="JG411">
        <v>510.292</v>
      </c>
      <c r="JH411">
        <v>439.227</v>
      </c>
      <c r="JI411">
        <v>24.9998</v>
      </c>
      <c r="JJ411">
        <v>26.402</v>
      </c>
      <c r="JK411">
        <v>30.0001</v>
      </c>
      <c r="JL411">
        <v>26.3949</v>
      </c>
      <c r="JM411">
        <v>26.3398</v>
      </c>
      <c r="JN411">
        <v>14.3373</v>
      </c>
      <c r="JO411">
        <v>32.3109</v>
      </c>
      <c r="JP411">
        <v>29.2833</v>
      </c>
      <c r="JQ411">
        <v>25</v>
      </c>
      <c r="JR411">
        <v>246.315</v>
      </c>
      <c r="JS411">
        <v>13.1469</v>
      </c>
      <c r="JT411">
        <v>100.827</v>
      </c>
      <c r="JU411">
        <v>100.787</v>
      </c>
    </row>
    <row r="412" spans="1:281">
      <c r="A412">
        <v>396</v>
      </c>
      <c r="B412">
        <v>1658947915</v>
      </c>
      <c r="C412">
        <v>6277</v>
      </c>
      <c r="D412" t="s">
        <v>1219</v>
      </c>
      <c r="E412" t="s">
        <v>1220</v>
      </c>
      <c r="F412">
        <v>5</v>
      </c>
      <c r="G412" t="s">
        <v>1198</v>
      </c>
      <c r="H412" t="s">
        <v>416</v>
      </c>
      <c r="I412">
        <v>1658947907.5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269.3544409843165</v>
      </c>
      <c r="AK412">
        <v>266.2412363636363</v>
      </c>
      <c r="AL412">
        <v>-3.121510684759132</v>
      </c>
      <c r="AM412">
        <v>65.32970682770508</v>
      </c>
      <c r="AN412">
        <f>(AP412 - AO412 + DI412*1E3/(8.314*(DK412+273.15)) * AR412/DH412 * AQ412) * DH412/(100*CV412) * 1000/(1000 - AP412)</f>
        <v>0</v>
      </c>
      <c r="AO412">
        <v>13.1875792742403</v>
      </c>
      <c r="AP412">
        <v>20.9641593939394</v>
      </c>
      <c r="AQ412">
        <v>-0.0002459378927954808</v>
      </c>
      <c r="AR412">
        <v>84.90924904379285</v>
      </c>
      <c r="AS412">
        <v>1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1658947907.5</v>
      </c>
      <c r="DB412">
        <v>282.1202592592592</v>
      </c>
      <c r="DC412">
        <v>281.3403333333333</v>
      </c>
      <c r="DD412">
        <v>20.97000740740741</v>
      </c>
      <c r="DE412">
        <v>13.2122</v>
      </c>
      <c r="DF412">
        <v>285.0951481481482</v>
      </c>
      <c r="DG412">
        <v>21.0974962962963</v>
      </c>
      <c r="DH412">
        <v>500.0594074074073</v>
      </c>
      <c r="DI412">
        <v>90.44178888888889</v>
      </c>
      <c r="DJ412">
        <v>0.09997529629629628</v>
      </c>
      <c r="DK412">
        <v>26.9326</v>
      </c>
      <c r="DL412">
        <v>26.06908148148148</v>
      </c>
      <c r="DM412">
        <v>999.9000000000001</v>
      </c>
      <c r="DN412">
        <v>0</v>
      </c>
      <c r="DO412">
        <v>0</v>
      </c>
      <c r="DP412">
        <v>9999.132962962964</v>
      </c>
      <c r="DQ412">
        <v>0</v>
      </c>
      <c r="DR412">
        <v>10.43116666666667</v>
      </c>
      <c r="DS412">
        <v>0.7800438492592593</v>
      </c>
      <c r="DT412">
        <v>288.1631111111111</v>
      </c>
      <c r="DU412">
        <v>285.1074074074074</v>
      </c>
      <c r="DV412">
        <v>7.757822222222223</v>
      </c>
      <c r="DW412">
        <v>281.3403333333333</v>
      </c>
      <c r="DX412">
        <v>13.2122</v>
      </c>
      <c r="DY412">
        <v>1.896566666666667</v>
      </c>
      <c r="DZ412">
        <v>1.194934814814815</v>
      </c>
      <c r="EA412">
        <v>16.60625555555556</v>
      </c>
      <c r="EB412">
        <v>9.538572222222221</v>
      </c>
      <c r="EC412">
        <v>2000.011851851852</v>
      </c>
      <c r="ED412">
        <v>0.9799983333333334</v>
      </c>
      <c r="EE412">
        <v>0.02000126666666666</v>
      </c>
      <c r="EF412">
        <v>0</v>
      </c>
      <c r="EG412">
        <v>766.0214444444443</v>
      </c>
      <c r="EH412">
        <v>5.00097</v>
      </c>
      <c r="EI412">
        <v>15294.71851851852</v>
      </c>
      <c r="EJ412">
        <v>16707.67407407407</v>
      </c>
      <c r="EK412">
        <v>37.55740740740741</v>
      </c>
      <c r="EL412">
        <v>38</v>
      </c>
      <c r="EM412">
        <v>37.42781481481482</v>
      </c>
      <c r="EN412">
        <v>37.75</v>
      </c>
      <c r="EO412">
        <v>38.24533333333333</v>
      </c>
      <c r="EP412">
        <v>1955.11037037037</v>
      </c>
      <c r="EQ412">
        <v>39.90148148148148</v>
      </c>
      <c r="ER412">
        <v>0</v>
      </c>
      <c r="ES412">
        <v>1658947914.6</v>
      </c>
      <c r="ET412">
        <v>0</v>
      </c>
      <c r="EU412">
        <v>766.0479999999999</v>
      </c>
      <c r="EV412">
        <v>-38.22933333272142</v>
      </c>
      <c r="EW412">
        <v>-735.9794871660273</v>
      </c>
      <c r="EX412">
        <v>15295.53846153846</v>
      </c>
      <c r="EY412">
        <v>15</v>
      </c>
      <c r="EZ412">
        <v>0</v>
      </c>
      <c r="FA412" t="s">
        <v>419</v>
      </c>
      <c r="FB412">
        <v>1657650335.6</v>
      </c>
      <c r="FC412">
        <v>1657650340.6</v>
      </c>
      <c r="FD412">
        <v>0</v>
      </c>
      <c r="FE412">
        <v>2.4</v>
      </c>
      <c r="FF412">
        <v>-0.047</v>
      </c>
      <c r="FG412">
        <v>-2.024</v>
      </c>
      <c r="FH412">
        <v>-0.16</v>
      </c>
      <c r="FI412">
        <v>420</v>
      </c>
      <c r="FJ412">
        <v>17</v>
      </c>
      <c r="FK412">
        <v>0.4</v>
      </c>
      <c r="FL412">
        <v>0.26</v>
      </c>
      <c r="FM412">
        <v>0.12167252325</v>
      </c>
      <c r="FN412">
        <v>14.50438483756098</v>
      </c>
      <c r="FO412">
        <v>1.396166480793435</v>
      </c>
      <c r="FP412">
        <v>0</v>
      </c>
      <c r="FQ412">
        <v>768.0351176470585</v>
      </c>
      <c r="FR412">
        <v>-39.24928953222651</v>
      </c>
      <c r="FS412">
        <v>3.857330490840907</v>
      </c>
      <c r="FT412">
        <v>0</v>
      </c>
      <c r="FU412">
        <v>7.749547</v>
      </c>
      <c r="FV412">
        <v>0.212941913696045</v>
      </c>
      <c r="FW412">
        <v>0.02159989273121515</v>
      </c>
      <c r="FX412">
        <v>0</v>
      </c>
      <c r="FY412">
        <v>0</v>
      </c>
      <c r="FZ412">
        <v>3</v>
      </c>
      <c r="GA412" t="s">
        <v>439</v>
      </c>
      <c r="GB412">
        <v>2.9835</v>
      </c>
      <c r="GC412">
        <v>2.71574</v>
      </c>
      <c r="GD412">
        <v>0.064707</v>
      </c>
      <c r="GE412">
        <v>0.0629287</v>
      </c>
      <c r="GF412">
        <v>0.0979526</v>
      </c>
      <c r="GG412">
        <v>0.06880890000000001</v>
      </c>
      <c r="GH412">
        <v>29670.9</v>
      </c>
      <c r="GI412">
        <v>29840.9</v>
      </c>
      <c r="GJ412">
        <v>29483.3</v>
      </c>
      <c r="GK412">
        <v>29450.3</v>
      </c>
      <c r="GL412">
        <v>35233.6</v>
      </c>
      <c r="GM412">
        <v>36466.4</v>
      </c>
      <c r="GN412">
        <v>41531.7</v>
      </c>
      <c r="GO412">
        <v>41965.4</v>
      </c>
      <c r="GP412">
        <v>1.94565</v>
      </c>
      <c r="GQ412">
        <v>1.90252</v>
      </c>
      <c r="GR412">
        <v>0.0500754</v>
      </c>
      <c r="GS412">
        <v>0</v>
      </c>
      <c r="GT412">
        <v>25.2501</v>
      </c>
      <c r="GU412">
        <v>999.9</v>
      </c>
      <c r="GV412">
        <v>42.5</v>
      </c>
      <c r="GW412">
        <v>30.1</v>
      </c>
      <c r="GX412">
        <v>20.1349</v>
      </c>
      <c r="GY412">
        <v>63.0701</v>
      </c>
      <c r="GZ412">
        <v>33.7099</v>
      </c>
      <c r="HA412">
        <v>1</v>
      </c>
      <c r="HB412">
        <v>-0.0790015</v>
      </c>
      <c r="HC412">
        <v>0.253325</v>
      </c>
      <c r="HD412">
        <v>20.333</v>
      </c>
      <c r="HE412">
        <v>5.21789</v>
      </c>
      <c r="HF412">
        <v>12.0099</v>
      </c>
      <c r="HG412">
        <v>4.9894</v>
      </c>
      <c r="HH412">
        <v>3.28865</v>
      </c>
      <c r="HI412">
        <v>9999</v>
      </c>
      <c r="HJ412">
        <v>9999</v>
      </c>
      <c r="HK412">
        <v>9999</v>
      </c>
      <c r="HL412">
        <v>156.4</v>
      </c>
      <c r="HM412">
        <v>1.86738</v>
      </c>
      <c r="HN412">
        <v>1.86646</v>
      </c>
      <c r="HO412">
        <v>1.86584</v>
      </c>
      <c r="HP412">
        <v>1.86584</v>
      </c>
      <c r="HQ412">
        <v>1.86768</v>
      </c>
      <c r="HR412">
        <v>1.87013</v>
      </c>
      <c r="HS412">
        <v>1.86874</v>
      </c>
      <c r="HT412">
        <v>1.87026</v>
      </c>
      <c r="HU412">
        <v>0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-2.901</v>
      </c>
      <c r="II412">
        <v>-0.1276</v>
      </c>
      <c r="IJ412">
        <v>-2.003274880989988</v>
      </c>
      <c r="IK412">
        <v>-0.003643892653284941</v>
      </c>
      <c r="IL412">
        <v>8.948238347276123E-07</v>
      </c>
      <c r="IM412">
        <v>-2.445980282225029E-10</v>
      </c>
      <c r="IN412">
        <v>-0.1940835803508028</v>
      </c>
      <c r="IO412">
        <v>-0.01042730378795286</v>
      </c>
      <c r="IP412">
        <v>0.00100284695746963</v>
      </c>
      <c r="IQ412">
        <v>-1.701466411570297E-05</v>
      </c>
      <c r="IR412">
        <v>2</v>
      </c>
      <c r="IS412">
        <v>2310</v>
      </c>
      <c r="IT412">
        <v>1</v>
      </c>
      <c r="IU412">
        <v>25</v>
      </c>
      <c r="IV412">
        <v>21626.3</v>
      </c>
      <c r="IW412">
        <v>21626.2</v>
      </c>
      <c r="IX412">
        <v>0.678711</v>
      </c>
      <c r="IY412">
        <v>2.23145</v>
      </c>
      <c r="IZ412">
        <v>1.39648</v>
      </c>
      <c r="JA412">
        <v>2.34375</v>
      </c>
      <c r="JB412">
        <v>1.49536</v>
      </c>
      <c r="JC412">
        <v>2.37671</v>
      </c>
      <c r="JD412">
        <v>35.0825</v>
      </c>
      <c r="JE412">
        <v>24.1663</v>
      </c>
      <c r="JF412">
        <v>18</v>
      </c>
      <c r="JG412">
        <v>510.405</v>
      </c>
      <c r="JH412">
        <v>439.137</v>
      </c>
      <c r="JI412">
        <v>25.0001</v>
      </c>
      <c r="JJ412">
        <v>26.4024</v>
      </c>
      <c r="JK412">
        <v>30.0001</v>
      </c>
      <c r="JL412">
        <v>26.3949</v>
      </c>
      <c r="JM412">
        <v>26.3398</v>
      </c>
      <c r="JN412">
        <v>13.5962</v>
      </c>
      <c r="JO412">
        <v>32.3109</v>
      </c>
      <c r="JP412">
        <v>29.2833</v>
      </c>
      <c r="JQ412">
        <v>25</v>
      </c>
      <c r="JR412">
        <v>232.953</v>
      </c>
      <c r="JS412">
        <v>13.1332</v>
      </c>
      <c r="JT412">
        <v>100.826</v>
      </c>
      <c r="JU412">
        <v>100.789</v>
      </c>
    </row>
    <row r="413" spans="1:281">
      <c r="A413">
        <v>397</v>
      </c>
      <c r="B413">
        <v>1658947920</v>
      </c>
      <c r="C413">
        <v>6282</v>
      </c>
      <c r="D413" t="s">
        <v>1221</v>
      </c>
      <c r="E413" t="s">
        <v>1222</v>
      </c>
      <c r="F413">
        <v>5</v>
      </c>
      <c r="G413" t="s">
        <v>1198</v>
      </c>
      <c r="H413" t="s">
        <v>416</v>
      </c>
      <c r="I413">
        <v>1658947912.214286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252.5901702678615</v>
      </c>
      <c r="AK413">
        <v>250.6561575757574</v>
      </c>
      <c r="AL413">
        <v>-3.11353600384576</v>
      </c>
      <c r="AM413">
        <v>65.32970682770508</v>
      </c>
      <c r="AN413">
        <f>(AP413 - AO413 + DI413*1E3/(8.314*(DK413+273.15)) * AR413/DH413 * AQ413) * DH413/(100*CV413) * 1000/(1000 - AP413)</f>
        <v>0</v>
      </c>
      <c r="AO413">
        <v>13.18620169346663</v>
      </c>
      <c r="AP413">
        <v>20.96380909090908</v>
      </c>
      <c r="AQ413">
        <v>-8.086649434807118E-05</v>
      </c>
      <c r="AR413">
        <v>84.90924904379285</v>
      </c>
      <c r="AS413">
        <v>1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1658947912.214286</v>
      </c>
      <c r="DB413">
        <v>267.6725</v>
      </c>
      <c r="DC413">
        <v>265.7214642857143</v>
      </c>
      <c r="DD413">
        <v>20.96811071428572</v>
      </c>
      <c r="DE413">
        <v>13.19820357142857</v>
      </c>
      <c r="DF413">
        <v>270.601</v>
      </c>
      <c r="DG413">
        <v>21.09560357142857</v>
      </c>
      <c r="DH413">
        <v>500.0555714285715</v>
      </c>
      <c r="DI413">
        <v>90.44280714285715</v>
      </c>
      <c r="DJ413">
        <v>0.09996557142857143</v>
      </c>
      <c r="DK413">
        <v>26.93353571428572</v>
      </c>
      <c r="DL413">
        <v>26.07035</v>
      </c>
      <c r="DM413">
        <v>999.9000000000002</v>
      </c>
      <c r="DN413">
        <v>0</v>
      </c>
      <c r="DO413">
        <v>0</v>
      </c>
      <c r="DP413">
        <v>10000.03714285714</v>
      </c>
      <c r="DQ413">
        <v>0</v>
      </c>
      <c r="DR413">
        <v>10.43475</v>
      </c>
      <c r="DS413">
        <v>1.951211533214286</v>
      </c>
      <c r="DT413">
        <v>273.4055357142857</v>
      </c>
      <c r="DU413">
        <v>269.2755357142857</v>
      </c>
      <c r="DV413">
        <v>7.769910714285714</v>
      </c>
      <c r="DW413">
        <v>265.7214642857143</v>
      </c>
      <c r="DX413">
        <v>13.19820357142857</v>
      </c>
      <c r="DY413">
        <v>1.896416428571429</v>
      </c>
      <c r="DZ413">
        <v>1.193683214285714</v>
      </c>
      <c r="EA413">
        <v>16.60500357142857</v>
      </c>
      <c r="EB413">
        <v>9.522978214285713</v>
      </c>
      <c r="EC413">
        <v>1999.980357142857</v>
      </c>
      <c r="ED413">
        <v>0.9799981785714287</v>
      </c>
      <c r="EE413">
        <v>0.02000142142857142</v>
      </c>
      <c r="EF413">
        <v>0</v>
      </c>
      <c r="EG413">
        <v>763.2621428571427</v>
      </c>
      <c r="EH413">
        <v>5.00097</v>
      </c>
      <c r="EI413">
        <v>15239.77142857143</v>
      </c>
      <c r="EJ413">
        <v>16707.42142857143</v>
      </c>
      <c r="EK413">
        <v>37.562</v>
      </c>
      <c r="EL413">
        <v>38</v>
      </c>
      <c r="EM413">
        <v>37.43257142857142</v>
      </c>
      <c r="EN413">
        <v>37.75</v>
      </c>
      <c r="EO413">
        <v>38.2455</v>
      </c>
      <c r="EP413">
        <v>1955.079285714286</v>
      </c>
      <c r="EQ413">
        <v>39.90107142857143</v>
      </c>
      <c r="ER413">
        <v>0</v>
      </c>
      <c r="ES413">
        <v>1658947919.4</v>
      </c>
      <c r="ET413">
        <v>0</v>
      </c>
      <c r="EU413">
        <v>763.2168461538463</v>
      </c>
      <c r="EV413">
        <v>-33.62256409029769</v>
      </c>
      <c r="EW413">
        <v>-677.3333332946052</v>
      </c>
      <c r="EX413">
        <v>15238.99230769231</v>
      </c>
      <c r="EY413">
        <v>15</v>
      </c>
      <c r="EZ413">
        <v>0</v>
      </c>
      <c r="FA413" t="s">
        <v>419</v>
      </c>
      <c r="FB413">
        <v>1657650335.6</v>
      </c>
      <c r="FC413">
        <v>1657650340.6</v>
      </c>
      <c r="FD413">
        <v>0</v>
      </c>
      <c r="FE413">
        <v>2.4</v>
      </c>
      <c r="FF413">
        <v>-0.047</v>
      </c>
      <c r="FG413">
        <v>-2.024</v>
      </c>
      <c r="FH413">
        <v>-0.16</v>
      </c>
      <c r="FI413">
        <v>420</v>
      </c>
      <c r="FJ413">
        <v>17</v>
      </c>
      <c r="FK413">
        <v>0.4</v>
      </c>
      <c r="FL413">
        <v>0.26</v>
      </c>
      <c r="FM413">
        <v>1.152402705609756</v>
      </c>
      <c r="FN413">
        <v>14.65985244522648</v>
      </c>
      <c r="FO413">
        <v>1.446374187336631</v>
      </c>
      <c r="FP413">
        <v>0</v>
      </c>
      <c r="FQ413">
        <v>765.0454117647058</v>
      </c>
      <c r="FR413">
        <v>-35.9214362090476</v>
      </c>
      <c r="FS413">
        <v>3.53613932981458</v>
      </c>
      <c r="FT413">
        <v>0</v>
      </c>
      <c r="FU413">
        <v>7.760614634146343</v>
      </c>
      <c r="FV413">
        <v>0.1744463414634078</v>
      </c>
      <c r="FW413">
        <v>0.01904617663412649</v>
      </c>
      <c r="FX413">
        <v>0</v>
      </c>
      <c r="FY413">
        <v>0</v>
      </c>
      <c r="FZ413">
        <v>3</v>
      </c>
      <c r="GA413" t="s">
        <v>439</v>
      </c>
      <c r="GB413">
        <v>2.98325</v>
      </c>
      <c r="GC413">
        <v>2.71552</v>
      </c>
      <c r="GD413">
        <v>0.0614731</v>
      </c>
      <c r="GE413">
        <v>0.059429</v>
      </c>
      <c r="GF413">
        <v>0.097953</v>
      </c>
      <c r="GG413">
        <v>0.06877759999999999</v>
      </c>
      <c r="GH413">
        <v>29773.2</v>
      </c>
      <c r="GI413">
        <v>29952.4</v>
      </c>
      <c r="GJ413">
        <v>29483</v>
      </c>
      <c r="GK413">
        <v>29450.4</v>
      </c>
      <c r="GL413">
        <v>35233.3</v>
      </c>
      <c r="GM413">
        <v>36467.6</v>
      </c>
      <c r="GN413">
        <v>41531.3</v>
      </c>
      <c r="GO413">
        <v>41965.5</v>
      </c>
      <c r="GP413">
        <v>1.94565</v>
      </c>
      <c r="GQ413">
        <v>1.90275</v>
      </c>
      <c r="GR413">
        <v>0.0498034</v>
      </c>
      <c r="GS413">
        <v>0</v>
      </c>
      <c r="GT413">
        <v>25.2482</v>
      </c>
      <c r="GU413">
        <v>999.9</v>
      </c>
      <c r="GV413">
        <v>42.5</v>
      </c>
      <c r="GW413">
        <v>30.1</v>
      </c>
      <c r="GX413">
        <v>20.1346</v>
      </c>
      <c r="GY413">
        <v>62.9301</v>
      </c>
      <c r="GZ413">
        <v>33.6979</v>
      </c>
      <c r="HA413">
        <v>1</v>
      </c>
      <c r="HB413">
        <v>-0.0788161</v>
      </c>
      <c r="HC413">
        <v>0.25424</v>
      </c>
      <c r="HD413">
        <v>20.333</v>
      </c>
      <c r="HE413">
        <v>5.21684</v>
      </c>
      <c r="HF413">
        <v>12.0098</v>
      </c>
      <c r="HG413">
        <v>4.98895</v>
      </c>
      <c r="HH413">
        <v>3.2885</v>
      </c>
      <c r="HI413">
        <v>9999</v>
      </c>
      <c r="HJ413">
        <v>9999</v>
      </c>
      <c r="HK413">
        <v>9999</v>
      </c>
      <c r="HL413">
        <v>156.4</v>
      </c>
      <c r="HM413">
        <v>1.86737</v>
      </c>
      <c r="HN413">
        <v>1.86646</v>
      </c>
      <c r="HO413">
        <v>1.86584</v>
      </c>
      <c r="HP413">
        <v>1.86584</v>
      </c>
      <c r="HQ413">
        <v>1.86768</v>
      </c>
      <c r="HR413">
        <v>1.87013</v>
      </c>
      <c r="HS413">
        <v>1.86874</v>
      </c>
      <c r="HT413">
        <v>1.87027</v>
      </c>
      <c r="HU413">
        <v>0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-2.852</v>
      </c>
      <c r="II413">
        <v>-0.1275</v>
      </c>
      <c r="IJ413">
        <v>-2.003274880989988</v>
      </c>
      <c r="IK413">
        <v>-0.003643892653284941</v>
      </c>
      <c r="IL413">
        <v>8.948238347276123E-07</v>
      </c>
      <c r="IM413">
        <v>-2.445980282225029E-10</v>
      </c>
      <c r="IN413">
        <v>-0.1940835803508028</v>
      </c>
      <c r="IO413">
        <v>-0.01042730378795286</v>
      </c>
      <c r="IP413">
        <v>0.00100284695746963</v>
      </c>
      <c r="IQ413">
        <v>-1.701466411570297E-05</v>
      </c>
      <c r="IR413">
        <v>2</v>
      </c>
      <c r="IS413">
        <v>2310</v>
      </c>
      <c r="IT413">
        <v>1</v>
      </c>
      <c r="IU413">
        <v>25</v>
      </c>
      <c r="IV413">
        <v>21626.4</v>
      </c>
      <c r="IW413">
        <v>21626.3</v>
      </c>
      <c r="IX413">
        <v>0.645752</v>
      </c>
      <c r="IY413">
        <v>2.22778</v>
      </c>
      <c r="IZ413">
        <v>1.39648</v>
      </c>
      <c r="JA413">
        <v>2.34253</v>
      </c>
      <c r="JB413">
        <v>1.49536</v>
      </c>
      <c r="JC413">
        <v>2.3938</v>
      </c>
      <c r="JD413">
        <v>35.0825</v>
      </c>
      <c r="JE413">
        <v>24.1751</v>
      </c>
      <c r="JF413">
        <v>18</v>
      </c>
      <c r="JG413">
        <v>510.405</v>
      </c>
      <c r="JH413">
        <v>439.272</v>
      </c>
      <c r="JI413">
        <v>25.0001</v>
      </c>
      <c r="JJ413">
        <v>26.4041</v>
      </c>
      <c r="JK413">
        <v>30.0001</v>
      </c>
      <c r="JL413">
        <v>26.3949</v>
      </c>
      <c r="JM413">
        <v>26.3398</v>
      </c>
      <c r="JN413">
        <v>12.9283</v>
      </c>
      <c r="JO413">
        <v>32.3109</v>
      </c>
      <c r="JP413">
        <v>28.9028</v>
      </c>
      <c r="JQ413">
        <v>25</v>
      </c>
      <c r="JR413">
        <v>219.59</v>
      </c>
      <c r="JS413">
        <v>13.1118</v>
      </c>
      <c r="JT413">
        <v>100.825</v>
      </c>
      <c r="JU413">
        <v>100.789</v>
      </c>
    </row>
    <row r="414" spans="1:281">
      <c r="A414">
        <v>398</v>
      </c>
      <c r="B414">
        <v>1658947925</v>
      </c>
      <c r="C414">
        <v>6287</v>
      </c>
      <c r="D414" t="s">
        <v>1223</v>
      </c>
      <c r="E414" t="s">
        <v>1224</v>
      </c>
      <c r="F414">
        <v>5</v>
      </c>
      <c r="G414" t="s">
        <v>1198</v>
      </c>
      <c r="H414" t="s">
        <v>416</v>
      </c>
      <c r="I414">
        <v>1658947917.5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235.7227017626599</v>
      </c>
      <c r="AK414">
        <v>234.966406060606</v>
      </c>
      <c r="AL414">
        <v>-3.136181697105036</v>
      </c>
      <c r="AM414">
        <v>65.32970682770508</v>
      </c>
      <c r="AN414">
        <f>(AP414 - AO414 + DI414*1E3/(8.314*(DK414+273.15)) * AR414/DH414 * AQ414) * DH414/(100*CV414) * 1000/(1000 - AP414)</f>
        <v>0</v>
      </c>
      <c r="AO414">
        <v>13.16233743686452</v>
      </c>
      <c r="AP414">
        <v>20.96098545454545</v>
      </c>
      <c r="AQ414">
        <v>8.650243748770049E-05</v>
      </c>
      <c r="AR414">
        <v>84.90924904379285</v>
      </c>
      <c r="AS414">
        <v>1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1658947917.5</v>
      </c>
      <c r="DB414">
        <v>251.4817037037037</v>
      </c>
      <c r="DC414">
        <v>248.2340740740741</v>
      </c>
      <c r="DD414">
        <v>20.96544444444444</v>
      </c>
      <c r="DE414">
        <v>13.17601111111111</v>
      </c>
      <c r="DF414">
        <v>254.3578888888889</v>
      </c>
      <c r="DG414">
        <v>21.09295925925925</v>
      </c>
      <c r="DH414">
        <v>500.0555185185185</v>
      </c>
      <c r="DI414">
        <v>90.44369999999999</v>
      </c>
      <c r="DJ414">
        <v>0.0999624148148148</v>
      </c>
      <c r="DK414">
        <v>26.93304074074074</v>
      </c>
      <c r="DL414">
        <v>26.06858888888889</v>
      </c>
      <c r="DM414">
        <v>999.9000000000001</v>
      </c>
      <c r="DN414">
        <v>0</v>
      </c>
      <c r="DO414">
        <v>0</v>
      </c>
      <c r="DP414">
        <v>10004.85555555555</v>
      </c>
      <c r="DQ414">
        <v>0</v>
      </c>
      <c r="DR414">
        <v>10.43765555555555</v>
      </c>
      <c r="DS414">
        <v>3.247787407407407</v>
      </c>
      <c r="DT414">
        <v>256.8672222222222</v>
      </c>
      <c r="DU414">
        <v>251.5485925925926</v>
      </c>
      <c r="DV414">
        <v>7.789434444444446</v>
      </c>
      <c r="DW414">
        <v>248.2340740740741</v>
      </c>
      <c r="DX414">
        <v>13.17601111111111</v>
      </c>
      <c r="DY414">
        <v>1.896193703703704</v>
      </c>
      <c r="DZ414">
        <v>1.191687037037037</v>
      </c>
      <c r="EA414">
        <v>16.60315555555556</v>
      </c>
      <c r="EB414">
        <v>9.498091851851852</v>
      </c>
      <c r="EC414">
        <v>1999.968888888889</v>
      </c>
      <c r="ED414">
        <v>0.9799981111111111</v>
      </c>
      <c r="EE414">
        <v>0.02000148888888889</v>
      </c>
      <c r="EF414">
        <v>0</v>
      </c>
      <c r="EG414">
        <v>760.5258148148151</v>
      </c>
      <c r="EH414">
        <v>5.00097</v>
      </c>
      <c r="EI414">
        <v>15183.7037037037</v>
      </c>
      <c r="EJ414">
        <v>16707.30740740741</v>
      </c>
      <c r="EK414">
        <v>37.562</v>
      </c>
      <c r="EL414">
        <v>38</v>
      </c>
      <c r="EM414">
        <v>37.43240740740741</v>
      </c>
      <c r="EN414">
        <v>37.75</v>
      </c>
      <c r="EO414">
        <v>38.25</v>
      </c>
      <c r="EP414">
        <v>1955.067777777778</v>
      </c>
      <c r="EQ414">
        <v>39.90111111111111</v>
      </c>
      <c r="ER414">
        <v>0</v>
      </c>
      <c r="ES414">
        <v>1658947924.8</v>
      </c>
      <c r="ET414">
        <v>0</v>
      </c>
      <c r="EU414">
        <v>760.2612000000001</v>
      </c>
      <c r="EV414">
        <v>-28.60438463930571</v>
      </c>
      <c r="EW414">
        <v>-589.0000009151765</v>
      </c>
      <c r="EX414">
        <v>15178.804</v>
      </c>
      <c r="EY414">
        <v>15</v>
      </c>
      <c r="EZ414">
        <v>0</v>
      </c>
      <c r="FA414" t="s">
        <v>419</v>
      </c>
      <c r="FB414">
        <v>1657650335.6</v>
      </c>
      <c r="FC414">
        <v>1657650340.6</v>
      </c>
      <c r="FD414">
        <v>0</v>
      </c>
      <c r="FE414">
        <v>2.4</v>
      </c>
      <c r="FF414">
        <v>-0.047</v>
      </c>
      <c r="FG414">
        <v>-2.024</v>
      </c>
      <c r="FH414">
        <v>-0.16</v>
      </c>
      <c r="FI414">
        <v>420</v>
      </c>
      <c r="FJ414">
        <v>17</v>
      </c>
      <c r="FK414">
        <v>0.4</v>
      </c>
      <c r="FL414">
        <v>0.26</v>
      </c>
      <c r="FM414">
        <v>2.588158725</v>
      </c>
      <c r="FN414">
        <v>14.77288677298312</v>
      </c>
      <c r="FO414">
        <v>1.42208276369897</v>
      </c>
      <c r="FP414">
        <v>0</v>
      </c>
      <c r="FQ414">
        <v>762.0212352941177</v>
      </c>
      <c r="FR414">
        <v>-31.60562261776097</v>
      </c>
      <c r="FS414">
        <v>3.119517176619624</v>
      </c>
      <c r="FT414">
        <v>0</v>
      </c>
      <c r="FU414">
        <v>7.77969375</v>
      </c>
      <c r="FV414">
        <v>0.1948276547842084</v>
      </c>
      <c r="FW414">
        <v>0.02084655771194606</v>
      </c>
      <c r="FX414">
        <v>0</v>
      </c>
      <c r="FY414">
        <v>0</v>
      </c>
      <c r="FZ414">
        <v>3</v>
      </c>
      <c r="GA414" t="s">
        <v>439</v>
      </c>
      <c r="GB414">
        <v>2.98336</v>
      </c>
      <c r="GC414">
        <v>2.71572</v>
      </c>
      <c r="GD414">
        <v>0.0581524</v>
      </c>
      <c r="GE414">
        <v>0.0558712</v>
      </c>
      <c r="GF414">
        <v>0.09793449999999999</v>
      </c>
      <c r="GG414">
        <v>0.0686454</v>
      </c>
      <c r="GH414">
        <v>29878.5</v>
      </c>
      <c r="GI414">
        <v>30065.7</v>
      </c>
      <c r="GJ414">
        <v>29482.9</v>
      </c>
      <c r="GK414">
        <v>29450.4</v>
      </c>
      <c r="GL414">
        <v>35233.9</v>
      </c>
      <c r="GM414">
        <v>36472.9</v>
      </c>
      <c r="GN414">
        <v>41531.3</v>
      </c>
      <c r="GO414">
        <v>41965.7</v>
      </c>
      <c r="GP414">
        <v>1.94562</v>
      </c>
      <c r="GQ414">
        <v>1.90245</v>
      </c>
      <c r="GR414">
        <v>0.0503957</v>
      </c>
      <c r="GS414">
        <v>0</v>
      </c>
      <c r="GT414">
        <v>25.2466</v>
      </c>
      <c r="GU414">
        <v>999.9</v>
      </c>
      <c r="GV414">
        <v>42.4</v>
      </c>
      <c r="GW414">
        <v>30.1</v>
      </c>
      <c r="GX414">
        <v>20.0868</v>
      </c>
      <c r="GY414">
        <v>62.9401</v>
      </c>
      <c r="GZ414">
        <v>33.9143</v>
      </c>
      <c r="HA414">
        <v>1</v>
      </c>
      <c r="HB414">
        <v>-0.07906249999999999</v>
      </c>
      <c r="HC414">
        <v>0.254766</v>
      </c>
      <c r="HD414">
        <v>20.3331</v>
      </c>
      <c r="HE414">
        <v>5.21774</v>
      </c>
      <c r="HF414">
        <v>12.0099</v>
      </c>
      <c r="HG414">
        <v>4.98915</v>
      </c>
      <c r="HH414">
        <v>3.2885</v>
      </c>
      <c r="HI414">
        <v>9999</v>
      </c>
      <c r="HJ414">
        <v>9999</v>
      </c>
      <c r="HK414">
        <v>9999</v>
      </c>
      <c r="HL414">
        <v>156.5</v>
      </c>
      <c r="HM414">
        <v>1.86737</v>
      </c>
      <c r="HN414">
        <v>1.86646</v>
      </c>
      <c r="HO414">
        <v>1.86584</v>
      </c>
      <c r="HP414">
        <v>1.86584</v>
      </c>
      <c r="HQ414">
        <v>1.86767</v>
      </c>
      <c r="HR414">
        <v>1.87015</v>
      </c>
      <c r="HS414">
        <v>1.86874</v>
      </c>
      <c r="HT414">
        <v>1.87027</v>
      </c>
      <c r="HU414">
        <v>0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-2.801</v>
      </c>
      <c r="II414">
        <v>-0.1276</v>
      </c>
      <c r="IJ414">
        <v>-2.003274880989988</v>
      </c>
      <c r="IK414">
        <v>-0.003643892653284941</v>
      </c>
      <c r="IL414">
        <v>8.948238347276123E-07</v>
      </c>
      <c r="IM414">
        <v>-2.445980282225029E-10</v>
      </c>
      <c r="IN414">
        <v>-0.1940835803508028</v>
      </c>
      <c r="IO414">
        <v>-0.01042730378795286</v>
      </c>
      <c r="IP414">
        <v>0.00100284695746963</v>
      </c>
      <c r="IQ414">
        <v>-1.701466411570297E-05</v>
      </c>
      <c r="IR414">
        <v>2</v>
      </c>
      <c r="IS414">
        <v>2310</v>
      </c>
      <c r="IT414">
        <v>1</v>
      </c>
      <c r="IU414">
        <v>25</v>
      </c>
      <c r="IV414">
        <v>21626.5</v>
      </c>
      <c r="IW414">
        <v>21626.4</v>
      </c>
      <c r="IX414">
        <v>0.611572</v>
      </c>
      <c r="IY414">
        <v>2.229</v>
      </c>
      <c r="IZ414">
        <v>1.39648</v>
      </c>
      <c r="JA414">
        <v>2.34497</v>
      </c>
      <c r="JB414">
        <v>1.49536</v>
      </c>
      <c r="JC414">
        <v>2.39502</v>
      </c>
      <c r="JD414">
        <v>35.0825</v>
      </c>
      <c r="JE414">
        <v>24.1751</v>
      </c>
      <c r="JF414">
        <v>18</v>
      </c>
      <c r="JG414">
        <v>510.389</v>
      </c>
      <c r="JH414">
        <v>439.091</v>
      </c>
      <c r="JI414">
        <v>25.0001</v>
      </c>
      <c r="JJ414">
        <v>26.4042</v>
      </c>
      <c r="JK414">
        <v>30.0001</v>
      </c>
      <c r="JL414">
        <v>26.3949</v>
      </c>
      <c r="JM414">
        <v>26.3398</v>
      </c>
      <c r="JN414">
        <v>12.1735</v>
      </c>
      <c r="JO414">
        <v>32.3109</v>
      </c>
      <c r="JP414">
        <v>28.9028</v>
      </c>
      <c r="JQ414">
        <v>25</v>
      </c>
      <c r="JR414">
        <v>199.555</v>
      </c>
      <c r="JS414">
        <v>13.1035</v>
      </c>
      <c r="JT414">
        <v>100.825</v>
      </c>
      <c r="JU414">
        <v>100.789</v>
      </c>
    </row>
    <row r="415" spans="1:281">
      <c r="A415">
        <v>399</v>
      </c>
      <c r="B415">
        <v>1658947930</v>
      </c>
      <c r="C415">
        <v>6292</v>
      </c>
      <c r="D415" t="s">
        <v>1225</v>
      </c>
      <c r="E415" t="s">
        <v>1226</v>
      </c>
      <c r="F415">
        <v>5</v>
      </c>
      <c r="G415" t="s">
        <v>1198</v>
      </c>
      <c r="H415" t="s">
        <v>416</v>
      </c>
      <c r="I415">
        <v>1658947922.214286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218.9969323212051</v>
      </c>
      <c r="AK415">
        <v>219.4295575757576</v>
      </c>
      <c r="AL415">
        <v>-3.111922645864637</v>
      </c>
      <c r="AM415">
        <v>65.32970682770508</v>
      </c>
      <c r="AN415">
        <f>(AP415 - AO415 + DI415*1E3/(8.314*(DK415+273.15)) * AR415/DH415 * AQ415) * DH415/(100*CV415) * 1000/(1000 - AP415)</f>
        <v>0</v>
      </c>
      <c r="AO415">
        <v>13.14034823771037</v>
      </c>
      <c r="AP415">
        <v>20.95051090909091</v>
      </c>
      <c r="AQ415">
        <v>-0.0001423027551598081</v>
      </c>
      <c r="AR415">
        <v>84.90924904379285</v>
      </c>
      <c r="AS415">
        <v>1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1658947922.214286</v>
      </c>
      <c r="DB415">
        <v>237.0745</v>
      </c>
      <c r="DC415">
        <v>232.6200714285714</v>
      </c>
      <c r="DD415">
        <v>20.9611</v>
      </c>
      <c r="DE415">
        <v>13.16120714285714</v>
      </c>
      <c r="DF415">
        <v>239.9036785714286</v>
      </c>
      <c r="DG415">
        <v>21.08865714285714</v>
      </c>
      <c r="DH415">
        <v>500.0706071428571</v>
      </c>
      <c r="DI415">
        <v>90.44371071428573</v>
      </c>
      <c r="DJ415">
        <v>0.1000005214285714</v>
      </c>
      <c r="DK415">
        <v>26.93145714285714</v>
      </c>
      <c r="DL415">
        <v>26.07012857142857</v>
      </c>
      <c r="DM415">
        <v>999.9000000000002</v>
      </c>
      <c r="DN415">
        <v>0</v>
      </c>
      <c r="DO415">
        <v>0</v>
      </c>
      <c r="DP415">
        <v>9998.438214285716</v>
      </c>
      <c r="DQ415">
        <v>0</v>
      </c>
      <c r="DR415">
        <v>10.43777142857143</v>
      </c>
      <c r="DS415">
        <v>4.454507857142857</v>
      </c>
      <c r="DT415">
        <v>242.1503214285715</v>
      </c>
      <c r="DU415">
        <v>235.7226428571429</v>
      </c>
      <c r="DV415">
        <v>7.799895357142856</v>
      </c>
      <c r="DW415">
        <v>232.6200714285714</v>
      </c>
      <c r="DX415">
        <v>13.16120714285714</v>
      </c>
      <c r="DY415">
        <v>1.895800714285715</v>
      </c>
      <c r="DZ415">
        <v>1.190347857142857</v>
      </c>
      <c r="EA415">
        <v>16.5999</v>
      </c>
      <c r="EB415">
        <v>9.481366071428569</v>
      </c>
      <c r="EC415">
        <v>1999.988928571428</v>
      </c>
      <c r="ED415">
        <v>0.9799986071428572</v>
      </c>
      <c r="EE415">
        <v>0.02000099285714286</v>
      </c>
      <c r="EF415">
        <v>0</v>
      </c>
      <c r="EG415">
        <v>758.4595714285714</v>
      </c>
      <c r="EH415">
        <v>5.00097</v>
      </c>
      <c r="EI415">
        <v>15140.625</v>
      </c>
      <c r="EJ415">
        <v>16707.475</v>
      </c>
      <c r="EK415">
        <v>37.562</v>
      </c>
      <c r="EL415">
        <v>38</v>
      </c>
      <c r="EM415">
        <v>37.43257142857143</v>
      </c>
      <c r="EN415">
        <v>37.75</v>
      </c>
      <c r="EO415">
        <v>38.25</v>
      </c>
      <c r="EP415">
        <v>1955.088571428571</v>
      </c>
      <c r="EQ415">
        <v>39.90035714285715</v>
      </c>
      <c r="ER415">
        <v>0</v>
      </c>
      <c r="ES415">
        <v>1658947929.6</v>
      </c>
      <c r="ET415">
        <v>0</v>
      </c>
      <c r="EU415">
        <v>758.15524</v>
      </c>
      <c r="EV415">
        <v>-25.22384617652428</v>
      </c>
      <c r="EW415">
        <v>-499.8615392271072</v>
      </c>
      <c r="EX415">
        <v>15135.196</v>
      </c>
      <c r="EY415">
        <v>15</v>
      </c>
      <c r="EZ415">
        <v>0</v>
      </c>
      <c r="FA415" t="s">
        <v>419</v>
      </c>
      <c r="FB415">
        <v>1657650335.6</v>
      </c>
      <c r="FC415">
        <v>1657650340.6</v>
      </c>
      <c r="FD415">
        <v>0</v>
      </c>
      <c r="FE415">
        <v>2.4</v>
      </c>
      <c r="FF415">
        <v>-0.047</v>
      </c>
      <c r="FG415">
        <v>-2.024</v>
      </c>
      <c r="FH415">
        <v>-0.16</v>
      </c>
      <c r="FI415">
        <v>420</v>
      </c>
      <c r="FJ415">
        <v>17</v>
      </c>
      <c r="FK415">
        <v>0.4</v>
      </c>
      <c r="FL415">
        <v>0.26</v>
      </c>
      <c r="FM415">
        <v>3.639292682926829</v>
      </c>
      <c r="FN415">
        <v>15.19092459930314</v>
      </c>
      <c r="FO415">
        <v>1.498515260475571</v>
      </c>
      <c r="FP415">
        <v>0</v>
      </c>
      <c r="FQ415">
        <v>759.9506764705883</v>
      </c>
      <c r="FR415">
        <v>-27.72679905459258</v>
      </c>
      <c r="FS415">
        <v>2.742075863718501</v>
      </c>
      <c r="FT415">
        <v>0</v>
      </c>
      <c r="FU415">
        <v>7.793624390243902</v>
      </c>
      <c r="FV415">
        <v>0.1549676655052242</v>
      </c>
      <c r="FW415">
        <v>0.01734520964989837</v>
      </c>
      <c r="FX415">
        <v>0</v>
      </c>
      <c r="FY415">
        <v>0</v>
      </c>
      <c r="FZ415">
        <v>3</v>
      </c>
      <c r="GA415" t="s">
        <v>439</v>
      </c>
      <c r="GB415">
        <v>2.98333</v>
      </c>
      <c r="GC415">
        <v>2.71547</v>
      </c>
      <c r="GD415">
        <v>0.054788</v>
      </c>
      <c r="GE415">
        <v>0.0522052</v>
      </c>
      <c r="GF415">
        <v>0.09790500000000001</v>
      </c>
      <c r="GG415">
        <v>0.0686282</v>
      </c>
      <c r="GH415">
        <v>29985.5</v>
      </c>
      <c r="GI415">
        <v>30182.7</v>
      </c>
      <c r="GJ415">
        <v>29483.2</v>
      </c>
      <c r="GK415">
        <v>29450.6</v>
      </c>
      <c r="GL415">
        <v>35235.1</v>
      </c>
      <c r="GM415">
        <v>36473.6</v>
      </c>
      <c r="GN415">
        <v>41531.4</v>
      </c>
      <c r="GO415">
        <v>41965.8</v>
      </c>
      <c r="GP415">
        <v>1.9459</v>
      </c>
      <c r="GQ415">
        <v>1.90237</v>
      </c>
      <c r="GR415">
        <v>0.0501685</v>
      </c>
      <c r="GS415">
        <v>0</v>
      </c>
      <c r="GT415">
        <v>25.2439</v>
      </c>
      <c r="GU415">
        <v>999.9</v>
      </c>
      <c r="GV415">
        <v>42.4</v>
      </c>
      <c r="GW415">
        <v>30.1</v>
      </c>
      <c r="GX415">
        <v>20.0911</v>
      </c>
      <c r="GY415">
        <v>62.8901</v>
      </c>
      <c r="GZ415">
        <v>33.8622</v>
      </c>
      <c r="HA415">
        <v>1</v>
      </c>
      <c r="HB415">
        <v>-0.07862039999999999</v>
      </c>
      <c r="HC415">
        <v>0.255065</v>
      </c>
      <c r="HD415">
        <v>20.333</v>
      </c>
      <c r="HE415">
        <v>5.21669</v>
      </c>
      <c r="HF415">
        <v>12.0099</v>
      </c>
      <c r="HG415">
        <v>4.98885</v>
      </c>
      <c r="HH415">
        <v>3.2885</v>
      </c>
      <c r="HI415">
        <v>9999</v>
      </c>
      <c r="HJ415">
        <v>9999</v>
      </c>
      <c r="HK415">
        <v>9999</v>
      </c>
      <c r="HL415">
        <v>156.5</v>
      </c>
      <c r="HM415">
        <v>1.86737</v>
      </c>
      <c r="HN415">
        <v>1.86646</v>
      </c>
      <c r="HO415">
        <v>1.86585</v>
      </c>
      <c r="HP415">
        <v>1.86584</v>
      </c>
      <c r="HQ415">
        <v>1.86767</v>
      </c>
      <c r="HR415">
        <v>1.87014</v>
      </c>
      <c r="HS415">
        <v>1.86874</v>
      </c>
      <c r="HT415">
        <v>1.87027</v>
      </c>
      <c r="HU415">
        <v>0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-2.751</v>
      </c>
      <c r="II415">
        <v>-0.1277</v>
      </c>
      <c r="IJ415">
        <v>-2.003274880989988</v>
      </c>
      <c r="IK415">
        <v>-0.003643892653284941</v>
      </c>
      <c r="IL415">
        <v>8.948238347276123E-07</v>
      </c>
      <c r="IM415">
        <v>-2.445980282225029E-10</v>
      </c>
      <c r="IN415">
        <v>-0.1940835803508028</v>
      </c>
      <c r="IO415">
        <v>-0.01042730378795286</v>
      </c>
      <c r="IP415">
        <v>0.00100284695746963</v>
      </c>
      <c r="IQ415">
        <v>-1.701466411570297E-05</v>
      </c>
      <c r="IR415">
        <v>2</v>
      </c>
      <c r="IS415">
        <v>2310</v>
      </c>
      <c r="IT415">
        <v>1</v>
      </c>
      <c r="IU415">
        <v>25</v>
      </c>
      <c r="IV415">
        <v>21626.6</v>
      </c>
      <c r="IW415">
        <v>21626.5</v>
      </c>
      <c r="IX415">
        <v>0.574951</v>
      </c>
      <c r="IY415">
        <v>2.23145</v>
      </c>
      <c r="IZ415">
        <v>1.39648</v>
      </c>
      <c r="JA415">
        <v>2.34497</v>
      </c>
      <c r="JB415">
        <v>1.49536</v>
      </c>
      <c r="JC415">
        <v>2.40234</v>
      </c>
      <c r="JD415">
        <v>35.0825</v>
      </c>
      <c r="JE415">
        <v>24.1751</v>
      </c>
      <c r="JF415">
        <v>18</v>
      </c>
      <c r="JG415">
        <v>510.566</v>
      </c>
      <c r="JH415">
        <v>439.046</v>
      </c>
      <c r="JI415">
        <v>25.0001</v>
      </c>
      <c r="JJ415">
        <v>26.4042</v>
      </c>
      <c r="JK415">
        <v>30.0001</v>
      </c>
      <c r="JL415">
        <v>26.3949</v>
      </c>
      <c r="JM415">
        <v>26.3398</v>
      </c>
      <c r="JN415">
        <v>11.4946</v>
      </c>
      <c r="JO415">
        <v>32.3109</v>
      </c>
      <c r="JP415">
        <v>28.5252</v>
      </c>
      <c r="JQ415">
        <v>25</v>
      </c>
      <c r="JR415">
        <v>186.199</v>
      </c>
      <c r="JS415">
        <v>13.0924</v>
      </c>
      <c r="JT415">
        <v>100.826</v>
      </c>
      <c r="JU415">
        <v>100.789</v>
      </c>
    </row>
    <row r="416" spans="1:281">
      <c r="A416">
        <v>400</v>
      </c>
      <c r="B416">
        <v>1658947935</v>
      </c>
      <c r="C416">
        <v>6297</v>
      </c>
      <c r="D416" t="s">
        <v>1227</v>
      </c>
      <c r="E416" t="s">
        <v>1228</v>
      </c>
      <c r="F416">
        <v>5</v>
      </c>
      <c r="G416" t="s">
        <v>1198</v>
      </c>
      <c r="H416" t="s">
        <v>416</v>
      </c>
      <c r="I416">
        <v>1658947927.5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202.3774667805576</v>
      </c>
      <c r="AK416">
        <v>203.9057757575757</v>
      </c>
      <c r="AL416">
        <v>-3.094110749088181</v>
      </c>
      <c r="AM416">
        <v>65.32970682770508</v>
      </c>
      <c r="AN416">
        <f>(AP416 - AO416 + DI416*1E3/(8.314*(DK416+273.15)) * AR416/DH416 * AQ416) * DH416/(100*CV416) * 1000/(1000 - AP416)</f>
        <v>0</v>
      </c>
      <c r="AO416">
        <v>13.1367407232172</v>
      </c>
      <c r="AP416">
        <v>20.94926969696969</v>
      </c>
      <c r="AQ416">
        <v>4.530192669931203E-05</v>
      </c>
      <c r="AR416">
        <v>84.90924904379285</v>
      </c>
      <c r="AS416">
        <v>1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1658947927.5</v>
      </c>
      <c r="DB416">
        <v>220.9294814814815</v>
      </c>
      <c r="DC416">
        <v>215.1604444444445</v>
      </c>
      <c r="DD416">
        <v>20.95694814814815</v>
      </c>
      <c r="DE416">
        <v>13.14268518518519</v>
      </c>
      <c r="DF416">
        <v>223.7057407407408</v>
      </c>
      <c r="DG416">
        <v>21.08455555555556</v>
      </c>
      <c r="DH416">
        <v>500.0606296296297</v>
      </c>
      <c r="DI416">
        <v>90.44364444444446</v>
      </c>
      <c r="DJ416">
        <v>0.09996891851851854</v>
      </c>
      <c r="DK416">
        <v>26.93084074074074</v>
      </c>
      <c r="DL416">
        <v>26.06873703703704</v>
      </c>
      <c r="DM416">
        <v>999.9000000000001</v>
      </c>
      <c r="DN416">
        <v>0</v>
      </c>
      <c r="DO416">
        <v>0</v>
      </c>
      <c r="DP416">
        <v>9997.571851851852</v>
      </c>
      <c r="DQ416">
        <v>0</v>
      </c>
      <c r="DR416">
        <v>10.43976296296296</v>
      </c>
      <c r="DS416">
        <v>5.769063333333333</v>
      </c>
      <c r="DT416">
        <v>225.6586296296297</v>
      </c>
      <c r="DU416">
        <v>218.026</v>
      </c>
      <c r="DV416">
        <v>7.814279629629629</v>
      </c>
      <c r="DW416">
        <v>215.1604444444445</v>
      </c>
      <c r="DX416">
        <v>13.14268518518519</v>
      </c>
      <c r="DY416">
        <v>1.895424444444444</v>
      </c>
      <c r="DZ416">
        <v>1.18867037037037</v>
      </c>
      <c r="EA416">
        <v>16.59678148148148</v>
      </c>
      <c r="EB416">
        <v>9.460412962962963</v>
      </c>
      <c r="EC416">
        <v>1999.995555555555</v>
      </c>
      <c r="ED416">
        <v>0.9799987777777779</v>
      </c>
      <c r="EE416">
        <v>0.02000082222222222</v>
      </c>
      <c r="EF416">
        <v>0</v>
      </c>
      <c r="EG416">
        <v>756.3950370370371</v>
      </c>
      <c r="EH416">
        <v>5.00097</v>
      </c>
      <c r="EI416">
        <v>15099.41111111111</v>
      </c>
      <c r="EJ416">
        <v>16707.53703703704</v>
      </c>
      <c r="EK416">
        <v>37.562</v>
      </c>
      <c r="EL416">
        <v>38</v>
      </c>
      <c r="EM416">
        <v>37.437</v>
      </c>
      <c r="EN416">
        <v>37.75</v>
      </c>
      <c r="EO416">
        <v>38.25</v>
      </c>
      <c r="EP416">
        <v>1955.095185185186</v>
      </c>
      <c r="EQ416">
        <v>39.90037037037037</v>
      </c>
      <c r="ER416">
        <v>0</v>
      </c>
      <c r="ES416">
        <v>1658947934.4</v>
      </c>
      <c r="ET416">
        <v>0</v>
      </c>
      <c r="EU416">
        <v>756.3301599999999</v>
      </c>
      <c r="EV416">
        <v>-20.90507687790708</v>
      </c>
      <c r="EW416">
        <v>-411.5692301292217</v>
      </c>
      <c r="EX416">
        <v>15098.764</v>
      </c>
      <c r="EY416">
        <v>15</v>
      </c>
      <c r="EZ416">
        <v>0</v>
      </c>
      <c r="FA416" t="s">
        <v>419</v>
      </c>
      <c r="FB416">
        <v>1657650335.6</v>
      </c>
      <c r="FC416">
        <v>1657650340.6</v>
      </c>
      <c r="FD416">
        <v>0</v>
      </c>
      <c r="FE416">
        <v>2.4</v>
      </c>
      <c r="FF416">
        <v>-0.047</v>
      </c>
      <c r="FG416">
        <v>-2.024</v>
      </c>
      <c r="FH416">
        <v>-0.16</v>
      </c>
      <c r="FI416">
        <v>420</v>
      </c>
      <c r="FJ416">
        <v>17</v>
      </c>
      <c r="FK416">
        <v>0.4</v>
      </c>
      <c r="FL416">
        <v>0.26</v>
      </c>
      <c r="FM416">
        <v>5.07736775</v>
      </c>
      <c r="FN416">
        <v>14.9621784990619</v>
      </c>
      <c r="FO416">
        <v>1.440682688402425</v>
      </c>
      <c r="FP416">
        <v>0</v>
      </c>
      <c r="FQ416">
        <v>757.6371176470589</v>
      </c>
      <c r="FR416">
        <v>-23.57656225523623</v>
      </c>
      <c r="FS416">
        <v>2.335662908352427</v>
      </c>
      <c r="FT416">
        <v>0</v>
      </c>
      <c r="FU416">
        <v>7.80456025</v>
      </c>
      <c r="FV416">
        <v>0.1524903939962446</v>
      </c>
      <c r="FW416">
        <v>0.01688505470638163</v>
      </c>
      <c r="FX416">
        <v>0</v>
      </c>
      <c r="FY416">
        <v>0</v>
      </c>
      <c r="FZ416">
        <v>3</v>
      </c>
      <c r="GA416" t="s">
        <v>439</v>
      </c>
      <c r="GB416">
        <v>2.98319</v>
      </c>
      <c r="GC416">
        <v>2.71554</v>
      </c>
      <c r="GD416">
        <v>0.0513543</v>
      </c>
      <c r="GE416">
        <v>0.0484983</v>
      </c>
      <c r="GF416">
        <v>0.097903</v>
      </c>
      <c r="GG416">
        <v>0.0685573</v>
      </c>
      <c r="GH416">
        <v>30095</v>
      </c>
      <c r="GI416">
        <v>30300.4</v>
      </c>
      <c r="GJ416">
        <v>29483.7</v>
      </c>
      <c r="GK416">
        <v>29450.3</v>
      </c>
      <c r="GL416">
        <v>35235.5</v>
      </c>
      <c r="GM416">
        <v>36475.9</v>
      </c>
      <c r="GN416">
        <v>41531.8</v>
      </c>
      <c r="GO416">
        <v>41965.2</v>
      </c>
      <c r="GP416">
        <v>1.94582</v>
      </c>
      <c r="GQ416">
        <v>1.90208</v>
      </c>
      <c r="GR416">
        <v>0.0507198</v>
      </c>
      <c r="GS416">
        <v>0</v>
      </c>
      <c r="GT416">
        <v>25.2418</v>
      </c>
      <c r="GU416">
        <v>999.9</v>
      </c>
      <c r="GV416">
        <v>42.3</v>
      </c>
      <c r="GW416">
        <v>30.1</v>
      </c>
      <c r="GX416">
        <v>20.0423</v>
      </c>
      <c r="GY416">
        <v>62.7501</v>
      </c>
      <c r="GZ416">
        <v>34.2147</v>
      </c>
      <c r="HA416">
        <v>1</v>
      </c>
      <c r="HB416">
        <v>-0.07877290000000001</v>
      </c>
      <c r="HC416">
        <v>0.25552</v>
      </c>
      <c r="HD416">
        <v>20.3329</v>
      </c>
      <c r="HE416">
        <v>5.21624</v>
      </c>
      <c r="HF416">
        <v>12.0099</v>
      </c>
      <c r="HG416">
        <v>4.9886</v>
      </c>
      <c r="HH416">
        <v>3.28835</v>
      </c>
      <c r="HI416">
        <v>9999</v>
      </c>
      <c r="HJ416">
        <v>9999</v>
      </c>
      <c r="HK416">
        <v>9999</v>
      </c>
      <c r="HL416">
        <v>156.5</v>
      </c>
      <c r="HM416">
        <v>1.86737</v>
      </c>
      <c r="HN416">
        <v>1.86646</v>
      </c>
      <c r="HO416">
        <v>1.86584</v>
      </c>
      <c r="HP416">
        <v>1.86584</v>
      </c>
      <c r="HQ416">
        <v>1.86768</v>
      </c>
      <c r="HR416">
        <v>1.87014</v>
      </c>
      <c r="HS416">
        <v>1.86874</v>
      </c>
      <c r="HT416">
        <v>1.87027</v>
      </c>
      <c r="HU416">
        <v>0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-2.701</v>
      </c>
      <c r="II416">
        <v>-0.1276</v>
      </c>
      <c r="IJ416">
        <v>-2.003274880989988</v>
      </c>
      <c r="IK416">
        <v>-0.003643892653284941</v>
      </c>
      <c r="IL416">
        <v>8.948238347276123E-07</v>
      </c>
      <c r="IM416">
        <v>-2.445980282225029E-10</v>
      </c>
      <c r="IN416">
        <v>-0.1940835803508028</v>
      </c>
      <c r="IO416">
        <v>-0.01042730378795286</v>
      </c>
      <c r="IP416">
        <v>0.00100284695746963</v>
      </c>
      <c r="IQ416">
        <v>-1.701466411570297E-05</v>
      </c>
      <c r="IR416">
        <v>2</v>
      </c>
      <c r="IS416">
        <v>2310</v>
      </c>
      <c r="IT416">
        <v>1</v>
      </c>
      <c r="IU416">
        <v>25</v>
      </c>
      <c r="IV416">
        <v>21626.7</v>
      </c>
      <c r="IW416">
        <v>21626.6</v>
      </c>
      <c r="IX416">
        <v>0.5358889999999999</v>
      </c>
      <c r="IY416">
        <v>2.23755</v>
      </c>
      <c r="IZ416">
        <v>1.39648</v>
      </c>
      <c r="JA416">
        <v>2.34375</v>
      </c>
      <c r="JB416">
        <v>1.49536</v>
      </c>
      <c r="JC416">
        <v>2.39502</v>
      </c>
      <c r="JD416">
        <v>35.0825</v>
      </c>
      <c r="JE416">
        <v>24.1751</v>
      </c>
      <c r="JF416">
        <v>18</v>
      </c>
      <c r="JG416">
        <v>510.518</v>
      </c>
      <c r="JH416">
        <v>438.865</v>
      </c>
      <c r="JI416">
        <v>24.9999</v>
      </c>
      <c r="JJ416">
        <v>26.4042</v>
      </c>
      <c r="JK416">
        <v>30.0001</v>
      </c>
      <c r="JL416">
        <v>26.3949</v>
      </c>
      <c r="JM416">
        <v>26.3398</v>
      </c>
      <c r="JN416">
        <v>10.7262</v>
      </c>
      <c r="JO416">
        <v>32.3109</v>
      </c>
      <c r="JP416">
        <v>28.5252</v>
      </c>
      <c r="JQ416">
        <v>25</v>
      </c>
      <c r="JR416">
        <v>166.162</v>
      </c>
      <c r="JS416">
        <v>13.0823</v>
      </c>
      <c r="JT416">
        <v>100.827</v>
      </c>
      <c r="JU416">
        <v>100.788</v>
      </c>
    </row>
    <row r="417" spans="1:281">
      <c r="A417">
        <v>401</v>
      </c>
      <c r="B417">
        <v>1658947940</v>
      </c>
      <c r="C417">
        <v>6302</v>
      </c>
      <c r="D417" t="s">
        <v>1229</v>
      </c>
      <c r="E417" t="s">
        <v>1230</v>
      </c>
      <c r="F417">
        <v>5</v>
      </c>
      <c r="G417" t="s">
        <v>1198</v>
      </c>
      <c r="H417" t="s">
        <v>416</v>
      </c>
      <c r="I417">
        <v>1658947932.214286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185.2792927473339</v>
      </c>
      <c r="AK417">
        <v>188.3183272727272</v>
      </c>
      <c r="AL417">
        <v>-3.129941896033781</v>
      </c>
      <c r="AM417">
        <v>65.32970682770508</v>
      </c>
      <c r="AN417">
        <f>(AP417 - AO417 + DI417*1E3/(8.314*(DK417+273.15)) * AR417/DH417 * AQ417) * DH417/(100*CV417) * 1000/(1000 - AP417)</f>
        <v>0</v>
      </c>
      <c r="AO417">
        <v>13.11552693132025</v>
      </c>
      <c r="AP417">
        <v>20.95271333333332</v>
      </c>
      <c r="AQ417">
        <v>5.397293948431376E-05</v>
      </c>
      <c r="AR417">
        <v>84.90924904379285</v>
      </c>
      <c r="AS417">
        <v>1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1658947932.214286</v>
      </c>
      <c r="DB417">
        <v>206.5758571428571</v>
      </c>
      <c r="DC417">
        <v>199.5242857142857</v>
      </c>
      <c r="DD417">
        <v>20.95258928571429</v>
      </c>
      <c r="DE417">
        <v>13.129475</v>
      </c>
      <c r="DF417">
        <v>209.3047142857143</v>
      </c>
      <c r="DG417">
        <v>21.08023928571429</v>
      </c>
      <c r="DH417">
        <v>500.0666428571429</v>
      </c>
      <c r="DI417">
        <v>90.44374642857142</v>
      </c>
      <c r="DJ417">
        <v>0.1000103964285714</v>
      </c>
      <c r="DK417">
        <v>26.93218571428572</v>
      </c>
      <c r="DL417">
        <v>26.06801071428571</v>
      </c>
      <c r="DM417">
        <v>999.9000000000002</v>
      </c>
      <c r="DN417">
        <v>0</v>
      </c>
      <c r="DO417">
        <v>0</v>
      </c>
      <c r="DP417">
        <v>9991.024642857143</v>
      </c>
      <c r="DQ417">
        <v>0</v>
      </c>
      <c r="DR417">
        <v>10.79585357142857</v>
      </c>
      <c r="DS417">
        <v>7.051650714285714</v>
      </c>
      <c r="DT417">
        <v>210.9967857142857</v>
      </c>
      <c r="DU417">
        <v>202.1788928571429</v>
      </c>
      <c r="DV417">
        <v>7.823132857142857</v>
      </c>
      <c r="DW417">
        <v>199.5242857142857</v>
      </c>
      <c r="DX417">
        <v>13.129475</v>
      </c>
      <c r="DY417">
        <v>1.895032857142857</v>
      </c>
      <c r="DZ417">
        <v>1.187477857142857</v>
      </c>
      <c r="EA417">
        <v>16.59352857142857</v>
      </c>
      <c r="EB417">
        <v>9.445477857142858</v>
      </c>
      <c r="EC417">
        <v>1999.9975</v>
      </c>
      <c r="ED417">
        <v>0.9799990357142858</v>
      </c>
      <c r="EE417">
        <v>0.02000056428571428</v>
      </c>
      <c r="EF417">
        <v>0</v>
      </c>
      <c r="EG417">
        <v>754.9261428571427</v>
      </c>
      <c r="EH417">
        <v>5.00097</v>
      </c>
      <c r="EI417">
        <v>15070.45357142857</v>
      </c>
      <c r="EJ417">
        <v>16707.56428571428</v>
      </c>
      <c r="EK417">
        <v>37.562</v>
      </c>
      <c r="EL417">
        <v>38</v>
      </c>
      <c r="EM417">
        <v>37.437</v>
      </c>
      <c r="EN417">
        <v>37.75</v>
      </c>
      <c r="EO417">
        <v>38.25</v>
      </c>
      <c r="EP417">
        <v>1955.0975</v>
      </c>
      <c r="EQ417">
        <v>39.9</v>
      </c>
      <c r="ER417">
        <v>0</v>
      </c>
      <c r="ES417">
        <v>1658947939.8</v>
      </c>
      <c r="ET417">
        <v>0</v>
      </c>
      <c r="EU417">
        <v>754.7915769230767</v>
      </c>
      <c r="EV417">
        <v>-16.23504274872987</v>
      </c>
      <c r="EW417">
        <v>-318.4581199232143</v>
      </c>
      <c r="EX417">
        <v>15068.04230769231</v>
      </c>
      <c r="EY417">
        <v>15</v>
      </c>
      <c r="EZ417">
        <v>0</v>
      </c>
      <c r="FA417" t="s">
        <v>419</v>
      </c>
      <c r="FB417">
        <v>1657650335.6</v>
      </c>
      <c r="FC417">
        <v>1657650340.6</v>
      </c>
      <c r="FD417">
        <v>0</v>
      </c>
      <c r="FE417">
        <v>2.4</v>
      </c>
      <c r="FF417">
        <v>-0.047</v>
      </c>
      <c r="FG417">
        <v>-2.024</v>
      </c>
      <c r="FH417">
        <v>-0.16</v>
      </c>
      <c r="FI417">
        <v>420</v>
      </c>
      <c r="FJ417">
        <v>17</v>
      </c>
      <c r="FK417">
        <v>0.4</v>
      </c>
      <c r="FL417">
        <v>0.26</v>
      </c>
      <c r="FM417">
        <v>6.1431995</v>
      </c>
      <c r="FN417">
        <v>15.71590153846152</v>
      </c>
      <c r="FO417">
        <v>1.517232411100801</v>
      </c>
      <c r="FP417">
        <v>0</v>
      </c>
      <c r="FQ417">
        <v>756.1643235294116</v>
      </c>
      <c r="FR417">
        <v>-19.80316271441061</v>
      </c>
      <c r="FS417">
        <v>1.980893362343307</v>
      </c>
      <c r="FT417">
        <v>0</v>
      </c>
      <c r="FU417">
        <v>7.8161135</v>
      </c>
      <c r="FV417">
        <v>0.1249751594746776</v>
      </c>
      <c r="FW417">
        <v>0.01389895221770336</v>
      </c>
      <c r="FX417">
        <v>0</v>
      </c>
      <c r="FY417">
        <v>0</v>
      </c>
      <c r="FZ417">
        <v>3</v>
      </c>
      <c r="GA417" t="s">
        <v>439</v>
      </c>
      <c r="GB417">
        <v>2.98333</v>
      </c>
      <c r="GC417">
        <v>2.7156</v>
      </c>
      <c r="GD417">
        <v>0.0478182</v>
      </c>
      <c r="GE417">
        <v>0.0445955</v>
      </c>
      <c r="GF417">
        <v>0.0979143</v>
      </c>
      <c r="GG417">
        <v>0.0685317</v>
      </c>
      <c r="GH417">
        <v>30207.4</v>
      </c>
      <c r="GI417">
        <v>30424.7</v>
      </c>
      <c r="GJ417">
        <v>29483.9</v>
      </c>
      <c r="GK417">
        <v>29450.3</v>
      </c>
      <c r="GL417">
        <v>35235.3</v>
      </c>
      <c r="GM417">
        <v>36476.8</v>
      </c>
      <c r="GN417">
        <v>41532.2</v>
      </c>
      <c r="GO417">
        <v>41965.2</v>
      </c>
      <c r="GP417">
        <v>1.9459</v>
      </c>
      <c r="GQ417">
        <v>1.902</v>
      </c>
      <c r="GR417">
        <v>0.0502132</v>
      </c>
      <c r="GS417">
        <v>0</v>
      </c>
      <c r="GT417">
        <v>25.2397</v>
      </c>
      <c r="GU417">
        <v>999.9</v>
      </c>
      <c r="GV417">
        <v>42.3</v>
      </c>
      <c r="GW417">
        <v>30.1</v>
      </c>
      <c r="GX417">
        <v>20.0399</v>
      </c>
      <c r="GY417">
        <v>62.9401</v>
      </c>
      <c r="GZ417">
        <v>34.1907</v>
      </c>
      <c r="HA417">
        <v>1</v>
      </c>
      <c r="HB417">
        <v>-0.0787856</v>
      </c>
      <c r="HC417">
        <v>0.255719</v>
      </c>
      <c r="HD417">
        <v>20.3329</v>
      </c>
      <c r="HE417">
        <v>5.21759</v>
      </c>
      <c r="HF417">
        <v>12.0098</v>
      </c>
      <c r="HG417">
        <v>4.9891</v>
      </c>
      <c r="HH417">
        <v>3.28865</v>
      </c>
      <c r="HI417">
        <v>9999</v>
      </c>
      <c r="HJ417">
        <v>9999</v>
      </c>
      <c r="HK417">
        <v>9999</v>
      </c>
      <c r="HL417">
        <v>156.5</v>
      </c>
      <c r="HM417">
        <v>1.86738</v>
      </c>
      <c r="HN417">
        <v>1.86646</v>
      </c>
      <c r="HO417">
        <v>1.86585</v>
      </c>
      <c r="HP417">
        <v>1.86584</v>
      </c>
      <c r="HQ417">
        <v>1.86767</v>
      </c>
      <c r="HR417">
        <v>1.87014</v>
      </c>
      <c r="HS417">
        <v>1.86875</v>
      </c>
      <c r="HT417">
        <v>1.87027</v>
      </c>
      <c r="HU417">
        <v>0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-2.65</v>
      </c>
      <c r="II417">
        <v>-0.1277</v>
      </c>
      <c r="IJ417">
        <v>-2.003274880989988</v>
      </c>
      <c r="IK417">
        <v>-0.003643892653284941</v>
      </c>
      <c r="IL417">
        <v>8.948238347276123E-07</v>
      </c>
      <c r="IM417">
        <v>-2.445980282225029E-10</v>
      </c>
      <c r="IN417">
        <v>-0.1940835803508028</v>
      </c>
      <c r="IO417">
        <v>-0.01042730378795286</v>
      </c>
      <c r="IP417">
        <v>0.00100284695746963</v>
      </c>
      <c r="IQ417">
        <v>-1.701466411570297E-05</v>
      </c>
      <c r="IR417">
        <v>2</v>
      </c>
      <c r="IS417">
        <v>2310</v>
      </c>
      <c r="IT417">
        <v>1</v>
      </c>
      <c r="IU417">
        <v>25</v>
      </c>
      <c r="IV417">
        <v>21626.7</v>
      </c>
      <c r="IW417">
        <v>21626.7</v>
      </c>
      <c r="IX417">
        <v>0.50415</v>
      </c>
      <c r="IY417">
        <v>2.24609</v>
      </c>
      <c r="IZ417">
        <v>1.39648</v>
      </c>
      <c r="JA417">
        <v>2.34497</v>
      </c>
      <c r="JB417">
        <v>1.49536</v>
      </c>
      <c r="JC417">
        <v>2.34131</v>
      </c>
      <c r="JD417">
        <v>35.0825</v>
      </c>
      <c r="JE417">
        <v>24.1751</v>
      </c>
      <c r="JF417">
        <v>18</v>
      </c>
      <c r="JG417">
        <v>510.566</v>
      </c>
      <c r="JH417">
        <v>438.818</v>
      </c>
      <c r="JI417">
        <v>25</v>
      </c>
      <c r="JJ417">
        <v>26.4042</v>
      </c>
      <c r="JK417">
        <v>30.0001</v>
      </c>
      <c r="JL417">
        <v>26.3949</v>
      </c>
      <c r="JM417">
        <v>26.3395</v>
      </c>
      <c r="JN417">
        <v>10.0401</v>
      </c>
      <c r="JO417">
        <v>32.3109</v>
      </c>
      <c r="JP417">
        <v>28.5252</v>
      </c>
      <c r="JQ417">
        <v>25</v>
      </c>
      <c r="JR417">
        <v>152.799</v>
      </c>
      <c r="JS417">
        <v>13.0629</v>
      </c>
      <c r="JT417">
        <v>100.828</v>
      </c>
      <c r="JU417">
        <v>100.788</v>
      </c>
    </row>
    <row r="418" spans="1:281">
      <c r="A418">
        <v>402</v>
      </c>
      <c r="B418">
        <v>1658947945</v>
      </c>
      <c r="C418">
        <v>6307</v>
      </c>
      <c r="D418" t="s">
        <v>1231</v>
      </c>
      <c r="E418" t="s">
        <v>1232</v>
      </c>
      <c r="F418">
        <v>5</v>
      </c>
      <c r="G418" t="s">
        <v>1198</v>
      </c>
      <c r="H418" t="s">
        <v>416</v>
      </c>
      <c r="I418">
        <v>1658947937.5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168.6141304948689</v>
      </c>
      <c r="AK418">
        <v>172.7379939393939</v>
      </c>
      <c r="AL418">
        <v>-3.103306521228514</v>
      </c>
      <c r="AM418">
        <v>65.32970682770508</v>
      </c>
      <c r="AN418">
        <f>(AP418 - AO418 + DI418*1E3/(8.314*(DK418+273.15)) * AR418/DH418 * AQ418) * DH418/(100*CV418) * 1000/(1000 - AP418)</f>
        <v>0</v>
      </c>
      <c r="AO418">
        <v>13.11318060038955</v>
      </c>
      <c r="AP418">
        <v>20.94957878787878</v>
      </c>
      <c r="AQ418">
        <v>-8.212501226097216E-05</v>
      </c>
      <c r="AR418">
        <v>84.90924904379285</v>
      </c>
      <c r="AS418">
        <v>1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1658947937.5</v>
      </c>
      <c r="DB418">
        <v>190.4595555555556</v>
      </c>
      <c r="DC418">
        <v>182.0316666666666</v>
      </c>
      <c r="DD418">
        <v>20.95094444444444</v>
      </c>
      <c r="DE418">
        <v>13.11964074074074</v>
      </c>
      <c r="DF418">
        <v>193.134925925926</v>
      </c>
      <c r="DG418">
        <v>21.0786</v>
      </c>
      <c r="DH418">
        <v>500.0611851851852</v>
      </c>
      <c r="DI418">
        <v>90.4436962962963</v>
      </c>
      <c r="DJ418">
        <v>0.09999905185185184</v>
      </c>
      <c r="DK418">
        <v>26.93347777777778</v>
      </c>
      <c r="DL418">
        <v>26.06542962962963</v>
      </c>
      <c r="DM418">
        <v>999.9000000000001</v>
      </c>
      <c r="DN418">
        <v>0</v>
      </c>
      <c r="DO418">
        <v>0</v>
      </c>
      <c r="DP418">
        <v>9995.577777777777</v>
      </c>
      <c r="DQ418">
        <v>0</v>
      </c>
      <c r="DR418">
        <v>13.8066962962963</v>
      </c>
      <c r="DS418">
        <v>8.427984074074073</v>
      </c>
      <c r="DT418">
        <v>194.5352592592592</v>
      </c>
      <c r="DU418">
        <v>184.4517037037037</v>
      </c>
      <c r="DV418">
        <v>7.831311851851852</v>
      </c>
      <c r="DW418">
        <v>182.0316666666666</v>
      </c>
      <c r="DX418">
        <v>13.11964074074074</v>
      </c>
      <c r="DY418">
        <v>1.894882222222222</v>
      </c>
      <c r="DZ418">
        <v>1.186588518518519</v>
      </c>
      <c r="EA418">
        <v>16.59227777777777</v>
      </c>
      <c r="EB418">
        <v>9.434338148148148</v>
      </c>
      <c r="EC418">
        <v>2000.005185185185</v>
      </c>
      <c r="ED418">
        <v>0.9799990000000001</v>
      </c>
      <c r="EE418">
        <v>0.0200006</v>
      </c>
      <c r="EF418">
        <v>0</v>
      </c>
      <c r="EG418">
        <v>753.6096296296296</v>
      </c>
      <c r="EH418">
        <v>5.00097</v>
      </c>
      <c r="EI418">
        <v>15045.41851851852</v>
      </c>
      <c r="EJ418">
        <v>16707.62962962963</v>
      </c>
      <c r="EK418">
        <v>37.562</v>
      </c>
      <c r="EL418">
        <v>38</v>
      </c>
      <c r="EM418">
        <v>37.437</v>
      </c>
      <c r="EN418">
        <v>37.75</v>
      </c>
      <c r="EO418">
        <v>38.25</v>
      </c>
      <c r="EP418">
        <v>1955.104814814814</v>
      </c>
      <c r="EQ418">
        <v>39.90037037037037</v>
      </c>
      <c r="ER418">
        <v>0</v>
      </c>
      <c r="ES418">
        <v>1658947944.6</v>
      </c>
      <c r="ET418">
        <v>0</v>
      </c>
      <c r="EU418">
        <v>753.6446153846153</v>
      </c>
      <c r="EV418">
        <v>-11.46899145482802</v>
      </c>
      <c r="EW418">
        <v>-235.6444445371658</v>
      </c>
      <c r="EX418">
        <v>15045.92307692308</v>
      </c>
      <c r="EY418">
        <v>15</v>
      </c>
      <c r="EZ418">
        <v>0</v>
      </c>
      <c r="FA418" t="s">
        <v>419</v>
      </c>
      <c r="FB418">
        <v>1657650335.6</v>
      </c>
      <c r="FC418">
        <v>1657650340.6</v>
      </c>
      <c r="FD418">
        <v>0</v>
      </c>
      <c r="FE418">
        <v>2.4</v>
      </c>
      <c r="FF418">
        <v>-0.047</v>
      </c>
      <c r="FG418">
        <v>-2.024</v>
      </c>
      <c r="FH418">
        <v>-0.16</v>
      </c>
      <c r="FI418">
        <v>420</v>
      </c>
      <c r="FJ418">
        <v>17</v>
      </c>
      <c r="FK418">
        <v>0.4</v>
      </c>
      <c r="FL418">
        <v>0.26</v>
      </c>
      <c r="FM418">
        <v>7.709289</v>
      </c>
      <c r="FN418">
        <v>15.95992953095682</v>
      </c>
      <c r="FO418">
        <v>1.542234058147141</v>
      </c>
      <c r="FP418">
        <v>0</v>
      </c>
      <c r="FQ418">
        <v>754.425205882353</v>
      </c>
      <c r="FR418">
        <v>-14.66653934010509</v>
      </c>
      <c r="FS418">
        <v>1.473153835252214</v>
      </c>
      <c r="FT418">
        <v>0</v>
      </c>
      <c r="FU418">
        <v>7.826889750000001</v>
      </c>
      <c r="FV418">
        <v>0.1046939212007445</v>
      </c>
      <c r="FW418">
        <v>0.01100249437343644</v>
      </c>
      <c r="FX418">
        <v>0</v>
      </c>
      <c r="FY418">
        <v>0</v>
      </c>
      <c r="FZ418">
        <v>3</v>
      </c>
      <c r="GA418" t="s">
        <v>439</v>
      </c>
      <c r="GB418">
        <v>2.9833</v>
      </c>
      <c r="GC418">
        <v>2.71561</v>
      </c>
      <c r="GD418">
        <v>0.0442223</v>
      </c>
      <c r="GE418">
        <v>0.0407783</v>
      </c>
      <c r="GF418">
        <v>0.09790649999999999</v>
      </c>
      <c r="GG418">
        <v>0.06849760000000001</v>
      </c>
      <c r="GH418">
        <v>30321.1</v>
      </c>
      <c r="GI418">
        <v>30546.4</v>
      </c>
      <c r="GJ418">
        <v>29483.6</v>
      </c>
      <c r="GK418">
        <v>29450.4</v>
      </c>
      <c r="GL418">
        <v>35235.2</v>
      </c>
      <c r="GM418">
        <v>36478</v>
      </c>
      <c r="GN418">
        <v>41531.8</v>
      </c>
      <c r="GO418">
        <v>41965.2</v>
      </c>
      <c r="GP418">
        <v>1.9458</v>
      </c>
      <c r="GQ418">
        <v>1.90195</v>
      </c>
      <c r="GR418">
        <v>0.0504553</v>
      </c>
      <c r="GS418">
        <v>0</v>
      </c>
      <c r="GT418">
        <v>25.2376</v>
      </c>
      <c r="GU418">
        <v>999.9</v>
      </c>
      <c r="GV418">
        <v>42.3</v>
      </c>
      <c r="GW418">
        <v>30.2</v>
      </c>
      <c r="GX418">
        <v>20.1567</v>
      </c>
      <c r="GY418">
        <v>63.1001</v>
      </c>
      <c r="GZ418">
        <v>34.3029</v>
      </c>
      <c r="HA418">
        <v>1</v>
      </c>
      <c r="HB418">
        <v>-0.07882110000000001</v>
      </c>
      <c r="HC418">
        <v>0.257113</v>
      </c>
      <c r="HD418">
        <v>20.3328</v>
      </c>
      <c r="HE418">
        <v>5.21654</v>
      </c>
      <c r="HF418">
        <v>12.0099</v>
      </c>
      <c r="HG418">
        <v>4.9888</v>
      </c>
      <c r="HH418">
        <v>3.28842</v>
      </c>
      <c r="HI418">
        <v>9999</v>
      </c>
      <c r="HJ418">
        <v>9999</v>
      </c>
      <c r="HK418">
        <v>9999</v>
      </c>
      <c r="HL418">
        <v>156.5</v>
      </c>
      <c r="HM418">
        <v>1.86737</v>
      </c>
      <c r="HN418">
        <v>1.86646</v>
      </c>
      <c r="HO418">
        <v>1.86584</v>
      </c>
      <c r="HP418">
        <v>1.86584</v>
      </c>
      <c r="HQ418">
        <v>1.86768</v>
      </c>
      <c r="HR418">
        <v>1.87013</v>
      </c>
      <c r="HS418">
        <v>1.86874</v>
      </c>
      <c r="HT418">
        <v>1.87027</v>
      </c>
      <c r="HU418">
        <v>0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-2.598</v>
      </c>
      <c r="II418">
        <v>-0.1277</v>
      </c>
      <c r="IJ418">
        <v>-2.003274880989988</v>
      </c>
      <c r="IK418">
        <v>-0.003643892653284941</v>
      </c>
      <c r="IL418">
        <v>8.948238347276123E-07</v>
      </c>
      <c r="IM418">
        <v>-2.445980282225029E-10</v>
      </c>
      <c r="IN418">
        <v>-0.1940835803508028</v>
      </c>
      <c r="IO418">
        <v>-0.01042730378795286</v>
      </c>
      <c r="IP418">
        <v>0.00100284695746963</v>
      </c>
      <c r="IQ418">
        <v>-1.701466411570297E-05</v>
      </c>
      <c r="IR418">
        <v>2</v>
      </c>
      <c r="IS418">
        <v>2310</v>
      </c>
      <c r="IT418">
        <v>1</v>
      </c>
      <c r="IU418">
        <v>25</v>
      </c>
      <c r="IV418">
        <v>21626.8</v>
      </c>
      <c r="IW418">
        <v>21626.7</v>
      </c>
      <c r="IX418">
        <v>0.463867</v>
      </c>
      <c r="IY418">
        <v>2.24731</v>
      </c>
      <c r="IZ418">
        <v>1.39648</v>
      </c>
      <c r="JA418">
        <v>2.34497</v>
      </c>
      <c r="JB418">
        <v>1.49536</v>
      </c>
      <c r="JC418">
        <v>2.37305</v>
      </c>
      <c r="JD418">
        <v>35.0825</v>
      </c>
      <c r="JE418">
        <v>24.1751</v>
      </c>
      <c r="JF418">
        <v>18</v>
      </c>
      <c r="JG418">
        <v>510.502</v>
      </c>
      <c r="JH418">
        <v>438.788</v>
      </c>
      <c r="JI418">
        <v>25.0002</v>
      </c>
      <c r="JJ418">
        <v>26.4046</v>
      </c>
      <c r="JK418">
        <v>30.0001</v>
      </c>
      <c r="JL418">
        <v>26.3949</v>
      </c>
      <c r="JM418">
        <v>26.3395</v>
      </c>
      <c r="JN418">
        <v>9.277150000000001</v>
      </c>
      <c r="JO418">
        <v>32.3109</v>
      </c>
      <c r="JP418">
        <v>28.1496</v>
      </c>
      <c r="JQ418">
        <v>25</v>
      </c>
      <c r="JR418">
        <v>132.692</v>
      </c>
      <c r="JS418">
        <v>13.0513</v>
      </c>
      <c r="JT418">
        <v>100.827</v>
      </c>
      <c r="JU418">
        <v>100.788</v>
      </c>
    </row>
    <row r="419" spans="1:281">
      <c r="A419">
        <v>403</v>
      </c>
      <c r="B419">
        <v>1658947950</v>
      </c>
      <c r="C419">
        <v>6312</v>
      </c>
      <c r="D419" t="s">
        <v>1233</v>
      </c>
      <c r="E419" t="s">
        <v>1234</v>
      </c>
      <c r="F419">
        <v>5</v>
      </c>
      <c r="G419" t="s">
        <v>1198</v>
      </c>
      <c r="H419" t="s">
        <v>416</v>
      </c>
      <c r="I419">
        <v>1658947942.214286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152.1328910593105</v>
      </c>
      <c r="AK419">
        <v>157.3540121212121</v>
      </c>
      <c r="AL419">
        <v>-3.080013240161519</v>
      </c>
      <c r="AM419">
        <v>65.32970682770508</v>
      </c>
      <c r="AN419">
        <f>(AP419 - AO419 + DI419*1E3/(8.314*(DK419+273.15)) * AR419/DH419 * AQ419) * DH419/(100*CV419) * 1000/(1000 - AP419)</f>
        <v>0</v>
      </c>
      <c r="AO419">
        <v>13.09097948557119</v>
      </c>
      <c r="AP419">
        <v>20.95173575757577</v>
      </c>
      <c r="AQ419">
        <v>5.022533547416251E-05</v>
      </c>
      <c r="AR419">
        <v>84.90924904379285</v>
      </c>
      <c r="AS419">
        <v>1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1658947942.214286</v>
      </c>
      <c r="DB419">
        <v>176.1324642857143</v>
      </c>
      <c r="DC419">
        <v>166.4512142857143</v>
      </c>
      <c r="DD419">
        <v>20.95170357142857</v>
      </c>
      <c r="DE419">
        <v>13.10473571428571</v>
      </c>
      <c r="DF419">
        <v>178.75975</v>
      </c>
      <c r="DG419">
        <v>21.07934642857143</v>
      </c>
      <c r="DH419">
        <v>500.0706785714286</v>
      </c>
      <c r="DI419">
        <v>90.44349642857142</v>
      </c>
      <c r="DJ419">
        <v>0.1000050107142857</v>
      </c>
      <c r="DK419">
        <v>26.93424642857143</v>
      </c>
      <c r="DL419">
        <v>26.06416428571429</v>
      </c>
      <c r="DM419">
        <v>999.9000000000002</v>
      </c>
      <c r="DN419">
        <v>0</v>
      </c>
      <c r="DO419">
        <v>0</v>
      </c>
      <c r="DP419">
        <v>9999.416785714286</v>
      </c>
      <c r="DQ419">
        <v>0</v>
      </c>
      <c r="DR419">
        <v>14.84550714285714</v>
      </c>
      <c r="DS419">
        <v>9.681229642857144</v>
      </c>
      <c r="DT419">
        <v>179.9016428571428</v>
      </c>
      <c r="DU419">
        <v>168.6617142857143</v>
      </c>
      <c r="DV419">
        <v>7.846975357142857</v>
      </c>
      <c r="DW419">
        <v>166.4512142857143</v>
      </c>
      <c r="DX419">
        <v>13.10473571428571</v>
      </c>
      <c r="DY419">
        <v>1.894946428571429</v>
      </c>
      <c r="DZ419">
        <v>1.185238928571428</v>
      </c>
      <c r="EA419">
        <v>16.59281428571429</v>
      </c>
      <c r="EB419">
        <v>9.4174025</v>
      </c>
      <c r="EC419">
        <v>2000.023214285714</v>
      </c>
      <c r="ED419">
        <v>0.9799990357142858</v>
      </c>
      <c r="EE419">
        <v>0.02000056428571428</v>
      </c>
      <c r="EF419">
        <v>0</v>
      </c>
      <c r="EG419">
        <v>752.9230000000001</v>
      </c>
      <c r="EH419">
        <v>5.00097</v>
      </c>
      <c r="EI419">
        <v>15030.49642857143</v>
      </c>
      <c r="EJ419">
        <v>16707.77857142857</v>
      </c>
      <c r="EK419">
        <v>37.562</v>
      </c>
      <c r="EL419">
        <v>38</v>
      </c>
      <c r="EM419">
        <v>37.42592857142857</v>
      </c>
      <c r="EN419">
        <v>37.75</v>
      </c>
      <c r="EO419">
        <v>38.24325</v>
      </c>
      <c r="EP419">
        <v>1955.1225</v>
      </c>
      <c r="EQ419">
        <v>39.90071428571429</v>
      </c>
      <c r="ER419">
        <v>0</v>
      </c>
      <c r="ES419">
        <v>1658947949.4</v>
      </c>
      <c r="ET419">
        <v>0</v>
      </c>
      <c r="EU419">
        <v>752.9409615384617</v>
      </c>
      <c r="EV419">
        <v>-7.206529909452656</v>
      </c>
      <c r="EW419">
        <v>-155.6991452748688</v>
      </c>
      <c r="EX419">
        <v>15030.31538461539</v>
      </c>
      <c r="EY419">
        <v>15</v>
      </c>
      <c r="EZ419">
        <v>0</v>
      </c>
      <c r="FA419" t="s">
        <v>419</v>
      </c>
      <c r="FB419">
        <v>1657650335.6</v>
      </c>
      <c r="FC419">
        <v>1657650340.6</v>
      </c>
      <c r="FD419">
        <v>0</v>
      </c>
      <c r="FE419">
        <v>2.4</v>
      </c>
      <c r="FF419">
        <v>-0.047</v>
      </c>
      <c r="FG419">
        <v>-2.024</v>
      </c>
      <c r="FH419">
        <v>-0.16</v>
      </c>
      <c r="FI419">
        <v>420</v>
      </c>
      <c r="FJ419">
        <v>17</v>
      </c>
      <c r="FK419">
        <v>0.4</v>
      </c>
      <c r="FL419">
        <v>0.26</v>
      </c>
      <c r="FM419">
        <v>8.79842024390244</v>
      </c>
      <c r="FN419">
        <v>15.5623062020906</v>
      </c>
      <c r="FO419">
        <v>1.543650608080329</v>
      </c>
      <c r="FP419">
        <v>0</v>
      </c>
      <c r="FQ419">
        <v>753.4591176470589</v>
      </c>
      <c r="FR419">
        <v>-9.679572193372962</v>
      </c>
      <c r="FS419">
        <v>1.004474482582385</v>
      </c>
      <c r="FT419">
        <v>0</v>
      </c>
      <c r="FU419">
        <v>7.837399024390245</v>
      </c>
      <c r="FV419">
        <v>0.168971080139365</v>
      </c>
      <c r="FW419">
        <v>0.01778779957393082</v>
      </c>
      <c r="FX419">
        <v>0</v>
      </c>
      <c r="FY419">
        <v>0</v>
      </c>
      <c r="FZ419">
        <v>3</v>
      </c>
      <c r="GA419" t="s">
        <v>439</v>
      </c>
      <c r="GB419">
        <v>2.98322</v>
      </c>
      <c r="GC419">
        <v>2.71567</v>
      </c>
      <c r="GD419">
        <v>0.0405841</v>
      </c>
      <c r="GE419">
        <v>0.0366958</v>
      </c>
      <c r="GF419">
        <v>0.0979062</v>
      </c>
      <c r="GG419">
        <v>0.0683786</v>
      </c>
      <c r="GH419">
        <v>30436.5</v>
      </c>
      <c r="GI419">
        <v>30675.7</v>
      </c>
      <c r="GJ419">
        <v>29483.6</v>
      </c>
      <c r="GK419">
        <v>29449.8</v>
      </c>
      <c r="GL419">
        <v>35235.2</v>
      </c>
      <c r="GM419">
        <v>36481.8</v>
      </c>
      <c r="GN419">
        <v>41531.8</v>
      </c>
      <c r="GO419">
        <v>41964.2</v>
      </c>
      <c r="GP419">
        <v>1.94585</v>
      </c>
      <c r="GQ419">
        <v>1.90182</v>
      </c>
      <c r="GR419">
        <v>0.0508204</v>
      </c>
      <c r="GS419">
        <v>0</v>
      </c>
      <c r="GT419">
        <v>25.2365</v>
      </c>
      <c r="GU419">
        <v>999.9</v>
      </c>
      <c r="GV419">
        <v>42.2</v>
      </c>
      <c r="GW419">
        <v>30.2</v>
      </c>
      <c r="GX419">
        <v>20.1088</v>
      </c>
      <c r="GY419">
        <v>63.2601</v>
      </c>
      <c r="GZ419">
        <v>34.2027</v>
      </c>
      <c r="HA419">
        <v>1</v>
      </c>
      <c r="HB419">
        <v>-0.0785315</v>
      </c>
      <c r="HC419">
        <v>0.257053</v>
      </c>
      <c r="HD419">
        <v>20.3329</v>
      </c>
      <c r="HE419">
        <v>5.21684</v>
      </c>
      <c r="HF419">
        <v>12.0099</v>
      </c>
      <c r="HG419">
        <v>4.98885</v>
      </c>
      <c r="HH419">
        <v>3.2885</v>
      </c>
      <c r="HI419">
        <v>9999</v>
      </c>
      <c r="HJ419">
        <v>9999</v>
      </c>
      <c r="HK419">
        <v>9999</v>
      </c>
      <c r="HL419">
        <v>156.5</v>
      </c>
      <c r="HM419">
        <v>1.86737</v>
      </c>
      <c r="HN419">
        <v>1.86646</v>
      </c>
      <c r="HO419">
        <v>1.86585</v>
      </c>
      <c r="HP419">
        <v>1.86584</v>
      </c>
      <c r="HQ419">
        <v>1.86767</v>
      </c>
      <c r="HR419">
        <v>1.87013</v>
      </c>
      <c r="HS419">
        <v>1.86874</v>
      </c>
      <c r="HT419">
        <v>1.87027</v>
      </c>
      <c r="HU419">
        <v>0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-2.548</v>
      </c>
      <c r="II419">
        <v>-0.1277</v>
      </c>
      <c r="IJ419">
        <v>-2.003274880989988</v>
      </c>
      <c r="IK419">
        <v>-0.003643892653284941</v>
      </c>
      <c r="IL419">
        <v>8.948238347276123E-07</v>
      </c>
      <c r="IM419">
        <v>-2.445980282225029E-10</v>
      </c>
      <c r="IN419">
        <v>-0.1940835803508028</v>
      </c>
      <c r="IO419">
        <v>-0.01042730378795286</v>
      </c>
      <c r="IP419">
        <v>0.00100284695746963</v>
      </c>
      <c r="IQ419">
        <v>-1.701466411570297E-05</v>
      </c>
      <c r="IR419">
        <v>2</v>
      </c>
      <c r="IS419">
        <v>2310</v>
      </c>
      <c r="IT419">
        <v>1</v>
      </c>
      <c r="IU419">
        <v>25</v>
      </c>
      <c r="IV419">
        <v>21626.9</v>
      </c>
      <c r="IW419">
        <v>21626.8</v>
      </c>
      <c r="IX419">
        <v>0.428467</v>
      </c>
      <c r="IY419">
        <v>2.26196</v>
      </c>
      <c r="IZ419">
        <v>1.39771</v>
      </c>
      <c r="JA419">
        <v>2.34375</v>
      </c>
      <c r="JB419">
        <v>1.49536</v>
      </c>
      <c r="JC419">
        <v>2.32666</v>
      </c>
      <c r="JD419">
        <v>35.0825</v>
      </c>
      <c r="JE419">
        <v>24.1663</v>
      </c>
      <c r="JF419">
        <v>18</v>
      </c>
      <c r="JG419">
        <v>510.534</v>
      </c>
      <c r="JH419">
        <v>438.697</v>
      </c>
      <c r="JI419">
        <v>25</v>
      </c>
      <c r="JJ419">
        <v>26.4065</v>
      </c>
      <c r="JK419">
        <v>30.0001</v>
      </c>
      <c r="JL419">
        <v>26.3949</v>
      </c>
      <c r="JM419">
        <v>26.3376</v>
      </c>
      <c r="JN419">
        <v>8.56551</v>
      </c>
      <c r="JO419">
        <v>32.3109</v>
      </c>
      <c r="JP419">
        <v>28.1496</v>
      </c>
      <c r="JQ419">
        <v>25</v>
      </c>
      <c r="JR419">
        <v>119.18</v>
      </c>
      <c r="JS419">
        <v>13.041</v>
      </c>
      <c r="JT419">
        <v>100.827</v>
      </c>
      <c r="JU419">
        <v>100.786</v>
      </c>
    </row>
    <row r="420" spans="1:281">
      <c r="A420">
        <v>404</v>
      </c>
      <c r="B420">
        <v>1658947955</v>
      </c>
      <c r="C420">
        <v>6317</v>
      </c>
      <c r="D420" t="s">
        <v>1235</v>
      </c>
      <c r="E420" t="s">
        <v>1236</v>
      </c>
      <c r="F420">
        <v>5</v>
      </c>
      <c r="G420" t="s">
        <v>1198</v>
      </c>
      <c r="H420" t="s">
        <v>416</v>
      </c>
      <c r="I420">
        <v>1658947947.5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135.0029738787547</v>
      </c>
      <c r="AK420">
        <v>141.7695575757575</v>
      </c>
      <c r="AL420">
        <v>-3.122655422615399</v>
      </c>
      <c r="AM420">
        <v>65.32970682770508</v>
      </c>
      <c r="AN420">
        <f>(AP420 - AO420 + DI420*1E3/(8.314*(DK420+273.15)) * AR420/DH420 * AQ420) * DH420/(100*CV420) * 1000/(1000 - AP420)</f>
        <v>0</v>
      </c>
      <c r="AO420">
        <v>13.07268931662639</v>
      </c>
      <c r="AP420">
        <v>20.94999575757576</v>
      </c>
      <c r="AQ420">
        <v>-7.132343505514651E-05</v>
      </c>
      <c r="AR420">
        <v>84.90924904379285</v>
      </c>
      <c r="AS420">
        <v>1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1658947947.5</v>
      </c>
      <c r="DB420">
        <v>160.0650370370371</v>
      </c>
      <c r="DC420">
        <v>148.9662222222222</v>
      </c>
      <c r="DD420">
        <v>20.95103703703704</v>
      </c>
      <c r="DE420">
        <v>13.08997777777778</v>
      </c>
      <c r="DF420">
        <v>162.638074074074</v>
      </c>
      <c r="DG420">
        <v>21.07868518518519</v>
      </c>
      <c r="DH420">
        <v>500.0632592592593</v>
      </c>
      <c r="DI420">
        <v>90.44256666666668</v>
      </c>
      <c r="DJ420">
        <v>0.09999555555555556</v>
      </c>
      <c r="DK420">
        <v>26.93222962962963</v>
      </c>
      <c r="DL420">
        <v>26.06319629629629</v>
      </c>
      <c r="DM420">
        <v>999.9000000000001</v>
      </c>
      <c r="DN420">
        <v>0</v>
      </c>
      <c r="DO420">
        <v>0</v>
      </c>
      <c r="DP420">
        <v>10000.71740740741</v>
      </c>
      <c r="DQ420">
        <v>0</v>
      </c>
      <c r="DR420">
        <v>14.63711111111111</v>
      </c>
      <c r="DS420">
        <v>11.09875481481481</v>
      </c>
      <c r="DT420">
        <v>163.4902222222222</v>
      </c>
      <c r="DU420">
        <v>150.9422962962963</v>
      </c>
      <c r="DV420">
        <v>7.861063703703705</v>
      </c>
      <c r="DW420">
        <v>148.9662222222222</v>
      </c>
      <c r="DX420">
        <v>13.08997777777778</v>
      </c>
      <c r="DY420">
        <v>1.894865925925926</v>
      </c>
      <c r="DZ420">
        <v>1.183892222222222</v>
      </c>
      <c r="EA420">
        <v>16.59215185185185</v>
      </c>
      <c r="EB420">
        <v>9.400499259259259</v>
      </c>
      <c r="EC420">
        <v>2000.013333333333</v>
      </c>
      <c r="ED420">
        <v>0.9799987777777779</v>
      </c>
      <c r="EE420">
        <v>0.02000082222222222</v>
      </c>
      <c r="EF420">
        <v>0</v>
      </c>
      <c r="EG420">
        <v>752.5067777777778</v>
      </c>
      <c r="EH420">
        <v>5.00097</v>
      </c>
      <c r="EI420">
        <v>15020.15185185185</v>
      </c>
      <c r="EJ420">
        <v>16707.67407407408</v>
      </c>
      <c r="EK420">
        <v>37.562</v>
      </c>
      <c r="EL420">
        <v>38</v>
      </c>
      <c r="EM420">
        <v>37.42551851851852</v>
      </c>
      <c r="EN420">
        <v>37.75</v>
      </c>
      <c r="EO420">
        <v>38.243</v>
      </c>
      <c r="EP420">
        <v>1955.112592592593</v>
      </c>
      <c r="EQ420">
        <v>39.90074074074074</v>
      </c>
      <c r="ER420">
        <v>0</v>
      </c>
      <c r="ES420">
        <v>1658947954.8</v>
      </c>
      <c r="ET420">
        <v>0</v>
      </c>
      <c r="EU420">
        <v>752.5076799999999</v>
      </c>
      <c r="EV420">
        <v>-0.9933846077596328</v>
      </c>
      <c r="EW420">
        <v>-67.05384626404042</v>
      </c>
      <c r="EX420">
        <v>15019.528</v>
      </c>
      <c r="EY420">
        <v>15</v>
      </c>
      <c r="EZ420">
        <v>0</v>
      </c>
      <c r="FA420" t="s">
        <v>419</v>
      </c>
      <c r="FB420">
        <v>1657650335.6</v>
      </c>
      <c r="FC420">
        <v>1657650340.6</v>
      </c>
      <c r="FD420">
        <v>0</v>
      </c>
      <c r="FE420">
        <v>2.4</v>
      </c>
      <c r="FF420">
        <v>-0.047</v>
      </c>
      <c r="FG420">
        <v>-2.024</v>
      </c>
      <c r="FH420">
        <v>-0.16</v>
      </c>
      <c r="FI420">
        <v>420</v>
      </c>
      <c r="FJ420">
        <v>17</v>
      </c>
      <c r="FK420">
        <v>0.4</v>
      </c>
      <c r="FL420">
        <v>0.26</v>
      </c>
      <c r="FM420">
        <v>10.4020225</v>
      </c>
      <c r="FN420">
        <v>16.01879617260788</v>
      </c>
      <c r="FO420">
        <v>1.551736895533115</v>
      </c>
      <c r="FP420">
        <v>0</v>
      </c>
      <c r="FQ420">
        <v>752.816205882353</v>
      </c>
      <c r="FR420">
        <v>-4.856058057250176</v>
      </c>
      <c r="FS420">
        <v>0.5923470157131033</v>
      </c>
      <c r="FT420">
        <v>0</v>
      </c>
      <c r="FU420">
        <v>7.854294749999999</v>
      </c>
      <c r="FV420">
        <v>0.1766221013132958</v>
      </c>
      <c r="FW420">
        <v>0.01829467709300989</v>
      </c>
      <c r="FX420">
        <v>0</v>
      </c>
      <c r="FY420">
        <v>0</v>
      </c>
      <c r="FZ420">
        <v>3</v>
      </c>
      <c r="GA420" t="s">
        <v>439</v>
      </c>
      <c r="GB420">
        <v>2.9834</v>
      </c>
      <c r="GC420">
        <v>2.71547</v>
      </c>
      <c r="GD420">
        <v>0.0368265</v>
      </c>
      <c r="GE420">
        <v>0.0326085</v>
      </c>
      <c r="GF420">
        <v>0.09790219999999999</v>
      </c>
      <c r="GG420">
        <v>0.0683706</v>
      </c>
      <c r="GH420">
        <v>30555.8</v>
      </c>
      <c r="GI420">
        <v>30805.9</v>
      </c>
      <c r="GJ420">
        <v>29483.7</v>
      </c>
      <c r="GK420">
        <v>29449.8</v>
      </c>
      <c r="GL420">
        <v>35235.4</v>
      </c>
      <c r="GM420">
        <v>36482.1</v>
      </c>
      <c r="GN420">
        <v>41532</v>
      </c>
      <c r="GO420">
        <v>41964.2</v>
      </c>
      <c r="GP420">
        <v>1.94573</v>
      </c>
      <c r="GQ420">
        <v>1.9019</v>
      </c>
      <c r="GR420">
        <v>0.0500381</v>
      </c>
      <c r="GS420">
        <v>0</v>
      </c>
      <c r="GT420">
        <v>25.2339</v>
      </c>
      <c r="GU420">
        <v>999.9</v>
      </c>
      <c r="GV420">
        <v>42.2</v>
      </c>
      <c r="GW420">
        <v>30.2</v>
      </c>
      <c r="GX420">
        <v>20.1109</v>
      </c>
      <c r="GY420">
        <v>63.1801</v>
      </c>
      <c r="GZ420">
        <v>34.0465</v>
      </c>
      <c r="HA420">
        <v>1</v>
      </c>
      <c r="HB420">
        <v>-0.0786509</v>
      </c>
      <c r="HC420">
        <v>0.256836</v>
      </c>
      <c r="HD420">
        <v>20.3329</v>
      </c>
      <c r="HE420">
        <v>5.21624</v>
      </c>
      <c r="HF420">
        <v>12.0095</v>
      </c>
      <c r="HG420">
        <v>4.9887</v>
      </c>
      <c r="HH420">
        <v>3.28835</v>
      </c>
      <c r="HI420">
        <v>9999</v>
      </c>
      <c r="HJ420">
        <v>9999</v>
      </c>
      <c r="HK420">
        <v>9999</v>
      </c>
      <c r="HL420">
        <v>156.5</v>
      </c>
      <c r="HM420">
        <v>1.86737</v>
      </c>
      <c r="HN420">
        <v>1.86646</v>
      </c>
      <c r="HO420">
        <v>1.86586</v>
      </c>
      <c r="HP420">
        <v>1.86584</v>
      </c>
      <c r="HQ420">
        <v>1.86767</v>
      </c>
      <c r="HR420">
        <v>1.87013</v>
      </c>
      <c r="HS420">
        <v>1.86875</v>
      </c>
      <c r="HT420">
        <v>1.87027</v>
      </c>
      <c r="HU420">
        <v>0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-2.496</v>
      </c>
      <c r="II420">
        <v>-0.1277</v>
      </c>
      <c r="IJ420">
        <v>-2.003274880989988</v>
      </c>
      <c r="IK420">
        <v>-0.003643892653284941</v>
      </c>
      <c r="IL420">
        <v>8.948238347276123E-07</v>
      </c>
      <c r="IM420">
        <v>-2.445980282225029E-10</v>
      </c>
      <c r="IN420">
        <v>-0.1940835803508028</v>
      </c>
      <c r="IO420">
        <v>-0.01042730378795286</v>
      </c>
      <c r="IP420">
        <v>0.00100284695746963</v>
      </c>
      <c r="IQ420">
        <v>-1.701466411570297E-05</v>
      </c>
      <c r="IR420">
        <v>2</v>
      </c>
      <c r="IS420">
        <v>2310</v>
      </c>
      <c r="IT420">
        <v>1</v>
      </c>
      <c r="IU420">
        <v>25</v>
      </c>
      <c r="IV420">
        <v>21627</v>
      </c>
      <c r="IW420">
        <v>21626.9</v>
      </c>
      <c r="IX420">
        <v>0.393066</v>
      </c>
      <c r="IY420">
        <v>2.26807</v>
      </c>
      <c r="IZ420">
        <v>1.39648</v>
      </c>
      <c r="JA420">
        <v>2.34375</v>
      </c>
      <c r="JB420">
        <v>1.49536</v>
      </c>
      <c r="JC420">
        <v>2.33643</v>
      </c>
      <c r="JD420">
        <v>35.0825</v>
      </c>
      <c r="JE420">
        <v>24.1663</v>
      </c>
      <c r="JF420">
        <v>18</v>
      </c>
      <c r="JG420">
        <v>510.454</v>
      </c>
      <c r="JH420">
        <v>438.742</v>
      </c>
      <c r="JI420">
        <v>24.9999</v>
      </c>
      <c r="JJ420">
        <v>26.4065</v>
      </c>
      <c r="JK420">
        <v>30.0001</v>
      </c>
      <c r="JL420">
        <v>26.3949</v>
      </c>
      <c r="JM420">
        <v>26.3376</v>
      </c>
      <c r="JN420">
        <v>7.7926</v>
      </c>
      <c r="JO420">
        <v>32.3109</v>
      </c>
      <c r="JP420">
        <v>27.7721</v>
      </c>
      <c r="JQ420">
        <v>25</v>
      </c>
      <c r="JR420">
        <v>99.1379</v>
      </c>
      <c r="JS420">
        <v>13.0274</v>
      </c>
      <c r="JT420">
        <v>100.827</v>
      </c>
      <c r="JU420">
        <v>100.786</v>
      </c>
    </row>
    <row r="421" spans="1:281">
      <c r="A421">
        <v>405</v>
      </c>
      <c r="B421">
        <v>1658947960</v>
      </c>
      <c r="C421">
        <v>6322</v>
      </c>
      <c r="D421" t="s">
        <v>1237</v>
      </c>
      <c r="E421" t="s">
        <v>1238</v>
      </c>
      <c r="F421">
        <v>5</v>
      </c>
      <c r="G421" t="s">
        <v>1198</v>
      </c>
      <c r="H421" t="s">
        <v>416</v>
      </c>
      <c r="I421">
        <v>1658947952.214286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118.3159327897053</v>
      </c>
      <c r="AK421">
        <v>126.2164787878788</v>
      </c>
      <c r="AL421">
        <v>-3.11361184870513</v>
      </c>
      <c r="AM421">
        <v>65.32970682770508</v>
      </c>
      <c r="AN421">
        <f>(AP421 - AO421 + DI421*1E3/(8.314*(DK421+273.15)) * AR421/DH421 * AQ421) * DH421/(100*CV421) * 1000/(1000 - AP421)</f>
        <v>0</v>
      </c>
      <c r="AO421">
        <v>13.06349261329411</v>
      </c>
      <c r="AP421">
        <v>20.95323939393939</v>
      </c>
      <c r="AQ421">
        <v>2.035053379289392E-05</v>
      </c>
      <c r="AR421">
        <v>84.90924904379285</v>
      </c>
      <c r="AS421">
        <v>1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1658947952.214286</v>
      </c>
      <c r="DB421">
        <v>145.759</v>
      </c>
      <c r="DC421">
        <v>133.3342142857143</v>
      </c>
      <c r="DD421">
        <v>20.95170357142857</v>
      </c>
      <c r="DE421">
        <v>13.07262857142858</v>
      </c>
      <c r="DF421">
        <v>148.2834642857143</v>
      </c>
      <c r="DG421">
        <v>21.07935714285714</v>
      </c>
      <c r="DH421">
        <v>500.0590357142858</v>
      </c>
      <c r="DI421">
        <v>90.44166071428572</v>
      </c>
      <c r="DJ421">
        <v>0.09998905</v>
      </c>
      <c r="DK421">
        <v>26.92958928571429</v>
      </c>
      <c r="DL421">
        <v>26.06058571428571</v>
      </c>
      <c r="DM421">
        <v>999.9000000000002</v>
      </c>
      <c r="DN421">
        <v>0</v>
      </c>
      <c r="DO421">
        <v>0</v>
      </c>
      <c r="DP421">
        <v>9997.654642857144</v>
      </c>
      <c r="DQ421">
        <v>0</v>
      </c>
      <c r="DR421">
        <v>12.03120714285714</v>
      </c>
      <c r="DS421">
        <v>12.42465714285714</v>
      </c>
      <c r="DT421">
        <v>148.8781071428571</v>
      </c>
      <c r="DU421">
        <v>135.1005714285714</v>
      </c>
      <c r="DV421">
        <v>7.879089642857141</v>
      </c>
      <c r="DW421">
        <v>133.3342142857143</v>
      </c>
      <c r="DX421">
        <v>13.07262857142858</v>
      </c>
      <c r="DY421">
        <v>1.8949075</v>
      </c>
      <c r="DZ421">
        <v>1.182310714285714</v>
      </c>
      <c r="EA421">
        <v>16.59249642857143</v>
      </c>
      <c r="EB421">
        <v>9.380635</v>
      </c>
      <c r="EC421">
        <v>1999.990714285714</v>
      </c>
      <c r="ED421">
        <v>0.9799983928571431</v>
      </c>
      <c r="EE421">
        <v>0.02000120714285714</v>
      </c>
      <c r="EF421">
        <v>0</v>
      </c>
      <c r="EG421">
        <v>752.5430714285714</v>
      </c>
      <c r="EH421">
        <v>5.00097</v>
      </c>
      <c r="EI421">
        <v>15017.44642857143</v>
      </c>
      <c r="EJ421">
        <v>16707.49285714285</v>
      </c>
      <c r="EK421">
        <v>37.55757142857143</v>
      </c>
      <c r="EL421">
        <v>38</v>
      </c>
      <c r="EM421">
        <v>37.42371428571429</v>
      </c>
      <c r="EN421">
        <v>37.75</v>
      </c>
      <c r="EO421">
        <v>38.24325</v>
      </c>
      <c r="EP421">
        <v>1955.089642857143</v>
      </c>
      <c r="EQ421">
        <v>39.90107142857143</v>
      </c>
      <c r="ER421">
        <v>0</v>
      </c>
      <c r="ES421">
        <v>1658947959.6</v>
      </c>
      <c r="ET421">
        <v>0</v>
      </c>
      <c r="EU421">
        <v>752.56916</v>
      </c>
      <c r="EV421">
        <v>2.559307697662184</v>
      </c>
      <c r="EW421">
        <v>12.99999996093236</v>
      </c>
      <c r="EX421">
        <v>15017.532</v>
      </c>
      <c r="EY421">
        <v>15</v>
      </c>
      <c r="EZ421">
        <v>0</v>
      </c>
      <c r="FA421" t="s">
        <v>419</v>
      </c>
      <c r="FB421">
        <v>1657650335.6</v>
      </c>
      <c r="FC421">
        <v>1657650340.6</v>
      </c>
      <c r="FD421">
        <v>0</v>
      </c>
      <c r="FE421">
        <v>2.4</v>
      </c>
      <c r="FF421">
        <v>-0.047</v>
      </c>
      <c r="FG421">
        <v>-2.024</v>
      </c>
      <c r="FH421">
        <v>-0.16</v>
      </c>
      <c r="FI421">
        <v>420</v>
      </c>
      <c r="FJ421">
        <v>17</v>
      </c>
      <c r="FK421">
        <v>0.4</v>
      </c>
      <c r="FL421">
        <v>0.26</v>
      </c>
      <c r="FM421">
        <v>11.462922</v>
      </c>
      <c r="FN421">
        <v>16.67884772983113</v>
      </c>
      <c r="FO421">
        <v>1.613047688799373</v>
      </c>
      <c r="FP421">
        <v>0</v>
      </c>
      <c r="FQ421">
        <v>752.5951764705882</v>
      </c>
      <c r="FR421">
        <v>-0.4957677587960411</v>
      </c>
      <c r="FS421">
        <v>0.267648745954608</v>
      </c>
      <c r="FT421">
        <v>1</v>
      </c>
      <c r="FU421">
        <v>7.865403000000001</v>
      </c>
      <c r="FV421">
        <v>0.2013226266416421</v>
      </c>
      <c r="FW421">
        <v>0.02042305329768303</v>
      </c>
      <c r="FX421">
        <v>0</v>
      </c>
      <c r="FY421">
        <v>1</v>
      </c>
      <c r="FZ421">
        <v>3</v>
      </c>
      <c r="GA421" t="s">
        <v>426</v>
      </c>
      <c r="GB421">
        <v>2.98347</v>
      </c>
      <c r="GC421">
        <v>2.71563</v>
      </c>
      <c r="GD421">
        <v>0.0329968</v>
      </c>
      <c r="GE421">
        <v>0.0282993</v>
      </c>
      <c r="GF421">
        <v>0.0979105</v>
      </c>
      <c r="GG421">
        <v>0.0682367</v>
      </c>
      <c r="GH421">
        <v>30677</v>
      </c>
      <c r="GI421">
        <v>30943.3</v>
      </c>
      <c r="GJ421">
        <v>29483.4</v>
      </c>
      <c r="GK421">
        <v>29449.9</v>
      </c>
      <c r="GL421">
        <v>35234.8</v>
      </c>
      <c r="GM421">
        <v>36487.6</v>
      </c>
      <c r="GN421">
        <v>41531.8</v>
      </c>
      <c r="GO421">
        <v>41964.6</v>
      </c>
      <c r="GP421">
        <v>1.94573</v>
      </c>
      <c r="GQ421">
        <v>1.90152</v>
      </c>
      <c r="GR421">
        <v>0.0502877</v>
      </c>
      <c r="GS421">
        <v>0</v>
      </c>
      <c r="GT421">
        <v>25.2331</v>
      </c>
      <c r="GU421">
        <v>999.9</v>
      </c>
      <c r="GV421">
        <v>42.1</v>
      </c>
      <c r="GW421">
        <v>30.2</v>
      </c>
      <c r="GX421">
        <v>20.062</v>
      </c>
      <c r="GY421">
        <v>62.8901</v>
      </c>
      <c r="GZ421">
        <v>33.6819</v>
      </c>
      <c r="HA421">
        <v>1</v>
      </c>
      <c r="HB421">
        <v>-0.07838920000000001</v>
      </c>
      <c r="HC421">
        <v>0.256931</v>
      </c>
      <c r="HD421">
        <v>20.333</v>
      </c>
      <c r="HE421">
        <v>5.21759</v>
      </c>
      <c r="HF421">
        <v>12.0097</v>
      </c>
      <c r="HG421">
        <v>4.9893</v>
      </c>
      <c r="HH421">
        <v>3.28855</v>
      </c>
      <c r="HI421">
        <v>9999</v>
      </c>
      <c r="HJ421">
        <v>9999</v>
      </c>
      <c r="HK421">
        <v>9999</v>
      </c>
      <c r="HL421">
        <v>156.5</v>
      </c>
      <c r="HM421">
        <v>1.86737</v>
      </c>
      <c r="HN421">
        <v>1.86646</v>
      </c>
      <c r="HO421">
        <v>1.86584</v>
      </c>
      <c r="HP421">
        <v>1.86584</v>
      </c>
      <c r="HQ421">
        <v>1.86767</v>
      </c>
      <c r="HR421">
        <v>1.87015</v>
      </c>
      <c r="HS421">
        <v>1.86875</v>
      </c>
      <c r="HT421">
        <v>1.87027</v>
      </c>
      <c r="HU421">
        <v>0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-2.444</v>
      </c>
      <c r="II421">
        <v>-0.1277</v>
      </c>
      <c r="IJ421">
        <v>-2.003274880989988</v>
      </c>
      <c r="IK421">
        <v>-0.003643892653284941</v>
      </c>
      <c r="IL421">
        <v>8.948238347276123E-07</v>
      </c>
      <c r="IM421">
        <v>-2.445980282225029E-10</v>
      </c>
      <c r="IN421">
        <v>-0.1940835803508028</v>
      </c>
      <c r="IO421">
        <v>-0.01042730378795286</v>
      </c>
      <c r="IP421">
        <v>0.00100284695746963</v>
      </c>
      <c r="IQ421">
        <v>-1.701466411570297E-05</v>
      </c>
      <c r="IR421">
        <v>2</v>
      </c>
      <c r="IS421">
        <v>2310</v>
      </c>
      <c r="IT421">
        <v>1</v>
      </c>
      <c r="IU421">
        <v>25</v>
      </c>
      <c r="IV421">
        <v>21627.1</v>
      </c>
      <c r="IW421">
        <v>21627</v>
      </c>
      <c r="IX421">
        <v>0.354004</v>
      </c>
      <c r="IY421">
        <v>2.2644</v>
      </c>
      <c r="IZ421">
        <v>1.39648</v>
      </c>
      <c r="JA421">
        <v>2.34253</v>
      </c>
      <c r="JB421">
        <v>1.49536</v>
      </c>
      <c r="JC421">
        <v>2.37915</v>
      </c>
      <c r="JD421">
        <v>35.0825</v>
      </c>
      <c r="JE421">
        <v>24.1663</v>
      </c>
      <c r="JF421">
        <v>18</v>
      </c>
      <c r="JG421">
        <v>510.454</v>
      </c>
      <c r="JH421">
        <v>438.516</v>
      </c>
      <c r="JI421">
        <v>25</v>
      </c>
      <c r="JJ421">
        <v>26.4065</v>
      </c>
      <c r="JK421">
        <v>30.0002</v>
      </c>
      <c r="JL421">
        <v>26.3949</v>
      </c>
      <c r="JM421">
        <v>26.3376</v>
      </c>
      <c r="JN421">
        <v>7.08545</v>
      </c>
      <c r="JO421">
        <v>32.3109</v>
      </c>
      <c r="JP421">
        <v>27.7721</v>
      </c>
      <c r="JQ421">
        <v>25</v>
      </c>
      <c r="JR421">
        <v>85.7244</v>
      </c>
      <c r="JS421">
        <v>13.0145</v>
      </c>
      <c r="JT421">
        <v>100.827</v>
      </c>
      <c r="JU421">
        <v>100.787</v>
      </c>
    </row>
    <row r="422" spans="1:281">
      <c r="A422">
        <v>406</v>
      </c>
      <c r="B422">
        <v>1658947965</v>
      </c>
      <c r="C422">
        <v>6327</v>
      </c>
      <c r="D422" t="s">
        <v>1239</v>
      </c>
      <c r="E422" t="s">
        <v>1240</v>
      </c>
      <c r="F422">
        <v>5</v>
      </c>
      <c r="G422" t="s">
        <v>1198</v>
      </c>
      <c r="H422" t="s">
        <v>416</v>
      </c>
      <c r="I422">
        <v>1658947957.5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100.962999468554</v>
      </c>
      <c r="AK422">
        <v>110.4954242424242</v>
      </c>
      <c r="AL422">
        <v>-3.150381798666903</v>
      </c>
      <c r="AM422">
        <v>65.32970682770508</v>
      </c>
      <c r="AN422">
        <f>(AP422 - AO422 + DI422*1E3/(8.314*(DK422+273.15)) * AR422/DH422 * AQ422) * DH422/(100*CV422) * 1000/(1000 - AP422)</f>
        <v>0</v>
      </c>
      <c r="AO422">
        <v>13.03434131122306</v>
      </c>
      <c r="AP422">
        <v>20.94691272727272</v>
      </c>
      <c r="AQ422">
        <v>-1.347896201627998E-05</v>
      </c>
      <c r="AR422">
        <v>84.90924904379285</v>
      </c>
      <c r="AS422">
        <v>1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1658947957.5</v>
      </c>
      <c r="DB422">
        <v>129.6475555555555</v>
      </c>
      <c r="DC422">
        <v>115.5770333333333</v>
      </c>
      <c r="DD422">
        <v>20.95095555555556</v>
      </c>
      <c r="DE422">
        <v>13.0540037037037</v>
      </c>
      <c r="DF422">
        <v>132.116962962963</v>
      </c>
      <c r="DG422">
        <v>21.07862222222222</v>
      </c>
      <c r="DH422">
        <v>500.0453703703704</v>
      </c>
      <c r="DI422">
        <v>90.44015185185187</v>
      </c>
      <c r="DJ422">
        <v>0.09998897407407409</v>
      </c>
      <c r="DK422">
        <v>26.92631111111111</v>
      </c>
      <c r="DL422">
        <v>26.0578962962963</v>
      </c>
      <c r="DM422">
        <v>999.9000000000001</v>
      </c>
      <c r="DN422">
        <v>0</v>
      </c>
      <c r="DO422">
        <v>0</v>
      </c>
      <c r="DP422">
        <v>9998.750370370371</v>
      </c>
      <c r="DQ422">
        <v>0</v>
      </c>
      <c r="DR422">
        <v>10.39191777777778</v>
      </c>
      <c r="DS422">
        <v>14.07044444444444</v>
      </c>
      <c r="DT422">
        <v>132.4218148148148</v>
      </c>
      <c r="DU422">
        <v>117.1059259259259</v>
      </c>
      <c r="DV422">
        <v>7.89697074074074</v>
      </c>
      <c r="DW422">
        <v>115.5770333333333</v>
      </c>
      <c r="DX422">
        <v>13.0540037037037</v>
      </c>
      <c r="DY422">
        <v>1.894807777777778</v>
      </c>
      <c r="DZ422">
        <v>1.180605555555556</v>
      </c>
      <c r="EA422">
        <v>16.59167407407407</v>
      </c>
      <c r="EB422">
        <v>9.359193333333334</v>
      </c>
      <c r="EC422">
        <v>1999.97037037037</v>
      </c>
      <c r="ED422">
        <v>0.9799982222222224</v>
      </c>
      <c r="EE422">
        <v>0.02000137777777777</v>
      </c>
      <c r="EF422">
        <v>0</v>
      </c>
      <c r="EG422">
        <v>752.8270370370371</v>
      </c>
      <c r="EH422">
        <v>5.00097</v>
      </c>
      <c r="EI422">
        <v>15020.82222222222</v>
      </c>
      <c r="EJ422">
        <v>16707.31481481481</v>
      </c>
      <c r="EK422">
        <v>37.54822222222222</v>
      </c>
      <c r="EL422">
        <v>38</v>
      </c>
      <c r="EM422">
        <v>37.4347037037037</v>
      </c>
      <c r="EN422">
        <v>37.75</v>
      </c>
      <c r="EO422">
        <v>38.24533333333333</v>
      </c>
      <c r="EP422">
        <v>1955.06962962963</v>
      </c>
      <c r="EQ422">
        <v>39.90074074074074</v>
      </c>
      <c r="ER422">
        <v>0</v>
      </c>
      <c r="ES422">
        <v>1658947964.4</v>
      </c>
      <c r="ET422">
        <v>0</v>
      </c>
      <c r="EU422">
        <v>752.8575199999999</v>
      </c>
      <c r="EV422">
        <v>5.415615390239138</v>
      </c>
      <c r="EW422">
        <v>81.49230749642574</v>
      </c>
      <c r="EX422">
        <v>15021.06</v>
      </c>
      <c r="EY422">
        <v>15</v>
      </c>
      <c r="EZ422">
        <v>0</v>
      </c>
      <c r="FA422" t="s">
        <v>419</v>
      </c>
      <c r="FB422">
        <v>1657650335.6</v>
      </c>
      <c r="FC422">
        <v>1657650340.6</v>
      </c>
      <c r="FD422">
        <v>0</v>
      </c>
      <c r="FE422">
        <v>2.4</v>
      </c>
      <c r="FF422">
        <v>-0.047</v>
      </c>
      <c r="FG422">
        <v>-2.024</v>
      </c>
      <c r="FH422">
        <v>-0.16</v>
      </c>
      <c r="FI422">
        <v>420</v>
      </c>
      <c r="FJ422">
        <v>17</v>
      </c>
      <c r="FK422">
        <v>0.4</v>
      </c>
      <c r="FL422">
        <v>0.26</v>
      </c>
      <c r="FM422">
        <v>12.99138463414634</v>
      </c>
      <c r="FN422">
        <v>18.56497421602787</v>
      </c>
      <c r="FO422">
        <v>1.834786122255122</v>
      </c>
      <c r="FP422">
        <v>0</v>
      </c>
      <c r="FQ422">
        <v>752.7146764705883</v>
      </c>
      <c r="FR422">
        <v>3.168785336139456</v>
      </c>
      <c r="FS422">
        <v>0.4157020794488873</v>
      </c>
      <c r="FT422">
        <v>0</v>
      </c>
      <c r="FU422">
        <v>7.885687560975609</v>
      </c>
      <c r="FV422">
        <v>0.2209358885017524</v>
      </c>
      <c r="FW422">
        <v>0.02280422647823581</v>
      </c>
      <c r="FX422">
        <v>0</v>
      </c>
      <c r="FY422">
        <v>0</v>
      </c>
      <c r="FZ422">
        <v>3</v>
      </c>
      <c r="GA422" t="s">
        <v>439</v>
      </c>
      <c r="GB422">
        <v>2.98318</v>
      </c>
      <c r="GC422">
        <v>2.71562</v>
      </c>
      <c r="GD422">
        <v>0.0290606</v>
      </c>
      <c r="GE422">
        <v>0.0240363</v>
      </c>
      <c r="GF422">
        <v>0.0978903</v>
      </c>
      <c r="GG422">
        <v>0.0682145</v>
      </c>
      <c r="GH422">
        <v>30801.8</v>
      </c>
      <c r="GI422">
        <v>31079.4</v>
      </c>
      <c r="GJ422">
        <v>29483.4</v>
      </c>
      <c r="GK422">
        <v>29450.2</v>
      </c>
      <c r="GL422">
        <v>35235.7</v>
      </c>
      <c r="GM422">
        <v>36488.9</v>
      </c>
      <c r="GN422">
        <v>41531.9</v>
      </c>
      <c r="GO422">
        <v>41965.1</v>
      </c>
      <c r="GP422">
        <v>1.9458</v>
      </c>
      <c r="GQ422">
        <v>1.90143</v>
      </c>
      <c r="GR422">
        <v>0.0504404</v>
      </c>
      <c r="GS422">
        <v>0</v>
      </c>
      <c r="GT422">
        <v>25.2331</v>
      </c>
      <c r="GU422">
        <v>999.9</v>
      </c>
      <c r="GV422">
        <v>42.1</v>
      </c>
      <c r="GW422">
        <v>30.2</v>
      </c>
      <c r="GX422">
        <v>20.0622</v>
      </c>
      <c r="GY422">
        <v>62.9301</v>
      </c>
      <c r="GZ422">
        <v>33.9744</v>
      </c>
      <c r="HA422">
        <v>1</v>
      </c>
      <c r="HB422">
        <v>-0.0784807</v>
      </c>
      <c r="HC422">
        <v>0.258007</v>
      </c>
      <c r="HD422">
        <v>20.3329</v>
      </c>
      <c r="HE422">
        <v>5.21669</v>
      </c>
      <c r="HF422">
        <v>12.0099</v>
      </c>
      <c r="HG422">
        <v>4.989</v>
      </c>
      <c r="HH422">
        <v>3.2885</v>
      </c>
      <c r="HI422">
        <v>9999</v>
      </c>
      <c r="HJ422">
        <v>9999</v>
      </c>
      <c r="HK422">
        <v>9999</v>
      </c>
      <c r="HL422">
        <v>156.5</v>
      </c>
      <c r="HM422">
        <v>1.86737</v>
      </c>
      <c r="HN422">
        <v>1.86646</v>
      </c>
      <c r="HO422">
        <v>1.86586</v>
      </c>
      <c r="HP422">
        <v>1.86583</v>
      </c>
      <c r="HQ422">
        <v>1.86767</v>
      </c>
      <c r="HR422">
        <v>1.87016</v>
      </c>
      <c r="HS422">
        <v>1.86874</v>
      </c>
      <c r="HT422">
        <v>1.87027</v>
      </c>
      <c r="HU422">
        <v>0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-2.39</v>
      </c>
      <c r="II422">
        <v>-0.1277</v>
      </c>
      <c r="IJ422">
        <v>-2.003274880989988</v>
      </c>
      <c r="IK422">
        <v>-0.003643892653284941</v>
      </c>
      <c r="IL422">
        <v>8.948238347276123E-07</v>
      </c>
      <c r="IM422">
        <v>-2.445980282225029E-10</v>
      </c>
      <c r="IN422">
        <v>-0.1940835803508028</v>
      </c>
      <c r="IO422">
        <v>-0.01042730378795286</v>
      </c>
      <c r="IP422">
        <v>0.00100284695746963</v>
      </c>
      <c r="IQ422">
        <v>-1.701466411570297E-05</v>
      </c>
      <c r="IR422">
        <v>2</v>
      </c>
      <c r="IS422">
        <v>2310</v>
      </c>
      <c r="IT422">
        <v>1</v>
      </c>
      <c r="IU422">
        <v>25</v>
      </c>
      <c r="IV422">
        <v>21627.2</v>
      </c>
      <c r="IW422">
        <v>21627.1</v>
      </c>
      <c r="IX422">
        <v>0.314941</v>
      </c>
      <c r="IY422">
        <v>2.27173</v>
      </c>
      <c r="IZ422">
        <v>1.39648</v>
      </c>
      <c r="JA422">
        <v>2.34253</v>
      </c>
      <c r="JB422">
        <v>1.49536</v>
      </c>
      <c r="JC422">
        <v>2.3999</v>
      </c>
      <c r="JD422">
        <v>35.1055</v>
      </c>
      <c r="JE422">
        <v>24.1751</v>
      </c>
      <c r="JF422">
        <v>18</v>
      </c>
      <c r="JG422">
        <v>510.502</v>
      </c>
      <c r="JH422">
        <v>438.456</v>
      </c>
      <c r="JI422">
        <v>25.0001</v>
      </c>
      <c r="JJ422">
        <v>26.4074</v>
      </c>
      <c r="JK422">
        <v>30.0001</v>
      </c>
      <c r="JL422">
        <v>26.3949</v>
      </c>
      <c r="JM422">
        <v>26.3376</v>
      </c>
      <c r="JN422">
        <v>6.3155</v>
      </c>
      <c r="JO422">
        <v>32.3109</v>
      </c>
      <c r="JP422">
        <v>27.7721</v>
      </c>
      <c r="JQ422">
        <v>25</v>
      </c>
      <c r="JR422">
        <v>65.6198</v>
      </c>
      <c r="JS422">
        <v>13.0029</v>
      </c>
      <c r="JT422">
        <v>100.827</v>
      </c>
      <c r="JU422">
        <v>100.788</v>
      </c>
    </row>
    <row r="423" spans="1:281">
      <c r="A423">
        <v>407</v>
      </c>
      <c r="B423">
        <v>1658947970</v>
      </c>
      <c r="C423">
        <v>6332</v>
      </c>
      <c r="D423" t="s">
        <v>1241</v>
      </c>
      <c r="E423" t="s">
        <v>1242</v>
      </c>
      <c r="F423">
        <v>5</v>
      </c>
      <c r="G423" t="s">
        <v>1198</v>
      </c>
      <c r="H423" t="s">
        <v>416</v>
      </c>
      <c r="I423">
        <v>1658947962.214286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84.2840115022494</v>
      </c>
      <c r="AK423">
        <v>94.95284303030304</v>
      </c>
      <c r="AL423">
        <v>-3.105662435013547</v>
      </c>
      <c r="AM423">
        <v>65.32970682770508</v>
      </c>
      <c r="AN423">
        <f>(AP423 - AO423 + DI423*1E3/(8.314*(DK423+273.15)) * AR423/DH423 * AQ423) * DH423/(100*CV423) * 1000/(1000 - AP423)</f>
        <v>0</v>
      </c>
      <c r="AO423">
        <v>13.03109430370052</v>
      </c>
      <c r="AP423">
        <v>20.94506848484848</v>
      </c>
      <c r="AQ423">
        <v>-1.430711325926188E-05</v>
      </c>
      <c r="AR423">
        <v>84.90924904379285</v>
      </c>
      <c r="AS423">
        <v>1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1658947962.214286</v>
      </c>
      <c r="DB423">
        <v>115.2307857142857</v>
      </c>
      <c r="DC423">
        <v>99.81425</v>
      </c>
      <c r="DD423">
        <v>20.94979642857143</v>
      </c>
      <c r="DE423">
        <v>13.04080357142857</v>
      </c>
      <c r="DF423">
        <v>117.6505892857143</v>
      </c>
      <c r="DG423">
        <v>21.07747142857143</v>
      </c>
      <c r="DH423">
        <v>500.0541071428571</v>
      </c>
      <c r="DI423">
        <v>90.439075</v>
      </c>
      <c r="DJ423">
        <v>0.09997546071428572</v>
      </c>
      <c r="DK423">
        <v>26.92580357142857</v>
      </c>
      <c r="DL423">
        <v>26.05785</v>
      </c>
      <c r="DM423">
        <v>999.9000000000002</v>
      </c>
      <c r="DN423">
        <v>0</v>
      </c>
      <c r="DO423">
        <v>0</v>
      </c>
      <c r="DP423">
        <v>10003.86107142857</v>
      </c>
      <c r="DQ423">
        <v>0</v>
      </c>
      <c r="DR423">
        <v>10.10956</v>
      </c>
      <c r="DS423">
        <v>15.41648214285714</v>
      </c>
      <c r="DT423">
        <v>117.6964964285714</v>
      </c>
      <c r="DU423">
        <v>101.1332892857143</v>
      </c>
      <c r="DV423">
        <v>7.909003571428571</v>
      </c>
      <c r="DW423">
        <v>99.81425</v>
      </c>
      <c r="DX423">
        <v>13.04080357142857</v>
      </c>
      <c r="DY423">
        <v>1.89468</v>
      </c>
      <c r="DZ423">
        <v>1.179397857142857</v>
      </c>
      <c r="EA423">
        <v>16.59061071428571</v>
      </c>
      <c r="EB423">
        <v>9.343992857142856</v>
      </c>
      <c r="EC423">
        <v>1999.978571428571</v>
      </c>
      <c r="ED423">
        <v>0.9799981785714288</v>
      </c>
      <c r="EE423">
        <v>0.02000142142857143</v>
      </c>
      <c r="EF423">
        <v>0</v>
      </c>
      <c r="EG423">
        <v>753.3637857142858</v>
      </c>
      <c r="EH423">
        <v>5.00097</v>
      </c>
      <c r="EI423">
        <v>15030.06071428572</v>
      </c>
      <c r="EJ423">
        <v>16707.39642857143</v>
      </c>
      <c r="EK423">
        <v>37.54428571428571</v>
      </c>
      <c r="EL423">
        <v>38</v>
      </c>
      <c r="EM423">
        <v>37.42814285714286</v>
      </c>
      <c r="EN423">
        <v>37.75</v>
      </c>
      <c r="EO423">
        <v>38.23875</v>
      </c>
      <c r="EP423">
        <v>1955.0775</v>
      </c>
      <c r="EQ423">
        <v>39.90107142857143</v>
      </c>
      <c r="ER423">
        <v>0</v>
      </c>
      <c r="ES423">
        <v>1658947969.8</v>
      </c>
      <c r="ET423">
        <v>0</v>
      </c>
      <c r="EU423">
        <v>753.4806923076924</v>
      </c>
      <c r="EV423">
        <v>8.599589756137631</v>
      </c>
      <c r="EW423">
        <v>153.0085470503213</v>
      </c>
      <c r="EX423">
        <v>15031.34230769231</v>
      </c>
      <c r="EY423">
        <v>15</v>
      </c>
      <c r="EZ423">
        <v>0</v>
      </c>
      <c r="FA423" t="s">
        <v>419</v>
      </c>
      <c r="FB423">
        <v>1657650335.6</v>
      </c>
      <c r="FC423">
        <v>1657650340.6</v>
      </c>
      <c r="FD423">
        <v>0</v>
      </c>
      <c r="FE423">
        <v>2.4</v>
      </c>
      <c r="FF423">
        <v>-0.047</v>
      </c>
      <c r="FG423">
        <v>-2.024</v>
      </c>
      <c r="FH423">
        <v>-0.16</v>
      </c>
      <c r="FI423">
        <v>420</v>
      </c>
      <c r="FJ423">
        <v>17</v>
      </c>
      <c r="FK423">
        <v>0.4</v>
      </c>
      <c r="FL423">
        <v>0.26</v>
      </c>
      <c r="FM423">
        <v>14.7054775</v>
      </c>
      <c r="FN423">
        <v>17.57704502814254</v>
      </c>
      <c r="FO423">
        <v>1.696789482152618</v>
      </c>
      <c r="FP423">
        <v>0</v>
      </c>
      <c r="FQ423">
        <v>753.1443823529412</v>
      </c>
      <c r="FR423">
        <v>6.712467543020725</v>
      </c>
      <c r="FS423">
        <v>0.7101002420829328</v>
      </c>
      <c r="FT423">
        <v>0</v>
      </c>
      <c r="FU423">
        <v>7.901303</v>
      </c>
      <c r="FV423">
        <v>0.1661455159474524</v>
      </c>
      <c r="FW423">
        <v>0.0177469408913198</v>
      </c>
      <c r="FX423">
        <v>0</v>
      </c>
      <c r="FY423">
        <v>0</v>
      </c>
      <c r="FZ423">
        <v>3</v>
      </c>
      <c r="GA423" t="s">
        <v>439</v>
      </c>
      <c r="GB423">
        <v>2.98324</v>
      </c>
      <c r="GC423">
        <v>2.7157</v>
      </c>
      <c r="GD423">
        <v>0.025101</v>
      </c>
      <c r="GE423">
        <v>0.0195928</v>
      </c>
      <c r="GF423">
        <v>0.0978812</v>
      </c>
      <c r="GG423">
        <v>0.0681853</v>
      </c>
      <c r="GH423">
        <v>30927.1</v>
      </c>
      <c r="GI423">
        <v>31220.8</v>
      </c>
      <c r="GJ423">
        <v>29483</v>
      </c>
      <c r="GK423">
        <v>29450.1</v>
      </c>
      <c r="GL423">
        <v>35235.5</v>
      </c>
      <c r="GM423">
        <v>36489.6</v>
      </c>
      <c r="GN423">
        <v>41531.3</v>
      </c>
      <c r="GO423">
        <v>41964.7</v>
      </c>
      <c r="GP423">
        <v>1.94582</v>
      </c>
      <c r="GQ423">
        <v>1.90112</v>
      </c>
      <c r="GR423">
        <v>0.0506043</v>
      </c>
      <c r="GS423">
        <v>0</v>
      </c>
      <c r="GT423">
        <v>25.2323</v>
      </c>
      <c r="GU423">
        <v>999.9</v>
      </c>
      <c r="GV423">
        <v>42</v>
      </c>
      <c r="GW423">
        <v>30.2</v>
      </c>
      <c r="GX423">
        <v>20.0161</v>
      </c>
      <c r="GY423">
        <v>62.9101</v>
      </c>
      <c r="GZ423">
        <v>34.2147</v>
      </c>
      <c r="HA423">
        <v>1</v>
      </c>
      <c r="HB423">
        <v>-0.078501</v>
      </c>
      <c r="HC423">
        <v>0.258589</v>
      </c>
      <c r="HD423">
        <v>20.3329</v>
      </c>
      <c r="HE423">
        <v>5.21834</v>
      </c>
      <c r="HF423">
        <v>12.0098</v>
      </c>
      <c r="HG423">
        <v>4.98915</v>
      </c>
      <c r="HH423">
        <v>3.28865</v>
      </c>
      <c r="HI423">
        <v>9999</v>
      </c>
      <c r="HJ423">
        <v>9999</v>
      </c>
      <c r="HK423">
        <v>9999</v>
      </c>
      <c r="HL423">
        <v>156.5</v>
      </c>
      <c r="HM423">
        <v>1.86737</v>
      </c>
      <c r="HN423">
        <v>1.86646</v>
      </c>
      <c r="HO423">
        <v>1.86584</v>
      </c>
      <c r="HP423">
        <v>1.86584</v>
      </c>
      <c r="HQ423">
        <v>1.86768</v>
      </c>
      <c r="HR423">
        <v>1.87014</v>
      </c>
      <c r="HS423">
        <v>1.86874</v>
      </c>
      <c r="HT423">
        <v>1.87027</v>
      </c>
      <c r="HU423">
        <v>0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-2.337</v>
      </c>
      <c r="II423">
        <v>-0.1277</v>
      </c>
      <c r="IJ423">
        <v>-2.003274880989988</v>
      </c>
      <c r="IK423">
        <v>-0.003643892653284941</v>
      </c>
      <c r="IL423">
        <v>8.948238347276123E-07</v>
      </c>
      <c r="IM423">
        <v>-2.445980282225029E-10</v>
      </c>
      <c r="IN423">
        <v>-0.1940835803508028</v>
      </c>
      <c r="IO423">
        <v>-0.01042730378795286</v>
      </c>
      <c r="IP423">
        <v>0.00100284695746963</v>
      </c>
      <c r="IQ423">
        <v>-1.701466411570297E-05</v>
      </c>
      <c r="IR423">
        <v>2</v>
      </c>
      <c r="IS423">
        <v>2310</v>
      </c>
      <c r="IT423">
        <v>1</v>
      </c>
      <c r="IU423">
        <v>25</v>
      </c>
      <c r="IV423">
        <v>21627.2</v>
      </c>
      <c r="IW423">
        <v>21627.2</v>
      </c>
      <c r="IX423">
        <v>0.283203</v>
      </c>
      <c r="IY423">
        <v>2.2937</v>
      </c>
      <c r="IZ423">
        <v>1.39648</v>
      </c>
      <c r="JA423">
        <v>2.34253</v>
      </c>
      <c r="JB423">
        <v>1.49536</v>
      </c>
      <c r="JC423">
        <v>2.30469</v>
      </c>
      <c r="JD423">
        <v>35.1055</v>
      </c>
      <c r="JE423">
        <v>24.1663</v>
      </c>
      <c r="JF423">
        <v>18</v>
      </c>
      <c r="JG423">
        <v>510.518</v>
      </c>
      <c r="JH423">
        <v>438.275</v>
      </c>
      <c r="JI423">
        <v>25</v>
      </c>
      <c r="JJ423">
        <v>26.4087</v>
      </c>
      <c r="JK423">
        <v>30.0001</v>
      </c>
      <c r="JL423">
        <v>26.3949</v>
      </c>
      <c r="JM423">
        <v>26.3376</v>
      </c>
      <c r="JN423">
        <v>5.61431</v>
      </c>
      <c r="JO423">
        <v>32.3109</v>
      </c>
      <c r="JP423">
        <v>27.3892</v>
      </c>
      <c r="JQ423">
        <v>25</v>
      </c>
      <c r="JR423">
        <v>52.2626</v>
      </c>
      <c r="JS423">
        <v>12.9885</v>
      </c>
      <c r="JT423">
        <v>100.825</v>
      </c>
      <c r="JU423">
        <v>100.787</v>
      </c>
    </row>
    <row r="424" spans="1:281">
      <c r="A424">
        <v>408</v>
      </c>
      <c r="B424">
        <v>1658947975</v>
      </c>
      <c r="C424">
        <v>6337</v>
      </c>
      <c r="D424" t="s">
        <v>1243</v>
      </c>
      <c r="E424" t="s">
        <v>1244</v>
      </c>
      <c r="F424">
        <v>5</v>
      </c>
      <c r="G424" t="s">
        <v>1198</v>
      </c>
      <c r="H424" t="s">
        <v>416</v>
      </c>
      <c r="I424">
        <v>1658947967.5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66.95767424339094</v>
      </c>
      <c r="AK424">
        <v>79.2336218181818</v>
      </c>
      <c r="AL424">
        <v>-3.146908096108354</v>
      </c>
      <c r="AM424">
        <v>65.32970682770508</v>
      </c>
      <c r="AN424">
        <f>(AP424 - AO424 + DI424*1E3/(8.314*(DK424+273.15)) * AR424/DH424 * AQ424) * DH424/(100*CV424) * 1000/(1000 - AP424)</f>
        <v>0</v>
      </c>
      <c r="AO424">
        <v>13.01988863077764</v>
      </c>
      <c r="AP424">
        <v>20.94638727272728</v>
      </c>
      <c r="AQ424">
        <v>4.290699169536712E-05</v>
      </c>
      <c r="AR424">
        <v>84.90924904379285</v>
      </c>
      <c r="AS424">
        <v>1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1658947967.5</v>
      </c>
      <c r="DB424">
        <v>99.04562222222222</v>
      </c>
      <c r="DC424">
        <v>81.98732962962961</v>
      </c>
      <c r="DD424">
        <v>20.94788888888889</v>
      </c>
      <c r="DE424">
        <v>13.02721851851852</v>
      </c>
      <c r="DF424">
        <v>101.4092740740741</v>
      </c>
      <c r="DG424">
        <v>21.07557037037037</v>
      </c>
      <c r="DH424">
        <v>500.0531481481482</v>
      </c>
      <c r="DI424">
        <v>90.43743333333333</v>
      </c>
      <c r="DJ424">
        <v>0.09999224074074077</v>
      </c>
      <c r="DK424">
        <v>26.92604074074074</v>
      </c>
      <c r="DL424">
        <v>26.05855555555556</v>
      </c>
      <c r="DM424">
        <v>999.9000000000001</v>
      </c>
      <c r="DN424">
        <v>0</v>
      </c>
      <c r="DO424">
        <v>0</v>
      </c>
      <c r="DP424">
        <v>10005.6037037037</v>
      </c>
      <c r="DQ424">
        <v>0</v>
      </c>
      <c r="DR424">
        <v>9.833084814814814</v>
      </c>
      <c r="DS424">
        <v>17.05827037037037</v>
      </c>
      <c r="DT424">
        <v>101.1648407407407</v>
      </c>
      <c r="DU424">
        <v>83.06958888888892</v>
      </c>
      <c r="DV424">
        <v>7.920667777777778</v>
      </c>
      <c r="DW424">
        <v>81.98732962962961</v>
      </c>
      <c r="DX424">
        <v>13.02721851851852</v>
      </c>
      <c r="DY424">
        <v>1.894472592592592</v>
      </c>
      <c r="DZ424">
        <v>1.178148148148148</v>
      </c>
      <c r="EA424">
        <v>16.58888518518518</v>
      </c>
      <c r="EB424">
        <v>9.328252592592593</v>
      </c>
      <c r="EC424">
        <v>1999.983333333333</v>
      </c>
      <c r="ED424">
        <v>0.9799983333333335</v>
      </c>
      <c r="EE424">
        <v>0.02000126666666666</v>
      </c>
      <c r="EF424">
        <v>0</v>
      </c>
      <c r="EG424">
        <v>754.2032222222219</v>
      </c>
      <c r="EH424">
        <v>5.00097</v>
      </c>
      <c r="EI424">
        <v>15045.22222222222</v>
      </c>
      <c r="EJ424">
        <v>16707.42962962963</v>
      </c>
      <c r="EK424">
        <v>37.53444444444444</v>
      </c>
      <c r="EL424">
        <v>38</v>
      </c>
      <c r="EM424">
        <v>37.42322222222222</v>
      </c>
      <c r="EN424">
        <v>37.75</v>
      </c>
      <c r="EO424">
        <v>38.23833333333333</v>
      </c>
      <c r="EP424">
        <v>1955.082592592593</v>
      </c>
      <c r="EQ424">
        <v>39.90074074074074</v>
      </c>
      <c r="ER424">
        <v>0</v>
      </c>
      <c r="ES424">
        <v>1658947974.6</v>
      </c>
      <c r="ET424">
        <v>0</v>
      </c>
      <c r="EU424">
        <v>754.2556153846155</v>
      </c>
      <c r="EV424">
        <v>11.48505983697074</v>
      </c>
      <c r="EW424">
        <v>204.5264956710016</v>
      </c>
      <c r="EX424">
        <v>15045.34615384615</v>
      </c>
      <c r="EY424">
        <v>15</v>
      </c>
      <c r="EZ424">
        <v>0</v>
      </c>
      <c r="FA424" t="s">
        <v>419</v>
      </c>
      <c r="FB424">
        <v>1657650335.6</v>
      </c>
      <c r="FC424">
        <v>1657650340.6</v>
      </c>
      <c r="FD424">
        <v>0</v>
      </c>
      <c r="FE424">
        <v>2.4</v>
      </c>
      <c r="FF424">
        <v>-0.047</v>
      </c>
      <c r="FG424">
        <v>-2.024</v>
      </c>
      <c r="FH424">
        <v>-0.16</v>
      </c>
      <c r="FI424">
        <v>420</v>
      </c>
      <c r="FJ424">
        <v>17</v>
      </c>
      <c r="FK424">
        <v>0.4</v>
      </c>
      <c r="FL424">
        <v>0.26</v>
      </c>
      <c r="FM424">
        <v>15.902455</v>
      </c>
      <c r="FN424">
        <v>18.44858611632268</v>
      </c>
      <c r="FO424">
        <v>1.780025113439414</v>
      </c>
      <c r="FP424">
        <v>0</v>
      </c>
      <c r="FQ424">
        <v>753.6354705882353</v>
      </c>
      <c r="FR424">
        <v>8.956944234826503</v>
      </c>
      <c r="FS424">
        <v>0.9217099912437128</v>
      </c>
      <c r="FT424">
        <v>0</v>
      </c>
      <c r="FU424">
        <v>7.9113185</v>
      </c>
      <c r="FV424">
        <v>0.1347093433395667</v>
      </c>
      <c r="FW424">
        <v>0.01501289255107087</v>
      </c>
      <c r="FX424">
        <v>0</v>
      </c>
      <c r="FY424">
        <v>0</v>
      </c>
      <c r="FZ424">
        <v>3</v>
      </c>
      <c r="GA424" t="s">
        <v>439</v>
      </c>
      <c r="GB424">
        <v>2.98358</v>
      </c>
      <c r="GC424">
        <v>2.71563</v>
      </c>
      <c r="GD424">
        <v>0.0210427</v>
      </c>
      <c r="GE424">
        <v>0.0151663</v>
      </c>
      <c r="GF424">
        <v>0.0978894</v>
      </c>
      <c r="GG424">
        <v>0.06814919999999999</v>
      </c>
      <c r="GH424">
        <v>31056.2</v>
      </c>
      <c r="GI424">
        <v>31361.5</v>
      </c>
      <c r="GJ424">
        <v>29483.4</v>
      </c>
      <c r="GK424">
        <v>29449.9</v>
      </c>
      <c r="GL424">
        <v>35235.3</v>
      </c>
      <c r="GM424">
        <v>36490.8</v>
      </c>
      <c r="GN424">
        <v>41531.6</v>
      </c>
      <c r="GO424">
        <v>41964.6</v>
      </c>
      <c r="GP424">
        <v>1.94595</v>
      </c>
      <c r="GQ424">
        <v>1.90085</v>
      </c>
      <c r="GR424">
        <v>0.0505485</v>
      </c>
      <c r="GS424">
        <v>0</v>
      </c>
      <c r="GT424">
        <v>25.2309</v>
      </c>
      <c r="GU424">
        <v>999.9</v>
      </c>
      <c r="GV424">
        <v>42</v>
      </c>
      <c r="GW424">
        <v>30.2</v>
      </c>
      <c r="GX424">
        <v>20.0136</v>
      </c>
      <c r="GY424">
        <v>62.9501</v>
      </c>
      <c r="GZ424">
        <v>33.75</v>
      </c>
      <c r="HA424">
        <v>1</v>
      </c>
      <c r="HB424">
        <v>-0.07848579999999999</v>
      </c>
      <c r="HC424">
        <v>0.259368</v>
      </c>
      <c r="HD424">
        <v>20.333</v>
      </c>
      <c r="HE424">
        <v>5.21804</v>
      </c>
      <c r="HF424">
        <v>12.0098</v>
      </c>
      <c r="HG424">
        <v>4.98895</v>
      </c>
      <c r="HH424">
        <v>3.28858</v>
      </c>
      <c r="HI424">
        <v>9999</v>
      </c>
      <c r="HJ424">
        <v>9999</v>
      </c>
      <c r="HK424">
        <v>9999</v>
      </c>
      <c r="HL424">
        <v>156.5</v>
      </c>
      <c r="HM424">
        <v>1.86737</v>
      </c>
      <c r="HN424">
        <v>1.86646</v>
      </c>
      <c r="HO424">
        <v>1.86585</v>
      </c>
      <c r="HP424">
        <v>1.86583</v>
      </c>
      <c r="HQ424">
        <v>1.86768</v>
      </c>
      <c r="HR424">
        <v>1.87014</v>
      </c>
      <c r="HS424">
        <v>1.86874</v>
      </c>
      <c r="HT424">
        <v>1.87027</v>
      </c>
      <c r="HU424">
        <v>0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-2.283</v>
      </c>
      <c r="II424">
        <v>-0.1277</v>
      </c>
      <c r="IJ424">
        <v>-2.003274880989988</v>
      </c>
      <c r="IK424">
        <v>-0.003643892653284941</v>
      </c>
      <c r="IL424">
        <v>8.948238347276123E-07</v>
      </c>
      <c r="IM424">
        <v>-2.445980282225029E-10</v>
      </c>
      <c r="IN424">
        <v>-0.1940835803508028</v>
      </c>
      <c r="IO424">
        <v>-0.01042730378795286</v>
      </c>
      <c r="IP424">
        <v>0.00100284695746963</v>
      </c>
      <c r="IQ424">
        <v>-1.701466411570297E-05</v>
      </c>
      <c r="IR424">
        <v>2</v>
      </c>
      <c r="IS424">
        <v>2310</v>
      </c>
      <c r="IT424">
        <v>1</v>
      </c>
      <c r="IU424">
        <v>25</v>
      </c>
      <c r="IV424">
        <v>21627.3</v>
      </c>
      <c r="IW424">
        <v>21627.2</v>
      </c>
      <c r="IX424">
        <v>0.24292</v>
      </c>
      <c r="IY424">
        <v>2.2998</v>
      </c>
      <c r="IZ424">
        <v>1.39648</v>
      </c>
      <c r="JA424">
        <v>2.34253</v>
      </c>
      <c r="JB424">
        <v>1.49536</v>
      </c>
      <c r="JC424">
        <v>2.35718</v>
      </c>
      <c r="JD424">
        <v>35.1055</v>
      </c>
      <c r="JE424">
        <v>24.1663</v>
      </c>
      <c r="JF424">
        <v>18</v>
      </c>
      <c r="JG424">
        <v>510.598</v>
      </c>
      <c r="JH424">
        <v>438.127</v>
      </c>
      <c r="JI424">
        <v>25.0001</v>
      </c>
      <c r="JJ424">
        <v>26.4087</v>
      </c>
      <c r="JK424">
        <v>30.0001</v>
      </c>
      <c r="JL424">
        <v>26.3949</v>
      </c>
      <c r="JM424">
        <v>26.3398</v>
      </c>
      <c r="JN424">
        <v>4.85464</v>
      </c>
      <c r="JO424">
        <v>32.3109</v>
      </c>
      <c r="JP424">
        <v>27.3892</v>
      </c>
      <c r="JQ424">
        <v>25</v>
      </c>
      <c r="JR424">
        <v>32.216</v>
      </c>
      <c r="JS424">
        <v>12.9791</v>
      </c>
      <c r="JT424">
        <v>100.826</v>
      </c>
      <c r="JU424">
        <v>100.787</v>
      </c>
    </row>
    <row r="425" spans="1:281">
      <c r="A425">
        <v>409</v>
      </c>
      <c r="B425">
        <v>1658948072</v>
      </c>
      <c r="C425">
        <v>6434</v>
      </c>
      <c r="D425" t="s">
        <v>1245</v>
      </c>
      <c r="E425" t="s">
        <v>1246</v>
      </c>
      <c r="F425">
        <v>5</v>
      </c>
      <c r="G425" t="s">
        <v>1198</v>
      </c>
      <c r="H425" t="s">
        <v>416</v>
      </c>
      <c r="I425">
        <v>1658948064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425.5573812926889</v>
      </c>
      <c r="AK425">
        <v>398.5157636363636</v>
      </c>
      <c r="AL425">
        <v>-0.001634334098070343</v>
      </c>
      <c r="AM425">
        <v>65.32970682770508</v>
      </c>
      <c r="AN425">
        <f>(AP425 - AO425 + DI425*1E3/(8.314*(DK425+273.15)) * AR425/DH425 * AQ425) * DH425/(100*CV425) * 1000/(1000 - AP425)</f>
        <v>0</v>
      </c>
      <c r="AO425">
        <v>12.83956277478261</v>
      </c>
      <c r="AP425">
        <v>20.93618181818182</v>
      </c>
      <c r="AQ425">
        <v>-7.363522963906649E-05</v>
      </c>
      <c r="AR425">
        <v>84.90924904379285</v>
      </c>
      <c r="AS425">
        <v>1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1658948064</v>
      </c>
      <c r="DB425">
        <v>390.2243225806453</v>
      </c>
      <c r="DC425">
        <v>420.119806451613</v>
      </c>
      <c r="DD425">
        <v>20.93593225806452</v>
      </c>
      <c r="DE425">
        <v>12.84889677419355</v>
      </c>
      <c r="DF425">
        <v>393.5378709677419</v>
      </c>
      <c r="DG425">
        <v>21.06370645161291</v>
      </c>
      <c r="DH425">
        <v>500.045258064516</v>
      </c>
      <c r="DI425">
        <v>90.43602580645161</v>
      </c>
      <c r="DJ425">
        <v>0.09996159677419356</v>
      </c>
      <c r="DK425">
        <v>26.91234516129032</v>
      </c>
      <c r="DL425">
        <v>26.02833870967742</v>
      </c>
      <c r="DM425">
        <v>999.9000000000003</v>
      </c>
      <c r="DN425">
        <v>0</v>
      </c>
      <c r="DO425">
        <v>0</v>
      </c>
      <c r="DP425">
        <v>9996.513548387096</v>
      </c>
      <c r="DQ425">
        <v>0</v>
      </c>
      <c r="DR425">
        <v>10.34309677419355</v>
      </c>
      <c r="DS425">
        <v>-29.89545483870968</v>
      </c>
      <c r="DT425">
        <v>398.5687096774193</v>
      </c>
      <c r="DU425">
        <v>425.5880645161291</v>
      </c>
      <c r="DV425">
        <v>8.087022903225806</v>
      </c>
      <c r="DW425">
        <v>420.119806451613</v>
      </c>
      <c r="DX425">
        <v>12.84889677419355</v>
      </c>
      <c r="DY425">
        <v>1.89336129032258</v>
      </c>
      <c r="DZ425">
        <v>1.162002903225806</v>
      </c>
      <c r="EA425">
        <v>16.57965806451613</v>
      </c>
      <c r="EB425">
        <v>9.123448064516129</v>
      </c>
      <c r="EC425">
        <v>2000.020967741935</v>
      </c>
      <c r="ED425">
        <v>0.9799977741935485</v>
      </c>
      <c r="EE425">
        <v>0.02000182580645161</v>
      </c>
      <c r="EF425">
        <v>0</v>
      </c>
      <c r="EG425">
        <v>771.5167096774193</v>
      </c>
      <c r="EH425">
        <v>5.000969999999999</v>
      </c>
      <c r="EI425">
        <v>15405.78387096774</v>
      </c>
      <c r="EJ425">
        <v>16707.73870967742</v>
      </c>
      <c r="EK425">
        <v>37.5</v>
      </c>
      <c r="EL425">
        <v>38</v>
      </c>
      <c r="EM425">
        <v>37.379</v>
      </c>
      <c r="EN425">
        <v>37.75</v>
      </c>
      <c r="EO425">
        <v>38.18699999999998</v>
      </c>
      <c r="EP425">
        <v>1955.111612903226</v>
      </c>
      <c r="EQ425">
        <v>39.9009677419355</v>
      </c>
      <c r="ER425">
        <v>0</v>
      </c>
      <c r="ES425">
        <v>1658948071.8</v>
      </c>
      <c r="ET425">
        <v>0</v>
      </c>
      <c r="EU425">
        <v>771.4477692307693</v>
      </c>
      <c r="EV425">
        <v>-4.421675220879683</v>
      </c>
      <c r="EW425">
        <v>-91.59999999925292</v>
      </c>
      <c r="EX425">
        <v>15404.55</v>
      </c>
      <c r="EY425">
        <v>15</v>
      </c>
      <c r="EZ425">
        <v>0</v>
      </c>
      <c r="FA425" t="s">
        <v>419</v>
      </c>
      <c r="FB425">
        <v>1657650335.6</v>
      </c>
      <c r="FC425">
        <v>1657650340.6</v>
      </c>
      <c r="FD425">
        <v>0</v>
      </c>
      <c r="FE425">
        <v>2.4</v>
      </c>
      <c r="FF425">
        <v>-0.047</v>
      </c>
      <c r="FG425">
        <v>-2.024</v>
      </c>
      <c r="FH425">
        <v>-0.16</v>
      </c>
      <c r="FI425">
        <v>420</v>
      </c>
      <c r="FJ425">
        <v>17</v>
      </c>
      <c r="FK425">
        <v>0.4</v>
      </c>
      <c r="FL425">
        <v>0.26</v>
      </c>
      <c r="FM425">
        <v>-29.8730487804878</v>
      </c>
      <c r="FN425">
        <v>-0.4083073170730904</v>
      </c>
      <c r="FO425">
        <v>0.05755065265020039</v>
      </c>
      <c r="FP425">
        <v>1</v>
      </c>
      <c r="FQ425">
        <v>771.8083235294116</v>
      </c>
      <c r="FR425">
        <v>-5.894071814281887</v>
      </c>
      <c r="FS425">
        <v>0.6230921337117165</v>
      </c>
      <c r="FT425">
        <v>0</v>
      </c>
      <c r="FU425">
        <v>8.078463170731707</v>
      </c>
      <c r="FV425">
        <v>0.1665319860627155</v>
      </c>
      <c r="FW425">
        <v>0.01736124903327052</v>
      </c>
      <c r="FX425">
        <v>0</v>
      </c>
      <c r="FY425">
        <v>1</v>
      </c>
      <c r="FZ425">
        <v>3</v>
      </c>
      <c r="GA425" t="s">
        <v>426</v>
      </c>
      <c r="GB425">
        <v>2.98306</v>
      </c>
      <c r="GC425">
        <v>2.71529</v>
      </c>
      <c r="GD425">
        <v>0.0898548</v>
      </c>
      <c r="GE425">
        <v>0.0934881</v>
      </c>
      <c r="GF425">
        <v>0.09785480000000001</v>
      </c>
      <c r="GG425">
        <v>0.0674694</v>
      </c>
      <c r="GH425">
        <v>28873.3</v>
      </c>
      <c r="GI425">
        <v>28867.8</v>
      </c>
      <c r="GJ425">
        <v>29483.4</v>
      </c>
      <c r="GK425">
        <v>29450.3</v>
      </c>
      <c r="GL425">
        <v>35238.3</v>
      </c>
      <c r="GM425">
        <v>36519.8</v>
      </c>
      <c r="GN425">
        <v>41532</v>
      </c>
      <c r="GO425">
        <v>41965.4</v>
      </c>
      <c r="GP425">
        <v>1.9457</v>
      </c>
      <c r="GQ425">
        <v>1.90165</v>
      </c>
      <c r="GR425">
        <v>0.0483282</v>
      </c>
      <c r="GS425">
        <v>0</v>
      </c>
      <c r="GT425">
        <v>25.2416</v>
      </c>
      <c r="GU425">
        <v>999.9</v>
      </c>
      <c r="GV425">
        <v>41.2</v>
      </c>
      <c r="GW425">
        <v>30.2</v>
      </c>
      <c r="GX425">
        <v>19.6328</v>
      </c>
      <c r="GY425">
        <v>63.0001</v>
      </c>
      <c r="GZ425">
        <v>33.6859</v>
      </c>
      <c r="HA425">
        <v>1</v>
      </c>
      <c r="HB425">
        <v>-0.0778659</v>
      </c>
      <c r="HC425">
        <v>0.254082</v>
      </c>
      <c r="HD425">
        <v>20.3335</v>
      </c>
      <c r="HE425">
        <v>5.22028</v>
      </c>
      <c r="HF425">
        <v>12.0099</v>
      </c>
      <c r="HG425">
        <v>4.98985</v>
      </c>
      <c r="HH425">
        <v>3.289</v>
      </c>
      <c r="HI425">
        <v>9999</v>
      </c>
      <c r="HJ425">
        <v>9999</v>
      </c>
      <c r="HK425">
        <v>9999</v>
      </c>
      <c r="HL425">
        <v>156.5</v>
      </c>
      <c r="HM425">
        <v>1.86737</v>
      </c>
      <c r="HN425">
        <v>1.86646</v>
      </c>
      <c r="HO425">
        <v>1.86587</v>
      </c>
      <c r="HP425">
        <v>1.86584</v>
      </c>
      <c r="HQ425">
        <v>1.86766</v>
      </c>
      <c r="HR425">
        <v>1.87017</v>
      </c>
      <c r="HS425">
        <v>1.86875</v>
      </c>
      <c r="HT425">
        <v>1.87027</v>
      </c>
      <c r="HU425">
        <v>0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-3.313</v>
      </c>
      <c r="II425">
        <v>-0.1278</v>
      </c>
      <c r="IJ425">
        <v>-2.003274880989988</v>
      </c>
      <c r="IK425">
        <v>-0.003643892653284941</v>
      </c>
      <c r="IL425">
        <v>8.948238347276123E-07</v>
      </c>
      <c r="IM425">
        <v>-2.445980282225029E-10</v>
      </c>
      <c r="IN425">
        <v>-0.1940835803508028</v>
      </c>
      <c r="IO425">
        <v>-0.01042730378795286</v>
      </c>
      <c r="IP425">
        <v>0.00100284695746963</v>
      </c>
      <c r="IQ425">
        <v>-1.701466411570297E-05</v>
      </c>
      <c r="IR425">
        <v>2</v>
      </c>
      <c r="IS425">
        <v>2310</v>
      </c>
      <c r="IT425">
        <v>1</v>
      </c>
      <c r="IU425">
        <v>25</v>
      </c>
      <c r="IV425">
        <v>21628.9</v>
      </c>
      <c r="IW425">
        <v>21628.9</v>
      </c>
      <c r="IX425">
        <v>1.04126</v>
      </c>
      <c r="IY425">
        <v>2.2229</v>
      </c>
      <c r="IZ425">
        <v>1.39648</v>
      </c>
      <c r="JA425">
        <v>2.34131</v>
      </c>
      <c r="JB425">
        <v>1.49536</v>
      </c>
      <c r="JC425">
        <v>2.40356</v>
      </c>
      <c r="JD425">
        <v>35.1516</v>
      </c>
      <c r="JE425">
        <v>24.1751</v>
      </c>
      <c r="JF425">
        <v>18</v>
      </c>
      <c r="JG425">
        <v>510.457</v>
      </c>
      <c r="JH425">
        <v>438.609</v>
      </c>
      <c r="JI425">
        <v>24.9997</v>
      </c>
      <c r="JJ425">
        <v>26.4199</v>
      </c>
      <c r="JK425">
        <v>30.0001</v>
      </c>
      <c r="JL425">
        <v>26.3971</v>
      </c>
      <c r="JM425">
        <v>26.3398</v>
      </c>
      <c r="JN425">
        <v>20.9419</v>
      </c>
      <c r="JO425">
        <v>32.3121</v>
      </c>
      <c r="JP425">
        <v>24.3433</v>
      </c>
      <c r="JQ425">
        <v>25</v>
      </c>
      <c r="JR425">
        <v>426.791</v>
      </c>
      <c r="JS425">
        <v>12.8554</v>
      </c>
      <c r="JT425">
        <v>100.827</v>
      </c>
      <c r="JU425">
        <v>100.789</v>
      </c>
    </row>
    <row r="426" spans="1:281">
      <c r="A426">
        <v>410</v>
      </c>
      <c r="B426">
        <v>1658948077</v>
      </c>
      <c r="C426">
        <v>6439</v>
      </c>
      <c r="D426" t="s">
        <v>1247</v>
      </c>
      <c r="E426" t="s">
        <v>1248</v>
      </c>
      <c r="F426">
        <v>5</v>
      </c>
      <c r="G426" t="s">
        <v>1198</v>
      </c>
      <c r="H426" t="s">
        <v>416</v>
      </c>
      <c r="I426">
        <v>1658948069.155172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425.7643823103508</v>
      </c>
      <c r="AK426">
        <v>398.5566848484847</v>
      </c>
      <c r="AL426">
        <v>0.02436848333778515</v>
      </c>
      <c r="AM426">
        <v>65.32970682770508</v>
      </c>
      <c r="AN426">
        <f>(AP426 - AO426 + DI426*1E3/(8.314*(DK426+273.15)) * AR426/DH426 * AQ426) * DH426/(100*CV426) * 1000/(1000 - AP426)</f>
        <v>0</v>
      </c>
      <c r="AO426">
        <v>12.83437320482689</v>
      </c>
      <c r="AP426">
        <v>20.94181939393939</v>
      </c>
      <c r="AQ426">
        <v>7.643405705609635E-05</v>
      </c>
      <c r="AR426">
        <v>84.90924904379285</v>
      </c>
      <c r="AS426">
        <v>1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1658948069.155172</v>
      </c>
      <c r="DB426">
        <v>390.1883448275863</v>
      </c>
      <c r="DC426">
        <v>420.3269310344828</v>
      </c>
      <c r="DD426">
        <v>20.93811724137931</v>
      </c>
      <c r="DE426">
        <v>12.83754827586207</v>
      </c>
      <c r="DF426">
        <v>393.5018965517242</v>
      </c>
      <c r="DG426">
        <v>21.06587931034483</v>
      </c>
      <c r="DH426">
        <v>500.0276551724138</v>
      </c>
      <c r="DI426">
        <v>90.43622758620688</v>
      </c>
      <c r="DJ426">
        <v>0.09990304137931035</v>
      </c>
      <c r="DK426">
        <v>26.91282068965517</v>
      </c>
      <c r="DL426">
        <v>26.02941034482758</v>
      </c>
      <c r="DM426">
        <v>999.9000000000002</v>
      </c>
      <c r="DN426">
        <v>0</v>
      </c>
      <c r="DO426">
        <v>0</v>
      </c>
      <c r="DP426">
        <v>9997.846206896553</v>
      </c>
      <c r="DQ426">
        <v>0</v>
      </c>
      <c r="DR426">
        <v>10.34412413793103</v>
      </c>
      <c r="DS426">
        <v>-30.13853793103448</v>
      </c>
      <c r="DT426">
        <v>398.5328620689655</v>
      </c>
      <c r="DU426">
        <v>425.7931034482759</v>
      </c>
      <c r="DV426">
        <v>8.10056</v>
      </c>
      <c r="DW426">
        <v>420.3269310344828</v>
      </c>
      <c r="DX426">
        <v>12.83754827586207</v>
      </c>
      <c r="DY426">
        <v>1.893563793103448</v>
      </c>
      <c r="DZ426">
        <v>1.160979310344828</v>
      </c>
      <c r="EA426">
        <v>16.58133448275862</v>
      </c>
      <c r="EB426">
        <v>9.110380689655173</v>
      </c>
      <c r="EC426">
        <v>1999.988620689655</v>
      </c>
      <c r="ED426">
        <v>0.9799977241379311</v>
      </c>
      <c r="EE426">
        <v>0.02000187586206896</v>
      </c>
      <c r="EF426">
        <v>0</v>
      </c>
      <c r="EG426">
        <v>771.2140344827586</v>
      </c>
      <c r="EH426">
        <v>5.000969999999999</v>
      </c>
      <c r="EI426">
        <v>15398.76896551724</v>
      </c>
      <c r="EJ426">
        <v>16707.45862068966</v>
      </c>
      <c r="EK426">
        <v>37.5</v>
      </c>
      <c r="EL426">
        <v>38</v>
      </c>
      <c r="EM426">
        <v>37.37927586206897</v>
      </c>
      <c r="EN426">
        <v>37.75</v>
      </c>
      <c r="EO426">
        <v>38.18699999999999</v>
      </c>
      <c r="EP426">
        <v>1955.079310344827</v>
      </c>
      <c r="EQ426">
        <v>39.90000000000001</v>
      </c>
      <c r="ER426">
        <v>0</v>
      </c>
      <c r="ES426">
        <v>1658948076.6</v>
      </c>
      <c r="ET426">
        <v>0</v>
      </c>
      <c r="EU426">
        <v>771.1815</v>
      </c>
      <c r="EV426">
        <v>-2.713675217208931</v>
      </c>
      <c r="EW426">
        <v>-62.61880343921285</v>
      </c>
      <c r="EX426">
        <v>15398.27692307692</v>
      </c>
      <c r="EY426">
        <v>15</v>
      </c>
      <c r="EZ426">
        <v>0</v>
      </c>
      <c r="FA426" t="s">
        <v>419</v>
      </c>
      <c r="FB426">
        <v>1657650335.6</v>
      </c>
      <c r="FC426">
        <v>1657650340.6</v>
      </c>
      <c r="FD426">
        <v>0</v>
      </c>
      <c r="FE426">
        <v>2.4</v>
      </c>
      <c r="FF426">
        <v>-0.047</v>
      </c>
      <c r="FG426">
        <v>-2.024</v>
      </c>
      <c r="FH426">
        <v>-0.16</v>
      </c>
      <c r="FI426">
        <v>420</v>
      </c>
      <c r="FJ426">
        <v>17</v>
      </c>
      <c r="FK426">
        <v>0.4</v>
      </c>
      <c r="FL426">
        <v>0.26</v>
      </c>
      <c r="FM426">
        <v>-30.0664225</v>
      </c>
      <c r="FN426">
        <v>-2.826160975609688</v>
      </c>
      <c r="FO426">
        <v>0.4929833209589858</v>
      </c>
      <c r="FP426">
        <v>0</v>
      </c>
      <c r="FQ426">
        <v>771.3868529411766</v>
      </c>
      <c r="FR426">
        <v>-3.690893812544228</v>
      </c>
      <c r="FS426">
        <v>0.4356139772748759</v>
      </c>
      <c r="FT426">
        <v>0</v>
      </c>
      <c r="FU426">
        <v>8.0933995</v>
      </c>
      <c r="FV426">
        <v>0.1399357598498922</v>
      </c>
      <c r="FW426">
        <v>0.0148209483417896</v>
      </c>
      <c r="FX426">
        <v>0</v>
      </c>
      <c r="FY426">
        <v>0</v>
      </c>
      <c r="FZ426">
        <v>3</v>
      </c>
      <c r="GA426" t="s">
        <v>439</v>
      </c>
      <c r="GB426">
        <v>2.98323</v>
      </c>
      <c r="GC426">
        <v>2.71554</v>
      </c>
      <c r="GD426">
        <v>0.0898839</v>
      </c>
      <c r="GE426">
        <v>0.0940539</v>
      </c>
      <c r="GF426">
        <v>0.09787120000000001</v>
      </c>
      <c r="GG426">
        <v>0.0673778</v>
      </c>
      <c r="GH426">
        <v>28872.5</v>
      </c>
      <c r="GI426">
        <v>28849.5</v>
      </c>
      <c r="GJ426">
        <v>29483.6</v>
      </c>
      <c r="GK426">
        <v>29450.1</v>
      </c>
      <c r="GL426">
        <v>35237.9</v>
      </c>
      <c r="GM426">
        <v>36523.1</v>
      </c>
      <c r="GN426">
        <v>41532.4</v>
      </c>
      <c r="GO426">
        <v>41965</v>
      </c>
      <c r="GP426">
        <v>1.94575</v>
      </c>
      <c r="GQ426">
        <v>1.9012</v>
      </c>
      <c r="GR426">
        <v>0.0482425</v>
      </c>
      <c r="GS426">
        <v>0</v>
      </c>
      <c r="GT426">
        <v>25.2416</v>
      </c>
      <c r="GU426">
        <v>999.9</v>
      </c>
      <c r="GV426">
        <v>41.1</v>
      </c>
      <c r="GW426">
        <v>30.3</v>
      </c>
      <c r="GX426">
        <v>19.6966</v>
      </c>
      <c r="GY426">
        <v>62.9801</v>
      </c>
      <c r="GZ426">
        <v>34.2147</v>
      </c>
      <c r="HA426">
        <v>1</v>
      </c>
      <c r="HB426">
        <v>-0.0779345</v>
      </c>
      <c r="HC426">
        <v>0.252917</v>
      </c>
      <c r="HD426">
        <v>20.333</v>
      </c>
      <c r="HE426">
        <v>5.21714</v>
      </c>
      <c r="HF426">
        <v>12.0098</v>
      </c>
      <c r="HG426">
        <v>4.98895</v>
      </c>
      <c r="HH426">
        <v>3.28845</v>
      </c>
      <c r="HI426">
        <v>9999</v>
      </c>
      <c r="HJ426">
        <v>9999</v>
      </c>
      <c r="HK426">
        <v>9999</v>
      </c>
      <c r="HL426">
        <v>156.5</v>
      </c>
      <c r="HM426">
        <v>1.86737</v>
      </c>
      <c r="HN426">
        <v>1.86646</v>
      </c>
      <c r="HO426">
        <v>1.86584</v>
      </c>
      <c r="HP426">
        <v>1.86584</v>
      </c>
      <c r="HQ426">
        <v>1.86767</v>
      </c>
      <c r="HR426">
        <v>1.87015</v>
      </c>
      <c r="HS426">
        <v>1.86877</v>
      </c>
      <c r="HT426">
        <v>1.87027</v>
      </c>
      <c r="HU426">
        <v>0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-3.314</v>
      </c>
      <c r="II426">
        <v>-0.1277</v>
      </c>
      <c r="IJ426">
        <v>-2.003274880989988</v>
      </c>
      <c r="IK426">
        <v>-0.003643892653284941</v>
      </c>
      <c r="IL426">
        <v>8.948238347276123E-07</v>
      </c>
      <c r="IM426">
        <v>-2.445980282225029E-10</v>
      </c>
      <c r="IN426">
        <v>-0.1940835803508028</v>
      </c>
      <c r="IO426">
        <v>-0.01042730378795286</v>
      </c>
      <c r="IP426">
        <v>0.00100284695746963</v>
      </c>
      <c r="IQ426">
        <v>-1.701466411570297E-05</v>
      </c>
      <c r="IR426">
        <v>2</v>
      </c>
      <c r="IS426">
        <v>2310</v>
      </c>
      <c r="IT426">
        <v>1</v>
      </c>
      <c r="IU426">
        <v>25</v>
      </c>
      <c r="IV426">
        <v>21629</v>
      </c>
      <c r="IW426">
        <v>21628.9</v>
      </c>
      <c r="IX426">
        <v>1.07056</v>
      </c>
      <c r="IY426">
        <v>2.21558</v>
      </c>
      <c r="IZ426">
        <v>1.39648</v>
      </c>
      <c r="JA426">
        <v>2.34131</v>
      </c>
      <c r="JB426">
        <v>1.49536</v>
      </c>
      <c r="JC426">
        <v>2.39624</v>
      </c>
      <c r="JD426">
        <v>35.1516</v>
      </c>
      <c r="JE426">
        <v>24.1751</v>
      </c>
      <c r="JF426">
        <v>18</v>
      </c>
      <c r="JG426">
        <v>510.489</v>
      </c>
      <c r="JH426">
        <v>438.338</v>
      </c>
      <c r="JI426">
        <v>24.9997</v>
      </c>
      <c r="JJ426">
        <v>26.4189</v>
      </c>
      <c r="JK426">
        <v>30</v>
      </c>
      <c r="JL426">
        <v>26.3971</v>
      </c>
      <c r="JM426">
        <v>26.3398</v>
      </c>
      <c r="JN426">
        <v>21.4343</v>
      </c>
      <c r="JO426">
        <v>32.3121</v>
      </c>
      <c r="JP426">
        <v>24.3433</v>
      </c>
      <c r="JQ426">
        <v>25</v>
      </c>
      <c r="JR426">
        <v>440.173</v>
      </c>
      <c r="JS426">
        <v>12.8433</v>
      </c>
      <c r="JT426">
        <v>100.828</v>
      </c>
      <c r="JU426">
        <v>100.788</v>
      </c>
    </row>
    <row r="427" spans="1:281">
      <c r="A427">
        <v>411</v>
      </c>
      <c r="B427">
        <v>1658948082</v>
      </c>
      <c r="C427">
        <v>6444</v>
      </c>
      <c r="D427" t="s">
        <v>1249</v>
      </c>
      <c r="E427" t="s">
        <v>1250</v>
      </c>
      <c r="F427">
        <v>5</v>
      </c>
      <c r="G427" t="s">
        <v>1198</v>
      </c>
      <c r="H427" t="s">
        <v>416</v>
      </c>
      <c r="I427">
        <v>1658948074.232143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434.2542996230594</v>
      </c>
      <c r="AK427">
        <v>402.2835393939395</v>
      </c>
      <c r="AL427">
        <v>0.9561308002118024</v>
      </c>
      <c r="AM427">
        <v>65.32970682770508</v>
      </c>
      <c r="AN427">
        <f>(AP427 - AO427 + DI427*1E3/(8.314*(DK427+273.15)) * AR427/DH427 * AQ427) * DH427/(100*CV427) * 1000/(1000 - AP427)</f>
        <v>0</v>
      </c>
      <c r="AO427">
        <v>12.81362436521989</v>
      </c>
      <c r="AP427">
        <v>20.93856242424243</v>
      </c>
      <c r="AQ427">
        <v>3.576183487523029E-05</v>
      </c>
      <c r="AR427">
        <v>84.90924904379285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1658948074.232143</v>
      </c>
      <c r="DB427">
        <v>390.7128214285714</v>
      </c>
      <c r="DC427">
        <v>423.4072142857143</v>
      </c>
      <c r="DD427">
        <v>20.93918571428571</v>
      </c>
      <c r="DE427">
        <v>12.82758571428571</v>
      </c>
      <c r="DF427">
        <v>394.0279642857143</v>
      </c>
      <c r="DG427">
        <v>21.06693928571428</v>
      </c>
      <c r="DH427">
        <v>500.0353928571429</v>
      </c>
      <c r="DI427">
        <v>90.43714285714286</v>
      </c>
      <c r="DJ427">
        <v>0.099907475</v>
      </c>
      <c r="DK427">
        <v>26.91148571428571</v>
      </c>
      <c r="DL427">
        <v>26.03058571428571</v>
      </c>
      <c r="DM427">
        <v>999.9000000000002</v>
      </c>
      <c r="DN427">
        <v>0</v>
      </c>
      <c r="DO427">
        <v>0</v>
      </c>
      <c r="DP427">
        <v>9999.085000000001</v>
      </c>
      <c r="DQ427">
        <v>0</v>
      </c>
      <c r="DR427">
        <v>10.30755714285714</v>
      </c>
      <c r="DS427">
        <v>-32.69438214285714</v>
      </c>
      <c r="DT427">
        <v>399.0689642857143</v>
      </c>
      <c r="DU427">
        <v>428.9090714285714</v>
      </c>
      <c r="DV427">
        <v>8.111593928571429</v>
      </c>
      <c r="DW427">
        <v>423.4072142857143</v>
      </c>
      <c r="DX427">
        <v>12.82758571428571</v>
      </c>
      <c r="DY427">
        <v>1.893679642857143</v>
      </c>
      <c r="DZ427">
        <v>1.16009</v>
      </c>
      <c r="EA427">
        <v>16.58229642857143</v>
      </c>
      <c r="EB427">
        <v>9.099013571428571</v>
      </c>
      <c r="EC427">
        <v>1999.988214285715</v>
      </c>
      <c r="ED427">
        <v>0.9799976428571429</v>
      </c>
      <c r="EE427">
        <v>0.02000195714285714</v>
      </c>
      <c r="EF427">
        <v>0</v>
      </c>
      <c r="EG427">
        <v>770.9413928571429</v>
      </c>
      <c r="EH427">
        <v>5.00097</v>
      </c>
      <c r="EI427">
        <v>15393.90714285714</v>
      </c>
      <c r="EJ427">
        <v>16707.46428571428</v>
      </c>
      <c r="EK427">
        <v>37.5</v>
      </c>
      <c r="EL427">
        <v>38</v>
      </c>
      <c r="EM427">
        <v>37.375</v>
      </c>
      <c r="EN427">
        <v>37.75</v>
      </c>
      <c r="EO427">
        <v>38.187</v>
      </c>
      <c r="EP427">
        <v>1955.078928571428</v>
      </c>
      <c r="EQ427">
        <v>39.9</v>
      </c>
      <c r="ER427">
        <v>0</v>
      </c>
      <c r="ES427">
        <v>1658948081.4</v>
      </c>
      <c r="ET427">
        <v>0</v>
      </c>
      <c r="EU427">
        <v>770.9366923076923</v>
      </c>
      <c r="EV427">
        <v>-2.552205128032836</v>
      </c>
      <c r="EW427">
        <v>-44.7760683858549</v>
      </c>
      <c r="EX427">
        <v>15393.75</v>
      </c>
      <c r="EY427">
        <v>15</v>
      </c>
      <c r="EZ427">
        <v>0</v>
      </c>
      <c r="FA427" t="s">
        <v>419</v>
      </c>
      <c r="FB427">
        <v>1657650335.6</v>
      </c>
      <c r="FC427">
        <v>1657650340.6</v>
      </c>
      <c r="FD427">
        <v>0</v>
      </c>
      <c r="FE427">
        <v>2.4</v>
      </c>
      <c r="FF427">
        <v>-0.047</v>
      </c>
      <c r="FG427">
        <v>-2.024</v>
      </c>
      <c r="FH427">
        <v>-0.16</v>
      </c>
      <c r="FI427">
        <v>420</v>
      </c>
      <c r="FJ427">
        <v>17</v>
      </c>
      <c r="FK427">
        <v>0.4</v>
      </c>
      <c r="FL427">
        <v>0.26</v>
      </c>
      <c r="FM427">
        <v>-31.59980487804878</v>
      </c>
      <c r="FN427">
        <v>-23.60738466898954</v>
      </c>
      <c r="FO427">
        <v>3.076046562887073</v>
      </c>
      <c r="FP427">
        <v>0</v>
      </c>
      <c r="FQ427">
        <v>771.0952941176471</v>
      </c>
      <c r="FR427">
        <v>-3.127700535443696</v>
      </c>
      <c r="FS427">
        <v>0.3691867476918508</v>
      </c>
      <c r="FT427">
        <v>0</v>
      </c>
      <c r="FU427">
        <v>8.105865365853658</v>
      </c>
      <c r="FV427">
        <v>0.1400836933797915</v>
      </c>
      <c r="FW427">
        <v>0.01514299984739967</v>
      </c>
      <c r="FX427">
        <v>0</v>
      </c>
      <c r="FY427">
        <v>0</v>
      </c>
      <c r="FZ427">
        <v>3</v>
      </c>
      <c r="GA427" t="s">
        <v>439</v>
      </c>
      <c r="GB427">
        <v>2.98335</v>
      </c>
      <c r="GC427">
        <v>2.71576</v>
      </c>
      <c r="GD427">
        <v>0.09063160000000001</v>
      </c>
      <c r="GE427">
        <v>0.0963261</v>
      </c>
      <c r="GF427">
        <v>0.0978571</v>
      </c>
      <c r="GG427">
        <v>0.06735389999999999</v>
      </c>
      <c r="GH427">
        <v>28848.8</v>
      </c>
      <c r="GI427">
        <v>28777.4</v>
      </c>
      <c r="GJ427">
        <v>29483.6</v>
      </c>
      <c r="GK427">
        <v>29450.3</v>
      </c>
      <c r="GL427">
        <v>35238.5</v>
      </c>
      <c r="GM427">
        <v>36524.3</v>
      </c>
      <c r="GN427">
        <v>41532.3</v>
      </c>
      <c r="GO427">
        <v>41965.3</v>
      </c>
      <c r="GP427">
        <v>1.94615</v>
      </c>
      <c r="GQ427">
        <v>1.90115</v>
      </c>
      <c r="GR427">
        <v>0.0478216</v>
      </c>
      <c r="GS427">
        <v>0</v>
      </c>
      <c r="GT427">
        <v>25.2402</v>
      </c>
      <c r="GU427">
        <v>999.9</v>
      </c>
      <c r="GV427">
        <v>41.1</v>
      </c>
      <c r="GW427">
        <v>30.3</v>
      </c>
      <c r="GX427">
        <v>19.6986</v>
      </c>
      <c r="GY427">
        <v>62.9601</v>
      </c>
      <c r="GZ427">
        <v>34.2668</v>
      </c>
      <c r="HA427">
        <v>1</v>
      </c>
      <c r="HB427">
        <v>-0.0779903</v>
      </c>
      <c r="HC427">
        <v>0.251348</v>
      </c>
      <c r="HD427">
        <v>20.3331</v>
      </c>
      <c r="HE427">
        <v>5.21774</v>
      </c>
      <c r="HF427">
        <v>12.0099</v>
      </c>
      <c r="HG427">
        <v>4.9892</v>
      </c>
      <c r="HH427">
        <v>3.28863</v>
      </c>
      <c r="HI427">
        <v>9999</v>
      </c>
      <c r="HJ427">
        <v>9999</v>
      </c>
      <c r="HK427">
        <v>9999</v>
      </c>
      <c r="HL427">
        <v>156.5</v>
      </c>
      <c r="HM427">
        <v>1.86737</v>
      </c>
      <c r="HN427">
        <v>1.86646</v>
      </c>
      <c r="HO427">
        <v>1.86585</v>
      </c>
      <c r="HP427">
        <v>1.86583</v>
      </c>
      <c r="HQ427">
        <v>1.86767</v>
      </c>
      <c r="HR427">
        <v>1.87015</v>
      </c>
      <c r="HS427">
        <v>1.86876</v>
      </c>
      <c r="HT427">
        <v>1.87027</v>
      </c>
      <c r="HU427">
        <v>0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-3.327</v>
      </c>
      <c r="II427">
        <v>-0.1278</v>
      </c>
      <c r="IJ427">
        <v>-2.003274880989988</v>
      </c>
      <c r="IK427">
        <v>-0.003643892653284941</v>
      </c>
      <c r="IL427">
        <v>8.948238347276123E-07</v>
      </c>
      <c r="IM427">
        <v>-2.445980282225029E-10</v>
      </c>
      <c r="IN427">
        <v>-0.1940835803508028</v>
      </c>
      <c r="IO427">
        <v>-0.01042730378795286</v>
      </c>
      <c r="IP427">
        <v>0.00100284695746963</v>
      </c>
      <c r="IQ427">
        <v>-1.701466411570297E-05</v>
      </c>
      <c r="IR427">
        <v>2</v>
      </c>
      <c r="IS427">
        <v>2310</v>
      </c>
      <c r="IT427">
        <v>1</v>
      </c>
      <c r="IU427">
        <v>25</v>
      </c>
      <c r="IV427">
        <v>21629.1</v>
      </c>
      <c r="IW427">
        <v>21629</v>
      </c>
      <c r="IX427">
        <v>1.10352</v>
      </c>
      <c r="IY427">
        <v>2.27539</v>
      </c>
      <c r="IZ427">
        <v>1.39648</v>
      </c>
      <c r="JA427">
        <v>2.34253</v>
      </c>
      <c r="JB427">
        <v>1.49536</v>
      </c>
      <c r="JC427">
        <v>2.33643</v>
      </c>
      <c r="JD427">
        <v>35.1516</v>
      </c>
      <c r="JE427">
        <v>24.1663</v>
      </c>
      <c r="JF427">
        <v>18</v>
      </c>
      <c r="JG427">
        <v>510.747</v>
      </c>
      <c r="JH427">
        <v>438.308</v>
      </c>
      <c r="JI427">
        <v>24.9996</v>
      </c>
      <c r="JJ427">
        <v>26.4176</v>
      </c>
      <c r="JK427">
        <v>30</v>
      </c>
      <c r="JL427">
        <v>26.3971</v>
      </c>
      <c r="JM427">
        <v>26.3398</v>
      </c>
      <c r="JN427">
        <v>22.0908</v>
      </c>
      <c r="JO427">
        <v>32.3121</v>
      </c>
      <c r="JP427">
        <v>24.3433</v>
      </c>
      <c r="JQ427">
        <v>25</v>
      </c>
      <c r="JR427">
        <v>460.229</v>
      </c>
      <c r="JS427">
        <v>12.8379</v>
      </c>
      <c r="JT427">
        <v>100.828</v>
      </c>
      <c r="JU427">
        <v>100.788</v>
      </c>
    </row>
    <row r="428" spans="1:281">
      <c r="A428">
        <v>412</v>
      </c>
      <c r="B428">
        <v>1658948087</v>
      </c>
      <c r="C428">
        <v>6449</v>
      </c>
      <c r="D428" t="s">
        <v>1251</v>
      </c>
      <c r="E428" t="s">
        <v>1252</v>
      </c>
      <c r="F428">
        <v>5</v>
      </c>
      <c r="G428" t="s">
        <v>1198</v>
      </c>
      <c r="H428" t="s">
        <v>416</v>
      </c>
      <c r="I428">
        <v>1658948079.5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449.8074271430002</v>
      </c>
      <c r="AK428">
        <v>411.9544909090911</v>
      </c>
      <c r="AL428">
        <v>2.090029181947033</v>
      </c>
      <c r="AM428">
        <v>65.32970682770508</v>
      </c>
      <c r="AN428">
        <f>(AP428 - AO428 + DI428*1E3/(8.314*(DK428+273.15)) * AR428/DH428 * AQ428) * DH428/(100*CV428) * 1000/(1000 - AP428)</f>
        <v>0</v>
      </c>
      <c r="AO428">
        <v>12.80971374027468</v>
      </c>
      <c r="AP428">
        <v>20.94034303030302</v>
      </c>
      <c r="AQ428">
        <v>1.330607649239865E-05</v>
      </c>
      <c r="AR428">
        <v>84.90924904379285</v>
      </c>
      <c r="AS428">
        <v>1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1658948079.5</v>
      </c>
      <c r="DB428">
        <v>393.7218518518518</v>
      </c>
      <c r="DC428">
        <v>431.8398888888889</v>
      </c>
      <c r="DD428">
        <v>20.94034814814815</v>
      </c>
      <c r="DE428">
        <v>12.81610740740741</v>
      </c>
      <c r="DF428">
        <v>397.0462222222223</v>
      </c>
      <c r="DG428">
        <v>21.0680925925926</v>
      </c>
      <c r="DH428">
        <v>500.0549629629629</v>
      </c>
      <c r="DI428">
        <v>90.4375037037037</v>
      </c>
      <c r="DJ428">
        <v>0.09996018518518518</v>
      </c>
      <c r="DK428">
        <v>26.91062592592593</v>
      </c>
      <c r="DL428">
        <v>26.02934444444444</v>
      </c>
      <c r="DM428">
        <v>999.9000000000001</v>
      </c>
      <c r="DN428">
        <v>0</v>
      </c>
      <c r="DO428">
        <v>0</v>
      </c>
      <c r="DP428">
        <v>9995.73962962963</v>
      </c>
      <c r="DQ428">
        <v>0</v>
      </c>
      <c r="DR428">
        <v>10.28233333333333</v>
      </c>
      <c r="DS428">
        <v>-38.1180037037037</v>
      </c>
      <c r="DT428">
        <v>402.1428148148148</v>
      </c>
      <c r="DU428">
        <v>437.4461481481482</v>
      </c>
      <c r="DV428">
        <v>8.124235925925925</v>
      </c>
      <c r="DW428">
        <v>431.8398888888889</v>
      </c>
      <c r="DX428">
        <v>12.81610740740741</v>
      </c>
      <c r="DY428">
        <v>1.893792222222222</v>
      </c>
      <c r="DZ428">
        <v>1.159056666666667</v>
      </c>
      <c r="EA428">
        <v>16.58323333333333</v>
      </c>
      <c r="EB428">
        <v>9.085800740740741</v>
      </c>
      <c r="EC428">
        <v>1999.994074074074</v>
      </c>
      <c r="ED428">
        <v>0.9799975555555556</v>
      </c>
      <c r="EE428">
        <v>0.02000204444444444</v>
      </c>
      <c r="EF428">
        <v>0</v>
      </c>
      <c r="EG428">
        <v>770.7835925925925</v>
      </c>
      <c r="EH428">
        <v>5.00097</v>
      </c>
      <c r="EI428">
        <v>15390.88518518518</v>
      </c>
      <c r="EJ428">
        <v>16707.51851851851</v>
      </c>
      <c r="EK428">
        <v>37.5</v>
      </c>
      <c r="EL428">
        <v>38</v>
      </c>
      <c r="EM428">
        <v>37.375</v>
      </c>
      <c r="EN428">
        <v>37.743</v>
      </c>
      <c r="EO428">
        <v>38.187</v>
      </c>
      <c r="EP428">
        <v>1955.084074074074</v>
      </c>
      <c r="EQ428">
        <v>39.9</v>
      </c>
      <c r="ER428">
        <v>0</v>
      </c>
      <c r="ES428">
        <v>1658948086.8</v>
      </c>
      <c r="ET428">
        <v>0</v>
      </c>
      <c r="EU428">
        <v>770.7568400000001</v>
      </c>
      <c r="EV428">
        <v>-2.172769234081038</v>
      </c>
      <c r="EW428">
        <v>-16.46923087032567</v>
      </c>
      <c r="EX428">
        <v>15390.9</v>
      </c>
      <c r="EY428">
        <v>15</v>
      </c>
      <c r="EZ428">
        <v>0</v>
      </c>
      <c r="FA428" t="s">
        <v>419</v>
      </c>
      <c r="FB428">
        <v>1657650335.6</v>
      </c>
      <c r="FC428">
        <v>1657650340.6</v>
      </c>
      <c r="FD428">
        <v>0</v>
      </c>
      <c r="FE428">
        <v>2.4</v>
      </c>
      <c r="FF428">
        <v>-0.047</v>
      </c>
      <c r="FG428">
        <v>-2.024</v>
      </c>
      <c r="FH428">
        <v>-0.16</v>
      </c>
      <c r="FI428">
        <v>420</v>
      </c>
      <c r="FJ428">
        <v>17</v>
      </c>
      <c r="FK428">
        <v>0.4</v>
      </c>
      <c r="FL428">
        <v>0.26</v>
      </c>
      <c r="FM428">
        <v>-35.83914</v>
      </c>
      <c r="FN428">
        <v>-63.78689831144462</v>
      </c>
      <c r="FO428">
        <v>6.529126186282511</v>
      </c>
      <c r="FP428">
        <v>0</v>
      </c>
      <c r="FQ428">
        <v>770.8666470588234</v>
      </c>
      <c r="FR428">
        <v>-2.060076396346612</v>
      </c>
      <c r="FS428">
        <v>0.2834216233970159</v>
      </c>
      <c r="FT428">
        <v>0</v>
      </c>
      <c r="FU428">
        <v>8.11647425</v>
      </c>
      <c r="FV428">
        <v>0.1503709193245714</v>
      </c>
      <c r="FW428">
        <v>0.01552171911991397</v>
      </c>
      <c r="FX428">
        <v>0</v>
      </c>
      <c r="FY428">
        <v>0</v>
      </c>
      <c r="FZ428">
        <v>3</v>
      </c>
      <c r="GA428" t="s">
        <v>439</v>
      </c>
      <c r="GB428">
        <v>2.98328</v>
      </c>
      <c r="GC428">
        <v>2.71552</v>
      </c>
      <c r="GD428">
        <v>0.0923595</v>
      </c>
      <c r="GE428">
        <v>0.0989662</v>
      </c>
      <c r="GF428">
        <v>0.0978639</v>
      </c>
      <c r="GG428">
        <v>0.06729789999999999</v>
      </c>
      <c r="GH428">
        <v>28793.7</v>
      </c>
      <c r="GI428">
        <v>28693.5</v>
      </c>
      <c r="GJ428">
        <v>29483.3</v>
      </c>
      <c r="GK428">
        <v>29450.5</v>
      </c>
      <c r="GL428">
        <v>35237.8</v>
      </c>
      <c r="GM428">
        <v>36527</v>
      </c>
      <c r="GN428">
        <v>41531.8</v>
      </c>
      <c r="GO428">
        <v>41965.8</v>
      </c>
      <c r="GP428">
        <v>1.94585</v>
      </c>
      <c r="GQ428">
        <v>1.90128</v>
      </c>
      <c r="GR428">
        <v>0.0474267</v>
      </c>
      <c r="GS428">
        <v>0</v>
      </c>
      <c r="GT428">
        <v>25.2394</v>
      </c>
      <c r="GU428">
        <v>999.9</v>
      </c>
      <c r="GV428">
        <v>41.1</v>
      </c>
      <c r="GW428">
        <v>30.3</v>
      </c>
      <c r="GX428">
        <v>19.6995</v>
      </c>
      <c r="GY428">
        <v>63.0601</v>
      </c>
      <c r="GZ428">
        <v>34.1306</v>
      </c>
      <c r="HA428">
        <v>1</v>
      </c>
      <c r="HB428">
        <v>-0.0779878</v>
      </c>
      <c r="HC428">
        <v>0.250324</v>
      </c>
      <c r="HD428">
        <v>20.333</v>
      </c>
      <c r="HE428">
        <v>5.21744</v>
      </c>
      <c r="HF428">
        <v>12.0099</v>
      </c>
      <c r="HG428">
        <v>4.9893</v>
      </c>
      <c r="HH428">
        <v>3.28865</v>
      </c>
      <c r="HI428">
        <v>9999</v>
      </c>
      <c r="HJ428">
        <v>9999</v>
      </c>
      <c r="HK428">
        <v>9999</v>
      </c>
      <c r="HL428">
        <v>156.5</v>
      </c>
      <c r="HM428">
        <v>1.86737</v>
      </c>
      <c r="HN428">
        <v>1.86646</v>
      </c>
      <c r="HO428">
        <v>1.86587</v>
      </c>
      <c r="HP428">
        <v>1.86584</v>
      </c>
      <c r="HQ428">
        <v>1.86767</v>
      </c>
      <c r="HR428">
        <v>1.87015</v>
      </c>
      <c r="HS428">
        <v>1.86877</v>
      </c>
      <c r="HT428">
        <v>1.87027</v>
      </c>
      <c r="HU428">
        <v>0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-3.357</v>
      </c>
      <c r="II428">
        <v>-0.1278</v>
      </c>
      <c r="IJ428">
        <v>-2.003274880989988</v>
      </c>
      <c r="IK428">
        <v>-0.003643892653284941</v>
      </c>
      <c r="IL428">
        <v>8.948238347276123E-07</v>
      </c>
      <c r="IM428">
        <v>-2.445980282225029E-10</v>
      </c>
      <c r="IN428">
        <v>-0.1940835803508028</v>
      </c>
      <c r="IO428">
        <v>-0.01042730378795286</v>
      </c>
      <c r="IP428">
        <v>0.00100284695746963</v>
      </c>
      <c r="IQ428">
        <v>-1.701466411570297E-05</v>
      </c>
      <c r="IR428">
        <v>2</v>
      </c>
      <c r="IS428">
        <v>2310</v>
      </c>
      <c r="IT428">
        <v>1</v>
      </c>
      <c r="IU428">
        <v>25</v>
      </c>
      <c r="IV428">
        <v>21629.2</v>
      </c>
      <c r="IW428">
        <v>21629.1</v>
      </c>
      <c r="IX428">
        <v>1.13159</v>
      </c>
      <c r="IY428">
        <v>2.23022</v>
      </c>
      <c r="IZ428">
        <v>1.39771</v>
      </c>
      <c r="JA428">
        <v>2.34253</v>
      </c>
      <c r="JB428">
        <v>1.49536</v>
      </c>
      <c r="JC428">
        <v>2.28394</v>
      </c>
      <c r="JD428">
        <v>35.1516</v>
      </c>
      <c r="JE428">
        <v>24.1663</v>
      </c>
      <c r="JF428">
        <v>18</v>
      </c>
      <c r="JG428">
        <v>510.553</v>
      </c>
      <c r="JH428">
        <v>438.381</v>
      </c>
      <c r="JI428">
        <v>24.9997</v>
      </c>
      <c r="JJ428">
        <v>26.4176</v>
      </c>
      <c r="JK428">
        <v>30</v>
      </c>
      <c r="JL428">
        <v>26.3971</v>
      </c>
      <c r="JM428">
        <v>26.3395</v>
      </c>
      <c r="JN428">
        <v>22.7081</v>
      </c>
      <c r="JO428">
        <v>32.3121</v>
      </c>
      <c r="JP428">
        <v>23.9607</v>
      </c>
      <c r="JQ428">
        <v>25</v>
      </c>
      <c r="JR428">
        <v>473.601</v>
      </c>
      <c r="JS428">
        <v>12.8274</v>
      </c>
      <c r="JT428">
        <v>100.826</v>
      </c>
      <c r="JU428">
        <v>100.789</v>
      </c>
    </row>
    <row r="429" spans="1:281">
      <c r="A429">
        <v>413</v>
      </c>
      <c r="B429">
        <v>1658948092</v>
      </c>
      <c r="C429">
        <v>6454</v>
      </c>
      <c r="D429" t="s">
        <v>1253</v>
      </c>
      <c r="E429" t="s">
        <v>1254</v>
      </c>
      <c r="F429">
        <v>5</v>
      </c>
      <c r="G429" t="s">
        <v>1198</v>
      </c>
      <c r="H429" t="s">
        <v>416</v>
      </c>
      <c r="I429">
        <v>1658948084.214286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466.3983660000611</v>
      </c>
      <c r="AK429">
        <v>424.9664545454544</v>
      </c>
      <c r="AL429">
        <v>2.685848925071506</v>
      </c>
      <c r="AM429">
        <v>65.32970682770508</v>
      </c>
      <c r="AN429">
        <f>(AP429 - AO429 + DI429*1E3/(8.314*(DK429+273.15)) * AR429/DH429 * AQ429) * DH429/(100*CV429) * 1000/(1000 - AP429)</f>
        <v>0</v>
      </c>
      <c r="AO429">
        <v>12.78445299643581</v>
      </c>
      <c r="AP429">
        <v>20.93583818181817</v>
      </c>
      <c r="AQ429">
        <v>-1.466283583159686E-05</v>
      </c>
      <c r="AR429">
        <v>84.90924904379285</v>
      </c>
      <c r="AS429">
        <v>1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1658948084.214286</v>
      </c>
      <c r="DB429">
        <v>400.2260357142856</v>
      </c>
      <c r="DC429">
        <v>444.5793928571429</v>
      </c>
      <c r="DD429">
        <v>20.93942142857143</v>
      </c>
      <c r="DE429">
        <v>12.80105357142857</v>
      </c>
      <c r="DF429">
        <v>403.5701428571429</v>
      </c>
      <c r="DG429">
        <v>21.06716428571429</v>
      </c>
      <c r="DH429">
        <v>500.0588571428571</v>
      </c>
      <c r="DI429">
        <v>90.43808571428572</v>
      </c>
      <c r="DJ429">
        <v>0.09995144642857144</v>
      </c>
      <c r="DK429">
        <v>26.90886071428572</v>
      </c>
      <c r="DL429">
        <v>26.02465714285714</v>
      </c>
      <c r="DM429">
        <v>999.9000000000002</v>
      </c>
      <c r="DN429">
        <v>0</v>
      </c>
      <c r="DO429">
        <v>0</v>
      </c>
      <c r="DP429">
        <v>9993.881785714286</v>
      </c>
      <c r="DQ429">
        <v>0</v>
      </c>
      <c r="DR429">
        <v>10.30680714285714</v>
      </c>
      <c r="DS429">
        <v>-44.35335357142857</v>
      </c>
      <c r="DT429">
        <v>408.78575</v>
      </c>
      <c r="DU429">
        <v>450.3440357142857</v>
      </c>
      <c r="DV429">
        <v>8.138355000000001</v>
      </c>
      <c r="DW429">
        <v>444.5793928571429</v>
      </c>
      <c r="DX429">
        <v>12.80105357142857</v>
      </c>
      <c r="DY429">
        <v>1.893720357142857</v>
      </c>
      <c r="DZ429">
        <v>1.1577025</v>
      </c>
      <c r="EA429">
        <v>16.58263571428571</v>
      </c>
      <c r="EB429">
        <v>9.068469642857144</v>
      </c>
      <c r="EC429">
        <v>1999.996428571429</v>
      </c>
      <c r="ED429">
        <v>0.9799974285714287</v>
      </c>
      <c r="EE429">
        <v>0.02000217142857142</v>
      </c>
      <c r="EF429">
        <v>0</v>
      </c>
      <c r="EG429">
        <v>770.8170714285715</v>
      </c>
      <c r="EH429">
        <v>5.00097</v>
      </c>
      <c r="EI429">
        <v>15393.225</v>
      </c>
      <c r="EJ429">
        <v>16707.54285714286</v>
      </c>
      <c r="EK429">
        <v>37.4955</v>
      </c>
      <c r="EL429">
        <v>38</v>
      </c>
      <c r="EM429">
        <v>37.375</v>
      </c>
      <c r="EN429">
        <v>37.73875</v>
      </c>
      <c r="EO429">
        <v>38.187</v>
      </c>
      <c r="EP429">
        <v>1955.086428571428</v>
      </c>
      <c r="EQ429">
        <v>39.9</v>
      </c>
      <c r="ER429">
        <v>0</v>
      </c>
      <c r="ES429">
        <v>1658948091.6</v>
      </c>
      <c r="ET429">
        <v>0</v>
      </c>
      <c r="EU429">
        <v>770.8380799999999</v>
      </c>
      <c r="EV429">
        <v>3.306384621689917</v>
      </c>
      <c r="EW429">
        <v>75.66923082996038</v>
      </c>
      <c r="EX429">
        <v>15393.92</v>
      </c>
      <c r="EY429">
        <v>15</v>
      </c>
      <c r="EZ429">
        <v>0</v>
      </c>
      <c r="FA429" t="s">
        <v>419</v>
      </c>
      <c r="FB429">
        <v>1657650335.6</v>
      </c>
      <c r="FC429">
        <v>1657650340.6</v>
      </c>
      <c r="FD429">
        <v>0</v>
      </c>
      <c r="FE429">
        <v>2.4</v>
      </c>
      <c r="FF429">
        <v>-0.047</v>
      </c>
      <c r="FG429">
        <v>-2.024</v>
      </c>
      <c r="FH429">
        <v>-0.16</v>
      </c>
      <c r="FI429">
        <v>420</v>
      </c>
      <c r="FJ429">
        <v>17</v>
      </c>
      <c r="FK429">
        <v>0.4</v>
      </c>
      <c r="FL429">
        <v>0.26</v>
      </c>
      <c r="FM429">
        <v>-40.17233902439025</v>
      </c>
      <c r="FN429">
        <v>-79.01791777003477</v>
      </c>
      <c r="FO429">
        <v>7.884016984392183</v>
      </c>
      <c r="FP429">
        <v>0</v>
      </c>
      <c r="FQ429">
        <v>770.8392647058823</v>
      </c>
      <c r="FR429">
        <v>-0.2182276521696908</v>
      </c>
      <c r="FS429">
        <v>0.2716053916149777</v>
      </c>
      <c r="FT429">
        <v>1</v>
      </c>
      <c r="FU429">
        <v>8.128884634146342</v>
      </c>
      <c r="FV429">
        <v>0.1683160975609845</v>
      </c>
      <c r="FW429">
        <v>0.01755456109135335</v>
      </c>
      <c r="FX429">
        <v>0</v>
      </c>
      <c r="FY429">
        <v>1</v>
      </c>
      <c r="FZ429">
        <v>3</v>
      </c>
      <c r="GA429" t="s">
        <v>426</v>
      </c>
      <c r="GB429">
        <v>2.98322</v>
      </c>
      <c r="GC429">
        <v>2.71549</v>
      </c>
      <c r="GD429">
        <v>0.0945944</v>
      </c>
      <c r="GE429">
        <v>0.101684</v>
      </c>
      <c r="GF429">
        <v>0.09784950000000001</v>
      </c>
      <c r="GG429">
        <v>0.06722599999999999</v>
      </c>
      <c r="GH429">
        <v>28722.3</v>
      </c>
      <c r="GI429">
        <v>28606.7</v>
      </c>
      <c r="GJ429">
        <v>29482.7</v>
      </c>
      <c r="GK429">
        <v>29450.2</v>
      </c>
      <c r="GL429">
        <v>35237.8</v>
      </c>
      <c r="GM429">
        <v>36529.8</v>
      </c>
      <c r="GN429">
        <v>41531</v>
      </c>
      <c r="GO429">
        <v>41965.6</v>
      </c>
      <c r="GP429">
        <v>1.9456</v>
      </c>
      <c r="GQ429">
        <v>1.90163</v>
      </c>
      <c r="GR429">
        <v>0.0472926</v>
      </c>
      <c r="GS429">
        <v>0</v>
      </c>
      <c r="GT429">
        <v>25.2373</v>
      </c>
      <c r="GU429">
        <v>999.9</v>
      </c>
      <c r="GV429">
        <v>41</v>
      </c>
      <c r="GW429">
        <v>30.3</v>
      </c>
      <c r="GX429">
        <v>19.6523</v>
      </c>
      <c r="GY429">
        <v>62.9801</v>
      </c>
      <c r="GZ429">
        <v>33.75</v>
      </c>
      <c r="HA429">
        <v>1</v>
      </c>
      <c r="HB429">
        <v>-0.07833329999999999</v>
      </c>
      <c r="HC429">
        <v>0.249199</v>
      </c>
      <c r="HD429">
        <v>20.3328</v>
      </c>
      <c r="HE429">
        <v>5.21444</v>
      </c>
      <c r="HF429">
        <v>12.0099</v>
      </c>
      <c r="HG429">
        <v>4.9882</v>
      </c>
      <c r="HH429">
        <v>3.28805</v>
      </c>
      <c r="HI429">
        <v>9999</v>
      </c>
      <c r="HJ429">
        <v>9999</v>
      </c>
      <c r="HK429">
        <v>9999</v>
      </c>
      <c r="HL429">
        <v>156.5</v>
      </c>
      <c r="HM429">
        <v>1.86737</v>
      </c>
      <c r="HN429">
        <v>1.86646</v>
      </c>
      <c r="HO429">
        <v>1.86587</v>
      </c>
      <c r="HP429">
        <v>1.86584</v>
      </c>
      <c r="HQ429">
        <v>1.86767</v>
      </c>
      <c r="HR429">
        <v>1.87014</v>
      </c>
      <c r="HS429">
        <v>1.86875</v>
      </c>
      <c r="HT429">
        <v>1.87027</v>
      </c>
      <c r="HU429">
        <v>0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-3.396</v>
      </c>
      <c r="II429">
        <v>-0.1278</v>
      </c>
      <c r="IJ429">
        <v>-2.003274880989988</v>
      </c>
      <c r="IK429">
        <v>-0.003643892653284941</v>
      </c>
      <c r="IL429">
        <v>8.948238347276123E-07</v>
      </c>
      <c r="IM429">
        <v>-2.445980282225029E-10</v>
      </c>
      <c r="IN429">
        <v>-0.1940835803508028</v>
      </c>
      <c r="IO429">
        <v>-0.01042730378795286</v>
      </c>
      <c r="IP429">
        <v>0.00100284695746963</v>
      </c>
      <c r="IQ429">
        <v>-1.701466411570297E-05</v>
      </c>
      <c r="IR429">
        <v>2</v>
      </c>
      <c r="IS429">
        <v>2310</v>
      </c>
      <c r="IT429">
        <v>1</v>
      </c>
      <c r="IU429">
        <v>25</v>
      </c>
      <c r="IV429">
        <v>21629.3</v>
      </c>
      <c r="IW429">
        <v>21629.2</v>
      </c>
      <c r="IX429">
        <v>1.16211</v>
      </c>
      <c r="IY429">
        <v>2.22534</v>
      </c>
      <c r="IZ429">
        <v>1.39648</v>
      </c>
      <c r="JA429">
        <v>2.34253</v>
      </c>
      <c r="JB429">
        <v>1.49536</v>
      </c>
      <c r="JC429">
        <v>2.33643</v>
      </c>
      <c r="JD429">
        <v>35.1516</v>
      </c>
      <c r="JE429">
        <v>24.1663</v>
      </c>
      <c r="JF429">
        <v>18</v>
      </c>
      <c r="JG429">
        <v>510.392</v>
      </c>
      <c r="JH429">
        <v>438.576</v>
      </c>
      <c r="JI429">
        <v>24.9997</v>
      </c>
      <c r="JJ429">
        <v>26.4176</v>
      </c>
      <c r="JK429">
        <v>30</v>
      </c>
      <c r="JL429">
        <v>26.3971</v>
      </c>
      <c r="JM429">
        <v>26.3376</v>
      </c>
      <c r="JN429">
        <v>23.3815</v>
      </c>
      <c r="JO429">
        <v>32.3121</v>
      </c>
      <c r="JP429">
        <v>23.9607</v>
      </c>
      <c r="JQ429">
        <v>25</v>
      </c>
      <c r="JR429">
        <v>493.707</v>
      </c>
      <c r="JS429">
        <v>12.6902</v>
      </c>
      <c r="JT429">
        <v>100.825</v>
      </c>
      <c r="JU429">
        <v>100.789</v>
      </c>
    </row>
    <row r="430" spans="1:281">
      <c r="A430">
        <v>414</v>
      </c>
      <c r="B430">
        <v>1658948097</v>
      </c>
      <c r="C430">
        <v>6459</v>
      </c>
      <c r="D430" t="s">
        <v>1255</v>
      </c>
      <c r="E430" t="s">
        <v>1256</v>
      </c>
      <c r="F430">
        <v>5</v>
      </c>
      <c r="G430" t="s">
        <v>1198</v>
      </c>
      <c r="H430" t="s">
        <v>416</v>
      </c>
      <c r="I430">
        <v>1658948089.5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483.4214985221101</v>
      </c>
      <c r="AK430">
        <v>439.697703030303</v>
      </c>
      <c r="AL430">
        <v>2.977716063016652</v>
      </c>
      <c r="AM430">
        <v>65.32970682770508</v>
      </c>
      <c r="AN430">
        <f>(AP430 - AO430 + DI430*1E3/(8.314*(DK430+273.15)) * AR430/DH430 * AQ430) * DH430/(100*CV430) * 1000/(1000 - AP430)</f>
        <v>0</v>
      </c>
      <c r="AO430">
        <v>12.77689516274086</v>
      </c>
      <c r="AP430">
        <v>20.93026363636364</v>
      </c>
      <c r="AQ430">
        <v>-1.28051368398008E-05</v>
      </c>
      <c r="AR430">
        <v>84.90924904379285</v>
      </c>
      <c r="AS430">
        <v>1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1658948089.5</v>
      </c>
      <c r="DB430">
        <v>411.5241851851851</v>
      </c>
      <c r="DC430">
        <v>461.586</v>
      </c>
      <c r="DD430">
        <v>20.9361037037037</v>
      </c>
      <c r="DE430">
        <v>12.78826666666667</v>
      </c>
      <c r="DF430">
        <v>414.9026666666666</v>
      </c>
      <c r="DG430">
        <v>21.06388148148148</v>
      </c>
      <c r="DH430">
        <v>500.062074074074</v>
      </c>
      <c r="DI430">
        <v>90.43821851851851</v>
      </c>
      <c r="DJ430">
        <v>0.09999364814814814</v>
      </c>
      <c r="DK430">
        <v>26.90531851851852</v>
      </c>
      <c r="DL430">
        <v>26.01586666666667</v>
      </c>
      <c r="DM430">
        <v>999.9000000000001</v>
      </c>
      <c r="DN430">
        <v>0</v>
      </c>
      <c r="DO430">
        <v>0</v>
      </c>
      <c r="DP430">
        <v>9990.298518518519</v>
      </c>
      <c r="DQ430">
        <v>0</v>
      </c>
      <c r="DR430">
        <v>10.37377407407407</v>
      </c>
      <c r="DS430">
        <v>-50.06182962962962</v>
      </c>
      <c r="DT430">
        <v>420.3241111111111</v>
      </c>
      <c r="DU430">
        <v>467.5651481481482</v>
      </c>
      <c r="DV430">
        <v>8.147830740740742</v>
      </c>
      <c r="DW430">
        <v>461.586</v>
      </c>
      <c r="DX430">
        <v>12.78826666666667</v>
      </c>
      <c r="DY430">
        <v>1.893423333333333</v>
      </c>
      <c r="DZ430">
        <v>1.156547037037037</v>
      </c>
      <c r="EA430">
        <v>16.58016666666667</v>
      </c>
      <c r="EB430">
        <v>9.053670370370369</v>
      </c>
      <c r="EC430">
        <v>2000.012592592592</v>
      </c>
      <c r="ED430">
        <v>0.9799972222222223</v>
      </c>
      <c r="EE430">
        <v>0.02000237777777778</v>
      </c>
      <c r="EF430">
        <v>0</v>
      </c>
      <c r="EG430">
        <v>771.4742962962964</v>
      </c>
      <c r="EH430">
        <v>5.00097</v>
      </c>
      <c r="EI430">
        <v>15405.58888888889</v>
      </c>
      <c r="EJ430">
        <v>16707.66666666667</v>
      </c>
      <c r="EK430">
        <v>37.49533333333333</v>
      </c>
      <c r="EL430">
        <v>38</v>
      </c>
      <c r="EM430">
        <v>37.375</v>
      </c>
      <c r="EN430">
        <v>37.722</v>
      </c>
      <c r="EO430">
        <v>38.187</v>
      </c>
      <c r="EP430">
        <v>1955.102592592593</v>
      </c>
      <c r="EQ430">
        <v>39.90074074074074</v>
      </c>
      <c r="ER430">
        <v>0</v>
      </c>
      <c r="ES430">
        <v>1658948096.4</v>
      </c>
      <c r="ET430">
        <v>0</v>
      </c>
      <c r="EU430">
        <v>771.47908</v>
      </c>
      <c r="EV430">
        <v>11.69546152218328</v>
      </c>
      <c r="EW430">
        <v>230.2846150151652</v>
      </c>
      <c r="EX430">
        <v>15406.284</v>
      </c>
      <c r="EY430">
        <v>15</v>
      </c>
      <c r="EZ430">
        <v>0</v>
      </c>
      <c r="FA430" t="s">
        <v>419</v>
      </c>
      <c r="FB430">
        <v>1657650335.6</v>
      </c>
      <c r="FC430">
        <v>1657650340.6</v>
      </c>
      <c r="FD430">
        <v>0</v>
      </c>
      <c r="FE430">
        <v>2.4</v>
      </c>
      <c r="FF430">
        <v>-0.047</v>
      </c>
      <c r="FG430">
        <v>-2.024</v>
      </c>
      <c r="FH430">
        <v>-0.16</v>
      </c>
      <c r="FI430">
        <v>420</v>
      </c>
      <c r="FJ430">
        <v>17</v>
      </c>
      <c r="FK430">
        <v>0.4</v>
      </c>
      <c r="FL430">
        <v>0.26</v>
      </c>
      <c r="FM430">
        <v>-45.80980731707317</v>
      </c>
      <c r="FN430">
        <v>-68.30575400696863</v>
      </c>
      <c r="FO430">
        <v>6.920297565799808</v>
      </c>
      <c r="FP430">
        <v>0</v>
      </c>
      <c r="FQ430">
        <v>771.2039705882353</v>
      </c>
      <c r="FR430">
        <v>6.50941176403003</v>
      </c>
      <c r="FS430">
        <v>0.7963804324897688</v>
      </c>
      <c r="FT430">
        <v>0</v>
      </c>
      <c r="FU430">
        <v>8.141508048780487</v>
      </c>
      <c r="FV430">
        <v>0.1262899651568156</v>
      </c>
      <c r="FW430">
        <v>0.01361667328368764</v>
      </c>
      <c r="FX430">
        <v>0</v>
      </c>
      <c r="FY430">
        <v>0</v>
      </c>
      <c r="FZ430">
        <v>3</v>
      </c>
      <c r="GA430" t="s">
        <v>439</v>
      </c>
      <c r="GB430">
        <v>2.98346</v>
      </c>
      <c r="GC430">
        <v>2.71555</v>
      </c>
      <c r="GD430">
        <v>0.0970562</v>
      </c>
      <c r="GE430">
        <v>0.104343</v>
      </c>
      <c r="GF430">
        <v>0.09783070000000001</v>
      </c>
      <c r="GG430">
        <v>0.0671993</v>
      </c>
      <c r="GH430">
        <v>28644</v>
      </c>
      <c r="GI430">
        <v>28522</v>
      </c>
      <c r="GJ430">
        <v>29482.6</v>
      </c>
      <c r="GK430">
        <v>29450.1</v>
      </c>
      <c r="GL430">
        <v>35238.1</v>
      </c>
      <c r="GM430">
        <v>36530.7</v>
      </c>
      <c r="GN430">
        <v>41530.5</v>
      </c>
      <c r="GO430">
        <v>41965.4</v>
      </c>
      <c r="GP430">
        <v>1.94592</v>
      </c>
      <c r="GQ430">
        <v>1.9014</v>
      </c>
      <c r="GR430">
        <v>0.0471175</v>
      </c>
      <c r="GS430">
        <v>0</v>
      </c>
      <c r="GT430">
        <v>25.2373</v>
      </c>
      <c r="GU430">
        <v>999.9</v>
      </c>
      <c r="GV430">
        <v>41</v>
      </c>
      <c r="GW430">
        <v>30.3</v>
      </c>
      <c r="GX430">
        <v>19.6498</v>
      </c>
      <c r="GY430">
        <v>62.9001</v>
      </c>
      <c r="GZ430">
        <v>33.766</v>
      </c>
      <c r="HA430">
        <v>1</v>
      </c>
      <c r="HB430">
        <v>-0.0780259</v>
      </c>
      <c r="HC430">
        <v>0.247467</v>
      </c>
      <c r="HD430">
        <v>20.3331</v>
      </c>
      <c r="HE430">
        <v>5.21714</v>
      </c>
      <c r="HF430">
        <v>12.0099</v>
      </c>
      <c r="HG430">
        <v>4.989</v>
      </c>
      <c r="HH430">
        <v>3.2885</v>
      </c>
      <c r="HI430">
        <v>9999</v>
      </c>
      <c r="HJ430">
        <v>9999</v>
      </c>
      <c r="HK430">
        <v>9999</v>
      </c>
      <c r="HL430">
        <v>156.5</v>
      </c>
      <c r="HM430">
        <v>1.86737</v>
      </c>
      <c r="HN430">
        <v>1.86646</v>
      </c>
      <c r="HO430">
        <v>1.86587</v>
      </c>
      <c r="HP430">
        <v>1.86584</v>
      </c>
      <c r="HQ430">
        <v>1.86766</v>
      </c>
      <c r="HR430">
        <v>1.87014</v>
      </c>
      <c r="HS430">
        <v>1.86875</v>
      </c>
      <c r="HT430">
        <v>1.87027</v>
      </c>
      <c r="HU430">
        <v>0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-3.441</v>
      </c>
      <c r="II430">
        <v>-0.1278</v>
      </c>
      <c r="IJ430">
        <v>-2.003274880989988</v>
      </c>
      <c r="IK430">
        <v>-0.003643892653284941</v>
      </c>
      <c r="IL430">
        <v>8.948238347276123E-07</v>
      </c>
      <c r="IM430">
        <v>-2.445980282225029E-10</v>
      </c>
      <c r="IN430">
        <v>-0.1940835803508028</v>
      </c>
      <c r="IO430">
        <v>-0.01042730378795286</v>
      </c>
      <c r="IP430">
        <v>0.00100284695746963</v>
      </c>
      <c r="IQ430">
        <v>-1.701466411570297E-05</v>
      </c>
      <c r="IR430">
        <v>2</v>
      </c>
      <c r="IS430">
        <v>2310</v>
      </c>
      <c r="IT430">
        <v>1</v>
      </c>
      <c r="IU430">
        <v>25</v>
      </c>
      <c r="IV430">
        <v>21629.4</v>
      </c>
      <c r="IW430">
        <v>21629.3</v>
      </c>
      <c r="IX430">
        <v>1.19873</v>
      </c>
      <c r="IY430">
        <v>2.2229</v>
      </c>
      <c r="IZ430">
        <v>1.39648</v>
      </c>
      <c r="JA430">
        <v>2.34375</v>
      </c>
      <c r="JB430">
        <v>1.49536</v>
      </c>
      <c r="JC430">
        <v>2.37183</v>
      </c>
      <c r="JD430">
        <v>35.1516</v>
      </c>
      <c r="JE430">
        <v>24.1663</v>
      </c>
      <c r="JF430">
        <v>18</v>
      </c>
      <c r="JG430">
        <v>510.601</v>
      </c>
      <c r="JH430">
        <v>438.441</v>
      </c>
      <c r="JI430">
        <v>24.9996</v>
      </c>
      <c r="JJ430">
        <v>26.4176</v>
      </c>
      <c r="JK430">
        <v>30.0001</v>
      </c>
      <c r="JL430">
        <v>26.3971</v>
      </c>
      <c r="JM430">
        <v>26.3376</v>
      </c>
      <c r="JN430">
        <v>23.9905</v>
      </c>
      <c r="JO430">
        <v>32.6004</v>
      </c>
      <c r="JP430">
        <v>23.5791</v>
      </c>
      <c r="JQ430">
        <v>25</v>
      </c>
      <c r="JR430">
        <v>507.082</v>
      </c>
      <c r="JS430">
        <v>12.6436</v>
      </c>
      <c r="JT430">
        <v>100.824</v>
      </c>
      <c r="JU430">
        <v>100.788</v>
      </c>
    </row>
    <row r="431" spans="1:281">
      <c r="A431">
        <v>415</v>
      </c>
      <c r="B431">
        <v>1658948102</v>
      </c>
      <c r="C431">
        <v>6464</v>
      </c>
      <c r="D431" t="s">
        <v>1257</v>
      </c>
      <c r="E431" t="s">
        <v>1258</v>
      </c>
      <c r="F431">
        <v>5</v>
      </c>
      <c r="G431" t="s">
        <v>1198</v>
      </c>
      <c r="H431" t="s">
        <v>416</v>
      </c>
      <c r="I431">
        <v>1658948094.214286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500.606074517904</v>
      </c>
      <c r="AK431">
        <v>455.2716000000001</v>
      </c>
      <c r="AL431">
        <v>3.143658751272159</v>
      </c>
      <c r="AM431">
        <v>65.32970682770508</v>
      </c>
      <c r="AN431">
        <f>(AP431 - AO431 + DI431*1E3/(8.314*(DK431+273.15)) * AR431/DH431 * AQ431) * DH431/(100*CV431) * 1000/(1000 - AP431)</f>
        <v>0</v>
      </c>
      <c r="AO431">
        <v>12.74083256998279</v>
      </c>
      <c r="AP431">
        <v>20.91848727272727</v>
      </c>
      <c r="AQ431">
        <v>5.92528380731405E-06</v>
      </c>
      <c r="AR431">
        <v>84.90924904379285</v>
      </c>
      <c r="AS431">
        <v>1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1658948094.214286</v>
      </c>
      <c r="DB431">
        <v>424.2231071428571</v>
      </c>
      <c r="DC431">
        <v>477.3624642857142</v>
      </c>
      <c r="DD431">
        <v>20.93245357142857</v>
      </c>
      <c r="DE431">
        <v>12.76161785714286</v>
      </c>
      <c r="DF431">
        <v>427.6399642857143</v>
      </c>
      <c r="DG431">
        <v>21.06025714285714</v>
      </c>
      <c r="DH431">
        <v>500.062</v>
      </c>
      <c r="DI431">
        <v>90.43806428571429</v>
      </c>
      <c r="DJ431">
        <v>0.09997050714285714</v>
      </c>
      <c r="DK431">
        <v>26.901325</v>
      </c>
      <c r="DL431">
        <v>26.01370357142857</v>
      </c>
      <c r="DM431">
        <v>999.9000000000002</v>
      </c>
      <c r="DN431">
        <v>0</v>
      </c>
      <c r="DO431">
        <v>0</v>
      </c>
      <c r="DP431">
        <v>9997.767142857143</v>
      </c>
      <c r="DQ431">
        <v>0</v>
      </c>
      <c r="DR431">
        <v>10.42057142857143</v>
      </c>
      <c r="DS431">
        <v>-53.13946428571429</v>
      </c>
      <c r="DT431">
        <v>433.2928571428571</v>
      </c>
      <c r="DU431">
        <v>483.5327857142858</v>
      </c>
      <c r="DV431">
        <v>8.170816071428572</v>
      </c>
      <c r="DW431">
        <v>477.3624642857142</v>
      </c>
      <c r="DX431">
        <v>12.76161785714286</v>
      </c>
      <c r="DY431">
        <v>1.893090357142857</v>
      </c>
      <c r="DZ431">
        <v>1.154135714285714</v>
      </c>
      <c r="EA431">
        <v>16.57739642857143</v>
      </c>
      <c r="EB431">
        <v>9.022707857142857</v>
      </c>
      <c r="EC431">
        <v>2000.0025</v>
      </c>
      <c r="ED431">
        <v>0.979996892857143</v>
      </c>
      <c r="EE431">
        <v>0.02000270714285714</v>
      </c>
      <c r="EF431">
        <v>0</v>
      </c>
      <c r="EG431">
        <v>772.6064999999999</v>
      </c>
      <c r="EH431">
        <v>5.00097</v>
      </c>
      <c r="EI431">
        <v>15427.99285714286</v>
      </c>
      <c r="EJ431">
        <v>16707.575</v>
      </c>
      <c r="EK431">
        <v>37.4775</v>
      </c>
      <c r="EL431">
        <v>38</v>
      </c>
      <c r="EM431">
        <v>37.375</v>
      </c>
      <c r="EN431">
        <v>37.7095</v>
      </c>
      <c r="EO431">
        <v>38.187</v>
      </c>
      <c r="EP431">
        <v>1955.0925</v>
      </c>
      <c r="EQ431">
        <v>39.90178571428572</v>
      </c>
      <c r="ER431">
        <v>0</v>
      </c>
      <c r="ES431">
        <v>1658948101.8</v>
      </c>
      <c r="ET431">
        <v>0</v>
      </c>
      <c r="EU431">
        <v>772.7563846153845</v>
      </c>
      <c r="EV431">
        <v>18.89490599789202</v>
      </c>
      <c r="EW431">
        <v>361.8222224908726</v>
      </c>
      <c r="EX431">
        <v>15431.08846153846</v>
      </c>
      <c r="EY431">
        <v>15</v>
      </c>
      <c r="EZ431">
        <v>0</v>
      </c>
      <c r="FA431" t="s">
        <v>419</v>
      </c>
      <c r="FB431">
        <v>1657650335.6</v>
      </c>
      <c r="FC431">
        <v>1657650340.6</v>
      </c>
      <c r="FD431">
        <v>0</v>
      </c>
      <c r="FE431">
        <v>2.4</v>
      </c>
      <c r="FF431">
        <v>-0.047</v>
      </c>
      <c r="FG431">
        <v>-2.024</v>
      </c>
      <c r="FH431">
        <v>-0.16</v>
      </c>
      <c r="FI431">
        <v>420</v>
      </c>
      <c r="FJ431">
        <v>17</v>
      </c>
      <c r="FK431">
        <v>0.4</v>
      </c>
      <c r="FL431">
        <v>0.26</v>
      </c>
      <c r="FM431">
        <v>-51.26974</v>
      </c>
      <c r="FN431">
        <v>-39.91904465290804</v>
      </c>
      <c r="FO431">
        <v>3.94717658395213</v>
      </c>
      <c r="FP431">
        <v>0</v>
      </c>
      <c r="FQ431">
        <v>772.1214705882352</v>
      </c>
      <c r="FR431">
        <v>14.30722689994347</v>
      </c>
      <c r="FS431">
        <v>1.468913008181745</v>
      </c>
      <c r="FT431">
        <v>0</v>
      </c>
      <c r="FU431">
        <v>8.160371000000001</v>
      </c>
      <c r="FV431">
        <v>0.2537459662288826</v>
      </c>
      <c r="FW431">
        <v>0.02785717239778654</v>
      </c>
      <c r="FX431">
        <v>0</v>
      </c>
      <c r="FY431">
        <v>0</v>
      </c>
      <c r="FZ431">
        <v>3</v>
      </c>
      <c r="GA431" t="s">
        <v>439</v>
      </c>
      <c r="GB431">
        <v>2.9835</v>
      </c>
      <c r="GC431">
        <v>2.71569</v>
      </c>
      <c r="GD431">
        <v>0.09961200000000001</v>
      </c>
      <c r="GE431">
        <v>0.106981</v>
      </c>
      <c r="GF431">
        <v>0.0977819</v>
      </c>
      <c r="GG431">
        <v>0.06685720000000001</v>
      </c>
      <c r="GH431">
        <v>28563.1</v>
      </c>
      <c r="GI431">
        <v>28437.9</v>
      </c>
      <c r="GJ431">
        <v>29482.7</v>
      </c>
      <c r="GK431">
        <v>29450</v>
      </c>
      <c r="GL431">
        <v>35240.4</v>
      </c>
      <c r="GM431">
        <v>36544.1</v>
      </c>
      <c r="GN431">
        <v>41530.9</v>
      </c>
      <c r="GO431">
        <v>41965.3</v>
      </c>
      <c r="GP431">
        <v>1.94608</v>
      </c>
      <c r="GQ431">
        <v>1.90147</v>
      </c>
      <c r="GR431">
        <v>0.0474416</v>
      </c>
      <c r="GS431">
        <v>0</v>
      </c>
      <c r="GT431">
        <v>25.2361</v>
      </c>
      <c r="GU431">
        <v>999.9</v>
      </c>
      <c r="GV431">
        <v>40.9</v>
      </c>
      <c r="GW431">
        <v>30.3</v>
      </c>
      <c r="GX431">
        <v>19.6015</v>
      </c>
      <c r="GY431">
        <v>62.9701</v>
      </c>
      <c r="GZ431">
        <v>33.9383</v>
      </c>
      <c r="HA431">
        <v>1</v>
      </c>
      <c r="HB431">
        <v>-0.0781047</v>
      </c>
      <c r="HC431">
        <v>0.245368</v>
      </c>
      <c r="HD431">
        <v>20.3331</v>
      </c>
      <c r="HE431">
        <v>5.21714</v>
      </c>
      <c r="HF431">
        <v>12.0099</v>
      </c>
      <c r="HG431">
        <v>4.989</v>
      </c>
      <c r="HH431">
        <v>3.28845</v>
      </c>
      <c r="HI431">
        <v>9999</v>
      </c>
      <c r="HJ431">
        <v>9999</v>
      </c>
      <c r="HK431">
        <v>9999</v>
      </c>
      <c r="HL431">
        <v>156.5</v>
      </c>
      <c r="HM431">
        <v>1.86737</v>
      </c>
      <c r="HN431">
        <v>1.86646</v>
      </c>
      <c r="HO431">
        <v>1.86584</v>
      </c>
      <c r="HP431">
        <v>1.86584</v>
      </c>
      <c r="HQ431">
        <v>1.86767</v>
      </c>
      <c r="HR431">
        <v>1.87016</v>
      </c>
      <c r="HS431">
        <v>1.86874</v>
      </c>
      <c r="HT431">
        <v>1.87027</v>
      </c>
      <c r="HU431">
        <v>0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-3.486</v>
      </c>
      <c r="II431">
        <v>-0.128</v>
      </c>
      <c r="IJ431">
        <v>-2.003274880989988</v>
      </c>
      <c r="IK431">
        <v>-0.003643892653284941</v>
      </c>
      <c r="IL431">
        <v>8.948238347276123E-07</v>
      </c>
      <c r="IM431">
        <v>-2.445980282225029E-10</v>
      </c>
      <c r="IN431">
        <v>-0.1940835803508028</v>
      </c>
      <c r="IO431">
        <v>-0.01042730378795286</v>
      </c>
      <c r="IP431">
        <v>0.00100284695746963</v>
      </c>
      <c r="IQ431">
        <v>-1.701466411570297E-05</v>
      </c>
      <c r="IR431">
        <v>2</v>
      </c>
      <c r="IS431">
        <v>2310</v>
      </c>
      <c r="IT431">
        <v>1</v>
      </c>
      <c r="IU431">
        <v>25</v>
      </c>
      <c r="IV431">
        <v>21629.4</v>
      </c>
      <c r="IW431">
        <v>21629.4</v>
      </c>
      <c r="IX431">
        <v>1.22559</v>
      </c>
      <c r="IY431">
        <v>2.21558</v>
      </c>
      <c r="IZ431">
        <v>1.39648</v>
      </c>
      <c r="JA431">
        <v>2.34375</v>
      </c>
      <c r="JB431">
        <v>1.49536</v>
      </c>
      <c r="JC431">
        <v>2.39258</v>
      </c>
      <c r="JD431">
        <v>35.1747</v>
      </c>
      <c r="JE431">
        <v>24.1663</v>
      </c>
      <c r="JF431">
        <v>18</v>
      </c>
      <c r="JG431">
        <v>510.698</v>
      </c>
      <c r="JH431">
        <v>438.486</v>
      </c>
      <c r="JI431">
        <v>24.9995</v>
      </c>
      <c r="JJ431">
        <v>26.4176</v>
      </c>
      <c r="JK431">
        <v>30.0002</v>
      </c>
      <c r="JL431">
        <v>26.3971</v>
      </c>
      <c r="JM431">
        <v>26.3376</v>
      </c>
      <c r="JN431">
        <v>24.6542</v>
      </c>
      <c r="JO431">
        <v>32.6004</v>
      </c>
      <c r="JP431">
        <v>23.5791</v>
      </c>
      <c r="JQ431">
        <v>25</v>
      </c>
      <c r="JR431">
        <v>527.144</v>
      </c>
      <c r="JS431">
        <v>12.6051</v>
      </c>
      <c r="JT431">
        <v>100.824</v>
      </c>
      <c r="JU431">
        <v>100.788</v>
      </c>
    </row>
    <row r="432" spans="1:281">
      <c r="A432">
        <v>416</v>
      </c>
      <c r="B432">
        <v>1658948107</v>
      </c>
      <c r="C432">
        <v>6469</v>
      </c>
      <c r="D432" t="s">
        <v>1259</v>
      </c>
      <c r="E432" t="s">
        <v>1260</v>
      </c>
      <c r="F432">
        <v>5</v>
      </c>
      <c r="G432" t="s">
        <v>1198</v>
      </c>
      <c r="H432" t="s">
        <v>416</v>
      </c>
      <c r="I432">
        <v>1658948099.5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517.5767102899016</v>
      </c>
      <c r="AK432">
        <v>471.1500484848485</v>
      </c>
      <c r="AL432">
        <v>3.177517695531477</v>
      </c>
      <c r="AM432">
        <v>65.32970682770508</v>
      </c>
      <c r="AN432">
        <f>(AP432 - AO432 + DI432*1E3/(8.314*(DK432+273.15)) * AR432/DH432 * AQ432) * DH432/(100*CV432) * 1000/(1000 - AP432)</f>
        <v>0</v>
      </c>
      <c r="AO432">
        <v>12.67743960535854</v>
      </c>
      <c r="AP432">
        <v>20.89462727272728</v>
      </c>
      <c r="AQ432">
        <v>-0.005857389034211562</v>
      </c>
      <c r="AR432">
        <v>84.90924904379285</v>
      </c>
      <c r="AS432">
        <v>1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1658948099.5</v>
      </c>
      <c r="DB432">
        <v>439.7673333333333</v>
      </c>
      <c r="DC432">
        <v>495.1727037037037</v>
      </c>
      <c r="DD432">
        <v>20.92028148148149</v>
      </c>
      <c r="DE432">
        <v>12.72461481481481</v>
      </c>
      <c r="DF432">
        <v>443.2311851851852</v>
      </c>
      <c r="DG432">
        <v>21.04820740740741</v>
      </c>
      <c r="DH432">
        <v>500.0723333333334</v>
      </c>
      <c r="DI432">
        <v>90.43716296296296</v>
      </c>
      <c r="DJ432">
        <v>0.1000097037037037</v>
      </c>
      <c r="DK432">
        <v>26.89732962962963</v>
      </c>
      <c r="DL432">
        <v>26.01178518518519</v>
      </c>
      <c r="DM432">
        <v>999.9000000000001</v>
      </c>
      <c r="DN432">
        <v>0</v>
      </c>
      <c r="DO432">
        <v>0</v>
      </c>
      <c r="DP432">
        <v>10007.13148148148</v>
      </c>
      <c r="DQ432">
        <v>0</v>
      </c>
      <c r="DR432">
        <v>10.40520370370371</v>
      </c>
      <c r="DS432">
        <v>-55.40541481481482</v>
      </c>
      <c r="DT432">
        <v>449.1638148148148</v>
      </c>
      <c r="DU432">
        <v>501.5542592592593</v>
      </c>
      <c r="DV432">
        <v>8.195663703703703</v>
      </c>
      <c r="DW432">
        <v>495.1727037037037</v>
      </c>
      <c r="DX432">
        <v>12.72461481481481</v>
      </c>
      <c r="DY432">
        <v>1.891970740740741</v>
      </c>
      <c r="DZ432">
        <v>1.150777037037037</v>
      </c>
      <c r="EA432">
        <v>16.5681</v>
      </c>
      <c r="EB432">
        <v>8.97948740740741</v>
      </c>
      <c r="EC432">
        <v>2000.014074074074</v>
      </c>
      <c r="ED432">
        <v>0.979996888888889</v>
      </c>
      <c r="EE432">
        <v>0.02000271111111111</v>
      </c>
      <c r="EF432">
        <v>0</v>
      </c>
      <c r="EG432">
        <v>774.3721111111112</v>
      </c>
      <c r="EH432">
        <v>5.00097</v>
      </c>
      <c r="EI432">
        <v>15461.98888888889</v>
      </c>
      <c r="EJ432">
        <v>16707.67037037037</v>
      </c>
      <c r="EK432">
        <v>37.46266666666666</v>
      </c>
      <c r="EL432">
        <v>38</v>
      </c>
      <c r="EM432">
        <v>37.375</v>
      </c>
      <c r="EN432">
        <v>37.69166666666667</v>
      </c>
      <c r="EO432">
        <v>38.187</v>
      </c>
      <c r="EP432">
        <v>1955.104074074074</v>
      </c>
      <c r="EQ432">
        <v>39.90518518518519</v>
      </c>
      <c r="ER432">
        <v>0</v>
      </c>
      <c r="ES432">
        <v>1658948106.6</v>
      </c>
      <c r="ET432">
        <v>0</v>
      </c>
      <c r="EU432">
        <v>774.359807692308</v>
      </c>
      <c r="EV432">
        <v>21.4966495709233</v>
      </c>
      <c r="EW432">
        <v>429.7641025770846</v>
      </c>
      <c r="EX432">
        <v>15462.4</v>
      </c>
      <c r="EY432">
        <v>15</v>
      </c>
      <c r="EZ432">
        <v>0</v>
      </c>
      <c r="FA432" t="s">
        <v>419</v>
      </c>
      <c r="FB432">
        <v>1657650335.6</v>
      </c>
      <c r="FC432">
        <v>1657650340.6</v>
      </c>
      <c r="FD432">
        <v>0</v>
      </c>
      <c r="FE432">
        <v>2.4</v>
      </c>
      <c r="FF432">
        <v>-0.047</v>
      </c>
      <c r="FG432">
        <v>-2.024</v>
      </c>
      <c r="FH432">
        <v>-0.16</v>
      </c>
      <c r="FI432">
        <v>420</v>
      </c>
      <c r="FJ432">
        <v>17</v>
      </c>
      <c r="FK432">
        <v>0.4</v>
      </c>
      <c r="FL432">
        <v>0.26</v>
      </c>
      <c r="FM432">
        <v>-54.11174249999999</v>
      </c>
      <c r="FN432">
        <v>-25.57303227016886</v>
      </c>
      <c r="FO432">
        <v>2.514778314274193</v>
      </c>
      <c r="FP432">
        <v>0</v>
      </c>
      <c r="FQ432">
        <v>773.3947647058824</v>
      </c>
      <c r="FR432">
        <v>19.71058823728241</v>
      </c>
      <c r="FS432">
        <v>1.947797278659754</v>
      </c>
      <c r="FT432">
        <v>0</v>
      </c>
      <c r="FU432">
        <v>8.1844865</v>
      </c>
      <c r="FV432">
        <v>0.3113052157598202</v>
      </c>
      <c r="FW432">
        <v>0.03325103791989064</v>
      </c>
      <c r="FX432">
        <v>0</v>
      </c>
      <c r="FY432">
        <v>0</v>
      </c>
      <c r="FZ432">
        <v>3</v>
      </c>
      <c r="GA432" t="s">
        <v>439</v>
      </c>
      <c r="GB432">
        <v>2.98329</v>
      </c>
      <c r="GC432">
        <v>2.71576</v>
      </c>
      <c r="GD432">
        <v>0.102169</v>
      </c>
      <c r="GE432">
        <v>0.109559</v>
      </c>
      <c r="GF432">
        <v>0.0977093</v>
      </c>
      <c r="GG432">
        <v>0.06678779999999999</v>
      </c>
      <c r="GH432">
        <v>28481.7</v>
      </c>
      <c r="GI432">
        <v>28355.8</v>
      </c>
      <c r="GJ432">
        <v>29482.4</v>
      </c>
      <c r="GK432">
        <v>29450</v>
      </c>
      <c r="GL432">
        <v>35243.1</v>
      </c>
      <c r="GM432">
        <v>36546.8</v>
      </c>
      <c r="GN432">
        <v>41530.6</v>
      </c>
      <c r="GO432">
        <v>41965.1</v>
      </c>
      <c r="GP432">
        <v>1.94597</v>
      </c>
      <c r="GQ432">
        <v>1.90143</v>
      </c>
      <c r="GR432">
        <v>0.0470802</v>
      </c>
      <c r="GS432">
        <v>0</v>
      </c>
      <c r="GT432">
        <v>25.2352</v>
      </c>
      <c r="GU432">
        <v>999.9</v>
      </c>
      <c r="GV432">
        <v>40.9</v>
      </c>
      <c r="GW432">
        <v>30.3</v>
      </c>
      <c r="GX432">
        <v>19.6014</v>
      </c>
      <c r="GY432">
        <v>62.5001</v>
      </c>
      <c r="GZ432">
        <v>33.8261</v>
      </c>
      <c r="HA432">
        <v>1</v>
      </c>
      <c r="HB432">
        <v>-0.0783562</v>
      </c>
      <c r="HC432">
        <v>0.243818</v>
      </c>
      <c r="HD432">
        <v>20.3331</v>
      </c>
      <c r="HE432">
        <v>5.21714</v>
      </c>
      <c r="HF432">
        <v>12.0098</v>
      </c>
      <c r="HG432">
        <v>4.9891</v>
      </c>
      <c r="HH432">
        <v>3.28845</v>
      </c>
      <c r="HI432">
        <v>9999</v>
      </c>
      <c r="HJ432">
        <v>9999</v>
      </c>
      <c r="HK432">
        <v>9999</v>
      </c>
      <c r="HL432">
        <v>156.5</v>
      </c>
      <c r="HM432">
        <v>1.86737</v>
      </c>
      <c r="HN432">
        <v>1.86646</v>
      </c>
      <c r="HO432">
        <v>1.86586</v>
      </c>
      <c r="HP432">
        <v>1.86584</v>
      </c>
      <c r="HQ432">
        <v>1.86766</v>
      </c>
      <c r="HR432">
        <v>1.87017</v>
      </c>
      <c r="HS432">
        <v>1.86874</v>
      </c>
      <c r="HT432">
        <v>1.87026</v>
      </c>
      <c r="HU432">
        <v>0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-3.533</v>
      </c>
      <c r="II432">
        <v>-0.1282</v>
      </c>
      <c r="IJ432">
        <v>-2.003274880989988</v>
      </c>
      <c r="IK432">
        <v>-0.003643892653284941</v>
      </c>
      <c r="IL432">
        <v>8.948238347276123E-07</v>
      </c>
      <c r="IM432">
        <v>-2.445980282225029E-10</v>
      </c>
      <c r="IN432">
        <v>-0.1940835803508028</v>
      </c>
      <c r="IO432">
        <v>-0.01042730378795286</v>
      </c>
      <c r="IP432">
        <v>0.00100284695746963</v>
      </c>
      <c r="IQ432">
        <v>-1.701466411570297E-05</v>
      </c>
      <c r="IR432">
        <v>2</v>
      </c>
      <c r="IS432">
        <v>2310</v>
      </c>
      <c r="IT432">
        <v>1</v>
      </c>
      <c r="IU432">
        <v>25</v>
      </c>
      <c r="IV432">
        <v>21629.5</v>
      </c>
      <c r="IW432">
        <v>21629.4</v>
      </c>
      <c r="IX432">
        <v>1.26221</v>
      </c>
      <c r="IY432">
        <v>2.21924</v>
      </c>
      <c r="IZ432">
        <v>1.39648</v>
      </c>
      <c r="JA432">
        <v>2.34253</v>
      </c>
      <c r="JB432">
        <v>1.49536</v>
      </c>
      <c r="JC432">
        <v>2.41333</v>
      </c>
      <c r="JD432">
        <v>35.1747</v>
      </c>
      <c r="JE432">
        <v>24.1751</v>
      </c>
      <c r="JF432">
        <v>18</v>
      </c>
      <c r="JG432">
        <v>510.634</v>
      </c>
      <c r="JH432">
        <v>438.456</v>
      </c>
      <c r="JI432">
        <v>24.9996</v>
      </c>
      <c r="JJ432">
        <v>26.4176</v>
      </c>
      <c r="JK432">
        <v>30.0001</v>
      </c>
      <c r="JL432">
        <v>26.3971</v>
      </c>
      <c r="JM432">
        <v>26.3376</v>
      </c>
      <c r="JN432">
        <v>25.2539</v>
      </c>
      <c r="JO432">
        <v>32.8993</v>
      </c>
      <c r="JP432">
        <v>23.2045</v>
      </c>
      <c r="JQ432">
        <v>25</v>
      </c>
      <c r="JR432">
        <v>540.518</v>
      </c>
      <c r="JS432">
        <v>12.5763</v>
      </c>
      <c r="JT432">
        <v>100.823</v>
      </c>
      <c r="JU432">
        <v>100.788</v>
      </c>
    </row>
    <row r="433" spans="1:281">
      <c r="A433">
        <v>417</v>
      </c>
      <c r="B433">
        <v>1658948112</v>
      </c>
      <c r="C433">
        <v>6474</v>
      </c>
      <c r="D433" t="s">
        <v>1261</v>
      </c>
      <c r="E433" t="s">
        <v>1262</v>
      </c>
      <c r="F433">
        <v>5</v>
      </c>
      <c r="G433" t="s">
        <v>1198</v>
      </c>
      <c r="H433" t="s">
        <v>416</v>
      </c>
      <c r="I433">
        <v>1658948104.214286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534.6267139151693</v>
      </c>
      <c r="AK433">
        <v>487.1837333333333</v>
      </c>
      <c r="AL433">
        <v>3.21271496610921</v>
      </c>
      <c r="AM433">
        <v>65.32970682770508</v>
      </c>
      <c r="AN433">
        <f>(AP433 - AO433 + DI433*1E3/(8.314*(DK433+273.15)) * AR433/DH433 * AQ433) * DH433/(100*CV433) * 1000/(1000 - AP433)</f>
        <v>0</v>
      </c>
      <c r="AO433">
        <v>12.64095142248818</v>
      </c>
      <c r="AP433">
        <v>20.86976363636364</v>
      </c>
      <c r="AQ433">
        <v>-0.001232196079176862</v>
      </c>
      <c r="AR433">
        <v>84.90924904379285</v>
      </c>
      <c r="AS433">
        <v>1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1658948104.214286</v>
      </c>
      <c r="DB433">
        <v>454.2446071428571</v>
      </c>
      <c r="DC433">
        <v>511.0830714285714</v>
      </c>
      <c r="DD433">
        <v>20.90425</v>
      </c>
      <c r="DE433">
        <v>12.678825</v>
      </c>
      <c r="DF433">
        <v>457.7518571428571</v>
      </c>
      <c r="DG433">
        <v>21.03231428571428</v>
      </c>
      <c r="DH433">
        <v>500.0668214285715</v>
      </c>
      <c r="DI433">
        <v>90.43682857142859</v>
      </c>
      <c r="DJ433">
        <v>0.09999108571428572</v>
      </c>
      <c r="DK433">
        <v>26.89479642857142</v>
      </c>
      <c r="DL433">
        <v>26.01139285714286</v>
      </c>
      <c r="DM433">
        <v>999.9000000000002</v>
      </c>
      <c r="DN433">
        <v>0</v>
      </c>
      <c r="DO433">
        <v>0</v>
      </c>
      <c r="DP433">
        <v>10011.83535714286</v>
      </c>
      <c r="DQ433">
        <v>0</v>
      </c>
      <c r="DR433">
        <v>10.41389642857143</v>
      </c>
      <c r="DS433">
        <v>-56.838475</v>
      </c>
      <c r="DT433">
        <v>463.9427857142858</v>
      </c>
      <c r="DU433">
        <v>517.6455</v>
      </c>
      <c r="DV433">
        <v>8.225420357142855</v>
      </c>
      <c r="DW433">
        <v>511.0830714285714</v>
      </c>
      <c r="DX433">
        <v>12.678825</v>
      </c>
      <c r="DY433">
        <v>1.890513571428571</v>
      </c>
      <c r="DZ433">
        <v>1.146632142857143</v>
      </c>
      <c r="EA433">
        <v>16.555975</v>
      </c>
      <c r="EB433">
        <v>8.926035714285714</v>
      </c>
      <c r="EC433">
        <v>2000.010357142857</v>
      </c>
      <c r="ED433">
        <v>0.979996892857143</v>
      </c>
      <c r="EE433">
        <v>0.02000270714285714</v>
      </c>
      <c r="EF433">
        <v>0</v>
      </c>
      <c r="EG433">
        <v>776.0881071428572</v>
      </c>
      <c r="EH433">
        <v>5.00097</v>
      </c>
      <c r="EI433">
        <v>15496.55357142857</v>
      </c>
      <c r="EJ433">
        <v>16707.65714285714</v>
      </c>
      <c r="EK433">
        <v>37.44375</v>
      </c>
      <c r="EL433">
        <v>38</v>
      </c>
      <c r="EM433">
        <v>37.375</v>
      </c>
      <c r="EN433">
        <v>37.687</v>
      </c>
      <c r="EO433">
        <v>38.187</v>
      </c>
      <c r="EP433">
        <v>1955.100357142857</v>
      </c>
      <c r="EQ433">
        <v>39.90785714285715</v>
      </c>
      <c r="ER433">
        <v>0</v>
      </c>
      <c r="ES433">
        <v>1658948111.4</v>
      </c>
      <c r="ET433">
        <v>0</v>
      </c>
      <c r="EU433">
        <v>776.1176153846155</v>
      </c>
      <c r="EV433">
        <v>22.95022221323911</v>
      </c>
      <c r="EW433">
        <v>454.2632479275536</v>
      </c>
      <c r="EX433">
        <v>15497.53076923077</v>
      </c>
      <c r="EY433">
        <v>15</v>
      </c>
      <c r="EZ433">
        <v>0</v>
      </c>
      <c r="FA433" t="s">
        <v>419</v>
      </c>
      <c r="FB433">
        <v>1657650335.6</v>
      </c>
      <c r="FC433">
        <v>1657650340.6</v>
      </c>
      <c r="FD433">
        <v>0</v>
      </c>
      <c r="FE433">
        <v>2.4</v>
      </c>
      <c r="FF433">
        <v>-0.047</v>
      </c>
      <c r="FG433">
        <v>-2.024</v>
      </c>
      <c r="FH433">
        <v>-0.16</v>
      </c>
      <c r="FI433">
        <v>420</v>
      </c>
      <c r="FJ433">
        <v>17</v>
      </c>
      <c r="FK433">
        <v>0.4</v>
      </c>
      <c r="FL433">
        <v>0.26</v>
      </c>
      <c r="FM433">
        <v>-55.75888536585366</v>
      </c>
      <c r="FN433">
        <v>-19.02285993031366</v>
      </c>
      <c r="FO433">
        <v>1.896968882905745</v>
      </c>
      <c r="FP433">
        <v>0</v>
      </c>
      <c r="FQ433">
        <v>775.0457352941178</v>
      </c>
      <c r="FR433">
        <v>21.75115354998044</v>
      </c>
      <c r="FS433">
        <v>2.144502963239397</v>
      </c>
      <c r="FT433">
        <v>0</v>
      </c>
      <c r="FU433">
        <v>8.204687317073171</v>
      </c>
      <c r="FV433">
        <v>0.3611021602787289</v>
      </c>
      <c r="FW433">
        <v>0.03783331020535454</v>
      </c>
      <c r="FX433">
        <v>0</v>
      </c>
      <c r="FY433">
        <v>0</v>
      </c>
      <c r="FZ433">
        <v>3</v>
      </c>
      <c r="GA433" t="s">
        <v>439</v>
      </c>
      <c r="GB433">
        <v>2.98334</v>
      </c>
      <c r="GC433">
        <v>2.71574</v>
      </c>
      <c r="GD433">
        <v>0.104712</v>
      </c>
      <c r="GE433">
        <v>0.112119</v>
      </c>
      <c r="GF433">
        <v>0.097623</v>
      </c>
      <c r="GG433">
        <v>0.06653920000000001</v>
      </c>
      <c r="GH433">
        <v>28401.8</v>
      </c>
      <c r="GI433">
        <v>28274.5</v>
      </c>
      <c r="GJ433">
        <v>29483.2</v>
      </c>
      <c r="GK433">
        <v>29450.2</v>
      </c>
      <c r="GL433">
        <v>35247.2</v>
      </c>
      <c r="GM433">
        <v>36556.8</v>
      </c>
      <c r="GN433">
        <v>41531.4</v>
      </c>
      <c r="GO433">
        <v>41965.3</v>
      </c>
      <c r="GP433">
        <v>1.94605</v>
      </c>
      <c r="GQ433">
        <v>1.90115</v>
      </c>
      <c r="GR433">
        <v>0.0470504</v>
      </c>
      <c r="GS433">
        <v>0</v>
      </c>
      <c r="GT433">
        <v>25.2334</v>
      </c>
      <c r="GU433">
        <v>999.9</v>
      </c>
      <c r="GV433">
        <v>40.8</v>
      </c>
      <c r="GW433">
        <v>30.3</v>
      </c>
      <c r="GX433">
        <v>19.5533</v>
      </c>
      <c r="GY433">
        <v>63.0801</v>
      </c>
      <c r="GZ433">
        <v>34.0144</v>
      </c>
      <c r="HA433">
        <v>1</v>
      </c>
      <c r="HB433">
        <v>-0.07818600000000001</v>
      </c>
      <c r="HC433">
        <v>0.242908</v>
      </c>
      <c r="HD433">
        <v>20.333</v>
      </c>
      <c r="HE433">
        <v>5.21714</v>
      </c>
      <c r="HF433">
        <v>12.0098</v>
      </c>
      <c r="HG433">
        <v>4.9893</v>
      </c>
      <c r="HH433">
        <v>3.28858</v>
      </c>
      <c r="HI433">
        <v>9999</v>
      </c>
      <c r="HJ433">
        <v>9999</v>
      </c>
      <c r="HK433">
        <v>9999</v>
      </c>
      <c r="HL433">
        <v>156.5</v>
      </c>
      <c r="HM433">
        <v>1.86737</v>
      </c>
      <c r="HN433">
        <v>1.86646</v>
      </c>
      <c r="HO433">
        <v>1.86586</v>
      </c>
      <c r="HP433">
        <v>1.86583</v>
      </c>
      <c r="HQ433">
        <v>1.86767</v>
      </c>
      <c r="HR433">
        <v>1.87017</v>
      </c>
      <c r="HS433">
        <v>1.86874</v>
      </c>
      <c r="HT433">
        <v>1.87027</v>
      </c>
      <c r="HU433">
        <v>0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-3.579</v>
      </c>
      <c r="II433">
        <v>-0.1284</v>
      </c>
      <c r="IJ433">
        <v>-2.003274880989988</v>
      </c>
      <c r="IK433">
        <v>-0.003643892653284941</v>
      </c>
      <c r="IL433">
        <v>8.948238347276123E-07</v>
      </c>
      <c r="IM433">
        <v>-2.445980282225029E-10</v>
      </c>
      <c r="IN433">
        <v>-0.1940835803508028</v>
      </c>
      <c r="IO433">
        <v>-0.01042730378795286</v>
      </c>
      <c r="IP433">
        <v>0.00100284695746963</v>
      </c>
      <c r="IQ433">
        <v>-1.701466411570297E-05</v>
      </c>
      <c r="IR433">
        <v>2</v>
      </c>
      <c r="IS433">
        <v>2310</v>
      </c>
      <c r="IT433">
        <v>1</v>
      </c>
      <c r="IU433">
        <v>25</v>
      </c>
      <c r="IV433">
        <v>21629.6</v>
      </c>
      <c r="IW433">
        <v>21629.5</v>
      </c>
      <c r="IX433">
        <v>1.28784</v>
      </c>
      <c r="IY433">
        <v>2.20703</v>
      </c>
      <c r="IZ433">
        <v>1.39648</v>
      </c>
      <c r="JA433">
        <v>2.34131</v>
      </c>
      <c r="JB433">
        <v>1.49536</v>
      </c>
      <c r="JC433">
        <v>2.36328</v>
      </c>
      <c r="JD433">
        <v>35.1747</v>
      </c>
      <c r="JE433">
        <v>24.1663</v>
      </c>
      <c r="JF433">
        <v>18</v>
      </c>
      <c r="JG433">
        <v>510.682</v>
      </c>
      <c r="JH433">
        <v>438.29</v>
      </c>
      <c r="JI433">
        <v>24.9997</v>
      </c>
      <c r="JJ433">
        <v>26.4176</v>
      </c>
      <c r="JK433">
        <v>30.0001</v>
      </c>
      <c r="JL433">
        <v>26.3971</v>
      </c>
      <c r="JM433">
        <v>26.3376</v>
      </c>
      <c r="JN433">
        <v>25.8226</v>
      </c>
      <c r="JO433">
        <v>32.8993</v>
      </c>
      <c r="JP433">
        <v>23.2045</v>
      </c>
      <c r="JQ433">
        <v>25</v>
      </c>
      <c r="JR433">
        <v>560.554</v>
      </c>
      <c r="JS433">
        <v>12.5636</v>
      </c>
      <c r="JT433">
        <v>100.826</v>
      </c>
      <c r="JU433">
        <v>100.788</v>
      </c>
    </row>
    <row r="434" spans="1:281">
      <c r="A434">
        <v>418</v>
      </c>
      <c r="B434">
        <v>1658948117</v>
      </c>
      <c r="C434">
        <v>6479</v>
      </c>
      <c r="D434" t="s">
        <v>1263</v>
      </c>
      <c r="E434" t="s">
        <v>1264</v>
      </c>
      <c r="F434">
        <v>5</v>
      </c>
      <c r="G434" t="s">
        <v>1198</v>
      </c>
      <c r="H434" t="s">
        <v>416</v>
      </c>
      <c r="I434">
        <v>1658948109.5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551.6078733358951</v>
      </c>
      <c r="AK434">
        <v>503.3437393939394</v>
      </c>
      <c r="AL434">
        <v>3.230025661706891</v>
      </c>
      <c r="AM434">
        <v>65.32970682770508</v>
      </c>
      <c r="AN434">
        <f>(AP434 - AO434 + DI434*1E3/(8.314*(DK434+273.15)) * AR434/DH434 * AQ434) * DH434/(100*CV434) * 1000/(1000 - AP434)</f>
        <v>0</v>
      </c>
      <c r="AO434">
        <v>12.59677083324409</v>
      </c>
      <c r="AP434">
        <v>20.85065636363636</v>
      </c>
      <c r="AQ434">
        <v>-0.003597233155581889</v>
      </c>
      <c r="AR434">
        <v>84.90924904379285</v>
      </c>
      <c r="AS434">
        <v>1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1658948109.5</v>
      </c>
      <c r="DB434">
        <v>470.7744814814815</v>
      </c>
      <c r="DC434">
        <v>528.8294814814815</v>
      </c>
      <c r="DD434">
        <v>20.87974074074074</v>
      </c>
      <c r="DE434">
        <v>12.63287037037037</v>
      </c>
      <c r="DF434">
        <v>474.3309629629629</v>
      </c>
      <c r="DG434">
        <v>21.00803333333334</v>
      </c>
      <c r="DH434">
        <v>500.0669259259259</v>
      </c>
      <c r="DI434">
        <v>90.43677037037038</v>
      </c>
      <c r="DJ434">
        <v>0.1000075185185185</v>
      </c>
      <c r="DK434">
        <v>26.89222962962963</v>
      </c>
      <c r="DL434">
        <v>26.00710740740741</v>
      </c>
      <c r="DM434">
        <v>999.9000000000001</v>
      </c>
      <c r="DN434">
        <v>0</v>
      </c>
      <c r="DO434">
        <v>0</v>
      </c>
      <c r="DP434">
        <v>10008.08481481481</v>
      </c>
      <c r="DQ434">
        <v>0</v>
      </c>
      <c r="DR434">
        <v>10.4313962962963</v>
      </c>
      <c r="DS434">
        <v>-58.05494814814815</v>
      </c>
      <c r="DT434">
        <v>480.8135185185185</v>
      </c>
      <c r="DU434">
        <v>535.5950370370371</v>
      </c>
      <c r="DV434">
        <v>8.246884444444444</v>
      </c>
      <c r="DW434">
        <v>528.8294814814815</v>
      </c>
      <c r="DX434">
        <v>12.63287037037037</v>
      </c>
      <c r="DY434">
        <v>1.888296296296296</v>
      </c>
      <c r="DZ434">
        <v>1.142474074074074</v>
      </c>
      <c r="EA434">
        <v>16.53752592592592</v>
      </c>
      <c r="EB434">
        <v>8.872293333333333</v>
      </c>
      <c r="EC434">
        <v>2000.009259259259</v>
      </c>
      <c r="ED434">
        <v>0.9799970000000001</v>
      </c>
      <c r="EE434">
        <v>0.0200026</v>
      </c>
      <c r="EF434">
        <v>0</v>
      </c>
      <c r="EG434">
        <v>778.1011111111111</v>
      </c>
      <c r="EH434">
        <v>5.00097</v>
      </c>
      <c r="EI434">
        <v>15536.5962962963</v>
      </c>
      <c r="EJ434">
        <v>16707.65925925926</v>
      </c>
      <c r="EK434">
        <v>37.43933333333333</v>
      </c>
      <c r="EL434">
        <v>38</v>
      </c>
      <c r="EM434">
        <v>37.375</v>
      </c>
      <c r="EN434">
        <v>37.687</v>
      </c>
      <c r="EO434">
        <v>38.187</v>
      </c>
      <c r="EP434">
        <v>1955.099259259259</v>
      </c>
      <c r="EQ434">
        <v>39.91</v>
      </c>
      <c r="ER434">
        <v>0</v>
      </c>
      <c r="ES434">
        <v>1658948116.8</v>
      </c>
      <c r="ET434">
        <v>0</v>
      </c>
      <c r="EU434">
        <v>778.29148</v>
      </c>
      <c r="EV434">
        <v>22.91146156498506</v>
      </c>
      <c r="EW434">
        <v>449.6692314541366</v>
      </c>
      <c r="EX434">
        <v>15540.428</v>
      </c>
      <c r="EY434">
        <v>15</v>
      </c>
      <c r="EZ434">
        <v>0</v>
      </c>
      <c r="FA434" t="s">
        <v>419</v>
      </c>
      <c r="FB434">
        <v>1657650335.6</v>
      </c>
      <c r="FC434">
        <v>1657650340.6</v>
      </c>
      <c r="FD434">
        <v>0</v>
      </c>
      <c r="FE434">
        <v>2.4</v>
      </c>
      <c r="FF434">
        <v>-0.047</v>
      </c>
      <c r="FG434">
        <v>-2.024</v>
      </c>
      <c r="FH434">
        <v>-0.16</v>
      </c>
      <c r="FI434">
        <v>420</v>
      </c>
      <c r="FJ434">
        <v>17</v>
      </c>
      <c r="FK434">
        <v>0.4</v>
      </c>
      <c r="FL434">
        <v>0.26</v>
      </c>
      <c r="FM434">
        <v>-57.20544390243903</v>
      </c>
      <c r="FN434">
        <v>-14.60758745644577</v>
      </c>
      <c r="FO434">
        <v>1.453224655227257</v>
      </c>
      <c r="FP434">
        <v>0</v>
      </c>
      <c r="FQ434">
        <v>776.8167352941176</v>
      </c>
      <c r="FR434">
        <v>22.92927425933403</v>
      </c>
      <c r="FS434">
        <v>2.255356164762171</v>
      </c>
      <c r="FT434">
        <v>0</v>
      </c>
      <c r="FU434">
        <v>8.230190243902438</v>
      </c>
      <c r="FV434">
        <v>0.2915803484320485</v>
      </c>
      <c r="FW434">
        <v>0.03198727822483791</v>
      </c>
      <c r="FX434">
        <v>0</v>
      </c>
      <c r="FY434">
        <v>0</v>
      </c>
      <c r="FZ434">
        <v>3</v>
      </c>
      <c r="GA434" t="s">
        <v>439</v>
      </c>
      <c r="GB434">
        <v>2.98333</v>
      </c>
      <c r="GC434">
        <v>2.71552</v>
      </c>
      <c r="GD434">
        <v>0.107225</v>
      </c>
      <c r="GE434">
        <v>0.11451</v>
      </c>
      <c r="GF434">
        <v>0.0975645</v>
      </c>
      <c r="GG434">
        <v>0.06650150000000001</v>
      </c>
      <c r="GH434">
        <v>28322.3</v>
      </c>
      <c r="GI434">
        <v>28198.4</v>
      </c>
      <c r="GJ434">
        <v>29483.4</v>
      </c>
      <c r="GK434">
        <v>29450.2</v>
      </c>
      <c r="GL434">
        <v>35249.9</v>
      </c>
      <c r="GM434">
        <v>36558.4</v>
      </c>
      <c r="GN434">
        <v>41531.8</v>
      </c>
      <c r="GO434">
        <v>41965.4</v>
      </c>
      <c r="GP434">
        <v>1.9461</v>
      </c>
      <c r="GQ434">
        <v>1.9012</v>
      </c>
      <c r="GR434">
        <v>0.0465699</v>
      </c>
      <c r="GS434">
        <v>0</v>
      </c>
      <c r="GT434">
        <v>25.2301</v>
      </c>
      <c r="GU434">
        <v>999.9</v>
      </c>
      <c r="GV434">
        <v>40.8</v>
      </c>
      <c r="GW434">
        <v>30.3</v>
      </c>
      <c r="GX434">
        <v>19.5559</v>
      </c>
      <c r="GY434">
        <v>63.0301</v>
      </c>
      <c r="GZ434">
        <v>33.8502</v>
      </c>
      <c r="HA434">
        <v>1</v>
      </c>
      <c r="HB434">
        <v>-0.0782241</v>
      </c>
      <c r="HC434">
        <v>0.243056</v>
      </c>
      <c r="HD434">
        <v>20.3333</v>
      </c>
      <c r="HE434">
        <v>5.21834</v>
      </c>
      <c r="HF434">
        <v>12.0095</v>
      </c>
      <c r="HG434">
        <v>4.98935</v>
      </c>
      <c r="HH434">
        <v>3.28865</v>
      </c>
      <c r="HI434">
        <v>9999</v>
      </c>
      <c r="HJ434">
        <v>9999</v>
      </c>
      <c r="HK434">
        <v>9999</v>
      </c>
      <c r="HL434">
        <v>156.5</v>
      </c>
      <c r="HM434">
        <v>1.86737</v>
      </c>
      <c r="HN434">
        <v>1.86646</v>
      </c>
      <c r="HO434">
        <v>1.86586</v>
      </c>
      <c r="HP434">
        <v>1.86584</v>
      </c>
      <c r="HQ434">
        <v>1.86766</v>
      </c>
      <c r="HR434">
        <v>1.87019</v>
      </c>
      <c r="HS434">
        <v>1.86874</v>
      </c>
      <c r="HT434">
        <v>1.87026</v>
      </c>
      <c r="HU434">
        <v>0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-3.627</v>
      </c>
      <c r="II434">
        <v>-0.1286</v>
      </c>
      <c r="IJ434">
        <v>-2.003274880989988</v>
      </c>
      <c r="IK434">
        <v>-0.003643892653284941</v>
      </c>
      <c r="IL434">
        <v>8.948238347276123E-07</v>
      </c>
      <c r="IM434">
        <v>-2.445980282225029E-10</v>
      </c>
      <c r="IN434">
        <v>-0.1940835803508028</v>
      </c>
      <c r="IO434">
        <v>-0.01042730378795286</v>
      </c>
      <c r="IP434">
        <v>0.00100284695746963</v>
      </c>
      <c r="IQ434">
        <v>-1.701466411570297E-05</v>
      </c>
      <c r="IR434">
        <v>2</v>
      </c>
      <c r="IS434">
        <v>2310</v>
      </c>
      <c r="IT434">
        <v>1</v>
      </c>
      <c r="IU434">
        <v>25</v>
      </c>
      <c r="IV434">
        <v>21629.7</v>
      </c>
      <c r="IW434">
        <v>21629.6</v>
      </c>
      <c r="IX434">
        <v>1.31836</v>
      </c>
      <c r="IY434">
        <v>2.22168</v>
      </c>
      <c r="IZ434">
        <v>1.39648</v>
      </c>
      <c r="JA434">
        <v>2.34131</v>
      </c>
      <c r="JB434">
        <v>1.49536</v>
      </c>
      <c r="JC434">
        <v>2.34497</v>
      </c>
      <c r="JD434">
        <v>35.1747</v>
      </c>
      <c r="JE434">
        <v>24.1663</v>
      </c>
      <c r="JF434">
        <v>18</v>
      </c>
      <c r="JG434">
        <v>510.715</v>
      </c>
      <c r="JH434">
        <v>438.32</v>
      </c>
      <c r="JI434">
        <v>24.9999</v>
      </c>
      <c r="JJ434">
        <v>26.4176</v>
      </c>
      <c r="JK434">
        <v>30.0001</v>
      </c>
      <c r="JL434">
        <v>26.3971</v>
      </c>
      <c r="JM434">
        <v>26.3376</v>
      </c>
      <c r="JN434">
        <v>26.4397</v>
      </c>
      <c r="JO434">
        <v>32.8993</v>
      </c>
      <c r="JP434">
        <v>23.2045</v>
      </c>
      <c r="JQ434">
        <v>25</v>
      </c>
      <c r="JR434">
        <v>573.913</v>
      </c>
      <c r="JS434">
        <v>12.5446</v>
      </c>
      <c r="JT434">
        <v>100.827</v>
      </c>
      <c r="JU434">
        <v>100.788</v>
      </c>
    </row>
    <row r="435" spans="1:281">
      <c r="A435">
        <v>419</v>
      </c>
      <c r="B435">
        <v>1658948122</v>
      </c>
      <c r="C435">
        <v>6484</v>
      </c>
      <c r="D435" t="s">
        <v>1265</v>
      </c>
      <c r="E435" t="s">
        <v>1266</v>
      </c>
      <c r="F435">
        <v>5</v>
      </c>
      <c r="G435" t="s">
        <v>1198</v>
      </c>
      <c r="H435" t="s">
        <v>416</v>
      </c>
      <c r="I435">
        <v>1658948114.214286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567.499434082266</v>
      </c>
      <c r="AK435">
        <v>519.0186909090909</v>
      </c>
      <c r="AL435">
        <v>3.123820427663237</v>
      </c>
      <c r="AM435">
        <v>65.32970682770508</v>
      </c>
      <c r="AN435">
        <f>(AP435 - AO435 + DI435*1E3/(8.314*(DK435+273.15)) * AR435/DH435 * AQ435) * DH435/(100*CV435) * 1000/(1000 - AP435)</f>
        <v>0</v>
      </c>
      <c r="AO435">
        <v>12.59008594242197</v>
      </c>
      <c r="AP435">
        <v>20.83639878787878</v>
      </c>
      <c r="AQ435">
        <v>-0.0008693058640997127</v>
      </c>
      <c r="AR435">
        <v>84.90924904379285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1658948114.214286</v>
      </c>
      <c r="DB435">
        <v>485.5464285714285</v>
      </c>
      <c r="DC435">
        <v>544.3154285714287</v>
      </c>
      <c r="DD435">
        <v>20.86058928571429</v>
      </c>
      <c r="DE435">
        <v>12.60663214285714</v>
      </c>
      <c r="DF435">
        <v>489.1466071428571</v>
      </c>
      <c r="DG435">
        <v>20.98905</v>
      </c>
      <c r="DH435">
        <v>500.0621428571429</v>
      </c>
      <c r="DI435">
        <v>90.43716428571429</v>
      </c>
      <c r="DJ435">
        <v>0.09999068214285713</v>
      </c>
      <c r="DK435">
        <v>26.89063928571429</v>
      </c>
      <c r="DL435">
        <v>26.00034285714286</v>
      </c>
      <c r="DM435">
        <v>999.9000000000002</v>
      </c>
      <c r="DN435">
        <v>0</v>
      </c>
      <c r="DO435">
        <v>0</v>
      </c>
      <c r="DP435">
        <v>10002.43607142857</v>
      </c>
      <c r="DQ435">
        <v>0</v>
      </c>
      <c r="DR435">
        <v>10.46114285714286</v>
      </c>
      <c r="DS435">
        <v>-58.768925</v>
      </c>
      <c r="DT435">
        <v>495.89075</v>
      </c>
      <c r="DU435">
        <v>551.264607142857</v>
      </c>
      <c r="DV435">
        <v>8.253964642857143</v>
      </c>
      <c r="DW435">
        <v>544.3154285714287</v>
      </c>
      <c r="DX435">
        <v>12.60663214285714</v>
      </c>
      <c r="DY435">
        <v>1.8865725</v>
      </c>
      <c r="DZ435">
        <v>1.140106428571429</v>
      </c>
      <c r="EA435">
        <v>16.52316428571428</v>
      </c>
      <c r="EB435">
        <v>8.841623928571426</v>
      </c>
      <c r="EC435">
        <v>2000.016785714286</v>
      </c>
      <c r="ED435">
        <v>0.9799970000000001</v>
      </c>
      <c r="EE435">
        <v>0.0200026</v>
      </c>
      <c r="EF435">
        <v>0</v>
      </c>
      <c r="EG435">
        <v>779.8539285714286</v>
      </c>
      <c r="EH435">
        <v>5.00097</v>
      </c>
      <c r="EI435">
        <v>15571.03571428572</v>
      </c>
      <c r="EJ435">
        <v>16707.725</v>
      </c>
      <c r="EK435">
        <v>37.437</v>
      </c>
      <c r="EL435">
        <v>38</v>
      </c>
      <c r="EM435">
        <v>37.375</v>
      </c>
      <c r="EN435">
        <v>37.687</v>
      </c>
      <c r="EO435">
        <v>38.187</v>
      </c>
      <c r="EP435">
        <v>1955.106785714286</v>
      </c>
      <c r="EQ435">
        <v>39.91</v>
      </c>
      <c r="ER435">
        <v>0</v>
      </c>
      <c r="ES435">
        <v>1658948121.6</v>
      </c>
      <c r="ET435">
        <v>0</v>
      </c>
      <c r="EU435">
        <v>780.0934000000001</v>
      </c>
      <c r="EV435">
        <v>22.39369232952217</v>
      </c>
      <c r="EW435">
        <v>428.0538468276925</v>
      </c>
      <c r="EX435">
        <v>15575.492</v>
      </c>
      <c r="EY435">
        <v>15</v>
      </c>
      <c r="EZ435">
        <v>0</v>
      </c>
      <c r="FA435" t="s">
        <v>419</v>
      </c>
      <c r="FB435">
        <v>1657650335.6</v>
      </c>
      <c r="FC435">
        <v>1657650340.6</v>
      </c>
      <c r="FD435">
        <v>0</v>
      </c>
      <c r="FE435">
        <v>2.4</v>
      </c>
      <c r="FF435">
        <v>-0.047</v>
      </c>
      <c r="FG435">
        <v>-2.024</v>
      </c>
      <c r="FH435">
        <v>-0.16</v>
      </c>
      <c r="FI435">
        <v>420</v>
      </c>
      <c r="FJ435">
        <v>17</v>
      </c>
      <c r="FK435">
        <v>0.4</v>
      </c>
      <c r="FL435">
        <v>0.26</v>
      </c>
      <c r="FM435">
        <v>-58.30842</v>
      </c>
      <c r="FN435">
        <v>-9.474927579737127</v>
      </c>
      <c r="FO435">
        <v>0.9559799721228475</v>
      </c>
      <c r="FP435">
        <v>0</v>
      </c>
      <c r="FQ435">
        <v>778.8545294117647</v>
      </c>
      <c r="FR435">
        <v>22.55177997799376</v>
      </c>
      <c r="FS435">
        <v>2.22064386841101</v>
      </c>
      <c r="FT435">
        <v>0</v>
      </c>
      <c r="FU435">
        <v>8.24780975</v>
      </c>
      <c r="FV435">
        <v>0.0978010131332001</v>
      </c>
      <c r="FW435">
        <v>0.01428853849900324</v>
      </c>
      <c r="FX435">
        <v>1</v>
      </c>
      <c r="FY435">
        <v>1</v>
      </c>
      <c r="FZ435">
        <v>3</v>
      </c>
      <c r="GA435" t="s">
        <v>426</v>
      </c>
      <c r="GB435">
        <v>2.98338</v>
      </c>
      <c r="GC435">
        <v>2.71571</v>
      </c>
      <c r="GD435">
        <v>0.109625</v>
      </c>
      <c r="GE435">
        <v>0.116837</v>
      </c>
      <c r="GF435">
        <v>0.0975256</v>
      </c>
      <c r="GG435">
        <v>0.06648</v>
      </c>
      <c r="GH435">
        <v>28245.2</v>
      </c>
      <c r="GI435">
        <v>28123.9</v>
      </c>
      <c r="GJ435">
        <v>29482.4</v>
      </c>
      <c r="GK435">
        <v>29449.8</v>
      </c>
      <c r="GL435">
        <v>35250.4</v>
      </c>
      <c r="GM435">
        <v>36558.9</v>
      </c>
      <c r="GN435">
        <v>41530.5</v>
      </c>
      <c r="GO435">
        <v>41964.9</v>
      </c>
      <c r="GP435">
        <v>1.94627</v>
      </c>
      <c r="GQ435">
        <v>1.90125</v>
      </c>
      <c r="GR435">
        <v>0.0467524</v>
      </c>
      <c r="GS435">
        <v>0</v>
      </c>
      <c r="GT435">
        <v>25.2276</v>
      </c>
      <c r="GU435">
        <v>999.9</v>
      </c>
      <c r="GV435">
        <v>40.8</v>
      </c>
      <c r="GW435">
        <v>30.3</v>
      </c>
      <c r="GX435">
        <v>19.5538</v>
      </c>
      <c r="GY435">
        <v>63.2201</v>
      </c>
      <c r="GZ435">
        <v>33.8141</v>
      </c>
      <c r="HA435">
        <v>1</v>
      </c>
      <c r="HB435">
        <v>-0.0782038</v>
      </c>
      <c r="HC435">
        <v>0.243056</v>
      </c>
      <c r="HD435">
        <v>20.3332</v>
      </c>
      <c r="HE435">
        <v>5.21774</v>
      </c>
      <c r="HF435">
        <v>12.0099</v>
      </c>
      <c r="HG435">
        <v>4.98925</v>
      </c>
      <c r="HH435">
        <v>3.28865</v>
      </c>
      <c r="HI435">
        <v>9999</v>
      </c>
      <c r="HJ435">
        <v>9999</v>
      </c>
      <c r="HK435">
        <v>9999</v>
      </c>
      <c r="HL435">
        <v>156.5</v>
      </c>
      <c r="HM435">
        <v>1.86737</v>
      </c>
      <c r="HN435">
        <v>1.86646</v>
      </c>
      <c r="HO435">
        <v>1.86586</v>
      </c>
      <c r="HP435">
        <v>1.86584</v>
      </c>
      <c r="HQ435">
        <v>1.86766</v>
      </c>
      <c r="HR435">
        <v>1.87022</v>
      </c>
      <c r="HS435">
        <v>1.86876</v>
      </c>
      <c r="HT435">
        <v>1.87027</v>
      </c>
      <c r="HU435">
        <v>0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-3.672</v>
      </c>
      <c r="II435">
        <v>-0.1287</v>
      </c>
      <c r="IJ435">
        <v>-2.003274880989988</v>
      </c>
      <c r="IK435">
        <v>-0.003643892653284941</v>
      </c>
      <c r="IL435">
        <v>8.948238347276123E-07</v>
      </c>
      <c r="IM435">
        <v>-2.445980282225029E-10</v>
      </c>
      <c r="IN435">
        <v>-0.1940835803508028</v>
      </c>
      <c r="IO435">
        <v>-0.01042730378795286</v>
      </c>
      <c r="IP435">
        <v>0.00100284695746963</v>
      </c>
      <c r="IQ435">
        <v>-1.701466411570297E-05</v>
      </c>
      <c r="IR435">
        <v>2</v>
      </c>
      <c r="IS435">
        <v>2310</v>
      </c>
      <c r="IT435">
        <v>1</v>
      </c>
      <c r="IU435">
        <v>25</v>
      </c>
      <c r="IV435">
        <v>21629.8</v>
      </c>
      <c r="IW435">
        <v>21629.7</v>
      </c>
      <c r="IX435">
        <v>1.3501</v>
      </c>
      <c r="IY435">
        <v>2.21558</v>
      </c>
      <c r="IZ435">
        <v>1.39648</v>
      </c>
      <c r="JA435">
        <v>2.34253</v>
      </c>
      <c r="JB435">
        <v>1.49536</v>
      </c>
      <c r="JC435">
        <v>2.38281</v>
      </c>
      <c r="JD435">
        <v>35.1747</v>
      </c>
      <c r="JE435">
        <v>24.1663</v>
      </c>
      <c r="JF435">
        <v>18</v>
      </c>
      <c r="JG435">
        <v>510.828</v>
      </c>
      <c r="JH435">
        <v>438.36</v>
      </c>
      <c r="JI435">
        <v>24.9999</v>
      </c>
      <c r="JJ435">
        <v>26.4176</v>
      </c>
      <c r="JK435">
        <v>30.0001</v>
      </c>
      <c r="JL435">
        <v>26.3971</v>
      </c>
      <c r="JM435">
        <v>26.3388</v>
      </c>
      <c r="JN435">
        <v>27.0137</v>
      </c>
      <c r="JO435">
        <v>32.8993</v>
      </c>
      <c r="JP435">
        <v>22.8246</v>
      </c>
      <c r="JQ435">
        <v>25</v>
      </c>
      <c r="JR435">
        <v>593.95</v>
      </c>
      <c r="JS435">
        <v>12.5227</v>
      </c>
      <c r="JT435">
        <v>100.823</v>
      </c>
      <c r="JU435">
        <v>100.787</v>
      </c>
    </row>
    <row r="436" spans="1:281">
      <c r="A436">
        <v>420</v>
      </c>
      <c r="B436">
        <v>1658948127</v>
      </c>
      <c r="C436">
        <v>6489</v>
      </c>
      <c r="D436" t="s">
        <v>1267</v>
      </c>
      <c r="E436" t="s">
        <v>1268</v>
      </c>
      <c r="F436">
        <v>5</v>
      </c>
      <c r="G436" t="s">
        <v>1198</v>
      </c>
      <c r="H436" t="s">
        <v>416</v>
      </c>
      <c r="I436">
        <v>1658948119.5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583.9960323999321</v>
      </c>
      <c r="AK436">
        <v>534.6935818181819</v>
      </c>
      <c r="AL436">
        <v>3.151098926777357</v>
      </c>
      <c r="AM436">
        <v>65.32970682770508</v>
      </c>
      <c r="AN436">
        <f>(AP436 - AO436 + DI436*1E3/(8.314*(DK436+273.15)) * AR436/DH436 * AQ436) * DH436/(100*CV436) * 1000/(1000 - AP436)</f>
        <v>0</v>
      </c>
      <c r="AO436">
        <v>12.57847145276272</v>
      </c>
      <c r="AP436">
        <v>20.83510121212121</v>
      </c>
      <c r="AQ436">
        <v>0.0002227622202756624</v>
      </c>
      <c r="AR436">
        <v>84.90924904379285</v>
      </c>
      <c r="AS436">
        <v>1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1658948119.5</v>
      </c>
      <c r="DB436">
        <v>501.9947777777778</v>
      </c>
      <c r="DC436">
        <v>561.5199629629629</v>
      </c>
      <c r="DD436">
        <v>20.84432592592593</v>
      </c>
      <c r="DE436">
        <v>12.58659629629629</v>
      </c>
      <c r="DF436">
        <v>505.6432592592593</v>
      </c>
      <c r="DG436">
        <v>20.97294074074074</v>
      </c>
      <c r="DH436">
        <v>500.0648148148148</v>
      </c>
      <c r="DI436">
        <v>90.43711111111112</v>
      </c>
      <c r="DJ436">
        <v>0.09997375185185187</v>
      </c>
      <c r="DK436">
        <v>26.89019259259259</v>
      </c>
      <c r="DL436">
        <v>25.99755925925926</v>
      </c>
      <c r="DM436">
        <v>999.9000000000001</v>
      </c>
      <c r="DN436">
        <v>0</v>
      </c>
      <c r="DO436">
        <v>0</v>
      </c>
      <c r="DP436">
        <v>10005.27814814815</v>
      </c>
      <c r="DQ436">
        <v>0</v>
      </c>
      <c r="DR436">
        <v>10.46608518518519</v>
      </c>
      <c r="DS436">
        <v>-59.52518518518519</v>
      </c>
      <c r="DT436">
        <v>512.6810370370372</v>
      </c>
      <c r="DU436">
        <v>568.6775185185186</v>
      </c>
      <c r="DV436">
        <v>8.257734074074074</v>
      </c>
      <c r="DW436">
        <v>561.5199629629629</v>
      </c>
      <c r="DX436">
        <v>12.58659629629629</v>
      </c>
      <c r="DY436">
        <v>1.885100740740741</v>
      </c>
      <c r="DZ436">
        <v>1.138294074074074</v>
      </c>
      <c r="EA436">
        <v>16.51090740740741</v>
      </c>
      <c r="EB436">
        <v>8.818106666666667</v>
      </c>
      <c r="EC436">
        <v>2000.013333333333</v>
      </c>
      <c r="ED436">
        <v>0.979996888888889</v>
      </c>
      <c r="EE436">
        <v>0.02000271111111111</v>
      </c>
      <c r="EF436">
        <v>0</v>
      </c>
      <c r="EG436">
        <v>781.6904074074074</v>
      </c>
      <c r="EH436">
        <v>5.00097</v>
      </c>
      <c r="EI436">
        <v>15607.43703703704</v>
      </c>
      <c r="EJ436">
        <v>16707.68148148148</v>
      </c>
      <c r="EK436">
        <v>37.437</v>
      </c>
      <c r="EL436">
        <v>38</v>
      </c>
      <c r="EM436">
        <v>37.375</v>
      </c>
      <c r="EN436">
        <v>37.687</v>
      </c>
      <c r="EO436">
        <v>38.17781481481481</v>
      </c>
      <c r="EP436">
        <v>1955.103333333333</v>
      </c>
      <c r="EQ436">
        <v>39.91</v>
      </c>
      <c r="ER436">
        <v>0</v>
      </c>
      <c r="ES436">
        <v>1658948126.4</v>
      </c>
      <c r="ET436">
        <v>0</v>
      </c>
      <c r="EU436">
        <v>781.72616</v>
      </c>
      <c r="EV436">
        <v>19.44453842619664</v>
      </c>
      <c r="EW436">
        <v>392.0076916774161</v>
      </c>
      <c r="EX436">
        <v>15608.144</v>
      </c>
      <c r="EY436">
        <v>15</v>
      </c>
      <c r="EZ436">
        <v>0</v>
      </c>
      <c r="FA436" t="s">
        <v>419</v>
      </c>
      <c r="FB436">
        <v>1657650335.6</v>
      </c>
      <c r="FC436">
        <v>1657650340.6</v>
      </c>
      <c r="FD436">
        <v>0</v>
      </c>
      <c r="FE436">
        <v>2.4</v>
      </c>
      <c r="FF436">
        <v>-0.047</v>
      </c>
      <c r="FG436">
        <v>-2.024</v>
      </c>
      <c r="FH436">
        <v>-0.16</v>
      </c>
      <c r="FI436">
        <v>420</v>
      </c>
      <c r="FJ436">
        <v>17</v>
      </c>
      <c r="FK436">
        <v>0.4</v>
      </c>
      <c r="FL436">
        <v>0.26</v>
      </c>
      <c r="FM436">
        <v>-59.14479249999999</v>
      </c>
      <c r="FN436">
        <v>-8.003724202626552</v>
      </c>
      <c r="FO436">
        <v>0.8030619301733521</v>
      </c>
      <c r="FP436">
        <v>0</v>
      </c>
      <c r="FQ436">
        <v>780.7631176470588</v>
      </c>
      <c r="FR436">
        <v>20.63770815240825</v>
      </c>
      <c r="FS436">
        <v>2.038627750180556</v>
      </c>
      <c r="FT436">
        <v>0</v>
      </c>
      <c r="FU436">
        <v>8.255976499999999</v>
      </c>
      <c r="FV436">
        <v>0.03135084427767145</v>
      </c>
      <c r="FW436">
        <v>0.008943155916677157</v>
      </c>
      <c r="FX436">
        <v>1</v>
      </c>
      <c r="FY436">
        <v>1</v>
      </c>
      <c r="FZ436">
        <v>3</v>
      </c>
      <c r="GA436" t="s">
        <v>426</v>
      </c>
      <c r="GB436">
        <v>2.98318</v>
      </c>
      <c r="GC436">
        <v>2.71577</v>
      </c>
      <c r="GD436">
        <v>0.112001</v>
      </c>
      <c r="GE436">
        <v>0.119258</v>
      </c>
      <c r="GF436">
        <v>0.097515</v>
      </c>
      <c r="GG436">
        <v>0.06641180000000001</v>
      </c>
      <c r="GH436">
        <v>28170.5</v>
      </c>
      <c r="GI436">
        <v>28046.8</v>
      </c>
      <c r="GJ436">
        <v>29483.1</v>
      </c>
      <c r="GK436">
        <v>29449.8</v>
      </c>
      <c r="GL436">
        <v>35251.8</v>
      </c>
      <c r="GM436">
        <v>36561.7</v>
      </c>
      <c r="GN436">
        <v>41531.6</v>
      </c>
      <c r="GO436">
        <v>41965</v>
      </c>
      <c r="GP436">
        <v>1.9459</v>
      </c>
      <c r="GQ436">
        <v>1.90128</v>
      </c>
      <c r="GR436">
        <v>0.0470541</v>
      </c>
      <c r="GS436">
        <v>0</v>
      </c>
      <c r="GT436">
        <v>25.2248</v>
      </c>
      <c r="GU436">
        <v>999.9</v>
      </c>
      <c r="GV436">
        <v>40.7</v>
      </c>
      <c r="GW436">
        <v>30.3</v>
      </c>
      <c r="GX436">
        <v>19.5048</v>
      </c>
      <c r="GY436">
        <v>62.8401</v>
      </c>
      <c r="GZ436">
        <v>33.9824</v>
      </c>
      <c r="HA436">
        <v>1</v>
      </c>
      <c r="HB436">
        <v>-0.0781555</v>
      </c>
      <c r="HC436">
        <v>0.242601</v>
      </c>
      <c r="HD436">
        <v>20.3333</v>
      </c>
      <c r="HE436">
        <v>5.21864</v>
      </c>
      <c r="HF436">
        <v>12.0098</v>
      </c>
      <c r="HG436">
        <v>4.9892</v>
      </c>
      <c r="HH436">
        <v>3.28865</v>
      </c>
      <c r="HI436">
        <v>9999</v>
      </c>
      <c r="HJ436">
        <v>9999</v>
      </c>
      <c r="HK436">
        <v>9999</v>
      </c>
      <c r="HL436">
        <v>156.5</v>
      </c>
      <c r="HM436">
        <v>1.86737</v>
      </c>
      <c r="HN436">
        <v>1.86646</v>
      </c>
      <c r="HO436">
        <v>1.86585</v>
      </c>
      <c r="HP436">
        <v>1.86584</v>
      </c>
      <c r="HQ436">
        <v>1.86764</v>
      </c>
      <c r="HR436">
        <v>1.87016</v>
      </c>
      <c r="HS436">
        <v>1.86874</v>
      </c>
      <c r="HT436">
        <v>1.87027</v>
      </c>
      <c r="HU436">
        <v>0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-3.716</v>
      </c>
      <c r="II436">
        <v>-0.1287</v>
      </c>
      <c r="IJ436">
        <v>-2.003274880989988</v>
      </c>
      <c r="IK436">
        <v>-0.003643892653284941</v>
      </c>
      <c r="IL436">
        <v>8.948238347276123E-07</v>
      </c>
      <c r="IM436">
        <v>-2.445980282225029E-10</v>
      </c>
      <c r="IN436">
        <v>-0.1940835803508028</v>
      </c>
      <c r="IO436">
        <v>-0.01042730378795286</v>
      </c>
      <c r="IP436">
        <v>0.00100284695746963</v>
      </c>
      <c r="IQ436">
        <v>-1.701466411570297E-05</v>
      </c>
      <c r="IR436">
        <v>2</v>
      </c>
      <c r="IS436">
        <v>2310</v>
      </c>
      <c r="IT436">
        <v>1</v>
      </c>
      <c r="IU436">
        <v>25</v>
      </c>
      <c r="IV436">
        <v>21629.9</v>
      </c>
      <c r="IW436">
        <v>21629.8</v>
      </c>
      <c r="IX436">
        <v>1.38184</v>
      </c>
      <c r="IY436">
        <v>2.20581</v>
      </c>
      <c r="IZ436">
        <v>1.39648</v>
      </c>
      <c r="JA436">
        <v>2.34131</v>
      </c>
      <c r="JB436">
        <v>1.49536</v>
      </c>
      <c r="JC436">
        <v>2.40723</v>
      </c>
      <c r="JD436">
        <v>35.1747</v>
      </c>
      <c r="JE436">
        <v>24.1751</v>
      </c>
      <c r="JF436">
        <v>18</v>
      </c>
      <c r="JG436">
        <v>510.585</v>
      </c>
      <c r="JH436">
        <v>438.383</v>
      </c>
      <c r="JI436">
        <v>24.9998</v>
      </c>
      <c r="JJ436">
        <v>26.4197</v>
      </c>
      <c r="JK436">
        <v>30</v>
      </c>
      <c r="JL436">
        <v>26.3971</v>
      </c>
      <c r="JM436">
        <v>26.3398</v>
      </c>
      <c r="JN436">
        <v>27.6611</v>
      </c>
      <c r="JO436">
        <v>32.8993</v>
      </c>
      <c r="JP436">
        <v>22.8246</v>
      </c>
      <c r="JQ436">
        <v>25</v>
      </c>
      <c r="JR436">
        <v>607.307</v>
      </c>
      <c r="JS436">
        <v>12.5072</v>
      </c>
      <c r="JT436">
        <v>100.826</v>
      </c>
      <c r="JU436">
        <v>100.787</v>
      </c>
    </row>
    <row r="437" spans="1:281">
      <c r="A437">
        <v>421</v>
      </c>
      <c r="B437">
        <v>1658948132</v>
      </c>
      <c r="C437">
        <v>6494</v>
      </c>
      <c r="D437" t="s">
        <v>1269</v>
      </c>
      <c r="E437" t="s">
        <v>1270</v>
      </c>
      <c r="F437">
        <v>5</v>
      </c>
      <c r="G437" t="s">
        <v>1198</v>
      </c>
      <c r="H437" t="s">
        <v>416</v>
      </c>
      <c r="I437">
        <v>1658948124.214286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600.9440512566545</v>
      </c>
      <c r="AK437">
        <v>550.6679757575758</v>
      </c>
      <c r="AL437">
        <v>3.193729324855097</v>
      </c>
      <c r="AM437">
        <v>65.32970682770508</v>
      </c>
      <c r="AN437">
        <f>(AP437 - AO437 + DI437*1E3/(8.314*(DK437+273.15)) * AR437/DH437 * AQ437) * DH437/(100*CV437) * 1000/(1000 - AP437)</f>
        <v>0</v>
      </c>
      <c r="AO437">
        <v>12.56732941300931</v>
      </c>
      <c r="AP437">
        <v>20.82793636363636</v>
      </c>
      <c r="AQ437">
        <v>-0.0001706170527571935</v>
      </c>
      <c r="AR437">
        <v>84.90924904379285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1658948124.214286</v>
      </c>
      <c r="DB437">
        <v>516.5869642857142</v>
      </c>
      <c r="DC437">
        <v>576.8772857142857</v>
      </c>
      <c r="DD437">
        <v>20.83604285714286</v>
      </c>
      <c r="DE437">
        <v>12.57766785714286</v>
      </c>
      <c r="DF437">
        <v>520.27825</v>
      </c>
      <c r="DG437">
        <v>20.96473214285714</v>
      </c>
      <c r="DH437">
        <v>500.0665357142857</v>
      </c>
      <c r="DI437">
        <v>90.4372392857143</v>
      </c>
      <c r="DJ437">
        <v>0.1000024535714286</v>
      </c>
      <c r="DK437">
        <v>26.89001071428572</v>
      </c>
      <c r="DL437">
        <v>25.99486428571429</v>
      </c>
      <c r="DM437">
        <v>999.9000000000002</v>
      </c>
      <c r="DN437">
        <v>0</v>
      </c>
      <c r="DO437">
        <v>0</v>
      </c>
      <c r="DP437">
        <v>10003.48285714286</v>
      </c>
      <c r="DQ437">
        <v>0</v>
      </c>
      <c r="DR437">
        <v>10.45683214285714</v>
      </c>
      <c r="DS437">
        <v>-60.29027857142858</v>
      </c>
      <c r="DT437">
        <v>527.5794642857143</v>
      </c>
      <c r="DU437">
        <v>584.2252142857144</v>
      </c>
      <c r="DV437">
        <v>8.258367142857143</v>
      </c>
      <c r="DW437">
        <v>576.8772857142857</v>
      </c>
      <c r="DX437">
        <v>12.57766785714286</v>
      </c>
      <c r="DY437">
        <v>1.884353214285714</v>
      </c>
      <c r="DZ437">
        <v>1.137489642857143</v>
      </c>
      <c r="EA437">
        <v>16.50467142857143</v>
      </c>
      <c r="EB437">
        <v>8.807636428571429</v>
      </c>
      <c r="EC437">
        <v>2000.000714285714</v>
      </c>
      <c r="ED437">
        <v>0.9799965714285717</v>
      </c>
      <c r="EE437">
        <v>0.02000302857142857</v>
      </c>
      <c r="EF437">
        <v>0</v>
      </c>
      <c r="EG437">
        <v>783.1774642857142</v>
      </c>
      <c r="EH437">
        <v>5.00097</v>
      </c>
      <c r="EI437">
        <v>15636.02857142857</v>
      </c>
      <c r="EJ437">
        <v>16707.56785714286</v>
      </c>
      <c r="EK437">
        <v>37.437</v>
      </c>
      <c r="EL437">
        <v>37.9955</v>
      </c>
      <c r="EM437">
        <v>37.375</v>
      </c>
      <c r="EN437">
        <v>37.687</v>
      </c>
      <c r="EO437">
        <v>38.16928571428571</v>
      </c>
      <c r="EP437">
        <v>1955.090714285714</v>
      </c>
      <c r="EQ437">
        <v>39.91</v>
      </c>
      <c r="ER437">
        <v>0</v>
      </c>
      <c r="ES437">
        <v>1658948131.8</v>
      </c>
      <c r="ET437">
        <v>0</v>
      </c>
      <c r="EU437">
        <v>783.3157307692308</v>
      </c>
      <c r="EV437">
        <v>17.49603419162811</v>
      </c>
      <c r="EW437">
        <v>340.6051284421342</v>
      </c>
      <c r="EX437">
        <v>15639.07307692308</v>
      </c>
      <c r="EY437">
        <v>15</v>
      </c>
      <c r="EZ437">
        <v>0</v>
      </c>
      <c r="FA437" t="s">
        <v>419</v>
      </c>
      <c r="FB437">
        <v>1657650335.6</v>
      </c>
      <c r="FC437">
        <v>1657650340.6</v>
      </c>
      <c r="FD437">
        <v>0</v>
      </c>
      <c r="FE437">
        <v>2.4</v>
      </c>
      <c r="FF437">
        <v>-0.047</v>
      </c>
      <c r="FG437">
        <v>-2.024</v>
      </c>
      <c r="FH437">
        <v>-0.16</v>
      </c>
      <c r="FI437">
        <v>420</v>
      </c>
      <c r="FJ437">
        <v>17</v>
      </c>
      <c r="FK437">
        <v>0.4</v>
      </c>
      <c r="FL437">
        <v>0.26</v>
      </c>
      <c r="FM437">
        <v>-59.8545780487805</v>
      </c>
      <c r="FN437">
        <v>-9.437935191637539</v>
      </c>
      <c r="FO437">
        <v>0.9742762595927035</v>
      </c>
      <c r="FP437">
        <v>0</v>
      </c>
      <c r="FQ437">
        <v>782.170794117647</v>
      </c>
      <c r="FR437">
        <v>19.18403361776093</v>
      </c>
      <c r="FS437">
        <v>1.897712102063526</v>
      </c>
      <c r="FT437">
        <v>0</v>
      </c>
      <c r="FU437">
        <v>8.259219512195122</v>
      </c>
      <c r="FV437">
        <v>0.006378188153311081</v>
      </c>
      <c r="FW437">
        <v>0.005503964846393616</v>
      </c>
      <c r="FX437">
        <v>1</v>
      </c>
      <c r="FY437">
        <v>1</v>
      </c>
      <c r="FZ437">
        <v>3</v>
      </c>
      <c r="GA437" t="s">
        <v>426</v>
      </c>
      <c r="GB437">
        <v>2.98348</v>
      </c>
      <c r="GC437">
        <v>2.71555</v>
      </c>
      <c r="GD437">
        <v>0.114378</v>
      </c>
      <c r="GE437">
        <v>0.121642</v>
      </c>
      <c r="GF437">
        <v>0.097496</v>
      </c>
      <c r="GG437">
        <v>0.06639979999999999</v>
      </c>
      <c r="GH437">
        <v>28095.4</v>
      </c>
      <c r="GI437">
        <v>27970.9</v>
      </c>
      <c r="GJ437">
        <v>29483.4</v>
      </c>
      <c r="GK437">
        <v>29449.8</v>
      </c>
      <c r="GL437">
        <v>35252.9</v>
      </c>
      <c r="GM437">
        <v>36562.1</v>
      </c>
      <c r="GN437">
        <v>41532</v>
      </c>
      <c r="GO437">
        <v>41964.9</v>
      </c>
      <c r="GP437">
        <v>1.94635</v>
      </c>
      <c r="GQ437">
        <v>1.9014</v>
      </c>
      <c r="GR437">
        <v>0.0471435</v>
      </c>
      <c r="GS437">
        <v>0</v>
      </c>
      <c r="GT437">
        <v>25.2245</v>
      </c>
      <c r="GU437">
        <v>999.9</v>
      </c>
      <c r="GV437">
        <v>40.7</v>
      </c>
      <c r="GW437">
        <v>30.3</v>
      </c>
      <c r="GX437">
        <v>19.5055</v>
      </c>
      <c r="GY437">
        <v>63.1201</v>
      </c>
      <c r="GZ437">
        <v>34.0505</v>
      </c>
      <c r="HA437">
        <v>1</v>
      </c>
      <c r="HB437">
        <v>-0.07803350000000001</v>
      </c>
      <c r="HC437">
        <v>0.2422</v>
      </c>
      <c r="HD437">
        <v>20.3331</v>
      </c>
      <c r="HE437">
        <v>5.21774</v>
      </c>
      <c r="HF437">
        <v>12.0099</v>
      </c>
      <c r="HG437">
        <v>4.9889</v>
      </c>
      <c r="HH437">
        <v>3.28853</v>
      </c>
      <c r="HI437">
        <v>9999</v>
      </c>
      <c r="HJ437">
        <v>9999</v>
      </c>
      <c r="HK437">
        <v>9999</v>
      </c>
      <c r="HL437">
        <v>156.5</v>
      </c>
      <c r="HM437">
        <v>1.86737</v>
      </c>
      <c r="HN437">
        <v>1.86646</v>
      </c>
      <c r="HO437">
        <v>1.86586</v>
      </c>
      <c r="HP437">
        <v>1.86584</v>
      </c>
      <c r="HQ437">
        <v>1.86764</v>
      </c>
      <c r="HR437">
        <v>1.87014</v>
      </c>
      <c r="HS437">
        <v>1.86874</v>
      </c>
      <c r="HT437">
        <v>1.87027</v>
      </c>
      <c r="HU437">
        <v>0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-3.762</v>
      </c>
      <c r="II437">
        <v>-0.1288</v>
      </c>
      <c r="IJ437">
        <v>-2.003274880989988</v>
      </c>
      <c r="IK437">
        <v>-0.003643892653284941</v>
      </c>
      <c r="IL437">
        <v>8.948238347276123E-07</v>
      </c>
      <c r="IM437">
        <v>-2.445980282225029E-10</v>
      </c>
      <c r="IN437">
        <v>-0.1940835803508028</v>
      </c>
      <c r="IO437">
        <v>-0.01042730378795286</v>
      </c>
      <c r="IP437">
        <v>0.00100284695746963</v>
      </c>
      <c r="IQ437">
        <v>-1.701466411570297E-05</v>
      </c>
      <c r="IR437">
        <v>2</v>
      </c>
      <c r="IS437">
        <v>2310</v>
      </c>
      <c r="IT437">
        <v>1</v>
      </c>
      <c r="IU437">
        <v>25</v>
      </c>
      <c r="IV437">
        <v>21629.9</v>
      </c>
      <c r="IW437">
        <v>21629.9</v>
      </c>
      <c r="IX437">
        <v>1.40991</v>
      </c>
      <c r="IY437">
        <v>2.20459</v>
      </c>
      <c r="IZ437">
        <v>1.39648</v>
      </c>
      <c r="JA437">
        <v>2.34253</v>
      </c>
      <c r="JB437">
        <v>1.49536</v>
      </c>
      <c r="JC437">
        <v>2.39746</v>
      </c>
      <c r="JD437">
        <v>35.1747</v>
      </c>
      <c r="JE437">
        <v>24.1663</v>
      </c>
      <c r="JF437">
        <v>18</v>
      </c>
      <c r="JG437">
        <v>510.876</v>
      </c>
      <c r="JH437">
        <v>438.458</v>
      </c>
      <c r="JI437">
        <v>24.9998</v>
      </c>
      <c r="JJ437">
        <v>26.4199</v>
      </c>
      <c r="JK437">
        <v>30.0001</v>
      </c>
      <c r="JL437">
        <v>26.3971</v>
      </c>
      <c r="JM437">
        <v>26.3398</v>
      </c>
      <c r="JN437">
        <v>28.2303</v>
      </c>
      <c r="JO437">
        <v>32.8993</v>
      </c>
      <c r="JP437">
        <v>22.4434</v>
      </c>
      <c r="JQ437">
        <v>25</v>
      </c>
      <c r="JR437">
        <v>627.343</v>
      </c>
      <c r="JS437">
        <v>12.4887</v>
      </c>
      <c r="JT437">
        <v>100.827</v>
      </c>
      <c r="JU437">
        <v>100.787</v>
      </c>
    </row>
    <row r="438" spans="1:281">
      <c r="A438">
        <v>422</v>
      </c>
      <c r="B438">
        <v>1658948137</v>
      </c>
      <c r="C438">
        <v>6499</v>
      </c>
      <c r="D438" t="s">
        <v>1271</v>
      </c>
      <c r="E438" t="s">
        <v>1272</v>
      </c>
      <c r="F438">
        <v>5</v>
      </c>
      <c r="G438" t="s">
        <v>1198</v>
      </c>
      <c r="H438" t="s">
        <v>416</v>
      </c>
      <c r="I438">
        <v>1658948129.5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617.8232446263752</v>
      </c>
      <c r="AK438">
        <v>566.7497393939392</v>
      </c>
      <c r="AL438">
        <v>3.216253924177775</v>
      </c>
      <c r="AM438">
        <v>65.32970682770508</v>
      </c>
      <c r="AN438">
        <f>(AP438 - AO438 + DI438*1E3/(8.314*(DK438+273.15)) * AR438/DH438 * AQ438) * DH438/(100*CV438) * 1000/(1000 - AP438)</f>
        <v>0</v>
      </c>
      <c r="AO438">
        <v>12.56526102175216</v>
      </c>
      <c r="AP438">
        <v>20.82525090909091</v>
      </c>
      <c r="AQ438">
        <v>-5.216251207160662E-05</v>
      </c>
      <c r="AR438">
        <v>84.90924904379285</v>
      </c>
      <c r="AS438">
        <v>1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1658948129.5</v>
      </c>
      <c r="DB438">
        <v>532.9861851851851</v>
      </c>
      <c r="DC438">
        <v>594.3879629629629</v>
      </c>
      <c r="DD438">
        <v>20.83061481481481</v>
      </c>
      <c r="DE438">
        <v>12.56532962962963</v>
      </c>
      <c r="DF438">
        <v>536.7251481481482</v>
      </c>
      <c r="DG438">
        <v>20.95935555555556</v>
      </c>
      <c r="DH438">
        <v>500.0744814814815</v>
      </c>
      <c r="DI438">
        <v>90.43717407407406</v>
      </c>
      <c r="DJ438">
        <v>0.0999739074074074</v>
      </c>
      <c r="DK438">
        <v>26.89004814814814</v>
      </c>
      <c r="DL438">
        <v>25.99796296296296</v>
      </c>
      <c r="DM438">
        <v>999.9000000000001</v>
      </c>
      <c r="DN438">
        <v>0</v>
      </c>
      <c r="DO438">
        <v>0</v>
      </c>
      <c r="DP438">
        <v>10007.54814814815</v>
      </c>
      <c r="DQ438">
        <v>0</v>
      </c>
      <c r="DR438">
        <v>10.31956518518518</v>
      </c>
      <c r="DS438">
        <v>-61.40178518518518</v>
      </c>
      <c r="DT438">
        <v>544.3246666666666</v>
      </c>
      <c r="DU438">
        <v>601.9514074074074</v>
      </c>
      <c r="DV438">
        <v>8.265271481481481</v>
      </c>
      <c r="DW438">
        <v>594.3879629629629</v>
      </c>
      <c r="DX438">
        <v>12.56532962962963</v>
      </c>
      <c r="DY438">
        <v>1.883860740740741</v>
      </c>
      <c r="DZ438">
        <v>1.136374074074074</v>
      </c>
      <c r="EA438">
        <v>16.50056296296296</v>
      </c>
      <c r="EB438">
        <v>8.793110370370371</v>
      </c>
      <c r="EC438">
        <v>1999.974444444445</v>
      </c>
      <c r="ED438">
        <v>0.9799962222222223</v>
      </c>
      <c r="EE438">
        <v>0.02000337777777777</v>
      </c>
      <c r="EF438">
        <v>0</v>
      </c>
      <c r="EG438">
        <v>784.5907407407407</v>
      </c>
      <c r="EH438">
        <v>5.00097</v>
      </c>
      <c r="EI438">
        <v>15664.33703703704</v>
      </c>
      <c r="EJ438">
        <v>16707.34814814815</v>
      </c>
      <c r="EK438">
        <v>37.437</v>
      </c>
      <c r="EL438">
        <v>37.99533333333333</v>
      </c>
      <c r="EM438">
        <v>37.375</v>
      </c>
      <c r="EN438">
        <v>37.687</v>
      </c>
      <c r="EO438">
        <v>38.15714814814815</v>
      </c>
      <c r="EP438">
        <v>1955.064444444444</v>
      </c>
      <c r="EQ438">
        <v>39.91</v>
      </c>
      <c r="ER438">
        <v>0</v>
      </c>
      <c r="ES438">
        <v>1658948136.6</v>
      </c>
      <c r="ET438">
        <v>0</v>
      </c>
      <c r="EU438">
        <v>784.5778461538462</v>
      </c>
      <c r="EV438">
        <v>14.9705299035245</v>
      </c>
      <c r="EW438">
        <v>294.006837624743</v>
      </c>
      <c r="EX438">
        <v>15664.45</v>
      </c>
      <c r="EY438">
        <v>15</v>
      </c>
      <c r="EZ438">
        <v>0</v>
      </c>
      <c r="FA438" t="s">
        <v>419</v>
      </c>
      <c r="FB438">
        <v>1657650335.6</v>
      </c>
      <c r="FC438">
        <v>1657650340.6</v>
      </c>
      <c r="FD438">
        <v>0</v>
      </c>
      <c r="FE438">
        <v>2.4</v>
      </c>
      <c r="FF438">
        <v>-0.047</v>
      </c>
      <c r="FG438">
        <v>-2.024</v>
      </c>
      <c r="FH438">
        <v>-0.16</v>
      </c>
      <c r="FI438">
        <v>420</v>
      </c>
      <c r="FJ438">
        <v>17</v>
      </c>
      <c r="FK438">
        <v>0.4</v>
      </c>
      <c r="FL438">
        <v>0.26</v>
      </c>
      <c r="FM438">
        <v>-60.68048292682926</v>
      </c>
      <c r="FN438">
        <v>-12.40732473867599</v>
      </c>
      <c r="FO438">
        <v>1.232715975813399</v>
      </c>
      <c r="FP438">
        <v>0</v>
      </c>
      <c r="FQ438">
        <v>783.7388235294118</v>
      </c>
      <c r="FR438">
        <v>16.19489685951256</v>
      </c>
      <c r="FS438">
        <v>1.614775862621555</v>
      </c>
      <c r="FT438">
        <v>0</v>
      </c>
      <c r="FU438">
        <v>8.260501951219512</v>
      </c>
      <c r="FV438">
        <v>0.05703449477352764</v>
      </c>
      <c r="FW438">
        <v>0.007781803107723461</v>
      </c>
      <c r="FX438">
        <v>1</v>
      </c>
      <c r="FY438">
        <v>1</v>
      </c>
      <c r="FZ438">
        <v>3</v>
      </c>
      <c r="GA438" t="s">
        <v>426</v>
      </c>
      <c r="GB438">
        <v>2.98321</v>
      </c>
      <c r="GC438">
        <v>2.71562</v>
      </c>
      <c r="GD438">
        <v>0.116743</v>
      </c>
      <c r="GE438">
        <v>0.123987</v>
      </c>
      <c r="GF438">
        <v>0.0974858</v>
      </c>
      <c r="GG438">
        <v>0.0662132</v>
      </c>
      <c r="GH438">
        <v>28020</v>
      </c>
      <c r="GI438">
        <v>27896.5</v>
      </c>
      <c r="GJ438">
        <v>29483</v>
      </c>
      <c r="GK438">
        <v>29450.1</v>
      </c>
      <c r="GL438">
        <v>35252.9</v>
      </c>
      <c r="GM438">
        <v>36569.8</v>
      </c>
      <c r="GN438">
        <v>41531.4</v>
      </c>
      <c r="GO438">
        <v>41965.2</v>
      </c>
      <c r="GP438">
        <v>1.94597</v>
      </c>
      <c r="GQ438">
        <v>1.90125</v>
      </c>
      <c r="GR438">
        <v>0.0476688</v>
      </c>
      <c r="GS438">
        <v>0</v>
      </c>
      <c r="GT438">
        <v>25.2248</v>
      </c>
      <c r="GU438">
        <v>999.9</v>
      </c>
      <c r="GV438">
        <v>40.7</v>
      </c>
      <c r="GW438">
        <v>30.3</v>
      </c>
      <c r="GX438">
        <v>19.5057</v>
      </c>
      <c r="GY438">
        <v>62.9201</v>
      </c>
      <c r="GZ438">
        <v>34.0465</v>
      </c>
      <c r="HA438">
        <v>1</v>
      </c>
      <c r="HB438">
        <v>-0.078003</v>
      </c>
      <c r="HC438">
        <v>0.240664</v>
      </c>
      <c r="HD438">
        <v>20.333</v>
      </c>
      <c r="HE438">
        <v>5.21729</v>
      </c>
      <c r="HF438">
        <v>12.0099</v>
      </c>
      <c r="HG438">
        <v>4.989</v>
      </c>
      <c r="HH438">
        <v>3.28845</v>
      </c>
      <c r="HI438">
        <v>9999</v>
      </c>
      <c r="HJ438">
        <v>9999</v>
      </c>
      <c r="HK438">
        <v>9999</v>
      </c>
      <c r="HL438">
        <v>156.5</v>
      </c>
      <c r="HM438">
        <v>1.86737</v>
      </c>
      <c r="HN438">
        <v>1.86645</v>
      </c>
      <c r="HO438">
        <v>1.86586</v>
      </c>
      <c r="HP438">
        <v>1.86584</v>
      </c>
      <c r="HQ438">
        <v>1.86761</v>
      </c>
      <c r="HR438">
        <v>1.87013</v>
      </c>
      <c r="HS438">
        <v>1.86875</v>
      </c>
      <c r="HT438">
        <v>1.87027</v>
      </c>
      <c r="HU438">
        <v>0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-3.807</v>
      </c>
      <c r="II438">
        <v>-0.1288</v>
      </c>
      <c r="IJ438">
        <v>-2.003274880989988</v>
      </c>
      <c r="IK438">
        <v>-0.003643892653284941</v>
      </c>
      <c r="IL438">
        <v>8.948238347276123E-07</v>
      </c>
      <c r="IM438">
        <v>-2.445980282225029E-10</v>
      </c>
      <c r="IN438">
        <v>-0.1940835803508028</v>
      </c>
      <c r="IO438">
        <v>-0.01042730378795286</v>
      </c>
      <c r="IP438">
        <v>0.00100284695746963</v>
      </c>
      <c r="IQ438">
        <v>-1.701466411570297E-05</v>
      </c>
      <c r="IR438">
        <v>2</v>
      </c>
      <c r="IS438">
        <v>2310</v>
      </c>
      <c r="IT438">
        <v>1</v>
      </c>
      <c r="IU438">
        <v>25</v>
      </c>
      <c r="IV438">
        <v>21630</v>
      </c>
      <c r="IW438">
        <v>21629.9</v>
      </c>
      <c r="IX438">
        <v>1.44287</v>
      </c>
      <c r="IY438">
        <v>2.2229</v>
      </c>
      <c r="IZ438">
        <v>1.39648</v>
      </c>
      <c r="JA438">
        <v>2.34009</v>
      </c>
      <c r="JB438">
        <v>1.49536</v>
      </c>
      <c r="JC438">
        <v>2.28516</v>
      </c>
      <c r="JD438">
        <v>35.1747</v>
      </c>
      <c r="JE438">
        <v>24.1663</v>
      </c>
      <c r="JF438">
        <v>18</v>
      </c>
      <c r="JG438">
        <v>510.634</v>
      </c>
      <c r="JH438">
        <v>438.368</v>
      </c>
      <c r="JI438">
        <v>24.9997</v>
      </c>
      <c r="JJ438">
        <v>26.4199</v>
      </c>
      <c r="JK438">
        <v>30.0002</v>
      </c>
      <c r="JL438">
        <v>26.3971</v>
      </c>
      <c r="JM438">
        <v>26.3398</v>
      </c>
      <c r="JN438">
        <v>28.8781</v>
      </c>
      <c r="JO438">
        <v>33.1851</v>
      </c>
      <c r="JP438">
        <v>22.4434</v>
      </c>
      <c r="JQ438">
        <v>25</v>
      </c>
      <c r="JR438">
        <v>640.699</v>
      </c>
      <c r="JS438">
        <v>12.4739</v>
      </c>
      <c r="JT438">
        <v>100.825</v>
      </c>
      <c r="JU438">
        <v>100.788</v>
      </c>
    </row>
    <row r="439" spans="1:281">
      <c r="A439">
        <v>423</v>
      </c>
      <c r="B439">
        <v>1658948142</v>
      </c>
      <c r="C439">
        <v>6504</v>
      </c>
      <c r="D439" t="s">
        <v>1273</v>
      </c>
      <c r="E439" t="s">
        <v>1274</v>
      </c>
      <c r="F439">
        <v>5</v>
      </c>
      <c r="G439" t="s">
        <v>1198</v>
      </c>
      <c r="H439" t="s">
        <v>416</v>
      </c>
      <c r="I439">
        <v>1658948134.214286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634.7681127187722</v>
      </c>
      <c r="AK439">
        <v>583.0111515151514</v>
      </c>
      <c r="AL439">
        <v>3.25713867435804</v>
      </c>
      <c r="AM439">
        <v>65.32970682770508</v>
      </c>
      <c r="AN439">
        <f>(AP439 - AO439 + DI439*1E3/(8.314*(DK439+273.15)) * AR439/DH439 * AQ439) * DH439/(100*CV439) * 1000/(1000 - AP439)</f>
        <v>0</v>
      </c>
      <c r="AO439">
        <v>12.49104519358667</v>
      </c>
      <c r="AP439">
        <v>20.80014666666666</v>
      </c>
      <c r="AQ439">
        <v>-0.000295762535507947</v>
      </c>
      <c r="AR439">
        <v>84.90924904379285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1658948134.214286</v>
      </c>
      <c r="DB439">
        <v>547.7981785714286</v>
      </c>
      <c r="DC439">
        <v>610.1573928571428</v>
      </c>
      <c r="DD439">
        <v>20.82318928571428</v>
      </c>
      <c r="DE439">
        <v>12.53661785714286</v>
      </c>
      <c r="DF439">
        <v>551.5800714285715</v>
      </c>
      <c r="DG439">
        <v>20.95199642857143</v>
      </c>
      <c r="DH439">
        <v>500.0577499999999</v>
      </c>
      <c r="DI439">
        <v>90.43759285714285</v>
      </c>
      <c r="DJ439">
        <v>0.09998879999999999</v>
      </c>
      <c r="DK439">
        <v>26.88946428571429</v>
      </c>
      <c r="DL439">
        <v>25.999475</v>
      </c>
      <c r="DM439">
        <v>999.9000000000002</v>
      </c>
      <c r="DN439">
        <v>0</v>
      </c>
      <c r="DO439">
        <v>0</v>
      </c>
      <c r="DP439">
        <v>10002.93178571429</v>
      </c>
      <c r="DQ439">
        <v>0</v>
      </c>
      <c r="DR439">
        <v>10.303145</v>
      </c>
      <c r="DS439">
        <v>-62.35921428571429</v>
      </c>
      <c r="DT439">
        <v>559.4475357142857</v>
      </c>
      <c r="DU439">
        <v>617.9030714285715</v>
      </c>
      <c r="DV439">
        <v>8.286557857142856</v>
      </c>
      <c r="DW439">
        <v>610.1573928571428</v>
      </c>
      <c r="DX439">
        <v>12.53661785714286</v>
      </c>
      <c r="DY439">
        <v>1.8831975</v>
      </c>
      <c r="DZ439">
        <v>1.1337825</v>
      </c>
      <c r="EA439">
        <v>16.495025</v>
      </c>
      <c r="EB439">
        <v>8.75929357142857</v>
      </c>
      <c r="EC439">
        <v>1999.986785714285</v>
      </c>
      <c r="ED439">
        <v>0.9799963571428573</v>
      </c>
      <c r="EE439">
        <v>0.02000324285714285</v>
      </c>
      <c r="EF439">
        <v>0</v>
      </c>
      <c r="EG439">
        <v>785.6484642857142</v>
      </c>
      <c r="EH439">
        <v>5.00097</v>
      </c>
      <c r="EI439">
        <v>15686.01071428572</v>
      </c>
      <c r="EJ439">
        <v>16707.45</v>
      </c>
      <c r="EK439">
        <v>37.437</v>
      </c>
      <c r="EL439">
        <v>37.9955</v>
      </c>
      <c r="EM439">
        <v>37.375</v>
      </c>
      <c r="EN439">
        <v>37.687</v>
      </c>
      <c r="EO439">
        <v>38.15378571428571</v>
      </c>
      <c r="EP439">
        <v>1955.076785714286</v>
      </c>
      <c r="EQ439">
        <v>39.91</v>
      </c>
      <c r="ER439">
        <v>0</v>
      </c>
      <c r="ES439">
        <v>1658948142</v>
      </c>
      <c r="ET439">
        <v>0</v>
      </c>
      <c r="EU439">
        <v>785.8576</v>
      </c>
      <c r="EV439">
        <v>11.12246150892863</v>
      </c>
      <c r="EW439">
        <v>246.446153467512</v>
      </c>
      <c r="EX439">
        <v>15690.284</v>
      </c>
      <c r="EY439">
        <v>15</v>
      </c>
      <c r="EZ439">
        <v>0</v>
      </c>
      <c r="FA439" t="s">
        <v>419</v>
      </c>
      <c r="FB439">
        <v>1657650335.6</v>
      </c>
      <c r="FC439">
        <v>1657650340.6</v>
      </c>
      <c r="FD439">
        <v>0</v>
      </c>
      <c r="FE439">
        <v>2.4</v>
      </c>
      <c r="FF439">
        <v>-0.047</v>
      </c>
      <c r="FG439">
        <v>-2.024</v>
      </c>
      <c r="FH439">
        <v>-0.16</v>
      </c>
      <c r="FI439">
        <v>420</v>
      </c>
      <c r="FJ439">
        <v>17</v>
      </c>
      <c r="FK439">
        <v>0.4</v>
      </c>
      <c r="FL439">
        <v>0.26</v>
      </c>
      <c r="FM439">
        <v>-61.67530975609756</v>
      </c>
      <c r="FN439">
        <v>-12.5225456445992</v>
      </c>
      <c r="FO439">
        <v>1.239774112549831</v>
      </c>
      <c r="FP439">
        <v>0</v>
      </c>
      <c r="FQ439">
        <v>784.9448529411764</v>
      </c>
      <c r="FR439">
        <v>13.45951107420644</v>
      </c>
      <c r="FS439">
        <v>1.346714698209578</v>
      </c>
      <c r="FT439">
        <v>0</v>
      </c>
      <c r="FU439">
        <v>8.277154878048782</v>
      </c>
      <c r="FV439">
        <v>0.2309253658536717</v>
      </c>
      <c r="FW439">
        <v>0.02713939060749348</v>
      </c>
      <c r="FX439">
        <v>0</v>
      </c>
      <c r="FY439">
        <v>0</v>
      </c>
      <c r="FZ439">
        <v>3</v>
      </c>
      <c r="GA439" t="s">
        <v>439</v>
      </c>
      <c r="GB439">
        <v>2.98322</v>
      </c>
      <c r="GC439">
        <v>2.71569</v>
      </c>
      <c r="GD439">
        <v>0.119097</v>
      </c>
      <c r="GE439">
        <v>0.126308</v>
      </c>
      <c r="GF439">
        <v>0.0973995</v>
      </c>
      <c r="GG439">
        <v>0.0660371</v>
      </c>
      <c r="GH439">
        <v>27944.9</v>
      </c>
      <c r="GI439">
        <v>27822.9</v>
      </c>
      <c r="GJ439">
        <v>29482.5</v>
      </c>
      <c r="GK439">
        <v>29450.3</v>
      </c>
      <c r="GL439">
        <v>35255.8</v>
      </c>
      <c r="GM439">
        <v>36577.1</v>
      </c>
      <c r="GN439">
        <v>41530.7</v>
      </c>
      <c r="GO439">
        <v>41965.5</v>
      </c>
      <c r="GP439">
        <v>1.9462</v>
      </c>
      <c r="GQ439">
        <v>1.90105</v>
      </c>
      <c r="GR439">
        <v>0.0469089</v>
      </c>
      <c r="GS439">
        <v>0</v>
      </c>
      <c r="GT439">
        <v>25.2267</v>
      </c>
      <c r="GU439">
        <v>999.9</v>
      </c>
      <c r="GV439">
        <v>40.6</v>
      </c>
      <c r="GW439">
        <v>30.3</v>
      </c>
      <c r="GX439">
        <v>19.4583</v>
      </c>
      <c r="GY439">
        <v>62.9301</v>
      </c>
      <c r="GZ439">
        <v>34.2708</v>
      </c>
      <c r="HA439">
        <v>1</v>
      </c>
      <c r="HB439">
        <v>-0.078252</v>
      </c>
      <c r="HC439">
        <v>0.238641</v>
      </c>
      <c r="HD439">
        <v>20.333</v>
      </c>
      <c r="HE439">
        <v>5.21684</v>
      </c>
      <c r="HF439">
        <v>12.0099</v>
      </c>
      <c r="HG439">
        <v>4.98905</v>
      </c>
      <c r="HH439">
        <v>3.2885</v>
      </c>
      <c r="HI439">
        <v>9999</v>
      </c>
      <c r="HJ439">
        <v>9999</v>
      </c>
      <c r="HK439">
        <v>9999</v>
      </c>
      <c r="HL439">
        <v>156.5</v>
      </c>
      <c r="HM439">
        <v>1.86738</v>
      </c>
      <c r="HN439">
        <v>1.86644</v>
      </c>
      <c r="HO439">
        <v>1.86587</v>
      </c>
      <c r="HP439">
        <v>1.86584</v>
      </c>
      <c r="HQ439">
        <v>1.86766</v>
      </c>
      <c r="HR439">
        <v>1.87017</v>
      </c>
      <c r="HS439">
        <v>1.86874</v>
      </c>
      <c r="HT439">
        <v>1.87027</v>
      </c>
      <c r="HU439">
        <v>0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-3.853</v>
      </c>
      <c r="II439">
        <v>-0.129</v>
      </c>
      <c r="IJ439">
        <v>-2.003274880989988</v>
      </c>
      <c r="IK439">
        <v>-0.003643892653284941</v>
      </c>
      <c r="IL439">
        <v>8.948238347276123E-07</v>
      </c>
      <c r="IM439">
        <v>-2.445980282225029E-10</v>
      </c>
      <c r="IN439">
        <v>-0.1940835803508028</v>
      </c>
      <c r="IO439">
        <v>-0.01042730378795286</v>
      </c>
      <c r="IP439">
        <v>0.00100284695746963</v>
      </c>
      <c r="IQ439">
        <v>-1.701466411570297E-05</v>
      </c>
      <c r="IR439">
        <v>2</v>
      </c>
      <c r="IS439">
        <v>2310</v>
      </c>
      <c r="IT439">
        <v>1</v>
      </c>
      <c r="IU439">
        <v>25</v>
      </c>
      <c r="IV439">
        <v>21630.1</v>
      </c>
      <c r="IW439">
        <v>21630</v>
      </c>
      <c r="IX439">
        <v>1.47095</v>
      </c>
      <c r="IY439">
        <v>2.21191</v>
      </c>
      <c r="IZ439">
        <v>1.39648</v>
      </c>
      <c r="JA439">
        <v>2.34253</v>
      </c>
      <c r="JB439">
        <v>1.49536</v>
      </c>
      <c r="JC439">
        <v>2.38159</v>
      </c>
      <c r="JD439">
        <v>35.1747</v>
      </c>
      <c r="JE439">
        <v>24.1663</v>
      </c>
      <c r="JF439">
        <v>18</v>
      </c>
      <c r="JG439">
        <v>510.779</v>
      </c>
      <c r="JH439">
        <v>438.247</v>
      </c>
      <c r="JI439">
        <v>24.9996</v>
      </c>
      <c r="JJ439">
        <v>26.4199</v>
      </c>
      <c r="JK439">
        <v>30</v>
      </c>
      <c r="JL439">
        <v>26.3971</v>
      </c>
      <c r="JM439">
        <v>26.3398</v>
      </c>
      <c r="JN439">
        <v>29.4472</v>
      </c>
      <c r="JO439">
        <v>33.1851</v>
      </c>
      <c r="JP439">
        <v>22.4434</v>
      </c>
      <c r="JQ439">
        <v>25</v>
      </c>
      <c r="JR439">
        <v>660.74</v>
      </c>
      <c r="JS439">
        <v>12.4778</v>
      </c>
      <c r="JT439">
        <v>100.824</v>
      </c>
      <c r="JU439">
        <v>100.789</v>
      </c>
    </row>
    <row r="440" spans="1:281">
      <c r="A440">
        <v>424</v>
      </c>
      <c r="B440">
        <v>1658948147</v>
      </c>
      <c r="C440">
        <v>6509</v>
      </c>
      <c r="D440" t="s">
        <v>1275</v>
      </c>
      <c r="E440" t="s">
        <v>1276</v>
      </c>
      <c r="F440">
        <v>5</v>
      </c>
      <c r="G440" t="s">
        <v>1198</v>
      </c>
      <c r="H440" t="s">
        <v>416</v>
      </c>
      <c r="I440">
        <v>1658948139.5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651.7373490179539</v>
      </c>
      <c r="AK440">
        <v>599.2768666666666</v>
      </c>
      <c r="AL440">
        <v>3.258248577733848</v>
      </c>
      <c r="AM440">
        <v>65.32970682770508</v>
      </c>
      <c r="AN440">
        <f>(AP440 - AO440 + DI440*1E3/(8.314*(DK440+273.15)) * AR440/DH440 * AQ440) * DH440/(100*CV440) * 1000/(1000 - AP440)</f>
        <v>0</v>
      </c>
      <c r="AO440">
        <v>12.47046000511466</v>
      </c>
      <c r="AP440">
        <v>20.78667636363635</v>
      </c>
      <c r="AQ440">
        <v>-0.001405405571926808</v>
      </c>
      <c r="AR440">
        <v>84.90924904379285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1658948139.5</v>
      </c>
      <c r="DB440">
        <v>564.5264814814814</v>
      </c>
      <c r="DC440">
        <v>627.8448148148148</v>
      </c>
      <c r="DD440">
        <v>20.81006666666667</v>
      </c>
      <c r="DE440">
        <v>12.50292962962963</v>
      </c>
      <c r="DF440">
        <v>568.3565185185184</v>
      </c>
      <c r="DG440">
        <v>20.93899259259259</v>
      </c>
      <c r="DH440">
        <v>500.0692962962963</v>
      </c>
      <c r="DI440">
        <v>90.43788888888891</v>
      </c>
      <c r="DJ440">
        <v>0.09998431111111114</v>
      </c>
      <c r="DK440">
        <v>26.8885</v>
      </c>
      <c r="DL440">
        <v>25.9990962962963</v>
      </c>
      <c r="DM440">
        <v>999.9000000000001</v>
      </c>
      <c r="DN440">
        <v>0</v>
      </c>
      <c r="DO440">
        <v>0</v>
      </c>
      <c r="DP440">
        <v>10003.13296296296</v>
      </c>
      <c r="DQ440">
        <v>0</v>
      </c>
      <c r="DR440">
        <v>10.29159851851852</v>
      </c>
      <c r="DS440">
        <v>-63.31836296296296</v>
      </c>
      <c r="DT440">
        <v>576.5237777777778</v>
      </c>
      <c r="DU440">
        <v>635.7934814814814</v>
      </c>
      <c r="DV440">
        <v>8.307131481481482</v>
      </c>
      <c r="DW440">
        <v>627.8448148148148</v>
      </c>
      <c r="DX440">
        <v>12.50292962962963</v>
      </c>
      <c r="DY440">
        <v>1.882017407407407</v>
      </c>
      <c r="DZ440">
        <v>1.130738148148148</v>
      </c>
      <c r="EA440">
        <v>16.48517037037037</v>
      </c>
      <c r="EB440">
        <v>8.719550370370369</v>
      </c>
      <c r="EC440">
        <v>1999.982222222222</v>
      </c>
      <c r="ED440">
        <v>0.9799965555555558</v>
      </c>
      <c r="EE440">
        <v>0.02000304444444444</v>
      </c>
      <c r="EF440">
        <v>0</v>
      </c>
      <c r="EG440">
        <v>786.6837407407407</v>
      </c>
      <c r="EH440">
        <v>5.00097</v>
      </c>
      <c r="EI440">
        <v>15706.92222222222</v>
      </c>
      <c r="EJ440">
        <v>16707.41111111111</v>
      </c>
      <c r="EK440">
        <v>37.437</v>
      </c>
      <c r="EL440">
        <v>37.99766666666666</v>
      </c>
      <c r="EM440">
        <v>37.375</v>
      </c>
      <c r="EN440">
        <v>37.687</v>
      </c>
      <c r="EO440">
        <v>38.14337037037038</v>
      </c>
      <c r="EP440">
        <v>1955.072222222222</v>
      </c>
      <c r="EQ440">
        <v>39.90962962962963</v>
      </c>
      <c r="ER440">
        <v>0</v>
      </c>
      <c r="ES440">
        <v>1658948146.8</v>
      </c>
      <c r="ET440">
        <v>0</v>
      </c>
      <c r="EU440">
        <v>786.79576</v>
      </c>
      <c r="EV440">
        <v>11.99315386110901</v>
      </c>
      <c r="EW440">
        <v>212.3615387597764</v>
      </c>
      <c r="EX440">
        <v>15708.78</v>
      </c>
      <c r="EY440">
        <v>15</v>
      </c>
      <c r="EZ440">
        <v>0</v>
      </c>
      <c r="FA440" t="s">
        <v>419</v>
      </c>
      <c r="FB440">
        <v>1657650335.6</v>
      </c>
      <c r="FC440">
        <v>1657650340.6</v>
      </c>
      <c r="FD440">
        <v>0</v>
      </c>
      <c r="FE440">
        <v>2.4</v>
      </c>
      <c r="FF440">
        <v>-0.047</v>
      </c>
      <c r="FG440">
        <v>-2.024</v>
      </c>
      <c r="FH440">
        <v>-0.16</v>
      </c>
      <c r="FI440">
        <v>420</v>
      </c>
      <c r="FJ440">
        <v>17</v>
      </c>
      <c r="FK440">
        <v>0.4</v>
      </c>
      <c r="FL440">
        <v>0.26</v>
      </c>
      <c r="FM440">
        <v>-62.67153170731709</v>
      </c>
      <c r="FN440">
        <v>-10.98848571428584</v>
      </c>
      <c r="FO440">
        <v>1.085113434205018</v>
      </c>
      <c r="FP440">
        <v>0</v>
      </c>
      <c r="FQ440">
        <v>786.0015000000001</v>
      </c>
      <c r="FR440">
        <v>12.02048892433203</v>
      </c>
      <c r="FS440">
        <v>1.203048462424181</v>
      </c>
      <c r="FT440">
        <v>0</v>
      </c>
      <c r="FU440">
        <v>8.293250487804878</v>
      </c>
      <c r="FV440">
        <v>0.2640558188153218</v>
      </c>
      <c r="FW440">
        <v>0.02951452556410562</v>
      </c>
      <c r="FX440">
        <v>0</v>
      </c>
      <c r="FY440">
        <v>0</v>
      </c>
      <c r="FZ440">
        <v>3</v>
      </c>
      <c r="GA440" t="s">
        <v>439</v>
      </c>
      <c r="GB440">
        <v>2.98332</v>
      </c>
      <c r="GC440">
        <v>2.71545</v>
      </c>
      <c r="GD440">
        <v>0.121426</v>
      </c>
      <c r="GE440">
        <v>0.128609</v>
      </c>
      <c r="GF440">
        <v>0.0973598</v>
      </c>
      <c r="GG440">
        <v>0.065999</v>
      </c>
      <c r="GH440">
        <v>27870.9</v>
      </c>
      <c r="GI440">
        <v>27750</v>
      </c>
      <c r="GJ440">
        <v>29482.4</v>
      </c>
      <c r="GK440">
        <v>29450.8</v>
      </c>
      <c r="GL440">
        <v>35257.4</v>
      </c>
      <c r="GM440">
        <v>36579.1</v>
      </c>
      <c r="GN440">
        <v>41530.7</v>
      </c>
      <c r="GO440">
        <v>41966</v>
      </c>
      <c r="GP440">
        <v>1.94622</v>
      </c>
      <c r="GQ440">
        <v>1.90135</v>
      </c>
      <c r="GR440">
        <v>0.0467524</v>
      </c>
      <c r="GS440">
        <v>0</v>
      </c>
      <c r="GT440">
        <v>25.2267</v>
      </c>
      <c r="GU440">
        <v>999.9</v>
      </c>
      <c r="GV440">
        <v>40.6</v>
      </c>
      <c r="GW440">
        <v>30.3</v>
      </c>
      <c r="GX440">
        <v>19.4576</v>
      </c>
      <c r="GY440">
        <v>62.7001</v>
      </c>
      <c r="GZ440">
        <v>33.726</v>
      </c>
      <c r="HA440">
        <v>1</v>
      </c>
      <c r="HB440">
        <v>-0.0779624</v>
      </c>
      <c r="HC440">
        <v>0.237443</v>
      </c>
      <c r="HD440">
        <v>20.333</v>
      </c>
      <c r="HE440">
        <v>5.21744</v>
      </c>
      <c r="HF440">
        <v>12.0098</v>
      </c>
      <c r="HG440">
        <v>4.9893</v>
      </c>
      <c r="HH440">
        <v>3.28845</v>
      </c>
      <c r="HI440">
        <v>9999</v>
      </c>
      <c r="HJ440">
        <v>9999</v>
      </c>
      <c r="HK440">
        <v>9999</v>
      </c>
      <c r="HL440">
        <v>156.5</v>
      </c>
      <c r="HM440">
        <v>1.86738</v>
      </c>
      <c r="HN440">
        <v>1.86645</v>
      </c>
      <c r="HO440">
        <v>1.86585</v>
      </c>
      <c r="HP440">
        <v>1.86584</v>
      </c>
      <c r="HQ440">
        <v>1.86766</v>
      </c>
      <c r="HR440">
        <v>1.87016</v>
      </c>
      <c r="HS440">
        <v>1.86875</v>
      </c>
      <c r="HT440">
        <v>1.87027</v>
      </c>
      <c r="HU440">
        <v>0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-3.898</v>
      </c>
      <c r="II440">
        <v>-0.1292</v>
      </c>
      <c r="IJ440">
        <v>-2.003274880989988</v>
      </c>
      <c r="IK440">
        <v>-0.003643892653284941</v>
      </c>
      <c r="IL440">
        <v>8.948238347276123E-07</v>
      </c>
      <c r="IM440">
        <v>-2.445980282225029E-10</v>
      </c>
      <c r="IN440">
        <v>-0.1940835803508028</v>
      </c>
      <c r="IO440">
        <v>-0.01042730378795286</v>
      </c>
      <c r="IP440">
        <v>0.00100284695746963</v>
      </c>
      <c r="IQ440">
        <v>-1.701466411570297E-05</v>
      </c>
      <c r="IR440">
        <v>2</v>
      </c>
      <c r="IS440">
        <v>2310</v>
      </c>
      <c r="IT440">
        <v>1</v>
      </c>
      <c r="IU440">
        <v>25</v>
      </c>
      <c r="IV440">
        <v>21630.2</v>
      </c>
      <c r="IW440">
        <v>21630.1</v>
      </c>
      <c r="IX440">
        <v>1.50391</v>
      </c>
      <c r="IY440">
        <v>2.21313</v>
      </c>
      <c r="IZ440">
        <v>1.39648</v>
      </c>
      <c r="JA440">
        <v>2.34375</v>
      </c>
      <c r="JB440">
        <v>1.49536</v>
      </c>
      <c r="JC440">
        <v>2.39014</v>
      </c>
      <c r="JD440">
        <v>35.1747</v>
      </c>
      <c r="JE440">
        <v>24.1751</v>
      </c>
      <c r="JF440">
        <v>18</v>
      </c>
      <c r="JG440">
        <v>510.795</v>
      </c>
      <c r="JH440">
        <v>438.415</v>
      </c>
      <c r="JI440">
        <v>24.9996</v>
      </c>
      <c r="JJ440">
        <v>26.4199</v>
      </c>
      <c r="JK440">
        <v>30.0001</v>
      </c>
      <c r="JL440">
        <v>26.3971</v>
      </c>
      <c r="JM440">
        <v>26.3381</v>
      </c>
      <c r="JN440">
        <v>30.0903</v>
      </c>
      <c r="JO440">
        <v>33.1851</v>
      </c>
      <c r="JP440">
        <v>22.0702</v>
      </c>
      <c r="JQ440">
        <v>25</v>
      </c>
      <c r="JR440">
        <v>674.122</v>
      </c>
      <c r="JS440">
        <v>12.4777</v>
      </c>
      <c r="JT440">
        <v>100.824</v>
      </c>
      <c r="JU440">
        <v>100.79</v>
      </c>
    </row>
    <row r="441" spans="1:281">
      <c r="A441">
        <v>425</v>
      </c>
      <c r="B441">
        <v>1658948152</v>
      </c>
      <c r="C441">
        <v>6514</v>
      </c>
      <c r="D441" t="s">
        <v>1277</v>
      </c>
      <c r="E441" t="s">
        <v>1278</v>
      </c>
      <c r="F441">
        <v>5</v>
      </c>
      <c r="G441" t="s">
        <v>1198</v>
      </c>
      <c r="H441" t="s">
        <v>416</v>
      </c>
      <c r="I441">
        <v>1658948144.214286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668.7215157583045</v>
      </c>
      <c r="AK441">
        <v>615.7731515151513</v>
      </c>
      <c r="AL441">
        <v>3.299630665530538</v>
      </c>
      <c r="AM441">
        <v>65.32970682770508</v>
      </c>
      <c r="AN441">
        <f>(AP441 - AO441 + DI441*1E3/(8.314*(DK441+273.15)) * AR441/DH441 * AQ441) * DH441/(100*CV441) * 1000/(1000 - AP441)</f>
        <v>0</v>
      </c>
      <c r="AO441">
        <v>12.44506236388056</v>
      </c>
      <c r="AP441">
        <v>20.77228484848485</v>
      </c>
      <c r="AQ441">
        <v>-0.0003512215912555645</v>
      </c>
      <c r="AR441">
        <v>84.90924904379285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1658948144.214286</v>
      </c>
      <c r="DB441">
        <v>579.5711428571428</v>
      </c>
      <c r="DC441">
        <v>643.66525</v>
      </c>
      <c r="DD441">
        <v>20.79553214285715</v>
      </c>
      <c r="DE441">
        <v>12.46591785714285</v>
      </c>
      <c r="DF441">
        <v>583.4443214285714</v>
      </c>
      <c r="DG441">
        <v>20.92458571428571</v>
      </c>
      <c r="DH441">
        <v>500.0634285714286</v>
      </c>
      <c r="DI441">
        <v>90.43806071428571</v>
      </c>
      <c r="DJ441">
        <v>0.1000554142857143</v>
      </c>
      <c r="DK441">
        <v>26.887575</v>
      </c>
      <c r="DL441">
        <v>25.99498214285714</v>
      </c>
      <c r="DM441">
        <v>999.9000000000002</v>
      </c>
      <c r="DN441">
        <v>0</v>
      </c>
      <c r="DO441">
        <v>0</v>
      </c>
      <c r="DP441">
        <v>9995.253928571428</v>
      </c>
      <c r="DQ441">
        <v>0</v>
      </c>
      <c r="DR441">
        <v>10.40646071428571</v>
      </c>
      <c r="DS441">
        <v>-64.09417142857143</v>
      </c>
      <c r="DT441">
        <v>591.8793928571429</v>
      </c>
      <c r="DU441">
        <v>651.7900357142856</v>
      </c>
      <c r="DV441">
        <v>8.329616785714286</v>
      </c>
      <c r="DW441">
        <v>643.66525</v>
      </c>
      <c r="DX441">
        <v>12.46591785714285</v>
      </c>
      <c r="DY441">
        <v>1.880706428571429</v>
      </c>
      <c r="DZ441">
        <v>1.127392142857143</v>
      </c>
      <c r="EA441">
        <v>16.47421428571429</v>
      </c>
      <c r="EB441">
        <v>8.675785357142855</v>
      </c>
      <c r="EC441">
        <v>2000.003214285715</v>
      </c>
      <c r="ED441">
        <v>0.979996892857143</v>
      </c>
      <c r="EE441">
        <v>0.02000270714285714</v>
      </c>
      <c r="EF441">
        <v>0</v>
      </c>
      <c r="EG441">
        <v>787.4328928571427</v>
      </c>
      <c r="EH441">
        <v>5.00097</v>
      </c>
      <c r="EI441">
        <v>15722.70714285714</v>
      </c>
      <c r="EJ441">
        <v>16707.58928571429</v>
      </c>
      <c r="EK441">
        <v>37.4415</v>
      </c>
      <c r="EL441">
        <v>37.99775</v>
      </c>
      <c r="EM441">
        <v>37.375</v>
      </c>
      <c r="EN441">
        <v>37.687</v>
      </c>
      <c r="EO441">
        <v>38.13828571428571</v>
      </c>
      <c r="EP441">
        <v>1955.093214285714</v>
      </c>
      <c r="EQ441">
        <v>39.90964285714286</v>
      </c>
      <c r="ER441">
        <v>0</v>
      </c>
      <c r="ES441">
        <v>1658948151.6</v>
      </c>
      <c r="ET441">
        <v>0</v>
      </c>
      <c r="EU441">
        <v>787.54264</v>
      </c>
      <c r="EV441">
        <v>9.388692326034462</v>
      </c>
      <c r="EW441">
        <v>177.6692310261808</v>
      </c>
      <c r="EX441">
        <v>15724.512</v>
      </c>
      <c r="EY441">
        <v>15</v>
      </c>
      <c r="EZ441">
        <v>0</v>
      </c>
      <c r="FA441" t="s">
        <v>419</v>
      </c>
      <c r="FB441">
        <v>1657650335.6</v>
      </c>
      <c r="FC441">
        <v>1657650340.6</v>
      </c>
      <c r="FD441">
        <v>0</v>
      </c>
      <c r="FE441">
        <v>2.4</v>
      </c>
      <c r="FF441">
        <v>-0.047</v>
      </c>
      <c r="FG441">
        <v>-2.024</v>
      </c>
      <c r="FH441">
        <v>-0.16</v>
      </c>
      <c r="FI441">
        <v>420</v>
      </c>
      <c r="FJ441">
        <v>17</v>
      </c>
      <c r="FK441">
        <v>0.4</v>
      </c>
      <c r="FL441">
        <v>0.26</v>
      </c>
      <c r="FM441">
        <v>-63.67437500000001</v>
      </c>
      <c r="FN441">
        <v>-9.871098686678877</v>
      </c>
      <c r="FO441">
        <v>0.9511039056669881</v>
      </c>
      <c r="FP441">
        <v>0</v>
      </c>
      <c r="FQ441">
        <v>786.9850294117647</v>
      </c>
      <c r="FR441">
        <v>10.38504201151831</v>
      </c>
      <c r="FS441">
        <v>1.059758087969758</v>
      </c>
      <c r="FT441">
        <v>0</v>
      </c>
      <c r="FU441">
        <v>8.31495</v>
      </c>
      <c r="FV441">
        <v>0.2493962476547807</v>
      </c>
      <c r="FW441">
        <v>0.02784333214613504</v>
      </c>
      <c r="FX441">
        <v>0</v>
      </c>
      <c r="FY441">
        <v>0</v>
      </c>
      <c r="FZ441">
        <v>3</v>
      </c>
      <c r="GA441" t="s">
        <v>439</v>
      </c>
      <c r="GB441">
        <v>2.9833</v>
      </c>
      <c r="GC441">
        <v>2.71557</v>
      </c>
      <c r="GD441">
        <v>0.12375</v>
      </c>
      <c r="GE441">
        <v>0.130886</v>
      </c>
      <c r="GF441">
        <v>0.0973082</v>
      </c>
      <c r="GG441">
        <v>0.06582</v>
      </c>
      <c r="GH441">
        <v>27796.9</v>
      </c>
      <c r="GI441">
        <v>27676.9</v>
      </c>
      <c r="GJ441">
        <v>29482.1</v>
      </c>
      <c r="GK441">
        <v>29450.1</v>
      </c>
      <c r="GL441">
        <v>35259.2</v>
      </c>
      <c r="GM441">
        <v>36585.6</v>
      </c>
      <c r="GN441">
        <v>41530.4</v>
      </c>
      <c r="GO441">
        <v>41965.4</v>
      </c>
      <c r="GP441">
        <v>1.94622</v>
      </c>
      <c r="GQ441">
        <v>1.90128</v>
      </c>
      <c r="GR441">
        <v>0.0461489</v>
      </c>
      <c r="GS441">
        <v>0</v>
      </c>
      <c r="GT441">
        <v>25.2254</v>
      </c>
      <c r="GU441">
        <v>999.9</v>
      </c>
      <c r="GV441">
        <v>40.5</v>
      </c>
      <c r="GW441">
        <v>30.3</v>
      </c>
      <c r="GX441">
        <v>19.4115</v>
      </c>
      <c r="GY441">
        <v>63.0401</v>
      </c>
      <c r="GZ441">
        <v>33.9744</v>
      </c>
      <c r="HA441">
        <v>1</v>
      </c>
      <c r="HB441">
        <v>-0.0779014</v>
      </c>
      <c r="HC441">
        <v>0.237146</v>
      </c>
      <c r="HD441">
        <v>20.3329</v>
      </c>
      <c r="HE441">
        <v>5.21654</v>
      </c>
      <c r="HF441">
        <v>12.0099</v>
      </c>
      <c r="HG441">
        <v>4.98895</v>
      </c>
      <c r="HH441">
        <v>3.28842</v>
      </c>
      <c r="HI441">
        <v>9999</v>
      </c>
      <c r="HJ441">
        <v>9999</v>
      </c>
      <c r="HK441">
        <v>9999</v>
      </c>
      <c r="HL441">
        <v>156.5</v>
      </c>
      <c r="HM441">
        <v>1.86737</v>
      </c>
      <c r="HN441">
        <v>1.86645</v>
      </c>
      <c r="HO441">
        <v>1.86587</v>
      </c>
      <c r="HP441">
        <v>1.86584</v>
      </c>
      <c r="HQ441">
        <v>1.86766</v>
      </c>
      <c r="HR441">
        <v>1.87015</v>
      </c>
      <c r="HS441">
        <v>1.86874</v>
      </c>
      <c r="HT441">
        <v>1.87027</v>
      </c>
      <c r="HU441">
        <v>0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-3.944</v>
      </c>
      <c r="II441">
        <v>-0.1293</v>
      </c>
      <c r="IJ441">
        <v>-2.003274880989988</v>
      </c>
      <c r="IK441">
        <v>-0.003643892653284941</v>
      </c>
      <c r="IL441">
        <v>8.948238347276123E-07</v>
      </c>
      <c r="IM441">
        <v>-2.445980282225029E-10</v>
      </c>
      <c r="IN441">
        <v>-0.1940835803508028</v>
      </c>
      <c r="IO441">
        <v>-0.01042730378795286</v>
      </c>
      <c r="IP441">
        <v>0.00100284695746963</v>
      </c>
      <c r="IQ441">
        <v>-1.701466411570297E-05</v>
      </c>
      <c r="IR441">
        <v>2</v>
      </c>
      <c r="IS441">
        <v>2310</v>
      </c>
      <c r="IT441">
        <v>1</v>
      </c>
      <c r="IU441">
        <v>25</v>
      </c>
      <c r="IV441">
        <v>21630.3</v>
      </c>
      <c r="IW441">
        <v>21630.2</v>
      </c>
      <c r="IX441">
        <v>1.53076</v>
      </c>
      <c r="IY441">
        <v>2.20581</v>
      </c>
      <c r="IZ441">
        <v>1.39648</v>
      </c>
      <c r="JA441">
        <v>2.34253</v>
      </c>
      <c r="JB441">
        <v>1.49536</v>
      </c>
      <c r="JC441">
        <v>2.39868</v>
      </c>
      <c r="JD441">
        <v>35.1978</v>
      </c>
      <c r="JE441">
        <v>24.1751</v>
      </c>
      <c r="JF441">
        <v>18</v>
      </c>
      <c r="JG441">
        <v>510.795</v>
      </c>
      <c r="JH441">
        <v>438.365</v>
      </c>
      <c r="JI441">
        <v>24.9998</v>
      </c>
      <c r="JJ441">
        <v>26.4199</v>
      </c>
      <c r="JK441">
        <v>30.0002</v>
      </c>
      <c r="JL441">
        <v>26.3971</v>
      </c>
      <c r="JM441">
        <v>26.3376</v>
      </c>
      <c r="JN441">
        <v>30.6486</v>
      </c>
      <c r="JO441">
        <v>33.1851</v>
      </c>
      <c r="JP441">
        <v>22.0702</v>
      </c>
      <c r="JQ441">
        <v>25</v>
      </c>
      <c r="JR441">
        <v>694.157</v>
      </c>
      <c r="JS441">
        <v>12.4878</v>
      </c>
      <c r="JT441">
        <v>100.823</v>
      </c>
      <c r="JU441">
        <v>100.788</v>
      </c>
    </row>
    <row r="442" spans="1:281">
      <c r="A442">
        <v>426</v>
      </c>
      <c r="B442">
        <v>1658948157</v>
      </c>
      <c r="C442">
        <v>6519</v>
      </c>
      <c r="D442" t="s">
        <v>1279</v>
      </c>
      <c r="E442" t="s">
        <v>1280</v>
      </c>
      <c r="F442">
        <v>5</v>
      </c>
      <c r="G442" t="s">
        <v>1198</v>
      </c>
      <c r="H442" t="s">
        <v>416</v>
      </c>
      <c r="I442">
        <v>1658948149.5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685.7615958577281</v>
      </c>
      <c r="AK442">
        <v>632.2724181818179</v>
      </c>
      <c r="AL442">
        <v>3.294443188637821</v>
      </c>
      <c r="AM442">
        <v>65.32970682770508</v>
      </c>
      <c r="AN442">
        <f>(AP442 - AO442 + DI442*1E3/(8.314*(DK442+273.15)) * AR442/DH442 * AQ442) * DH442/(100*CV442) * 1000/(1000 - AP442)</f>
        <v>0</v>
      </c>
      <c r="AO442">
        <v>12.41449379107271</v>
      </c>
      <c r="AP442">
        <v>20.75355757575756</v>
      </c>
      <c r="AQ442">
        <v>-0.0006753060536467408</v>
      </c>
      <c r="AR442">
        <v>84.90924904379285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1658948149.5</v>
      </c>
      <c r="DB442">
        <v>596.5505185185185</v>
      </c>
      <c r="DC442">
        <v>661.4229259259258</v>
      </c>
      <c r="DD442">
        <v>20.77677037037037</v>
      </c>
      <c r="DE442">
        <v>12.43968518518519</v>
      </c>
      <c r="DF442">
        <v>600.472037037037</v>
      </c>
      <c r="DG442">
        <v>20.90598888888889</v>
      </c>
      <c r="DH442">
        <v>500.0764814814814</v>
      </c>
      <c r="DI442">
        <v>90.4376925925926</v>
      </c>
      <c r="DJ442">
        <v>0.09999985925925925</v>
      </c>
      <c r="DK442">
        <v>26.88818888888888</v>
      </c>
      <c r="DL442">
        <v>25.98807037037038</v>
      </c>
      <c r="DM442">
        <v>999.9000000000001</v>
      </c>
      <c r="DN442">
        <v>0</v>
      </c>
      <c r="DO442">
        <v>0</v>
      </c>
      <c r="DP442">
        <v>9996.740370370369</v>
      </c>
      <c r="DQ442">
        <v>0</v>
      </c>
      <c r="DR442">
        <v>10.43022592592592</v>
      </c>
      <c r="DS442">
        <v>-64.87237777777777</v>
      </c>
      <c r="DT442">
        <v>609.2076296296297</v>
      </c>
      <c r="DU442">
        <v>669.754148148148</v>
      </c>
      <c r="DV442">
        <v>8.337082592592592</v>
      </c>
      <c r="DW442">
        <v>661.4229259259258</v>
      </c>
      <c r="DX442">
        <v>12.43968518518519</v>
      </c>
      <c r="DY442">
        <v>1.879001851851852</v>
      </c>
      <c r="DZ442">
        <v>1.125014814814815</v>
      </c>
      <c r="EA442">
        <v>16.45997037037037</v>
      </c>
      <c r="EB442">
        <v>8.644603703703703</v>
      </c>
      <c r="EC442">
        <v>1999.999629629629</v>
      </c>
      <c r="ED442">
        <v>0.979996888888889</v>
      </c>
      <c r="EE442">
        <v>0.02000271111111111</v>
      </c>
      <c r="EF442">
        <v>0</v>
      </c>
      <c r="EG442">
        <v>788.1682962962964</v>
      </c>
      <c r="EH442">
        <v>5.00097</v>
      </c>
      <c r="EI442">
        <v>15737.31111111111</v>
      </c>
      <c r="EJ442">
        <v>16707.56296296296</v>
      </c>
      <c r="EK442">
        <v>37.44166666666667</v>
      </c>
      <c r="EL442">
        <v>37.993</v>
      </c>
      <c r="EM442">
        <v>37.375</v>
      </c>
      <c r="EN442">
        <v>37.687</v>
      </c>
      <c r="EO442">
        <v>38.13648148148148</v>
      </c>
      <c r="EP442">
        <v>1955.08962962963</v>
      </c>
      <c r="EQ442">
        <v>39.90962962962963</v>
      </c>
      <c r="ER442">
        <v>0</v>
      </c>
      <c r="ES442">
        <v>1658948156.4</v>
      </c>
      <c r="ET442">
        <v>0</v>
      </c>
      <c r="EU442">
        <v>788.20524</v>
      </c>
      <c r="EV442">
        <v>6.332461528074923</v>
      </c>
      <c r="EW442">
        <v>149.1153843864395</v>
      </c>
      <c r="EX442">
        <v>15737.564</v>
      </c>
      <c r="EY442">
        <v>15</v>
      </c>
      <c r="EZ442">
        <v>0</v>
      </c>
      <c r="FA442" t="s">
        <v>419</v>
      </c>
      <c r="FB442">
        <v>1657650335.6</v>
      </c>
      <c r="FC442">
        <v>1657650340.6</v>
      </c>
      <c r="FD442">
        <v>0</v>
      </c>
      <c r="FE442">
        <v>2.4</v>
      </c>
      <c r="FF442">
        <v>-0.047</v>
      </c>
      <c r="FG442">
        <v>-2.024</v>
      </c>
      <c r="FH442">
        <v>-0.16</v>
      </c>
      <c r="FI442">
        <v>420</v>
      </c>
      <c r="FJ442">
        <v>17</v>
      </c>
      <c r="FK442">
        <v>0.4</v>
      </c>
      <c r="FL442">
        <v>0.26</v>
      </c>
      <c r="FM442">
        <v>-64.30515</v>
      </c>
      <c r="FN442">
        <v>-9.049798874296389</v>
      </c>
      <c r="FO442">
        <v>0.8725901068084593</v>
      </c>
      <c r="FP442">
        <v>0</v>
      </c>
      <c r="FQ442">
        <v>787.6259411764704</v>
      </c>
      <c r="FR442">
        <v>8.548571430564259</v>
      </c>
      <c r="FS442">
        <v>0.892381840627079</v>
      </c>
      <c r="FT442">
        <v>0</v>
      </c>
      <c r="FU442">
        <v>8.33136375</v>
      </c>
      <c r="FV442">
        <v>0.129210619136947</v>
      </c>
      <c r="FW442">
        <v>0.0154022405330361</v>
      </c>
      <c r="FX442">
        <v>0</v>
      </c>
      <c r="FY442">
        <v>0</v>
      </c>
      <c r="FZ442">
        <v>3</v>
      </c>
      <c r="GA442" t="s">
        <v>439</v>
      </c>
      <c r="GB442">
        <v>2.98319</v>
      </c>
      <c r="GC442">
        <v>2.71576</v>
      </c>
      <c r="GD442">
        <v>0.126041</v>
      </c>
      <c r="GE442">
        <v>0.133116</v>
      </c>
      <c r="GF442">
        <v>0.0972504</v>
      </c>
      <c r="GG442">
        <v>0.0657981</v>
      </c>
      <c r="GH442">
        <v>27724.9</v>
      </c>
      <c r="GI442">
        <v>27605.9</v>
      </c>
      <c r="GJ442">
        <v>29482.8</v>
      </c>
      <c r="GK442">
        <v>29450.1</v>
      </c>
      <c r="GL442">
        <v>35262.4</v>
      </c>
      <c r="GM442">
        <v>36586.2</v>
      </c>
      <c r="GN442">
        <v>41531.4</v>
      </c>
      <c r="GO442">
        <v>41965</v>
      </c>
      <c r="GP442">
        <v>1.94605</v>
      </c>
      <c r="GQ442">
        <v>1.90165</v>
      </c>
      <c r="GR442">
        <v>0.0463352</v>
      </c>
      <c r="GS442">
        <v>0</v>
      </c>
      <c r="GT442">
        <v>25.2237</v>
      </c>
      <c r="GU442">
        <v>999.9</v>
      </c>
      <c r="GV442">
        <v>40.4</v>
      </c>
      <c r="GW442">
        <v>30.3</v>
      </c>
      <c r="GX442">
        <v>19.3645</v>
      </c>
      <c r="GY442">
        <v>63.0501</v>
      </c>
      <c r="GZ442">
        <v>34.0064</v>
      </c>
      <c r="HA442">
        <v>1</v>
      </c>
      <c r="HB442">
        <v>-0.07800559999999999</v>
      </c>
      <c r="HC442">
        <v>0.2372</v>
      </c>
      <c r="HD442">
        <v>20.333</v>
      </c>
      <c r="HE442">
        <v>5.21744</v>
      </c>
      <c r="HF442">
        <v>12.0098</v>
      </c>
      <c r="HG442">
        <v>4.9888</v>
      </c>
      <c r="HH442">
        <v>3.28853</v>
      </c>
      <c r="HI442">
        <v>9999</v>
      </c>
      <c r="HJ442">
        <v>9999</v>
      </c>
      <c r="HK442">
        <v>9999</v>
      </c>
      <c r="HL442">
        <v>156.5</v>
      </c>
      <c r="HM442">
        <v>1.86737</v>
      </c>
      <c r="HN442">
        <v>1.86646</v>
      </c>
      <c r="HO442">
        <v>1.86589</v>
      </c>
      <c r="HP442">
        <v>1.86584</v>
      </c>
      <c r="HQ442">
        <v>1.86768</v>
      </c>
      <c r="HR442">
        <v>1.87017</v>
      </c>
      <c r="HS442">
        <v>1.86875</v>
      </c>
      <c r="HT442">
        <v>1.87027</v>
      </c>
      <c r="HU442">
        <v>0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-3.99</v>
      </c>
      <c r="II442">
        <v>-0.1295</v>
      </c>
      <c r="IJ442">
        <v>-2.003274880989988</v>
      </c>
      <c r="IK442">
        <v>-0.003643892653284941</v>
      </c>
      <c r="IL442">
        <v>8.948238347276123E-07</v>
      </c>
      <c r="IM442">
        <v>-2.445980282225029E-10</v>
      </c>
      <c r="IN442">
        <v>-0.1940835803508028</v>
      </c>
      <c r="IO442">
        <v>-0.01042730378795286</v>
      </c>
      <c r="IP442">
        <v>0.00100284695746963</v>
      </c>
      <c r="IQ442">
        <v>-1.701466411570297E-05</v>
      </c>
      <c r="IR442">
        <v>2</v>
      </c>
      <c r="IS442">
        <v>2310</v>
      </c>
      <c r="IT442">
        <v>1</v>
      </c>
      <c r="IU442">
        <v>25</v>
      </c>
      <c r="IV442">
        <v>21630.4</v>
      </c>
      <c r="IW442">
        <v>21630.3</v>
      </c>
      <c r="IX442">
        <v>1.56372</v>
      </c>
      <c r="IY442">
        <v>2.20337</v>
      </c>
      <c r="IZ442">
        <v>1.39648</v>
      </c>
      <c r="JA442">
        <v>2.34375</v>
      </c>
      <c r="JB442">
        <v>1.49536</v>
      </c>
      <c r="JC442">
        <v>2.41333</v>
      </c>
      <c r="JD442">
        <v>35.1747</v>
      </c>
      <c r="JE442">
        <v>24.1751</v>
      </c>
      <c r="JF442">
        <v>18</v>
      </c>
      <c r="JG442">
        <v>510.682</v>
      </c>
      <c r="JH442">
        <v>438.591</v>
      </c>
      <c r="JI442">
        <v>24.9999</v>
      </c>
      <c r="JJ442">
        <v>26.4199</v>
      </c>
      <c r="JK442">
        <v>30</v>
      </c>
      <c r="JL442">
        <v>26.3971</v>
      </c>
      <c r="JM442">
        <v>26.3376</v>
      </c>
      <c r="JN442">
        <v>31.2856</v>
      </c>
      <c r="JO442">
        <v>33.1851</v>
      </c>
      <c r="JP442">
        <v>22.0702</v>
      </c>
      <c r="JQ442">
        <v>25</v>
      </c>
      <c r="JR442">
        <v>707.528</v>
      </c>
      <c r="JS442">
        <v>12.4878</v>
      </c>
      <c r="JT442">
        <v>100.825</v>
      </c>
      <c r="JU442">
        <v>100.788</v>
      </c>
    </row>
    <row r="443" spans="1:281">
      <c r="A443">
        <v>427</v>
      </c>
      <c r="B443">
        <v>1658948162</v>
      </c>
      <c r="C443">
        <v>6524</v>
      </c>
      <c r="D443" t="s">
        <v>1281</v>
      </c>
      <c r="E443" t="s">
        <v>1282</v>
      </c>
      <c r="F443">
        <v>5</v>
      </c>
      <c r="G443" t="s">
        <v>1198</v>
      </c>
      <c r="H443" t="s">
        <v>416</v>
      </c>
      <c r="I443">
        <v>1658948154.214286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702.5502941798767</v>
      </c>
      <c r="AK443">
        <v>648.6248242424242</v>
      </c>
      <c r="AL443">
        <v>3.275488362547536</v>
      </c>
      <c r="AM443">
        <v>65.32970682770508</v>
      </c>
      <c r="AN443">
        <f>(AP443 - AO443 + DI443*1E3/(8.314*(DK443+273.15)) * AR443/DH443 * AQ443) * DH443/(100*CV443) * 1000/(1000 - AP443)</f>
        <v>0</v>
      </c>
      <c r="AO443">
        <v>12.41130290761238</v>
      </c>
      <c r="AP443">
        <v>20.74832666666666</v>
      </c>
      <c r="AQ443">
        <v>-0.0001378383504161575</v>
      </c>
      <c r="AR443">
        <v>84.90924904379285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1658948154.214286</v>
      </c>
      <c r="DB443">
        <v>611.7315357142859</v>
      </c>
      <c r="DC443">
        <v>677.2105</v>
      </c>
      <c r="DD443">
        <v>20.76397857142857</v>
      </c>
      <c r="DE443">
        <v>12.42178214285714</v>
      </c>
      <c r="DF443">
        <v>615.6961071428572</v>
      </c>
      <c r="DG443">
        <v>20.89331428571429</v>
      </c>
      <c r="DH443">
        <v>500.0589999999999</v>
      </c>
      <c r="DI443">
        <v>90.43754285714286</v>
      </c>
      <c r="DJ443">
        <v>0.09998405357142857</v>
      </c>
      <c r="DK443">
        <v>26.887625</v>
      </c>
      <c r="DL443">
        <v>25.98526071428572</v>
      </c>
      <c r="DM443">
        <v>999.9000000000002</v>
      </c>
      <c r="DN443">
        <v>0</v>
      </c>
      <c r="DO443">
        <v>0</v>
      </c>
      <c r="DP443">
        <v>10000.00142857143</v>
      </c>
      <c r="DQ443">
        <v>0</v>
      </c>
      <c r="DR443">
        <v>10.44038214285715</v>
      </c>
      <c r="DS443">
        <v>-65.47890357142856</v>
      </c>
      <c r="DT443">
        <v>624.7026071428571</v>
      </c>
      <c r="DU443">
        <v>685.7282142857142</v>
      </c>
      <c r="DV443">
        <v>8.342189285714287</v>
      </c>
      <c r="DW443">
        <v>677.2105</v>
      </c>
      <c r="DX443">
        <v>12.42178214285714</v>
      </c>
      <c r="DY443">
        <v>1.877842142857143</v>
      </c>
      <c r="DZ443">
        <v>1.123395</v>
      </c>
      <c r="EA443">
        <v>16.45027142857143</v>
      </c>
      <c r="EB443">
        <v>8.623322857142858</v>
      </c>
      <c r="EC443">
        <v>1999.991071428572</v>
      </c>
      <c r="ED443">
        <v>0.9799966785714288</v>
      </c>
      <c r="EE443">
        <v>0.02000292142857143</v>
      </c>
      <c r="EF443">
        <v>0</v>
      </c>
      <c r="EG443">
        <v>788.6459285714287</v>
      </c>
      <c r="EH443">
        <v>5.00097</v>
      </c>
      <c r="EI443">
        <v>15747.45</v>
      </c>
      <c r="EJ443">
        <v>16707.49642857143</v>
      </c>
      <c r="EK443">
        <v>37.4415</v>
      </c>
      <c r="EL443">
        <v>37.9955</v>
      </c>
      <c r="EM443">
        <v>37.375</v>
      </c>
      <c r="EN443">
        <v>37.687</v>
      </c>
      <c r="EO443">
        <v>38.13828571428571</v>
      </c>
      <c r="EP443">
        <v>1955.081071428571</v>
      </c>
      <c r="EQ443">
        <v>39.91</v>
      </c>
      <c r="ER443">
        <v>0</v>
      </c>
      <c r="ES443">
        <v>1658948161.8</v>
      </c>
      <c r="ET443">
        <v>0</v>
      </c>
      <c r="EU443">
        <v>788.6908076923077</v>
      </c>
      <c r="EV443">
        <v>5.32707692904943</v>
      </c>
      <c r="EW443">
        <v>112.5743590639449</v>
      </c>
      <c r="EX443">
        <v>15748.45384615385</v>
      </c>
      <c r="EY443">
        <v>15</v>
      </c>
      <c r="EZ443">
        <v>0</v>
      </c>
      <c r="FA443" t="s">
        <v>419</v>
      </c>
      <c r="FB443">
        <v>1657650335.6</v>
      </c>
      <c r="FC443">
        <v>1657650340.6</v>
      </c>
      <c r="FD443">
        <v>0</v>
      </c>
      <c r="FE443">
        <v>2.4</v>
      </c>
      <c r="FF443">
        <v>-0.047</v>
      </c>
      <c r="FG443">
        <v>-2.024</v>
      </c>
      <c r="FH443">
        <v>-0.16</v>
      </c>
      <c r="FI443">
        <v>420</v>
      </c>
      <c r="FJ443">
        <v>17</v>
      </c>
      <c r="FK443">
        <v>0.4</v>
      </c>
      <c r="FL443">
        <v>0.26</v>
      </c>
      <c r="FM443">
        <v>-65.14671000000001</v>
      </c>
      <c r="FN443">
        <v>-7.779082176360214</v>
      </c>
      <c r="FO443">
        <v>0.750375378660574</v>
      </c>
      <c r="FP443">
        <v>0</v>
      </c>
      <c r="FQ443">
        <v>788.3971470588236</v>
      </c>
      <c r="FR443">
        <v>6.061925137476366</v>
      </c>
      <c r="FS443">
        <v>0.6542344935046962</v>
      </c>
      <c r="FT443">
        <v>0</v>
      </c>
      <c r="FU443">
        <v>8.337418249999999</v>
      </c>
      <c r="FV443">
        <v>0.06879500938085373</v>
      </c>
      <c r="FW443">
        <v>0.01099953087351914</v>
      </c>
      <c r="FX443">
        <v>1</v>
      </c>
      <c r="FY443">
        <v>1</v>
      </c>
      <c r="FZ443">
        <v>3</v>
      </c>
      <c r="GA443" t="s">
        <v>426</v>
      </c>
      <c r="GB443">
        <v>2.98329</v>
      </c>
      <c r="GC443">
        <v>2.71569</v>
      </c>
      <c r="GD443">
        <v>0.128292</v>
      </c>
      <c r="GE443">
        <v>0.135323</v>
      </c>
      <c r="GF443">
        <v>0.097237</v>
      </c>
      <c r="GG443">
        <v>0.0657861</v>
      </c>
      <c r="GH443">
        <v>27653.2</v>
      </c>
      <c r="GI443">
        <v>27535.7</v>
      </c>
      <c r="GJ443">
        <v>29482.4</v>
      </c>
      <c r="GK443">
        <v>29450.2</v>
      </c>
      <c r="GL443">
        <v>35262.4</v>
      </c>
      <c r="GM443">
        <v>36586.9</v>
      </c>
      <c r="GN443">
        <v>41530.8</v>
      </c>
      <c r="GO443">
        <v>41965.2</v>
      </c>
      <c r="GP443">
        <v>1.94613</v>
      </c>
      <c r="GQ443">
        <v>1.90165</v>
      </c>
      <c r="GR443">
        <v>0.0470281</v>
      </c>
      <c r="GS443">
        <v>0</v>
      </c>
      <c r="GT443">
        <v>25.2212</v>
      </c>
      <c r="GU443">
        <v>999.9</v>
      </c>
      <c r="GV443">
        <v>40.4</v>
      </c>
      <c r="GW443">
        <v>30.3</v>
      </c>
      <c r="GX443">
        <v>19.3647</v>
      </c>
      <c r="GY443">
        <v>63.0001</v>
      </c>
      <c r="GZ443">
        <v>33.6699</v>
      </c>
      <c r="HA443">
        <v>1</v>
      </c>
      <c r="HB443">
        <v>-0.07795729999999999</v>
      </c>
      <c r="HC443">
        <v>0.238371</v>
      </c>
      <c r="HD443">
        <v>20.3331</v>
      </c>
      <c r="HE443">
        <v>5.21804</v>
      </c>
      <c r="HF443">
        <v>12.0098</v>
      </c>
      <c r="HG443">
        <v>4.9895</v>
      </c>
      <c r="HH443">
        <v>3.28865</v>
      </c>
      <c r="HI443">
        <v>9999</v>
      </c>
      <c r="HJ443">
        <v>9999</v>
      </c>
      <c r="HK443">
        <v>9999</v>
      </c>
      <c r="HL443">
        <v>156.5</v>
      </c>
      <c r="HM443">
        <v>1.86738</v>
      </c>
      <c r="HN443">
        <v>1.86646</v>
      </c>
      <c r="HO443">
        <v>1.86588</v>
      </c>
      <c r="HP443">
        <v>1.86584</v>
      </c>
      <c r="HQ443">
        <v>1.86767</v>
      </c>
      <c r="HR443">
        <v>1.87017</v>
      </c>
      <c r="HS443">
        <v>1.86875</v>
      </c>
      <c r="HT443">
        <v>1.87027</v>
      </c>
      <c r="HU443">
        <v>0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-4.036</v>
      </c>
      <c r="II443">
        <v>-0.1295</v>
      </c>
      <c r="IJ443">
        <v>-2.003274880989988</v>
      </c>
      <c r="IK443">
        <v>-0.003643892653284941</v>
      </c>
      <c r="IL443">
        <v>8.948238347276123E-07</v>
      </c>
      <c r="IM443">
        <v>-2.445980282225029E-10</v>
      </c>
      <c r="IN443">
        <v>-0.1940835803508028</v>
      </c>
      <c r="IO443">
        <v>-0.01042730378795286</v>
      </c>
      <c r="IP443">
        <v>0.00100284695746963</v>
      </c>
      <c r="IQ443">
        <v>-1.701466411570297E-05</v>
      </c>
      <c r="IR443">
        <v>2</v>
      </c>
      <c r="IS443">
        <v>2310</v>
      </c>
      <c r="IT443">
        <v>1</v>
      </c>
      <c r="IU443">
        <v>25</v>
      </c>
      <c r="IV443">
        <v>21630.4</v>
      </c>
      <c r="IW443">
        <v>21630.4</v>
      </c>
      <c r="IX443">
        <v>1.59058</v>
      </c>
      <c r="IY443">
        <v>2.19849</v>
      </c>
      <c r="IZ443">
        <v>1.39648</v>
      </c>
      <c r="JA443">
        <v>2.34375</v>
      </c>
      <c r="JB443">
        <v>1.49536</v>
      </c>
      <c r="JC443">
        <v>2.38403</v>
      </c>
      <c r="JD443">
        <v>35.1978</v>
      </c>
      <c r="JE443">
        <v>24.1663</v>
      </c>
      <c r="JF443">
        <v>18</v>
      </c>
      <c r="JG443">
        <v>510.731</v>
      </c>
      <c r="JH443">
        <v>438.591</v>
      </c>
      <c r="JI443">
        <v>25</v>
      </c>
      <c r="JJ443">
        <v>26.4199</v>
      </c>
      <c r="JK443">
        <v>30.0002</v>
      </c>
      <c r="JL443">
        <v>26.3971</v>
      </c>
      <c r="JM443">
        <v>26.3376</v>
      </c>
      <c r="JN443">
        <v>31.8441</v>
      </c>
      <c r="JO443">
        <v>32.9149</v>
      </c>
      <c r="JP443">
        <v>21.6883</v>
      </c>
      <c r="JQ443">
        <v>25</v>
      </c>
      <c r="JR443">
        <v>727.564</v>
      </c>
      <c r="JS443">
        <v>12.4878</v>
      </c>
      <c r="JT443">
        <v>100.824</v>
      </c>
      <c r="JU443">
        <v>100.788</v>
      </c>
    </row>
    <row r="444" spans="1:281">
      <c r="A444">
        <v>428</v>
      </c>
      <c r="B444">
        <v>1658948166.5</v>
      </c>
      <c r="C444">
        <v>6528.5</v>
      </c>
      <c r="D444" t="s">
        <v>1283</v>
      </c>
      <c r="E444" t="s">
        <v>1284</v>
      </c>
      <c r="F444">
        <v>5</v>
      </c>
      <c r="G444" t="s">
        <v>1198</v>
      </c>
      <c r="H444" t="s">
        <v>416</v>
      </c>
      <c r="I444">
        <v>1658948158.660714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717.9655575069587</v>
      </c>
      <c r="AK444">
        <v>663.5650848484844</v>
      </c>
      <c r="AL444">
        <v>3.317668668195964</v>
      </c>
      <c r="AM444">
        <v>65.32970682770508</v>
      </c>
      <c r="AN444">
        <f>(AP444 - AO444 + DI444*1E3/(8.314*(DK444+273.15)) * AR444/DH444 * AQ444) * DH444/(100*CV444) * 1000/(1000 - AP444)</f>
        <v>0</v>
      </c>
      <c r="AO444">
        <v>12.40750636186647</v>
      </c>
      <c r="AP444">
        <v>20.74715212121211</v>
      </c>
      <c r="AQ444">
        <v>-8.353171141393074E-06</v>
      </c>
      <c r="AR444">
        <v>84.90924904379285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1658948158.660714</v>
      </c>
      <c r="DB444">
        <v>626.0794285714286</v>
      </c>
      <c r="DC444">
        <v>692.1288571428571</v>
      </c>
      <c r="DD444">
        <v>20.75406785714286</v>
      </c>
      <c r="DE444">
        <v>12.41096428571428</v>
      </c>
      <c r="DF444">
        <v>630.0844642857144</v>
      </c>
      <c r="DG444">
        <v>20.8835</v>
      </c>
      <c r="DH444">
        <v>500.0593928571429</v>
      </c>
      <c r="DI444">
        <v>90.43750357142858</v>
      </c>
      <c r="DJ444">
        <v>0.09998682857142857</v>
      </c>
      <c r="DK444">
        <v>26.88733928571429</v>
      </c>
      <c r="DL444">
        <v>25.98519642857142</v>
      </c>
      <c r="DM444">
        <v>999.9000000000002</v>
      </c>
      <c r="DN444">
        <v>0</v>
      </c>
      <c r="DO444">
        <v>0</v>
      </c>
      <c r="DP444">
        <v>10005.1525</v>
      </c>
      <c r="DQ444">
        <v>0</v>
      </c>
      <c r="DR444">
        <v>10.44796785714286</v>
      </c>
      <c r="DS444">
        <v>-66.04949285714285</v>
      </c>
      <c r="DT444">
        <v>639.3483571428571</v>
      </c>
      <c r="DU444">
        <v>700.8268214285714</v>
      </c>
      <c r="DV444">
        <v>8.343090357142858</v>
      </c>
      <c r="DW444">
        <v>692.1288571428571</v>
      </c>
      <c r="DX444">
        <v>12.41096428571428</v>
      </c>
      <c r="DY444">
        <v>1.876945357142857</v>
      </c>
      <c r="DZ444">
        <v>1.122416071428571</v>
      </c>
      <c r="EA444">
        <v>16.44276428571428</v>
      </c>
      <c r="EB444">
        <v>8.610463571428571</v>
      </c>
      <c r="EC444">
        <v>1999.993571428572</v>
      </c>
      <c r="ED444">
        <v>0.9799965714285717</v>
      </c>
      <c r="EE444">
        <v>0.02000302857142857</v>
      </c>
      <c r="EF444">
        <v>0</v>
      </c>
      <c r="EG444">
        <v>789.0116428571428</v>
      </c>
      <c r="EH444">
        <v>5.00097</v>
      </c>
      <c r="EI444">
        <v>15754.98214285714</v>
      </c>
      <c r="EJ444">
        <v>16707.51785714286</v>
      </c>
      <c r="EK444">
        <v>37.437</v>
      </c>
      <c r="EL444">
        <v>37.9955</v>
      </c>
      <c r="EM444">
        <v>37.375</v>
      </c>
      <c r="EN444">
        <v>37.687</v>
      </c>
      <c r="EO444">
        <v>38.13828571428571</v>
      </c>
      <c r="EP444">
        <v>1955.083571428571</v>
      </c>
      <c r="EQ444">
        <v>39.91</v>
      </c>
      <c r="ER444">
        <v>0</v>
      </c>
      <c r="ES444">
        <v>1658948166</v>
      </c>
      <c r="ET444">
        <v>0</v>
      </c>
      <c r="EU444">
        <v>789.0476400000001</v>
      </c>
      <c r="EV444">
        <v>3.969538468603448</v>
      </c>
      <c r="EW444">
        <v>83.12307678139364</v>
      </c>
      <c r="EX444">
        <v>15755.896</v>
      </c>
      <c r="EY444">
        <v>15</v>
      </c>
      <c r="EZ444">
        <v>0</v>
      </c>
      <c r="FA444" t="s">
        <v>419</v>
      </c>
      <c r="FB444">
        <v>1657650335.6</v>
      </c>
      <c r="FC444">
        <v>1657650340.6</v>
      </c>
      <c r="FD444">
        <v>0</v>
      </c>
      <c r="FE444">
        <v>2.4</v>
      </c>
      <c r="FF444">
        <v>-0.047</v>
      </c>
      <c r="FG444">
        <v>-2.024</v>
      </c>
      <c r="FH444">
        <v>-0.16</v>
      </c>
      <c r="FI444">
        <v>420</v>
      </c>
      <c r="FJ444">
        <v>17</v>
      </c>
      <c r="FK444">
        <v>0.4</v>
      </c>
      <c r="FL444">
        <v>0.26</v>
      </c>
      <c r="FM444">
        <v>-65.68090749999999</v>
      </c>
      <c r="FN444">
        <v>-7.578665290806762</v>
      </c>
      <c r="FO444">
        <v>0.7300484437307914</v>
      </c>
      <c r="FP444">
        <v>0</v>
      </c>
      <c r="FQ444">
        <v>788.7293235294118</v>
      </c>
      <c r="FR444">
        <v>4.808693664110346</v>
      </c>
      <c r="FS444">
        <v>0.5501640247710183</v>
      </c>
      <c r="FT444">
        <v>0</v>
      </c>
      <c r="FU444">
        <v>8.341009499999998</v>
      </c>
      <c r="FV444">
        <v>0.01481178236397179</v>
      </c>
      <c r="FW444">
        <v>0.008121512466899334</v>
      </c>
      <c r="FX444">
        <v>1</v>
      </c>
      <c r="FY444">
        <v>1</v>
      </c>
      <c r="FZ444">
        <v>3</v>
      </c>
      <c r="GA444" t="s">
        <v>426</v>
      </c>
      <c r="GB444">
        <v>2.98345</v>
      </c>
      <c r="GC444">
        <v>2.71574</v>
      </c>
      <c r="GD444">
        <v>0.130313</v>
      </c>
      <c r="GE444">
        <v>0.137298</v>
      </c>
      <c r="GF444">
        <v>0.09723909999999999</v>
      </c>
      <c r="GG444">
        <v>0.0657674</v>
      </c>
      <c r="GH444">
        <v>27589.7</v>
      </c>
      <c r="GI444">
        <v>27472.7</v>
      </c>
      <c r="GJ444">
        <v>29483.1</v>
      </c>
      <c r="GK444">
        <v>29450</v>
      </c>
      <c r="GL444">
        <v>35263.4</v>
      </c>
      <c r="GM444">
        <v>36587.4</v>
      </c>
      <c r="GN444">
        <v>41531.9</v>
      </c>
      <c r="GO444">
        <v>41964.8</v>
      </c>
      <c r="GP444">
        <v>1.94638</v>
      </c>
      <c r="GQ444">
        <v>1.90138</v>
      </c>
      <c r="GR444">
        <v>0.0467747</v>
      </c>
      <c r="GS444">
        <v>0</v>
      </c>
      <c r="GT444">
        <v>25.2177</v>
      </c>
      <c r="GU444">
        <v>999.9</v>
      </c>
      <c r="GV444">
        <v>40.3</v>
      </c>
      <c r="GW444">
        <v>30.3</v>
      </c>
      <c r="GX444">
        <v>19.3162</v>
      </c>
      <c r="GY444">
        <v>63.0801</v>
      </c>
      <c r="GZ444">
        <v>34.2388</v>
      </c>
      <c r="HA444">
        <v>1</v>
      </c>
      <c r="HB444">
        <v>-0.0780793</v>
      </c>
      <c r="HC444">
        <v>0.238853</v>
      </c>
      <c r="HD444">
        <v>20.3331</v>
      </c>
      <c r="HE444">
        <v>5.21759</v>
      </c>
      <c r="HF444">
        <v>12.0099</v>
      </c>
      <c r="HG444">
        <v>4.9889</v>
      </c>
      <c r="HH444">
        <v>3.28865</v>
      </c>
      <c r="HI444">
        <v>9999</v>
      </c>
      <c r="HJ444">
        <v>9999</v>
      </c>
      <c r="HK444">
        <v>9999</v>
      </c>
      <c r="HL444">
        <v>156.5</v>
      </c>
      <c r="HM444">
        <v>1.8674</v>
      </c>
      <c r="HN444">
        <v>1.86646</v>
      </c>
      <c r="HO444">
        <v>1.86587</v>
      </c>
      <c r="HP444">
        <v>1.86584</v>
      </c>
      <c r="HQ444">
        <v>1.86767</v>
      </c>
      <c r="HR444">
        <v>1.87018</v>
      </c>
      <c r="HS444">
        <v>1.86874</v>
      </c>
      <c r="HT444">
        <v>1.87027</v>
      </c>
      <c r="HU444">
        <v>0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-4.076</v>
      </c>
      <c r="II444">
        <v>-0.1295</v>
      </c>
      <c r="IJ444">
        <v>-2.003274880989988</v>
      </c>
      <c r="IK444">
        <v>-0.003643892653284941</v>
      </c>
      <c r="IL444">
        <v>8.948238347276123E-07</v>
      </c>
      <c r="IM444">
        <v>-2.445980282225029E-10</v>
      </c>
      <c r="IN444">
        <v>-0.1940835803508028</v>
      </c>
      <c r="IO444">
        <v>-0.01042730378795286</v>
      </c>
      <c r="IP444">
        <v>0.00100284695746963</v>
      </c>
      <c r="IQ444">
        <v>-1.701466411570297E-05</v>
      </c>
      <c r="IR444">
        <v>2</v>
      </c>
      <c r="IS444">
        <v>2310</v>
      </c>
      <c r="IT444">
        <v>1</v>
      </c>
      <c r="IU444">
        <v>25</v>
      </c>
      <c r="IV444">
        <v>21630.5</v>
      </c>
      <c r="IW444">
        <v>21630.4</v>
      </c>
      <c r="IX444">
        <v>1.61499</v>
      </c>
      <c r="IY444">
        <v>2.21313</v>
      </c>
      <c r="IZ444">
        <v>1.39648</v>
      </c>
      <c r="JA444">
        <v>2.34253</v>
      </c>
      <c r="JB444">
        <v>1.49536</v>
      </c>
      <c r="JC444">
        <v>2.29492</v>
      </c>
      <c r="JD444">
        <v>35.1978</v>
      </c>
      <c r="JE444">
        <v>24.1663</v>
      </c>
      <c r="JF444">
        <v>18</v>
      </c>
      <c r="JG444">
        <v>510.892</v>
      </c>
      <c r="JH444">
        <v>438.434</v>
      </c>
      <c r="JI444">
        <v>25.0001</v>
      </c>
      <c r="JJ444">
        <v>26.4199</v>
      </c>
      <c r="JK444">
        <v>30</v>
      </c>
      <c r="JL444">
        <v>26.3971</v>
      </c>
      <c r="JM444">
        <v>26.3387</v>
      </c>
      <c r="JN444">
        <v>32.43</v>
      </c>
      <c r="JO444">
        <v>32.6405</v>
      </c>
      <c r="JP444">
        <v>21.6883</v>
      </c>
      <c r="JQ444">
        <v>25</v>
      </c>
      <c r="JR444">
        <v>740.924</v>
      </c>
      <c r="JS444">
        <v>12.4878</v>
      </c>
      <c r="JT444">
        <v>100.826</v>
      </c>
      <c r="JU444">
        <v>100.787</v>
      </c>
    </row>
    <row r="445" spans="1:281">
      <c r="A445">
        <v>429</v>
      </c>
      <c r="B445">
        <v>1658948172</v>
      </c>
      <c r="C445">
        <v>6534</v>
      </c>
      <c r="D445" t="s">
        <v>1285</v>
      </c>
      <c r="E445" t="s">
        <v>1286</v>
      </c>
      <c r="F445">
        <v>5</v>
      </c>
      <c r="G445" t="s">
        <v>1198</v>
      </c>
      <c r="H445" t="s">
        <v>416</v>
      </c>
      <c r="I445">
        <v>1658948164.232143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736.5399454490129</v>
      </c>
      <c r="AK445">
        <v>681.7002606060604</v>
      </c>
      <c r="AL445">
        <v>3.291153867977636</v>
      </c>
      <c r="AM445">
        <v>65.32970682770508</v>
      </c>
      <c r="AN445">
        <f>(AP445 - AO445 + DI445*1E3/(8.314*(DK445+273.15)) * AR445/DH445 * AQ445) * DH445/(100*CV445) * 1000/(1000 - AP445)</f>
        <v>0</v>
      </c>
      <c r="AO445">
        <v>12.40863893742572</v>
      </c>
      <c r="AP445">
        <v>20.74838787878788</v>
      </c>
      <c r="AQ445">
        <v>-0.0001016612143545759</v>
      </c>
      <c r="AR445">
        <v>84.90924904379285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1658948164.232143</v>
      </c>
      <c r="DB445">
        <v>644.0618214285713</v>
      </c>
      <c r="DC445">
        <v>710.7734642857142</v>
      </c>
      <c r="DD445">
        <v>20.74835714285715</v>
      </c>
      <c r="DE445">
        <v>12.4107</v>
      </c>
      <c r="DF445">
        <v>648.117392857143</v>
      </c>
      <c r="DG445">
        <v>20.87785357142857</v>
      </c>
      <c r="DH445">
        <v>500.0696785714285</v>
      </c>
      <c r="DI445">
        <v>90.43828928571429</v>
      </c>
      <c r="DJ445">
        <v>0.1000185642857143</v>
      </c>
      <c r="DK445">
        <v>26.88543571428571</v>
      </c>
      <c r="DL445">
        <v>25.98548214285714</v>
      </c>
      <c r="DM445">
        <v>999.9000000000002</v>
      </c>
      <c r="DN445">
        <v>0</v>
      </c>
      <c r="DO445">
        <v>0</v>
      </c>
      <c r="DP445">
        <v>10004.39142857143</v>
      </c>
      <c r="DQ445">
        <v>0</v>
      </c>
      <c r="DR445">
        <v>10.4546</v>
      </c>
      <c r="DS445">
        <v>-66.71176785714286</v>
      </c>
      <c r="DT445">
        <v>657.7082142857142</v>
      </c>
      <c r="DU445">
        <v>719.7056428571429</v>
      </c>
      <c r="DV445">
        <v>8.337655714285715</v>
      </c>
      <c r="DW445">
        <v>710.7734642857142</v>
      </c>
      <c r="DX445">
        <v>12.4107</v>
      </c>
      <c r="DY445">
        <v>1.876446428571429</v>
      </c>
      <c r="DZ445">
        <v>1.1224025</v>
      </c>
      <c r="EA445">
        <v>16.43858571428571</v>
      </c>
      <c r="EB445">
        <v>8.610275357142857</v>
      </c>
      <c r="EC445">
        <v>1999.993928571429</v>
      </c>
      <c r="ED445">
        <v>0.9799964642857145</v>
      </c>
      <c r="EE445">
        <v>0.02000313571428571</v>
      </c>
      <c r="EF445">
        <v>0</v>
      </c>
      <c r="EG445">
        <v>789.3444285714286</v>
      </c>
      <c r="EH445">
        <v>5.00097</v>
      </c>
      <c r="EI445">
        <v>15761.31071428571</v>
      </c>
      <c r="EJ445">
        <v>16707.525</v>
      </c>
      <c r="EK445">
        <v>37.437</v>
      </c>
      <c r="EL445">
        <v>37.99325</v>
      </c>
      <c r="EM445">
        <v>37.375</v>
      </c>
      <c r="EN445">
        <v>37.687</v>
      </c>
      <c r="EO445">
        <v>38.1405</v>
      </c>
      <c r="EP445">
        <v>1955.083928571428</v>
      </c>
      <c r="EQ445">
        <v>39.91</v>
      </c>
      <c r="ER445">
        <v>0</v>
      </c>
      <c r="ES445">
        <v>1658948172</v>
      </c>
      <c r="ET445">
        <v>0</v>
      </c>
      <c r="EU445">
        <v>789.3539999999999</v>
      </c>
      <c r="EV445">
        <v>2.054999998484145</v>
      </c>
      <c r="EW445">
        <v>48.3769229852102</v>
      </c>
      <c r="EX445">
        <v>15762.26</v>
      </c>
      <c r="EY445">
        <v>15</v>
      </c>
      <c r="EZ445">
        <v>0</v>
      </c>
      <c r="FA445" t="s">
        <v>419</v>
      </c>
      <c r="FB445">
        <v>1657650335.6</v>
      </c>
      <c r="FC445">
        <v>1657650340.6</v>
      </c>
      <c r="FD445">
        <v>0</v>
      </c>
      <c r="FE445">
        <v>2.4</v>
      </c>
      <c r="FF445">
        <v>-0.047</v>
      </c>
      <c r="FG445">
        <v>-2.024</v>
      </c>
      <c r="FH445">
        <v>-0.16</v>
      </c>
      <c r="FI445">
        <v>420</v>
      </c>
      <c r="FJ445">
        <v>17</v>
      </c>
      <c r="FK445">
        <v>0.4</v>
      </c>
      <c r="FL445">
        <v>0.26</v>
      </c>
      <c r="FM445">
        <v>-66.29345499999999</v>
      </c>
      <c r="FN445">
        <v>-7.25278649155721</v>
      </c>
      <c r="FO445">
        <v>0.6992853819972222</v>
      </c>
      <c r="FP445">
        <v>0</v>
      </c>
      <c r="FQ445">
        <v>789.1064705882354</v>
      </c>
      <c r="FR445">
        <v>3.465362874676608</v>
      </c>
      <c r="FS445">
        <v>0.4383654958575987</v>
      </c>
      <c r="FT445">
        <v>0</v>
      </c>
      <c r="FU445">
        <v>8.341826999999999</v>
      </c>
      <c r="FV445">
        <v>-0.0447413133208433</v>
      </c>
      <c r="FW445">
        <v>0.005905553403365411</v>
      </c>
      <c r="FX445">
        <v>1</v>
      </c>
      <c r="FY445">
        <v>1</v>
      </c>
      <c r="FZ445">
        <v>3</v>
      </c>
      <c r="GA445" t="s">
        <v>426</v>
      </c>
      <c r="GB445">
        <v>2.98335</v>
      </c>
      <c r="GC445">
        <v>2.7155</v>
      </c>
      <c r="GD445">
        <v>0.132743</v>
      </c>
      <c r="GE445">
        <v>0.139673</v>
      </c>
      <c r="GF445">
        <v>0.0972466</v>
      </c>
      <c r="GG445">
        <v>0.06587999999999999</v>
      </c>
      <c r="GH445">
        <v>27511.9</v>
      </c>
      <c r="GI445">
        <v>27397</v>
      </c>
      <c r="GJ445">
        <v>29482.3</v>
      </c>
      <c r="GK445">
        <v>29449.9</v>
      </c>
      <c r="GL445">
        <v>35262.1</v>
      </c>
      <c r="GM445">
        <v>36583.1</v>
      </c>
      <c r="GN445">
        <v>41530.7</v>
      </c>
      <c r="GO445">
        <v>41965</v>
      </c>
      <c r="GP445">
        <v>1.94617</v>
      </c>
      <c r="GQ445">
        <v>1.90173</v>
      </c>
      <c r="GR445">
        <v>0.0467226</v>
      </c>
      <c r="GS445">
        <v>0</v>
      </c>
      <c r="GT445">
        <v>25.2142</v>
      </c>
      <c r="GU445">
        <v>999.9</v>
      </c>
      <c r="GV445">
        <v>40.3</v>
      </c>
      <c r="GW445">
        <v>30.3</v>
      </c>
      <c r="GX445">
        <v>19.3134</v>
      </c>
      <c r="GY445">
        <v>63.0201</v>
      </c>
      <c r="GZ445">
        <v>33.7019</v>
      </c>
      <c r="HA445">
        <v>1</v>
      </c>
      <c r="HB445">
        <v>-0.07811990000000001</v>
      </c>
      <c r="HC445">
        <v>0.237987</v>
      </c>
      <c r="HD445">
        <v>20.333</v>
      </c>
      <c r="HE445">
        <v>5.21744</v>
      </c>
      <c r="HF445">
        <v>12.0098</v>
      </c>
      <c r="HG445">
        <v>4.98895</v>
      </c>
      <c r="HH445">
        <v>3.28865</v>
      </c>
      <c r="HI445">
        <v>9999</v>
      </c>
      <c r="HJ445">
        <v>9999</v>
      </c>
      <c r="HK445">
        <v>9999</v>
      </c>
      <c r="HL445">
        <v>156.5</v>
      </c>
      <c r="HM445">
        <v>1.86739</v>
      </c>
      <c r="HN445">
        <v>1.86646</v>
      </c>
      <c r="HO445">
        <v>1.86592</v>
      </c>
      <c r="HP445">
        <v>1.86584</v>
      </c>
      <c r="HQ445">
        <v>1.86766</v>
      </c>
      <c r="HR445">
        <v>1.87014</v>
      </c>
      <c r="HS445">
        <v>1.86875</v>
      </c>
      <c r="HT445">
        <v>1.87027</v>
      </c>
      <c r="HU445">
        <v>0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-4.126</v>
      </c>
      <c r="II445">
        <v>-0.1295</v>
      </c>
      <c r="IJ445">
        <v>-2.003274880989988</v>
      </c>
      <c r="IK445">
        <v>-0.003643892653284941</v>
      </c>
      <c r="IL445">
        <v>8.948238347276123E-07</v>
      </c>
      <c r="IM445">
        <v>-2.445980282225029E-10</v>
      </c>
      <c r="IN445">
        <v>-0.1940835803508028</v>
      </c>
      <c r="IO445">
        <v>-0.01042730378795286</v>
      </c>
      <c r="IP445">
        <v>0.00100284695746963</v>
      </c>
      <c r="IQ445">
        <v>-1.701466411570297E-05</v>
      </c>
      <c r="IR445">
        <v>2</v>
      </c>
      <c r="IS445">
        <v>2310</v>
      </c>
      <c r="IT445">
        <v>1</v>
      </c>
      <c r="IU445">
        <v>25</v>
      </c>
      <c r="IV445">
        <v>21630.6</v>
      </c>
      <c r="IW445">
        <v>21630.5</v>
      </c>
      <c r="IX445">
        <v>1.65039</v>
      </c>
      <c r="IY445">
        <v>2.21069</v>
      </c>
      <c r="IZ445">
        <v>1.39648</v>
      </c>
      <c r="JA445">
        <v>2.34253</v>
      </c>
      <c r="JB445">
        <v>1.49536</v>
      </c>
      <c r="JC445">
        <v>2.28516</v>
      </c>
      <c r="JD445">
        <v>35.1978</v>
      </c>
      <c r="JE445">
        <v>24.1663</v>
      </c>
      <c r="JF445">
        <v>18</v>
      </c>
      <c r="JG445">
        <v>510.763</v>
      </c>
      <c r="JH445">
        <v>438.654</v>
      </c>
      <c r="JI445">
        <v>24.9999</v>
      </c>
      <c r="JJ445">
        <v>26.4199</v>
      </c>
      <c r="JK445">
        <v>30</v>
      </c>
      <c r="JL445">
        <v>26.3971</v>
      </c>
      <c r="JM445">
        <v>26.3398</v>
      </c>
      <c r="JN445">
        <v>33.0301</v>
      </c>
      <c r="JO445">
        <v>32.6405</v>
      </c>
      <c r="JP445">
        <v>21.3176</v>
      </c>
      <c r="JQ445">
        <v>25</v>
      </c>
      <c r="JR445">
        <v>760.96</v>
      </c>
      <c r="JS445">
        <v>12.4878</v>
      </c>
      <c r="JT445">
        <v>100.823</v>
      </c>
      <c r="JU445">
        <v>100.787</v>
      </c>
    </row>
    <row r="446" spans="1:281">
      <c r="A446">
        <v>430</v>
      </c>
      <c r="B446">
        <v>1658948177</v>
      </c>
      <c r="C446">
        <v>6539</v>
      </c>
      <c r="D446" t="s">
        <v>1287</v>
      </c>
      <c r="E446" t="s">
        <v>1288</v>
      </c>
      <c r="F446">
        <v>5</v>
      </c>
      <c r="G446" t="s">
        <v>1198</v>
      </c>
      <c r="H446" t="s">
        <v>416</v>
      </c>
      <c r="I446">
        <v>1658948169.518518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753.5418294211836</v>
      </c>
      <c r="AK446">
        <v>698.2042424242422</v>
      </c>
      <c r="AL446">
        <v>3.305501495727781</v>
      </c>
      <c r="AM446">
        <v>65.32970682770508</v>
      </c>
      <c r="AN446">
        <f>(AP446 - AO446 + DI446*1E3/(8.314*(DK446+273.15)) * AR446/DH446 * AQ446) * DH446/(100*CV446) * 1000/(1000 - AP446)</f>
        <v>0</v>
      </c>
      <c r="AO446">
        <v>12.43403541452527</v>
      </c>
      <c r="AP446">
        <v>20.76108606060605</v>
      </c>
      <c r="AQ446">
        <v>0.0001998320156490772</v>
      </c>
      <c r="AR446">
        <v>84.90924904379285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1658948169.518518</v>
      </c>
      <c r="DB446">
        <v>661.1472592592592</v>
      </c>
      <c r="DC446">
        <v>728.5174074074073</v>
      </c>
      <c r="DD446">
        <v>20.75063703703704</v>
      </c>
      <c r="DE446">
        <v>12.41777037037037</v>
      </c>
      <c r="DF446">
        <v>665.2505925925926</v>
      </c>
      <c r="DG446">
        <v>20.88011481481481</v>
      </c>
      <c r="DH446">
        <v>500.0642962962963</v>
      </c>
      <c r="DI446">
        <v>90.43924814814817</v>
      </c>
      <c r="DJ446">
        <v>0.09996320370370369</v>
      </c>
      <c r="DK446">
        <v>26.88552222222222</v>
      </c>
      <c r="DL446">
        <v>25.98408888888889</v>
      </c>
      <c r="DM446">
        <v>999.9000000000001</v>
      </c>
      <c r="DN446">
        <v>0</v>
      </c>
      <c r="DO446">
        <v>0</v>
      </c>
      <c r="DP446">
        <v>10004.64703703704</v>
      </c>
      <c r="DQ446">
        <v>0</v>
      </c>
      <c r="DR446">
        <v>10.4546</v>
      </c>
      <c r="DS446">
        <v>-67.37032962962964</v>
      </c>
      <c r="DT446">
        <v>675.1572962962964</v>
      </c>
      <c r="DU446">
        <v>737.6780740740741</v>
      </c>
      <c r="DV446">
        <v>8.332873333333334</v>
      </c>
      <c r="DW446">
        <v>728.5174074074073</v>
      </c>
      <c r="DX446">
        <v>12.41777037037037</v>
      </c>
      <c r="DY446">
        <v>1.876672592592592</v>
      </c>
      <c r="DZ446">
        <v>1.123052222222222</v>
      </c>
      <c r="EA446">
        <v>16.44047407407407</v>
      </c>
      <c r="EB446">
        <v>8.618831481481481</v>
      </c>
      <c r="EC446">
        <v>2000.011481481481</v>
      </c>
      <c r="ED446">
        <v>0.9799965555555558</v>
      </c>
      <c r="EE446">
        <v>0.02000304444444444</v>
      </c>
      <c r="EF446">
        <v>0</v>
      </c>
      <c r="EG446">
        <v>789.4431111111112</v>
      </c>
      <c r="EH446">
        <v>5.00097</v>
      </c>
      <c r="EI446">
        <v>15764.67407407408</v>
      </c>
      <c r="EJ446">
        <v>16707.66666666666</v>
      </c>
      <c r="EK446">
        <v>37.437</v>
      </c>
      <c r="EL446">
        <v>37.98133333333334</v>
      </c>
      <c r="EM446">
        <v>37.375</v>
      </c>
      <c r="EN446">
        <v>37.687</v>
      </c>
      <c r="EO446">
        <v>38.13418518518519</v>
      </c>
      <c r="EP446">
        <v>1955.101481481482</v>
      </c>
      <c r="EQ446">
        <v>39.91</v>
      </c>
      <c r="ER446">
        <v>0</v>
      </c>
      <c r="ES446">
        <v>1658948176.8</v>
      </c>
      <c r="ET446">
        <v>0</v>
      </c>
      <c r="EU446">
        <v>789.45488</v>
      </c>
      <c r="EV446">
        <v>0.33323075534435</v>
      </c>
      <c r="EW446">
        <v>14.56923080638879</v>
      </c>
      <c r="EX446">
        <v>15764.668</v>
      </c>
      <c r="EY446">
        <v>15</v>
      </c>
      <c r="EZ446">
        <v>0</v>
      </c>
      <c r="FA446" t="s">
        <v>419</v>
      </c>
      <c r="FB446">
        <v>1657650335.6</v>
      </c>
      <c r="FC446">
        <v>1657650340.6</v>
      </c>
      <c r="FD446">
        <v>0</v>
      </c>
      <c r="FE446">
        <v>2.4</v>
      </c>
      <c r="FF446">
        <v>-0.047</v>
      </c>
      <c r="FG446">
        <v>-2.024</v>
      </c>
      <c r="FH446">
        <v>-0.16</v>
      </c>
      <c r="FI446">
        <v>420</v>
      </c>
      <c r="FJ446">
        <v>17</v>
      </c>
      <c r="FK446">
        <v>0.4</v>
      </c>
      <c r="FL446">
        <v>0.26</v>
      </c>
      <c r="FM446">
        <v>-66.92929024390243</v>
      </c>
      <c r="FN446">
        <v>-7.349117770034889</v>
      </c>
      <c r="FO446">
        <v>0.7261390278105824</v>
      </c>
      <c r="FP446">
        <v>0</v>
      </c>
      <c r="FQ446">
        <v>789.3452941176471</v>
      </c>
      <c r="FR446">
        <v>1.60394193965678</v>
      </c>
      <c r="FS446">
        <v>0.2813114800162397</v>
      </c>
      <c r="FT446">
        <v>0</v>
      </c>
      <c r="FU446">
        <v>8.335033414634147</v>
      </c>
      <c r="FV446">
        <v>-0.06195804878048861</v>
      </c>
      <c r="FW446">
        <v>0.008430483772178032</v>
      </c>
      <c r="FX446">
        <v>1</v>
      </c>
      <c r="FY446">
        <v>1</v>
      </c>
      <c r="FZ446">
        <v>3</v>
      </c>
      <c r="GA446" t="s">
        <v>426</v>
      </c>
      <c r="GB446">
        <v>2.98351</v>
      </c>
      <c r="GC446">
        <v>2.71571</v>
      </c>
      <c r="GD446">
        <v>0.134928</v>
      </c>
      <c r="GE446">
        <v>0.141824</v>
      </c>
      <c r="GF446">
        <v>0.09727959999999999</v>
      </c>
      <c r="GG446">
        <v>0.0658569</v>
      </c>
      <c r="GH446">
        <v>27443</v>
      </c>
      <c r="GI446">
        <v>27329</v>
      </c>
      <c r="GJ446">
        <v>29482.8</v>
      </c>
      <c r="GK446">
        <v>29450.4</v>
      </c>
      <c r="GL446">
        <v>35261.4</v>
      </c>
      <c r="GM446">
        <v>36584.7</v>
      </c>
      <c r="GN446">
        <v>41531.4</v>
      </c>
      <c r="GO446">
        <v>41965.8</v>
      </c>
      <c r="GP446">
        <v>1.9463</v>
      </c>
      <c r="GQ446">
        <v>1.90138</v>
      </c>
      <c r="GR446">
        <v>0.0469163</v>
      </c>
      <c r="GS446">
        <v>0</v>
      </c>
      <c r="GT446">
        <v>25.2118</v>
      </c>
      <c r="GU446">
        <v>999.9</v>
      </c>
      <c r="GV446">
        <v>40.2</v>
      </c>
      <c r="GW446">
        <v>30.3</v>
      </c>
      <c r="GX446">
        <v>19.2673</v>
      </c>
      <c r="GY446">
        <v>63.2101</v>
      </c>
      <c r="GZ446">
        <v>33.8902</v>
      </c>
      <c r="HA446">
        <v>1</v>
      </c>
      <c r="HB446">
        <v>-0.0778963</v>
      </c>
      <c r="HC446">
        <v>0.238617</v>
      </c>
      <c r="HD446">
        <v>20.3329</v>
      </c>
      <c r="HE446">
        <v>5.21774</v>
      </c>
      <c r="HF446">
        <v>12.0099</v>
      </c>
      <c r="HG446">
        <v>4.98905</v>
      </c>
      <c r="HH446">
        <v>3.28858</v>
      </c>
      <c r="HI446">
        <v>9999</v>
      </c>
      <c r="HJ446">
        <v>9999</v>
      </c>
      <c r="HK446">
        <v>9999</v>
      </c>
      <c r="HL446">
        <v>156.5</v>
      </c>
      <c r="HM446">
        <v>1.86738</v>
      </c>
      <c r="HN446">
        <v>1.86646</v>
      </c>
      <c r="HO446">
        <v>1.86592</v>
      </c>
      <c r="HP446">
        <v>1.86584</v>
      </c>
      <c r="HQ446">
        <v>1.86767</v>
      </c>
      <c r="HR446">
        <v>1.87014</v>
      </c>
      <c r="HS446">
        <v>1.86874</v>
      </c>
      <c r="HT446">
        <v>1.87027</v>
      </c>
      <c r="HU446">
        <v>0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-4.17</v>
      </c>
      <c r="II446">
        <v>-0.1294</v>
      </c>
      <c r="IJ446">
        <v>-2.003274880989988</v>
      </c>
      <c r="IK446">
        <v>-0.003643892653284941</v>
      </c>
      <c r="IL446">
        <v>8.948238347276123E-07</v>
      </c>
      <c r="IM446">
        <v>-2.445980282225029E-10</v>
      </c>
      <c r="IN446">
        <v>-0.1940835803508028</v>
      </c>
      <c r="IO446">
        <v>-0.01042730378795286</v>
      </c>
      <c r="IP446">
        <v>0.00100284695746963</v>
      </c>
      <c r="IQ446">
        <v>-1.701466411570297E-05</v>
      </c>
      <c r="IR446">
        <v>2</v>
      </c>
      <c r="IS446">
        <v>2310</v>
      </c>
      <c r="IT446">
        <v>1</v>
      </c>
      <c r="IU446">
        <v>25</v>
      </c>
      <c r="IV446">
        <v>21630.7</v>
      </c>
      <c r="IW446">
        <v>21630.6</v>
      </c>
      <c r="IX446">
        <v>1.67969</v>
      </c>
      <c r="IY446">
        <v>2.21069</v>
      </c>
      <c r="IZ446">
        <v>1.39648</v>
      </c>
      <c r="JA446">
        <v>2.34375</v>
      </c>
      <c r="JB446">
        <v>1.49536</v>
      </c>
      <c r="JC446">
        <v>2.34497</v>
      </c>
      <c r="JD446">
        <v>35.1978</v>
      </c>
      <c r="JE446">
        <v>24.1663</v>
      </c>
      <c r="JF446">
        <v>18</v>
      </c>
      <c r="JG446">
        <v>510.844</v>
      </c>
      <c r="JH446">
        <v>438.443</v>
      </c>
      <c r="JI446">
        <v>25</v>
      </c>
      <c r="JJ446">
        <v>26.4208</v>
      </c>
      <c r="JK446">
        <v>30.0001</v>
      </c>
      <c r="JL446">
        <v>26.3971</v>
      </c>
      <c r="JM446">
        <v>26.3398</v>
      </c>
      <c r="JN446">
        <v>33.6521</v>
      </c>
      <c r="JO446">
        <v>32.6405</v>
      </c>
      <c r="JP446">
        <v>21.3176</v>
      </c>
      <c r="JQ446">
        <v>25</v>
      </c>
      <c r="JR446">
        <v>774.319</v>
      </c>
      <c r="JS446">
        <v>12.4878</v>
      </c>
      <c r="JT446">
        <v>100.825</v>
      </c>
      <c r="JU446">
        <v>100.789</v>
      </c>
    </row>
    <row r="447" spans="1:281">
      <c r="A447">
        <v>431</v>
      </c>
      <c r="B447">
        <v>1658948182</v>
      </c>
      <c r="C447">
        <v>6544</v>
      </c>
      <c r="D447" t="s">
        <v>1289</v>
      </c>
      <c r="E447" t="s">
        <v>1290</v>
      </c>
      <c r="F447">
        <v>5</v>
      </c>
      <c r="G447" t="s">
        <v>1198</v>
      </c>
      <c r="H447" t="s">
        <v>416</v>
      </c>
      <c r="I447">
        <v>1658948174.232143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770.6749991035584</v>
      </c>
      <c r="AK447">
        <v>714.9933757575754</v>
      </c>
      <c r="AL447">
        <v>3.35942131602761</v>
      </c>
      <c r="AM447">
        <v>65.32970682770508</v>
      </c>
      <c r="AN447">
        <f>(AP447 - AO447 + DI447*1E3/(8.314*(DK447+273.15)) * AR447/DH447 * AQ447) * DH447/(100*CV447) * 1000/(1000 - AP447)</f>
        <v>0</v>
      </c>
      <c r="AO447">
        <v>12.42462221459881</v>
      </c>
      <c r="AP447">
        <v>20.76264848484848</v>
      </c>
      <c r="AQ447">
        <v>-3.40997126986613E-05</v>
      </c>
      <c r="AR447">
        <v>84.90924904379285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1658948174.232143</v>
      </c>
      <c r="DB447">
        <v>676.4374642857143</v>
      </c>
      <c r="DC447">
        <v>744.3427142857142</v>
      </c>
      <c r="DD447">
        <v>20.754925</v>
      </c>
      <c r="DE447">
        <v>12.42325</v>
      </c>
      <c r="DF447">
        <v>680.5833571428573</v>
      </c>
      <c r="DG447">
        <v>20.88436785714286</v>
      </c>
      <c r="DH447">
        <v>500.0657857142857</v>
      </c>
      <c r="DI447">
        <v>90.43913928571429</v>
      </c>
      <c r="DJ447">
        <v>0.09997497500000001</v>
      </c>
      <c r="DK447">
        <v>26.88581785714285</v>
      </c>
      <c r="DL447">
        <v>25.98263571428571</v>
      </c>
      <c r="DM447">
        <v>999.9000000000002</v>
      </c>
      <c r="DN447">
        <v>0</v>
      </c>
      <c r="DO447">
        <v>0</v>
      </c>
      <c r="DP447">
        <v>9999.528214285716</v>
      </c>
      <c r="DQ447">
        <v>0</v>
      </c>
      <c r="DR447">
        <v>10.4546</v>
      </c>
      <c r="DS447">
        <v>-67.9053642857143</v>
      </c>
      <c r="DT447">
        <v>690.7746071428571</v>
      </c>
      <c r="DU447">
        <v>753.7064642857143</v>
      </c>
      <c r="DV447">
        <v>8.33169357142857</v>
      </c>
      <c r="DW447">
        <v>744.3427142857142</v>
      </c>
      <c r="DX447">
        <v>12.42325</v>
      </c>
      <c r="DY447">
        <v>1.877058571428571</v>
      </c>
      <c r="DZ447">
        <v>1.123545714285714</v>
      </c>
      <c r="EA447">
        <v>16.44370714285714</v>
      </c>
      <c r="EB447">
        <v>8.625327857142858</v>
      </c>
      <c r="EC447">
        <v>2000.0075</v>
      </c>
      <c r="ED447">
        <v>0.9799964642857145</v>
      </c>
      <c r="EE447">
        <v>0.02000313571428571</v>
      </c>
      <c r="EF447">
        <v>0</v>
      </c>
      <c r="EG447">
        <v>789.4888214285717</v>
      </c>
      <c r="EH447">
        <v>5.00097</v>
      </c>
      <c r="EI447">
        <v>15765.15</v>
      </c>
      <c r="EJ447">
        <v>16707.62857142857</v>
      </c>
      <c r="EK447">
        <v>37.437</v>
      </c>
      <c r="EL447">
        <v>37.97975</v>
      </c>
      <c r="EM447">
        <v>37.36825</v>
      </c>
      <c r="EN447">
        <v>37.687</v>
      </c>
      <c r="EO447">
        <v>38.12942857142857</v>
      </c>
      <c r="EP447">
        <v>1955.0975</v>
      </c>
      <c r="EQ447">
        <v>39.91</v>
      </c>
      <c r="ER447">
        <v>0</v>
      </c>
      <c r="ES447">
        <v>1658948181.6</v>
      </c>
      <c r="ET447">
        <v>0</v>
      </c>
      <c r="EU447">
        <v>789.5011200000001</v>
      </c>
      <c r="EV447">
        <v>-0.1658461709008619</v>
      </c>
      <c r="EW447">
        <v>-7.838461510474011</v>
      </c>
      <c r="EX447">
        <v>15765.024</v>
      </c>
      <c r="EY447">
        <v>15</v>
      </c>
      <c r="EZ447">
        <v>0</v>
      </c>
      <c r="FA447" t="s">
        <v>419</v>
      </c>
      <c r="FB447">
        <v>1657650335.6</v>
      </c>
      <c r="FC447">
        <v>1657650340.6</v>
      </c>
      <c r="FD447">
        <v>0</v>
      </c>
      <c r="FE447">
        <v>2.4</v>
      </c>
      <c r="FF447">
        <v>-0.047</v>
      </c>
      <c r="FG447">
        <v>-2.024</v>
      </c>
      <c r="FH447">
        <v>-0.16</v>
      </c>
      <c r="FI447">
        <v>420</v>
      </c>
      <c r="FJ447">
        <v>17</v>
      </c>
      <c r="FK447">
        <v>0.4</v>
      </c>
      <c r="FL447">
        <v>0.26</v>
      </c>
      <c r="FM447">
        <v>-67.63001750000001</v>
      </c>
      <c r="FN447">
        <v>-6.942912945591051</v>
      </c>
      <c r="FO447">
        <v>0.6713860424105864</v>
      </c>
      <c r="FP447">
        <v>0</v>
      </c>
      <c r="FQ447">
        <v>789.4455294117647</v>
      </c>
      <c r="FR447">
        <v>0.6057448385898591</v>
      </c>
      <c r="FS447">
        <v>0.2776537449344492</v>
      </c>
      <c r="FT447">
        <v>1</v>
      </c>
      <c r="FU447">
        <v>8.333780000000001</v>
      </c>
      <c r="FV447">
        <v>-0.02649118198875307</v>
      </c>
      <c r="FW447">
        <v>0.008023263986682749</v>
      </c>
      <c r="FX447">
        <v>1</v>
      </c>
      <c r="FY447">
        <v>2</v>
      </c>
      <c r="FZ447">
        <v>3</v>
      </c>
      <c r="GA447" t="s">
        <v>420</v>
      </c>
      <c r="GB447">
        <v>2.98319</v>
      </c>
      <c r="GC447">
        <v>2.71552</v>
      </c>
      <c r="GD447">
        <v>0.137117</v>
      </c>
      <c r="GE447">
        <v>0.143921</v>
      </c>
      <c r="GF447">
        <v>0.09728589999999999</v>
      </c>
      <c r="GG447">
        <v>0.0658453</v>
      </c>
      <c r="GH447">
        <v>27373.2</v>
      </c>
      <c r="GI447">
        <v>27262.1</v>
      </c>
      <c r="GJ447">
        <v>29482.3</v>
      </c>
      <c r="GK447">
        <v>29450.3</v>
      </c>
      <c r="GL447">
        <v>35260.6</v>
      </c>
      <c r="GM447">
        <v>36584.9</v>
      </c>
      <c r="GN447">
        <v>41530.7</v>
      </c>
      <c r="GO447">
        <v>41965.4</v>
      </c>
      <c r="GP447">
        <v>1.94622</v>
      </c>
      <c r="GQ447">
        <v>1.90165</v>
      </c>
      <c r="GR447">
        <v>0.04711</v>
      </c>
      <c r="GS447">
        <v>0</v>
      </c>
      <c r="GT447">
        <v>25.2118</v>
      </c>
      <c r="GU447">
        <v>999.9</v>
      </c>
      <c r="GV447">
        <v>40.2</v>
      </c>
      <c r="GW447">
        <v>30.3</v>
      </c>
      <c r="GX447">
        <v>19.267</v>
      </c>
      <c r="GY447">
        <v>63.2201</v>
      </c>
      <c r="GZ447">
        <v>33.9984</v>
      </c>
      <c r="HA447">
        <v>1</v>
      </c>
      <c r="HB447">
        <v>-0.0781148</v>
      </c>
      <c r="HC447">
        <v>0.237759</v>
      </c>
      <c r="HD447">
        <v>20.333</v>
      </c>
      <c r="HE447">
        <v>5.21699</v>
      </c>
      <c r="HF447">
        <v>12.0098</v>
      </c>
      <c r="HG447">
        <v>4.989</v>
      </c>
      <c r="HH447">
        <v>3.28848</v>
      </c>
      <c r="HI447">
        <v>9999</v>
      </c>
      <c r="HJ447">
        <v>9999</v>
      </c>
      <c r="HK447">
        <v>9999</v>
      </c>
      <c r="HL447">
        <v>156.5</v>
      </c>
      <c r="HM447">
        <v>1.86737</v>
      </c>
      <c r="HN447">
        <v>1.86646</v>
      </c>
      <c r="HO447">
        <v>1.86588</v>
      </c>
      <c r="HP447">
        <v>1.86584</v>
      </c>
      <c r="HQ447">
        <v>1.86767</v>
      </c>
      <c r="HR447">
        <v>1.87014</v>
      </c>
      <c r="HS447">
        <v>1.86875</v>
      </c>
      <c r="HT447">
        <v>1.87027</v>
      </c>
      <c r="HU447">
        <v>0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-4.216</v>
      </c>
      <c r="II447">
        <v>-0.1294</v>
      </c>
      <c r="IJ447">
        <v>-2.003274880989988</v>
      </c>
      <c r="IK447">
        <v>-0.003643892653284941</v>
      </c>
      <c r="IL447">
        <v>8.948238347276123E-07</v>
      </c>
      <c r="IM447">
        <v>-2.445980282225029E-10</v>
      </c>
      <c r="IN447">
        <v>-0.1940835803508028</v>
      </c>
      <c r="IO447">
        <v>-0.01042730378795286</v>
      </c>
      <c r="IP447">
        <v>0.00100284695746963</v>
      </c>
      <c r="IQ447">
        <v>-1.701466411570297E-05</v>
      </c>
      <c r="IR447">
        <v>2</v>
      </c>
      <c r="IS447">
        <v>2310</v>
      </c>
      <c r="IT447">
        <v>1</v>
      </c>
      <c r="IU447">
        <v>25</v>
      </c>
      <c r="IV447">
        <v>21630.8</v>
      </c>
      <c r="IW447">
        <v>21630.7</v>
      </c>
      <c r="IX447">
        <v>1.70898</v>
      </c>
      <c r="IY447">
        <v>2.20825</v>
      </c>
      <c r="IZ447">
        <v>1.39648</v>
      </c>
      <c r="JA447">
        <v>2.34253</v>
      </c>
      <c r="JB447">
        <v>1.49536</v>
      </c>
      <c r="JC447">
        <v>2.37427</v>
      </c>
      <c r="JD447">
        <v>35.1978</v>
      </c>
      <c r="JE447">
        <v>24.1663</v>
      </c>
      <c r="JF447">
        <v>18</v>
      </c>
      <c r="JG447">
        <v>510.795</v>
      </c>
      <c r="JH447">
        <v>438.609</v>
      </c>
      <c r="JI447">
        <v>24.9999</v>
      </c>
      <c r="JJ447">
        <v>26.4221</v>
      </c>
      <c r="JK447">
        <v>30.0001</v>
      </c>
      <c r="JL447">
        <v>26.3971</v>
      </c>
      <c r="JM447">
        <v>26.3398</v>
      </c>
      <c r="JN447">
        <v>34.1989</v>
      </c>
      <c r="JO447">
        <v>32.6405</v>
      </c>
      <c r="JP447">
        <v>21.3176</v>
      </c>
      <c r="JQ447">
        <v>25</v>
      </c>
      <c r="JR447">
        <v>794.355</v>
      </c>
      <c r="JS447">
        <v>12.4877</v>
      </c>
      <c r="JT447">
        <v>100.823</v>
      </c>
      <c r="JU447">
        <v>100.789</v>
      </c>
    </row>
    <row r="448" spans="1:281">
      <c r="A448">
        <v>432</v>
      </c>
      <c r="B448">
        <v>1658948187</v>
      </c>
      <c r="C448">
        <v>6549</v>
      </c>
      <c r="D448" t="s">
        <v>1291</v>
      </c>
      <c r="E448" t="s">
        <v>1292</v>
      </c>
      <c r="F448">
        <v>5</v>
      </c>
      <c r="G448" t="s">
        <v>1198</v>
      </c>
      <c r="H448" t="s">
        <v>416</v>
      </c>
      <c r="I448">
        <v>1658948179.5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787.6327308972029</v>
      </c>
      <c r="AK448">
        <v>731.6620363636363</v>
      </c>
      <c r="AL448">
        <v>3.337058424909591</v>
      </c>
      <c r="AM448">
        <v>65.32970682770508</v>
      </c>
      <c r="AN448">
        <f>(AP448 - AO448 + DI448*1E3/(8.314*(DK448+273.15)) * AR448/DH448 * AQ448) * DH448/(100*CV448) * 1000/(1000 - AP448)</f>
        <v>0</v>
      </c>
      <c r="AO448">
        <v>12.42451973675664</v>
      </c>
      <c r="AP448">
        <v>20.76609151515152</v>
      </c>
      <c r="AQ448">
        <v>-1.109246242634723E-05</v>
      </c>
      <c r="AR448">
        <v>84.90924904379285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1658948179.5</v>
      </c>
      <c r="DB448">
        <v>693.5775925925925</v>
      </c>
      <c r="DC448">
        <v>762.0428888888887</v>
      </c>
      <c r="DD448">
        <v>20.76097407407408</v>
      </c>
      <c r="DE448">
        <v>12.42663333333333</v>
      </c>
      <c r="DF448">
        <v>697.770888888889</v>
      </c>
      <c r="DG448">
        <v>20.89035925925925</v>
      </c>
      <c r="DH448">
        <v>500.0558148148149</v>
      </c>
      <c r="DI448">
        <v>90.43806666666669</v>
      </c>
      <c r="DJ448">
        <v>0.09998865925925926</v>
      </c>
      <c r="DK448">
        <v>26.88561851851852</v>
      </c>
      <c r="DL448">
        <v>25.98268518518518</v>
      </c>
      <c r="DM448">
        <v>999.9000000000001</v>
      </c>
      <c r="DN448">
        <v>0</v>
      </c>
      <c r="DO448">
        <v>0</v>
      </c>
      <c r="DP448">
        <v>9998.008518518518</v>
      </c>
      <c r="DQ448">
        <v>0</v>
      </c>
      <c r="DR448">
        <v>10.4546</v>
      </c>
      <c r="DS448">
        <v>-68.46541481481482</v>
      </c>
      <c r="DT448">
        <v>708.2822592592593</v>
      </c>
      <c r="DU448">
        <v>771.6317037037037</v>
      </c>
      <c r="DV448">
        <v>8.334344444444444</v>
      </c>
      <c r="DW448">
        <v>762.0428888888887</v>
      </c>
      <c r="DX448">
        <v>12.42663333333333</v>
      </c>
      <c r="DY448">
        <v>1.877582962962963</v>
      </c>
      <c r="DZ448">
        <v>1.123839259259259</v>
      </c>
      <c r="EA448">
        <v>16.4480962962963</v>
      </c>
      <c r="EB448">
        <v>8.629190740740741</v>
      </c>
      <c r="EC448">
        <v>2000.006296296296</v>
      </c>
      <c r="ED448">
        <v>0.9799962222222225</v>
      </c>
      <c r="EE448">
        <v>0.02000337777777777</v>
      </c>
      <c r="EF448">
        <v>0</v>
      </c>
      <c r="EG448">
        <v>789.3834444444444</v>
      </c>
      <c r="EH448">
        <v>5.00097</v>
      </c>
      <c r="EI448">
        <v>15763.53333333333</v>
      </c>
      <c r="EJ448">
        <v>16707.61111111111</v>
      </c>
      <c r="EK448">
        <v>37.437</v>
      </c>
      <c r="EL448">
        <v>37.97199999999999</v>
      </c>
      <c r="EM448">
        <v>37.36333333333333</v>
      </c>
      <c r="EN448">
        <v>37.6824074074074</v>
      </c>
      <c r="EO448">
        <v>38.125</v>
      </c>
      <c r="EP448">
        <v>1955.096296296296</v>
      </c>
      <c r="EQ448">
        <v>39.91</v>
      </c>
      <c r="ER448">
        <v>0</v>
      </c>
      <c r="ES448">
        <v>1658948186.4</v>
      </c>
      <c r="ET448">
        <v>0</v>
      </c>
      <c r="EU448">
        <v>789.3902</v>
      </c>
      <c r="EV448">
        <v>-1.563461549819204</v>
      </c>
      <c r="EW448">
        <v>-30.08461533051339</v>
      </c>
      <c r="EX448">
        <v>15763.424</v>
      </c>
      <c r="EY448">
        <v>15</v>
      </c>
      <c r="EZ448">
        <v>0</v>
      </c>
      <c r="FA448" t="s">
        <v>419</v>
      </c>
      <c r="FB448">
        <v>1657650335.6</v>
      </c>
      <c r="FC448">
        <v>1657650340.6</v>
      </c>
      <c r="FD448">
        <v>0</v>
      </c>
      <c r="FE448">
        <v>2.4</v>
      </c>
      <c r="FF448">
        <v>-0.047</v>
      </c>
      <c r="FG448">
        <v>-2.024</v>
      </c>
      <c r="FH448">
        <v>-0.16</v>
      </c>
      <c r="FI448">
        <v>420</v>
      </c>
      <c r="FJ448">
        <v>17</v>
      </c>
      <c r="FK448">
        <v>0.4</v>
      </c>
      <c r="FL448">
        <v>0.26</v>
      </c>
      <c r="FM448">
        <v>-68.05179000000001</v>
      </c>
      <c r="FN448">
        <v>-6.484993621013222</v>
      </c>
      <c r="FO448">
        <v>0.629989562135754</v>
      </c>
      <c r="FP448">
        <v>0</v>
      </c>
      <c r="FQ448">
        <v>789.4497941176471</v>
      </c>
      <c r="FR448">
        <v>-0.5854087181967425</v>
      </c>
      <c r="FS448">
        <v>0.2745044497026812</v>
      </c>
      <c r="FT448">
        <v>1</v>
      </c>
      <c r="FU448">
        <v>8.333669</v>
      </c>
      <c r="FV448">
        <v>0.02026941838647313</v>
      </c>
      <c r="FW448">
        <v>0.007911579109128593</v>
      </c>
      <c r="FX448">
        <v>1</v>
      </c>
      <c r="FY448">
        <v>2</v>
      </c>
      <c r="FZ448">
        <v>3</v>
      </c>
      <c r="GA448" t="s">
        <v>420</v>
      </c>
      <c r="GB448">
        <v>2.98331</v>
      </c>
      <c r="GC448">
        <v>2.71554</v>
      </c>
      <c r="GD448">
        <v>0.139266</v>
      </c>
      <c r="GE448">
        <v>0.146005</v>
      </c>
      <c r="GF448">
        <v>0.0972963</v>
      </c>
      <c r="GG448">
        <v>0.06580900000000001</v>
      </c>
      <c r="GH448">
        <v>27304.6</v>
      </c>
      <c r="GI448">
        <v>27195.8</v>
      </c>
      <c r="GJ448">
        <v>29481.9</v>
      </c>
      <c r="GK448">
        <v>29450.4</v>
      </c>
      <c r="GL448">
        <v>35259.9</v>
      </c>
      <c r="GM448">
        <v>36586.2</v>
      </c>
      <c r="GN448">
        <v>41530.3</v>
      </c>
      <c r="GO448">
        <v>41965.2</v>
      </c>
      <c r="GP448">
        <v>1.94615</v>
      </c>
      <c r="GQ448">
        <v>1.90185</v>
      </c>
      <c r="GR448">
        <v>0.0470206</v>
      </c>
      <c r="GS448">
        <v>0</v>
      </c>
      <c r="GT448">
        <v>25.2118</v>
      </c>
      <c r="GU448">
        <v>999.9</v>
      </c>
      <c r="GV448">
        <v>40.2</v>
      </c>
      <c r="GW448">
        <v>30.3</v>
      </c>
      <c r="GX448">
        <v>19.2687</v>
      </c>
      <c r="GY448">
        <v>62.8401</v>
      </c>
      <c r="GZ448">
        <v>33.9623</v>
      </c>
      <c r="HA448">
        <v>1</v>
      </c>
      <c r="HB448">
        <v>-0.0780285</v>
      </c>
      <c r="HC448">
        <v>0.237979</v>
      </c>
      <c r="HD448">
        <v>20.333</v>
      </c>
      <c r="HE448">
        <v>5.21789</v>
      </c>
      <c r="HF448">
        <v>12.0099</v>
      </c>
      <c r="HG448">
        <v>4.9892</v>
      </c>
      <c r="HH448">
        <v>3.28858</v>
      </c>
      <c r="HI448">
        <v>9999</v>
      </c>
      <c r="HJ448">
        <v>9999</v>
      </c>
      <c r="HK448">
        <v>9999</v>
      </c>
      <c r="HL448">
        <v>156.5</v>
      </c>
      <c r="HM448">
        <v>1.86739</v>
      </c>
      <c r="HN448">
        <v>1.86646</v>
      </c>
      <c r="HO448">
        <v>1.86586</v>
      </c>
      <c r="HP448">
        <v>1.86584</v>
      </c>
      <c r="HQ448">
        <v>1.86767</v>
      </c>
      <c r="HR448">
        <v>1.87016</v>
      </c>
      <c r="HS448">
        <v>1.86874</v>
      </c>
      <c r="HT448">
        <v>1.87027</v>
      </c>
      <c r="HU448">
        <v>0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-4.261</v>
      </c>
      <c r="II448">
        <v>-0.1293</v>
      </c>
      <c r="IJ448">
        <v>-2.003274880989988</v>
      </c>
      <c r="IK448">
        <v>-0.003643892653284941</v>
      </c>
      <c r="IL448">
        <v>8.948238347276123E-07</v>
      </c>
      <c r="IM448">
        <v>-2.445980282225029E-10</v>
      </c>
      <c r="IN448">
        <v>-0.1940835803508028</v>
      </c>
      <c r="IO448">
        <v>-0.01042730378795286</v>
      </c>
      <c r="IP448">
        <v>0.00100284695746963</v>
      </c>
      <c r="IQ448">
        <v>-1.701466411570297E-05</v>
      </c>
      <c r="IR448">
        <v>2</v>
      </c>
      <c r="IS448">
        <v>2310</v>
      </c>
      <c r="IT448">
        <v>1</v>
      </c>
      <c r="IU448">
        <v>25</v>
      </c>
      <c r="IV448">
        <v>21630.9</v>
      </c>
      <c r="IW448">
        <v>21630.8</v>
      </c>
      <c r="IX448">
        <v>1.7395</v>
      </c>
      <c r="IY448">
        <v>2.20093</v>
      </c>
      <c r="IZ448">
        <v>1.39648</v>
      </c>
      <c r="JA448">
        <v>2.34253</v>
      </c>
      <c r="JB448">
        <v>1.49536</v>
      </c>
      <c r="JC448">
        <v>2.3877</v>
      </c>
      <c r="JD448">
        <v>35.1978</v>
      </c>
      <c r="JE448">
        <v>24.1751</v>
      </c>
      <c r="JF448">
        <v>18</v>
      </c>
      <c r="JG448">
        <v>510.747</v>
      </c>
      <c r="JH448">
        <v>438.729</v>
      </c>
      <c r="JI448">
        <v>24.9999</v>
      </c>
      <c r="JJ448">
        <v>26.4221</v>
      </c>
      <c r="JK448">
        <v>30.0001</v>
      </c>
      <c r="JL448">
        <v>26.3971</v>
      </c>
      <c r="JM448">
        <v>26.3398</v>
      </c>
      <c r="JN448">
        <v>34.82</v>
      </c>
      <c r="JO448">
        <v>32.3513</v>
      </c>
      <c r="JP448">
        <v>20.9386</v>
      </c>
      <c r="JQ448">
        <v>25</v>
      </c>
      <c r="JR448">
        <v>807.716</v>
      </c>
      <c r="JS448">
        <v>12.4843</v>
      </c>
      <c r="JT448">
        <v>100.822</v>
      </c>
      <c r="JU448">
        <v>100.788</v>
      </c>
    </row>
    <row r="449" spans="1:281">
      <c r="A449">
        <v>433</v>
      </c>
      <c r="B449">
        <v>1658948192</v>
      </c>
      <c r="C449">
        <v>6554</v>
      </c>
      <c r="D449" t="s">
        <v>1293</v>
      </c>
      <c r="E449" t="s">
        <v>1294</v>
      </c>
      <c r="F449">
        <v>5</v>
      </c>
      <c r="G449" t="s">
        <v>1198</v>
      </c>
      <c r="H449" t="s">
        <v>416</v>
      </c>
      <c r="I449">
        <v>1658948184.214286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804.3052513212642</v>
      </c>
      <c r="AK449">
        <v>748.2467272727271</v>
      </c>
      <c r="AL449">
        <v>3.318963763224577</v>
      </c>
      <c r="AM449">
        <v>65.32970682770508</v>
      </c>
      <c r="AN449">
        <f>(AP449 - AO449 + DI449*1E3/(8.314*(DK449+273.15)) * AR449/DH449 * AQ449) * DH449/(100*CV449) * 1000/(1000 - AP449)</f>
        <v>0</v>
      </c>
      <c r="AO449">
        <v>12.3927188349036</v>
      </c>
      <c r="AP449">
        <v>20.76252060606062</v>
      </c>
      <c r="AQ449">
        <v>5.28536666005084E-05</v>
      </c>
      <c r="AR449">
        <v>84.90924904379285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1658948184.214286</v>
      </c>
      <c r="DB449">
        <v>708.9648214285714</v>
      </c>
      <c r="DC449">
        <v>777.8084642857142</v>
      </c>
      <c r="DD449">
        <v>20.76390357142857</v>
      </c>
      <c r="DE449">
        <v>12.41353214285714</v>
      </c>
      <c r="DF449">
        <v>713.2005000000001</v>
      </c>
      <c r="DG449">
        <v>20.89324999999999</v>
      </c>
      <c r="DH449">
        <v>500.0570357142857</v>
      </c>
      <c r="DI449">
        <v>90.43635357142857</v>
      </c>
      <c r="DJ449">
        <v>0.1000171607142857</v>
      </c>
      <c r="DK449">
        <v>26.88363571428571</v>
      </c>
      <c r="DL449">
        <v>25.98305714285714</v>
      </c>
      <c r="DM449">
        <v>999.9000000000002</v>
      </c>
      <c r="DN449">
        <v>0</v>
      </c>
      <c r="DO449">
        <v>0</v>
      </c>
      <c r="DP449">
        <v>9996.623928571427</v>
      </c>
      <c r="DQ449">
        <v>0</v>
      </c>
      <c r="DR449">
        <v>10.4546</v>
      </c>
      <c r="DS449">
        <v>-68.8437142857143</v>
      </c>
      <c r="DT449">
        <v>723.9978571428571</v>
      </c>
      <c r="DU449">
        <v>787.5849642857141</v>
      </c>
      <c r="DV449">
        <v>8.35036642857143</v>
      </c>
      <c r="DW449">
        <v>777.8084642857142</v>
      </c>
      <c r="DX449">
        <v>12.41353214285714</v>
      </c>
      <c r="DY449">
        <v>1.877812857142857</v>
      </c>
      <c r="DZ449">
        <v>1.122634642857143</v>
      </c>
      <c r="EA449">
        <v>16.45001428571429</v>
      </c>
      <c r="EB449">
        <v>8.613325714285713</v>
      </c>
      <c r="EC449">
        <v>2000.015357142857</v>
      </c>
      <c r="ED449">
        <v>0.9799961428571431</v>
      </c>
      <c r="EE449">
        <v>0.02000345714285714</v>
      </c>
      <c r="EF449">
        <v>0</v>
      </c>
      <c r="EG449">
        <v>789.2423571428571</v>
      </c>
      <c r="EH449">
        <v>5.00097</v>
      </c>
      <c r="EI449">
        <v>15760.4</v>
      </c>
      <c r="EJ449">
        <v>16707.68214285715</v>
      </c>
      <c r="EK449">
        <v>37.437</v>
      </c>
      <c r="EL449">
        <v>37.96625</v>
      </c>
      <c r="EM449">
        <v>37.35025</v>
      </c>
      <c r="EN449">
        <v>37.67149999999999</v>
      </c>
      <c r="EO449">
        <v>38.125</v>
      </c>
      <c r="EP449">
        <v>1955.105357142857</v>
      </c>
      <c r="EQ449">
        <v>39.91</v>
      </c>
      <c r="ER449">
        <v>0</v>
      </c>
      <c r="ES449">
        <v>1658948191.8</v>
      </c>
      <c r="ET449">
        <v>0</v>
      </c>
      <c r="EU449">
        <v>789.2325</v>
      </c>
      <c r="EV449">
        <v>-3.459111124337</v>
      </c>
      <c r="EW449">
        <v>-53.01196587242926</v>
      </c>
      <c r="EX449">
        <v>15759.83846153846</v>
      </c>
      <c r="EY449">
        <v>15</v>
      </c>
      <c r="EZ449">
        <v>0</v>
      </c>
      <c r="FA449" t="s">
        <v>419</v>
      </c>
      <c r="FB449">
        <v>1657650335.6</v>
      </c>
      <c r="FC449">
        <v>1657650340.6</v>
      </c>
      <c r="FD449">
        <v>0</v>
      </c>
      <c r="FE449">
        <v>2.4</v>
      </c>
      <c r="FF449">
        <v>-0.047</v>
      </c>
      <c r="FG449">
        <v>-2.024</v>
      </c>
      <c r="FH449">
        <v>-0.16</v>
      </c>
      <c r="FI449">
        <v>420</v>
      </c>
      <c r="FJ449">
        <v>17</v>
      </c>
      <c r="FK449">
        <v>0.4</v>
      </c>
      <c r="FL449">
        <v>0.26</v>
      </c>
      <c r="FM449">
        <v>-68.53406</v>
      </c>
      <c r="FN449">
        <v>-5.10188893058157</v>
      </c>
      <c r="FO449">
        <v>0.5003043717578322</v>
      </c>
      <c r="FP449">
        <v>0</v>
      </c>
      <c r="FQ449">
        <v>789.344705882353</v>
      </c>
      <c r="FR449">
        <v>-1.95734148983357</v>
      </c>
      <c r="FS449">
        <v>0.3105248431296481</v>
      </c>
      <c r="FT449">
        <v>0</v>
      </c>
      <c r="FU449">
        <v>8.341004999999999</v>
      </c>
      <c r="FV449">
        <v>0.1699607504690386</v>
      </c>
      <c r="FW449">
        <v>0.01820018104305563</v>
      </c>
      <c r="FX449">
        <v>0</v>
      </c>
      <c r="FY449">
        <v>0</v>
      </c>
      <c r="FZ449">
        <v>3</v>
      </c>
      <c r="GA449" t="s">
        <v>439</v>
      </c>
      <c r="GB449">
        <v>2.98332</v>
      </c>
      <c r="GC449">
        <v>2.71567</v>
      </c>
      <c r="GD449">
        <v>0.141393</v>
      </c>
      <c r="GE449">
        <v>0.148059</v>
      </c>
      <c r="GF449">
        <v>0.09727710000000001</v>
      </c>
      <c r="GG449">
        <v>0.0657387</v>
      </c>
      <c r="GH449">
        <v>27237.5</v>
      </c>
      <c r="GI449">
        <v>27130.3</v>
      </c>
      <c r="GJ449">
        <v>29482.2</v>
      </c>
      <c r="GK449">
        <v>29450.2</v>
      </c>
      <c r="GL449">
        <v>35260.8</v>
      </c>
      <c r="GM449">
        <v>36588.8</v>
      </c>
      <c r="GN449">
        <v>41530.5</v>
      </c>
      <c r="GO449">
        <v>41965</v>
      </c>
      <c r="GP449">
        <v>1.94635</v>
      </c>
      <c r="GQ449">
        <v>1.90167</v>
      </c>
      <c r="GR449">
        <v>0.0468679</v>
      </c>
      <c r="GS449">
        <v>0</v>
      </c>
      <c r="GT449">
        <v>25.2137</v>
      </c>
      <c r="GU449">
        <v>999.9</v>
      </c>
      <c r="GV449">
        <v>40.1</v>
      </c>
      <c r="GW449">
        <v>30.3</v>
      </c>
      <c r="GX449">
        <v>19.2179</v>
      </c>
      <c r="GY449">
        <v>62.9101</v>
      </c>
      <c r="GZ449">
        <v>34.0304</v>
      </c>
      <c r="HA449">
        <v>1</v>
      </c>
      <c r="HB449">
        <v>-0.07809199999999999</v>
      </c>
      <c r="HC449">
        <v>0.23692</v>
      </c>
      <c r="HD449">
        <v>20.3331</v>
      </c>
      <c r="HE449">
        <v>5.21714</v>
      </c>
      <c r="HF449">
        <v>12.0099</v>
      </c>
      <c r="HG449">
        <v>4.989</v>
      </c>
      <c r="HH449">
        <v>3.28848</v>
      </c>
      <c r="HI449">
        <v>9999</v>
      </c>
      <c r="HJ449">
        <v>9999</v>
      </c>
      <c r="HK449">
        <v>9999</v>
      </c>
      <c r="HL449">
        <v>156.5</v>
      </c>
      <c r="HM449">
        <v>1.86737</v>
      </c>
      <c r="HN449">
        <v>1.86646</v>
      </c>
      <c r="HO449">
        <v>1.86586</v>
      </c>
      <c r="HP449">
        <v>1.86584</v>
      </c>
      <c r="HQ449">
        <v>1.86767</v>
      </c>
      <c r="HR449">
        <v>1.87017</v>
      </c>
      <c r="HS449">
        <v>1.86875</v>
      </c>
      <c r="HT449">
        <v>1.87027</v>
      </c>
      <c r="HU449">
        <v>0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-4.305</v>
      </c>
      <c r="II449">
        <v>-0.1294</v>
      </c>
      <c r="IJ449">
        <v>-2.003274880989988</v>
      </c>
      <c r="IK449">
        <v>-0.003643892653284941</v>
      </c>
      <c r="IL449">
        <v>8.948238347276123E-07</v>
      </c>
      <c r="IM449">
        <v>-2.445980282225029E-10</v>
      </c>
      <c r="IN449">
        <v>-0.1940835803508028</v>
      </c>
      <c r="IO449">
        <v>-0.01042730378795286</v>
      </c>
      <c r="IP449">
        <v>0.00100284695746963</v>
      </c>
      <c r="IQ449">
        <v>-1.701466411570297E-05</v>
      </c>
      <c r="IR449">
        <v>2</v>
      </c>
      <c r="IS449">
        <v>2310</v>
      </c>
      <c r="IT449">
        <v>1</v>
      </c>
      <c r="IU449">
        <v>25</v>
      </c>
      <c r="IV449">
        <v>21630.9</v>
      </c>
      <c r="IW449">
        <v>21630.9</v>
      </c>
      <c r="IX449">
        <v>1.76636</v>
      </c>
      <c r="IY449">
        <v>2.19849</v>
      </c>
      <c r="IZ449">
        <v>1.39648</v>
      </c>
      <c r="JA449">
        <v>2.34253</v>
      </c>
      <c r="JB449">
        <v>1.49536</v>
      </c>
      <c r="JC449">
        <v>2.36816</v>
      </c>
      <c r="JD449">
        <v>35.1978</v>
      </c>
      <c r="JE449">
        <v>24.1663</v>
      </c>
      <c r="JF449">
        <v>18</v>
      </c>
      <c r="JG449">
        <v>510.879</v>
      </c>
      <c r="JH449">
        <v>438.624</v>
      </c>
      <c r="JI449">
        <v>24.9997</v>
      </c>
      <c r="JJ449">
        <v>26.4221</v>
      </c>
      <c r="JK449">
        <v>30</v>
      </c>
      <c r="JL449">
        <v>26.3975</v>
      </c>
      <c r="JM449">
        <v>26.3398</v>
      </c>
      <c r="JN449">
        <v>35.3626</v>
      </c>
      <c r="JO449">
        <v>32.3513</v>
      </c>
      <c r="JP449">
        <v>20.9386</v>
      </c>
      <c r="JQ449">
        <v>25</v>
      </c>
      <c r="JR449">
        <v>827.755</v>
      </c>
      <c r="JS449">
        <v>12.4869</v>
      </c>
      <c r="JT449">
        <v>100.823</v>
      </c>
      <c r="JU449">
        <v>100.788</v>
      </c>
    </row>
    <row r="450" spans="1:281">
      <c r="A450">
        <v>434</v>
      </c>
      <c r="B450">
        <v>1658948197</v>
      </c>
      <c r="C450">
        <v>6559</v>
      </c>
      <c r="D450" t="s">
        <v>1295</v>
      </c>
      <c r="E450" t="s">
        <v>1296</v>
      </c>
      <c r="F450">
        <v>5</v>
      </c>
      <c r="G450" t="s">
        <v>1198</v>
      </c>
      <c r="H450" t="s">
        <v>416</v>
      </c>
      <c r="I450">
        <v>1658948189.5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821.5006616968477</v>
      </c>
      <c r="AK450">
        <v>765.1584666666668</v>
      </c>
      <c r="AL450">
        <v>3.377685312181849</v>
      </c>
      <c r="AM450">
        <v>65.32970682770508</v>
      </c>
      <c r="AN450">
        <f>(AP450 - AO450 + DI450*1E3/(8.314*(DK450+273.15)) * AR450/DH450 * AQ450) * DH450/(100*CV450) * 1000/(1000 - AP450)</f>
        <v>0</v>
      </c>
      <c r="AO450">
        <v>12.40860727539574</v>
      </c>
      <c r="AP450">
        <v>20.76319575757574</v>
      </c>
      <c r="AQ450">
        <v>-2.24213162356317E-05</v>
      </c>
      <c r="AR450">
        <v>84.90924904379285</v>
      </c>
      <c r="AS450">
        <v>1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1658948189.5</v>
      </c>
      <c r="DB450">
        <v>726.2633333333332</v>
      </c>
      <c r="DC450">
        <v>795.5012592592594</v>
      </c>
      <c r="DD450">
        <v>20.76372962962963</v>
      </c>
      <c r="DE450">
        <v>12.40954074074074</v>
      </c>
      <c r="DF450">
        <v>730.5464074074075</v>
      </c>
      <c r="DG450">
        <v>20.89307037037037</v>
      </c>
      <c r="DH450">
        <v>500.0584074074074</v>
      </c>
      <c r="DI450">
        <v>90.4360111111111</v>
      </c>
      <c r="DJ450">
        <v>0.09998068888888888</v>
      </c>
      <c r="DK450">
        <v>26.88238888888889</v>
      </c>
      <c r="DL450">
        <v>25.98444444444445</v>
      </c>
      <c r="DM450">
        <v>999.9000000000001</v>
      </c>
      <c r="DN450">
        <v>0</v>
      </c>
      <c r="DO450">
        <v>0</v>
      </c>
      <c r="DP450">
        <v>10003.49444444444</v>
      </c>
      <c r="DQ450">
        <v>0</v>
      </c>
      <c r="DR450">
        <v>10.45381851851852</v>
      </c>
      <c r="DS450">
        <v>-69.23788148148149</v>
      </c>
      <c r="DT450">
        <v>741.6629259259259</v>
      </c>
      <c r="DU450">
        <v>805.4968518518517</v>
      </c>
      <c r="DV450">
        <v>8.354171481481481</v>
      </c>
      <c r="DW450">
        <v>795.5012592592594</v>
      </c>
      <c r="DX450">
        <v>12.40954074074074</v>
      </c>
      <c r="DY450">
        <v>1.87779</v>
      </c>
      <c r="DZ450">
        <v>1.122270740740741</v>
      </c>
      <c r="EA450">
        <v>16.44983333333333</v>
      </c>
      <c r="EB450">
        <v>8.608533333333334</v>
      </c>
      <c r="EC450">
        <v>1999.99037037037</v>
      </c>
      <c r="ED450">
        <v>0.9799957777777778</v>
      </c>
      <c r="EE450">
        <v>0.02000382222222222</v>
      </c>
      <c r="EF450">
        <v>0</v>
      </c>
      <c r="EG450">
        <v>788.9582962962963</v>
      </c>
      <c r="EH450">
        <v>5.00097</v>
      </c>
      <c r="EI450">
        <v>15754.89259259259</v>
      </c>
      <c r="EJ450">
        <v>16707.47407407407</v>
      </c>
      <c r="EK450">
        <v>37.437</v>
      </c>
      <c r="EL450">
        <v>37.965</v>
      </c>
      <c r="EM450">
        <v>37.34699999999999</v>
      </c>
      <c r="EN450">
        <v>37.65944444444444</v>
      </c>
      <c r="EO450">
        <v>38.125</v>
      </c>
      <c r="EP450">
        <v>1955.08037037037</v>
      </c>
      <c r="EQ450">
        <v>39.91</v>
      </c>
      <c r="ER450">
        <v>0</v>
      </c>
      <c r="ES450">
        <v>1658948196.6</v>
      </c>
      <c r="ET450">
        <v>0</v>
      </c>
      <c r="EU450">
        <v>788.9580384615384</v>
      </c>
      <c r="EV450">
        <v>-3.431213697244095</v>
      </c>
      <c r="EW450">
        <v>-73.59316242022561</v>
      </c>
      <c r="EX450">
        <v>15754.86153846154</v>
      </c>
      <c r="EY450">
        <v>15</v>
      </c>
      <c r="EZ450">
        <v>0</v>
      </c>
      <c r="FA450" t="s">
        <v>419</v>
      </c>
      <c r="FB450">
        <v>1657650335.6</v>
      </c>
      <c r="FC450">
        <v>1657650340.6</v>
      </c>
      <c r="FD450">
        <v>0</v>
      </c>
      <c r="FE450">
        <v>2.4</v>
      </c>
      <c r="FF450">
        <v>-0.047</v>
      </c>
      <c r="FG450">
        <v>-2.024</v>
      </c>
      <c r="FH450">
        <v>-0.16</v>
      </c>
      <c r="FI450">
        <v>420</v>
      </c>
      <c r="FJ450">
        <v>17</v>
      </c>
      <c r="FK450">
        <v>0.4</v>
      </c>
      <c r="FL450">
        <v>0.26</v>
      </c>
      <c r="FM450">
        <v>-68.98206341463414</v>
      </c>
      <c r="FN450">
        <v>-4.373253658536729</v>
      </c>
      <c r="FO450">
        <v>0.434463457587154</v>
      </c>
      <c r="FP450">
        <v>0</v>
      </c>
      <c r="FQ450">
        <v>789.1015294117648</v>
      </c>
      <c r="FR450">
        <v>-3.381818190236556</v>
      </c>
      <c r="FS450">
        <v>0.4015069580595581</v>
      </c>
      <c r="FT450">
        <v>0</v>
      </c>
      <c r="FU450">
        <v>8.348975853658537</v>
      </c>
      <c r="FV450">
        <v>0.0912522648083768</v>
      </c>
      <c r="FW450">
        <v>0.0158462549204213</v>
      </c>
      <c r="FX450">
        <v>1</v>
      </c>
      <c r="FY450">
        <v>1</v>
      </c>
      <c r="FZ450">
        <v>3</v>
      </c>
      <c r="GA450" t="s">
        <v>426</v>
      </c>
      <c r="GB450">
        <v>2.98343</v>
      </c>
      <c r="GC450">
        <v>2.71579</v>
      </c>
      <c r="GD450">
        <v>0.143527</v>
      </c>
      <c r="GE450">
        <v>0.150125</v>
      </c>
      <c r="GF450">
        <v>0.0972879</v>
      </c>
      <c r="GG450">
        <v>0.0658699</v>
      </c>
      <c r="GH450">
        <v>27170.2</v>
      </c>
      <c r="GI450">
        <v>27064.1</v>
      </c>
      <c r="GJ450">
        <v>29482.6</v>
      </c>
      <c r="GK450">
        <v>29449.8</v>
      </c>
      <c r="GL450">
        <v>35260.7</v>
      </c>
      <c r="GM450">
        <v>36583.1</v>
      </c>
      <c r="GN450">
        <v>41530.8</v>
      </c>
      <c r="GO450">
        <v>41964.4</v>
      </c>
      <c r="GP450">
        <v>1.94608</v>
      </c>
      <c r="GQ450">
        <v>1.90195</v>
      </c>
      <c r="GR450">
        <v>0.0470094</v>
      </c>
      <c r="GS450">
        <v>0</v>
      </c>
      <c r="GT450">
        <v>25.2139</v>
      </c>
      <c r="GU450">
        <v>999.9</v>
      </c>
      <c r="GV450">
        <v>40</v>
      </c>
      <c r="GW450">
        <v>30.3</v>
      </c>
      <c r="GX450">
        <v>19.1714</v>
      </c>
      <c r="GY450">
        <v>63.1301</v>
      </c>
      <c r="GZ450">
        <v>34.0144</v>
      </c>
      <c r="HA450">
        <v>1</v>
      </c>
      <c r="HB450">
        <v>-0.0777795</v>
      </c>
      <c r="HC450">
        <v>0.235754</v>
      </c>
      <c r="HD450">
        <v>20.3332</v>
      </c>
      <c r="HE450">
        <v>5.21714</v>
      </c>
      <c r="HF450">
        <v>12.0099</v>
      </c>
      <c r="HG450">
        <v>4.9888</v>
      </c>
      <c r="HH450">
        <v>3.28848</v>
      </c>
      <c r="HI450">
        <v>9999</v>
      </c>
      <c r="HJ450">
        <v>9999</v>
      </c>
      <c r="HK450">
        <v>9999</v>
      </c>
      <c r="HL450">
        <v>156.5</v>
      </c>
      <c r="HM450">
        <v>1.86738</v>
      </c>
      <c r="HN450">
        <v>1.86646</v>
      </c>
      <c r="HO450">
        <v>1.86588</v>
      </c>
      <c r="HP450">
        <v>1.86584</v>
      </c>
      <c r="HQ450">
        <v>1.86765</v>
      </c>
      <c r="HR450">
        <v>1.87015</v>
      </c>
      <c r="HS450">
        <v>1.86875</v>
      </c>
      <c r="HT450">
        <v>1.87027</v>
      </c>
      <c r="HU450">
        <v>0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-4.35</v>
      </c>
      <c r="II450">
        <v>-0.1294</v>
      </c>
      <c r="IJ450">
        <v>-2.003274880989988</v>
      </c>
      <c r="IK450">
        <v>-0.003643892653284941</v>
      </c>
      <c r="IL450">
        <v>8.948238347276123E-07</v>
      </c>
      <c r="IM450">
        <v>-2.445980282225029E-10</v>
      </c>
      <c r="IN450">
        <v>-0.1940835803508028</v>
      </c>
      <c r="IO450">
        <v>-0.01042730378795286</v>
      </c>
      <c r="IP450">
        <v>0.00100284695746963</v>
      </c>
      <c r="IQ450">
        <v>-1.701466411570297E-05</v>
      </c>
      <c r="IR450">
        <v>2</v>
      </c>
      <c r="IS450">
        <v>2310</v>
      </c>
      <c r="IT450">
        <v>1</v>
      </c>
      <c r="IU450">
        <v>25</v>
      </c>
      <c r="IV450">
        <v>21631</v>
      </c>
      <c r="IW450">
        <v>21630.9</v>
      </c>
      <c r="IX450">
        <v>1.7981</v>
      </c>
      <c r="IY450">
        <v>2.20703</v>
      </c>
      <c r="IZ450">
        <v>1.39648</v>
      </c>
      <c r="JA450">
        <v>2.34253</v>
      </c>
      <c r="JB450">
        <v>1.49536</v>
      </c>
      <c r="JC450">
        <v>2.28638</v>
      </c>
      <c r="JD450">
        <v>35.1978</v>
      </c>
      <c r="JE450">
        <v>24.1663</v>
      </c>
      <c r="JF450">
        <v>18</v>
      </c>
      <c r="JG450">
        <v>510.706</v>
      </c>
      <c r="JH450">
        <v>438.79</v>
      </c>
      <c r="JI450">
        <v>24.9997</v>
      </c>
      <c r="JJ450">
        <v>26.4221</v>
      </c>
      <c r="JK450">
        <v>30.0002</v>
      </c>
      <c r="JL450">
        <v>26.398</v>
      </c>
      <c r="JM450">
        <v>26.3398</v>
      </c>
      <c r="JN450">
        <v>35.9783</v>
      </c>
      <c r="JO450">
        <v>32.0799</v>
      </c>
      <c r="JP450">
        <v>20.9386</v>
      </c>
      <c r="JQ450">
        <v>25</v>
      </c>
      <c r="JR450">
        <v>841.115</v>
      </c>
      <c r="JS450">
        <v>12.4837</v>
      </c>
      <c r="JT450">
        <v>100.824</v>
      </c>
      <c r="JU450">
        <v>100.786</v>
      </c>
    </row>
    <row r="451" spans="1:281">
      <c r="A451">
        <v>435</v>
      </c>
      <c r="B451">
        <v>1658948202</v>
      </c>
      <c r="C451">
        <v>6564</v>
      </c>
      <c r="D451" t="s">
        <v>1297</v>
      </c>
      <c r="E451" t="s">
        <v>1298</v>
      </c>
      <c r="F451">
        <v>5</v>
      </c>
      <c r="G451" t="s">
        <v>1198</v>
      </c>
      <c r="H451" t="s">
        <v>416</v>
      </c>
      <c r="I451">
        <v>1658948194.214286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838.4545751169486</v>
      </c>
      <c r="AK451">
        <v>781.9640303030304</v>
      </c>
      <c r="AL451">
        <v>3.35705320170434</v>
      </c>
      <c r="AM451">
        <v>65.32970682770508</v>
      </c>
      <c r="AN451">
        <f>(AP451 - AO451 + DI451*1E3/(8.314*(DK451+273.15)) * AR451/DH451 * AQ451) * DH451/(100*CV451) * 1000/(1000 - AP451)</f>
        <v>0</v>
      </c>
      <c r="AO451">
        <v>12.44251166070672</v>
      </c>
      <c r="AP451">
        <v>20.77928545454546</v>
      </c>
      <c r="AQ451">
        <v>0.0001104510208728538</v>
      </c>
      <c r="AR451">
        <v>84.90924904379285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1658948194.214286</v>
      </c>
      <c r="DB451">
        <v>741.7339642857144</v>
      </c>
      <c r="DC451">
        <v>811.2757142857142</v>
      </c>
      <c r="DD451">
        <v>20.76588928571428</v>
      </c>
      <c r="DE451">
        <v>12.41644642857143</v>
      </c>
      <c r="DF451">
        <v>746.05925</v>
      </c>
      <c r="DG451">
        <v>20.89521071428571</v>
      </c>
      <c r="DH451">
        <v>500.0653571428571</v>
      </c>
      <c r="DI451">
        <v>90.43599642857141</v>
      </c>
      <c r="DJ451">
        <v>0.09997116071428572</v>
      </c>
      <c r="DK451">
        <v>26.8809</v>
      </c>
      <c r="DL451">
        <v>25.9847</v>
      </c>
      <c r="DM451">
        <v>999.9000000000002</v>
      </c>
      <c r="DN451">
        <v>0</v>
      </c>
      <c r="DO451">
        <v>0</v>
      </c>
      <c r="DP451">
        <v>10005.665</v>
      </c>
      <c r="DQ451">
        <v>0</v>
      </c>
      <c r="DR451">
        <v>10.44556428571428</v>
      </c>
      <c r="DS451">
        <v>-69.54171428571429</v>
      </c>
      <c r="DT451">
        <v>757.4633214285715</v>
      </c>
      <c r="DU451">
        <v>821.4757499999999</v>
      </c>
      <c r="DV451">
        <v>8.349438571428571</v>
      </c>
      <c r="DW451">
        <v>811.2757142857142</v>
      </c>
      <c r="DX451">
        <v>12.41644642857143</v>
      </c>
      <c r="DY451">
        <v>1.877984642857143</v>
      </c>
      <c r="DZ451">
        <v>1.122893928571429</v>
      </c>
      <c r="EA451">
        <v>16.45146428571429</v>
      </c>
      <c r="EB451">
        <v>8.616724285714284</v>
      </c>
      <c r="EC451">
        <v>1999.988571428572</v>
      </c>
      <c r="ED451">
        <v>0.9799958214285714</v>
      </c>
      <c r="EE451">
        <v>0.02000377857142857</v>
      </c>
      <c r="EF451">
        <v>0</v>
      </c>
      <c r="EG451">
        <v>788.6795714285714</v>
      </c>
      <c r="EH451">
        <v>5.00097</v>
      </c>
      <c r="EI451">
        <v>15748.675</v>
      </c>
      <c r="EJ451">
        <v>16707.45714285715</v>
      </c>
      <c r="EK451">
        <v>37.437</v>
      </c>
      <c r="EL451">
        <v>37.96625</v>
      </c>
      <c r="EM451">
        <v>37.33224999999999</v>
      </c>
      <c r="EN451">
        <v>37.64714285714285</v>
      </c>
      <c r="EO451">
        <v>38.125</v>
      </c>
      <c r="EP451">
        <v>1955.078571428571</v>
      </c>
      <c r="EQ451">
        <v>39.91</v>
      </c>
      <c r="ER451">
        <v>0</v>
      </c>
      <c r="ES451">
        <v>1658948202</v>
      </c>
      <c r="ET451">
        <v>0</v>
      </c>
      <c r="EU451">
        <v>788.5765999999999</v>
      </c>
      <c r="EV451">
        <v>-4.24884616070021</v>
      </c>
      <c r="EW451">
        <v>-93.96153833760899</v>
      </c>
      <c r="EX451">
        <v>15747.008</v>
      </c>
      <c r="EY451">
        <v>15</v>
      </c>
      <c r="EZ451">
        <v>0</v>
      </c>
      <c r="FA451" t="s">
        <v>419</v>
      </c>
      <c r="FB451">
        <v>1657650335.6</v>
      </c>
      <c r="FC451">
        <v>1657650340.6</v>
      </c>
      <c r="FD451">
        <v>0</v>
      </c>
      <c r="FE451">
        <v>2.4</v>
      </c>
      <c r="FF451">
        <v>-0.047</v>
      </c>
      <c r="FG451">
        <v>-2.024</v>
      </c>
      <c r="FH451">
        <v>-0.16</v>
      </c>
      <c r="FI451">
        <v>420</v>
      </c>
      <c r="FJ451">
        <v>17</v>
      </c>
      <c r="FK451">
        <v>0.4</v>
      </c>
      <c r="FL451">
        <v>0.26</v>
      </c>
      <c r="FM451">
        <v>-69.378165</v>
      </c>
      <c r="FN451">
        <v>-4.082627392120022</v>
      </c>
      <c r="FO451">
        <v>0.3976221620772669</v>
      </c>
      <c r="FP451">
        <v>0</v>
      </c>
      <c r="FQ451">
        <v>788.822411764706</v>
      </c>
      <c r="FR451">
        <v>-3.437402605496692</v>
      </c>
      <c r="FS451">
        <v>0.4039850111988843</v>
      </c>
      <c r="FT451">
        <v>0</v>
      </c>
      <c r="FU451">
        <v>8.347400500000001</v>
      </c>
      <c r="FV451">
        <v>-0.07126288930584046</v>
      </c>
      <c r="FW451">
        <v>0.01784513560469636</v>
      </c>
      <c r="FX451">
        <v>1</v>
      </c>
      <c r="FY451">
        <v>1</v>
      </c>
      <c r="FZ451">
        <v>3</v>
      </c>
      <c r="GA451" t="s">
        <v>426</v>
      </c>
      <c r="GB451">
        <v>2.98317</v>
      </c>
      <c r="GC451">
        <v>2.71565</v>
      </c>
      <c r="GD451">
        <v>0.145621</v>
      </c>
      <c r="GE451">
        <v>0.15213</v>
      </c>
      <c r="GF451">
        <v>0.0973391</v>
      </c>
      <c r="GG451">
        <v>0.0659201</v>
      </c>
      <c r="GH451">
        <v>27103.7</v>
      </c>
      <c r="GI451">
        <v>27000</v>
      </c>
      <c r="GJ451">
        <v>29482.6</v>
      </c>
      <c r="GK451">
        <v>29449.5</v>
      </c>
      <c r="GL451">
        <v>35258.4</v>
      </c>
      <c r="GM451">
        <v>36580.9</v>
      </c>
      <c r="GN451">
        <v>41530.5</v>
      </c>
      <c r="GO451">
        <v>41964.1</v>
      </c>
      <c r="GP451">
        <v>1.94622</v>
      </c>
      <c r="GQ451">
        <v>1.90195</v>
      </c>
      <c r="GR451">
        <v>0.0468157</v>
      </c>
      <c r="GS451">
        <v>0</v>
      </c>
      <c r="GT451">
        <v>25.2139</v>
      </c>
      <c r="GU451">
        <v>999.9</v>
      </c>
      <c r="GV451">
        <v>40</v>
      </c>
      <c r="GW451">
        <v>30.3</v>
      </c>
      <c r="GX451">
        <v>19.171</v>
      </c>
      <c r="GY451">
        <v>63.1701</v>
      </c>
      <c r="GZ451">
        <v>34.1787</v>
      </c>
      <c r="HA451">
        <v>1</v>
      </c>
      <c r="HB451">
        <v>-0.07791670000000001</v>
      </c>
      <c r="HC451">
        <v>0.234831</v>
      </c>
      <c r="HD451">
        <v>20.3331</v>
      </c>
      <c r="HE451">
        <v>5.21684</v>
      </c>
      <c r="HF451">
        <v>12.0099</v>
      </c>
      <c r="HG451">
        <v>4.9888</v>
      </c>
      <c r="HH451">
        <v>3.28842</v>
      </c>
      <c r="HI451">
        <v>9999</v>
      </c>
      <c r="HJ451">
        <v>9999</v>
      </c>
      <c r="HK451">
        <v>9999</v>
      </c>
      <c r="HL451">
        <v>156.5</v>
      </c>
      <c r="HM451">
        <v>1.86737</v>
      </c>
      <c r="HN451">
        <v>1.86646</v>
      </c>
      <c r="HO451">
        <v>1.86587</v>
      </c>
      <c r="HP451">
        <v>1.86584</v>
      </c>
      <c r="HQ451">
        <v>1.86767</v>
      </c>
      <c r="HR451">
        <v>1.87017</v>
      </c>
      <c r="HS451">
        <v>1.86874</v>
      </c>
      <c r="HT451">
        <v>1.87027</v>
      </c>
      <c r="HU451">
        <v>0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-4.395</v>
      </c>
      <c r="II451">
        <v>-0.1292</v>
      </c>
      <c r="IJ451">
        <v>-2.003274880989988</v>
      </c>
      <c r="IK451">
        <v>-0.003643892653284941</v>
      </c>
      <c r="IL451">
        <v>8.948238347276123E-07</v>
      </c>
      <c r="IM451">
        <v>-2.445980282225029E-10</v>
      </c>
      <c r="IN451">
        <v>-0.1940835803508028</v>
      </c>
      <c r="IO451">
        <v>-0.01042730378795286</v>
      </c>
      <c r="IP451">
        <v>0.00100284695746963</v>
      </c>
      <c r="IQ451">
        <v>-1.701466411570297E-05</v>
      </c>
      <c r="IR451">
        <v>2</v>
      </c>
      <c r="IS451">
        <v>2310</v>
      </c>
      <c r="IT451">
        <v>1</v>
      </c>
      <c r="IU451">
        <v>25</v>
      </c>
      <c r="IV451">
        <v>21631.1</v>
      </c>
      <c r="IW451">
        <v>21631</v>
      </c>
      <c r="IX451">
        <v>1.82495</v>
      </c>
      <c r="IY451">
        <v>2.20581</v>
      </c>
      <c r="IZ451">
        <v>1.39648</v>
      </c>
      <c r="JA451">
        <v>2.34253</v>
      </c>
      <c r="JB451">
        <v>1.49536</v>
      </c>
      <c r="JC451">
        <v>2.35352</v>
      </c>
      <c r="JD451">
        <v>35.2209</v>
      </c>
      <c r="JE451">
        <v>24.1663</v>
      </c>
      <c r="JF451">
        <v>18</v>
      </c>
      <c r="JG451">
        <v>510.815</v>
      </c>
      <c r="JH451">
        <v>438.79</v>
      </c>
      <c r="JI451">
        <v>24.9997</v>
      </c>
      <c r="JJ451">
        <v>26.4221</v>
      </c>
      <c r="JK451">
        <v>30.0001</v>
      </c>
      <c r="JL451">
        <v>26.3993</v>
      </c>
      <c r="JM451">
        <v>26.3398</v>
      </c>
      <c r="JN451">
        <v>36.5185</v>
      </c>
      <c r="JO451">
        <v>32.0799</v>
      </c>
      <c r="JP451">
        <v>20.5609</v>
      </c>
      <c r="JQ451">
        <v>25</v>
      </c>
      <c r="JR451">
        <v>861.15</v>
      </c>
      <c r="JS451">
        <v>12.4711</v>
      </c>
      <c r="JT451">
        <v>100.824</v>
      </c>
      <c r="JU451">
        <v>100.786</v>
      </c>
    </row>
    <row r="452" spans="1:281">
      <c r="A452">
        <v>436</v>
      </c>
      <c r="B452">
        <v>1658948206.5</v>
      </c>
      <c r="C452">
        <v>6568.5</v>
      </c>
      <c r="D452" t="s">
        <v>1299</v>
      </c>
      <c r="E452" t="s">
        <v>1300</v>
      </c>
      <c r="F452">
        <v>5</v>
      </c>
      <c r="G452" t="s">
        <v>1198</v>
      </c>
      <c r="H452" t="s">
        <v>416</v>
      </c>
      <c r="I452">
        <v>1658948198.660714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853.7624075704339</v>
      </c>
      <c r="AK452">
        <v>797.1628787878781</v>
      </c>
      <c r="AL452">
        <v>3.377682802141155</v>
      </c>
      <c r="AM452">
        <v>65.32970682770508</v>
      </c>
      <c r="AN452">
        <f>(AP452 - AO452 + DI452*1E3/(8.314*(DK452+273.15)) * AR452/DH452 * AQ452) * DH452/(100*CV452) * 1000/(1000 - AP452)</f>
        <v>0</v>
      </c>
      <c r="AO452">
        <v>12.4376384445537</v>
      </c>
      <c r="AP452">
        <v>20.78421818181818</v>
      </c>
      <c r="AQ452">
        <v>5.025946978102181E-05</v>
      </c>
      <c r="AR452">
        <v>84.90924904379285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1658948198.660714</v>
      </c>
      <c r="DB452">
        <v>756.3757499999999</v>
      </c>
      <c r="DC452">
        <v>826.2197857142856</v>
      </c>
      <c r="DD452">
        <v>20.77027857142858</v>
      </c>
      <c r="DE452">
        <v>12.42736071428572</v>
      </c>
      <c r="DF452">
        <v>760.7408571428572</v>
      </c>
      <c r="DG452">
        <v>20.89957142857143</v>
      </c>
      <c r="DH452">
        <v>500.0796428571428</v>
      </c>
      <c r="DI452">
        <v>90.4361857142857</v>
      </c>
      <c r="DJ452">
        <v>0.1000104428571429</v>
      </c>
      <c r="DK452">
        <v>26.88090714285715</v>
      </c>
      <c r="DL452">
        <v>25.98304642857143</v>
      </c>
      <c r="DM452">
        <v>999.9000000000002</v>
      </c>
      <c r="DN452">
        <v>0</v>
      </c>
      <c r="DO452">
        <v>0</v>
      </c>
      <c r="DP452">
        <v>10003.32928571429</v>
      </c>
      <c r="DQ452">
        <v>0</v>
      </c>
      <c r="DR452">
        <v>10.43326428571429</v>
      </c>
      <c r="DS452">
        <v>-69.84398928571427</v>
      </c>
      <c r="DT452">
        <v>772.419142857143</v>
      </c>
      <c r="DU452">
        <v>836.6168214285714</v>
      </c>
      <c r="DV452">
        <v>8.342919642857142</v>
      </c>
      <c r="DW452">
        <v>826.2197857142856</v>
      </c>
      <c r="DX452">
        <v>12.42736071428572</v>
      </c>
      <c r="DY452">
        <v>1.878385357142857</v>
      </c>
      <c r="DZ452">
        <v>1.123883214285714</v>
      </c>
      <c r="EA452">
        <v>16.45481785714286</v>
      </c>
      <c r="EB452">
        <v>8.629734642857144</v>
      </c>
      <c r="EC452">
        <v>1999.973571428571</v>
      </c>
      <c r="ED452">
        <v>0.9799957142857144</v>
      </c>
      <c r="EE452">
        <v>0.02000388571428571</v>
      </c>
      <c r="EF452">
        <v>0</v>
      </c>
      <c r="EG452">
        <v>788.3368928571429</v>
      </c>
      <c r="EH452">
        <v>5.00097</v>
      </c>
      <c r="EI452">
        <v>15741.79285714286</v>
      </c>
      <c r="EJ452">
        <v>16707.33571428572</v>
      </c>
      <c r="EK452">
        <v>37.437</v>
      </c>
      <c r="EL452">
        <v>37.97975</v>
      </c>
      <c r="EM452">
        <v>37.33</v>
      </c>
      <c r="EN452">
        <v>37.64271428571429</v>
      </c>
      <c r="EO452">
        <v>38.125</v>
      </c>
      <c r="EP452">
        <v>1955.063571428572</v>
      </c>
      <c r="EQ452">
        <v>39.91</v>
      </c>
      <c r="ER452">
        <v>0</v>
      </c>
      <c r="ES452">
        <v>1658948206.2</v>
      </c>
      <c r="ET452">
        <v>0</v>
      </c>
      <c r="EU452">
        <v>788.2985769230769</v>
      </c>
      <c r="EV452">
        <v>-4.432034204754413</v>
      </c>
      <c r="EW452">
        <v>-99.6478633394112</v>
      </c>
      <c r="EX452">
        <v>15740.83461538462</v>
      </c>
      <c r="EY452">
        <v>15</v>
      </c>
      <c r="EZ452">
        <v>0</v>
      </c>
      <c r="FA452" t="s">
        <v>419</v>
      </c>
      <c r="FB452">
        <v>1657650335.6</v>
      </c>
      <c r="FC452">
        <v>1657650340.6</v>
      </c>
      <c r="FD452">
        <v>0</v>
      </c>
      <c r="FE452">
        <v>2.4</v>
      </c>
      <c r="FF452">
        <v>-0.047</v>
      </c>
      <c r="FG452">
        <v>-2.024</v>
      </c>
      <c r="FH452">
        <v>-0.16</v>
      </c>
      <c r="FI452">
        <v>420</v>
      </c>
      <c r="FJ452">
        <v>17</v>
      </c>
      <c r="FK452">
        <v>0.4</v>
      </c>
      <c r="FL452">
        <v>0.26</v>
      </c>
      <c r="FM452">
        <v>-69.64034749999999</v>
      </c>
      <c r="FN452">
        <v>-3.918784615384487</v>
      </c>
      <c r="FO452">
        <v>0.3816013050210263</v>
      </c>
      <c r="FP452">
        <v>0</v>
      </c>
      <c r="FQ452">
        <v>788.5412352941175</v>
      </c>
      <c r="FR452">
        <v>-4.273216203690308</v>
      </c>
      <c r="FS452">
        <v>0.4652586920402876</v>
      </c>
      <c r="FT452">
        <v>0</v>
      </c>
      <c r="FU452">
        <v>8.348785250000001</v>
      </c>
      <c r="FV452">
        <v>-0.1024670544090285</v>
      </c>
      <c r="FW452">
        <v>0.01769442270709902</v>
      </c>
      <c r="FX452">
        <v>0</v>
      </c>
      <c r="FY452">
        <v>0</v>
      </c>
      <c r="FZ452">
        <v>3</v>
      </c>
      <c r="GA452" t="s">
        <v>439</v>
      </c>
      <c r="GB452">
        <v>2.98315</v>
      </c>
      <c r="GC452">
        <v>2.71563</v>
      </c>
      <c r="GD452">
        <v>0.147499</v>
      </c>
      <c r="GE452">
        <v>0.153947</v>
      </c>
      <c r="GF452">
        <v>0.0973527</v>
      </c>
      <c r="GG452">
        <v>0.06586450000000001</v>
      </c>
      <c r="GH452">
        <v>27044.6</v>
      </c>
      <c r="GI452">
        <v>26942.5</v>
      </c>
      <c r="GJ452">
        <v>29483</v>
      </c>
      <c r="GK452">
        <v>29449.8</v>
      </c>
      <c r="GL452">
        <v>35258.7</v>
      </c>
      <c r="GM452">
        <v>36583.7</v>
      </c>
      <c r="GN452">
        <v>41531.3</v>
      </c>
      <c r="GO452">
        <v>41964.8</v>
      </c>
      <c r="GP452">
        <v>1.9461</v>
      </c>
      <c r="GQ452">
        <v>1.90217</v>
      </c>
      <c r="GR452">
        <v>0.0465438</v>
      </c>
      <c r="GS452">
        <v>0</v>
      </c>
      <c r="GT452">
        <v>25.2139</v>
      </c>
      <c r="GU452">
        <v>999.9</v>
      </c>
      <c r="GV452">
        <v>39.9</v>
      </c>
      <c r="GW452">
        <v>30.3</v>
      </c>
      <c r="GX452">
        <v>19.1246</v>
      </c>
      <c r="GY452">
        <v>63.1001</v>
      </c>
      <c r="GZ452">
        <v>34.2668</v>
      </c>
      <c r="HA452">
        <v>1</v>
      </c>
      <c r="HB452">
        <v>-0.0778913</v>
      </c>
      <c r="HC452">
        <v>0.235131</v>
      </c>
      <c r="HD452">
        <v>20.3331</v>
      </c>
      <c r="HE452">
        <v>5.21729</v>
      </c>
      <c r="HF452">
        <v>12.0099</v>
      </c>
      <c r="HG452">
        <v>4.989</v>
      </c>
      <c r="HH452">
        <v>3.28845</v>
      </c>
      <c r="HI452">
        <v>9999</v>
      </c>
      <c r="HJ452">
        <v>9999</v>
      </c>
      <c r="HK452">
        <v>9999</v>
      </c>
      <c r="HL452">
        <v>156.5</v>
      </c>
      <c r="HM452">
        <v>1.86739</v>
      </c>
      <c r="HN452">
        <v>1.86646</v>
      </c>
      <c r="HO452">
        <v>1.86586</v>
      </c>
      <c r="HP452">
        <v>1.86584</v>
      </c>
      <c r="HQ452">
        <v>1.86768</v>
      </c>
      <c r="HR452">
        <v>1.87013</v>
      </c>
      <c r="HS452">
        <v>1.86874</v>
      </c>
      <c r="HT452">
        <v>1.87027</v>
      </c>
      <c r="HU452">
        <v>0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-4.435</v>
      </c>
      <c r="II452">
        <v>-0.1292</v>
      </c>
      <c r="IJ452">
        <v>-2.003274880989988</v>
      </c>
      <c r="IK452">
        <v>-0.003643892653284941</v>
      </c>
      <c r="IL452">
        <v>8.948238347276123E-07</v>
      </c>
      <c r="IM452">
        <v>-2.445980282225029E-10</v>
      </c>
      <c r="IN452">
        <v>-0.1940835803508028</v>
      </c>
      <c r="IO452">
        <v>-0.01042730378795286</v>
      </c>
      <c r="IP452">
        <v>0.00100284695746963</v>
      </c>
      <c r="IQ452">
        <v>-1.701466411570297E-05</v>
      </c>
      <c r="IR452">
        <v>2</v>
      </c>
      <c r="IS452">
        <v>2310</v>
      </c>
      <c r="IT452">
        <v>1</v>
      </c>
      <c r="IU452">
        <v>25</v>
      </c>
      <c r="IV452">
        <v>21631.2</v>
      </c>
      <c r="IW452">
        <v>21631.1</v>
      </c>
      <c r="IX452">
        <v>1.85303</v>
      </c>
      <c r="IY452">
        <v>2.19482</v>
      </c>
      <c r="IZ452">
        <v>1.39648</v>
      </c>
      <c r="JA452">
        <v>2.34253</v>
      </c>
      <c r="JB452">
        <v>1.49536</v>
      </c>
      <c r="JC452">
        <v>2.3877</v>
      </c>
      <c r="JD452">
        <v>35.2209</v>
      </c>
      <c r="JE452">
        <v>24.1663</v>
      </c>
      <c r="JF452">
        <v>18</v>
      </c>
      <c r="JG452">
        <v>510.734</v>
      </c>
      <c r="JH452">
        <v>438.926</v>
      </c>
      <c r="JI452">
        <v>24.9999</v>
      </c>
      <c r="JJ452">
        <v>26.4221</v>
      </c>
      <c r="JK452">
        <v>30.0001</v>
      </c>
      <c r="JL452">
        <v>26.3993</v>
      </c>
      <c r="JM452">
        <v>26.3398</v>
      </c>
      <c r="JN452">
        <v>37.0812</v>
      </c>
      <c r="JO452">
        <v>32.0799</v>
      </c>
      <c r="JP452">
        <v>20.5609</v>
      </c>
      <c r="JQ452">
        <v>25</v>
      </c>
      <c r="JR452">
        <v>874.522</v>
      </c>
      <c r="JS452">
        <v>12.4655</v>
      </c>
      <c r="JT452">
        <v>100.825</v>
      </c>
      <c r="JU452">
        <v>100.787</v>
      </c>
    </row>
    <row r="453" spans="1:281">
      <c r="A453">
        <v>437</v>
      </c>
      <c r="B453">
        <v>1658948211.5</v>
      </c>
      <c r="C453">
        <v>6573.5</v>
      </c>
      <c r="D453" t="s">
        <v>1301</v>
      </c>
      <c r="E453" t="s">
        <v>1302</v>
      </c>
      <c r="F453">
        <v>5</v>
      </c>
      <c r="G453" t="s">
        <v>1198</v>
      </c>
      <c r="H453" t="s">
        <v>416</v>
      </c>
      <c r="I453">
        <v>1658948203.962963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870.7120591150601</v>
      </c>
      <c r="AK453">
        <v>814.0055818181818</v>
      </c>
      <c r="AL453">
        <v>3.358284702108858</v>
      </c>
      <c r="AM453">
        <v>65.32970682770508</v>
      </c>
      <c r="AN453">
        <f>(AP453 - AO453 + DI453*1E3/(8.314*(DK453+273.15)) * AR453/DH453 * AQ453) * DH453/(100*CV453) * 1000/(1000 - AP453)</f>
        <v>0</v>
      </c>
      <c r="AO453">
        <v>12.42933942974238</v>
      </c>
      <c r="AP453">
        <v>20.78047636363637</v>
      </c>
      <c r="AQ453">
        <v>-1.736263391713021E-05</v>
      </c>
      <c r="AR453">
        <v>84.90924904379285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1658948203.962963</v>
      </c>
      <c r="DB453">
        <v>773.8776666666666</v>
      </c>
      <c r="DC453">
        <v>843.9967037037037</v>
      </c>
      <c r="DD453">
        <v>20.77821481481481</v>
      </c>
      <c r="DE453">
        <v>12.43524444444445</v>
      </c>
      <c r="DF453">
        <v>778.2902592592594</v>
      </c>
      <c r="DG453">
        <v>20.90744444444445</v>
      </c>
      <c r="DH453">
        <v>500.0842222222222</v>
      </c>
      <c r="DI453">
        <v>90.43503333333332</v>
      </c>
      <c r="DJ453">
        <v>0.1000148777777778</v>
      </c>
      <c r="DK453">
        <v>26.87935185185185</v>
      </c>
      <c r="DL453">
        <v>25.97989259259259</v>
      </c>
      <c r="DM453">
        <v>999.9000000000001</v>
      </c>
      <c r="DN453">
        <v>0</v>
      </c>
      <c r="DO453">
        <v>0</v>
      </c>
      <c r="DP453">
        <v>10000.07111111111</v>
      </c>
      <c r="DQ453">
        <v>0</v>
      </c>
      <c r="DR453">
        <v>10.42882962962963</v>
      </c>
      <c r="DS453">
        <v>-70.11896296296297</v>
      </c>
      <c r="DT453">
        <v>790.2987777777778</v>
      </c>
      <c r="DU453">
        <v>854.624074074074</v>
      </c>
      <c r="DV453">
        <v>8.342980740740742</v>
      </c>
      <c r="DW453">
        <v>843.9967037037037</v>
      </c>
      <c r="DX453">
        <v>12.43524444444445</v>
      </c>
      <c r="DY453">
        <v>1.879079259259259</v>
      </c>
      <c r="DZ453">
        <v>1.124581111111111</v>
      </c>
      <c r="EA453">
        <v>16.46062592592593</v>
      </c>
      <c r="EB453">
        <v>8.638917407407407</v>
      </c>
      <c r="EC453">
        <v>1999.974444444444</v>
      </c>
      <c r="ED453">
        <v>0.9799956666666667</v>
      </c>
      <c r="EE453">
        <v>0.02000393333333333</v>
      </c>
      <c r="EF453">
        <v>0</v>
      </c>
      <c r="EG453">
        <v>787.8453703703703</v>
      </c>
      <c r="EH453">
        <v>5.00097</v>
      </c>
      <c r="EI453">
        <v>15732.48888888889</v>
      </c>
      <c r="EJ453">
        <v>16707.34444444444</v>
      </c>
      <c r="EK453">
        <v>37.437</v>
      </c>
      <c r="EL453">
        <v>37.965</v>
      </c>
      <c r="EM453">
        <v>37.326</v>
      </c>
      <c r="EN453">
        <v>37.63188888888889</v>
      </c>
      <c r="EO453">
        <v>38.125</v>
      </c>
      <c r="EP453">
        <v>1955.064444444444</v>
      </c>
      <c r="EQ453">
        <v>39.91</v>
      </c>
      <c r="ER453">
        <v>0</v>
      </c>
      <c r="ES453">
        <v>1658948211</v>
      </c>
      <c r="ET453">
        <v>0</v>
      </c>
      <c r="EU453">
        <v>787.8595384615384</v>
      </c>
      <c r="EV453">
        <v>-6.232205123513463</v>
      </c>
      <c r="EW453">
        <v>-108.8410255159326</v>
      </c>
      <c r="EX453">
        <v>15732.40769230769</v>
      </c>
      <c r="EY453">
        <v>15</v>
      </c>
      <c r="EZ453">
        <v>0</v>
      </c>
      <c r="FA453" t="s">
        <v>419</v>
      </c>
      <c r="FB453">
        <v>1657650335.6</v>
      </c>
      <c r="FC453">
        <v>1657650340.6</v>
      </c>
      <c r="FD453">
        <v>0</v>
      </c>
      <c r="FE453">
        <v>2.4</v>
      </c>
      <c r="FF453">
        <v>-0.047</v>
      </c>
      <c r="FG453">
        <v>-2.024</v>
      </c>
      <c r="FH453">
        <v>-0.16</v>
      </c>
      <c r="FI453">
        <v>420</v>
      </c>
      <c r="FJ453">
        <v>17</v>
      </c>
      <c r="FK453">
        <v>0.4</v>
      </c>
      <c r="FL453">
        <v>0.26</v>
      </c>
      <c r="FM453">
        <v>-69.95743902439025</v>
      </c>
      <c r="FN453">
        <v>-3.21002508710811</v>
      </c>
      <c r="FO453">
        <v>0.3212324041896883</v>
      </c>
      <c r="FP453">
        <v>0</v>
      </c>
      <c r="FQ453">
        <v>788.110117647059</v>
      </c>
      <c r="FR453">
        <v>-5.325408710235453</v>
      </c>
      <c r="FS453">
        <v>0.5650346040785785</v>
      </c>
      <c r="FT453">
        <v>0</v>
      </c>
      <c r="FU453">
        <v>8.345760487804876</v>
      </c>
      <c r="FV453">
        <v>0.01104648083624434</v>
      </c>
      <c r="FW453">
        <v>0.0128345891173355</v>
      </c>
      <c r="FX453">
        <v>1</v>
      </c>
      <c r="FY453">
        <v>1</v>
      </c>
      <c r="FZ453">
        <v>3</v>
      </c>
      <c r="GA453" t="s">
        <v>426</v>
      </c>
      <c r="GB453">
        <v>2.98343</v>
      </c>
      <c r="GC453">
        <v>2.7157</v>
      </c>
      <c r="GD453">
        <v>0.149559</v>
      </c>
      <c r="GE453">
        <v>0.155914</v>
      </c>
      <c r="GF453">
        <v>0.0973347</v>
      </c>
      <c r="GG453">
        <v>0.06586160000000001</v>
      </c>
      <c r="GH453">
        <v>26979.4</v>
      </c>
      <c r="GI453">
        <v>26879.7</v>
      </c>
      <c r="GJ453">
        <v>29483.1</v>
      </c>
      <c r="GK453">
        <v>29449.6</v>
      </c>
      <c r="GL453">
        <v>35259.4</v>
      </c>
      <c r="GM453">
        <v>36583.4</v>
      </c>
      <c r="GN453">
        <v>41531.3</v>
      </c>
      <c r="GO453">
        <v>41964.3</v>
      </c>
      <c r="GP453">
        <v>1.94627</v>
      </c>
      <c r="GQ453">
        <v>1.9022</v>
      </c>
      <c r="GR453">
        <v>0.0465959</v>
      </c>
      <c r="GS453">
        <v>0</v>
      </c>
      <c r="GT453">
        <v>25.2139</v>
      </c>
      <c r="GU453">
        <v>999.9</v>
      </c>
      <c r="GV453">
        <v>39.9</v>
      </c>
      <c r="GW453">
        <v>30.4</v>
      </c>
      <c r="GX453">
        <v>19.2328</v>
      </c>
      <c r="GY453">
        <v>63.0201</v>
      </c>
      <c r="GZ453">
        <v>34.0104</v>
      </c>
      <c r="HA453">
        <v>1</v>
      </c>
      <c r="HB453">
        <v>-0.0778455</v>
      </c>
      <c r="HC453">
        <v>0.23494</v>
      </c>
      <c r="HD453">
        <v>20.3332</v>
      </c>
      <c r="HE453">
        <v>5.21819</v>
      </c>
      <c r="HF453">
        <v>12.0099</v>
      </c>
      <c r="HG453">
        <v>4.9893</v>
      </c>
      <c r="HH453">
        <v>3.28863</v>
      </c>
      <c r="HI453">
        <v>9999</v>
      </c>
      <c r="HJ453">
        <v>9999</v>
      </c>
      <c r="HK453">
        <v>9999</v>
      </c>
      <c r="HL453">
        <v>156.5</v>
      </c>
      <c r="HM453">
        <v>1.8674</v>
      </c>
      <c r="HN453">
        <v>1.86646</v>
      </c>
      <c r="HO453">
        <v>1.86586</v>
      </c>
      <c r="HP453">
        <v>1.86584</v>
      </c>
      <c r="HQ453">
        <v>1.86766</v>
      </c>
      <c r="HR453">
        <v>1.87014</v>
      </c>
      <c r="HS453">
        <v>1.86874</v>
      </c>
      <c r="HT453">
        <v>1.87027</v>
      </c>
      <c r="HU453">
        <v>0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-4.48</v>
      </c>
      <c r="II453">
        <v>-0.1292</v>
      </c>
      <c r="IJ453">
        <v>-2.003274880989988</v>
      </c>
      <c r="IK453">
        <v>-0.003643892653284941</v>
      </c>
      <c r="IL453">
        <v>8.948238347276123E-07</v>
      </c>
      <c r="IM453">
        <v>-2.445980282225029E-10</v>
      </c>
      <c r="IN453">
        <v>-0.1940835803508028</v>
      </c>
      <c r="IO453">
        <v>-0.01042730378795286</v>
      </c>
      <c r="IP453">
        <v>0.00100284695746963</v>
      </c>
      <c r="IQ453">
        <v>-1.701466411570297E-05</v>
      </c>
      <c r="IR453">
        <v>2</v>
      </c>
      <c r="IS453">
        <v>2310</v>
      </c>
      <c r="IT453">
        <v>1</v>
      </c>
      <c r="IU453">
        <v>25</v>
      </c>
      <c r="IV453">
        <v>21631.3</v>
      </c>
      <c r="IW453">
        <v>21631.2</v>
      </c>
      <c r="IX453">
        <v>1.87744</v>
      </c>
      <c r="IY453">
        <v>2.20703</v>
      </c>
      <c r="IZ453">
        <v>1.39648</v>
      </c>
      <c r="JA453">
        <v>2.34253</v>
      </c>
      <c r="JB453">
        <v>1.49536</v>
      </c>
      <c r="JC453">
        <v>2.29736</v>
      </c>
      <c r="JD453">
        <v>35.2209</v>
      </c>
      <c r="JE453">
        <v>24.1663</v>
      </c>
      <c r="JF453">
        <v>18</v>
      </c>
      <c r="JG453">
        <v>510.847</v>
      </c>
      <c r="JH453">
        <v>438.94</v>
      </c>
      <c r="JI453">
        <v>24.9999</v>
      </c>
      <c r="JJ453">
        <v>26.4221</v>
      </c>
      <c r="JK453">
        <v>30.0001</v>
      </c>
      <c r="JL453">
        <v>26.3993</v>
      </c>
      <c r="JM453">
        <v>26.3398</v>
      </c>
      <c r="JN453">
        <v>37.6257</v>
      </c>
      <c r="JO453">
        <v>32.0799</v>
      </c>
      <c r="JP453">
        <v>20.1809</v>
      </c>
      <c r="JQ453">
        <v>25</v>
      </c>
      <c r="JR453">
        <v>887.8819999999999</v>
      </c>
      <c r="JS453">
        <v>12.4655</v>
      </c>
      <c r="JT453">
        <v>100.826</v>
      </c>
      <c r="JU453">
        <v>100.786</v>
      </c>
    </row>
    <row r="454" spans="1:281">
      <c r="A454">
        <v>438</v>
      </c>
      <c r="B454">
        <v>1658948216.5</v>
      </c>
      <c r="C454">
        <v>6578.5</v>
      </c>
      <c r="D454" t="s">
        <v>1303</v>
      </c>
      <c r="E454" t="s">
        <v>1304</v>
      </c>
      <c r="F454">
        <v>5</v>
      </c>
      <c r="G454" t="s">
        <v>1198</v>
      </c>
      <c r="H454" t="s">
        <v>416</v>
      </c>
      <c r="I454">
        <v>1658948208.981482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887.5324697341997</v>
      </c>
      <c r="AK454">
        <v>830.8967878787876</v>
      </c>
      <c r="AL454">
        <v>3.381171063126662</v>
      </c>
      <c r="AM454">
        <v>65.32970682770508</v>
      </c>
      <c r="AN454">
        <f>(AP454 - AO454 + DI454*1E3/(8.314*(DK454+273.15)) * AR454/DH454 * AQ454) * DH454/(100*CV454) * 1000/(1000 - AP454)</f>
        <v>0</v>
      </c>
      <c r="AO454">
        <v>12.42763719478057</v>
      </c>
      <c r="AP454">
        <v>20.77472606060606</v>
      </c>
      <c r="AQ454">
        <v>-3.396709004871904E-05</v>
      </c>
      <c r="AR454">
        <v>84.90924904379285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1658948208.981482</v>
      </c>
      <c r="DB454">
        <v>790.4412222222222</v>
      </c>
      <c r="DC454">
        <v>860.7724444444443</v>
      </c>
      <c r="DD454">
        <v>20.78069629629629</v>
      </c>
      <c r="DE454">
        <v>12.42698518518518</v>
      </c>
      <c r="DF454">
        <v>794.8984814814814</v>
      </c>
      <c r="DG454">
        <v>20.9099037037037</v>
      </c>
      <c r="DH454">
        <v>500.0746666666666</v>
      </c>
      <c r="DI454">
        <v>90.43425185185187</v>
      </c>
      <c r="DJ454">
        <v>0.09995763703703704</v>
      </c>
      <c r="DK454">
        <v>26.87937407407407</v>
      </c>
      <c r="DL454">
        <v>25.97632962962964</v>
      </c>
      <c r="DM454">
        <v>999.9000000000001</v>
      </c>
      <c r="DN454">
        <v>0</v>
      </c>
      <c r="DO454">
        <v>0</v>
      </c>
      <c r="DP454">
        <v>10003.06074074074</v>
      </c>
      <c r="DQ454">
        <v>0</v>
      </c>
      <c r="DR454">
        <v>10.44029259259259</v>
      </c>
      <c r="DS454">
        <v>-70.33115185185186</v>
      </c>
      <c r="DT454">
        <v>807.2157777777779</v>
      </c>
      <c r="DU454">
        <v>871.6036296296297</v>
      </c>
      <c r="DV454">
        <v>8.353711481481483</v>
      </c>
      <c r="DW454">
        <v>860.7724444444443</v>
      </c>
      <c r="DX454">
        <v>12.42698518518518</v>
      </c>
      <c r="DY454">
        <v>1.879287037037037</v>
      </c>
      <c r="DZ454">
        <v>1.123824814814815</v>
      </c>
      <c r="EA454">
        <v>16.46235925925926</v>
      </c>
      <c r="EB454">
        <v>8.628976296296296</v>
      </c>
      <c r="EC454">
        <v>1999.971851851851</v>
      </c>
      <c r="ED454">
        <v>0.9799954444444445</v>
      </c>
      <c r="EE454">
        <v>0.02000415555555555</v>
      </c>
      <c r="EF454">
        <v>0</v>
      </c>
      <c r="EG454">
        <v>787.3219629629631</v>
      </c>
      <c r="EH454">
        <v>5.00097</v>
      </c>
      <c r="EI454">
        <v>15723.01481481482</v>
      </c>
      <c r="EJ454">
        <v>16707.32222222222</v>
      </c>
      <c r="EK454">
        <v>37.437</v>
      </c>
      <c r="EL454">
        <v>37.96266666666666</v>
      </c>
      <c r="EM454">
        <v>37.32833333333333</v>
      </c>
      <c r="EN454">
        <v>37.625</v>
      </c>
      <c r="EO454">
        <v>38.125</v>
      </c>
      <c r="EP454">
        <v>1955.061481481481</v>
      </c>
      <c r="EQ454">
        <v>39.91</v>
      </c>
      <c r="ER454">
        <v>0</v>
      </c>
      <c r="ES454">
        <v>1658948215.8</v>
      </c>
      <c r="ET454">
        <v>0</v>
      </c>
      <c r="EU454">
        <v>787.3680384615386</v>
      </c>
      <c r="EV454">
        <v>-6.191897448267226</v>
      </c>
      <c r="EW454">
        <v>-117.6888889854209</v>
      </c>
      <c r="EX454">
        <v>15723.56923076923</v>
      </c>
      <c r="EY454">
        <v>15</v>
      </c>
      <c r="EZ454">
        <v>0</v>
      </c>
      <c r="FA454" t="s">
        <v>419</v>
      </c>
      <c r="FB454">
        <v>1657650335.6</v>
      </c>
      <c r="FC454">
        <v>1657650340.6</v>
      </c>
      <c r="FD454">
        <v>0</v>
      </c>
      <c r="FE454">
        <v>2.4</v>
      </c>
      <c r="FF454">
        <v>-0.047</v>
      </c>
      <c r="FG454">
        <v>-2.024</v>
      </c>
      <c r="FH454">
        <v>-0.16</v>
      </c>
      <c r="FI454">
        <v>420</v>
      </c>
      <c r="FJ454">
        <v>17</v>
      </c>
      <c r="FK454">
        <v>0.4</v>
      </c>
      <c r="FL454">
        <v>0.26</v>
      </c>
      <c r="FM454">
        <v>-70.18888780487805</v>
      </c>
      <c r="FN454">
        <v>-2.554032752613412</v>
      </c>
      <c r="FO454">
        <v>0.2580573326306563</v>
      </c>
      <c r="FP454">
        <v>0</v>
      </c>
      <c r="FQ454">
        <v>787.6101764705883</v>
      </c>
      <c r="FR454">
        <v>-6.120611156826057</v>
      </c>
      <c r="FS454">
        <v>0.6513133550797142</v>
      </c>
      <c r="FT454">
        <v>0</v>
      </c>
      <c r="FU454">
        <v>8.346680731707316</v>
      </c>
      <c r="FV454">
        <v>0.1153369337979259</v>
      </c>
      <c r="FW454">
        <v>0.01348043919640673</v>
      </c>
      <c r="FX454">
        <v>0</v>
      </c>
      <c r="FY454">
        <v>0</v>
      </c>
      <c r="FZ454">
        <v>3</v>
      </c>
      <c r="GA454" t="s">
        <v>439</v>
      </c>
      <c r="GB454">
        <v>2.98336</v>
      </c>
      <c r="GC454">
        <v>2.71567</v>
      </c>
      <c r="GD454">
        <v>0.151603</v>
      </c>
      <c r="GE454">
        <v>0.157875</v>
      </c>
      <c r="GF454">
        <v>0.0973151</v>
      </c>
      <c r="GG454">
        <v>0.0656901</v>
      </c>
      <c r="GH454">
        <v>26913.9</v>
      </c>
      <c r="GI454">
        <v>26817.2</v>
      </c>
      <c r="GJ454">
        <v>29482.4</v>
      </c>
      <c r="GK454">
        <v>29449.6</v>
      </c>
      <c r="GL454">
        <v>35259.4</v>
      </c>
      <c r="GM454">
        <v>36590.2</v>
      </c>
      <c r="GN454">
        <v>41530.4</v>
      </c>
      <c r="GO454">
        <v>41964.2</v>
      </c>
      <c r="GP454">
        <v>1.94622</v>
      </c>
      <c r="GQ454">
        <v>1.90222</v>
      </c>
      <c r="GR454">
        <v>0.0464544</v>
      </c>
      <c r="GS454">
        <v>0</v>
      </c>
      <c r="GT454">
        <v>25.2113</v>
      </c>
      <c r="GU454">
        <v>999.9</v>
      </c>
      <c r="GV454">
        <v>39.8</v>
      </c>
      <c r="GW454">
        <v>30.3</v>
      </c>
      <c r="GX454">
        <v>19.0754</v>
      </c>
      <c r="GY454">
        <v>62.9101</v>
      </c>
      <c r="GZ454">
        <v>33.8822</v>
      </c>
      <c r="HA454">
        <v>1</v>
      </c>
      <c r="HB454">
        <v>-0.07776420000000001</v>
      </c>
      <c r="HC454">
        <v>0.235212</v>
      </c>
      <c r="HD454">
        <v>20.3331</v>
      </c>
      <c r="HE454">
        <v>5.21804</v>
      </c>
      <c r="HF454">
        <v>12.0097</v>
      </c>
      <c r="HG454">
        <v>4.98895</v>
      </c>
      <c r="HH454">
        <v>3.28855</v>
      </c>
      <c r="HI454">
        <v>9999</v>
      </c>
      <c r="HJ454">
        <v>9999</v>
      </c>
      <c r="HK454">
        <v>9999</v>
      </c>
      <c r="HL454">
        <v>156.5</v>
      </c>
      <c r="HM454">
        <v>1.86739</v>
      </c>
      <c r="HN454">
        <v>1.86646</v>
      </c>
      <c r="HO454">
        <v>1.86586</v>
      </c>
      <c r="HP454">
        <v>1.86584</v>
      </c>
      <c r="HQ454">
        <v>1.86767</v>
      </c>
      <c r="HR454">
        <v>1.87016</v>
      </c>
      <c r="HS454">
        <v>1.86874</v>
      </c>
      <c r="HT454">
        <v>1.87027</v>
      </c>
      <c r="HU454">
        <v>0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-4.524</v>
      </c>
      <c r="II454">
        <v>-0.1292</v>
      </c>
      <c r="IJ454">
        <v>-2.003274880989988</v>
      </c>
      <c r="IK454">
        <v>-0.003643892653284941</v>
      </c>
      <c r="IL454">
        <v>8.948238347276123E-07</v>
      </c>
      <c r="IM454">
        <v>-2.445980282225029E-10</v>
      </c>
      <c r="IN454">
        <v>-0.1940835803508028</v>
      </c>
      <c r="IO454">
        <v>-0.01042730378795286</v>
      </c>
      <c r="IP454">
        <v>0.00100284695746963</v>
      </c>
      <c r="IQ454">
        <v>-1.701466411570297E-05</v>
      </c>
      <c r="IR454">
        <v>2</v>
      </c>
      <c r="IS454">
        <v>2310</v>
      </c>
      <c r="IT454">
        <v>1</v>
      </c>
      <c r="IU454">
        <v>25</v>
      </c>
      <c r="IV454">
        <v>21631.3</v>
      </c>
      <c r="IW454">
        <v>21631.3</v>
      </c>
      <c r="IX454">
        <v>1.9104</v>
      </c>
      <c r="IY454">
        <v>2.20581</v>
      </c>
      <c r="IZ454">
        <v>1.39648</v>
      </c>
      <c r="JA454">
        <v>2.34375</v>
      </c>
      <c r="JB454">
        <v>1.49536</v>
      </c>
      <c r="JC454">
        <v>2.30957</v>
      </c>
      <c r="JD454">
        <v>35.2209</v>
      </c>
      <c r="JE454">
        <v>24.1663</v>
      </c>
      <c r="JF454">
        <v>18</v>
      </c>
      <c r="JG454">
        <v>510.815</v>
      </c>
      <c r="JH454">
        <v>438.956</v>
      </c>
      <c r="JI454">
        <v>25</v>
      </c>
      <c r="JJ454">
        <v>26.4227</v>
      </c>
      <c r="JK454">
        <v>30.0002</v>
      </c>
      <c r="JL454">
        <v>26.3993</v>
      </c>
      <c r="JM454">
        <v>26.3398</v>
      </c>
      <c r="JN454">
        <v>38.2316</v>
      </c>
      <c r="JO454">
        <v>32.0799</v>
      </c>
      <c r="JP454">
        <v>20.1809</v>
      </c>
      <c r="JQ454">
        <v>25</v>
      </c>
      <c r="JR454">
        <v>907.918</v>
      </c>
      <c r="JS454">
        <v>12.4669</v>
      </c>
      <c r="JT454">
        <v>100.823</v>
      </c>
      <c r="JU454">
        <v>100.786</v>
      </c>
    </row>
    <row r="455" spans="1:281">
      <c r="A455">
        <v>439</v>
      </c>
      <c r="B455">
        <v>1658948221.5</v>
      </c>
      <c r="C455">
        <v>6583.5</v>
      </c>
      <c r="D455" t="s">
        <v>1305</v>
      </c>
      <c r="E455" t="s">
        <v>1306</v>
      </c>
      <c r="F455">
        <v>5</v>
      </c>
      <c r="G455" t="s">
        <v>1198</v>
      </c>
      <c r="H455" t="s">
        <v>416</v>
      </c>
      <c r="I455">
        <v>1658948214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904.4725023714745</v>
      </c>
      <c r="AK455">
        <v>847.8279454545454</v>
      </c>
      <c r="AL455">
        <v>3.403637162372368</v>
      </c>
      <c r="AM455">
        <v>65.32970682770508</v>
      </c>
      <c r="AN455">
        <f>(AP455 - AO455 + DI455*1E3/(8.314*(DK455+273.15)) * AR455/DH455 * AQ455) * DH455/(100*CV455) * 1000/(1000 - AP455)</f>
        <v>0</v>
      </c>
      <c r="AO455">
        <v>12.36802384088228</v>
      </c>
      <c r="AP455">
        <v>20.75585393939393</v>
      </c>
      <c r="AQ455">
        <v>-9.55304917449805E-05</v>
      </c>
      <c r="AR455">
        <v>84.90924904379285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1658948214</v>
      </c>
      <c r="DB455">
        <v>807.0252222222223</v>
      </c>
      <c r="DC455">
        <v>877.5613333333334</v>
      </c>
      <c r="DD455">
        <v>20.77464074074074</v>
      </c>
      <c r="DE455">
        <v>12.40497407407407</v>
      </c>
      <c r="DF455">
        <v>811.5270370370371</v>
      </c>
      <c r="DG455">
        <v>20.90389629629629</v>
      </c>
      <c r="DH455">
        <v>500.0621111111111</v>
      </c>
      <c r="DI455">
        <v>90.43362592592592</v>
      </c>
      <c r="DJ455">
        <v>0.09998654814814818</v>
      </c>
      <c r="DK455">
        <v>26.87682592592593</v>
      </c>
      <c r="DL455">
        <v>25.97187777777778</v>
      </c>
      <c r="DM455">
        <v>999.9000000000001</v>
      </c>
      <c r="DN455">
        <v>0</v>
      </c>
      <c r="DO455">
        <v>0</v>
      </c>
      <c r="DP455">
        <v>9996.786666666667</v>
      </c>
      <c r="DQ455">
        <v>0</v>
      </c>
      <c r="DR455">
        <v>10.45434814814815</v>
      </c>
      <c r="DS455">
        <v>-70.53604444444444</v>
      </c>
      <c r="DT455">
        <v>824.1465185185186</v>
      </c>
      <c r="DU455">
        <v>888.5838148148148</v>
      </c>
      <c r="DV455">
        <v>8.369659629629631</v>
      </c>
      <c r="DW455">
        <v>877.5613333333334</v>
      </c>
      <c r="DX455">
        <v>12.40497407407407</v>
      </c>
      <c r="DY455">
        <v>1.878726296296296</v>
      </c>
      <c r="DZ455">
        <v>1.121827037037037</v>
      </c>
      <c r="EA455">
        <v>16.45766666666667</v>
      </c>
      <c r="EB455">
        <v>8.602669629629631</v>
      </c>
      <c r="EC455">
        <v>1999.97</v>
      </c>
      <c r="ED455">
        <v>0.9799952222222224</v>
      </c>
      <c r="EE455">
        <v>0.02000437777777777</v>
      </c>
      <c r="EF455">
        <v>0</v>
      </c>
      <c r="EG455">
        <v>786.7376296296296</v>
      </c>
      <c r="EH455">
        <v>5.00097</v>
      </c>
      <c r="EI455">
        <v>15712.52222222222</v>
      </c>
      <c r="EJ455">
        <v>16707.30740740741</v>
      </c>
      <c r="EK455">
        <v>37.437</v>
      </c>
      <c r="EL455">
        <v>37.94166666666666</v>
      </c>
      <c r="EM455">
        <v>37.32133333333334</v>
      </c>
      <c r="EN455">
        <v>37.625</v>
      </c>
      <c r="EO455">
        <v>38.125</v>
      </c>
      <c r="EP455">
        <v>1955.05925925926</v>
      </c>
      <c r="EQ455">
        <v>39.91</v>
      </c>
      <c r="ER455">
        <v>0</v>
      </c>
      <c r="ES455">
        <v>1658948221.2</v>
      </c>
      <c r="ET455">
        <v>0</v>
      </c>
      <c r="EU455">
        <v>786.71976</v>
      </c>
      <c r="EV455">
        <v>-6.014923084974114</v>
      </c>
      <c r="EW455">
        <v>-126.5230769072071</v>
      </c>
      <c r="EX455">
        <v>15711.872</v>
      </c>
      <c r="EY455">
        <v>15</v>
      </c>
      <c r="EZ455">
        <v>0</v>
      </c>
      <c r="FA455" t="s">
        <v>419</v>
      </c>
      <c r="FB455">
        <v>1657650335.6</v>
      </c>
      <c r="FC455">
        <v>1657650340.6</v>
      </c>
      <c r="FD455">
        <v>0</v>
      </c>
      <c r="FE455">
        <v>2.4</v>
      </c>
      <c r="FF455">
        <v>-0.047</v>
      </c>
      <c r="FG455">
        <v>-2.024</v>
      </c>
      <c r="FH455">
        <v>-0.16</v>
      </c>
      <c r="FI455">
        <v>420</v>
      </c>
      <c r="FJ455">
        <v>17</v>
      </c>
      <c r="FK455">
        <v>0.4</v>
      </c>
      <c r="FL455">
        <v>0.26</v>
      </c>
      <c r="FM455">
        <v>-70.403065</v>
      </c>
      <c r="FN455">
        <v>-2.43159399624751</v>
      </c>
      <c r="FO455">
        <v>0.2401573489922797</v>
      </c>
      <c r="FP455">
        <v>0</v>
      </c>
      <c r="FQ455">
        <v>787.1574705882354</v>
      </c>
      <c r="FR455">
        <v>-6.64938121198186</v>
      </c>
      <c r="FS455">
        <v>0.6973506264382113</v>
      </c>
      <c r="FT455">
        <v>0</v>
      </c>
      <c r="FU455">
        <v>8.362091000000001</v>
      </c>
      <c r="FV455">
        <v>0.1823405628517665</v>
      </c>
      <c r="FW455">
        <v>0.02026605657250562</v>
      </c>
      <c r="FX455">
        <v>0</v>
      </c>
      <c r="FY455">
        <v>0</v>
      </c>
      <c r="FZ455">
        <v>3</v>
      </c>
      <c r="GA455" t="s">
        <v>439</v>
      </c>
      <c r="GB455">
        <v>2.98334</v>
      </c>
      <c r="GC455">
        <v>2.71538</v>
      </c>
      <c r="GD455">
        <v>0.153634</v>
      </c>
      <c r="GE455">
        <v>0.159844</v>
      </c>
      <c r="GF455">
        <v>0.0972541</v>
      </c>
      <c r="GG455">
        <v>0.06565070000000001</v>
      </c>
      <c r="GH455">
        <v>26849.3</v>
      </c>
      <c r="GI455">
        <v>26754.5</v>
      </c>
      <c r="GJ455">
        <v>29482.2</v>
      </c>
      <c r="GK455">
        <v>29449.6</v>
      </c>
      <c r="GL455">
        <v>35261.3</v>
      </c>
      <c r="GM455">
        <v>36591.7</v>
      </c>
      <c r="GN455">
        <v>41529.8</v>
      </c>
      <c r="GO455">
        <v>41964.1</v>
      </c>
      <c r="GP455">
        <v>1.94627</v>
      </c>
      <c r="GQ455">
        <v>1.90233</v>
      </c>
      <c r="GR455">
        <v>0.0463054</v>
      </c>
      <c r="GS455">
        <v>0</v>
      </c>
      <c r="GT455">
        <v>25.207</v>
      </c>
      <c r="GU455">
        <v>999.9</v>
      </c>
      <c r="GV455">
        <v>39.8</v>
      </c>
      <c r="GW455">
        <v>30.4</v>
      </c>
      <c r="GX455">
        <v>19.1852</v>
      </c>
      <c r="GY455">
        <v>62.9201</v>
      </c>
      <c r="GZ455">
        <v>33.8702</v>
      </c>
      <c r="HA455">
        <v>1</v>
      </c>
      <c r="HB455">
        <v>-0.07770580000000001</v>
      </c>
      <c r="HC455">
        <v>0.235267</v>
      </c>
      <c r="HD455">
        <v>20.333</v>
      </c>
      <c r="HE455">
        <v>5.21699</v>
      </c>
      <c r="HF455">
        <v>12.0099</v>
      </c>
      <c r="HG455">
        <v>4.98915</v>
      </c>
      <c r="HH455">
        <v>3.2885</v>
      </c>
      <c r="HI455">
        <v>9999</v>
      </c>
      <c r="HJ455">
        <v>9999</v>
      </c>
      <c r="HK455">
        <v>9999</v>
      </c>
      <c r="HL455">
        <v>156.5</v>
      </c>
      <c r="HM455">
        <v>1.86741</v>
      </c>
      <c r="HN455">
        <v>1.86646</v>
      </c>
      <c r="HO455">
        <v>1.86585</v>
      </c>
      <c r="HP455">
        <v>1.86584</v>
      </c>
      <c r="HQ455">
        <v>1.86767</v>
      </c>
      <c r="HR455">
        <v>1.87014</v>
      </c>
      <c r="HS455">
        <v>1.86874</v>
      </c>
      <c r="HT455">
        <v>1.87027</v>
      </c>
      <c r="HU455">
        <v>0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-4.568</v>
      </c>
      <c r="II455">
        <v>-0.1294</v>
      </c>
      <c r="IJ455">
        <v>-2.003274880989988</v>
      </c>
      <c r="IK455">
        <v>-0.003643892653284941</v>
      </c>
      <c r="IL455">
        <v>8.948238347276123E-07</v>
      </c>
      <c r="IM455">
        <v>-2.445980282225029E-10</v>
      </c>
      <c r="IN455">
        <v>-0.1940835803508028</v>
      </c>
      <c r="IO455">
        <v>-0.01042730378795286</v>
      </c>
      <c r="IP455">
        <v>0.00100284695746963</v>
      </c>
      <c r="IQ455">
        <v>-1.701466411570297E-05</v>
      </c>
      <c r="IR455">
        <v>2</v>
      </c>
      <c r="IS455">
        <v>2310</v>
      </c>
      <c r="IT455">
        <v>1</v>
      </c>
      <c r="IU455">
        <v>25</v>
      </c>
      <c r="IV455">
        <v>21631.4</v>
      </c>
      <c r="IW455">
        <v>21631.3</v>
      </c>
      <c r="IX455">
        <v>1.93726</v>
      </c>
      <c r="IY455">
        <v>2.20703</v>
      </c>
      <c r="IZ455">
        <v>1.39648</v>
      </c>
      <c r="JA455">
        <v>2.34497</v>
      </c>
      <c r="JB455">
        <v>1.49536</v>
      </c>
      <c r="JC455">
        <v>2.30957</v>
      </c>
      <c r="JD455">
        <v>35.2209</v>
      </c>
      <c r="JE455">
        <v>24.1663</v>
      </c>
      <c r="JF455">
        <v>18</v>
      </c>
      <c r="JG455">
        <v>510.847</v>
      </c>
      <c r="JH455">
        <v>439.016</v>
      </c>
      <c r="JI455">
        <v>24.9999</v>
      </c>
      <c r="JJ455">
        <v>26.4243</v>
      </c>
      <c r="JK455">
        <v>30.0002</v>
      </c>
      <c r="JL455">
        <v>26.3993</v>
      </c>
      <c r="JM455">
        <v>26.3398</v>
      </c>
      <c r="JN455">
        <v>38.7676</v>
      </c>
      <c r="JO455">
        <v>31.7842</v>
      </c>
      <c r="JP455">
        <v>20.1809</v>
      </c>
      <c r="JQ455">
        <v>25</v>
      </c>
      <c r="JR455">
        <v>921.2809999999999</v>
      </c>
      <c r="JS455">
        <v>12.4697</v>
      </c>
      <c r="JT455">
        <v>100.822</v>
      </c>
      <c r="JU455">
        <v>100.786</v>
      </c>
    </row>
    <row r="456" spans="1:281">
      <c r="A456">
        <v>440</v>
      </c>
      <c r="B456">
        <v>1658948226.5</v>
      </c>
      <c r="C456">
        <v>6588.5</v>
      </c>
      <c r="D456" t="s">
        <v>1307</v>
      </c>
      <c r="E456" t="s">
        <v>1308</v>
      </c>
      <c r="F456">
        <v>5</v>
      </c>
      <c r="G456" t="s">
        <v>1198</v>
      </c>
      <c r="H456" t="s">
        <v>416</v>
      </c>
      <c r="I456">
        <v>1658948218.714286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921.6652247370458</v>
      </c>
      <c r="AK456">
        <v>864.8257090909093</v>
      </c>
      <c r="AL456">
        <v>3.408316245165352</v>
      </c>
      <c r="AM456">
        <v>65.32970682770508</v>
      </c>
      <c r="AN456">
        <f>(AP456 - AO456 + DI456*1E3/(8.314*(DK456+273.15)) * AR456/DH456 * AQ456) * DH456/(100*CV456) * 1000/(1000 - AP456)</f>
        <v>0</v>
      </c>
      <c r="AO456">
        <v>12.38717147433124</v>
      </c>
      <c r="AP456">
        <v>20.7529703030303</v>
      </c>
      <c r="AQ456">
        <v>-0.0001965283953166501</v>
      </c>
      <c r="AR456">
        <v>84.90924904379285</v>
      </c>
      <c r="AS456">
        <v>1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1658948218.714286</v>
      </c>
      <c r="DB456">
        <v>822.6405000000002</v>
      </c>
      <c r="DC456">
        <v>893.3862499999998</v>
      </c>
      <c r="DD456">
        <v>20.76515714285714</v>
      </c>
      <c r="DE456">
        <v>12.39330357142857</v>
      </c>
      <c r="DF456">
        <v>827.1841071428571</v>
      </c>
      <c r="DG456">
        <v>20.89450357142857</v>
      </c>
      <c r="DH456">
        <v>500.0565357142858</v>
      </c>
      <c r="DI456">
        <v>90.43335357142858</v>
      </c>
      <c r="DJ456">
        <v>0.09999596785714285</v>
      </c>
      <c r="DK456">
        <v>26.87458928571429</v>
      </c>
      <c r="DL456">
        <v>25.97085</v>
      </c>
      <c r="DM456">
        <v>999.9000000000002</v>
      </c>
      <c r="DN456">
        <v>0</v>
      </c>
      <c r="DO456">
        <v>0</v>
      </c>
      <c r="DP456">
        <v>9991.674642857144</v>
      </c>
      <c r="DQ456">
        <v>0</v>
      </c>
      <c r="DR456">
        <v>10.45937857142857</v>
      </c>
      <c r="DS456">
        <v>-70.74571428571429</v>
      </c>
      <c r="DT456">
        <v>840.0848571428571</v>
      </c>
      <c r="DU456">
        <v>904.5971071428572</v>
      </c>
      <c r="DV456">
        <v>8.3718425</v>
      </c>
      <c r="DW456">
        <v>893.3862499999998</v>
      </c>
      <c r="DX456">
        <v>12.39330357142857</v>
      </c>
      <c r="DY456">
        <v>1.877863214285714</v>
      </c>
      <c r="DZ456">
        <v>1.120769285714286</v>
      </c>
      <c r="EA456">
        <v>16.45043571428571</v>
      </c>
      <c r="EB456">
        <v>8.588744642857144</v>
      </c>
      <c r="EC456">
        <v>1999.969642857143</v>
      </c>
      <c r="ED456">
        <v>0.9799951785714287</v>
      </c>
      <c r="EE456">
        <v>0.02000442142857142</v>
      </c>
      <c r="EF456">
        <v>0</v>
      </c>
      <c r="EG456">
        <v>786.2425714285715</v>
      </c>
      <c r="EH456">
        <v>5.00097</v>
      </c>
      <c r="EI456">
        <v>15702.27857142857</v>
      </c>
      <c r="EJ456">
        <v>16707.3</v>
      </c>
      <c r="EK456">
        <v>37.43257142857142</v>
      </c>
      <c r="EL456">
        <v>37.9415</v>
      </c>
      <c r="EM456">
        <v>37.3165</v>
      </c>
      <c r="EN456">
        <v>37.625</v>
      </c>
      <c r="EO456">
        <v>38.125</v>
      </c>
      <c r="EP456">
        <v>1955.058928571429</v>
      </c>
      <c r="EQ456">
        <v>39.91</v>
      </c>
      <c r="ER456">
        <v>0</v>
      </c>
      <c r="ES456">
        <v>1658948226</v>
      </c>
      <c r="ET456">
        <v>0</v>
      </c>
      <c r="EU456">
        <v>786.1974</v>
      </c>
      <c r="EV456">
        <v>-6.615538463642419</v>
      </c>
      <c r="EW456">
        <v>-140.8769228126398</v>
      </c>
      <c r="EX456">
        <v>15701.24</v>
      </c>
      <c r="EY456">
        <v>15</v>
      </c>
      <c r="EZ456">
        <v>0</v>
      </c>
      <c r="FA456" t="s">
        <v>419</v>
      </c>
      <c r="FB456">
        <v>1657650335.6</v>
      </c>
      <c r="FC456">
        <v>1657650340.6</v>
      </c>
      <c r="FD456">
        <v>0</v>
      </c>
      <c r="FE456">
        <v>2.4</v>
      </c>
      <c r="FF456">
        <v>-0.047</v>
      </c>
      <c r="FG456">
        <v>-2.024</v>
      </c>
      <c r="FH456">
        <v>-0.16</v>
      </c>
      <c r="FI456">
        <v>420</v>
      </c>
      <c r="FJ456">
        <v>17</v>
      </c>
      <c r="FK456">
        <v>0.4</v>
      </c>
      <c r="FL456">
        <v>0.26</v>
      </c>
      <c r="FM456">
        <v>-70.6285625</v>
      </c>
      <c r="FN456">
        <v>-2.699240150093791</v>
      </c>
      <c r="FO456">
        <v>0.2650843164801534</v>
      </c>
      <c r="FP456">
        <v>0</v>
      </c>
      <c r="FQ456">
        <v>786.638205882353</v>
      </c>
      <c r="FR456">
        <v>-6.766829646077936</v>
      </c>
      <c r="FS456">
        <v>0.7074619000097397</v>
      </c>
      <c r="FT456">
        <v>0</v>
      </c>
      <c r="FU456">
        <v>8.367927</v>
      </c>
      <c r="FV456">
        <v>0.08606859287054736</v>
      </c>
      <c r="FW456">
        <v>0.01743621707825403</v>
      </c>
      <c r="FX456">
        <v>1</v>
      </c>
      <c r="FY456">
        <v>1</v>
      </c>
      <c r="FZ456">
        <v>3</v>
      </c>
      <c r="GA456" t="s">
        <v>426</v>
      </c>
      <c r="GB456">
        <v>2.98349</v>
      </c>
      <c r="GC456">
        <v>2.71551</v>
      </c>
      <c r="GD456">
        <v>0.155655</v>
      </c>
      <c r="GE456">
        <v>0.161769</v>
      </c>
      <c r="GF456">
        <v>0.09725019999999999</v>
      </c>
      <c r="GG456">
        <v>0.0657346</v>
      </c>
      <c r="GH456">
        <v>26786</v>
      </c>
      <c r="GI456">
        <v>26693</v>
      </c>
      <c r="GJ456">
        <v>29483.1</v>
      </c>
      <c r="GK456">
        <v>29449.3</v>
      </c>
      <c r="GL456">
        <v>35262.8</v>
      </c>
      <c r="GM456">
        <v>36588.4</v>
      </c>
      <c r="GN456">
        <v>41531.2</v>
      </c>
      <c r="GO456">
        <v>41964</v>
      </c>
      <c r="GP456">
        <v>1.94608</v>
      </c>
      <c r="GQ456">
        <v>1.90245</v>
      </c>
      <c r="GR456">
        <v>0.0470057</v>
      </c>
      <c r="GS456">
        <v>0</v>
      </c>
      <c r="GT456">
        <v>25.2038</v>
      </c>
      <c r="GU456">
        <v>999.9</v>
      </c>
      <c r="GV456">
        <v>39.7</v>
      </c>
      <c r="GW456">
        <v>30.4</v>
      </c>
      <c r="GX456">
        <v>19.1378</v>
      </c>
      <c r="GY456">
        <v>62.6901</v>
      </c>
      <c r="GZ456">
        <v>33.8502</v>
      </c>
      <c r="HA456">
        <v>1</v>
      </c>
      <c r="HB456">
        <v>-0.07762960000000001</v>
      </c>
      <c r="HC456">
        <v>0.235458</v>
      </c>
      <c r="HD456">
        <v>20.3329</v>
      </c>
      <c r="HE456">
        <v>5.21744</v>
      </c>
      <c r="HF456">
        <v>12.0099</v>
      </c>
      <c r="HG456">
        <v>4.9892</v>
      </c>
      <c r="HH456">
        <v>3.28863</v>
      </c>
      <c r="HI456">
        <v>9999</v>
      </c>
      <c r="HJ456">
        <v>9999</v>
      </c>
      <c r="HK456">
        <v>9999</v>
      </c>
      <c r="HL456">
        <v>156.5</v>
      </c>
      <c r="HM456">
        <v>1.86737</v>
      </c>
      <c r="HN456">
        <v>1.86646</v>
      </c>
      <c r="HO456">
        <v>1.86584</v>
      </c>
      <c r="HP456">
        <v>1.86584</v>
      </c>
      <c r="HQ456">
        <v>1.86768</v>
      </c>
      <c r="HR456">
        <v>1.87013</v>
      </c>
      <c r="HS456">
        <v>1.86875</v>
      </c>
      <c r="HT456">
        <v>1.87027</v>
      </c>
      <c r="HU456">
        <v>0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-4.613</v>
      </c>
      <c r="II456">
        <v>-0.1295</v>
      </c>
      <c r="IJ456">
        <v>-2.003274880989988</v>
      </c>
      <c r="IK456">
        <v>-0.003643892653284941</v>
      </c>
      <c r="IL456">
        <v>8.948238347276123E-07</v>
      </c>
      <c r="IM456">
        <v>-2.445980282225029E-10</v>
      </c>
      <c r="IN456">
        <v>-0.1940835803508028</v>
      </c>
      <c r="IO456">
        <v>-0.01042730378795286</v>
      </c>
      <c r="IP456">
        <v>0.00100284695746963</v>
      </c>
      <c r="IQ456">
        <v>-1.701466411570297E-05</v>
      </c>
      <c r="IR456">
        <v>2</v>
      </c>
      <c r="IS456">
        <v>2310</v>
      </c>
      <c r="IT456">
        <v>1</v>
      </c>
      <c r="IU456">
        <v>25</v>
      </c>
      <c r="IV456">
        <v>21631.5</v>
      </c>
      <c r="IW456">
        <v>21631.4</v>
      </c>
      <c r="IX456">
        <v>1.96167</v>
      </c>
      <c r="IY456">
        <v>2.20703</v>
      </c>
      <c r="IZ456">
        <v>1.39771</v>
      </c>
      <c r="JA456">
        <v>2.34497</v>
      </c>
      <c r="JB456">
        <v>1.49536</v>
      </c>
      <c r="JC456">
        <v>2.34253</v>
      </c>
      <c r="JD456">
        <v>35.244</v>
      </c>
      <c r="JE456">
        <v>24.1663</v>
      </c>
      <c r="JF456">
        <v>18</v>
      </c>
      <c r="JG456">
        <v>510.718</v>
      </c>
      <c r="JH456">
        <v>439.095</v>
      </c>
      <c r="JI456">
        <v>25</v>
      </c>
      <c r="JJ456">
        <v>26.4243</v>
      </c>
      <c r="JK456">
        <v>30.0002</v>
      </c>
      <c r="JL456">
        <v>26.3993</v>
      </c>
      <c r="JM456">
        <v>26.3403</v>
      </c>
      <c r="JN456">
        <v>39.3636</v>
      </c>
      <c r="JO456">
        <v>31.7842</v>
      </c>
      <c r="JP456">
        <v>19.8032</v>
      </c>
      <c r="JQ456">
        <v>25</v>
      </c>
      <c r="JR456">
        <v>941.317</v>
      </c>
      <c r="JS456">
        <v>12.4697</v>
      </c>
      <c r="JT456">
        <v>100.825</v>
      </c>
      <c r="JU456">
        <v>100.785</v>
      </c>
    </row>
    <row r="457" spans="1:281">
      <c r="A457">
        <v>441</v>
      </c>
      <c r="B457">
        <v>1658948231.5</v>
      </c>
      <c r="C457">
        <v>6593.5</v>
      </c>
      <c r="D457" t="s">
        <v>1309</v>
      </c>
      <c r="E457" t="s">
        <v>1310</v>
      </c>
      <c r="F457">
        <v>5</v>
      </c>
      <c r="G457" t="s">
        <v>1198</v>
      </c>
      <c r="H457" t="s">
        <v>416</v>
      </c>
      <c r="I457">
        <v>1658948224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938.3553838943429</v>
      </c>
      <c r="AK457">
        <v>881.7230787878784</v>
      </c>
      <c r="AL457">
        <v>3.378402499202262</v>
      </c>
      <c r="AM457">
        <v>65.32970682770508</v>
      </c>
      <c r="AN457">
        <f>(AP457 - AO457 + DI457*1E3/(8.314*(DK457+273.15)) * AR457/DH457 * AQ457) * DH457/(100*CV457) * 1000/(1000 - AP457)</f>
        <v>0</v>
      </c>
      <c r="AO457">
        <v>12.39341331868469</v>
      </c>
      <c r="AP457">
        <v>20.75332666666666</v>
      </c>
      <c r="AQ457">
        <v>-2.311847451728955E-05</v>
      </c>
      <c r="AR457">
        <v>84.90924904379285</v>
      </c>
      <c r="AS457">
        <v>1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1658948224</v>
      </c>
      <c r="DB457">
        <v>840.1834444444445</v>
      </c>
      <c r="DC457">
        <v>911.1052592592591</v>
      </c>
      <c r="DD457">
        <v>20.75692962962963</v>
      </c>
      <c r="DE457">
        <v>12.38383703703704</v>
      </c>
      <c r="DF457">
        <v>844.7739259259259</v>
      </c>
      <c r="DG457">
        <v>20.88635925925926</v>
      </c>
      <c r="DH457">
        <v>500.0492592592593</v>
      </c>
      <c r="DI457">
        <v>90.43338518518519</v>
      </c>
      <c r="DJ457">
        <v>0.1000034</v>
      </c>
      <c r="DK457">
        <v>26.87255925925926</v>
      </c>
      <c r="DL457">
        <v>25.96813333333334</v>
      </c>
      <c r="DM457">
        <v>999.9000000000001</v>
      </c>
      <c r="DN457">
        <v>0</v>
      </c>
      <c r="DO457">
        <v>0</v>
      </c>
      <c r="DP457">
        <v>9994.26</v>
      </c>
      <c r="DQ457">
        <v>0</v>
      </c>
      <c r="DR457">
        <v>10.46293703703704</v>
      </c>
      <c r="DS457">
        <v>-70.92174074074074</v>
      </c>
      <c r="DT457">
        <v>857.9927037037037</v>
      </c>
      <c r="DU457">
        <v>922.5298888888888</v>
      </c>
      <c r="DV457">
        <v>8.373095185185186</v>
      </c>
      <c r="DW457">
        <v>911.1052592592591</v>
      </c>
      <c r="DX457">
        <v>12.38383703703704</v>
      </c>
      <c r="DY457">
        <v>1.87712037037037</v>
      </c>
      <c r="DZ457">
        <v>1.119913333333333</v>
      </c>
      <c r="EA457">
        <v>16.44422222222222</v>
      </c>
      <c r="EB457">
        <v>8.577475925925926</v>
      </c>
      <c r="EC457">
        <v>1999.98</v>
      </c>
      <c r="ED457">
        <v>0.9799951111111113</v>
      </c>
      <c r="EE457">
        <v>0.02000448888888888</v>
      </c>
      <c r="EF457">
        <v>0</v>
      </c>
      <c r="EG457">
        <v>785.627111111111</v>
      </c>
      <c r="EH457">
        <v>5.00097</v>
      </c>
      <c r="EI457">
        <v>15690.26296296296</v>
      </c>
      <c r="EJ457">
        <v>16707.38888888889</v>
      </c>
      <c r="EK457">
        <v>37.42092592592593</v>
      </c>
      <c r="EL457">
        <v>37.937</v>
      </c>
      <c r="EM457">
        <v>37.312</v>
      </c>
      <c r="EN457">
        <v>37.625</v>
      </c>
      <c r="EO457">
        <v>38.125</v>
      </c>
      <c r="EP457">
        <v>1955.068888888889</v>
      </c>
      <c r="EQ457">
        <v>39.91</v>
      </c>
      <c r="ER457">
        <v>0</v>
      </c>
      <c r="ES457">
        <v>1658948230.8</v>
      </c>
      <c r="ET457">
        <v>0</v>
      </c>
      <c r="EU457">
        <v>785.6223599999998</v>
      </c>
      <c r="EV457">
        <v>-6.968615402884063</v>
      </c>
      <c r="EW457">
        <v>-139.2538463979109</v>
      </c>
      <c r="EX457">
        <v>15690.168</v>
      </c>
      <c r="EY457">
        <v>15</v>
      </c>
      <c r="EZ457">
        <v>0</v>
      </c>
      <c r="FA457" t="s">
        <v>419</v>
      </c>
      <c r="FB457">
        <v>1657650335.6</v>
      </c>
      <c r="FC457">
        <v>1657650340.6</v>
      </c>
      <c r="FD457">
        <v>0</v>
      </c>
      <c r="FE457">
        <v>2.4</v>
      </c>
      <c r="FF457">
        <v>-0.047</v>
      </c>
      <c r="FG457">
        <v>-2.024</v>
      </c>
      <c r="FH457">
        <v>-0.16</v>
      </c>
      <c r="FI457">
        <v>420</v>
      </c>
      <c r="FJ457">
        <v>17</v>
      </c>
      <c r="FK457">
        <v>0.4</v>
      </c>
      <c r="FL457">
        <v>0.26</v>
      </c>
      <c r="FM457">
        <v>-70.79327804878049</v>
      </c>
      <c r="FN457">
        <v>-2.152551219512157</v>
      </c>
      <c r="FO457">
        <v>0.2323961278718969</v>
      </c>
      <c r="FP457">
        <v>0</v>
      </c>
      <c r="FQ457">
        <v>785.9386764705882</v>
      </c>
      <c r="FR457">
        <v>-6.863025214802206</v>
      </c>
      <c r="FS457">
        <v>0.7177919869329766</v>
      </c>
      <c r="FT457">
        <v>0</v>
      </c>
      <c r="FU457">
        <v>8.369215609756099</v>
      </c>
      <c r="FV457">
        <v>-0.01562362369339756</v>
      </c>
      <c r="FW457">
        <v>0.01637315948305221</v>
      </c>
      <c r="FX457">
        <v>1</v>
      </c>
      <c r="FY457">
        <v>1</v>
      </c>
      <c r="FZ457">
        <v>3</v>
      </c>
      <c r="GA457" t="s">
        <v>426</v>
      </c>
      <c r="GB457">
        <v>2.98351</v>
      </c>
      <c r="GC457">
        <v>2.71559</v>
      </c>
      <c r="GD457">
        <v>0.157642</v>
      </c>
      <c r="GE457">
        <v>0.163686</v>
      </c>
      <c r="GF457">
        <v>0.0972454</v>
      </c>
      <c r="GG457">
        <v>0.0657339</v>
      </c>
      <c r="GH457">
        <v>26722.6</v>
      </c>
      <c r="GI457">
        <v>26632.4</v>
      </c>
      <c r="GJ457">
        <v>29482.7</v>
      </c>
      <c r="GK457">
        <v>29449.8</v>
      </c>
      <c r="GL457">
        <v>35262.3</v>
      </c>
      <c r="GM457">
        <v>36588.8</v>
      </c>
      <c r="GN457">
        <v>41530.4</v>
      </c>
      <c r="GO457">
        <v>41964.4</v>
      </c>
      <c r="GP457">
        <v>1.9462</v>
      </c>
      <c r="GQ457">
        <v>1.90225</v>
      </c>
      <c r="GR457">
        <v>0.0462234</v>
      </c>
      <c r="GS457">
        <v>0</v>
      </c>
      <c r="GT457">
        <v>25.2007</v>
      </c>
      <c r="GU457">
        <v>999.9</v>
      </c>
      <c r="GV457">
        <v>39.7</v>
      </c>
      <c r="GW457">
        <v>30.4</v>
      </c>
      <c r="GX457">
        <v>19.1358</v>
      </c>
      <c r="GY457">
        <v>62.8201</v>
      </c>
      <c r="GZ457">
        <v>33.734</v>
      </c>
      <c r="HA457">
        <v>1</v>
      </c>
      <c r="HB457">
        <v>-0.07752539999999999</v>
      </c>
      <c r="HC457">
        <v>0.236275</v>
      </c>
      <c r="HD457">
        <v>20.3329</v>
      </c>
      <c r="HE457">
        <v>5.21729</v>
      </c>
      <c r="HF457">
        <v>12.0097</v>
      </c>
      <c r="HG457">
        <v>4.98925</v>
      </c>
      <c r="HH457">
        <v>3.28855</v>
      </c>
      <c r="HI457">
        <v>9999</v>
      </c>
      <c r="HJ457">
        <v>9999</v>
      </c>
      <c r="HK457">
        <v>9999</v>
      </c>
      <c r="HL457">
        <v>156.5</v>
      </c>
      <c r="HM457">
        <v>1.86738</v>
      </c>
      <c r="HN457">
        <v>1.86646</v>
      </c>
      <c r="HO457">
        <v>1.86586</v>
      </c>
      <c r="HP457">
        <v>1.86584</v>
      </c>
      <c r="HQ457">
        <v>1.86767</v>
      </c>
      <c r="HR457">
        <v>1.87015</v>
      </c>
      <c r="HS457">
        <v>1.86875</v>
      </c>
      <c r="HT457">
        <v>1.87027</v>
      </c>
      <c r="HU457">
        <v>0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-4.656</v>
      </c>
      <c r="II457">
        <v>-0.1295</v>
      </c>
      <c r="IJ457">
        <v>-2.003274880989988</v>
      </c>
      <c r="IK457">
        <v>-0.003643892653284941</v>
      </c>
      <c r="IL457">
        <v>8.948238347276123E-07</v>
      </c>
      <c r="IM457">
        <v>-2.445980282225029E-10</v>
      </c>
      <c r="IN457">
        <v>-0.1940835803508028</v>
      </c>
      <c r="IO457">
        <v>-0.01042730378795286</v>
      </c>
      <c r="IP457">
        <v>0.00100284695746963</v>
      </c>
      <c r="IQ457">
        <v>-1.701466411570297E-05</v>
      </c>
      <c r="IR457">
        <v>2</v>
      </c>
      <c r="IS457">
        <v>2310</v>
      </c>
      <c r="IT457">
        <v>1</v>
      </c>
      <c r="IU457">
        <v>25</v>
      </c>
      <c r="IV457">
        <v>21631.6</v>
      </c>
      <c r="IW457">
        <v>21631.5</v>
      </c>
      <c r="IX457">
        <v>1.99341</v>
      </c>
      <c r="IY457">
        <v>2.20581</v>
      </c>
      <c r="IZ457">
        <v>1.39648</v>
      </c>
      <c r="JA457">
        <v>2.34497</v>
      </c>
      <c r="JB457">
        <v>1.49536</v>
      </c>
      <c r="JC457">
        <v>2.32666</v>
      </c>
      <c r="JD457">
        <v>35.244</v>
      </c>
      <c r="JE457">
        <v>24.1663</v>
      </c>
      <c r="JF457">
        <v>18</v>
      </c>
      <c r="JG457">
        <v>510.798</v>
      </c>
      <c r="JH457">
        <v>438.983</v>
      </c>
      <c r="JI457">
        <v>25.0001</v>
      </c>
      <c r="JJ457">
        <v>26.4243</v>
      </c>
      <c r="JK457">
        <v>30.0001</v>
      </c>
      <c r="JL457">
        <v>26.3993</v>
      </c>
      <c r="JM457">
        <v>26.3414</v>
      </c>
      <c r="JN457">
        <v>39.8942</v>
      </c>
      <c r="JO457">
        <v>31.5107</v>
      </c>
      <c r="JP457">
        <v>19.8032</v>
      </c>
      <c r="JQ457">
        <v>25</v>
      </c>
      <c r="JR457">
        <v>954.675</v>
      </c>
      <c r="JS457">
        <v>12.4697</v>
      </c>
      <c r="JT457">
        <v>100.824</v>
      </c>
      <c r="JU457">
        <v>100.786</v>
      </c>
    </row>
    <row r="458" spans="1:281">
      <c r="A458">
        <v>442</v>
      </c>
      <c r="B458">
        <v>1658948236.5</v>
      </c>
      <c r="C458">
        <v>6598.5</v>
      </c>
      <c r="D458" t="s">
        <v>1311</v>
      </c>
      <c r="E458" t="s">
        <v>1312</v>
      </c>
      <c r="F458">
        <v>5</v>
      </c>
      <c r="G458" t="s">
        <v>1198</v>
      </c>
      <c r="H458" t="s">
        <v>416</v>
      </c>
      <c r="I458">
        <v>1658948228.714286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955.5895270789382</v>
      </c>
      <c r="AK458">
        <v>898.8073272727266</v>
      </c>
      <c r="AL458">
        <v>3.417763051589606</v>
      </c>
      <c r="AM458">
        <v>65.32970682770508</v>
      </c>
      <c r="AN458">
        <f>(AP458 - AO458 + DI458*1E3/(8.314*(DK458+273.15)) * AR458/DH458 * AQ458) * DH458/(100*CV458) * 1000/(1000 - AP458)</f>
        <v>0</v>
      </c>
      <c r="AO458">
        <v>12.41549333351677</v>
      </c>
      <c r="AP458">
        <v>20.76006363636363</v>
      </c>
      <c r="AQ458">
        <v>-1.921500059802987E-05</v>
      </c>
      <c r="AR458">
        <v>84.90924904379285</v>
      </c>
      <c r="AS458">
        <v>1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1658948228.714286</v>
      </c>
      <c r="DB458">
        <v>855.8717857142856</v>
      </c>
      <c r="DC458">
        <v>926.9432857142857</v>
      </c>
      <c r="DD458">
        <v>20.75372857142857</v>
      </c>
      <c r="DE458">
        <v>12.40018214285714</v>
      </c>
      <c r="DF458">
        <v>860.5038928571429</v>
      </c>
      <c r="DG458">
        <v>20.88318928571428</v>
      </c>
      <c r="DH458">
        <v>500.0528928571429</v>
      </c>
      <c r="DI458">
        <v>90.43375714285716</v>
      </c>
      <c r="DJ458">
        <v>0.09999660357142856</v>
      </c>
      <c r="DK458">
        <v>26.87310714285714</v>
      </c>
      <c r="DL458">
        <v>25.96582142857142</v>
      </c>
      <c r="DM458">
        <v>999.9000000000002</v>
      </c>
      <c r="DN458">
        <v>0</v>
      </c>
      <c r="DO458">
        <v>0</v>
      </c>
      <c r="DP458">
        <v>9994.485714285713</v>
      </c>
      <c r="DQ458">
        <v>0</v>
      </c>
      <c r="DR458">
        <v>10.46692142857143</v>
      </c>
      <c r="DS458">
        <v>-71.07147857142857</v>
      </c>
      <c r="DT458">
        <v>874.0107500000001</v>
      </c>
      <c r="DU458">
        <v>938.5820000000001</v>
      </c>
      <c r="DV458">
        <v>8.353551785714284</v>
      </c>
      <c r="DW458">
        <v>926.9432857142857</v>
      </c>
      <c r="DX458">
        <v>12.40018214285714</v>
      </c>
      <c r="DY458">
        <v>1.876838571428571</v>
      </c>
      <c r="DZ458">
        <v>1.121396071428571</v>
      </c>
      <c r="EA458">
        <v>16.44186428571428</v>
      </c>
      <c r="EB458">
        <v>8.597009642857142</v>
      </c>
      <c r="EC458">
        <v>2000.019285714286</v>
      </c>
      <c r="ED458">
        <v>0.9799952857142858</v>
      </c>
      <c r="EE458">
        <v>0.02000431428571428</v>
      </c>
      <c r="EF458">
        <v>0</v>
      </c>
      <c r="EG458">
        <v>785.1236071428573</v>
      </c>
      <c r="EH458">
        <v>5.00097</v>
      </c>
      <c r="EI458">
        <v>15679.66071428571</v>
      </c>
      <c r="EJ458">
        <v>16707.72142857143</v>
      </c>
      <c r="EK458">
        <v>37.40157142857142</v>
      </c>
      <c r="EL458">
        <v>37.937</v>
      </c>
      <c r="EM458">
        <v>37.312</v>
      </c>
      <c r="EN458">
        <v>37.625</v>
      </c>
      <c r="EO458">
        <v>38.125</v>
      </c>
      <c r="EP458">
        <v>1955.1075</v>
      </c>
      <c r="EQ458">
        <v>39.91</v>
      </c>
      <c r="ER458">
        <v>0</v>
      </c>
      <c r="ES458">
        <v>1658948236.2</v>
      </c>
      <c r="ET458">
        <v>0</v>
      </c>
      <c r="EU458">
        <v>785.0539615384617</v>
      </c>
      <c r="EV458">
        <v>-6.896170940779282</v>
      </c>
      <c r="EW458">
        <v>-138.9675214882186</v>
      </c>
      <c r="EX458">
        <v>15678.46923076923</v>
      </c>
      <c r="EY458">
        <v>15</v>
      </c>
      <c r="EZ458">
        <v>0</v>
      </c>
      <c r="FA458" t="s">
        <v>419</v>
      </c>
      <c r="FB458">
        <v>1657650335.6</v>
      </c>
      <c r="FC458">
        <v>1657650340.6</v>
      </c>
      <c r="FD458">
        <v>0</v>
      </c>
      <c r="FE458">
        <v>2.4</v>
      </c>
      <c r="FF458">
        <v>-0.047</v>
      </c>
      <c r="FG458">
        <v>-2.024</v>
      </c>
      <c r="FH458">
        <v>-0.16</v>
      </c>
      <c r="FI458">
        <v>420</v>
      </c>
      <c r="FJ458">
        <v>17</v>
      </c>
      <c r="FK458">
        <v>0.4</v>
      </c>
      <c r="FL458">
        <v>0.26</v>
      </c>
      <c r="FM458">
        <v>-70.9777125</v>
      </c>
      <c r="FN458">
        <v>-1.830883677298242</v>
      </c>
      <c r="FO458">
        <v>0.1965600724810363</v>
      </c>
      <c r="FP458">
        <v>0</v>
      </c>
      <c r="FQ458">
        <v>785.4863529411765</v>
      </c>
      <c r="FR458">
        <v>-7.159786095724267</v>
      </c>
      <c r="FS458">
        <v>0.7361877910341993</v>
      </c>
      <c r="FT458">
        <v>0</v>
      </c>
      <c r="FU458">
        <v>8.365169250000001</v>
      </c>
      <c r="FV458">
        <v>-0.2052669793621013</v>
      </c>
      <c r="FW458">
        <v>0.02157057803902099</v>
      </c>
      <c r="FX458">
        <v>0</v>
      </c>
      <c r="FY458">
        <v>0</v>
      </c>
      <c r="FZ458">
        <v>3</v>
      </c>
      <c r="GA458" t="s">
        <v>439</v>
      </c>
      <c r="GB458">
        <v>2.98354</v>
      </c>
      <c r="GC458">
        <v>2.71564</v>
      </c>
      <c r="GD458">
        <v>0.159632</v>
      </c>
      <c r="GE458">
        <v>0.165571</v>
      </c>
      <c r="GF458">
        <v>0.0972797</v>
      </c>
      <c r="GG458">
        <v>0.06587850000000001</v>
      </c>
      <c r="GH458">
        <v>26659.4</v>
      </c>
      <c r="GI458">
        <v>26572.3</v>
      </c>
      <c r="GJ458">
        <v>29482.6</v>
      </c>
      <c r="GK458">
        <v>29449.6</v>
      </c>
      <c r="GL458">
        <v>35261.2</v>
      </c>
      <c r="GM458">
        <v>36583.2</v>
      </c>
      <c r="GN458">
        <v>41530.6</v>
      </c>
      <c r="GO458">
        <v>41964.5</v>
      </c>
      <c r="GP458">
        <v>1.9462</v>
      </c>
      <c r="GQ458">
        <v>1.9021</v>
      </c>
      <c r="GR458">
        <v>0.0463501</v>
      </c>
      <c r="GS458">
        <v>0</v>
      </c>
      <c r="GT458">
        <v>25.198</v>
      </c>
      <c r="GU458">
        <v>999.9</v>
      </c>
      <c r="GV458">
        <v>39.6</v>
      </c>
      <c r="GW458">
        <v>30.4</v>
      </c>
      <c r="GX458">
        <v>19.0892</v>
      </c>
      <c r="GY458">
        <v>62.8301</v>
      </c>
      <c r="GZ458">
        <v>33.77</v>
      </c>
      <c r="HA458">
        <v>1</v>
      </c>
      <c r="HB458">
        <v>-0.0772663</v>
      </c>
      <c r="HC458">
        <v>0.235136</v>
      </c>
      <c r="HD458">
        <v>20.3331</v>
      </c>
      <c r="HE458">
        <v>5.21759</v>
      </c>
      <c r="HF458">
        <v>12.0099</v>
      </c>
      <c r="HG458">
        <v>4.98925</v>
      </c>
      <c r="HH458">
        <v>3.28865</v>
      </c>
      <c r="HI458">
        <v>9999</v>
      </c>
      <c r="HJ458">
        <v>9999</v>
      </c>
      <c r="HK458">
        <v>9999</v>
      </c>
      <c r="HL458">
        <v>156.5</v>
      </c>
      <c r="HM458">
        <v>1.86738</v>
      </c>
      <c r="HN458">
        <v>1.86646</v>
      </c>
      <c r="HO458">
        <v>1.86585</v>
      </c>
      <c r="HP458">
        <v>1.86584</v>
      </c>
      <c r="HQ458">
        <v>1.86767</v>
      </c>
      <c r="HR458">
        <v>1.87014</v>
      </c>
      <c r="HS458">
        <v>1.86874</v>
      </c>
      <c r="HT458">
        <v>1.87027</v>
      </c>
      <c r="HU458">
        <v>0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-4.701</v>
      </c>
      <c r="II458">
        <v>-0.1294</v>
      </c>
      <c r="IJ458">
        <v>-2.003274880989988</v>
      </c>
      <c r="IK458">
        <v>-0.003643892653284941</v>
      </c>
      <c r="IL458">
        <v>8.948238347276123E-07</v>
      </c>
      <c r="IM458">
        <v>-2.445980282225029E-10</v>
      </c>
      <c r="IN458">
        <v>-0.1940835803508028</v>
      </c>
      <c r="IO458">
        <v>-0.01042730378795286</v>
      </c>
      <c r="IP458">
        <v>0.00100284695746963</v>
      </c>
      <c r="IQ458">
        <v>-1.701466411570297E-05</v>
      </c>
      <c r="IR458">
        <v>2</v>
      </c>
      <c r="IS458">
        <v>2310</v>
      </c>
      <c r="IT458">
        <v>1</v>
      </c>
      <c r="IU458">
        <v>25</v>
      </c>
      <c r="IV458">
        <v>21631.7</v>
      </c>
      <c r="IW458">
        <v>21631.6</v>
      </c>
      <c r="IX458">
        <v>2.02271</v>
      </c>
      <c r="IY458">
        <v>2.20703</v>
      </c>
      <c r="IZ458">
        <v>1.39648</v>
      </c>
      <c r="JA458">
        <v>2.34497</v>
      </c>
      <c r="JB458">
        <v>1.49536</v>
      </c>
      <c r="JC458">
        <v>2.30225</v>
      </c>
      <c r="JD458">
        <v>35.244</v>
      </c>
      <c r="JE458">
        <v>24.1575</v>
      </c>
      <c r="JF458">
        <v>18</v>
      </c>
      <c r="JG458">
        <v>510.798</v>
      </c>
      <c r="JH458">
        <v>438.897</v>
      </c>
      <c r="JI458">
        <v>24.9998</v>
      </c>
      <c r="JJ458">
        <v>26.4243</v>
      </c>
      <c r="JK458">
        <v>30.0001</v>
      </c>
      <c r="JL458">
        <v>26.3993</v>
      </c>
      <c r="JM458">
        <v>26.342</v>
      </c>
      <c r="JN458">
        <v>40.4902</v>
      </c>
      <c r="JO458">
        <v>31.5107</v>
      </c>
      <c r="JP458">
        <v>19.8032</v>
      </c>
      <c r="JQ458">
        <v>25</v>
      </c>
      <c r="JR458">
        <v>974.726</v>
      </c>
      <c r="JS458">
        <v>12.4689</v>
      </c>
      <c r="JT458">
        <v>100.824</v>
      </c>
      <c r="JU458">
        <v>100.786</v>
      </c>
    </row>
    <row r="459" spans="1:281">
      <c r="A459">
        <v>443</v>
      </c>
      <c r="B459">
        <v>1658948241.5</v>
      </c>
      <c r="C459">
        <v>6603.5</v>
      </c>
      <c r="D459" t="s">
        <v>1313</v>
      </c>
      <c r="E459" t="s">
        <v>1314</v>
      </c>
      <c r="F459">
        <v>5</v>
      </c>
      <c r="G459" t="s">
        <v>1198</v>
      </c>
      <c r="H459" t="s">
        <v>416</v>
      </c>
      <c r="I459">
        <v>1658948234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972.3826777605121</v>
      </c>
      <c r="AK459">
        <v>915.8531090909091</v>
      </c>
      <c r="AL459">
        <v>3.405829386474498</v>
      </c>
      <c r="AM459">
        <v>65.32970682770508</v>
      </c>
      <c r="AN459">
        <f>(AP459 - AO459 + DI459*1E3/(8.314*(DK459+273.15)) * AR459/DH459 * AQ459) * DH459/(100*CV459) * 1000/(1000 - AP459)</f>
        <v>0</v>
      </c>
      <c r="AO459">
        <v>12.4348105900636</v>
      </c>
      <c r="AP459">
        <v>20.77102</v>
      </c>
      <c r="AQ459">
        <v>0.0002213304869755153</v>
      </c>
      <c r="AR459">
        <v>84.90924904379285</v>
      </c>
      <c r="AS459">
        <v>1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1658948234</v>
      </c>
      <c r="DB459">
        <v>873.477</v>
      </c>
      <c r="DC459">
        <v>944.5836296296297</v>
      </c>
      <c r="DD459">
        <v>20.75866296296297</v>
      </c>
      <c r="DE459">
        <v>12.41626666666667</v>
      </c>
      <c r="DF459">
        <v>878.1556296296295</v>
      </c>
      <c r="DG459">
        <v>20.88806666666667</v>
      </c>
      <c r="DH459">
        <v>500.0549259259259</v>
      </c>
      <c r="DI459">
        <v>90.43428148148148</v>
      </c>
      <c r="DJ459">
        <v>0.0999808925925926</v>
      </c>
      <c r="DK459">
        <v>26.87314074074074</v>
      </c>
      <c r="DL459">
        <v>25.96121481481482</v>
      </c>
      <c r="DM459">
        <v>999.9000000000001</v>
      </c>
      <c r="DN459">
        <v>0</v>
      </c>
      <c r="DO459">
        <v>0</v>
      </c>
      <c r="DP459">
        <v>10001.52925925926</v>
      </c>
      <c r="DQ459">
        <v>0</v>
      </c>
      <c r="DR459">
        <v>10.47518148148148</v>
      </c>
      <c r="DS459">
        <v>-71.10671481481482</v>
      </c>
      <c r="DT459">
        <v>891.9935555555554</v>
      </c>
      <c r="DU459">
        <v>956.4594074074075</v>
      </c>
      <c r="DV459">
        <v>8.342395925925926</v>
      </c>
      <c r="DW459">
        <v>944.5836296296297</v>
      </c>
      <c r="DX459">
        <v>12.41626666666667</v>
      </c>
      <c r="DY459">
        <v>1.877294814814815</v>
      </c>
      <c r="DZ459">
        <v>1.122855925925926</v>
      </c>
      <c r="EA459">
        <v>16.44568518518518</v>
      </c>
      <c r="EB459">
        <v>8.616230370370369</v>
      </c>
      <c r="EC459">
        <v>2000.048518518518</v>
      </c>
      <c r="ED459">
        <v>0.9799953333333334</v>
      </c>
      <c r="EE459">
        <v>0.02000426666666666</v>
      </c>
      <c r="EF459">
        <v>0</v>
      </c>
      <c r="EG459">
        <v>784.4458518518518</v>
      </c>
      <c r="EH459">
        <v>5.00097</v>
      </c>
      <c r="EI459">
        <v>15667.34074074074</v>
      </c>
      <c r="EJ459">
        <v>16707.96296296296</v>
      </c>
      <c r="EK459">
        <v>37.38418518518519</v>
      </c>
      <c r="EL459">
        <v>37.937</v>
      </c>
      <c r="EM459">
        <v>37.312</v>
      </c>
      <c r="EN459">
        <v>37.625</v>
      </c>
      <c r="EO459">
        <v>38.125</v>
      </c>
      <c r="EP459">
        <v>1955.136296296296</v>
      </c>
      <c r="EQ459">
        <v>39.91</v>
      </c>
      <c r="ER459">
        <v>0</v>
      </c>
      <c r="ES459">
        <v>1658948241</v>
      </c>
      <c r="ET459">
        <v>0</v>
      </c>
      <c r="EU459">
        <v>784.4555</v>
      </c>
      <c r="EV459">
        <v>-7.392512808651109</v>
      </c>
      <c r="EW459">
        <v>-143.3811964774581</v>
      </c>
      <c r="EX459">
        <v>15667.11153846154</v>
      </c>
      <c r="EY459">
        <v>15</v>
      </c>
      <c r="EZ459">
        <v>0</v>
      </c>
      <c r="FA459" t="s">
        <v>419</v>
      </c>
      <c r="FB459">
        <v>1657650335.6</v>
      </c>
      <c r="FC459">
        <v>1657650340.6</v>
      </c>
      <c r="FD459">
        <v>0</v>
      </c>
      <c r="FE459">
        <v>2.4</v>
      </c>
      <c r="FF459">
        <v>-0.047</v>
      </c>
      <c r="FG459">
        <v>-2.024</v>
      </c>
      <c r="FH459">
        <v>-0.16</v>
      </c>
      <c r="FI459">
        <v>420</v>
      </c>
      <c r="FJ459">
        <v>17</v>
      </c>
      <c r="FK459">
        <v>0.4</v>
      </c>
      <c r="FL459">
        <v>0.26</v>
      </c>
      <c r="FM459">
        <v>-71.07799512195123</v>
      </c>
      <c r="FN459">
        <v>-0.6993763066203683</v>
      </c>
      <c r="FO459">
        <v>0.1151812737812164</v>
      </c>
      <c r="FP459">
        <v>0</v>
      </c>
      <c r="FQ459">
        <v>784.8305588235295</v>
      </c>
      <c r="FR459">
        <v>-7.450832691073832</v>
      </c>
      <c r="FS459">
        <v>0.7620409202837058</v>
      </c>
      <c r="FT459">
        <v>0</v>
      </c>
      <c r="FU459">
        <v>8.349139268292683</v>
      </c>
      <c r="FV459">
        <v>-0.149692055749144</v>
      </c>
      <c r="FW459">
        <v>0.01668659055477331</v>
      </c>
      <c r="FX459">
        <v>0</v>
      </c>
      <c r="FY459">
        <v>0</v>
      </c>
      <c r="FZ459">
        <v>3</v>
      </c>
      <c r="GA459" t="s">
        <v>439</v>
      </c>
      <c r="GB459">
        <v>2.9834</v>
      </c>
      <c r="GC459">
        <v>2.71575</v>
      </c>
      <c r="GD459">
        <v>0.161593</v>
      </c>
      <c r="GE459">
        <v>0.167427</v>
      </c>
      <c r="GF459">
        <v>0.0973077</v>
      </c>
      <c r="GG459">
        <v>0.0658893</v>
      </c>
      <c r="GH459">
        <v>26597.2</v>
      </c>
      <c r="GI459">
        <v>26513.2</v>
      </c>
      <c r="GJ459">
        <v>29482.6</v>
      </c>
      <c r="GK459">
        <v>29449.6</v>
      </c>
      <c r="GL459">
        <v>35260.3</v>
      </c>
      <c r="GM459">
        <v>36582.7</v>
      </c>
      <c r="GN459">
        <v>41530.8</v>
      </c>
      <c r="GO459">
        <v>41964.5</v>
      </c>
      <c r="GP459">
        <v>1.946</v>
      </c>
      <c r="GQ459">
        <v>1.9026</v>
      </c>
      <c r="GR459">
        <v>0.046514</v>
      </c>
      <c r="GS459">
        <v>0</v>
      </c>
      <c r="GT459">
        <v>25.1959</v>
      </c>
      <c r="GU459">
        <v>999.9</v>
      </c>
      <c r="GV459">
        <v>39.6</v>
      </c>
      <c r="GW459">
        <v>30.4</v>
      </c>
      <c r="GX459">
        <v>19.0899</v>
      </c>
      <c r="GY459">
        <v>62.9301</v>
      </c>
      <c r="GZ459">
        <v>33.73</v>
      </c>
      <c r="HA459">
        <v>1</v>
      </c>
      <c r="HB459">
        <v>-0.0775889</v>
      </c>
      <c r="HC459">
        <v>0.233829</v>
      </c>
      <c r="HD459">
        <v>20.3329</v>
      </c>
      <c r="HE459">
        <v>5.21579</v>
      </c>
      <c r="HF459">
        <v>12.0098</v>
      </c>
      <c r="HG459">
        <v>4.989</v>
      </c>
      <c r="HH459">
        <v>3.28848</v>
      </c>
      <c r="HI459">
        <v>9999</v>
      </c>
      <c r="HJ459">
        <v>9999</v>
      </c>
      <c r="HK459">
        <v>9999</v>
      </c>
      <c r="HL459">
        <v>156.5</v>
      </c>
      <c r="HM459">
        <v>1.86737</v>
      </c>
      <c r="HN459">
        <v>1.86646</v>
      </c>
      <c r="HO459">
        <v>1.86586</v>
      </c>
      <c r="HP459">
        <v>1.86584</v>
      </c>
      <c r="HQ459">
        <v>1.86768</v>
      </c>
      <c r="HR459">
        <v>1.87015</v>
      </c>
      <c r="HS459">
        <v>1.86876</v>
      </c>
      <c r="HT459">
        <v>1.87027</v>
      </c>
      <c r="HU459">
        <v>0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-4.745</v>
      </c>
      <c r="II459">
        <v>-0.1293</v>
      </c>
      <c r="IJ459">
        <v>-2.003274880989988</v>
      </c>
      <c r="IK459">
        <v>-0.003643892653284941</v>
      </c>
      <c r="IL459">
        <v>8.948238347276123E-07</v>
      </c>
      <c r="IM459">
        <v>-2.445980282225029E-10</v>
      </c>
      <c r="IN459">
        <v>-0.1940835803508028</v>
      </c>
      <c r="IO459">
        <v>-0.01042730378795286</v>
      </c>
      <c r="IP459">
        <v>0.00100284695746963</v>
      </c>
      <c r="IQ459">
        <v>-1.701466411570297E-05</v>
      </c>
      <c r="IR459">
        <v>2</v>
      </c>
      <c r="IS459">
        <v>2310</v>
      </c>
      <c r="IT459">
        <v>1</v>
      </c>
      <c r="IU459">
        <v>25</v>
      </c>
      <c r="IV459">
        <v>21631.8</v>
      </c>
      <c r="IW459">
        <v>21631.7</v>
      </c>
      <c r="IX459">
        <v>2.04834</v>
      </c>
      <c r="IY459">
        <v>2.20215</v>
      </c>
      <c r="IZ459">
        <v>1.39648</v>
      </c>
      <c r="JA459">
        <v>2.34619</v>
      </c>
      <c r="JB459">
        <v>1.49536</v>
      </c>
      <c r="JC459">
        <v>2.3645</v>
      </c>
      <c r="JD459">
        <v>35.244</v>
      </c>
      <c r="JE459">
        <v>24.1663</v>
      </c>
      <c r="JF459">
        <v>18</v>
      </c>
      <c r="JG459">
        <v>510.689</v>
      </c>
      <c r="JH459">
        <v>439.199</v>
      </c>
      <c r="JI459">
        <v>24.9997</v>
      </c>
      <c r="JJ459">
        <v>26.4245</v>
      </c>
      <c r="JK459">
        <v>30.0002</v>
      </c>
      <c r="JL459">
        <v>26.4015</v>
      </c>
      <c r="JM459">
        <v>26.342</v>
      </c>
      <c r="JN459">
        <v>41.0424</v>
      </c>
      <c r="JO459">
        <v>31.5107</v>
      </c>
      <c r="JP459">
        <v>19.4198</v>
      </c>
      <c r="JQ459">
        <v>25</v>
      </c>
      <c r="JR459">
        <v>988.433</v>
      </c>
      <c r="JS459">
        <v>12.4638</v>
      </c>
      <c r="JT459">
        <v>100.824</v>
      </c>
      <c r="JU459">
        <v>100.786</v>
      </c>
    </row>
    <row r="460" spans="1:281">
      <c r="A460">
        <v>444</v>
      </c>
      <c r="B460">
        <v>1658948246.5</v>
      </c>
      <c r="C460">
        <v>6608.5</v>
      </c>
      <c r="D460" t="s">
        <v>1315</v>
      </c>
      <c r="E460" t="s">
        <v>1316</v>
      </c>
      <c r="F460">
        <v>5</v>
      </c>
      <c r="G460" t="s">
        <v>1198</v>
      </c>
      <c r="H460" t="s">
        <v>416</v>
      </c>
      <c r="I460">
        <v>1658948238.714286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989.2134328251637</v>
      </c>
      <c r="AK460">
        <v>932.9219212121207</v>
      </c>
      <c r="AL460">
        <v>3.423600995345231</v>
      </c>
      <c r="AM460">
        <v>65.32970682770508</v>
      </c>
      <c r="AN460">
        <f>(AP460 - AO460 + DI460*1E3/(8.314*(DK460+273.15)) * AR460/DH460 * AQ460) * DH460/(100*CV460) * 1000/(1000 - AP460)</f>
        <v>0</v>
      </c>
      <c r="AO460">
        <v>12.42544643511772</v>
      </c>
      <c r="AP460">
        <v>20.76852424242424</v>
      </c>
      <c r="AQ460">
        <v>0.0001734168251948088</v>
      </c>
      <c r="AR460">
        <v>84.90924904379285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1658948238.714286</v>
      </c>
      <c r="DB460">
        <v>889.1996071428573</v>
      </c>
      <c r="DC460">
        <v>960.3857500000001</v>
      </c>
      <c r="DD460">
        <v>20.76421785714285</v>
      </c>
      <c r="DE460">
        <v>12.42265</v>
      </c>
      <c r="DF460">
        <v>893.9197142857146</v>
      </c>
      <c r="DG460">
        <v>20.89357142857143</v>
      </c>
      <c r="DH460">
        <v>500.0703214285714</v>
      </c>
      <c r="DI460">
        <v>90.43431785714286</v>
      </c>
      <c r="DJ460">
        <v>0.1000343607142857</v>
      </c>
      <c r="DK460">
        <v>26.87033214285714</v>
      </c>
      <c r="DL460">
        <v>25.95637142857143</v>
      </c>
      <c r="DM460">
        <v>999.9000000000002</v>
      </c>
      <c r="DN460">
        <v>0</v>
      </c>
      <c r="DO460">
        <v>0</v>
      </c>
      <c r="DP460">
        <v>9994.487857142858</v>
      </c>
      <c r="DQ460">
        <v>0</v>
      </c>
      <c r="DR460">
        <v>10.47745</v>
      </c>
      <c r="DS460">
        <v>-71.18630714285715</v>
      </c>
      <c r="DT460">
        <v>908.0545357142856</v>
      </c>
      <c r="DU460">
        <v>972.4663571428571</v>
      </c>
      <c r="DV460">
        <v>8.341562142857144</v>
      </c>
      <c r="DW460">
        <v>960.3857500000001</v>
      </c>
      <c r="DX460">
        <v>12.42265</v>
      </c>
      <c r="DY460">
        <v>1.877798214285714</v>
      </c>
      <c r="DZ460">
        <v>1.123433928571429</v>
      </c>
      <c r="EA460">
        <v>16.44989285714286</v>
      </c>
      <c r="EB460">
        <v>8.623840000000001</v>
      </c>
      <c r="EC460">
        <v>2000.050357142857</v>
      </c>
      <c r="ED460">
        <v>0.979995392857143</v>
      </c>
      <c r="EE460">
        <v>0.02000420714285714</v>
      </c>
      <c r="EF460">
        <v>0</v>
      </c>
      <c r="EG460">
        <v>783.8590714285714</v>
      </c>
      <c r="EH460">
        <v>5.00097</v>
      </c>
      <c r="EI460">
        <v>15656.07857142857</v>
      </c>
      <c r="EJ460">
        <v>16707.975</v>
      </c>
      <c r="EK460">
        <v>37.375</v>
      </c>
      <c r="EL460">
        <v>37.937</v>
      </c>
      <c r="EM460">
        <v>37.312</v>
      </c>
      <c r="EN460">
        <v>37.625</v>
      </c>
      <c r="EO460">
        <v>38.125</v>
      </c>
      <c r="EP460">
        <v>1955.138571428571</v>
      </c>
      <c r="EQ460">
        <v>39.91</v>
      </c>
      <c r="ER460">
        <v>0</v>
      </c>
      <c r="ES460">
        <v>1658948245.8</v>
      </c>
      <c r="ET460">
        <v>0</v>
      </c>
      <c r="EU460">
        <v>783.8697307692307</v>
      </c>
      <c r="EV460">
        <v>-8.143487181104589</v>
      </c>
      <c r="EW460">
        <v>-144.0136753776906</v>
      </c>
      <c r="EX460">
        <v>15655.72307692307</v>
      </c>
      <c r="EY460">
        <v>15</v>
      </c>
      <c r="EZ460">
        <v>0</v>
      </c>
      <c r="FA460" t="s">
        <v>419</v>
      </c>
      <c r="FB460">
        <v>1657650335.6</v>
      </c>
      <c r="FC460">
        <v>1657650340.6</v>
      </c>
      <c r="FD460">
        <v>0</v>
      </c>
      <c r="FE460">
        <v>2.4</v>
      </c>
      <c r="FF460">
        <v>-0.047</v>
      </c>
      <c r="FG460">
        <v>-2.024</v>
      </c>
      <c r="FH460">
        <v>-0.16</v>
      </c>
      <c r="FI460">
        <v>420</v>
      </c>
      <c r="FJ460">
        <v>17</v>
      </c>
      <c r="FK460">
        <v>0.4</v>
      </c>
      <c r="FL460">
        <v>0.26</v>
      </c>
      <c r="FM460">
        <v>-71.11371999999999</v>
      </c>
      <c r="FN460">
        <v>-0.6183467166978478</v>
      </c>
      <c r="FO460">
        <v>0.1390348215376281</v>
      </c>
      <c r="FP460">
        <v>0</v>
      </c>
      <c r="FQ460">
        <v>784.2379411764706</v>
      </c>
      <c r="FR460">
        <v>-7.473185639284477</v>
      </c>
      <c r="FS460">
        <v>0.7651900164309994</v>
      </c>
      <c r="FT460">
        <v>0</v>
      </c>
      <c r="FU460">
        <v>8.345313749999999</v>
      </c>
      <c r="FV460">
        <v>-0.03744439024390539</v>
      </c>
      <c r="FW460">
        <v>0.01440874052224893</v>
      </c>
      <c r="FX460">
        <v>1</v>
      </c>
      <c r="FY460">
        <v>1</v>
      </c>
      <c r="FZ460">
        <v>3</v>
      </c>
      <c r="GA460" t="s">
        <v>426</v>
      </c>
      <c r="GB460">
        <v>2.98335</v>
      </c>
      <c r="GC460">
        <v>2.71562</v>
      </c>
      <c r="GD460">
        <v>0.163545</v>
      </c>
      <c r="GE460">
        <v>0.169357</v>
      </c>
      <c r="GF460">
        <v>0.0972927</v>
      </c>
      <c r="GG460">
        <v>0.0657074</v>
      </c>
      <c r="GH460">
        <v>26535.3</v>
      </c>
      <c r="GI460">
        <v>26451.9</v>
      </c>
      <c r="GJ460">
        <v>29482.6</v>
      </c>
      <c r="GK460">
        <v>29449.8</v>
      </c>
      <c r="GL460">
        <v>35260.7</v>
      </c>
      <c r="GM460">
        <v>36590.1</v>
      </c>
      <c r="GN460">
        <v>41530.6</v>
      </c>
      <c r="GO460">
        <v>41964.7</v>
      </c>
      <c r="GP460">
        <v>1.94613</v>
      </c>
      <c r="GQ460">
        <v>1.90257</v>
      </c>
      <c r="GR460">
        <v>0.0463128</v>
      </c>
      <c r="GS460">
        <v>0</v>
      </c>
      <c r="GT460">
        <v>25.1948</v>
      </c>
      <c r="GU460">
        <v>999.9</v>
      </c>
      <c r="GV460">
        <v>39.5</v>
      </c>
      <c r="GW460">
        <v>30.4</v>
      </c>
      <c r="GX460">
        <v>19.0419</v>
      </c>
      <c r="GY460">
        <v>63.0601</v>
      </c>
      <c r="GZ460">
        <v>33.8141</v>
      </c>
      <c r="HA460">
        <v>1</v>
      </c>
      <c r="HB460">
        <v>-0.0773476</v>
      </c>
      <c r="HC460">
        <v>0.231833</v>
      </c>
      <c r="HD460">
        <v>20.3329</v>
      </c>
      <c r="HE460">
        <v>5.21564</v>
      </c>
      <c r="HF460">
        <v>12.0099</v>
      </c>
      <c r="HG460">
        <v>4.9889</v>
      </c>
      <c r="HH460">
        <v>3.28842</v>
      </c>
      <c r="HI460">
        <v>9999</v>
      </c>
      <c r="HJ460">
        <v>9999</v>
      </c>
      <c r="HK460">
        <v>9999</v>
      </c>
      <c r="HL460">
        <v>156.5</v>
      </c>
      <c r="HM460">
        <v>1.86738</v>
      </c>
      <c r="HN460">
        <v>1.86645</v>
      </c>
      <c r="HO460">
        <v>1.86586</v>
      </c>
      <c r="HP460">
        <v>1.86583</v>
      </c>
      <c r="HQ460">
        <v>1.86767</v>
      </c>
      <c r="HR460">
        <v>1.87014</v>
      </c>
      <c r="HS460">
        <v>1.86874</v>
      </c>
      <c r="HT460">
        <v>1.87027</v>
      </c>
      <c r="HU460">
        <v>0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-4.789</v>
      </c>
      <c r="II460">
        <v>-0.1293</v>
      </c>
      <c r="IJ460">
        <v>-2.003274880989988</v>
      </c>
      <c r="IK460">
        <v>-0.003643892653284941</v>
      </c>
      <c r="IL460">
        <v>8.948238347276123E-07</v>
      </c>
      <c r="IM460">
        <v>-2.445980282225029E-10</v>
      </c>
      <c r="IN460">
        <v>-0.1940835803508028</v>
      </c>
      <c r="IO460">
        <v>-0.01042730378795286</v>
      </c>
      <c r="IP460">
        <v>0.00100284695746963</v>
      </c>
      <c r="IQ460">
        <v>-1.701466411570297E-05</v>
      </c>
      <c r="IR460">
        <v>2</v>
      </c>
      <c r="IS460">
        <v>2310</v>
      </c>
      <c r="IT460">
        <v>1</v>
      </c>
      <c r="IU460">
        <v>25</v>
      </c>
      <c r="IV460">
        <v>21631.8</v>
      </c>
      <c r="IW460">
        <v>21631.8</v>
      </c>
      <c r="IX460">
        <v>2.08008</v>
      </c>
      <c r="IY460">
        <v>2.20215</v>
      </c>
      <c r="IZ460">
        <v>1.39648</v>
      </c>
      <c r="JA460">
        <v>2.34497</v>
      </c>
      <c r="JB460">
        <v>1.49536</v>
      </c>
      <c r="JC460">
        <v>2.33032</v>
      </c>
      <c r="JD460">
        <v>35.244</v>
      </c>
      <c r="JE460">
        <v>24.1575</v>
      </c>
      <c r="JF460">
        <v>18</v>
      </c>
      <c r="JG460">
        <v>510.77</v>
      </c>
      <c r="JH460">
        <v>439.184</v>
      </c>
      <c r="JI460">
        <v>24.9996</v>
      </c>
      <c r="JJ460">
        <v>26.4266</v>
      </c>
      <c r="JK460">
        <v>30</v>
      </c>
      <c r="JL460">
        <v>26.4015</v>
      </c>
      <c r="JM460">
        <v>26.342</v>
      </c>
      <c r="JN460">
        <v>41.6256</v>
      </c>
      <c r="JO460">
        <v>31.5107</v>
      </c>
      <c r="JP460">
        <v>19.4198</v>
      </c>
      <c r="JQ460">
        <v>25</v>
      </c>
      <c r="JR460">
        <v>1008.47</v>
      </c>
      <c r="JS460">
        <v>12.4665</v>
      </c>
      <c r="JT460">
        <v>100.824</v>
      </c>
      <c r="JU460">
        <v>100.787</v>
      </c>
    </row>
    <row r="461" spans="1:281">
      <c r="A461">
        <v>445</v>
      </c>
      <c r="B461">
        <v>1658948251.5</v>
      </c>
      <c r="C461">
        <v>6613.5</v>
      </c>
      <c r="D461" t="s">
        <v>1317</v>
      </c>
      <c r="E461" t="s">
        <v>1318</v>
      </c>
      <c r="F461">
        <v>5</v>
      </c>
      <c r="G461" t="s">
        <v>1198</v>
      </c>
      <c r="H461" t="s">
        <v>416</v>
      </c>
      <c r="I461">
        <v>1658948244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1006.800707612411</v>
      </c>
      <c r="AK461">
        <v>950.158672727273</v>
      </c>
      <c r="AL461">
        <v>3.440502068568198</v>
      </c>
      <c r="AM461">
        <v>65.32970682770508</v>
      </c>
      <c r="AN461">
        <f>(AP461 - AO461 + DI461*1E3/(8.314*(DK461+273.15)) * AR461/DH461 * AQ461) * DH461/(100*CV461) * 1000/(1000 - AP461)</f>
        <v>0</v>
      </c>
      <c r="AO461">
        <v>12.38590537394115</v>
      </c>
      <c r="AP461">
        <v>20.74971454545454</v>
      </c>
      <c r="AQ461">
        <v>-0.0002702618994272404</v>
      </c>
      <c r="AR461">
        <v>84.90924904379285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1658948244</v>
      </c>
      <c r="DB461">
        <v>906.9020370370372</v>
      </c>
      <c r="DC461">
        <v>978.1948888888891</v>
      </c>
      <c r="DD461">
        <v>20.76557407407408</v>
      </c>
      <c r="DE461">
        <v>12.41198518518519</v>
      </c>
      <c r="DF461">
        <v>911.6687777777779</v>
      </c>
      <c r="DG461">
        <v>20.89491111111111</v>
      </c>
      <c r="DH461">
        <v>500.065962962963</v>
      </c>
      <c r="DI461">
        <v>90.43312962962962</v>
      </c>
      <c r="DJ461">
        <v>0.0999906222222222</v>
      </c>
      <c r="DK461">
        <v>26.86718148148148</v>
      </c>
      <c r="DL461">
        <v>25.95566296296296</v>
      </c>
      <c r="DM461">
        <v>999.9000000000001</v>
      </c>
      <c r="DN461">
        <v>0</v>
      </c>
      <c r="DO461">
        <v>0</v>
      </c>
      <c r="DP461">
        <v>9997.918148148148</v>
      </c>
      <c r="DQ461">
        <v>0</v>
      </c>
      <c r="DR461">
        <v>10.48244074074074</v>
      </c>
      <c r="DS461">
        <v>-71.29283703703705</v>
      </c>
      <c r="DT461">
        <v>926.1335185185185</v>
      </c>
      <c r="DU461">
        <v>990.4881481481481</v>
      </c>
      <c r="DV461">
        <v>8.353584074074073</v>
      </c>
      <c r="DW461">
        <v>978.1948888888891</v>
      </c>
      <c r="DX461">
        <v>12.41198518518519</v>
      </c>
      <c r="DY461">
        <v>1.877895555555555</v>
      </c>
      <c r="DZ461">
        <v>1.122453703703704</v>
      </c>
      <c r="EA461">
        <v>16.45071481481482</v>
      </c>
      <c r="EB461">
        <v>8.610941111111112</v>
      </c>
      <c r="EC461">
        <v>2000.031481481482</v>
      </c>
      <c r="ED461">
        <v>0.9799952222222224</v>
      </c>
      <c r="EE461">
        <v>0.02000437777777777</v>
      </c>
      <c r="EF461">
        <v>0</v>
      </c>
      <c r="EG461">
        <v>783.2402592592591</v>
      </c>
      <c r="EH461">
        <v>5.00097</v>
      </c>
      <c r="EI461">
        <v>15643.35555555555</v>
      </c>
      <c r="EJ461">
        <v>16707.81851851852</v>
      </c>
      <c r="EK461">
        <v>37.375</v>
      </c>
      <c r="EL461">
        <v>37.937</v>
      </c>
      <c r="EM461">
        <v>37.312</v>
      </c>
      <c r="EN461">
        <v>37.625</v>
      </c>
      <c r="EO461">
        <v>38.118</v>
      </c>
      <c r="EP461">
        <v>1955.12</v>
      </c>
      <c r="EQ461">
        <v>39.91</v>
      </c>
      <c r="ER461">
        <v>0</v>
      </c>
      <c r="ES461">
        <v>1658948251.2</v>
      </c>
      <c r="ET461">
        <v>0</v>
      </c>
      <c r="EU461">
        <v>783.19876</v>
      </c>
      <c r="EV461">
        <v>-6.656153851073635</v>
      </c>
      <c r="EW461">
        <v>-139.9153846930402</v>
      </c>
      <c r="EX461">
        <v>15642.128</v>
      </c>
      <c r="EY461">
        <v>15</v>
      </c>
      <c r="EZ461">
        <v>0</v>
      </c>
      <c r="FA461" t="s">
        <v>419</v>
      </c>
      <c r="FB461">
        <v>1657650335.6</v>
      </c>
      <c r="FC461">
        <v>1657650340.6</v>
      </c>
      <c r="FD461">
        <v>0</v>
      </c>
      <c r="FE461">
        <v>2.4</v>
      </c>
      <c r="FF461">
        <v>-0.047</v>
      </c>
      <c r="FG461">
        <v>-2.024</v>
      </c>
      <c r="FH461">
        <v>-0.16</v>
      </c>
      <c r="FI461">
        <v>420</v>
      </c>
      <c r="FJ461">
        <v>17</v>
      </c>
      <c r="FK461">
        <v>0.4</v>
      </c>
      <c r="FL461">
        <v>0.26</v>
      </c>
      <c r="FM461">
        <v>-71.27200500000001</v>
      </c>
      <c r="FN461">
        <v>-1.302956848029787</v>
      </c>
      <c r="FO461">
        <v>0.2174911721771706</v>
      </c>
      <c r="FP461">
        <v>0</v>
      </c>
      <c r="FQ461">
        <v>783.6100294117648</v>
      </c>
      <c r="FR461">
        <v>-7.230603516434315</v>
      </c>
      <c r="FS461">
        <v>0.7400527995986445</v>
      </c>
      <c r="FT461">
        <v>0</v>
      </c>
      <c r="FU461">
        <v>8.348485999999999</v>
      </c>
      <c r="FV461">
        <v>0.1374148592870281</v>
      </c>
      <c r="FW461">
        <v>0.01826272416700189</v>
      </c>
      <c r="FX461">
        <v>0</v>
      </c>
      <c r="FY461">
        <v>0</v>
      </c>
      <c r="FZ461">
        <v>3</v>
      </c>
      <c r="GA461" t="s">
        <v>439</v>
      </c>
      <c r="GB461">
        <v>2.98302</v>
      </c>
      <c r="GC461">
        <v>2.71514</v>
      </c>
      <c r="GD461">
        <v>0.16549</v>
      </c>
      <c r="GE461">
        <v>0.171168</v>
      </c>
      <c r="GF461">
        <v>0.09722409999999999</v>
      </c>
      <c r="GG461">
        <v>0.06569469999999999</v>
      </c>
      <c r="GH461">
        <v>26473.4</v>
      </c>
      <c r="GI461">
        <v>26394.5</v>
      </c>
      <c r="GJ461">
        <v>29482.3</v>
      </c>
      <c r="GK461">
        <v>29450.1</v>
      </c>
      <c r="GL461">
        <v>35263</v>
      </c>
      <c r="GM461">
        <v>36590.8</v>
      </c>
      <c r="GN461">
        <v>41530</v>
      </c>
      <c r="GO461">
        <v>41964.8</v>
      </c>
      <c r="GP461">
        <v>1.94585</v>
      </c>
      <c r="GQ461">
        <v>1.90292</v>
      </c>
      <c r="GR461">
        <v>0.046052</v>
      </c>
      <c r="GS461">
        <v>0</v>
      </c>
      <c r="GT461">
        <v>25.1948</v>
      </c>
      <c r="GU461">
        <v>999.9</v>
      </c>
      <c r="GV461">
        <v>39.5</v>
      </c>
      <c r="GW461">
        <v>30.4</v>
      </c>
      <c r="GX461">
        <v>19.0436</v>
      </c>
      <c r="GY461">
        <v>63.3401</v>
      </c>
      <c r="GZ461">
        <v>33.9463</v>
      </c>
      <c r="HA461">
        <v>1</v>
      </c>
      <c r="HB461">
        <v>-0.0775711</v>
      </c>
      <c r="HC461">
        <v>0.230316</v>
      </c>
      <c r="HD461">
        <v>20.3326</v>
      </c>
      <c r="HE461">
        <v>5.21429</v>
      </c>
      <c r="HF461">
        <v>12.0098</v>
      </c>
      <c r="HG461">
        <v>4.98785</v>
      </c>
      <c r="HH461">
        <v>3.288</v>
      </c>
      <c r="HI461">
        <v>9999</v>
      </c>
      <c r="HJ461">
        <v>9999</v>
      </c>
      <c r="HK461">
        <v>9999</v>
      </c>
      <c r="HL461">
        <v>156.5</v>
      </c>
      <c r="HM461">
        <v>1.86737</v>
      </c>
      <c r="HN461">
        <v>1.86645</v>
      </c>
      <c r="HO461">
        <v>1.86585</v>
      </c>
      <c r="HP461">
        <v>1.86584</v>
      </c>
      <c r="HQ461">
        <v>1.86767</v>
      </c>
      <c r="HR461">
        <v>1.87014</v>
      </c>
      <c r="HS461">
        <v>1.86874</v>
      </c>
      <c r="HT461">
        <v>1.87026</v>
      </c>
      <c r="HU461">
        <v>0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-4.833</v>
      </c>
      <c r="II461">
        <v>-0.1295</v>
      </c>
      <c r="IJ461">
        <v>-2.003274880989988</v>
      </c>
      <c r="IK461">
        <v>-0.003643892653284941</v>
      </c>
      <c r="IL461">
        <v>8.948238347276123E-07</v>
      </c>
      <c r="IM461">
        <v>-2.445980282225029E-10</v>
      </c>
      <c r="IN461">
        <v>-0.1940835803508028</v>
      </c>
      <c r="IO461">
        <v>-0.01042730378795286</v>
      </c>
      <c r="IP461">
        <v>0.00100284695746963</v>
      </c>
      <c r="IQ461">
        <v>-1.701466411570297E-05</v>
      </c>
      <c r="IR461">
        <v>2</v>
      </c>
      <c r="IS461">
        <v>2310</v>
      </c>
      <c r="IT461">
        <v>1</v>
      </c>
      <c r="IU461">
        <v>25</v>
      </c>
      <c r="IV461">
        <v>21631.9</v>
      </c>
      <c r="IW461">
        <v>21631.8</v>
      </c>
      <c r="IX461">
        <v>2.10693</v>
      </c>
      <c r="IY461">
        <v>2.19971</v>
      </c>
      <c r="IZ461">
        <v>1.39771</v>
      </c>
      <c r="JA461">
        <v>2.34375</v>
      </c>
      <c r="JB461">
        <v>1.49536</v>
      </c>
      <c r="JC461">
        <v>2.33398</v>
      </c>
      <c r="JD461">
        <v>35.244</v>
      </c>
      <c r="JE461">
        <v>24.1663</v>
      </c>
      <c r="JF461">
        <v>18</v>
      </c>
      <c r="JG461">
        <v>510.592</v>
      </c>
      <c r="JH461">
        <v>439.395</v>
      </c>
      <c r="JI461">
        <v>24.9996</v>
      </c>
      <c r="JJ461">
        <v>26.4266</v>
      </c>
      <c r="JK461">
        <v>30.0001</v>
      </c>
      <c r="JL461">
        <v>26.4015</v>
      </c>
      <c r="JM461">
        <v>26.342</v>
      </c>
      <c r="JN461">
        <v>42.1625</v>
      </c>
      <c r="JO461">
        <v>31.2254</v>
      </c>
      <c r="JP461">
        <v>19.4198</v>
      </c>
      <c r="JQ461">
        <v>25</v>
      </c>
      <c r="JR461">
        <v>1021.85</v>
      </c>
      <c r="JS461">
        <v>12.4665</v>
      </c>
      <c r="JT461">
        <v>100.823</v>
      </c>
      <c r="JU461">
        <v>100.787</v>
      </c>
    </row>
    <row r="462" spans="1:281">
      <c r="A462">
        <v>446</v>
      </c>
      <c r="B462">
        <v>1658948256.5</v>
      </c>
      <c r="C462">
        <v>6618.5</v>
      </c>
      <c r="D462" t="s">
        <v>1319</v>
      </c>
      <c r="E462" t="s">
        <v>1320</v>
      </c>
      <c r="F462">
        <v>5</v>
      </c>
      <c r="G462" t="s">
        <v>1198</v>
      </c>
      <c r="H462" t="s">
        <v>416</v>
      </c>
      <c r="I462">
        <v>1658948248.714286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1022.863246160099</v>
      </c>
      <c r="AK462">
        <v>966.941727272727</v>
      </c>
      <c r="AL462">
        <v>3.339013144018823</v>
      </c>
      <c r="AM462">
        <v>65.32970682770508</v>
      </c>
      <c r="AN462">
        <f>(AP462 - AO462 + DI462*1E3/(8.314*(DK462+273.15)) * AR462/DH462 * AQ462) * DH462/(100*CV462) * 1000/(1000 - AP462)</f>
        <v>0</v>
      </c>
      <c r="AO462">
        <v>12.39781725185499</v>
      </c>
      <c r="AP462">
        <v>20.74506545454545</v>
      </c>
      <c r="AQ462">
        <v>-0.00292647135136821</v>
      </c>
      <c r="AR462">
        <v>84.90924904379285</v>
      </c>
      <c r="AS462">
        <v>1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1658948248.714286</v>
      </c>
      <c r="DB462">
        <v>922.6751785714285</v>
      </c>
      <c r="DC462">
        <v>993.8650357142859</v>
      </c>
      <c r="DD462">
        <v>20.757375</v>
      </c>
      <c r="DE462">
        <v>12.40269642857143</v>
      </c>
      <c r="DF462">
        <v>927.4833928571428</v>
      </c>
      <c r="DG462">
        <v>20.88678928571429</v>
      </c>
      <c r="DH462">
        <v>500.0518928571428</v>
      </c>
      <c r="DI462">
        <v>90.43158928571428</v>
      </c>
      <c r="DJ462">
        <v>0.09995087142857144</v>
      </c>
      <c r="DK462">
        <v>26.86540357142857</v>
      </c>
      <c r="DL462">
        <v>25.95457857142857</v>
      </c>
      <c r="DM462">
        <v>999.9000000000002</v>
      </c>
      <c r="DN462">
        <v>0</v>
      </c>
      <c r="DO462">
        <v>0</v>
      </c>
      <c r="DP462">
        <v>10001.47392857143</v>
      </c>
      <c r="DQ462">
        <v>0</v>
      </c>
      <c r="DR462">
        <v>10.4825</v>
      </c>
      <c r="DS462">
        <v>-71.18950357142857</v>
      </c>
      <c r="DT462">
        <v>942.233142857143</v>
      </c>
      <c r="DU462">
        <v>1006.345678571429</v>
      </c>
      <c r="DV462">
        <v>8.354679642857143</v>
      </c>
      <c r="DW462">
        <v>993.8650357142859</v>
      </c>
      <c r="DX462">
        <v>12.40269642857143</v>
      </c>
      <c r="DY462">
        <v>1.8771225</v>
      </c>
      <c r="DZ462">
        <v>1.121595357142857</v>
      </c>
      <c r="EA462">
        <v>16.44424642857143</v>
      </c>
      <c r="EB462">
        <v>8.599645357142858</v>
      </c>
      <c r="EC462">
        <v>2000.037142857143</v>
      </c>
      <c r="ED462">
        <v>0.979995392857143</v>
      </c>
      <c r="EE462">
        <v>0.02000420714285714</v>
      </c>
      <c r="EF462">
        <v>0</v>
      </c>
      <c r="EG462">
        <v>782.714142857143</v>
      </c>
      <c r="EH462">
        <v>5.00097</v>
      </c>
      <c r="EI462">
        <v>15632.37857142857</v>
      </c>
      <c r="EJ462">
        <v>16707.87857142857</v>
      </c>
      <c r="EK462">
        <v>37.375</v>
      </c>
      <c r="EL462">
        <v>37.937</v>
      </c>
      <c r="EM462">
        <v>37.312</v>
      </c>
      <c r="EN462">
        <v>37.625</v>
      </c>
      <c r="EO462">
        <v>38.10925</v>
      </c>
      <c r="EP462">
        <v>1955.126071428571</v>
      </c>
      <c r="EQ462">
        <v>39.91</v>
      </c>
      <c r="ER462">
        <v>0</v>
      </c>
      <c r="ES462">
        <v>1658948256</v>
      </c>
      <c r="ET462">
        <v>0</v>
      </c>
      <c r="EU462">
        <v>782.67984</v>
      </c>
      <c r="EV462">
        <v>-6.08984614764508</v>
      </c>
      <c r="EW462">
        <v>-139.984615220951</v>
      </c>
      <c r="EX462">
        <v>15630.932</v>
      </c>
      <c r="EY462">
        <v>15</v>
      </c>
      <c r="EZ462">
        <v>0</v>
      </c>
      <c r="FA462" t="s">
        <v>419</v>
      </c>
      <c r="FB462">
        <v>1657650335.6</v>
      </c>
      <c r="FC462">
        <v>1657650340.6</v>
      </c>
      <c r="FD462">
        <v>0</v>
      </c>
      <c r="FE462">
        <v>2.4</v>
      </c>
      <c r="FF462">
        <v>-0.047</v>
      </c>
      <c r="FG462">
        <v>-2.024</v>
      </c>
      <c r="FH462">
        <v>-0.16</v>
      </c>
      <c r="FI462">
        <v>420</v>
      </c>
      <c r="FJ462">
        <v>17</v>
      </c>
      <c r="FK462">
        <v>0.4</v>
      </c>
      <c r="FL462">
        <v>0.26</v>
      </c>
      <c r="FM462">
        <v>-71.18078780487807</v>
      </c>
      <c r="FN462">
        <v>0.4954975609756961</v>
      </c>
      <c r="FO462">
        <v>0.30604267771503</v>
      </c>
      <c r="FP462">
        <v>1</v>
      </c>
      <c r="FQ462">
        <v>783.0512647058824</v>
      </c>
      <c r="FR462">
        <v>-6.538991594199532</v>
      </c>
      <c r="FS462">
        <v>0.6747560042155472</v>
      </c>
      <c r="FT462">
        <v>0</v>
      </c>
      <c r="FU462">
        <v>8.349253170731707</v>
      </c>
      <c r="FV462">
        <v>0.0532093379791105</v>
      </c>
      <c r="FW462">
        <v>0.01771383012652363</v>
      </c>
      <c r="FX462">
        <v>1</v>
      </c>
      <c r="FY462">
        <v>2</v>
      </c>
      <c r="FZ462">
        <v>3</v>
      </c>
      <c r="GA462" t="s">
        <v>420</v>
      </c>
      <c r="GB462">
        <v>2.9836</v>
      </c>
      <c r="GC462">
        <v>2.71601</v>
      </c>
      <c r="GD462">
        <v>0.167369</v>
      </c>
      <c r="GE462">
        <v>0.172906</v>
      </c>
      <c r="GF462">
        <v>0.097224</v>
      </c>
      <c r="GG462">
        <v>0.0658058</v>
      </c>
      <c r="GH462">
        <v>26413.2</v>
      </c>
      <c r="GI462">
        <v>26339.1</v>
      </c>
      <c r="GJ462">
        <v>29481.6</v>
      </c>
      <c r="GK462">
        <v>29450</v>
      </c>
      <c r="GL462">
        <v>35262.6</v>
      </c>
      <c r="GM462">
        <v>36586.2</v>
      </c>
      <c r="GN462">
        <v>41529.5</v>
      </c>
      <c r="GO462">
        <v>41964.6</v>
      </c>
      <c r="GP462">
        <v>1.94615</v>
      </c>
      <c r="GQ462">
        <v>1.90243</v>
      </c>
      <c r="GR462">
        <v>0.0464916</v>
      </c>
      <c r="GS462">
        <v>0</v>
      </c>
      <c r="GT462">
        <v>25.1948</v>
      </c>
      <c r="GU462">
        <v>999.9</v>
      </c>
      <c r="GV462">
        <v>39.5</v>
      </c>
      <c r="GW462">
        <v>30.4</v>
      </c>
      <c r="GX462">
        <v>19.0421</v>
      </c>
      <c r="GY462">
        <v>63.1701</v>
      </c>
      <c r="GZ462">
        <v>33.7981</v>
      </c>
      <c r="HA462">
        <v>1</v>
      </c>
      <c r="HB462">
        <v>-0.0773171</v>
      </c>
      <c r="HC462">
        <v>0.228611</v>
      </c>
      <c r="HD462">
        <v>20.3323</v>
      </c>
      <c r="HE462">
        <v>5.21145</v>
      </c>
      <c r="HF462">
        <v>12.0099</v>
      </c>
      <c r="HG462">
        <v>4.98735</v>
      </c>
      <c r="HH462">
        <v>3.28768</v>
      </c>
      <c r="HI462">
        <v>9999</v>
      </c>
      <c r="HJ462">
        <v>9999</v>
      </c>
      <c r="HK462">
        <v>9999</v>
      </c>
      <c r="HL462">
        <v>156.5</v>
      </c>
      <c r="HM462">
        <v>1.86737</v>
      </c>
      <c r="HN462">
        <v>1.86646</v>
      </c>
      <c r="HO462">
        <v>1.86584</v>
      </c>
      <c r="HP462">
        <v>1.86584</v>
      </c>
      <c r="HQ462">
        <v>1.86767</v>
      </c>
      <c r="HR462">
        <v>1.87015</v>
      </c>
      <c r="HS462">
        <v>1.86874</v>
      </c>
      <c r="HT462">
        <v>1.87027</v>
      </c>
      <c r="HU462">
        <v>0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-4.876</v>
      </c>
      <c r="II462">
        <v>-0.1295</v>
      </c>
      <c r="IJ462">
        <v>-2.003274880989988</v>
      </c>
      <c r="IK462">
        <v>-0.003643892653284941</v>
      </c>
      <c r="IL462">
        <v>8.948238347276123E-07</v>
      </c>
      <c r="IM462">
        <v>-2.445980282225029E-10</v>
      </c>
      <c r="IN462">
        <v>-0.1940835803508028</v>
      </c>
      <c r="IO462">
        <v>-0.01042730378795286</v>
      </c>
      <c r="IP462">
        <v>0.00100284695746963</v>
      </c>
      <c r="IQ462">
        <v>-1.701466411570297E-05</v>
      </c>
      <c r="IR462">
        <v>2</v>
      </c>
      <c r="IS462">
        <v>2310</v>
      </c>
      <c r="IT462">
        <v>1</v>
      </c>
      <c r="IU462">
        <v>25</v>
      </c>
      <c r="IV462">
        <v>21632</v>
      </c>
      <c r="IW462">
        <v>21631.9</v>
      </c>
      <c r="IX462">
        <v>2.13257</v>
      </c>
      <c r="IY462">
        <v>2.19238</v>
      </c>
      <c r="IZ462">
        <v>1.39648</v>
      </c>
      <c r="JA462">
        <v>2.34253</v>
      </c>
      <c r="JB462">
        <v>1.49536</v>
      </c>
      <c r="JC462">
        <v>2.40234</v>
      </c>
      <c r="JD462">
        <v>35.244</v>
      </c>
      <c r="JE462">
        <v>24.1751</v>
      </c>
      <c r="JF462">
        <v>18</v>
      </c>
      <c r="JG462">
        <v>510.786</v>
      </c>
      <c r="JH462">
        <v>439.093</v>
      </c>
      <c r="JI462">
        <v>24.9996</v>
      </c>
      <c r="JJ462">
        <v>26.4266</v>
      </c>
      <c r="JK462">
        <v>30.0001</v>
      </c>
      <c r="JL462">
        <v>26.4015</v>
      </c>
      <c r="JM462">
        <v>26.342</v>
      </c>
      <c r="JN462">
        <v>42.7857</v>
      </c>
      <c r="JO462">
        <v>31.2254</v>
      </c>
      <c r="JP462">
        <v>19.036</v>
      </c>
      <c r="JQ462">
        <v>25</v>
      </c>
      <c r="JR462">
        <v>1041.91</v>
      </c>
      <c r="JS462">
        <v>12.4665</v>
      </c>
      <c r="JT462">
        <v>100.821</v>
      </c>
      <c r="JU462">
        <v>100.787</v>
      </c>
    </row>
    <row r="463" spans="1:281">
      <c r="A463">
        <v>447</v>
      </c>
      <c r="B463">
        <v>1658948261.5</v>
      </c>
      <c r="C463">
        <v>6623.5</v>
      </c>
      <c r="D463" t="s">
        <v>1321</v>
      </c>
      <c r="E463" t="s">
        <v>1322</v>
      </c>
      <c r="F463">
        <v>5</v>
      </c>
      <c r="G463" t="s">
        <v>1198</v>
      </c>
      <c r="H463" t="s">
        <v>416</v>
      </c>
      <c r="I463">
        <v>1658948254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1040.807954640555</v>
      </c>
      <c r="AK463">
        <v>984.0792545454543</v>
      </c>
      <c r="AL463">
        <v>3.490660891596239</v>
      </c>
      <c r="AM463">
        <v>65.32970682770508</v>
      </c>
      <c r="AN463">
        <f>(AP463 - AO463 + DI463*1E3/(8.314*(DK463+273.15)) * AR463/DH463 * AQ463) * DH463/(100*CV463) * 1000/(1000 - AP463)</f>
        <v>0</v>
      </c>
      <c r="AO463">
        <v>12.40991992490941</v>
      </c>
      <c r="AP463">
        <v>20.73743151515151</v>
      </c>
      <c r="AQ463">
        <v>-0.001251650039580618</v>
      </c>
      <c r="AR463">
        <v>84.90924904379285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1658948254</v>
      </c>
      <c r="DB463">
        <v>940.2845925925925</v>
      </c>
      <c r="DC463">
        <v>1011.796592592593</v>
      </c>
      <c r="DD463">
        <v>20.74748518518518</v>
      </c>
      <c r="DE463">
        <v>12.39843703703704</v>
      </c>
      <c r="DF463">
        <v>945.138888888889</v>
      </c>
      <c r="DG463">
        <v>20.87698148148148</v>
      </c>
      <c r="DH463">
        <v>500.0782592592593</v>
      </c>
      <c r="DI463">
        <v>90.42994814814814</v>
      </c>
      <c r="DJ463">
        <v>0.1000089407407407</v>
      </c>
      <c r="DK463">
        <v>26.86362962962964</v>
      </c>
      <c r="DL463">
        <v>25.95622962962963</v>
      </c>
      <c r="DM463">
        <v>999.9000000000001</v>
      </c>
      <c r="DN463">
        <v>0</v>
      </c>
      <c r="DO463">
        <v>0</v>
      </c>
      <c r="DP463">
        <v>10006.36851851852</v>
      </c>
      <c r="DQ463">
        <v>0</v>
      </c>
      <c r="DR463">
        <v>10.47881111111111</v>
      </c>
      <c r="DS463">
        <v>-71.51164444444446</v>
      </c>
      <c r="DT463">
        <v>960.2062592592592</v>
      </c>
      <c r="DU463">
        <v>1024.497777777778</v>
      </c>
      <c r="DV463">
        <v>8.349046666666666</v>
      </c>
      <c r="DW463">
        <v>1011.796592592593</v>
      </c>
      <c r="DX463">
        <v>12.39843703703704</v>
      </c>
      <c r="DY463">
        <v>1.876192962962963</v>
      </c>
      <c r="DZ463">
        <v>1.121190370370371</v>
      </c>
      <c r="EA463">
        <v>16.43646666666667</v>
      </c>
      <c r="EB463">
        <v>8.594305555555556</v>
      </c>
      <c r="EC463">
        <v>2000.033703703704</v>
      </c>
      <c r="ED463">
        <v>0.9799953333333334</v>
      </c>
      <c r="EE463">
        <v>0.02000426666666666</v>
      </c>
      <c r="EF463">
        <v>0</v>
      </c>
      <c r="EG463">
        <v>782.1208888888889</v>
      </c>
      <c r="EH463">
        <v>5.00097</v>
      </c>
      <c r="EI463">
        <v>15619.86666666666</v>
      </c>
      <c r="EJ463">
        <v>16707.85185185185</v>
      </c>
      <c r="EK463">
        <v>37.375</v>
      </c>
      <c r="EL463">
        <v>37.937</v>
      </c>
      <c r="EM463">
        <v>37.312</v>
      </c>
      <c r="EN463">
        <v>37.625</v>
      </c>
      <c r="EO463">
        <v>38.09933333333333</v>
      </c>
      <c r="EP463">
        <v>1955.122592592593</v>
      </c>
      <c r="EQ463">
        <v>39.91</v>
      </c>
      <c r="ER463">
        <v>0</v>
      </c>
      <c r="ES463">
        <v>1658948260.8</v>
      </c>
      <c r="ET463">
        <v>0</v>
      </c>
      <c r="EU463">
        <v>782.1182000000001</v>
      </c>
      <c r="EV463">
        <v>-7.697923080822825</v>
      </c>
      <c r="EW463">
        <v>-141.6153848330548</v>
      </c>
      <c r="EX463">
        <v>15619.676</v>
      </c>
      <c r="EY463">
        <v>15</v>
      </c>
      <c r="EZ463">
        <v>0</v>
      </c>
      <c r="FA463" t="s">
        <v>419</v>
      </c>
      <c r="FB463">
        <v>1657650335.6</v>
      </c>
      <c r="FC463">
        <v>1657650340.6</v>
      </c>
      <c r="FD463">
        <v>0</v>
      </c>
      <c r="FE463">
        <v>2.4</v>
      </c>
      <c r="FF463">
        <v>-0.047</v>
      </c>
      <c r="FG463">
        <v>-2.024</v>
      </c>
      <c r="FH463">
        <v>-0.16</v>
      </c>
      <c r="FI463">
        <v>420</v>
      </c>
      <c r="FJ463">
        <v>17</v>
      </c>
      <c r="FK463">
        <v>0.4</v>
      </c>
      <c r="FL463">
        <v>0.26</v>
      </c>
      <c r="FM463">
        <v>-71.40303414634145</v>
      </c>
      <c r="FN463">
        <v>-2.348230662020984</v>
      </c>
      <c r="FO463">
        <v>0.5853367984455735</v>
      </c>
      <c r="FP463">
        <v>0</v>
      </c>
      <c r="FQ463">
        <v>782.4066176470589</v>
      </c>
      <c r="FR463">
        <v>-6.949258971845367</v>
      </c>
      <c r="FS463">
        <v>0.7116631727532927</v>
      </c>
      <c r="FT463">
        <v>0</v>
      </c>
      <c r="FU463">
        <v>8.350549756097561</v>
      </c>
      <c r="FV463">
        <v>-0.08025114982577422</v>
      </c>
      <c r="FW463">
        <v>0.01655404342144383</v>
      </c>
      <c r="FX463">
        <v>1</v>
      </c>
      <c r="FY463">
        <v>1</v>
      </c>
      <c r="FZ463">
        <v>3</v>
      </c>
      <c r="GA463" t="s">
        <v>426</v>
      </c>
      <c r="GB463">
        <v>2.98339</v>
      </c>
      <c r="GC463">
        <v>2.71572</v>
      </c>
      <c r="GD463">
        <v>0.16929</v>
      </c>
      <c r="GE463">
        <v>0.174947</v>
      </c>
      <c r="GF463">
        <v>0.0971881</v>
      </c>
      <c r="GG463">
        <v>0.0657325</v>
      </c>
      <c r="GH463">
        <v>26352.4</v>
      </c>
      <c r="GI463">
        <v>26274.5</v>
      </c>
      <c r="GJ463">
        <v>29481.8</v>
      </c>
      <c r="GK463">
        <v>29450.4</v>
      </c>
      <c r="GL463">
        <v>35263.8</v>
      </c>
      <c r="GM463">
        <v>36589.5</v>
      </c>
      <c r="GN463">
        <v>41529.3</v>
      </c>
      <c r="GO463">
        <v>41965</v>
      </c>
      <c r="GP463">
        <v>1.94627</v>
      </c>
      <c r="GQ463">
        <v>1.90257</v>
      </c>
      <c r="GR463">
        <v>0.0467524</v>
      </c>
      <c r="GS463">
        <v>0</v>
      </c>
      <c r="GT463">
        <v>25.1931</v>
      </c>
      <c r="GU463">
        <v>999.9</v>
      </c>
      <c r="GV463">
        <v>39.4</v>
      </c>
      <c r="GW463">
        <v>30.4</v>
      </c>
      <c r="GX463">
        <v>18.9925</v>
      </c>
      <c r="GY463">
        <v>62.8501</v>
      </c>
      <c r="GZ463">
        <v>33.7861</v>
      </c>
      <c r="HA463">
        <v>1</v>
      </c>
      <c r="HB463">
        <v>-0.07725609999999999</v>
      </c>
      <c r="HC463">
        <v>0.227064</v>
      </c>
      <c r="HD463">
        <v>20.333</v>
      </c>
      <c r="HE463">
        <v>5.21474</v>
      </c>
      <c r="HF463">
        <v>12.0099</v>
      </c>
      <c r="HG463">
        <v>4.98895</v>
      </c>
      <c r="HH463">
        <v>3.28848</v>
      </c>
      <c r="HI463">
        <v>9999</v>
      </c>
      <c r="HJ463">
        <v>9999</v>
      </c>
      <c r="HK463">
        <v>9999</v>
      </c>
      <c r="HL463">
        <v>156.5</v>
      </c>
      <c r="HM463">
        <v>1.86737</v>
      </c>
      <c r="HN463">
        <v>1.86646</v>
      </c>
      <c r="HO463">
        <v>1.86586</v>
      </c>
      <c r="HP463">
        <v>1.86584</v>
      </c>
      <c r="HQ463">
        <v>1.86766</v>
      </c>
      <c r="HR463">
        <v>1.87014</v>
      </c>
      <c r="HS463">
        <v>1.86874</v>
      </c>
      <c r="HT463">
        <v>1.87027</v>
      </c>
      <c r="HU463">
        <v>0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-4.92</v>
      </c>
      <c r="II463">
        <v>-0.1296</v>
      </c>
      <c r="IJ463">
        <v>-2.003274880989988</v>
      </c>
      <c r="IK463">
        <v>-0.003643892653284941</v>
      </c>
      <c r="IL463">
        <v>8.948238347276123E-07</v>
      </c>
      <c r="IM463">
        <v>-2.445980282225029E-10</v>
      </c>
      <c r="IN463">
        <v>-0.1940835803508028</v>
      </c>
      <c r="IO463">
        <v>-0.01042730378795286</v>
      </c>
      <c r="IP463">
        <v>0.00100284695746963</v>
      </c>
      <c r="IQ463">
        <v>-1.701466411570297E-05</v>
      </c>
      <c r="IR463">
        <v>2</v>
      </c>
      <c r="IS463">
        <v>2310</v>
      </c>
      <c r="IT463">
        <v>1</v>
      </c>
      <c r="IU463">
        <v>25</v>
      </c>
      <c r="IV463">
        <v>21632.1</v>
      </c>
      <c r="IW463">
        <v>21632</v>
      </c>
      <c r="IX463">
        <v>2.16187</v>
      </c>
      <c r="IY463">
        <v>2.1936</v>
      </c>
      <c r="IZ463">
        <v>1.39648</v>
      </c>
      <c r="JA463">
        <v>2.34619</v>
      </c>
      <c r="JB463">
        <v>1.49536</v>
      </c>
      <c r="JC463">
        <v>2.39746</v>
      </c>
      <c r="JD463">
        <v>35.2671</v>
      </c>
      <c r="JE463">
        <v>24.1663</v>
      </c>
      <c r="JF463">
        <v>18</v>
      </c>
      <c r="JG463">
        <v>510.866</v>
      </c>
      <c r="JH463">
        <v>439.184</v>
      </c>
      <c r="JI463">
        <v>24.9996</v>
      </c>
      <c r="JJ463">
        <v>26.4266</v>
      </c>
      <c r="JK463">
        <v>30.0001</v>
      </c>
      <c r="JL463">
        <v>26.4015</v>
      </c>
      <c r="JM463">
        <v>26.342</v>
      </c>
      <c r="JN463">
        <v>43.2722</v>
      </c>
      <c r="JO463">
        <v>31.2254</v>
      </c>
      <c r="JP463">
        <v>19.036</v>
      </c>
      <c r="JQ463">
        <v>25</v>
      </c>
      <c r="JR463">
        <v>1055.49</v>
      </c>
      <c r="JS463">
        <v>12.4665</v>
      </c>
      <c r="JT463">
        <v>100.821</v>
      </c>
      <c r="JU463">
        <v>100.788</v>
      </c>
    </row>
    <row r="464" spans="1:281">
      <c r="A464">
        <v>448</v>
      </c>
      <c r="B464">
        <v>1658948266.5</v>
      </c>
      <c r="C464">
        <v>6628.5</v>
      </c>
      <c r="D464" t="s">
        <v>1323</v>
      </c>
      <c r="E464" t="s">
        <v>1324</v>
      </c>
      <c r="F464">
        <v>5</v>
      </c>
      <c r="G464" t="s">
        <v>1198</v>
      </c>
      <c r="H464" t="s">
        <v>416</v>
      </c>
      <c r="I464">
        <v>1658948258.714286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1058.073930187579</v>
      </c>
      <c r="AK464">
        <v>1001.7702</v>
      </c>
      <c r="AL464">
        <v>3.503567964690123</v>
      </c>
      <c r="AM464">
        <v>65.32970682770508</v>
      </c>
      <c r="AN464">
        <f>(AP464 - AO464 + DI464*1E3/(8.314*(DK464+273.15)) * AR464/DH464 * AQ464) * DH464/(100*CV464) * 1000/(1000 - AP464)</f>
        <v>0</v>
      </c>
      <c r="AO464">
        <v>12.3961034750244</v>
      </c>
      <c r="AP464">
        <v>20.73357696969696</v>
      </c>
      <c r="AQ464">
        <v>7.092873322223477E-05</v>
      </c>
      <c r="AR464">
        <v>84.90924904379285</v>
      </c>
      <c r="AS464">
        <v>1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1658948258.714286</v>
      </c>
      <c r="DB464">
        <v>956.148</v>
      </c>
      <c r="DC464">
        <v>1027.726428571428</v>
      </c>
      <c r="DD464">
        <v>20.74063928571428</v>
      </c>
      <c r="DE464">
        <v>12.40166071428572</v>
      </c>
      <c r="DF464">
        <v>961.0436428571429</v>
      </c>
      <c r="DG464">
        <v>20.87019999999999</v>
      </c>
      <c r="DH464">
        <v>500.0918928571429</v>
      </c>
      <c r="DI464">
        <v>90.4294</v>
      </c>
      <c r="DJ464">
        <v>0.1000338678571429</v>
      </c>
      <c r="DK464">
        <v>26.86165357142857</v>
      </c>
      <c r="DL464">
        <v>25.95649642857143</v>
      </c>
      <c r="DM464">
        <v>999.9000000000002</v>
      </c>
      <c r="DN464">
        <v>0</v>
      </c>
      <c r="DO464">
        <v>0</v>
      </c>
      <c r="DP464">
        <v>10006.27571428572</v>
      </c>
      <c r="DQ464">
        <v>0</v>
      </c>
      <c r="DR464">
        <v>10.47885</v>
      </c>
      <c r="DS464">
        <v>-71.57850357142857</v>
      </c>
      <c r="DT464">
        <v>976.3989285714287</v>
      </c>
      <c r="DU464">
        <v>1040.631428571429</v>
      </c>
      <c r="DV464">
        <v>8.338972142857143</v>
      </c>
      <c r="DW464">
        <v>1027.726428571428</v>
      </c>
      <c r="DX464">
        <v>12.40166071428572</v>
      </c>
      <c r="DY464">
        <v>1.875562857142857</v>
      </c>
      <c r="DZ464">
        <v>1.121475714285714</v>
      </c>
      <c r="EA464">
        <v>16.43118571428572</v>
      </c>
      <c r="EB464">
        <v>8.59806357142857</v>
      </c>
      <c r="EC464">
        <v>2000.033928571429</v>
      </c>
      <c r="ED464">
        <v>0.9799952857142858</v>
      </c>
      <c r="EE464">
        <v>0.02000431428571428</v>
      </c>
      <c r="EF464">
        <v>0</v>
      </c>
      <c r="EG464">
        <v>781.5207857142856</v>
      </c>
      <c r="EH464">
        <v>5.00097</v>
      </c>
      <c r="EI464">
        <v>15608.79285714286</v>
      </c>
      <c r="EJ464">
        <v>16707.85714285714</v>
      </c>
      <c r="EK464">
        <v>37.375</v>
      </c>
      <c r="EL464">
        <v>37.93035714285713</v>
      </c>
      <c r="EM464">
        <v>37.312</v>
      </c>
      <c r="EN464">
        <v>37.625</v>
      </c>
      <c r="EO464">
        <v>38.09125</v>
      </c>
      <c r="EP464">
        <v>1955.122857142857</v>
      </c>
      <c r="EQ464">
        <v>39.91</v>
      </c>
      <c r="ER464">
        <v>0</v>
      </c>
      <c r="ES464">
        <v>1658948266.2</v>
      </c>
      <c r="ET464">
        <v>0</v>
      </c>
      <c r="EU464">
        <v>781.4609230769231</v>
      </c>
      <c r="EV464">
        <v>-7.848000003801538</v>
      </c>
      <c r="EW464">
        <v>-141.56239321888</v>
      </c>
      <c r="EX464">
        <v>15607.81153846154</v>
      </c>
      <c r="EY464">
        <v>15</v>
      </c>
      <c r="EZ464">
        <v>0</v>
      </c>
      <c r="FA464" t="s">
        <v>419</v>
      </c>
      <c r="FB464">
        <v>1657650335.6</v>
      </c>
      <c r="FC464">
        <v>1657650340.6</v>
      </c>
      <c r="FD464">
        <v>0</v>
      </c>
      <c r="FE464">
        <v>2.4</v>
      </c>
      <c r="FF464">
        <v>-0.047</v>
      </c>
      <c r="FG464">
        <v>-2.024</v>
      </c>
      <c r="FH464">
        <v>-0.16</v>
      </c>
      <c r="FI464">
        <v>420</v>
      </c>
      <c r="FJ464">
        <v>17</v>
      </c>
      <c r="FK464">
        <v>0.4</v>
      </c>
      <c r="FL464">
        <v>0.26</v>
      </c>
      <c r="FM464">
        <v>-71.5882175</v>
      </c>
      <c r="FN464">
        <v>-2.431833771106913</v>
      </c>
      <c r="FO464">
        <v>0.6294191222418885</v>
      </c>
      <c r="FP464">
        <v>0</v>
      </c>
      <c r="FQ464">
        <v>781.9121176470588</v>
      </c>
      <c r="FR464">
        <v>-7.59119938672966</v>
      </c>
      <c r="FS464">
        <v>0.770620940033409</v>
      </c>
      <c r="FT464">
        <v>0</v>
      </c>
      <c r="FU464">
        <v>8.34794675</v>
      </c>
      <c r="FV464">
        <v>-0.132538424015045</v>
      </c>
      <c r="FW464">
        <v>0.01616676999086388</v>
      </c>
      <c r="FX464">
        <v>0</v>
      </c>
      <c r="FY464">
        <v>0</v>
      </c>
      <c r="FZ464">
        <v>3</v>
      </c>
      <c r="GA464" t="s">
        <v>439</v>
      </c>
      <c r="GB464">
        <v>2.98324</v>
      </c>
      <c r="GC464">
        <v>2.71556</v>
      </c>
      <c r="GD464">
        <v>0.171227</v>
      </c>
      <c r="GE464">
        <v>0.176647</v>
      </c>
      <c r="GF464">
        <v>0.0971784</v>
      </c>
      <c r="GG464">
        <v>0.0657478</v>
      </c>
      <c r="GH464">
        <v>26291</v>
      </c>
      <c r="GI464">
        <v>26219.9</v>
      </c>
      <c r="GJ464">
        <v>29481.8</v>
      </c>
      <c r="GK464">
        <v>29449.8</v>
      </c>
      <c r="GL464">
        <v>35264.4</v>
      </c>
      <c r="GM464">
        <v>36588.3</v>
      </c>
      <c r="GN464">
        <v>41529.4</v>
      </c>
      <c r="GO464">
        <v>41964.3</v>
      </c>
      <c r="GP464">
        <v>1.94597</v>
      </c>
      <c r="GQ464">
        <v>1.90257</v>
      </c>
      <c r="GR464">
        <v>0.0466667</v>
      </c>
      <c r="GS464">
        <v>0</v>
      </c>
      <c r="GT464">
        <v>25.191</v>
      </c>
      <c r="GU464">
        <v>999.9</v>
      </c>
      <c r="GV464">
        <v>39.4</v>
      </c>
      <c r="GW464">
        <v>30.4</v>
      </c>
      <c r="GX464">
        <v>18.9931</v>
      </c>
      <c r="GY464">
        <v>63.2501</v>
      </c>
      <c r="GZ464">
        <v>34.1106</v>
      </c>
      <c r="HA464">
        <v>1</v>
      </c>
      <c r="HB464">
        <v>-0.0772612</v>
      </c>
      <c r="HC464">
        <v>0.225956</v>
      </c>
      <c r="HD464">
        <v>20.333</v>
      </c>
      <c r="HE464">
        <v>5.21489</v>
      </c>
      <c r="HF464">
        <v>12.0099</v>
      </c>
      <c r="HG464">
        <v>4.989</v>
      </c>
      <c r="HH464">
        <v>3.28842</v>
      </c>
      <c r="HI464">
        <v>9999</v>
      </c>
      <c r="HJ464">
        <v>9999</v>
      </c>
      <c r="HK464">
        <v>9999</v>
      </c>
      <c r="HL464">
        <v>156.5</v>
      </c>
      <c r="HM464">
        <v>1.86737</v>
      </c>
      <c r="HN464">
        <v>1.86646</v>
      </c>
      <c r="HO464">
        <v>1.86586</v>
      </c>
      <c r="HP464">
        <v>1.86584</v>
      </c>
      <c r="HQ464">
        <v>1.86768</v>
      </c>
      <c r="HR464">
        <v>1.87012</v>
      </c>
      <c r="HS464">
        <v>1.86874</v>
      </c>
      <c r="HT464">
        <v>1.87027</v>
      </c>
      <c r="HU464">
        <v>0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-4.965</v>
      </c>
      <c r="II464">
        <v>-0.1296</v>
      </c>
      <c r="IJ464">
        <v>-2.003274880989988</v>
      </c>
      <c r="IK464">
        <v>-0.003643892653284941</v>
      </c>
      <c r="IL464">
        <v>8.948238347276123E-07</v>
      </c>
      <c r="IM464">
        <v>-2.445980282225029E-10</v>
      </c>
      <c r="IN464">
        <v>-0.1940835803508028</v>
      </c>
      <c r="IO464">
        <v>-0.01042730378795286</v>
      </c>
      <c r="IP464">
        <v>0.00100284695746963</v>
      </c>
      <c r="IQ464">
        <v>-1.701466411570297E-05</v>
      </c>
      <c r="IR464">
        <v>2</v>
      </c>
      <c r="IS464">
        <v>2310</v>
      </c>
      <c r="IT464">
        <v>1</v>
      </c>
      <c r="IU464">
        <v>25</v>
      </c>
      <c r="IV464">
        <v>21632.2</v>
      </c>
      <c r="IW464">
        <v>21632.1</v>
      </c>
      <c r="IX464">
        <v>2.18628</v>
      </c>
      <c r="IY464">
        <v>2.19604</v>
      </c>
      <c r="IZ464">
        <v>1.39648</v>
      </c>
      <c r="JA464">
        <v>2.34619</v>
      </c>
      <c r="JB464">
        <v>1.49536</v>
      </c>
      <c r="JC464">
        <v>2.40112</v>
      </c>
      <c r="JD464">
        <v>35.244</v>
      </c>
      <c r="JE464">
        <v>24.1663</v>
      </c>
      <c r="JF464">
        <v>18</v>
      </c>
      <c r="JG464">
        <v>510.673</v>
      </c>
      <c r="JH464">
        <v>439.184</v>
      </c>
      <c r="JI464">
        <v>24.9997</v>
      </c>
      <c r="JJ464">
        <v>26.4266</v>
      </c>
      <c r="JK464">
        <v>30.0001</v>
      </c>
      <c r="JL464">
        <v>26.4015</v>
      </c>
      <c r="JM464">
        <v>26.342</v>
      </c>
      <c r="JN464">
        <v>43.8654</v>
      </c>
      <c r="JO464">
        <v>31.2254</v>
      </c>
      <c r="JP464">
        <v>19.036</v>
      </c>
      <c r="JQ464">
        <v>25</v>
      </c>
      <c r="JR464">
        <v>1075.53</v>
      </c>
      <c r="JS464">
        <v>12.4665</v>
      </c>
      <c r="JT464">
        <v>100.821</v>
      </c>
      <c r="JU464">
        <v>100.786</v>
      </c>
    </row>
    <row r="465" spans="1:281">
      <c r="A465">
        <v>449</v>
      </c>
      <c r="B465">
        <v>1658948271.5</v>
      </c>
      <c r="C465">
        <v>6633.5</v>
      </c>
      <c r="D465" t="s">
        <v>1325</v>
      </c>
      <c r="E465" t="s">
        <v>1326</v>
      </c>
      <c r="F465">
        <v>5</v>
      </c>
      <c r="G465" t="s">
        <v>1198</v>
      </c>
      <c r="H465" t="s">
        <v>416</v>
      </c>
      <c r="I465">
        <v>1658948264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1074.635749401093</v>
      </c>
      <c r="AK465">
        <v>1018.834909090909</v>
      </c>
      <c r="AL465">
        <v>3.417214792089386</v>
      </c>
      <c r="AM465">
        <v>65.32970682770508</v>
      </c>
      <c r="AN465">
        <f>(AP465 - AO465 + DI465*1E3/(8.314*(DK465+273.15)) * AR465/DH465 * AQ465) * DH465/(100*CV465) * 1000/(1000 - AP465)</f>
        <v>0</v>
      </c>
      <c r="AO465">
        <v>12.4017735267187</v>
      </c>
      <c r="AP465">
        <v>20.72618060606061</v>
      </c>
      <c r="AQ465">
        <v>-0.0001260646413473575</v>
      </c>
      <c r="AR465">
        <v>84.90924904379285</v>
      </c>
      <c r="AS465">
        <v>1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1658948264</v>
      </c>
      <c r="DB465">
        <v>973.9851851851852</v>
      </c>
      <c r="DC465">
        <v>1045.736296296296</v>
      </c>
      <c r="DD465">
        <v>20.73603703703704</v>
      </c>
      <c r="DE465">
        <v>12.40262592592593</v>
      </c>
      <c r="DF465">
        <v>978.9275185185185</v>
      </c>
      <c r="DG465">
        <v>20.86565185185185</v>
      </c>
      <c r="DH465">
        <v>500.1087407407408</v>
      </c>
      <c r="DI465">
        <v>90.4296740740741</v>
      </c>
      <c r="DJ465">
        <v>0.1000837296296296</v>
      </c>
      <c r="DK465">
        <v>26.86029259259259</v>
      </c>
      <c r="DL465">
        <v>25.95737777777777</v>
      </c>
      <c r="DM465">
        <v>999.9000000000001</v>
      </c>
      <c r="DN465">
        <v>0</v>
      </c>
      <c r="DO465">
        <v>0</v>
      </c>
      <c r="DP465">
        <v>10003.38481481482</v>
      </c>
      <c r="DQ465">
        <v>0</v>
      </c>
      <c r="DR465">
        <v>10.47523333333333</v>
      </c>
      <c r="DS465">
        <v>-71.75173333333333</v>
      </c>
      <c r="DT465">
        <v>994.6097777777778</v>
      </c>
      <c r="DU465">
        <v>1058.869259259259</v>
      </c>
      <c r="DV465">
        <v>8.333395555555555</v>
      </c>
      <c r="DW465">
        <v>1045.736296296296</v>
      </c>
      <c r="DX465">
        <v>12.40262592592593</v>
      </c>
      <c r="DY465">
        <v>1.875152592592593</v>
      </c>
      <c r="DZ465">
        <v>1.121567037037037</v>
      </c>
      <c r="EA465">
        <v>16.42774814814815</v>
      </c>
      <c r="EB465">
        <v>8.59926962962963</v>
      </c>
      <c r="EC465">
        <v>2000.047777777778</v>
      </c>
      <c r="ED465">
        <v>0.9799953333333334</v>
      </c>
      <c r="EE465">
        <v>0.02000426666666666</v>
      </c>
      <c r="EF465">
        <v>0</v>
      </c>
      <c r="EG465">
        <v>780.8890740740738</v>
      </c>
      <c r="EH465">
        <v>5.00097</v>
      </c>
      <c r="EI465">
        <v>15596.62592592592</v>
      </c>
      <c r="EJ465">
        <v>16707.97777777778</v>
      </c>
      <c r="EK465">
        <v>37.375</v>
      </c>
      <c r="EL465">
        <v>37.93011111111111</v>
      </c>
      <c r="EM465">
        <v>37.312</v>
      </c>
      <c r="EN465">
        <v>37.625</v>
      </c>
      <c r="EO465">
        <v>38.07833333333333</v>
      </c>
      <c r="EP465">
        <v>1955.136666666667</v>
      </c>
      <c r="EQ465">
        <v>39.91</v>
      </c>
      <c r="ER465">
        <v>0</v>
      </c>
      <c r="ES465">
        <v>1658948271</v>
      </c>
      <c r="ET465">
        <v>0</v>
      </c>
      <c r="EU465">
        <v>780.8773076923076</v>
      </c>
      <c r="EV465">
        <v>-6.660239311822864</v>
      </c>
      <c r="EW465">
        <v>-135.7299143072698</v>
      </c>
      <c r="EX465">
        <v>15596.67307692307</v>
      </c>
      <c r="EY465">
        <v>15</v>
      </c>
      <c r="EZ465">
        <v>0</v>
      </c>
      <c r="FA465" t="s">
        <v>419</v>
      </c>
      <c r="FB465">
        <v>1657650335.6</v>
      </c>
      <c r="FC465">
        <v>1657650340.6</v>
      </c>
      <c r="FD465">
        <v>0</v>
      </c>
      <c r="FE465">
        <v>2.4</v>
      </c>
      <c r="FF465">
        <v>-0.047</v>
      </c>
      <c r="FG465">
        <v>-2.024</v>
      </c>
      <c r="FH465">
        <v>-0.16</v>
      </c>
      <c r="FI465">
        <v>420</v>
      </c>
      <c r="FJ465">
        <v>17</v>
      </c>
      <c r="FK465">
        <v>0.4</v>
      </c>
      <c r="FL465">
        <v>0.26</v>
      </c>
      <c r="FM465">
        <v>-71.5146725</v>
      </c>
      <c r="FN465">
        <v>-1.543520825515896</v>
      </c>
      <c r="FO465">
        <v>0.6397579843141853</v>
      </c>
      <c r="FP465">
        <v>0</v>
      </c>
      <c r="FQ465">
        <v>781.2668823529411</v>
      </c>
      <c r="FR465">
        <v>-7.31199388481222</v>
      </c>
      <c r="FS465">
        <v>0.7497028338617427</v>
      </c>
      <c r="FT465">
        <v>0</v>
      </c>
      <c r="FU465">
        <v>8.336459999999999</v>
      </c>
      <c r="FV465">
        <v>-0.06188667917451472</v>
      </c>
      <c r="FW465">
        <v>0.00902470193413615</v>
      </c>
      <c r="FX465">
        <v>1</v>
      </c>
      <c r="FY465">
        <v>1</v>
      </c>
      <c r="FZ465">
        <v>3</v>
      </c>
      <c r="GA465" t="s">
        <v>426</v>
      </c>
      <c r="GB465">
        <v>2.98324</v>
      </c>
      <c r="GC465">
        <v>2.71569</v>
      </c>
      <c r="GD465">
        <v>0.173093</v>
      </c>
      <c r="GE465">
        <v>0.178427</v>
      </c>
      <c r="GF465">
        <v>0.0971548</v>
      </c>
      <c r="GG465">
        <v>0.06581289999999999</v>
      </c>
      <c r="GH465">
        <v>26231.7</v>
      </c>
      <c r="GI465">
        <v>26163.6</v>
      </c>
      <c r="GJ465">
        <v>29481.6</v>
      </c>
      <c r="GK465">
        <v>29450.2</v>
      </c>
      <c r="GL465">
        <v>35265.2</v>
      </c>
      <c r="GM465">
        <v>36586</v>
      </c>
      <c r="GN465">
        <v>41529.2</v>
      </c>
      <c r="GO465">
        <v>41964.6</v>
      </c>
      <c r="GP465">
        <v>1.94587</v>
      </c>
      <c r="GQ465">
        <v>1.90313</v>
      </c>
      <c r="GR465">
        <v>0.0471063</v>
      </c>
      <c r="GS465">
        <v>0</v>
      </c>
      <c r="GT465">
        <v>25.1883</v>
      </c>
      <c r="GU465">
        <v>999.9</v>
      </c>
      <c r="GV465">
        <v>39.3</v>
      </c>
      <c r="GW465">
        <v>30.4</v>
      </c>
      <c r="GX465">
        <v>18.9452</v>
      </c>
      <c r="GY465">
        <v>63.0201</v>
      </c>
      <c r="GZ465">
        <v>34.0425</v>
      </c>
      <c r="HA465">
        <v>1</v>
      </c>
      <c r="HB465">
        <v>-0.0772053</v>
      </c>
      <c r="HC465">
        <v>0.225558</v>
      </c>
      <c r="HD465">
        <v>20.333</v>
      </c>
      <c r="HE465">
        <v>5.21609</v>
      </c>
      <c r="HF465">
        <v>12.0098</v>
      </c>
      <c r="HG465">
        <v>4.9892</v>
      </c>
      <c r="HH465">
        <v>3.28863</v>
      </c>
      <c r="HI465">
        <v>9999</v>
      </c>
      <c r="HJ465">
        <v>9999</v>
      </c>
      <c r="HK465">
        <v>9999</v>
      </c>
      <c r="HL465">
        <v>156.5</v>
      </c>
      <c r="HM465">
        <v>1.86738</v>
      </c>
      <c r="HN465">
        <v>1.86646</v>
      </c>
      <c r="HO465">
        <v>1.86584</v>
      </c>
      <c r="HP465">
        <v>1.86584</v>
      </c>
      <c r="HQ465">
        <v>1.86768</v>
      </c>
      <c r="HR465">
        <v>1.87014</v>
      </c>
      <c r="HS465">
        <v>1.86874</v>
      </c>
      <c r="HT465">
        <v>1.87027</v>
      </c>
      <c r="HU465">
        <v>0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-5.007</v>
      </c>
      <c r="II465">
        <v>-0.1297</v>
      </c>
      <c r="IJ465">
        <v>-2.003274880989988</v>
      </c>
      <c r="IK465">
        <v>-0.003643892653284941</v>
      </c>
      <c r="IL465">
        <v>8.948238347276123E-07</v>
      </c>
      <c r="IM465">
        <v>-2.445980282225029E-10</v>
      </c>
      <c r="IN465">
        <v>-0.1940835803508028</v>
      </c>
      <c r="IO465">
        <v>-0.01042730378795286</v>
      </c>
      <c r="IP465">
        <v>0.00100284695746963</v>
      </c>
      <c r="IQ465">
        <v>-1.701466411570297E-05</v>
      </c>
      <c r="IR465">
        <v>2</v>
      </c>
      <c r="IS465">
        <v>2310</v>
      </c>
      <c r="IT465">
        <v>1</v>
      </c>
      <c r="IU465">
        <v>25</v>
      </c>
      <c r="IV465">
        <v>21632.3</v>
      </c>
      <c r="IW465">
        <v>21632.2</v>
      </c>
      <c r="IX465">
        <v>2.21558</v>
      </c>
      <c r="IY465">
        <v>2.18994</v>
      </c>
      <c r="IZ465">
        <v>1.39648</v>
      </c>
      <c r="JA465">
        <v>2.34497</v>
      </c>
      <c r="JB465">
        <v>1.49536</v>
      </c>
      <c r="JC465">
        <v>2.41089</v>
      </c>
      <c r="JD465">
        <v>35.244</v>
      </c>
      <c r="JE465">
        <v>24.1751</v>
      </c>
      <c r="JF465">
        <v>18</v>
      </c>
      <c r="JG465">
        <v>510.609</v>
      </c>
      <c r="JH465">
        <v>439.516</v>
      </c>
      <c r="JI465">
        <v>24.9998</v>
      </c>
      <c r="JJ465">
        <v>26.4266</v>
      </c>
      <c r="JK465">
        <v>30.0002</v>
      </c>
      <c r="JL465">
        <v>26.4015</v>
      </c>
      <c r="JM465">
        <v>26.342</v>
      </c>
      <c r="JN465">
        <v>44.3874</v>
      </c>
      <c r="JO465">
        <v>30.9483</v>
      </c>
      <c r="JP465">
        <v>18.6589</v>
      </c>
      <c r="JQ465">
        <v>25</v>
      </c>
      <c r="JR465">
        <v>1088.88</v>
      </c>
      <c r="JS465">
        <v>12.4665</v>
      </c>
      <c r="JT465">
        <v>100.82</v>
      </c>
      <c r="JU465">
        <v>100.787</v>
      </c>
    </row>
    <row r="466" spans="1:281">
      <c r="A466">
        <v>450</v>
      </c>
      <c r="B466">
        <v>1658948276.5</v>
      </c>
      <c r="C466">
        <v>6638.5</v>
      </c>
      <c r="D466" t="s">
        <v>1327</v>
      </c>
      <c r="E466" t="s">
        <v>1328</v>
      </c>
      <c r="F466">
        <v>5</v>
      </c>
      <c r="G466" t="s">
        <v>1198</v>
      </c>
      <c r="H466" t="s">
        <v>416</v>
      </c>
      <c r="I466">
        <v>1658948268.714286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1091.55455069751</v>
      </c>
      <c r="AK466">
        <v>1035.812606060606</v>
      </c>
      <c r="AL466">
        <v>3.401469106959019</v>
      </c>
      <c r="AM466">
        <v>65.32970682770508</v>
      </c>
      <c r="AN466">
        <f>(AP466 - AO466 + DI466*1E3/(8.314*(DK466+273.15)) * AR466/DH466 * AQ466) * DH466/(100*CV466) * 1000/(1000 - AP466)</f>
        <v>0</v>
      </c>
      <c r="AO466">
        <v>12.4263352479927</v>
      </c>
      <c r="AP466">
        <v>20.72997636363636</v>
      </c>
      <c r="AQ466">
        <v>0.00012284353961896</v>
      </c>
      <c r="AR466">
        <v>84.90924904379285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1658948268.714286</v>
      </c>
      <c r="DB466">
        <v>989.9717142857141</v>
      </c>
      <c r="DC466">
        <v>1061.475</v>
      </c>
      <c r="DD466">
        <v>20.73098571428571</v>
      </c>
      <c r="DE466">
        <v>12.40889285714286</v>
      </c>
      <c r="DF466">
        <v>994.95575</v>
      </c>
      <c r="DG466">
        <v>20.86065</v>
      </c>
      <c r="DH466">
        <v>500.07825</v>
      </c>
      <c r="DI466">
        <v>90.43025714285714</v>
      </c>
      <c r="DJ466">
        <v>0.1000206464285714</v>
      </c>
      <c r="DK466">
        <v>26.86032142857143</v>
      </c>
      <c r="DL466">
        <v>25.95497857142857</v>
      </c>
      <c r="DM466">
        <v>999.9000000000002</v>
      </c>
      <c r="DN466">
        <v>0</v>
      </c>
      <c r="DO466">
        <v>0</v>
      </c>
      <c r="DP466">
        <v>9998.439285714285</v>
      </c>
      <c r="DQ466">
        <v>0</v>
      </c>
      <c r="DR466">
        <v>10.47845</v>
      </c>
      <c r="DS466">
        <v>-71.50302142857143</v>
      </c>
      <c r="DT466">
        <v>1010.92975</v>
      </c>
      <c r="DU466">
        <v>1074.812142857143</v>
      </c>
      <c r="DV466">
        <v>8.322078928571427</v>
      </c>
      <c r="DW466">
        <v>1061.475</v>
      </c>
      <c r="DX466">
        <v>12.40889285714286</v>
      </c>
      <c r="DY466">
        <v>1.874707857142857</v>
      </c>
      <c r="DZ466">
        <v>1.122140714285714</v>
      </c>
      <c r="EA466">
        <v>16.42403214285715</v>
      </c>
      <c r="EB466">
        <v>8.606820000000001</v>
      </c>
      <c r="EC466">
        <v>2000.022142857143</v>
      </c>
      <c r="ED466">
        <v>0.9799951785714287</v>
      </c>
      <c r="EE466">
        <v>0.02000442142857142</v>
      </c>
      <c r="EF466">
        <v>0</v>
      </c>
      <c r="EG466">
        <v>780.3722857142858</v>
      </c>
      <c r="EH466">
        <v>5.00097</v>
      </c>
      <c r="EI466">
        <v>15585.71428571428</v>
      </c>
      <c r="EJ466">
        <v>16707.75357142857</v>
      </c>
      <c r="EK466">
        <v>37.375</v>
      </c>
      <c r="EL466">
        <v>37.92592857142857</v>
      </c>
      <c r="EM466">
        <v>37.312</v>
      </c>
      <c r="EN466">
        <v>37.62275</v>
      </c>
      <c r="EO466">
        <v>38.0665</v>
      </c>
      <c r="EP466">
        <v>1955.111428571429</v>
      </c>
      <c r="EQ466">
        <v>39.91</v>
      </c>
      <c r="ER466">
        <v>0</v>
      </c>
      <c r="ES466">
        <v>1658948276.4</v>
      </c>
      <c r="ET466">
        <v>0</v>
      </c>
      <c r="EU466">
        <v>780.26432</v>
      </c>
      <c r="EV466">
        <v>-5.831923087716528</v>
      </c>
      <c r="EW466">
        <v>-138.2153844215258</v>
      </c>
      <c r="EX466">
        <v>15583.62</v>
      </c>
      <c r="EY466">
        <v>15</v>
      </c>
      <c r="EZ466">
        <v>0</v>
      </c>
      <c r="FA466" t="s">
        <v>419</v>
      </c>
      <c r="FB466">
        <v>1657650335.6</v>
      </c>
      <c r="FC466">
        <v>1657650340.6</v>
      </c>
      <c r="FD466">
        <v>0</v>
      </c>
      <c r="FE466">
        <v>2.4</v>
      </c>
      <c r="FF466">
        <v>-0.047</v>
      </c>
      <c r="FG466">
        <v>-2.024</v>
      </c>
      <c r="FH466">
        <v>-0.16</v>
      </c>
      <c r="FI466">
        <v>420</v>
      </c>
      <c r="FJ466">
        <v>17</v>
      </c>
      <c r="FK466">
        <v>0.4</v>
      </c>
      <c r="FL466">
        <v>0.26</v>
      </c>
      <c r="FM466">
        <v>-71.59396585365853</v>
      </c>
      <c r="FN466">
        <v>2.37921533101056</v>
      </c>
      <c r="FO466">
        <v>0.5550678761437292</v>
      </c>
      <c r="FP466">
        <v>0</v>
      </c>
      <c r="FQ466">
        <v>780.628705882353</v>
      </c>
      <c r="FR466">
        <v>-6.329625671003462</v>
      </c>
      <c r="FS466">
        <v>0.652681866897772</v>
      </c>
      <c r="FT466">
        <v>0</v>
      </c>
      <c r="FU466">
        <v>8.325790731707317</v>
      </c>
      <c r="FV466">
        <v>-0.1275060627177714</v>
      </c>
      <c r="FW466">
        <v>0.01474870765570283</v>
      </c>
      <c r="FX466">
        <v>0</v>
      </c>
      <c r="FY466">
        <v>0</v>
      </c>
      <c r="FZ466">
        <v>3</v>
      </c>
      <c r="GA466" t="s">
        <v>439</v>
      </c>
      <c r="GB466">
        <v>2.98336</v>
      </c>
      <c r="GC466">
        <v>2.71574</v>
      </c>
      <c r="GD466">
        <v>0.174936</v>
      </c>
      <c r="GE466">
        <v>0.180178</v>
      </c>
      <c r="GF466">
        <v>0.0971659</v>
      </c>
      <c r="GG466">
        <v>0.0658424</v>
      </c>
      <c r="GH466">
        <v>26173.6</v>
      </c>
      <c r="GI466">
        <v>26107.3</v>
      </c>
      <c r="GJ466">
        <v>29482</v>
      </c>
      <c r="GK466">
        <v>29449.7</v>
      </c>
      <c r="GL466">
        <v>35265.5</v>
      </c>
      <c r="GM466">
        <v>36584.5</v>
      </c>
      <c r="GN466">
        <v>41530.1</v>
      </c>
      <c r="GO466">
        <v>41964.1</v>
      </c>
      <c r="GP466">
        <v>1.9463</v>
      </c>
      <c r="GQ466">
        <v>1.9028</v>
      </c>
      <c r="GR466">
        <v>0.0467338</v>
      </c>
      <c r="GS466">
        <v>0</v>
      </c>
      <c r="GT466">
        <v>25.1863</v>
      </c>
      <c r="GU466">
        <v>999.9</v>
      </c>
      <c r="GV466">
        <v>39.3</v>
      </c>
      <c r="GW466">
        <v>30.4</v>
      </c>
      <c r="GX466">
        <v>18.943</v>
      </c>
      <c r="GY466">
        <v>62.8801</v>
      </c>
      <c r="GZ466">
        <v>33.9864</v>
      </c>
      <c r="HA466">
        <v>1</v>
      </c>
      <c r="HB466">
        <v>-0.077124</v>
      </c>
      <c r="HC466">
        <v>0.225654</v>
      </c>
      <c r="HD466">
        <v>20.333</v>
      </c>
      <c r="HE466">
        <v>5.21669</v>
      </c>
      <c r="HF466">
        <v>12.0099</v>
      </c>
      <c r="HG466">
        <v>4.9895</v>
      </c>
      <c r="HH466">
        <v>3.28865</v>
      </c>
      <c r="HI466">
        <v>9999</v>
      </c>
      <c r="HJ466">
        <v>9999</v>
      </c>
      <c r="HK466">
        <v>9999</v>
      </c>
      <c r="HL466">
        <v>156.5</v>
      </c>
      <c r="HM466">
        <v>1.86737</v>
      </c>
      <c r="HN466">
        <v>1.86646</v>
      </c>
      <c r="HO466">
        <v>1.86585</v>
      </c>
      <c r="HP466">
        <v>1.86583</v>
      </c>
      <c r="HQ466">
        <v>1.86768</v>
      </c>
      <c r="HR466">
        <v>1.87014</v>
      </c>
      <c r="HS466">
        <v>1.86874</v>
      </c>
      <c r="HT466">
        <v>1.87027</v>
      </c>
      <c r="HU466">
        <v>0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-5.05</v>
      </c>
      <c r="II466">
        <v>-0.1297</v>
      </c>
      <c r="IJ466">
        <v>-2.003274880989988</v>
      </c>
      <c r="IK466">
        <v>-0.003643892653284941</v>
      </c>
      <c r="IL466">
        <v>8.948238347276123E-07</v>
      </c>
      <c r="IM466">
        <v>-2.445980282225029E-10</v>
      </c>
      <c r="IN466">
        <v>-0.1940835803508028</v>
      </c>
      <c r="IO466">
        <v>-0.01042730378795286</v>
      </c>
      <c r="IP466">
        <v>0.00100284695746963</v>
      </c>
      <c r="IQ466">
        <v>-1.701466411570297E-05</v>
      </c>
      <c r="IR466">
        <v>2</v>
      </c>
      <c r="IS466">
        <v>2310</v>
      </c>
      <c r="IT466">
        <v>1</v>
      </c>
      <c r="IU466">
        <v>25</v>
      </c>
      <c r="IV466">
        <v>21632.3</v>
      </c>
      <c r="IW466">
        <v>21632.3</v>
      </c>
      <c r="IX466">
        <v>2.23999</v>
      </c>
      <c r="IY466">
        <v>2.19238</v>
      </c>
      <c r="IZ466">
        <v>1.39648</v>
      </c>
      <c r="JA466">
        <v>2.34497</v>
      </c>
      <c r="JB466">
        <v>1.49536</v>
      </c>
      <c r="JC466">
        <v>2.37061</v>
      </c>
      <c r="JD466">
        <v>35.2671</v>
      </c>
      <c r="JE466">
        <v>24.1663</v>
      </c>
      <c r="JF466">
        <v>18</v>
      </c>
      <c r="JG466">
        <v>510.883</v>
      </c>
      <c r="JH466">
        <v>439.32</v>
      </c>
      <c r="JI466">
        <v>24.9998</v>
      </c>
      <c r="JJ466">
        <v>26.4266</v>
      </c>
      <c r="JK466">
        <v>30.0003</v>
      </c>
      <c r="JL466">
        <v>26.4015</v>
      </c>
      <c r="JM466">
        <v>26.342</v>
      </c>
      <c r="JN466">
        <v>44.8476</v>
      </c>
      <c r="JO466">
        <v>30.9483</v>
      </c>
      <c r="JP466">
        <v>18.6589</v>
      </c>
      <c r="JQ466">
        <v>25</v>
      </c>
      <c r="JR466">
        <v>1108.92</v>
      </c>
      <c r="JS466">
        <v>12.4665</v>
      </c>
      <c r="JT466">
        <v>100.822</v>
      </c>
      <c r="JU466">
        <v>100.786</v>
      </c>
    </row>
    <row r="467" spans="1:281">
      <c r="A467">
        <v>451</v>
      </c>
      <c r="B467">
        <v>1658948281.5</v>
      </c>
      <c r="C467">
        <v>6643.5</v>
      </c>
      <c r="D467" t="s">
        <v>1329</v>
      </c>
      <c r="E467" t="s">
        <v>1330</v>
      </c>
      <c r="F467">
        <v>5</v>
      </c>
      <c r="G467" t="s">
        <v>1198</v>
      </c>
      <c r="H467" t="s">
        <v>416</v>
      </c>
      <c r="I467">
        <v>1658948274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1107.68472167326</v>
      </c>
      <c r="AK467">
        <v>1052.45696969697</v>
      </c>
      <c r="AL467">
        <v>3.289843087075975</v>
      </c>
      <c r="AM467">
        <v>65.32970682770508</v>
      </c>
      <c r="AN467">
        <f>(AP467 - AO467 + DI467*1E3/(8.314*(DK467+273.15)) * AR467/DH467 * AQ467) * DH467/(100*CV467) * 1000/(1000 - AP467)</f>
        <v>0</v>
      </c>
      <c r="AO467">
        <v>12.4240597651212</v>
      </c>
      <c r="AP467">
        <v>20.72616484848485</v>
      </c>
      <c r="AQ467">
        <v>-8.828303002949906E-05</v>
      </c>
      <c r="AR467">
        <v>84.90924904379285</v>
      </c>
      <c r="AS467">
        <v>1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1658948274</v>
      </c>
      <c r="DB467">
        <v>1007.632518518519</v>
      </c>
      <c r="DC467">
        <v>1078.719629629629</v>
      </c>
      <c r="DD467">
        <v>20.72772222222222</v>
      </c>
      <c r="DE467">
        <v>12.41823333333334</v>
      </c>
      <c r="DF467">
        <v>1012.662666666667</v>
      </c>
      <c r="DG467">
        <v>20.85741481481481</v>
      </c>
      <c r="DH467">
        <v>500.0587037037037</v>
      </c>
      <c r="DI467">
        <v>90.43057407407407</v>
      </c>
      <c r="DJ467">
        <v>0.0999727</v>
      </c>
      <c r="DK467">
        <v>26.86108518518518</v>
      </c>
      <c r="DL467">
        <v>25.95403703703703</v>
      </c>
      <c r="DM467">
        <v>999.9000000000001</v>
      </c>
      <c r="DN467">
        <v>0</v>
      </c>
      <c r="DO467">
        <v>0</v>
      </c>
      <c r="DP467">
        <v>10001.97222222222</v>
      </c>
      <c r="DQ467">
        <v>0</v>
      </c>
      <c r="DR467">
        <v>10.47730740740741</v>
      </c>
      <c r="DS467">
        <v>-71.08594074074074</v>
      </c>
      <c r="DT467">
        <v>1028.961481481482</v>
      </c>
      <c r="DU467">
        <v>1092.283333333333</v>
      </c>
      <c r="DV467">
        <v>8.309495555555555</v>
      </c>
      <c r="DW467">
        <v>1078.719629629629</v>
      </c>
      <c r="DX467">
        <v>12.41823333333334</v>
      </c>
      <c r="DY467">
        <v>1.87441962962963</v>
      </c>
      <c r="DZ467">
        <v>1.122988518518518</v>
      </c>
      <c r="EA467">
        <v>16.42162962962962</v>
      </c>
      <c r="EB467">
        <v>8.617976666666667</v>
      </c>
      <c r="EC467">
        <v>2000.04</v>
      </c>
      <c r="ED467">
        <v>0.9799952222222224</v>
      </c>
      <c r="EE467">
        <v>0.02000437777777777</v>
      </c>
      <c r="EF467">
        <v>0</v>
      </c>
      <c r="EG467">
        <v>779.7636666666667</v>
      </c>
      <c r="EH467">
        <v>5.00097</v>
      </c>
      <c r="EI467">
        <v>15574.31481481482</v>
      </c>
      <c r="EJ467">
        <v>16707.88518518518</v>
      </c>
      <c r="EK467">
        <v>37.375</v>
      </c>
      <c r="EL467">
        <v>37.92322222222222</v>
      </c>
      <c r="EM467">
        <v>37.30051851851852</v>
      </c>
      <c r="EN467">
        <v>37.618</v>
      </c>
      <c r="EO467">
        <v>38.062</v>
      </c>
      <c r="EP467">
        <v>1955.128888888889</v>
      </c>
      <c r="EQ467">
        <v>39.91</v>
      </c>
      <c r="ER467">
        <v>0</v>
      </c>
      <c r="ES467">
        <v>1658948281.2</v>
      </c>
      <c r="ET467">
        <v>0</v>
      </c>
      <c r="EU467">
        <v>779.72212</v>
      </c>
      <c r="EV467">
        <v>-7.003230768686667</v>
      </c>
      <c r="EW467">
        <v>-127.6384615837078</v>
      </c>
      <c r="EX467">
        <v>15573.228</v>
      </c>
      <c r="EY467">
        <v>15</v>
      </c>
      <c r="EZ467">
        <v>0</v>
      </c>
      <c r="FA467" t="s">
        <v>419</v>
      </c>
      <c r="FB467">
        <v>1657650335.6</v>
      </c>
      <c r="FC467">
        <v>1657650340.6</v>
      </c>
      <c r="FD467">
        <v>0</v>
      </c>
      <c r="FE467">
        <v>2.4</v>
      </c>
      <c r="FF467">
        <v>-0.047</v>
      </c>
      <c r="FG467">
        <v>-2.024</v>
      </c>
      <c r="FH467">
        <v>-0.16</v>
      </c>
      <c r="FI467">
        <v>420</v>
      </c>
      <c r="FJ467">
        <v>17</v>
      </c>
      <c r="FK467">
        <v>0.4</v>
      </c>
      <c r="FL467">
        <v>0.26</v>
      </c>
      <c r="FM467">
        <v>-71.32828292682927</v>
      </c>
      <c r="FN467">
        <v>4.623809059233512</v>
      </c>
      <c r="FO467">
        <v>0.5232194199528764</v>
      </c>
      <c r="FP467">
        <v>0</v>
      </c>
      <c r="FQ467">
        <v>780.0672647058825</v>
      </c>
      <c r="FR467">
        <v>-6.73517189400535</v>
      </c>
      <c r="FS467">
        <v>0.7090296728555299</v>
      </c>
      <c r="FT467">
        <v>0</v>
      </c>
      <c r="FU467">
        <v>8.317715609756096</v>
      </c>
      <c r="FV467">
        <v>-0.1500790243902405</v>
      </c>
      <c r="FW467">
        <v>0.01592724449837845</v>
      </c>
      <c r="FX467">
        <v>0</v>
      </c>
      <c r="FY467">
        <v>0</v>
      </c>
      <c r="FZ467">
        <v>3</v>
      </c>
      <c r="GA467" t="s">
        <v>439</v>
      </c>
      <c r="GB467">
        <v>2.98332</v>
      </c>
      <c r="GC467">
        <v>2.71552</v>
      </c>
      <c r="GD467">
        <v>0.176714</v>
      </c>
      <c r="GE467">
        <v>0.18182</v>
      </c>
      <c r="GF467">
        <v>0.0971558</v>
      </c>
      <c r="GG467">
        <v>0.06584039999999999</v>
      </c>
      <c r="GH467">
        <v>26117.1</v>
      </c>
      <c r="GI467">
        <v>26054.7</v>
      </c>
      <c r="GJ467">
        <v>29481.9</v>
      </c>
      <c r="GK467">
        <v>29449.2</v>
      </c>
      <c r="GL467">
        <v>35265.6</v>
      </c>
      <c r="GM467">
        <v>36584.2</v>
      </c>
      <c r="GN467">
        <v>41529.7</v>
      </c>
      <c r="GO467">
        <v>41963.7</v>
      </c>
      <c r="GP467">
        <v>1.94605</v>
      </c>
      <c r="GQ467">
        <v>1.90282</v>
      </c>
      <c r="GR467">
        <v>0.0471063</v>
      </c>
      <c r="GS467">
        <v>0</v>
      </c>
      <c r="GT467">
        <v>25.1835</v>
      </c>
      <c r="GU467">
        <v>999.9</v>
      </c>
      <c r="GV467">
        <v>39.2</v>
      </c>
      <c r="GW467">
        <v>30.4</v>
      </c>
      <c r="GX467">
        <v>18.8973</v>
      </c>
      <c r="GY467">
        <v>63.1901</v>
      </c>
      <c r="GZ467">
        <v>34.1787</v>
      </c>
      <c r="HA467">
        <v>1</v>
      </c>
      <c r="HB467">
        <v>-0.07704270000000001</v>
      </c>
      <c r="HC467">
        <v>0.224385</v>
      </c>
      <c r="HD467">
        <v>20.3327</v>
      </c>
      <c r="HE467">
        <v>5.21504</v>
      </c>
      <c r="HF467">
        <v>12.0099</v>
      </c>
      <c r="HG467">
        <v>4.9888</v>
      </c>
      <c r="HH467">
        <v>3.28828</v>
      </c>
      <c r="HI467">
        <v>9999</v>
      </c>
      <c r="HJ467">
        <v>9999</v>
      </c>
      <c r="HK467">
        <v>9999</v>
      </c>
      <c r="HL467">
        <v>156.6</v>
      </c>
      <c r="HM467">
        <v>1.86737</v>
      </c>
      <c r="HN467">
        <v>1.86646</v>
      </c>
      <c r="HO467">
        <v>1.86584</v>
      </c>
      <c r="HP467">
        <v>1.86584</v>
      </c>
      <c r="HQ467">
        <v>1.86768</v>
      </c>
      <c r="HR467">
        <v>1.87015</v>
      </c>
      <c r="HS467">
        <v>1.86874</v>
      </c>
      <c r="HT467">
        <v>1.87027</v>
      </c>
      <c r="HU467">
        <v>0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-5.09</v>
      </c>
      <c r="II467">
        <v>-0.1297</v>
      </c>
      <c r="IJ467">
        <v>-2.003274880989988</v>
      </c>
      <c r="IK467">
        <v>-0.003643892653284941</v>
      </c>
      <c r="IL467">
        <v>8.948238347276123E-07</v>
      </c>
      <c r="IM467">
        <v>-2.445980282225029E-10</v>
      </c>
      <c r="IN467">
        <v>-0.1940835803508028</v>
      </c>
      <c r="IO467">
        <v>-0.01042730378795286</v>
      </c>
      <c r="IP467">
        <v>0.00100284695746963</v>
      </c>
      <c r="IQ467">
        <v>-1.701466411570297E-05</v>
      </c>
      <c r="IR467">
        <v>2</v>
      </c>
      <c r="IS467">
        <v>2310</v>
      </c>
      <c r="IT467">
        <v>1</v>
      </c>
      <c r="IU467">
        <v>25</v>
      </c>
      <c r="IV467">
        <v>21632.4</v>
      </c>
      <c r="IW467">
        <v>21632.3</v>
      </c>
      <c r="IX467">
        <v>2.26929</v>
      </c>
      <c r="IY467">
        <v>2.19238</v>
      </c>
      <c r="IZ467">
        <v>1.39648</v>
      </c>
      <c r="JA467">
        <v>2.34497</v>
      </c>
      <c r="JB467">
        <v>1.49536</v>
      </c>
      <c r="JC467">
        <v>2.34375</v>
      </c>
      <c r="JD467">
        <v>35.244</v>
      </c>
      <c r="JE467">
        <v>24.1663</v>
      </c>
      <c r="JF467">
        <v>18</v>
      </c>
      <c r="JG467">
        <v>510.721</v>
      </c>
      <c r="JH467">
        <v>439.335</v>
      </c>
      <c r="JI467">
        <v>24.9998</v>
      </c>
      <c r="JJ467">
        <v>26.4274</v>
      </c>
      <c r="JK467">
        <v>30.0002</v>
      </c>
      <c r="JL467">
        <v>26.4015</v>
      </c>
      <c r="JM467">
        <v>26.342</v>
      </c>
      <c r="JN467">
        <v>45.4294</v>
      </c>
      <c r="JO467">
        <v>30.9483</v>
      </c>
      <c r="JP467">
        <v>18.6589</v>
      </c>
      <c r="JQ467">
        <v>25</v>
      </c>
      <c r="JR467">
        <v>1122.31</v>
      </c>
      <c r="JS467">
        <v>12.3764</v>
      </c>
      <c r="JT467">
        <v>100.822</v>
      </c>
      <c r="JU467">
        <v>100.784</v>
      </c>
    </row>
    <row r="468" spans="1:281">
      <c r="A468">
        <v>452</v>
      </c>
      <c r="B468">
        <v>1658948286.5</v>
      </c>
      <c r="C468">
        <v>6648.5</v>
      </c>
      <c r="D468" t="s">
        <v>1331</v>
      </c>
      <c r="E468" t="s">
        <v>1332</v>
      </c>
      <c r="F468">
        <v>5</v>
      </c>
      <c r="G468" t="s">
        <v>1198</v>
      </c>
      <c r="H468" t="s">
        <v>416</v>
      </c>
      <c r="I468">
        <v>1658948278.714286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1123.953311013734</v>
      </c>
      <c r="AK468">
        <v>1068.849515151515</v>
      </c>
      <c r="AL468">
        <v>3.281447967660713</v>
      </c>
      <c r="AM468">
        <v>65.32970682770508</v>
      </c>
      <c r="AN468">
        <f>(AP468 - AO468 + DI468*1E3/(8.314*(DK468+273.15)) * AR468/DH468 * AQ468) * DH468/(100*CV468) * 1000/(1000 - AP468)</f>
        <v>0</v>
      </c>
      <c r="AO468">
        <v>12.42441371099322</v>
      </c>
      <c r="AP468">
        <v>20.71881090909089</v>
      </c>
      <c r="AQ468">
        <v>-0.0001464146002736013</v>
      </c>
      <c r="AR468">
        <v>84.90924904379285</v>
      </c>
      <c r="AS468">
        <v>1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1658948278.714286</v>
      </c>
      <c r="DB468">
        <v>1023.111214285714</v>
      </c>
      <c r="DC468">
        <v>1094.031785714286</v>
      </c>
      <c r="DD468">
        <v>20.72533214285714</v>
      </c>
      <c r="DE468">
        <v>12.42426071428572</v>
      </c>
      <c r="DF468">
        <v>1028.181785714286</v>
      </c>
      <c r="DG468">
        <v>20.85503571428571</v>
      </c>
      <c r="DH468">
        <v>500.0597857142857</v>
      </c>
      <c r="DI468">
        <v>90.43110357142857</v>
      </c>
      <c r="DJ468">
        <v>0.09996983571428572</v>
      </c>
      <c r="DK468">
        <v>26.86145</v>
      </c>
      <c r="DL468">
        <v>25.95226428571429</v>
      </c>
      <c r="DM468">
        <v>999.9000000000002</v>
      </c>
      <c r="DN468">
        <v>0</v>
      </c>
      <c r="DO468">
        <v>0</v>
      </c>
      <c r="DP468">
        <v>10003.17857142857</v>
      </c>
      <c r="DQ468">
        <v>0</v>
      </c>
      <c r="DR468">
        <v>10.47473214285714</v>
      </c>
      <c r="DS468">
        <v>-70.91924642857143</v>
      </c>
      <c r="DT468">
        <v>1044.765357142857</v>
      </c>
      <c r="DU468">
        <v>1107.794642857143</v>
      </c>
      <c r="DV468">
        <v>8.30107892857143</v>
      </c>
      <c r="DW468">
        <v>1094.031785714286</v>
      </c>
      <c r="DX468">
        <v>12.42426071428572</v>
      </c>
      <c r="DY468">
        <v>1.874213571428571</v>
      </c>
      <c r="DZ468">
        <v>1.12354</v>
      </c>
      <c r="EA468">
        <v>16.41990714285715</v>
      </c>
      <c r="EB468">
        <v>8.625225</v>
      </c>
      <c r="EC468">
        <v>2000.013571428571</v>
      </c>
      <c r="ED468">
        <v>0.9799948571428574</v>
      </c>
      <c r="EE468">
        <v>0.02000474285714285</v>
      </c>
      <c r="EF468">
        <v>0</v>
      </c>
      <c r="EG468">
        <v>779.2966428571428</v>
      </c>
      <c r="EH468">
        <v>5.00097</v>
      </c>
      <c r="EI468">
        <v>15563.96785714286</v>
      </c>
      <c r="EJ468">
        <v>16707.65714285714</v>
      </c>
      <c r="EK468">
        <v>37.375</v>
      </c>
      <c r="EL468">
        <v>37.91707142857143</v>
      </c>
      <c r="EM468">
        <v>37.28764285714286</v>
      </c>
      <c r="EN468">
        <v>37.61375</v>
      </c>
      <c r="EO468">
        <v>38.062</v>
      </c>
      <c r="EP468">
        <v>1955.102142857143</v>
      </c>
      <c r="EQ468">
        <v>39.91035714285714</v>
      </c>
      <c r="ER468">
        <v>0</v>
      </c>
      <c r="ES468">
        <v>1658948286</v>
      </c>
      <c r="ET468">
        <v>0</v>
      </c>
      <c r="EU468">
        <v>779.23924</v>
      </c>
      <c r="EV468">
        <v>-5.556076897648859</v>
      </c>
      <c r="EW468">
        <v>-120.7230768127323</v>
      </c>
      <c r="EX468">
        <v>15562.924</v>
      </c>
      <c r="EY468">
        <v>15</v>
      </c>
      <c r="EZ468">
        <v>0</v>
      </c>
      <c r="FA468" t="s">
        <v>419</v>
      </c>
      <c r="FB468">
        <v>1657650335.6</v>
      </c>
      <c r="FC468">
        <v>1657650340.6</v>
      </c>
      <c r="FD468">
        <v>0</v>
      </c>
      <c r="FE468">
        <v>2.4</v>
      </c>
      <c r="FF468">
        <v>-0.047</v>
      </c>
      <c r="FG468">
        <v>-2.024</v>
      </c>
      <c r="FH468">
        <v>-0.16</v>
      </c>
      <c r="FI468">
        <v>420</v>
      </c>
      <c r="FJ468">
        <v>17</v>
      </c>
      <c r="FK468">
        <v>0.4</v>
      </c>
      <c r="FL468">
        <v>0.26</v>
      </c>
      <c r="FM468">
        <v>-71.03609512195122</v>
      </c>
      <c r="FN468">
        <v>2.770354703832865</v>
      </c>
      <c r="FO468">
        <v>0.3183849418482556</v>
      </c>
      <c r="FP468">
        <v>0</v>
      </c>
      <c r="FQ468">
        <v>779.6440588235295</v>
      </c>
      <c r="FR468">
        <v>-6.218854086051246</v>
      </c>
      <c r="FS468">
        <v>0.6695356134786733</v>
      </c>
      <c r="FT468">
        <v>0</v>
      </c>
      <c r="FU468">
        <v>8.309690975609756</v>
      </c>
      <c r="FV468">
        <v>-0.1128915679442701</v>
      </c>
      <c r="FW468">
        <v>0.01287055323253829</v>
      </c>
      <c r="FX468">
        <v>0</v>
      </c>
      <c r="FY468">
        <v>0</v>
      </c>
      <c r="FZ468">
        <v>3</v>
      </c>
      <c r="GA468" t="s">
        <v>439</v>
      </c>
      <c r="GB468">
        <v>2.98324</v>
      </c>
      <c r="GC468">
        <v>2.71575</v>
      </c>
      <c r="GD468">
        <v>0.178471</v>
      </c>
      <c r="GE468">
        <v>0.183556</v>
      </c>
      <c r="GF468">
        <v>0.097131</v>
      </c>
      <c r="GG468">
        <v>0.06583650000000001</v>
      </c>
      <c r="GH468">
        <v>26061.1</v>
      </c>
      <c r="GI468">
        <v>25999.5</v>
      </c>
      <c r="GJ468">
        <v>29481.5</v>
      </c>
      <c r="GK468">
        <v>29449.4</v>
      </c>
      <c r="GL468">
        <v>35266.1</v>
      </c>
      <c r="GM468">
        <v>36584.7</v>
      </c>
      <c r="GN468">
        <v>41529.1</v>
      </c>
      <c r="GO468">
        <v>41964</v>
      </c>
      <c r="GP468">
        <v>1.94587</v>
      </c>
      <c r="GQ468">
        <v>1.90292</v>
      </c>
      <c r="GR468">
        <v>0.0469089</v>
      </c>
      <c r="GS468">
        <v>0</v>
      </c>
      <c r="GT468">
        <v>25.1815</v>
      </c>
      <c r="GU468">
        <v>999.9</v>
      </c>
      <c r="GV468">
        <v>39.2</v>
      </c>
      <c r="GW468">
        <v>30.4</v>
      </c>
      <c r="GX468">
        <v>18.8971</v>
      </c>
      <c r="GY468">
        <v>63.0201</v>
      </c>
      <c r="GZ468">
        <v>33.7179</v>
      </c>
      <c r="HA468">
        <v>1</v>
      </c>
      <c r="HB468">
        <v>-0.07685980000000001</v>
      </c>
      <c r="HC468">
        <v>0.223769</v>
      </c>
      <c r="HD468">
        <v>20.3329</v>
      </c>
      <c r="HE468">
        <v>5.21639</v>
      </c>
      <c r="HF468">
        <v>12.0099</v>
      </c>
      <c r="HG468">
        <v>4.98925</v>
      </c>
      <c r="HH468">
        <v>3.28855</v>
      </c>
      <c r="HI468">
        <v>9999</v>
      </c>
      <c r="HJ468">
        <v>9999</v>
      </c>
      <c r="HK468">
        <v>9999</v>
      </c>
      <c r="HL468">
        <v>156.6</v>
      </c>
      <c r="HM468">
        <v>1.86738</v>
      </c>
      <c r="HN468">
        <v>1.86646</v>
      </c>
      <c r="HO468">
        <v>1.86584</v>
      </c>
      <c r="HP468">
        <v>1.86583</v>
      </c>
      <c r="HQ468">
        <v>1.86768</v>
      </c>
      <c r="HR468">
        <v>1.87015</v>
      </c>
      <c r="HS468">
        <v>1.86874</v>
      </c>
      <c r="HT468">
        <v>1.87027</v>
      </c>
      <c r="HU468">
        <v>0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-5.13</v>
      </c>
      <c r="II468">
        <v>-0.1298</v>
      </c>
      <c r="IJ468">
        <v>-2.003274880989988</v>
      </c>
      <c r="IK468">
        <v>-0.003643892653284941</v>
      </c>
      <c r="IL468">
        <v>8.948238347276123E-07</v>
      </c>
      <c r="IM468">
        <v>-2.445980282225029E-10</v>
      </c>
      <c r="IN468">
        <v>-0.1940835803508028</v>
      </c>
      <c r="IO468">
        <v>-0.01042730378795286</v>
      </c>
      <c r="IP468">
        <v>0.00100284695746963</v>
      </c>
      <c r="IQ468">
        <v>-1.701466411570297E-05</v>
      </c>
      <c r="IR468">
        <v>2</v>
      </c>
      <c r="IS468">
        <v>2310</v>
      </c>
      <c r="IT468">
        <v>1</v>
      </c>
      <c r="IU468">
        <v>25</v>
      </c>
      <c r="IV468">
        <v>21632.5</v>
      </c>
      <c r="IW468">
        <v>21632.4</v>
      </c>
      <c r="IX468">
        <v>2.29492</v>
      </c>
      <c r="IY468">
        <v>2.1936</v>
      </c>
      <c r="IZ468">
        <v>1.39648</v>
      </c>
      <c r="JA468">
        <v>2.34497</v>
      </c>
      <c r="JB468">
        <v>1.49536</v>
      </c>
      <c r="JC468">
        <v>2.33032</v>
      </c>
      <c r="JD468">
        <v>35.2671</v>
      </c>
      <c r="JE468">
        <v>24.1663</v>
      </c>
      <c r="JF468">
        <v>18</v>
      </c>
      <c r="JG468">
        <v>510.609</v>
      </c>
      <c r="JH468">
        <v>439.404</v>
      </c>
      <c r="JI468">
        <v>24.9998</v>
      </c>
      <c r="JJ468">
        <v>26.4288</v>
      </c>
      <c r="JK468">
        <v>30.0002</v>
      </c>
      <c r="JL468">
        <v>26.4015</v>
      </c>
      <c r="JM468">
        <v>26.3431</v>
      </c>
      <c r="JN468">
        <v>45.9334</v>
      </c>
      <c r="JO468">
        <v>30.9483</v>
      </c>
      <c r="JP468">
        <v>18.2753</v>
      </c>
      <c r="JQ468">
        <v>25</v>
      </c>
      <c r="JR468">
        <v>1142.34</v>
      </c>
      <c r="JS468">
        <v>12.3495</v>
      </c>
      <c r="JT468">
        <v>100.82</v>
      </c>
      <c r="JU468">
        <v>100.785</v>
      </c>
    </row>
    <row r="469" spans="1:281">
      <c r="A469">
        <v>453</v>
      </c>
      <c r="B469">
        <v>1658948291.5</v>
      </c>
      <c r="C469">
        <v>6653.5</v>
      </c>
      <c r="D469" t="s">
        <v>1333</v>
      </c>
      <c r="E469" t="s">
        <v>1334</v>
      </c>
      <c r="F469">
        <v>5</v>
      </c>
      <c r="G469" t="s">
        <v>1198</v>
      </c>
      <c r="H469" t="s">
        <v>416</v>
      </c>
      <c r="I469">
        <v>1658948284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1140.9545618991</v>
      </c>
      <c r="AK469">
        <v>1085.715515151515</v>
      </c>
      <c r="AL469">
        <v>3.370109068501872</v>
      </c>
      <c r="AM469">
        <v>65.32970682770508</v>
      </c>
      <c r="AN469">
        <f>(AP469 - AO469 + DI469*1E3/(8.314*(DK469+273.15)) * AR469/DH469 * AQ469) * DH469/(100*CV469) * 1000/(1000 - AP469)</f>
        <v>0</v>
      </c>
      <c r="AO469">
        <v>12.42033440793481</v>
      </c>
      <c r="AP469">
        <v>20.70117939393939</v>
      </c>
      <c r="AQ469">
        <v>-0.000256424642269197</v>
      </c>
      <c r="AR469">
        <v>84.90924904379285</v>
      </c>
      <c r="AS469">
        <v>1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1658948284</v>
      </c>
      <c r="DB469">
        <v>1040.370740740741</v>
      </c>
      <c r="DC469">
        <v>1111.242222222222</v>
      </c>
      <c r="DD469">
        <v>20.71878518518518</v>
      </c>
      <c r="DE469">
        <v>12.42256666666667</v>
      </c>
      <c r="DF469">
        <v>1045.485555555555</v>
      </c>
      <c r="DG469">
        <v>20.84854444444444</v>
      </c>
      <c r="DH469">
        <v>500.0642592592592</v>
      </c>
      <c r="DI469">
        <v>90.43152222222224</v>
      </c>
      <c r="DJ469">
        <v>0.09999420740740741</v>
      </c>
      <c r="DK469">
        <v>26.86244814814815</v>
      </c>
      <c r="DL469">
        <v>25.95204444444444</v>
      </c>
      <c r="DM469">
        <v>999.9000000000001</v>
      </c>
      <c r="DN469">
        <v>0</v>
      </c>
      <c r="DO469">
        <v>0</v>
      </c>
      <c r="DP469">
        <v>10002.66851851852</v>
      </c>
      <c r="DQ469">
        <v>0</v>
      </c>
      <c r="DR469">
        <v>10.47505925925926</v>
      </c>
      <c r="DS469">
        <v>-70.87119259259261</v>
      </c>
      <c r="DT469">
        <v>1062.383333333333</v>
      </c>
      <c r="DU469">
        <v>1125.22</v>
      </c>
      <c r="DV469">
        <v>8.296225185185186</v>
      </c>
      <c r="DW469">
        <v>1111.242222222222</v>
      </c>
      <c r="DX469">
        <v>12.42256666666667</v>
      </c>
      <c r="DY469">
        <v>1.87363</v>
      </c>
      <c r="DZ469">
        <v>1.123391481481481</v>
      </c>
      <c r="EA469">
        <v>16.41501481481481</v>
      </c>
      <c r="EB469">
        <v>8.623277037037038</v>
      </c>
      <c r="EC469">
        <v>1999.998888888889</v>
      </c>
      <c r="ED469">
        <v>0.9799946666666669</v>
      </c>
      <c r="EE469">
        <v>0.02000493333333333</v>
      </c>
      <c r="EF469">
        <v>0</v>
      </c>
      <c r="EG469">
        <v>778.7637407407409</v>
      </c>
      <c r="EH469">
        <v>5.00097</v>
      </c>
      <c r="EI469">
        <v>15552.63703703704</v>
      </c>
      <c r="EJ469">
        <v>16707.54074074074</v>
      </c>
      <c r="EK469">
        <v>37.375</v>
      </c>
      <c r="EL469">
        <v>37.90025925925926</v>
      </c>
      <c r="EM469">
        <v>37.26607407407408</v>
      </c>
      <c r="EN469">
        <v>37.61333333333334</v>
      </c>
      <c r="EO469">
        <v>38.062</v>
      </c>
      <c r="EP469">
        <v>1955.087407407407</v>
      </c>
      <c r="EQ469">
        <v>39.91037037037037</v>
      </c>
      <c r="ER469">
        <v>0</v>
      </c>
      <c r="ES469">
        <v>1658948290.8</v>
      </c>
      <c r="ET469">
        <v>0</v>
      </c>
      <c r="EU469">
        <v>778.75872</v>
      </c>
      <c r="EV469">
        <v>-4.709769213450169</v>
      </c>
      <c r="EW469">
        <v>-129.3153848627251</v>
      </c>
      <c r="EX469">
        <v>15552.86</v>
      </c>
      <c r="EY469">
        <v>15</v>
      </c>
      <c r="EZ469">
        <v>0</v>
      </c>
      <c r="FA469" t="s">
        <v>419</v>
      </c>
      <c r="FB469">
        <v>1657650335.6</v>
      </c>
      <c r="FC469">
        <v>1657650340.6</v>
      </c>
      <c r="FD469">
        <v>0</v>
      </c>
      <c r="FE469">
        <v>2.4</v>
      </c>
      <c r="FF469">
        <v>-0.047</v>
      </c>
      <c r="FG469">
        <v>-2.024</v>
      </c>
      <c r="FH469">
        <v>-0.16</v>
      </c>
      <c r="FI469">
        <v>420</v>
      </c>
      <c r="FJ469">
        <v>17</v>
      </c>
      <c r="FK469">
        <v>0.4</v>
      </c>
      <c r="FL469">
        <v>0.26</v>
      </c>
      <c r="FM469">
        <v>-70.9760775</v>
      </c>
      <c r="FN469">
        <v>0.5828431519702786</v>
      </c>
      <c r="FO469">
        <v>0.281210611008458</v>
      </c>
      <c r="FP469">
        <v>0</v>
      </c>
      <c r="FQ469">
        <v>779.1131764705883</v>
      </c>
      <c r="FR469">
        <v>-5.601619550466919</v>
      </c>
      <c r="FS469">
        <v>0.615029624852625</v>
      </c>
      <c r="FT469">
        <v>0</v>
      </c>
      <c r="FU469">
        <v>8.298795999999999</v>
      </c>
      <c r="FV469">
        <v>-0.05480172607880514</v>
      </c>
      <c r="FW469">
        <v>0.006163365882372911</v>
      </c>
      <c r="FX469">
        <v>1</v>
      </c>
      <c r="FY469">
        <v>1</v>
      </c>
      <c r="FZ469">
        <v>3</v>
      </c>
      <c r="GA469" t="s">
        <v>426</v>
      </c>
      <c r="GB469">
        <v>2.98348</v>
      </c>
      <c r="GC469">
        <v>2.71539</v>
      </c>
      <c r="GD469">
        <v>0.180252</v>
      </c>
      <c r="GE469">
        <v>0.185294</v>
      </c>
      <c r="GF469">
        <v>0.0970728</v>
      </c>
      <c r="GG469">
        <v>0.0658169</v>
      </c>
      <c r="GH469">
        <v>26004.7</v>
      </c>
      <c r="GI469">
        <v>25944.3</v>
      </c>
      <c r="GJ469">
        <v>29481.6</v>
      </c>
      <c r="GK469">
        <v>29449.5</v>
      </c>
      <c r="GL469">
        <v>35268.5</v>
      </c>
      <c r="GM469">
        <v>36585.6</v>
      </c>
      <c r="GN469">
        <v>41529.2</v>
      </c>
      <c r="GO469">
        <v>41964.1</v>
      </c>
      <c r="GP469">
        <v>1.94605</v>
      </c>
      <c r="GQ469">
        <v>1.90317</v>
      </c>
      <c r="GR469">
        <v>0.0472739</v>
      </c>
      <c r="GS469">
        <v>0</v>
      </c>
      <c r="GT469">
        <v>25.1781</v>
      </c>
      <c r="GU469">
        <v>999.9</v>
      </c>
      <c r="GV469">
        <v>39.1</v>
      </c>
      <c r="GW469">
        <v>30.4</v>
      </c>
      <c r="GX469">
        <v>18.8482</v>
      </c>
      <c r="GY469">
        <v>63.1501</v>
      </c>
      <c r="GZ469">
        <v>33.6699</v>
      </c>
      <c r="HA469">
        <v>1</v>
      </c>
      <c r="HB469">
        <v>-0.0769639</v>
      </c>
      <c r="HC469">
        <v>0.222944</v>
      </c>
      <c r="HD469">
        <v>20.3327</v>
      </c>
      <c r="HE469">
        <v>5.21594</v>
      </c>
      <c r="HF469">
        <v>12.0099</v>
      </c>
      <c r="HG469">
        <v>4.989</v>
      </c>
      <c r="HH469">
        <v>3.2885</v>
      </c>
      <c r="HI469">
        <v>9999</v>
      </c>
      <c r="HJ469">
        <v>9999</v>
      </c>
      <c r="HK469">
        <v>9999</v>
      </c>
      <c r="HL469">
        <v>156.6</v>
      </c>
      <c r="HM469">
        <v>1.86737</v>
      </c>
      <c r="HN469">
        <v>1.86646</v>
      </c>
      <c r="HO469">
        <v>1.86585</v>
      </c>
      <c r="HP469">
        <v>1.86584</v>
      </c>
      <c r="HQ469">
        <v>1.86768</v>
      </c>
      <c r="HR469">
        <v>1.87012</v>
      </c>
      <c r="HS469">
        <v>1.86874</v>
      </c>
      <c r="HT469">
        <v>1.87026</v>
      </c>
      <c r="HU469">
        <v>0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-5.17</v>
      </c>
      <c r="II469">
        <v>-0.1299</v>
      </c>
      <c r="IJ469">
        <v>-2.003274880989988</v>
      </c>
      <c r="IK469">
        <v>-0.003643892653284941</v>
      </c>
      <c r="IL469">
        <v>8.948238347276123E-07</v>
      </c>
      <c r="IM469">
        <v>-2.445980282225029E-10</v>
      </c>
      <c r="IN469">
        <v>-0.1940835803508028</v>
      </c>
      <c r="IO469">
        <v>-0.01042730378795286</v>
      </c>
      <c r="IP469">
        <v>0.00100284695746963</v>
      </c>
      <c r="IQ469">
        <v>-1.701466411570297E-05</v>
      </c>
      <c r="IR469">
        <v>2</v>
      </c>
      <c r="IS469">
        <v>2310</v>
      </c>
      <c r="IT469">
        <v>1</v>
      </c>
      <c r="IU469">
        <v>25</v>
      </c>
      <c r="IV469">
        <v>21632.6</v>
      </c>
      <c r="IW469">
        <v>21632.5</v>
      </c>
      <c r="IX469">
        <v>2.32422</v>
      </c>
      <c r="IY469">
        <v>2.20093</v>
      </c>
      <c r="IZ469">
        <v>1.39771</v>
      </c>
      <c r="JA469">
        <v>2.34497</v>
      </c>
      <c r="JB469">
        <v>1.49536</v>
      </c>
      <c r="JC469">
        <v>2.33643</v>
      </c>
      <c r="JD469">
        <v>35.2671</v>
      </c>
      <c r="JE469">
        <v>24.1663</v>
      </c>
      <c r="JF469">
        <v>18</v>
      </c>
      <c r="JG469">
        <v>510.736</v>
      </c>
      <c r="JH469">
        <v>439.563</v>
      </c>
      <c r="JI469">
        <v>24.9998</v>
      </c>
      <c r="JJ469">
        <v>26.4288</v>
      </c>
      <c r="JK469">
        <v>30</v>
      </c>
      <c r="JL469">
        <v>26.4032</v>
      </c>
      <c r="JM469">
        <v>26.3442</v>
      </c>
      <c r="JN469">
        <v>46.5102</v>
      </c>
      <c r="JO469">
        <v>30.9483</v>
      </c>
      <c r="JP469">
        <v>18.2753</v>
      </c>
      <c r="JQ469">
        <v>25</v>
      </c>
      <c r="JR469">
        <v>1155.72</v>
      </c>
      <c r="JS469">
        <v>12.3391</v>
      </c>
      <c r="JT469">
        <v>100.82</v>
      </c>
      <c r="JU469">
        <v>100.785</v>
      </c>
    </row>
    <row r="470" spans="1:281">
      <c r="A470">
        <v>454</v>
      </c>
      <c r="B470">
        <v>1658948296.5</v>
      </c>
      <c r="C470">
        <v>6658.5</v>
      </c>
      <c r="D470" t="s">
        <v>1335</v>
      </c>
      <c r="E470" t="s">
        <v>1336</v>
      </c>
      <c r="F470">
        <v>5</v>
      </c>
      <c r="G470" t="s">
        <v>1198</v>
      </c>
      <c r="H470" t="s">
        <v>416</v>
      </c>
      <c r="I470">
        <v>1658948288.714286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1158.116481720668</v>
      </c>
      <c r="AK470">
        <v>1102.589575757575</v>
      </c>
      <c r="AL470">
        <v>3.377317759860403</v>
      </c>
      <c r="AM470">
        <v>65.32970682770508</v>
      </c>
      <c r="AN470">
        <f>(AP470 - AO470 + DI470*1E3/(8.314*(DK470+273.15)) * AR470/DH470 * AQ470) * DH470/(100*CV470) * 1000/(1000 - AP470)</f>
        <v>0</v>
      </c>
      <c r="AO470">
        <v>12.41787565200512</v>
      </c>
      <c r="AP470">
        <v>20.69059878787879</v>
      </c>
      <c r="AQ470">
        <v>-0.000124383185498048</v>
      </c>
      <c r="AR470">
        <v>84.90924904379285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1658948288.714286</v>
      </c>
      <c r="DB470">
        <v>1055.757857142857</v>
      </c>
      <c r="DC470">
        <v>1126.897142857143</v>
      </c>
      <c r="DD470">
        <v>20.70906428571429</v>
      </c>
      <c r="DE470">
        <v>12.4193</v>
      </c>
      <c r="DF470">
        <v>1060.912142857143</v>
      </c>
      <c r="DG470">
        <v>20.83891428571429</v>
      </c>
      <c r="DH470">
        <v>500.0600357142857</v>
      </c>
      <c r="DI470">
        <v>90.43154285714284</v>
      </c>
      <c r="DJ470">
        <v>0.09997120000000001</v>
      </c>
      <c r="DK470">
        <v>26.86208928571429</v>
      </c>
      <c r="DL470">
        <v>25.95064642857142</v>
      </c>
      <c r="DM470">
        <v>999.9000000000002</v>
      </c>
      <c r="DN470">
        <v>0</v>
      </c>
      <c r="DO470">
        <v>0</v>
      </c>
      <c r="DP470">
        <v>9999.579285714286</v>
      </c>
      <c r="DQ470">
        <v>0</v>
      </c>
      <c r="DR470">
        <v>10.47583214285714</v>
      </c>
      <c r="DS470">
        <v>-71.13889285714286</v>
      </c>
      <c r="DT470">
        <v>1078.085</v>
      </c>
      <c r="DU470">
        <v>1141.067857142857</v>
      </c>
      <c r="DV470">
        <v>8.289756428571428</v>
      </c>
      <c r="DW470">
        <v>1126.897142857143</v>
      </c>
      <c r="DX470">
        <v>12.4193</v>
      </c>
      <c r="DY470">
        <v>1.872751785714286</v>
      </c>
      <c r="DZ470">
        <v>1.123096071428571</v>
      </c>
      <c r="EA470">
        <v>16.40763214285714</v>
      </c>
      <c r="EB470">
        <v>8.619403214285713</v>
      </c>
      <c r="EC470">
        <v>1999.990357142857</v>
      </c>
      <c r="ED470">
        <v>0.9799946428571431</v>
      </c>
      <c r="EE470">
        <v>0.02000495714285714</v>
      </c>
      <c r="EF470">
        <v>0</v>
      </c>
      <c r="EG470">
        <v>778.3593214285714</v>
      </c>
      <c r="EH470">
        <v>5.00097</v>
      </c>
      <c r="EI470">
        <v>15542.63928571429</v>
      </c>
      <c r="EJ470">
        <v>16707.47857142857</v>
      </c>
      <c r="EK470">
        <v>37.3705</v>
      </c>
      <c r="EL470">
        <v>37.88828571428571</v>
      </c>
      <c r="EM470">
        <v>37.25885714285715</v>
      </c>
      <c r="EN470">
        <v>37.60925</v>
      </c>
      <c r="EO470">
        <v>38.062</v>
      </c>
      <c r="EP470">
        <v>1955.079285714286</v>
      </c>
      <c r="EQ470">
        <v>39.91035714285714</v>
      </c>
      <c r="ER470">
        <v>0</v>
      </c>
      <c r="ES470">
        <v>1658948296.2</v>
      </c>
      <c r="ET470">
        <v>0</v>
      </c>
      <c r="EU470">
        <v>778.2846538461538</v>
      </c>
      <c r="EV470">
        <v>-6.815008542490053</v>
      </c>
      <c r="EW470">
        <v>-129.5145299865052</v>
      </c>
      <c r="EX470">
        <v>15541.97307692308</v>
      </c>
      <c r="EY470">
        <v>15</v>
      </c>
      <c r="EZ470">
        <v>0</v>
      </c>
      <c r="FA470" t="s">
        <v>419</v>
      </c>
      <c r="FB470">
        <v>1657650335.6</v>
      </c>
      <c r="FC470">
        <v>1657650340.6</v>
      </c>
      <c r="FD470">
        <v>0</v>
      </c>
      <c r="FE470">
        <v>2.4</v>
      </c>
      <c r="FF470">
        <v>-0.047</v>
      </c>
      <c r="FG470">
        <v>-2.024</v>
      </c>
      <c r="FH470">
        <v>-0.16</v>
      </c>
      <c r="FI470">
        <v>420</v>
      </c>
      <c r="FJ470">
        <v>17</v>
      </c>
      <c r="FK470">
        <v>0.4</v>
      </c>
      <c r="FL470">
        <v>0.26</v>
      </c>
      <c r="FM470">
        <v>-71.0308575</v>
      </c>
      <c r="FN470">
        <v>-2.94386228893032</v>
      </c>
      <c r="FO470">
        <v>0.3515012040431029</v>
      </c>
      <c r="FP470">
        <v>0</v>
      </c>
      <c r="FQ470">
        <v>778.6320882352941</v>
      </c>
      <c r="FR470">
        <v>-5.635828868277204</v>
      </c>
      <c r="FS470">
        <v>0.6276060195249415</v>
      </c>
      <c r="FT470">
        <v>0</v>
      </c>
      <c r="FU470">
        <v>8.29339075</v>
      </c>
      <c r="FV470">
        <v>-0.08651268292684981</v>
      </c>
      <c r="FW470">
        <v>0.008573055577651402</v>
      </c>
      <c r="FX470">
        <v>1</v>
      </c>
      <c r="FY470">
        <v>1</v>
      </c>
      <c r="FZ470">
        <v>3</v>
      </c>
      <c r="GA470" t="s">
        <v>426</v>
      </c>
      <c r="GB470">
        <v>2.98327</v>
      </c>
      <c r="GC470">
        <v>2.7156</v>
      </c>
      <c r="GD470">
        <v>0.182029</v>
      </c>
      <c r="GE470">
        <v>0.187012</v>
      </c>
      <c r="GF470">
        <v>0.097036</v>
      </c>
      <c r="GG470">
        <v>0.0657462</v>
      </c>
      <c r="GH470">
        <v>25947.8</v>
      </c>
      <c r="GI470">
        <v>25890</v>
      </c>
      <c r="GJ470">
        <v>29481.1</v>
      </c>
      <c r="GK470">
        <v>29449.9</v>
      </c>
      <c r="GL470">
        <v>35269.3</v>
      </c>
      <c r="GM470">
        <v>36589</v>
      </c>
      <c r="GN470">
        <v>41528.4</v>
      </c>
      <c r="GO470">
        <v>41964.7</v>
      </c>
      <c r="GP470">
        <v>1.94608</v>
      </c>
      <c r="GQ470">
        <v>1.9029</v>
      </c>
      <c r="GR470">
        <v>0.047043</v>
      </c>
      <c r="GS470">
        <v>0</v>
      </c>
      <c r="GT470">
        <v>25.1734</v>
      </c>
      <c r="GU470">
        <v>999.9</v>
      </c>
      <c r="GV470">
        <v>39.1</v>
      </c>
      <c r="GW470">
        <v>30.4</v>
      </c>
      <c r="GX470">
        <v>18.8483</v>
      </c>
      <c r="GY470">
        <v>62.9501</v>
      </c>
      <c r="GZ470">
        <v>33.6298</v>
      </c>
      <c r="HA470">
        <v>1</v>
      </c>
      <c r="HB470">
        <v>-0.07669719999999999</v>
      </c>
      <c r="HC470">
        <v>0.223448</v>
      </c>
      <c r="HD470">
        <v>20.3329</v>
      </c>
      <c r="HE470">
        <v>5.21609</v>
      </c>
      <c r="HF470">
        <v>12.0099</v>
      </c>
      <c r="HG470">
        <v>4.9889</v>
      </c>
      <c r="HH470">
        <v>3.2885</v>
      </c>
      <c r="HI470">
        <v>9999</v>
      </c>
      <c r="HJ470">
        <v>9999</v>
      </c>
      <c r="HK470">
        <v>9999</v>
      </c>
      <c r="HL470">
        <v>156.6</v>
      </c>
      <c r="HM470">
        <v>1.86737</v>
      </c>
      <c r="HN470">
        <v>1.86646</v>
      </c>
      <c r="HO470">
        <v>1.86584</v>
      </c>
      <c r="HP470">
        <v>1.86584</v>
      </c>
      <c r="HQ470">
        <v>1.86767</v>
      </c>
      <c r="HR470">
        <v>1.87012</v>
      </c>
      <c r="HS470">
        <v>1.86874</v>
      </c>
      <c r="HT470">
        <v>1.87027</v>
      </c>
      <c r="HU470">
        <v>0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-5.22</v>
      </c>
      <c r="II470">
        <v>-0.13</v>
      </c>
      <c r="IJ470">
        <v>-2.003274880989988</v>
      </c>
      <c r="IK470">
        <v>-0.003643892653284941</v>
      </c>
      <c r="IL470">
        <v>8.948238347276123E-07</v>
      </c>
      <c r="IM470">
        <v>-2.445980282225029E-10</v>
      </c>
      <c r="IN470">
        <v>-0.1940835803508028</v>
      </c>
      <c r="IO470">
        <v>-0.01042730378795286</v>
      </c>
      <c r="IP470">
        <v>0.00100284695746963</v>
      </c>
      <c r="IQ470">
        <v>-1.701466411570297E-05</v>
      </c>
      <c r="IR470">
        <v>2</v>
      </c>
      <c r="IS470">
        <v>2310</v>
      </c>
      <c r="IT470">
        <v>1</v>
      </c>
      <c r="IU470">
        <v>25</v>
      </c>
      <c r="IV470">
        <v>21632.7</v>
      </c>
      <c r="IW470">
        <v>21632.6</v>
      </c>
      <c r="IX470">
        <v>2.34985</v>
      </c>
      <c r="IY470">
        <v>2.19849</v>
      </c>
      <c r="IZ470">
        <v>1.39648</v>
      </c>
      <c r="JA470">
        <v>2.34497</v>
      </c>
      <c r="JB470">
        <v>1.49536</v>
      </c>
      <c r="JC470">
        <v>2.33765</v>
      </c>
      <c r="JD470">
        <v>35.2671</v>
      </c>
      <c r="JE470">
        <v>24.1663</v>
      </c>
      <c r="JF470">
        <v>18</v>
      </c>
      <c r="JG470">
        <v>510.757</v>
      </c>
      <c r="JH470">
        <v>439.397</v>
      </c>
      <c r="JI470">
        <v>24.9999</v>
      </c>
      <c r="JJ470">
        <v>26.4288</v>
      </c>
      <c r="JK470">
        <v>30.0001</v>
      </c>
      <c r="JL470">
        <v>26.4037</v>
      </c>
      <c r="JM470">
        <v>26.3442</v>
      </c>
      <c r="JN470">
        <v>47.0079</v>
      </c>
      <c r="JO470">
        <v>31.2336</v>
      </c>
      <c r="JP470">
        <v>18.2753</v>
      </c>
      <c r="JQ470">
        <v>25</v>
      </c>
      <c r="JR470">
        <v>1175.78</v>
      </c>
      <c r="JS470">
        <v>12.322</v>
      </c>
      <c r="JT470">
        <v>100.818</v>
      </c>
      <c r="JU470">
        <v>100.787</v>
      </c>
    </row>
    <row r="471" spans="1:281">
      <c r="A471">
        <v>455</v>
      </c>
      <c r="B471">
        <v>1658948301.5</v>
      </c>
      <c r="C471">
        <v>6663.5</v>
      </c>
      <c r="D471" t="s">
        <v>1337</v>
      </c>
      <c r="E471" t="s">
        <v>1338</v>
      </c>
      <c r="F471">
        <v>5</v>
      </c>
      <c r="G471" t="s">
        <v>1198</v>
      </c>
      <c r="H471" t="s">
        <v>416</v>
      </c>
      <c r="I471">
        <v>1658948294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1174.856202244744</v>
      </c>
      <c r="AK471">
        <v>1119.686666666666</v>
      </c>
      <c r="AL471">
        <v>3.423347247896918</v>
      </c>
      <c r="AM471">
        <v>65.32970682770508</v>
      </c>
      <c r="AN471">
        <f>(AP471 - AO471 + DI471*1E3/(8.314*(DK471+273.15)) * AR471/DH471 * AQ471) * DH471/(100*CV471) * 1000/(1000 - AP471)</f>
        <v>0</v>
      </c>
      <c r="AO471">
        <v>12.38842574207125</v>
      </c>
      <c r="AP471">
        <v>20.66838969696969</v>
      </c>
      <c r="AQ471">
        <v>-0.0001848854292421685</v>
      </c>
      <c r="AR471">
        <v>84.90924904379285</v>
      </c>
      <c r="AS471">
        <v>1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1658948294</v>
      </c>
      <c r="DB471">
        <v>1073.207037037037</v>
      </c>
      <c r="DC471">
        <v>1144.600740740741</v>
      </c>
      <c r="DD471">
        <v>20.69417407407408</v>
      </c>
      <c r="DE471">
        <v>12.40647037037037</v>
      </c>
      <c r="DF471">
        <v>1078.405925925926</v>
      </c>
      <c r="DG471">
        <v>20.82415925925925</v>
      </c>
      <c r="DH471">
        <v>500.0538518518518</v>
      </c>
      <c r="DI471">
        <v>90.43182592592592</v>
      </c>
      <c r="DJ471">
        <v>0.100051662962963</v>
      </c>
      <c r="DK471">
        <v>26.8617962962963</v>
      </c>
      <c r="DL471">
        <v>25.94900370370371</v>
      </c>
      <c r="DM471">
        <v>999.9000000000001</v>
      </c>
      <c r="DN471">
        <v>0</v>
      </c>
      <c r="DO471">
        <v>0</v>
      </c>
      <c r="DP471">
        <v>9993.631851851851</v>
      </c>
      <c r="DQ471">
        <v>0</v>
      </c>
      <c r="DR471">
        <v>10.48311481481482</v>
      </c>
      <c r="DS471">
        <v>-71.39339629629629</v>
      </c>
      <c r="DT471">
        <v>1095.885925925926</v>
      </c>
      <c r="DU471">
        <v>1158.978148148148</v>
      </c>
      <c r="DV471">
        <v>8.287701111111112</v>
      </c>
      <c r="DW471">
        <v>1144.600740740741</v>
      </c>
      <c r="DX471">
        <v>12.40647037037037</v>
      </c>
      <c r="DY471">
        <v>1.871411481481482</v>
      </c>
      <c r="DZ471">
        <v>1.121938888888889</v>
      </c>
      <c r="EA471">
        <v>16.39638148148148</v>
      </c>
      <c r="EB471">
        <v>8.604173333333334</v>
      </c>
      <c r="EC471">
        <v>1999.98925925926</v>
      </c>
      <c r="ED471">
        <v>0.9799948888888891</v>
      </c>
      <c r="EE471">
        <v>0.0200047111111111</v>
      </c>
      <c r="EF471">
        <v>0</v>
      </c>
      <c r="EG471">
        <v>777.7902222222222</v>
      </c>
      <c r="EH471">
        <v>5.00097</v>
      </c>
      <c r="EI471">
        <v>15531.64814814815</v>
      </c>
      <c r="EJ471">
        <v>16707.46666666666</v>
      </c>
      <c r="EK471">
        <v>37.36566666666667</v>
      </c>
      <c r="EL471">
        <v>37.875</v>
      </c>
      <c r="EM471">
        <v>37.25</v>
      </c>
      <c r="EN471">
        <v>37.60633333333333</v>
      </c>
      <c r="EO471">
        <v>38.062</v>
      </c>
      <c r="EP471">
        <v>1955.079259259259</v>
      </c>
      <c r="EQ471">
        <v>39.91</v>
      </c>
      <c r="ER471">
        <v>0</v>
      </c>
      <c r="ES471">
        <v>1658948301</v>
      </c>
      <c r="ET471">
        <v>0</v>
      </c>
      <c r="EU471">
        <v>777.7965000000002</v>
      </c>
      <c r="EV471">
        <v>-5.942051272153162</v>
      </c>
      <c r="EW471">
        <v>-126.0854698922959</v>
      </c>
      <c r="EX471">
        <v>15531.82307692308</v>
      </c>
      <c r="EY471">
        <v>15</v>
      </c>
      <c r="EZ471">
        <v>0</v>
      </c>
      <c r="FA471" t="s">
        <v>419</v>
      </c>
      <c r="FB471">
        <v>1657650335.6</v>
      </c>
      <c r="FC471">
        <v>1657650340.6</v>
      </c>
      <c r="FD471">
        <v>0</v>
      </c>
      <c r="FE471">
        <v>2.4</v>
      </c>
      <c r="FF471">
        <v>-0.047</v>
      </c>
      <c r="FG471">
        <v>-2.024</v>
      </c>
      <c r="FH471">
        <v>-0.16</v>
      </c>
      <c r="FI471">
        <v>420</v>
      </c>
      <c r="FJ471">
        <v>17</v>
      </c>
      <c r="FK471">
        <v>0.4</v>
      </c>
      <c r="FL471">
        <v>0.26</v>
      </c>
      <c r="FM471">
        <v>-71.2052125</v>
      </c>
      <c r="FN471">
        <v>-3.223604127579751</v>
      </c>
      <c r="FO471">
        <v>0.3438987912071675</v>
      </c>
      <c r="FP471">
        <v>0</v>
      </c>
      <c r="FQ471">
        <v>778.1012647058824</v>
      </c>
      <c r="FR471">
        <v>-6.458197086831391</v>
      </c>
      <c r="FS471">
        <v>0.6795956111075745</v>
      </c>
      <c r="FT471">
        <v>0</v>
      </c>
      <c r="FU471">
        <v>8.290726750000001</v>
      </c>
      <c r="FV471">
        <v>-0.03462540337713326</v>
      </c>
      <c r="FW471">
        <v>0.006763265257070728</v>
      </c>
      <c r="FX471">
        <v>1</v>
      </c>
      <c r="FY471">
        <v>1</v>
      </c>
      <c r="FZ471">
        <v>3</v>
      </c>
      <c r="GA471" t="s">
        <v>426</v>
      </c>
      <c r="GB471">
        <v>2.98348</v>
      </c>
      <c r="GC471">
        <v>2.71563</v>
      </c>
      <c r="GD471">
        <v>0.183811</v>
      </c>
      <c r="GE471">
        <v>0.188706</v>
      </c>
      <c r="GF471">
        <v>0.0969628</v>
      </c>
      <c r="GG471">
        <v>0.065674</v>
      </c>
      <c r="GH471">
        <v>25891.6</v>
      </c>
      <c r="GI471">
        <v>25835.4</v>
      </c>
      <c r="GJ471">
        <v>29481.3</v>
      </c>
      <c r="GK471">
        <v>29449.1</v>
      </c>
      <c r="GL471">
        <v>35272.4</v>
      </c>
      <c r="GM471">
        <v>36591</v>
      </c>
      <c r="GN471">
        <v>41528.6</v>
      </c>
      <c r="GO471">
        <v>41963.7</v>
      </c>
      <c r="GP471">
        <v>1.9461</v>
      </c>
      <c r="GQ471">
        <v>1.90265</v>
      </c>
      <c r="GR471">
        <v>0.0473484</v>
      </c>
      <c r="GS471">
        <v>0</v>
      </c>
      <c r="GT471">
        <v>25.1681</v>
      </c>
      <c r="GU471">
        <v>999.9</v>
      </c>
      <c r="GV471">
        <v>39.1</v>
      </c>
      <c r="GW471">
        <v>30.4</v>
      </c>
      <c r="GX471">
        <v>18.8472</v>
      </c>
      <c r="GY471">
        <v>62.7801</v>
      </c>
      <c r="GZ471">
        <v>33.734</v>
      </c>
      <c r="HA471">
        <v>1</v>
      </c>
      <c r="HB471">
        <v>-0.0768242</v>
      </c>
      <c r="HC471">
        <v>0.223312</v>
      </c>
      <c r="HD471">
        <v>20.3329</v>
      </c>
      <c r="HE471">
        <v>5.21579</v>
      </c>
      <c r="HF471">
        <v>12.0099</v>
      </c>
      <c r="HG471">
        <v>4.9887</v>
      </c>
      <c r="HH471">
        <v>3.28842</v>
      </c>
      <c r="HI471">
        <v>9999</v>
      </c>
      <c r="HJ471">
        <v>9999</v>
      </c>
      <c r="HK471">
        <v>9999</v>
      </c>
      <c r="HL471">
        <v>156.6</v>
      </c>
      <c r="HM471">
        <v>1.86739</v>
      </c>
      <c r="HN471">
        <v>1.86646</v>
      </c>
      <c r="HO471">
        <v>1.86586</v>
      </c>
      <c r="HP471">
        <v>1.86584</v>
      </c>
      <c r="HQ471">
        <v>1.86768</v>
      </c>
      <c r="HR471">
        <v>1.87014</v>
      </c>
      <c r="HS471">
        <v>1.86874</v>
      </c>
      <c r="HT471">
        <v>1.87027</v>
      </c>
      <c r="HU471">
        <v>0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-5.27</v>
      </c>
      <c r="II471">
        <v>-0.1302</v>
      </c>
      <c r="IJ471">
        <v>-2.003274880989988</v>
      </c>
      <c r="IK471">
        <v>-0.003643892653284941</v>
      </c>
      <c r="IL471">
        <v>8.948238347276123E-07</v>
      </c>
      <c r="IM471">
        <v>-2.445980282225029E-10</v>
      </c>
      <c r="IN471">
        <v>-0.1940835803508028</v>
      </c>
      <c r="IO471">
        <v>-0.01042730378795286</v>
      </c>
      <c r="IP471">
        <v>0.00100284695746963</v>
      </c>
      <c r="IQ471">
        <v>-1.701466411570297E-05</v>
      </c>
      <c r="IR471">
        <v>2</v>
      </c>
      <c r="IS471">
        <v>2310</v>
      </c>
      <c r="IT471">
        <v>1</v>
      </c>
      <c r="IU471">
        <v>25</v>
      </c>
      <c r="IV471">
        <v>21632.8</v>
      </c>
      <c r="IW471">
        <v>21632.7</v>
      </c>
      <c r="IX471">
        <v>2.37549</v>
      </c>
      <c r="IY471">
        <v>2.18994</v>
      </c>
      <c r="IZ471">
        <v>1.39648</v>
      </c>
      <c r="JA471">
        <v>2.34375</v>
      </c>
      <c r="JB471">
        <v>1.49536</v>
      </c>
      <c r="JC471">
        <v>2.40234</v>
      </c>
      <c r="JD471">
        <v>35.2671</v>
      </c>
      <c r="JE471">
        <v>24.1751</v>
      </c>
      <c r="JF471">
        <v>18</v>
      </c>
      <c r="JG471">
        <v>510.773</v>
      </c>
      <c r="JH471">
        <v>439.246</v>
      </c>
      <c r="JI471">
        <v>24.9999</v>
      </c>
      <c r="JJ471">
        <v>26.4288</v>
      </c>
      <c r="JK471">
        <v>30.0002</v>
      </c>
      <c r="JL471">
        <v>26.4037</v>
      </c>
      <c r="JM471">
        <v>26.3442</v>
      </c>
      <c r="JN471">
        <v>47.5872</v>
      </c>
      <c r="JO471">
        <v>31.2336</v>
      </c>
      <c r="JP471">
        <v>17.9044</v>
      </c>
      <c r="JQ471">
        <v>25</v>
      </c>
      <c r="JR471">
        <v>1189.17</v>
      </c>
      <c r="JS471">
        <v>12.3298</v>
      </c>
      <c r="JT471">
        <v>100.819</v>
      </c>
      <c r="JU471">
        <v>100.784</v>
      </c>
    </row>
    <row r="472" spans="1:281">
      <c r="A472">
        <v>456</v>
      </c>
      <c r="B472">
        <v>1658948306.5</v>
      </c>
      <c r="C472">
        <v>6668.5</v>
      </c>
      <c r="D472" t="s">
        <v>1339</v>
      </c>
      <c r="E472" t="s">
        <v>1340</v>
      </c>
      <c r="F472">
        <v>5</v>
      </c>
      <c r="G472" t="s">
        <v>1198</v>
      </c>
      <c r="H472" t="s">
        <v>416</v>
      </c>
      <c r="I472">
        <v>1658948298.714286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1191.901196682784</v>
      </c>
      <c r="AK472">
        <v>1136.722727272728</v>
      </c>
      <c r="AL472">
        <v>3.414503063913549</v>
      </c>
      <c r="AM472">
        <v>65.32970682770508</v>
      </c>
      <c r="AN472">
        <f>(AP472 - AO472 + DI472*1E3/(8.314*(DK472+273.15)) * AR472/DH472 * AQ472) * DH472/(100*CV472) * 1000/(1000 - AP472)</f>
        <v>0</v>
      </c>
      <c r="AO472">
        <v>12.3812959122306</v>
      </c>
      <c r="AP472">
        <v>20.64658969696968</v>
      </c>
      <c r="AQ472">
        <v>-0.001739362774139172</v>
      </c>
      <c r="AR472">
        <v>84.90924904379285</v>
      </c>
      <c r="AS472">
        <v>1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1658948298.714286</v>
      </c>
      <c r="DB472">
        <v>1088.9</v>
      </c>
      <c r="DC472">
        <v>1160.418928571429</v>
      </c>
      <c r="DD472">
        <v>20.67759642857143</v>
      </c>
      <c r="DE472">
        <v>12.39431785714286</v>
      </c>
      <c r="DF472">
        <v>1094.139642857143</v>
      </c>
      <c r="DG472">
        <v>20.80773571428572</v>
      </c>
      <c r="DH472">
        <v>500.0559285714286</v>
      </c>
      <c r="DI472">
        <v>90.43188928571431</v>
      </c>
      <c r="DJ472">
        <v>0.09998123571428572</v>
      </c>
      <c r="DK472">
        <v>26.86096428571429</v>
      </c>
      <c r="DL472">
        <v>25.94508214285715</v>
      </c>
      <c r="DM472">
        <v>999.9000000000002</v>
      </c>
      <c r="DN472">
        <v>0</v>
      </c>
      <c r="DO472">
        <v>0</v>
      </c>
      <c r="DP472">
        <v>9993.703571428574</v>
      </c>
      <c r="DQ472">
        <v>0</v>
      </c>
      <c r="DR472">
        <v>10.48555714285714</v>
      </c>
      <c r="DS472">
        <v>-71.51828571428572</v>
      </c>
      <c r="DT472">
        <v>1111.891071428571</v>
      </c>
      <c r="DU472">
        <v>1174.980714285714</v>
      </c>
      <c r="DV472">
        <v>8.283275357142859</v>
      </c>
      <c r="DW472">
        <v>1160.418928571429</v>
      </c>
      <c r="DX472">
        <v>12.39431785714286</v>
      </c>
      <c r="DY472">
        <v>1.869913928571429</v>
      </c>
      <c r="DZ472">
        <v>1.120840357142857</v>
      </c>
      <c r="EA472">
        <v>16.3838</v>
      </c>
      <c r="EB472">
        <v>8.589709285714285</v>
      </c>
      <c r="EC472">
        <v>2000.025357142857</v>
      </c>
      <c r="ED472">
        <v>0.9799949642857145</v>
      </c>
      <c r="EE472">
        <v>0.02000463571428571</v>
      </c>
      <c r="EF472">
        <v>0</v>
      </c>
      <c r="EG472">
        <v>777.324</v>
      </c>
      <c r="EH472">
        <v>5.00097</v>
      </c>
      <c r="EI472">
        <v>15522.38571428572</v>
      </c>
      <c r="EJ472">
        <v>16707.76071428571</v>
      </c>
      <c r="EK472">
        <v>37.35250000000001</v>
      </c>
      <c r="EL472">
        <v>37.875</v>
      </c>
      <c r="EM472">
        <v>37.25</v>
      </c>
      <c r="EN472">
        <v>37.6025</v>
      </c>
      <c r="EO472">
        <v>38.062</v>
      </c>
      <c r="EP472">
        <v>1955.114642857143</v>
      </c>
      <c r="EQ472">
        <v>39.91071428571428</v>
      </c>
      <c r="ER472">
        <v>0</v>
      </c>
      <c r="ES472">
        <v>1658948306.4</v>
      </c>
      <c r="ET472">
        <v>0</v>
      </c>
      <c r="EU472">
        <v>777.2361599999999</v>
      </c>
      <c r="EV472">
        <v>-5.258076913089655</v>
      </c>
      <c r="EW472">
        <v>-119.46153826077</v>
      </c>
      <c r="EX472">
        <v>15520.384</v>
      </c>
      <c r="EY472">
        <v>15</v>
      </c>
      <c r="EZ472">
        <v>0</v>
      </c>
      <c r="FA472" t="s">
        <v>419</v>
      </c>
      <c r="FB472">
        <v>1657650335.6</v>
      </c>
      <c r="FC472">
        <v>1657650340.6</v>
      </c>
      <c r="FD472">
        <v>0</v>
      </c>
      <c r="FE472">
        <v>2.4</v>
      </c>
      <c r="FF472">
        <v>-0.047</v>
      </c>
      <c r="FG472">
        <v>-2.024</v>
      </c>
      <c r="FH472">
        <v>-0.16</v>
      </c>
      <c r="FI472">
        <v>420</v>
      </c>
      <c r="FJ472">
        <v>17</v>
      </c>
      <c r="FK472">
        <v>0.4</v>
      </c>
      <c r="FL472">
        <v>0.26</v>
      </c>
      <c r="FM472">
        <v>-71.42090975609756</v>
      </c>
      <c r="FN472">
        <v>-1.408367247386849</v>
      </c>
      <c r="FO472">
        <v>0.1830638284060298</v>
      </c>
      <c r="FP472">
        <v>0</v>
      </c>
      <c r="FQ472">
        <v>777.5766764705883</v>
      </c>
      <c r="FR472">
        <v>-5.726462945235806</v>
      </c>
      <c r="FS472">
        <v>0.6237803026041768</v>
      </c>
      <c r="FT472">
        <v>0</v>
      </c>
      <c r="FU472">
        <v>8.285122926829269</v>
      </c>
      <c r="FV472">
        <v>-0.0395379094076756</v>
      </c>
      <c r="FW472">
        <v>0.007461655555491305</v>
      </c>
      <c r="FX472">
        <v>1</v>
      </c>
      <c r="FY472">
        <v>1</v>
      </c>
      <c r="FZ472">
        <v>3</v>
      </c>
      <c r="GA472" t="s">
        <v>426</v>
      </c>
      <c r="GB472">
        <v>2.98339</v>
      </c>
      <c r="GC472">
        <v>2.7156</v>
      </c>
      <c r="GD472">
        <v>0.185569</v>
      </c>
      <c r="GE472">
        <v>0.190425</v>
      </c>
      <c r="GF472">
        <v>0.09689010000000001</v>
      </c>
      <c r="GG472">
        <v>0.06565840000000001</v>
      </c>
      <c r="GH472">
        <v>25835.4</v>
      </c>
      <c r="GI472">
        <v>25781.1</v>
      </c>
      <c r="GJ472">
        <v>29480.8</v>
      </c>
      <c r="GK472">
        <v>29449.6</v>
      </c>
      <c r="GL472">
        <v>35275.2</v>
      </c>
      <c r="GM472">
        <v>36592.1</v>
      </c>
      <c r="GN472">
        <v>41528.4</v>
      </c>
      <c r="GO472">
        <v>41964.2</v>
      </c>
      <c r="GP472">
        <v>1.94597</v>
      </c>
      <c r="GQ472">
        <v>1.903</v>
      </c>
      <c r="GR472">
        <v>0.0474751</v>
      </c>
      <c r="GS472">
        <v>0</v>
      </c>
      <c r="GT472">
        <v>25.1639</v>
      </c>
      <c r="GU472">
        <v>999.9</v>
      </c>
      <c r="GV472">
        <v>39</v>
      </c>
      <c r="GW472">
        <v>30.4</v>
      </c>
      <c r="GX472">
        <v>18.8005</v>
      </c>
      <c r="GY472">
        <v>63.1201</v>
      </c>
      <c r="GZ472">
        <v>33.5577</v>
      </c>
      <c r="HA472">
        <v>1</v>
      </c>
      <c r="HB472">
        <v>-0.076626</v>
      </c>
      <c r="HC472">
        <v>0.223611</v>
      </c>
      <c r="HD472">
        <v>20.3329</v>
      </c>
      <c r="HE472">
        <v>5.21624</v>
      </c>
      <c r="HF472">
        <v>12.0099</v>
      </c>
      <c r="HG472">
        <v>4.9889</v>
      </c>
      <c r="HH472">
        <v>3.28842</v>
      </c>
      <c r="HI472">
        <v>9999</v>
      </c>
      <c r="HJ472">
        <v>9999</v>
      </c>
      <c r="HK472">
        <v>9999</v>
      </c>
      <c r="HL472">
        <v>156.6</v>
      </c>
      <c r="HM472">
        <v>1.8674</v>
      </c>
      <c r="HN472">
        <v>1.86646</v>
      </c>
      <c r="HO472">
        <v>1.86585</v>
      </c>
      <c r="HP472">
        <v>1.86584</v>
      </c>
      <c r="HQ472">
        <v>1.86768</v>
      </c>
      <c r="HR472">
        <v>1.87014</v>
      </c>
      <c r="HS472">
        <v>1.86874</v>
      </c>
      <c r="HT472">
        <v>1.87027</v>
      </c>
      <c r="HU472">
        <v>0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-5.31</v>
      </c>
      <c r="II472">
        <v>-0.1304</v>
      </c>
      <c r="IJ472">
        <v>-2.003274880989988</v>
      </c>
      <c r="IK472">
        <v>-0.003643892653284941</v>
      </c>
      <c r="IL472">
        <v>8.948238347276123E-07</v>
      </c>
      <c r="IM472">
        <v>-2.445980282225029E-10</v>
      </c>
      <c r="IN472">
        <v>-0.1940835803508028</v>
      </c>
      <c r="IO472">
        <v>-0.01042730378795286</v>
      </c>
      <c r="IP472">
        <v>0.00100284695746963</v>
      </c>
      <c r="IQ472">
        <v>-1.701466411570297E-05</v>
      </c>
      <c r="IR472">
        <v>2</v>
      </c>
      <c r="IS472">
        <v>2310</v>
      </c>
      <c r="IT472">
        <v>1</v>
      </c>
      <c r="IU472">
        <v>25</v>
      </c>
      <c r="IV472">
        <v>21632.8</v>
      </c>
      <c r="IW472">
        <v>21632.8</v>
      </c>
      <c r="IX472">
        <v>2.40234</v>
      </c>
      <c r="IY472">
        <v>2.18506</v>
      </c>
      <c r="IZ472">
        <v>1.39648</v>
      </c>
      <c r="JA472">
        <v>2.34253</v>
      </c>
      <c r="JB472">
        <v>1.49536</v>
      </c>
      <c r="JC472">
        <v>2.39136</v>
      </c>
      <c r="JD472">
        <v>35.2671</v>
      </c>
      <c r="JE472">
        <v>24.1751</v>
      </c>
      <c r="JF472">
        <v>18</v>
      </c>
      <c r="JG472">
        <v>510.692</v>
      </c>
      <c r="JH472">
        <v>439.457</v>
      </c>
      <c r="JI472">
        <v>25</v>
      </c>
      <c r="JJ472">
        <v>26.429</v>
      </c>
      <c r="JK472">
        <v>30.0001</v>
      </c>
      <c r="JL472">
        <v>26.4037</v>
      </c>
      <c r="JM472">
        <v>26.3442</v>
      </c>
      <c r="JN472">
        <v>48.0757</v>
      </c>
      <c r="JO472">
        <v>31.2336</v>
      </c>
      <c r="JP472">
        <v>17.9044</v>
      </c>
      <c r="JQ472">
        <v>25</v>
      </c>
      <c r="JR472">
        <v>1209.2</v>
      </c>
      <c r="JS472">
        <v>12.3341</v>
      </c>
      <c r="JT472">
        <v>100.818</v>
      </c>
      <c r="JU472">
        <v>100.786</v>
      </c>
    </row>
    <row r="473" spans="1:281">
      <c r="A473">
        <v>457</v>
      </c>
      <c r="B473">
        <v>1658948311.5</v>
      </c>
      <c r="C473">
        <v>6673.5</v>
      </c>
      <c r="D473" t="s">
        <v>1341</v>
      </c>
      <c r="E473" t="s">
        <v>1342</v>
      </c>
      <c r="F473">
        <v>5</v>
      </c>
      <c r="G473" t="s">
        <v>1198</v>
      </c>
      <c r="H473" t="s">
        <v>416</v>
      </c>
      <c r="I473">
        <v>1658948304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1208.752829259674</v>
      </c>
      <c r="AK473">
        <v>1153.716606060606</v>
      </c>
      <c r="AL473">
        <v>3.400205346443883</v>
      </c>
      <c r="AM473">
        <v>65.32970682770508</v>
      </c>
      <c r="AN473">
        <f>(AP473 - AO473 + DI473*1E3/(8.314*(DK473+273.15)) * AR473/DH473 * AQ473) * DH473/(100*CV473) * 1000/(1000 - AP473)</f>
        <v>0</v>
      </c>
      <c r="AO473">
        <v>12.37536124839897</v>
      </c>
      <c r="AP473">
        <v>20.62728060606061</v>
      </c>
      <c r="AQ473">
        <v>-0.001146051985414138</v>
      </c>
      <c r="AR473">
        <v>84.90924904379285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1658948304</v>
      </c>
      <c r="DB473">
        <v>1106.547407407407</v>
      </c>
      <c r="DC473">
        <v>1178.066666666667</v>
      </c>
      <c r="DD473">
        <v>20.65668518518519</v>
      </c>
      <c r="DE473">
        <v>12.38049629629629</v>
      </c>
      <c r="DF473">
        <v>1111.831851851852</v>
      </c>
      <c r="DG473">
        <v>20.78701851851852</v>
      </c>
      <c r="DH473">
        <v>500.0685925925927</v>
      </c>
      <c r="DI473">
        <v>90.43289629629628</v>
      </c>
      <c r="DJ473">
        <v>0.1000326074074074</v>
      </c>
      <c r="DK473">
        <v>26.86001111111111</v>
      </c>
      <c r="DL473">
        <v>25.94268518518519</v>
      </c>
      <c r="DM473">
        <v>999.9000000000001</v>
      </c>
      <c r="DN473">
        <v>0</v>
      </c>
      <c r="DO473">
        <v>0</v>
      </c>
      <c r="DP473">
        <v>9996.254814814814</v>
      </c>
      <c r="DQ473">
        <v>0</v>
      </c>
      <c r="DR473">
        <v>10.48742592592593</v>
      </c>
      <c r="DS473">
        <v>-71.51916666666668</v>
      </c>
      <c r="DT473">
        <v>1129.886296296296</v>
      </c>
      <c r="DU473">
        <v>1192.833703703704</v>
      </c>
      <c r="DV473">
        <v>8.276184444444445</v>
      </c>
      <c r="DW473">
        <v>1178.066666666667</v>
      </c>
      <c r="DX473">
        <v>12.38049629629629</v>
      </c>
      <c r="DY473">
        <v>1.868043703703704</v>
      </c>
      <c r="DZ473">
        <v>1.119603333333333</v>
      </c>
      <c r="EA473">
        <v>16.36808888888889</v>
      </c>
      <c r="EB473">
        <v>8.573407777777778</v>
      </c>
      <c r="EC473">
        <v>2000.024074074074</v>
      </c>
      <c r="ED473">
        <v>0.9799948888888891</v>
      </c>
      <c r="EE473">
        <v>0.0200047111111111</v>
      </c>
      <c r="EF473">
        <v>0</v>
      </c>
      <c r="EG473">
        <v>776.7775185185186</v>
      </c>
      <c r="EH473">
        <v>5.00097</v>
      </c>
      <c r="EI473">
        <v>15511.81481481481</v>
      </c>
      <c r="EJ473">
        <v>16707.75185185185</v>
      </c>
      <c r="EK473">
        <v>37.33766666666667</v>
      </c>
      <c r="EL473">
        <v>37.875</v>
      </c>
      <c r="EM473">
        <v>37.25</v>
      </c>
      <c r="EN473">
        <v>37.58766666666667</v>
      </c>
      <c r="EO473">
        <v>38.062</v>
      </c>
      <c r="EP473">
        <v>1955.113333333333</v>
      </c>
      <c r="EQ473">
        <v>39.91074074074074</v>
      </c>
      <c r="ER473">
        <v>0</v>
      </c>
      <c r="ES473">
        <v>1658948311.2</v>
      </c>
      <c r="ET473">
        <v>0</v>
      </c>
      <c r="EU473">
        <v>776.7990400000001</v>
      </c>
      <c r="EV473">
        <v>-5.699999982270699</v>
      </c>
      <c r="EW473">
        <v>-118.0615385037081</v>
      </c>
      <c r="EX473">
        <v>15510.836</v>
      </c>
      <c r="EY473">
        <v>15</v>
      </c>
      <c r="EZ473">
        <v>0</v>
      </c>
      <c r="FA473" t="s">
        <v>419</v>
      </c>
      <c r="FB473">
        <v>1657650335.6</v>
      </c>
      <c r="FC473">
        <v>1657650340.6</v>
      </c>
      <c r="FD473">
        <v>0</v>
      </c>
      <c r="FE473">
        <v>2.4</v>
      </c>
      <c r="FF473">
        <v>-0.047</v>
      </c>
      <c r="FG473">
        <v>-2.024</v>
      </c>
      <c r="FH473">
        <v>-0.16</v>
      </c>
      <c r="FI473">
        <v>420</v>
      </c>
      <c r="FJ473">
        <v>17</v>
      </c>
      <c r="FK473">
        <v>0.4</v>
      </c>
      <c r="FL473">
        <v>0.26</v>
      </c>
      <c r="FM473">
        <v>-71.51036585365854</v>
      </c>
      <c r="FN473">
        <v>-0.5761818815331129</v>
      </c>
      <c r="FO473">
        <v>0.1219009906315538</v>
      </c>
      <c r="FP473">
        <v>0</v>
      </c>
      <c r="FQ473">
        <v>777.2021176470589</v>
      </c>
      <c r="FR473">
        <v>-5.740412515742242</v>
      </c>
      <c r="FS473">
        <v>0.6332440643090875</v>
      </c>
      <c r="FT473">
        <v>0</v>
      </c>
      <c r="FU473">
        <v>8.279508292682928</v>
      </c>
      <c r="FV473">
        <v>-0.074325156794411</v>
      </c>
      <c r="FW473">
        <v>0.0106168572591271</v>
      </c>
      <c r="FX473">
        <v>1</v>
      </c>
      <c r="FY473">
        <v>1</v>
      </c>
      <c r="FZ473">
        <v>3</v>
      </c>
      <c r="GA473" t="s">
        <v>426</v>
      </c>
      <c r="GB473">
        <v>2.98328</v>
      </c>
      <c r="GC473">
        <v>2.71561</v>
      </c>
      <c r="GD473">
        <v>0.187314</v>
      </c>
      <c r="GE473">
        <v>0.192076</v>
      </c>
      <c r="GF473">
        <v>0.096831</v>
      </c>
      <c r="GG473">
        <v>0.06564390000000001</v>
      </c>
      <c r="GH473">
        <v>25780.2</v>
      </c>
      <c r="GI473">
        <v>25728</v>
      </c>
      <c r="GJ473">
        <v>29481</v>
      </c>
      <c r="GK473">
        <v>29449</v>
      </c>
      <c r="GL473">
        <v>35277.5</v>
      </c>
      <c r="GM473">
        <v>36591.9</v>
      </c>
      <c r="GN473">
        <v>41528.3</v>
      </c>
      <c r="GO473">
        <v>41963.4</v>
      </c>
      <c r="GP473">
        <v>1.9462</v>
      </c>
      <c r="GQ473">
        <v>1.90272</v>
      </c>
      <c r="GR473">
        <v>0.048168</v>
      </c>
      <c r="GS473">
        <v>0</v>
      </c>
      <c r="GT473">
        <v>25.159</v>
      </c>
      <c r="GU473">
        <v>999.9</v>
      </c>
      <c r="GV473">
        <v>39</v>
      </c>
      <c r="GW473">
        <v>30.4</v>
      </c>
      <c r="GX473">
        <v>18.8005</v>
      </c>
      <c r="GY473">
        <v>62.9501</v>
      </c>
      <c r="GZ473">
        <v>34.2188</v>
      </c>
      <c r="HA473">
        <v>1</v>
      </c>
      <c r="HB473">
        <v>-0.076532</v>
      </c>
      <c r="HC473">
        <v>0.224474</v>
      </c>
      <c r="HD473">
        <v>20.3329</v>
      </c>
      <c r="HE473">
        <v>5.21729</v>
      </c>
      <c r="HF473">
        <v>12.0099</v>
      </c>
      <c r="HG473">
        <v>4.9891</v>
      </c>
      <c r="HH473">
        <v>3.28863</v>
      </c>
      <c r="HI473">
        <v>9999</v>
      </c>
      <c r="HJ473">
        <v>9999</v>
      </c>
      <c r="HK473">
        <v>9999</v>
      </c>
      <c r="HL473">
        <v>156.6</v>
      </c>
      <c r="HM473">
        <v>1.86738</v>
      </c>
      <c r="HN473">
        <v>1.86646</v>
      </c>
      <c r="HO473">
        <v>1.86586</v>
      </c>
      <c r="HP473">
        <v>1.86584</v>
      </c>
      <c r="HQ473">
        <v>1.86767</v>
      </c>
      <c r="HR473">
        <v>1.87014</v>
      </c>
      <c r="HS473">
        <v>1.86874</v>
      </c>
      <c r="HT473">
        <v>1.87027</v>
      </c>
      <c r="HU473">
        <v>0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-5.35</v>
      </c>
      <c r="II473">
        <v>-0.1306</v>
      </c>
      <c r="IJ473">
        <v>-2.003274880989988</v>
      </c>
      <c r="IK473">
        <v>-0.003643892653284941</v>
      </c>
      <c r="IL473">
        <v>8.948238347276123E-07</v>
      </c>
      <c r="IM473">
        <v>-2.445980282225029E-10</v>
      </c>
      <c r="IN473">
        <v>-0.1940835803508028</v>
      </c>
      <c r="IO473">
        <v>-0.01042730378795286</v>
      </c>
      <c r="IP473">
        <v>0.00100284695746963</v>
      </c>
      <c r="IQ473">
        <v>-1.701466411570297E-05</v>
      </c>
      <c r="IR473">
        <v>2</v>
      </c>
      <c r="IS473">
        <v>2310</v>
      </c>
      <c r="IT473">
        <v>1</v>
      </c>
      <c r="IU473">
        <v>25</v>
      </c>
      <c r="IV473">
        <v>21632.9</v>
      </c>
      <c r="IW473">
        <v>21632.8</v>
      </c>
      <c r="IX473">
        <v>2.43164</v>
      </c>
      <c r="IY473">
        <v>2.19238</v>
      </c>
      <c r="IZ473">
        <v>1.39648</v>
      </c>
      <c r="JA473">
        <v>2.34375</v>
      </c>
      <c r="JB473">
        <v>1.49536</v>
      </c>
      <c r="JC473">
        <v>2.32056</v>
      </c>
      <c r="JD473">
        <v>35.2671</v>
      </c>
      <c r="JE473">
        <v>24.1663</v>
      </c>
      <c r="JF473">
        <v>18</v>
      </c>
      <c r="JG473">
        <v>510.838</v>
      </c>
      <c r="JH473">
        <v>439.292</v>
      </c>
      <c r="JI473">
        <v>25.0001</v>
      </c>
      <c r="JJ473">
        <v>26.431</v>
      </c>
      <c r="JK473">
        <v>30.0002</v>
      </c>
      <c r="JL473">
        <v>26.4037</v>
      </c>
      <c r="JM473">
        <v>26.3443</v>
      </c>
      <c r="JN473">
        <v>48.6539</v>
      </c>
      <c r="JO473">
        <v>31.2336</v>
      </c>
      <c r="JP473">
        <v>17.9044</v>
      </c>
      <c r="JQ473">
        <v>25</v>
      </c>
      <c r="JR473">
        <v>1222.57</v>
      </c>
      <c r="JS473">
        <v>12.3414</v>
      </c>
      <c r="JT473">
        <v>100.818</v>
      </c>
      <c r="JU473">
        <v>100.784</v>
      </c>
    </row>
    <row r="474" spans="1:281">
      <c r="A474">
        <v>458</v>
      </c>
      <c r="B474">
        <v>1658948316.5</v>
      </c>
      <c r="C474">
        <v>6678.5</v>
      </c>
      <c r="D474" t="s">
        <v>1343</v>
      </c>
      <c r="E474" t="s">
        <v>1344</v>
      </c>
      <c r="F474">
        <v>5</v>
      </c>
      <c r="G474" t="s">
        <v>1198</v>
      </c>
      <c r="H474" t="s">
        <v>416</v>
      </c>
      <c r="I474">
        <v>1658948308.714286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1225.78488757367</v>
      </c>
      <c r="AK474">
        <v>1170.701818181818</v>
      </c>
      <c r="AL474">
        <v>3.409865885283447</v>
      </c>
      <c r="AM474">
        <v>65.32970682770508</v>
      </c>
      <c r="AN474">
        <f>(AP474 - AO474 + DI474*1E3/(8.314*(DK474+273.15)) * AR474/DH474 * AQ474) * DH474/(100*CV474) * 1000/(1000 - AP474)</f>
        <v>0</v>
      </c>
      <c r="AO474">
        <v>12.37265572025602</v>
      </c>
      <c r="AP474">
        <v>20.60631818181818</v>
      </c>
      <c r="AQ474">
        <v>-0.0009299436307608539</v>
      </c>
      <c r="AR474">
        <v>84.90924904379285</v>
      </c>
      <c r="AS474">
        <v>1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1658948308.714286</v>
      </c>
      <c r="DB474">
        <v>1122.28</v>
      </c>
      <c r="DC474">
        <v>1193.870357142857</v>
      </c>
      <c r="DD474">
        <v>20.63638928571428</v>
      </c>
      <c r="DE474">
        <v>12.37576071428571</v>
      </c>
      <c r="DF474">
        <v>1127.605</v>
      </c>
      <c r="DG474">
        <v>20.76691785714286</v>
      </c>
      <c r="DH474">
        <v>500.0683928571429</v>
      </c>
      <c r="DI474">
        <v>90.43358928571426</v>
      </c>
      <c r="DJ474">
        <v>0.09995520000000001</v>
      </c>
      <c r="DK474">
        <v>26.85828571428571</v>
      </c>
      <c r="DL474">
        <v>25.94381785714286</v>
      </c>
      <c r="DM474">
        <v>999.9000000000002</v>
      </c>
      <c r="DN474">
        <v>0</v>
      </c>
      <c r="DO474">
        <v>0</v>
      </c>
      <c r="DP474">
        <v>10002.61857142857</v>
      </c>
      <c r="DQ474">
        <v>0</v>
      </c>
      <c r="DR474">
        <v>10.49142857142857</v>
      </c>
      <c r="DS474">
        <v>-71.59083571428572</v>
      </c>
      <c r="DT474">
        <v>1145.927142857143</v>
      </c>
      <c r="DU474">
        <v>1208.830714285714</v>
      </c>
      <c r="DV474">
        <v>8.260624642857143</v>
      </c>
      <c r="DW474">
        <v>1193.870357142857</v>
      </c>
      <c r="DX474">
        <v>12.37576071428571</v>
      </c>
      <c r="DY474">
        <v>1.866222857142857</v>
      </c>
      <c r="DZ474">
        <v>1.119184642857143</v>
      </c>
      <c r="EA474">
        <v>16.352775</v>
      </c>
      <c r="EB474">
        <v>8.5678775</v>
      </c>
      <c r="EC474">
        <v>2000.005</v>
      </c>
      <c r="ED474">
        <v>0.9799946428571431</v>
      </c>
      <c r="EE474">
        <v>0.02000495714285714</v>
      </c>
      <c r="EF474">
        <v>0</v>
      </c>
      <c r="EG474">
        <v>776.33475</v>
      </c>
      <c r="EH474">
        <v>5.00097</v>
      </c>
      <c r="EI474">
        <v>15502.525</v>
      </c>
      <c r="EJ474">
        <v>16707.59285714286</v>
      </c>
      <c r="EK474">
        <v>37.32100000000001</v>
      </c>
      <c r="EL474">
        <v>37.875</v>
      </c>
      <c r="EM474">
        <v>37.25</v>
      </c>
      <c r="EN474">
        <v>37.57774999999999</v>
      </c>
      <c r="EO474">
        <v>38.062</v>
      </c>
      <c r="EP474">
        <v>1955.094285714285</v>
      </c>
      <c r="EQ474">
        <v>39.91071428571428</v>
      </c>
      <c r="ER474">
        <v>0</v>
      </c>
      <c r="ES474">
        <v>1658948316</v>
      </c>
      <c r="ET474">
        <v>0</v>
      </c>
      <c r="EU474">
        <v>776.31112</v>
      </c>
      <c r="EV474">
        <v>-6.242846130907777</v>
      </c>
      <c r="EW474">
        <v>-116.7692306691315</v>
      </c>
      <c r="EX474">
        <v>15501.58</v>
      </c>
      <c r="EY474">
        <v>15</v>
      </c>
      <c r="EZ474">
        <v>0</v>
      </c>
      <c r="FA474" t="s">
        <v>419</v>
      </c>
      <c r="FB474">
        <v>1657650335.6</v>
      </c>
      <c r="FC474">
        <v>1657650340.6</v>
      </c>
      <c r="FD474">
        <v>0</v>
      </c>
      <c r="FE474">
        <v>2.4</v>
      </c>
      <c r="FF474">
        <v>-0.047</v>
      </c>
      <c r="FG474">
        <v>-2.024</v>
      </c>
      <c r="FH474">
        <v>-0.16</v>
      </c>
      <c r="FI474">
        <v>420</v>
      </c>
      <c r="FJ474">
        <v>17</v>
      </c>
      <c r="FK474">
        <v>0.4</v>
      </c>
      <c r="FL474">
        <v>0.26</v>
      </c>
      <c r="FM474">
        <v>-71.56105853658536</v>
      </c>
      <c r="FN474">
        <v>-0.6128153310104956</v>
      </c>
      <c r="FO474">
        <v>0.1230073703435447</v>
      </c>
      <c r="FP474">
        <v>0</v>
      </c>
      <c r="FQ474">
        <v>776.6256470588236</v>
      </c>
      <c r="FR474">
        <v>-5.444278065821689</v>
      </c>
      <c r="FS474">
        <v>0.6141543627744449</v>
      </c>
      <c r="FT474">
        <v>0</v>
      </c>
      <c r="FU474">
        <v>8.268900487804878</v>
      </c>
      <c r="FV474">
        <v>-0.1837542857143003</v>
      </c>
      <c r="FW474">
        <v>0.01839749107380755</v>
      </c>
      <c r="FX474">
        <v>0</v>
      </c>
      <c r="FY474">
        <v>0</v>
      </c>
      <c r="FZ474">
        <v>3</v>
      </c>
      <c r="GA474" t="s">
        <v>439</v>
      </c>
      <c r="GB474">
        <v>2.9834</v>
      </c>
      <c r="GC474">
        <v>2.71575</v>
      </c>
      <c r="GD474">
        <v>0.189052</v>
      </c>
      <c r="GE474">
        <v>0.193757</v>
      </c>
      <c r="GF474">
        <v>0.0967639</v>
      </c>
      <c r="GG474">
        <v>0.06562080000000001</v>
      </c>
      <c r="GH474">
        <v>25724.7</v>
      </c>
      <c r="GI474">
        <v>25674.6</v>
      </c>
      <c r="GJ474">
        <v>29480.5</v>
      </c>
      <c r="GK474">
        <v>29449.1</v>
      </c>
      <c r="GL474">
        <v>35279.4</v>
      </c>
      <c r="GM474">
        <v>36593.1</v>
      </c>
      <c r="GN474">
        <v>41527.4</v>
      </c>
      <c r="GO474">
        <v>41963.6</v>
      </c>
      <c r="GP474">
        <v>1.946</v>
      </c>
      <c r="GQ474">
        <v>1.9028</v>
      </c>
      <c r="GR474">
        <v>0.0485927</v>
      </c>
      <c r="GS474">
        <v>0</v>
      </c>
      <c r="GT474">
        <v>25.1549</v>
      </c>
      <c r="GU474">
        <v>999.9</v>
      </c>
      <c r="GV474">
        <v>39</v>
      </c>
      <c r="GW474">
        <v>30.4</v>
      </c>
      <c r="GX474">
        <v>18.799</v>
      </c>
      <c r="GY474">
        <v>62.9301</v>
      </c>
      <c r="GZ474">
        <v>33.6498</v>
      </c>
      <c r="HA474">
        <v>1</v>
      </c>
      <c r="HB474">
        <v>-0.0764329</v>
      </c>
      <c r="HC474">
        <v>0.224017</v>
      </c>
      <c r="HD474">
        <v>20.3329</v>
      </c>
      <c r="HE474">
        <v>5.21759</v>
      </c>
      <c r="HF474">
        <v>12.0099</v>
      </c>
      <c r="HG474">
        <v>4.98905</v>
      </c>
      <c r="HH474">
        <v>3.28865</v>
      </c>
      <c r="HI474">
        <v>9999</v>
      </c>
      <c r="HJ474">
        <v>9999</v>
      </c>
      <c r="HK474">
        <v>9999</v>
      </c>
      <c r="HL474">
        <v>156.6</v>
      </c>
      <c r="HM474">
        <v>1.86737</v>
      </c>
      <c r="HN474">
        <v>1.86646</v>
      </c>
      <c r="HO474">
        <v>1.86586</v>
      </c>
      <c r="HP474">
        <v>1.86584</v>
      </c>
      <c r="HQ474">
        <v>1.86766</v>
      </c>
      <c r="HR474">
        <v>1.87016</v>
      </c>
      <c r="HS474">
        <v>1.86875</v>
      </c>
      <c r="HT474">
        <v>1.87027</v>
      </c>
      <c r="HU474">
        <v>0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-5.4</v>
      </c>
      <c r="II474">
        <v>-0.1308</v>
      </c>
      <c r="IJ474">
        <v>-2.003274880989988</v>
      </c>
      <c r="IK474">
        <v>-0.003643892653284941</v>
      </c>
      <c r="IL474">
        <v>8.948238347276123E-07</v>
      </c>
      <c r="IM474">
        <v>-2.445980282225029E-10</v>
      </c>
      <c r="IN474">
        <v>-0.1940835803508028</v>
      </c>
      <c r="IO474">
        <v>-0.01042730378795286</v>
      </c>
      <c r="IP474">
        <v>0.00100284695746963</v>
      </c>
      <c r="IQ474">
        <v>-1.701466411570297E-05</v>
      </c>
      <c r="IR474">
        <v>2</v>
      </c>
      <c r="IS474">
        <v>2310</v>
      </c>
      <c r="IT474">
        <v>1</v>
      </c>
      <c r="IU474">
        <v>25</v>
      </c>
      <c r="IV474">
        <v>21633</v>
      </c>
      <c r="IW474">
        <v>21632.9</v>
      </c>
      <c r="IX474">
        <v>2.45605</v>
      </c>
      <c r="IY474">
        <v>2.19604</v>
      </c>
      <c r="IZ474">
        <v>1.39648</v>
      </c>
      <c r="JA474">
        <v>2.34497</v>
      </c>
      <c r="JB474">
        <v>1.49536</v>
      </c>
      <c r="JC474">
        <v>2.28027</v>
      </c>
      <c r="JD474">
        <v>35.2902</v>
      </c>
      <c r="JE474">
        <v>24.1663</v>
      </c>
      <c r="JF474">
        <v>18</v>
      </c>
      <c r="JG474">
        <v>510.709</v>
      </c>
      <c r="JH474">
        <v>439.354</v>
      </c>
      <c r="JI474">
        <v>24.9999</v>
      </c>
      <c r="JJ474">
        <v>26.431</v>
      </c>
      <c r="JK474">
        <v>30.0002</v>
      </c>
      <c r="JL474">
        <v>26.4037</v>
      </c>
      <c r="JM474">
        <v>26.3464</v>
      </c>
      <c r="JN474">
        <v>49.1515</v>
      </c>
      <c r="JO474">
        <v>31.2336</v>
      </c>
      <c r="JP474">
        <v>17.5219</v>
      </c>
      <c r="JQ474">
        <v>25</v>
      </c>
      <c r="JR474">
        <v>1242.61</v>
      </c>
      <c r="JS474">
        <v>12.3414</v>
      </c>
      <c r="JT474">
        <v>100.816</v>
      </c>
      <c r="JU474">
        <v>100.784</v>
      </c>
    </row>
    <row r="475" spans="1:281">
      <c r="A475">
        <v>459</v>
      </c>
      <c r="B475">
        <v>1658948321.5</v>
      </c>
      <c r="C475">
        <v>6683.5</v>
      </c>
      <c r="D475" t="s">
        <v>1345</v>
      </c>
      <c r="E475" t="s">
        <v>1346</v>
      </c>
      <c r="F475">
        <v>5</v>
      </c>
      <c r="G475" t="s">
        <v>1198</v>
      </c>
      <c r="H475" t="s">
        <v>416</v>
      </c>
      <c r="I475">
        <v>1658948314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1242.683477314869</v>
      </c>
      <c r="AK475">
        <v>1187.759636363636</v>
      </c>
      <c r="AL475">
        <v>3.402456878400689</v>
      </c>
      <c r="AM475">
        <v>65.32970682770508</v>
      </c>
      <c r="AN475">
        <f>(AP475 - AO475 + DI475*1E3/(8.314*(DK475+273.15)) * AR475/DH475 * AQ475) * DH475/(100*CV475) * 1000/(1000 - AP475)</f>
        <v>0</v>
      </c>
      <c r="AO475">
        <v>12.36452142393503</v>
      </c>
      <c r="AP475">
        <v>20.58635030303031</v>
      </c>
      <c r="AQ475">
        <v>-0.0004348398280318165</v>
      </c>
      <c r="AR475">
        <v>84.90924904379285</v>
      </c>
      <c r="AS475">
        <v>1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1658948314</v>
      </c>
      <c r="DB475">
        <v>1139.925185185185</v>
      </c>
      <c r="DC475">
        <v>1211.547407407407</v>
      </c>
      <c r="DD475">
        <v>20.61491111111111</v>
      </c>
      <c r="DE475">
        <v>12.36995555555556</v>
      </c>
      <c r="DF475">
        <v>1145.295925925926</v>
      </c>
      <c r="DG475">
        <v>20.74564444444445</v>
      </c>
      <c r="DH475">
        <v>500.0615555555556</v>
      </c>
      <c r="DI475">
        <v>90.43434814814815</v>
      </c>
      <c r="DJ475">
        <v>0.1000164518518518</v>
      </c>
      <c r="DK475">
        <v>26.85797407407408</v>
      </c>
      <c r="DL475">
        <v>25.9484</v>
      </c>
      <c r="DM475">
        <v>999.9000000000001</v>
      </c>
      <c r="DN475">
        <v>0</v>
      </c>
      <c r="DO475">
        <v>0</v>
      </c>
      <c r="DP475">
        <v>10001.9325925926</v>
      </c>
      <c r="DQ475">
        <v>0</v>
      </c>
      <c r="DR475">
        <v>10.4876</v>
      </c>
      <c r="DS475">
        <v>-71.62254814814816</v>
      </c>
      <c r="DT475">
        <v>1163.92</v>
      </c>
      <c r="DU475">
        <v>1226.722962962963</v>
      </c>
      <c r="DV475">
        <v>8.244964444444445</v>
      </c>
      <c r="DW475">
        <v>1211.547407407407</v>
      </c>
      <c r="DX475">
        <v>12.36995555555556</v>
      </c>
      <c r="DY475">
        <v>1.864297407407407</v>
      </c>
      <c r="DZ475">
        <v>1.11866962962963</v>
      </c>
      <c r="EA475">
        <v>16.33657037037037</v>
      </c>
      <c r="EB475">
        <v>8.561072962962962</v>
      </c>
      <c r="EC475">
        <v>1999.974074074074</v>
      </c>
      <c r="ED475">
        <v>0.9799945555555558</v>
      </c>
      <c r="EE475">
        <v>0.02000504444444444</v>
      </c>
      <c r="EF475">
        <v>0</v>
      </c>
      <c r="EG475">
        <v>775.8006666666668</v>
      </c>
      <c r="EH475">
        <v>5.00097</v>
      </c>
      <c r="EI475">
        <v>15492.3</v>
      </c>
      <c r="EJ475">
        <v>16707.33333333333</v>
      </c>
      <c r="EK475">
        <v>37.31666666666666</v>
      </c>
      <c r="EL475">
        <v>37.875</v>
      </c>
      <c r="EM475">
        <v>37.25</v>
      </c>
      <c r="EN475">
        <v>37.562</v>
      </c>
      <c r="EO475">
        <v>38.062</v>
      </c>
      <c r="EP475">
        <v>1955.064074074074</v>
      </c>
      <c r="EQ475">
        <v>39.91</v>
      </c>
      <c r="ER475">
        <v>0</v>
      </c>
      <c r="ES475">
        <v>1658948321.4</v>
      </c>
      <c r="ET475">
        <v>0</v>
      </c>
      <c r="EU475">
        <v>775.8110769230769</v>
      </c>
      <c r="EV475">
        <v>-5.432820507148723</v>
      </c>
      <c r="EW475">
        <v>-110.6769231492366</v>
      </c>
      <c r="EX475">
        <v>15491.75769230769</v>
      </c>
      <c r="EY475">
        <v>15</v>
      </c>
      <c r="EZ475">
        <v>0</v>
      </c>
      <c r="FA475" t="s">
        <v>419</v>
      </c>
      <c r="FB475">
        <v>1657650335.6</v>
      </c>
      <c r="FC475">
        <v>1657650340.6</v>
      </c>
      <c r="FD475">
        <v>0</v>
      </c>
      <c r="FE475">
        <v>2.4</v>
      </c>
      <c r="FF475">
        <v>-0.047</v>
      </c>
      <c r="FG475">
        <v>-2.024</v>
      </c>
      <c r="FH475">
        <v>-0.16</v>
      </c>
      <c r="FI475">
        <v>420</v>
      </c>
      <c r="FJ475">
        <v>17</v>
      </c>
      <c r="FK475">
        <v>0.4</v>
      </c>
      <c r="FL475">
        <v>0.26</v>
      </c>
      <c r="FM475">
        <v>-71.59981463414633</v>
      </c>
      <c r="FN475">
        <v>-0.5190167247388049</v>
      </c>
      <c r="FO475">
        <v>0.1136879330769329</v>
      </c>
      <c r="FP475">
        <v>0</v>
      </c>
      <c r="FQ475">
        <v>776.125911764706</v>
      </c>
      <c r="FR475">
        <v>-6.20536286791741</v>
      </c>
      <c r="FS475">
        <v>0.673248287721861</v>
      </c>
      <c r="FT475">
        <v>0</v>
      </c>
      <c r="FU475">
        <v>8.25410243902439</v>
      </c>
      <c r="FV475">
        <v>-0.181933588850174</v>
      </c>
      <c r="FW475">
        <v>0.0179934281743584</v>
      </c>
      <c r="FX475">
        <v>0</v>
      </c>
      <c r="FY475">
        <v>0</v>
      </c>
      <c r="FZ475">
        <v>3</v>
      </c>
      <c r="GA475" t="s">
        <v>439</v>
      </c>
      <c r="GB475">
        <v>2.98363</v>
      </c>
      <c r="GC475">
        <v>2.71561</v>
      </c>
      <c r="GD475">
        <v>0.190766</v>
      </c>
      <c r="GE475">
        <v>0.195398</v>
      </c>
      <c r="GF475">
        <v>0.0966979</v>
      </c>
      <c r="GG475">
        <v>0.0655973</v>
      </c>
      <c r="GH475">
        <v>25670</v>
      </c>
      <c r="GI475">
        <v>25621.9</v>
      </c>
      <c r="GJ475">
        <v>29480.2</v>
      </c>
      <c r="GK475">
        <v>29448.5</v>
      </c>
      <c r="GL475">
        <v>35281.8</v>
      </c>
      <c r="GM475">
        <v>36593.1</v>
      </c>
      <c r="GN475">
        <v>41527.1</v>
      </c>
      <c r="GO475">
        <v>41962.6</v>
      </c>
      <c r="GP475">
        <v>1.94603</v>
      </c>
      <c r="GQ475">
        <v>1.9028</v>
      </c>
      <c r="GR475">
        <v>0.0487641</v>
      </c>
      <c r="GS475">
        <v>0</v>
      </c>
      <c r="GT475">
        <v>25.1522</v>
      </c>
      <c r="GU475">
        <v>999.9</v>
      </c>
      <c r="GV475">
        <v>39</v>
      </c>
      <c r="GW475">
        <v>30.4</v>
      </c>
      <c r="GX475">
        <v>18.7994</v>
      </c>
      <c r="GY475">
        <v>63.3301</v>
      </c>
      <c r="GZ475">
        <v>33.77</v>
      </c>
      <c r="HA475">
        <v>1</v>
      </c>
      <c r="HB475">
        <v>-0.0761814</v>
      </c>
      <c r="HC475">
        <v>0.223407</v>
      </c>
      <c r="HD475">
        <v>20.3327</v>
      </c>
      <c r="HE475">
        <v>5.21789</v>
      </c>
      <c r="HF475">
        <v>12.0099</v>
      </c>
      <c r="HG475">
        <v>4.98925</v>
      </c>
      <c r="HH475">
        <v>3.28865</v>
      </c>
      <c r="HI475">
        <v>9999</v>
      </c>
      <c r="HJ475">
        <v>9999</v>
      </c>
      <c r="HK475">
        <v>9999</v>
      </c>
      <c r="HL475">
        <v>156.6</v>
      </c>
      <c r="HM475">
        <v>1.86737</v>
      </c>
      <c r="HN475">
        <v>1.86646</v>
      </c>
      <c r="HO475">
        <v>1.86585</v>
      </c>
      <c r="HP475">
        <v>1.86584</v>
      </c>
      <c r="HQ475">
        <v>1.86767</v>
      </c>
      <c r="HR475">
        <v>1.87015</v>
      </c>
      <c r="HS475">
        <v>1.86874</v>
      </c>
      <c r="HT475">
        <v>1.87027</v>
      </c>
      <c r="HU475">
        <v>0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-5.43</v>
      </c>
      <c r="II475">
        <v>-0.131</v>
      </c>
      <c r="IJ475">
        <v>-2.003274880989988</v>
      </c>
      <c r="IK475">
        <v>-0.003643892653284941</v>
      </c>
      <c r="IL475">
        <v>8.948238347276123E-07</v>
      </c>
      <c r="IM475">
        <v>-2.445980282225029E-10</v>
      </c>
      <c r="IN475">
        <v>-0.1940835803508028</v>
      </c>
      <c r="IO475">
        <v>-0.01042730378795286</v>
      </c>
      <c r="IP475">
        <v>0.00100284695746963</v>
      </c>
      <c r="IQ475">
        <v>-1.701466411570297E-05</v>
      </c>
      <c r="IR475">
        <v>2</v>
      </c>
      <c r="IS475">
        <v>2310</v>
      </c>
      <c r="IT475">
        <v>1</v>
      </c>
      <c r="IU475">
        <v>25</v>
      </c>
      <c r="IV475">
        <v>21633.1</v>
      </c>
      <c r="IW475">
        <v>21633</v>
      </c>
      <c r="IX475">
        <v>2.48535</v>
      </c>
      <c r="IY475">
        <v>2.19482</v>
      </c>
      <c r="IZ475">
        <v>1.39648</v>
      </c>
      <c r="JA475">
        <v>2.34497</v>
      </c>
      <c r="JB475">
        <v>1.49536</v>
      </c>
      <c r="JC475">
        <v>2.32178</v>
      </c>
      <c r="JD475">
        <v>35.2902</v>
      </c>
      <c r="JE475">
        <v>24.1663</v>
      </c>
      <c r="JF475">
        <v>18</v>
      </c>
      <c r="JG475">
        <v>510.737</v>
      </c>
      <c r="JH475">
        <v>439.354</v>
      </c>
      <c r="JI475">
        <v>24.9999</v>
      </c>
      <c r="JJ475">
        <v>26.431</v>
      </c>
      <c r="JK475">
        <v>30.0002</v>
      </c>
      <c r="JL475">
        <v>26.4051</v>
      </c>
      <c r="JM475">
        <v>26.3464</v>
      </c>
      <c r="JN475">
        <v>49.7255</v>
      </c>
      <c r="JO475">
        <v>31.2336</v>
      </c>
      <c r="JP475">
        <v>17.5219</v>
      </c>
      <c r="JQ475">
        <v>25</v>
      </c>
      <c r="JR475">
        <v>1255.97</v>
      </c>
      <c r="JS475">
        <v>12.3414</v>
      </c>
      <c r="JT475">
        <v>100.815</v>
      </c>
      <c r="JU475">
        <v>100.782</v>
      </c>
    </row>
    <row r="476" spans="1:281">
      <c r="A476">
        <v>460</v>
      </c>
      <c r="B476">
        <v>1658948326.5</v>
      </c>
      <c r="C476">
        <v>6688.5</v>
      </c>
      <c r="D476" t="s">
        <v>1347</v>
      </c>
      <c r="E476" t="s">
        <v>1348</v>
      </c>
      <c r="F476">
        <v>5</v>
      </c>
      <c r="G476" t="s">
        <v>1198</v>
      </c>
      <c r="H476" t="s">
        <v>416</v>
      </c>
      <c r="I476">
        <v>1658948318.714286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1259.465688845499</v>
      </c>
      <c r="AK476">
        <v>1204.625454545455</v>
      </c>
      <c r="AL476">
        <v>3.386264322516856</v>
      </c>
      <c r="AM476">
        <v>65.32970682770508</v>
      </c>
      <c r="AN476">
        <f>(AP476 - AO476 + DI476*1E3/(8.314*(DK476+273.15)) * AR476/DH476 * AQ476) * DH476/(100*CV476) * 1000/(1000 - AP476)</f>
        <v>0</v>
      </c>
      <c r="AO476">
        <v>12.3609894151773</v>
      </c>
      <c r="AP476">
        <v>20.56970303030302</v>
      </c>
      <c r="AQ476">
        <v>-0.00033022082464441</v>
      </c>
      <c r="AR476">
        <v>84.90924904379285</v>
      </c>
      <c r="AS476">
        <v>1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1658948318.714286</v>
      </c>
      <c r="DB476">
        <v>1155.622142857143</v>
      </c>
      <c r="DC476">
        <v>1227.293928571429</v>
      </c>
      <c r="DD476">
        <v>20.59626785714286</v>
      </c>
      <c r="DE476">
        <v>12.36566428571429</v>
      </c>
      <c r="DF476">
        <v>1161.033214285714</v>
      </c>
      <c r="DG476">
        <v>20.72716428571428</v>
      </c>
      <c r="DH476">
        <v>500.0552857142857</v>
      </c>
      <c r="DI476">
        <v>90.435025</v>
      </c>
      <c r="DJ476">
        <v>0.09995627499999997</v>
      </c>
      <c r="DK476">
        <v>26.85806785714286</v>
      </c>
      <c r="DL476">
        <v>25.95113928571428</v>
      </c>
      <c r="DM476">
        <v>999.9000000000002</v>
      </c>
      <c r="DN476">
        <v>0</v>
      </c>
      <c r="DO476">
        <v>0</v>
      </c>
      <c r="DP476">
        <v>10004.44607142857</v>
      </c>
      <c r="DQ476">
        <v>0</v>
      </c>
      <c r="DR476">
        <v>10.482325</v>
      </c>
      <c r="DS476">
        <v>-71.67240357142857</v>
      </c>
      <c r="DT476">
        <v>1179.925</v>
      </c>
      <c r="DU476">
        <v>1242.661428571428</v>
      </c>
      <c r="DV476">
        <v>8.230616071428573</v>
      </c>
      <c r="DW476">
        <v>1227.293928571429</v>
      </c>
      <c r="DX476">
        <v>12.36566428571429</v>
      </c>
      <c r="DY476">
        <v>1.862624642857143</v>
      </c>
      <c r="DZ476">
        <v>1.118289642857143</v>
      </c>
      <c r="EA476">
        <v>16.32248571428571</v>
      </c>
      <c r="EB476">
        <v>8.556054285714286</v>
      </c>
      <c r="EC476">
        <v>1999.994642857143</v>
      </c>
      <c r="ED476">
        <v>0.9799947500000002</v>
      </c>
      <c r="EE476">
        <v>0.02000484999999999</v>
      </c>
      <c r="EF476">
        <v>0</v>
      </c>
      <c r="EG476">
        <v>775.4665714285715</v>
      </c>
      <c r="EH476">
        <v>5.00097</v>
      </c>
      <c r="EI476">
        <v>15483.51428571428</v>
      </c>
      <c r="EJ476">
        <v>16707.51428571429</v>
      </c>
      <c r="EK476">
        <v>37.3255</v>
      </c>
      <c r="EL476">
        <v>37.875</v>
      </c>
      <c r="EM476">
        <v>37.25</v>
      </c>
      <c r="EN476">
        <v>37.562</v>
      </c>
      <c r="EO476">
        <v>38.062</v>
      </c>
      <c r="EP476">
        <v>1955.084285714286</v>
      </c>
      <c r="EQ476">
        <v>39.91</v>
      </c>
      <c r="ER476">
        <v>0</v>
      </c>
      <c r="ES476">
        <v>1658948326.2</v>
      </c>
      <c r="ET476">
        <v>0</v>
      </c>
      <c r="EU476">
        <v>775.4324230769232</v>
      </c>
      <c r="EV476">
        <v>-5.176307699733655</v>
      </c>
      <c r="EW476">
        <v>-111.1008548117559</v>
      </c>
      <c r="EX476">
        <v>15482.82692307692</v>
      </c>
      <c r="EY476">
        <v>15</v>
      </c>
      <c r="EZ476">
        <v>0</v>
      </c>
      <c r="FA476" t="s">
        <v>419</v>
      </c>
      <c r="FB476">
        <v>1657650335.6</v>
      </c>
      <c r="FC476">
        <v>1657650340.6</v>
      </c>
      <c r="FD476">
        <v>0</v>
      </c>
      <c r="FE476">
        <v>2.4</v>
      </c>
      <c r="FF476">
        <v>-0.047</v>
      </c>
      <c r="FG476">
        <v>-2.024</v>
      </c>
      <c r="FH476">
        <v>-0.16</v>
      </c>
      <c r="FI476">
        <v>420</v>
      </c>
      <c r="FJ476">
        <v>17</v>
      </c>
      <c r="FK476">
        <v>0.4</v>
      </c>
      <c r="FL476">
        <v>0.26</v>
      </c>
      <c r="FM476">
        <v>-71.63793749999999</v>
      </c>
      <c r="FN476">
        <v>-0.3863088180111761</v>
      </c>
      <c r="FO476">
        <v>0.1001512049041347</v>
      </c>
      <c r="FP476">
        <v>1</v>
      </c>
      <c r="FQ476">
        <v>775.7542941176471</v>
      </c>
      <c r="FR476">
        <v>-5.048617265508162</v>
      </c>
      <c r="FS476">
        <v>0.5743516308392909</v>
      </c>
      <c r="FT476">
        <v>0</v>
      </c>
      <c r="FU476">
        <v>8.2397095</v>
      </c>
      <c r="FV476">
        <v>-0.177538986866793</v>
      </c>
      <c r="FW476">
        <v>0.01712485488259678</v>
      </c>
      <c r="FX476">
        <v>0</v>
      </c>
      <c r="FY476">
        <v>1</v>
      </c>
      <c r="FZ476">
        <v>3</v>
      </c>
      <c r="GA476" t="s">
        <v>426</v>
      </c>
      <c r="GB476">
        <v>2.98323</v>
      </c>
      <c r="GC476">
        <v>2.71571</v>
      </c>
      <c r="GD476">
        <v>0.192463</v>
      </c>
      <c r="GE476">
        <v>0.197045</v>
      </c>
      <c r="GF476">
        <v>0.0966414</v>
      </c>
      <c r="GG476">
        <v>0.0655932</v>
      </c>
      <c r="GH476">
        <v>25616.3</v>
      </c>
      <c r="GI476">
        <v>25569.6</v>
      </c>
      <c r="GJ476">
        <v>29480.2</v>
      </c>
      <c r="GK476">
        <v>29448.6</v>
      </c>
      <c r="GL476">
        <v>35284.2</v>
      </c>
      <c r="GM476">
        <v>36593.6</v>
      </c>
      <c r="GN476">
        <v>41527.2</v>
      </c>
      <c r="GO476">
        <v>41963</v>
      </c>
      <c r="GP476">
        <v>1.94592</v>
      </c>
      <c r="GQ476">
        <v>1.90295</v>
      </c>
      <c r="GR476">
        <v>0.0494421</v>
      </c>
      <c r="GS476">
        <v>0</v>
      </c>
      <c r="GT476">
        <v>25.1497</v>
      </c>
      <c r="GU476">
        <v>999.9</v>
      </c>
      <c r="GV476">
        <v>38.9</v>
      </c>
      <c r="GW476">
        <v>30.4</v>
      </c>
      <c r="GX476">
        <v>18.7529</v>
      </c>
      <c r="GY476">
        <v>63.0401</v>
      </c>
      <c r="GZ476">
        <v>34.1346</v>
      </c>
      <c r="HA476">
        <v>1</v>
      </c>
      <c r="HB476">
        <v>-0.0761763</v>
      </c>
      <c r="HC476">
        <v>0.224385</v>
      </c>
      <c r="HD476">
        <v>20.3329</v>
      </c>
      <c r="HE476">
        <v>5.21729</v>
      </c>
      <c r="HF476">
        <v>12.0099</v>
      </c>
      <c r="HG476">
        <v>4.9892</v>
      </c>
      <c r="HH476">
        <v>3.28865</v>
      </c>
      <c r="HI476">
        <v>9999</v>
      </c>
      <c r="HJ476">
        <v>9999</v>
      </c>
      <c r="HK476">
        <v>9999</v>
      </c>
      <c r="HL476">
        <v>156.6</v>
      </c>
      <c r="HM476">
        <v>1.86739</v>
      </c>
      <c r="HN476">
        <v>1.86646</v>
      </c>
      <c r="HO476">
        <v>1.86586</v>
      </c>
      <c r="HP476">
        <v>1.86584</v>
      </c>
      <c r="HQ476">
        <v>1.86767</v>
      </c>
      <c r="HR476">
        <v>1.87013</v>
      </c>
      <c r="HS476">
        <v>1.86874</v>
      </c>
      <c r="HT476">
        <v>1.87027</v>
      </c>
      <c r="HU476">
        <v>0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-5.48</v>
      </c>
      <c r="II476">
        <v>-0.1312</v>
      </c>
      <c r="IJ476">
        <v>-2.003274880989988</v>
      </c>
      <c r="IK476">
        <v>-0.003643892653284941</v>
      </c>
      <c r="IL476">
        <v>8.948238347276123E-07</v>
      </c>
      <c r="IM476">
        <v>-2.445980282225029E-10</v>
      </c>
      <c r="IN476">
        <v>-0.1940835803508028</v>
      </c>
      <c r="IO476">
        <v>-0.01042730378795286</v>
      </c>
      <c r="IP476">
        <v>0.00100284695746963</v>
      </c>
      <c r="IQ476">
        <v>-1.701466411570297E-05</v>
      </c>
      <c r="IR476">
        <v>2</v>
      </c>
      <c r="IS476">
        <v>2310</v>
      </c>
      <c r="IT476">
        <v>1</v>
      </c>
      <c r="IU476">
        <v>25</v>
      </c>
      <c r="IV476">
        <v>21633.2</v>
      </c>
      <c r="IW476">
        <v>21633.1</v>
      </c>
      <c r="IX476">
        <v>2.50977</v>
      </c>
      <c r="IY476">
        <v>2.19604</v>
      </c>
      <c r="IZ476">
        <v>1.39648</v>
      </c>
      <c r="JA476">
        <v>2.34497</v>
      </c>
      <c r="JB476">
        <v>1.49536</v>
      </c>
      <c r="JC476">
        <v>2.32788</v>
      </c>
      <c r="JD476">
        <v>35.2902</v>
      </c>
      <c r="JE476">
        <v>24.1663</v>
      </c>
      <c r="JF476">
        <v>18</v>
      </c>
      <c r="JG476">
        <v>510.68</v>
      </c>
      <c r="JH476">
        <v>439.445</v>
      </c>
      <c r="JI476">
        <v>25.0001</v>
      </c>
      <c r="JJ476">
        <v>26.431</v>
      </c>
      <c r="JK476">
        <v>30.0002</v>
      </c>
      <c r="JL476">
        <v>26.406</v>
      </c>
      <c r="JM476">
        <v>26.3464</v>
      </c>
      <c r="JN476">
        <v>50.2204</v>
      </c>
      <c r="JO476">
        <v>31.2336</v>
      </c>
      <c r="JP476">
        <v>17.5219</v>
      </c>
      <c r="JQ476">
        <v>25</v>
      </c>
      <c r="JR476">
        <v>1276</v>
      </c>
      <c r="JS476">
        <v>12.3472</v>
      </c>
      <c r="JT476">
        <v>100.816</v>
      </c>
      <c r="JU476">
        <v>100.783</v>
      </c>
    </row>
    <row r="477" spans="1:281">
      <c r="A477">
        <v>461</v>
      </c>
      <c r="B477">
        <v>1658948331.5</v>
      </c>
      <c r="C477">
        <v>6693.5</v>
      </c>
      <c r="D477" t="s">
        <v>1349</v>
      </c>
      <c r="E477" t="s">
        <v>1350</v>
      </c>
      <c r="F477">
        <v>5</v>
      </c>
      <c r="G477" t="s">
        <v>1198</v>
      </c>
      <c r="H477" t="s">
        <v>416</v>
      </c>
      <c r="I477">
        <v>1658948324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1276.65086741544</v>
      </c>
      <c r="AK477">
        <v>1221.767515151514</v>
      </c>
      <c r="AL477">
        <v>3.431467448049611</v>
      </c>
      <c r="AM477">
        <v>65.32970682770508</v>
      </c>
      <c r="AN477">
        <f>(AP477 - AO477 + DI477*1E3/(8.314*(DK477+273.15)) * AR477/DH477 * AQ477) * DH477/(100*CV477) * 1000/(1000 - AP477)</f>
        <v>0</v>
      </c>
      <c r="AO477">
        <v>12.3613420575498</v>
      </c>
      <c r="AP477">
        <v>20.54709393939393</v>
      </c>
      <c r="AQ477">
        <v>-0.005391688814545824</v>
      </c>
      <c r="AR477">
        <v>84.90924904379285</v>
      </c>
      <c r="AS477">
        <v>1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1658948324</v>
      </c>
      <c r="DB477">
        <v>1173.256666666667</v>
      </c>
      <c r="DC477">
        <v>1244.994444444444</v>
      </c>
      <c r="DD477">
        <v>20.57555185185185</v>
      </c>
      <c r="DE477">
        <v>12.35986666666667</v>
      </c>
      <c r="DF477">
        <v>1178.712592592593</v>
      </c>
      <c r="DG477">
        <v>20.70664074074074</v>
      </c>
      <c r="DH477">
        <v>500.0650740740741</v>
      </c>
      <c r="DI477">
        <v>90.43492962962962</v>
      </c>
      <c r="DJ477">
        <v>0.1000241407407407</v>
      </c>
      <c r="DK477">
        <v>26.8579962962963</v>
      </c>
      <c r="DL477">
        <v>25.95375185185185</v>
      </c>
      <c r="DM477">
        <v>999.9000000000001</v>
      </c>
      <c r="DN477">
        <v>0</v>
      </c>
      <c r="DO477">
        <v>0</v>
      </c>
      <c r="DP477">
        <v>9997.479999999998</v>
      </c>
      <c r="DQ477">
        <v>0</v>
      </c>
      <c r="DR477">
        <v>10.47710370370371</v>
      </c>
      <c r="DS477">
        <v>-71.73892222222221</v>
      </c>
      <c r="DT477">
        <v>1197.904444444445</v>
      </c>
      <c r="DU477">
        <v>1260.575925925926</v>
      </c>
      <c r="DV477">
        <v>8.21569925925926</v>
      </c>
      <c r="DW477">
        <v>1244.994444444444</v>
      </c>
      <c r="DX477">
        <v>12.35986666666667</v>
      </c>
      <c r="DY477">
        <v>1.860749259259259</v>
      </c>
      <c r="DZ477">
        <v>1.117763703703704</v>
      </c>
      <c r="EA477">
        <v>16.30667037037037</v>
      </c>
      <c r="EB477">
        <v>8.549113703703703</v>
      </c>
      <c r="EC477">
        <v>1999.997407407407</v>
      </c>
      <c r="ED477">
        <v>0.979994777777778</v>
      </c>
      <c r="EE477">
        <v>0.02000482222222221</v>
      </c>
      <c r="EF477">
        <v>0</v>
      </c>
      <c r="EG477">
        <v>774.9656666666667</v>
      </c>
      <c r="EH477">
        <v>5.00097</v>
      </c>
      <c r="EI477">
        <v>15473.65555555555</v>
      </c>
      <c r="EJ477">
        <v>16707.54074074074</v>
      </c>
      <c r="EK477">
        <v>37.33533333333333</v>
      </c>
      <c r="EL477">
        <v>37.875</v>
      </c>
      <c r="EM477">
        <v>37.25</v>
      </c>
      <c r="EN477">
        <v>37.569</v>
      </c>
      <c r="EO477">
        <v>38.062</v>
      </c>
      <c r="EP477">
        <v>1955.086666666666</v>
      </c>
      <c r="EQ477">
        <v>39.91</v>
      </c>
      <c r="ER477">
        <v>0</v>
      </c>
      <c r="ES477">
        <v>1658948331</v>
      </c>
      <c r="ET477">
        <v>0</v>
      </c>
      <c r="EU477">
        <v>774.9585000000001</v>
      </c>
      <c r="EV477">
        <v>-5.811999999470368</v>
      </c>
      <c r="EW477">
        <v>-108.7999998869118</v>
      </c>
      <c r="EX477">
        <v>15474.1</v>
      </c>
      <c r="EY477">
        <v>15</v>
      </c>
      <c r="EZ477">
        <v>0</v>
      </c>
      <c r="FA477" t="s">
        <v>419</v>
      </c>
      <c r="FB477">
        <v>1657650335.6</v>
      </c>
      <c r="FC477">
        <v>1657650340.6</v>
      </c>
      <c r="FD477">
        <v>0</v>
      </c>
      <c r="FE477">
        <v>2.4</v>
      </c>
      <c r="FF477">
        <v>-0.047</v>
      </c>
      <c r="FG477">
        <v>-2.024</v>
      </c>
      <c r="FH477">
        <v>-0.16</v>
      </c>
      <c r="FI477">
        <v>420</v>
      </c>
      <c r="FJ477">
        <v>17</v>
      </c>
      <c r="FK477">
        <v>0.4</v>
      </c>
      <c r="FL477">
        <v>0.26</v>
      </c>
      <c r="FM477">
        <v>-71.7091425</v>
      </c>
      <c r="FN477">
        <v>-0.8444814258911046</v>
      </c>
      <c r="FO477">
        <v>0.1189128270782864</v>
      </c>
      <c r="FP477">
        <v>0</v>
      </c>
      <c r="FQ477">
        <v>775.2562941176471</v>
      </c>
      <c r="FR477">
        <v>-5.655523300415918</v>
      </c>
      <c r="FS477">
        <v>0.6133726211026594</v>
      </c>
      <c r="FT477">
        <v>0</v>
      </c>
      <c r="FU477">
        <v>8.224462249999998</v>
      </c>
      <c r="FV477">
        <v>-0.1763406754221327</v>
      </c>
      <c r="FW477">
        <v>0.01707477649743909</v>
      </c>
      <c r="FX477">
        <v>0</v>
      </c>
      <c r="FY477">
        <v>0</v>
      </c>
      <c r="FZ477">
        <v>3</v>
      </c>
      <c r="GA477" t="s">
        <v>439</v>
      </c>
      <c r="GB477">
        <v>2.98339</v>
      </c>
      <c r="GC477">
        <v>2.71549</v>
      </c>
      <c r="GD477">
        <v>0.194168</v>
      </c>
      <c r="GE477">
        <v>0.198664</v>
      </c>
      <c r="GF477">
        <v>0.096568</v>
      </c>
      <c r="GG477">
        <v>0.0654797</v>
      </c>
      <c r="GH477">
        <v>25562.7</v>
      </c>
      <c r="GI477">
        <v>25518.1</v>
      </c>
      <c r="GJ477">
        <v>29480.8</v>
      </c>
      <c r="GK477">
        <v>29448.7</v>
      </c>
      <c r="GL477">
        <v>35287.8</v>
      </c>
      <c r="GM477">
        <v>36598.4</v>
      </c>
      <c r="GN477">
        <v>41528.1</v>
      </c>
      <c r="GO477">
        <v>41963.2</v>
      </c>
      <c r="GP477">
        <v>1.9459</v>
      </c>
      <c r="GQ477">
        <v>1.90303</v>
      </c>
      <c r="GR477">
        <v>0.0493228</v>
      </c>
      <c r="GS477">
        <v>0</v>
      </c>
      <c r="GT477">
        <v>25.1468</v>
      </c>
      <c r="GU477">
        <v>999.9</v>
      </c>
      <c r="GV477">
        <v>38.9</v>
      </c>
      <c r="GW477">
        <v>30.4</v>
      </c>
      <c r="GX477">
        <v>18.75</v>
      </c>
      <c r="GY477">
        <v>62.9301</v>
      </c>
      <c r="GZ477">
        <v>33.6779</v>
      </c>
      <c r="HA477">
        <v>1</v>
      </c>
      <c r="HB477">
        <v>-0.076062</v>
      </c>
      <c r="HC477">
        <v>0.223546</v>
      </c>
      <c r="HD477">
        <v>20.3329</v>
      </c>
      <c r="HE477">
        <v>5.21609</v>
      </c>
      <c r="HF477">
        <v>12.0098</v>
      </c>
      <c r="HG477">
        <v>4.98905</v>
      </c>
      <c r="HH477">
        <v>3.28848</v>
      </c>
      <c r="HI477">
        <v>9999</v>
      </c>
      <c r="HJ477">
        <v>9999</v>
      </c>
      <c r="HK477">
        <v>9999</v>
      </c>
      <c r="HL477">
        <v>156.6</v>
      </c>
      <c r="HM477">
        <v>1.86737</v>
      </c>
      <c r="HN477">
        <v>1.86646</v>
      </c>
      <c r="HO477">
        <v>1.86584</v>
      </c>
      <c r="HP477">
        <v>1.86584</v>
      </c>
      <c r="HQ477">
        <v>1.86767</v>
      </c>
      <c r="HR477">
        <v>1.87015</v>
      </c>
      <c r="HS477">
        <v>1.86874</v>
      </c>
      <c r="HT477">
        <v>1.87027</v>
      </c>
      <c r="HU477">
        <v>0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-5.52</v>
      </c>
      <c r="II477">
        <v>-0.1314</v>
      </c>
      <c r="IJ477">
        <v>-2.003274880989988</v>
      </c>
      <c r="IK477">
        <v>-0.003643892653284941</v>
      </c>
      <c r="IL477">
        <v>8.948238347276123E-07</v>
      </c>
      <c r="IM477">
        <v>-2.445980282225029E-10</v>
      </c>
      <c r="IN477">
        <v>-0.1940835803508028</v>
      </c>
      <c r="IO477">
        <v>-0.01042730378795286</v>
      </c>
      <c r="IP477">
        <v>0.00100284695746963</v>
      </c>
      <c r="IQ477">
        <v>-1.701466411570297E-05</v>
      </c>
      <c r="IR477">
        <v>2</v>
      </c>
      <c r="IS477">
        <v>2310</v>
      </c>
      <c r="IT477">
        <v>1</v>
      </c>
      <c r="IU477">
        <v>25</v>
      </c>
      <c r="IV477">
        <v>21633.3</v>
      </c>
      <c r="IW477">
        <v>21633.2</v>
      </c>
      <c r="IX477">
        <v>2.53906</v>
      </c>
      <c r="IY477">
        <v>2.1875</v>
      </c>
      <c r="IZ477">
        <v>1.39648</v>
      </c>
      <c r="JA477">
        <v>2.34497</v>
      </c>
      <c r="JB477">
        <v>1.49536</v>
      </c>
      <c r="JC477">
        <v>2.40356</v>
      </c>
      <c r="JD477">
        <v>35.2902</v>
      </c>
      <c r="JE477">
        <v>24.1663</v>
      </c>
      <c r="JF477">
        <v>18</v>
      </c>
      <c r="JG477">
        <v>510.664</v>
      </c>
      <c r="JH477">
        <v>439.49</v>
      </c>
      <c r="JI477">
        <v>24.9999</v>
      </c>
      <c r="JJ477">
        <v>26.4324</v>
      </c>
      <c r="JK477">
        <v>30.0001</v>
      </c>
      <c r="JL477">
        <v>26.406</v>
      </c>
      <c r="JM477">
        <v>26.3464</v>
      </c>
      <c r="JN477">
        <v>50.7967</v>
      </c>
      <c r="JO477">
        <v>31.2336</v>
      </c>
      <c r="JP477">
        <v>17.1428</v>
      </c>
      <c r="JQ477">
        <v>25</v>
      </c>
      <c r="JR477">
        <v>1289.39</v>
      </c>
      <c r="JS477">
        <v>12.3622</v>
      </c>
      <c r="JT477">
        <v>100.818</v>
      </c>
      <c r="JU477">
        <v>100.783</v>
      </c>
    </row>
    <row r="478" spans="1:281">
      <c r="A478">
        <v>462</v>
      </c>
      <c r="B478">
        <v>1658948336.5</v>
      </c>
      <c r="C478">
        <v>6698.5</v>
      </c>
      <c r="D478" t="s">
        <v>1351</v>
      </c>
      <c r="E478" t="s">
        <v>1352</v>
      </c>
      <c r="F478">
        <v>5</v>
      </c>
      <c r="G478" t="s">
        <v>1198</v>
      </c>
      <c r="H478" t="s">
        <v>416</v>
      </c>
      <c r="I478">
        <v>1658948328.714286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1293.123403235866</v>
      </c>
      <c r="AK478">
        <v>1238.699757575757</v>
      </c>
      <c r="AL478">
        <v>3.389318294765834</v>
      </c>
      <c r="AM478">
        <v>65.32970682770508</v>
      </c>
      <c r="AN478">
        <f>(AP478 - AO478 + DI478*1E3/(8.314*(DK478+273.15)) * AR478/DH478 * AQ478) * DH478/(100*CV478) * 1000/(1000 - AP478)</f>
        <v>0</v>
      </c>
      <c r="AO478">
        <v>12.30757923872963</v>
      </c>
      <c r="AP478">
        <v>20.51147393939394</v>
      </c>
      <c r="AQ478">
        <v>-0.006608220905660456</v>
      </c>
      <c r="AR478">
        <v>84.90924904379285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1658948328.714286</v>
      </c>
      <c r="DB478">
        <v>1188.966785714286</v>
      </c>
      <c r="DC478">
        <v>1260.709285714286</v>
      </c>
      <c r="DD478">
        <v>20.55458214285715</v>
      </c>
      <c r="DE478">
        <v>12.33992142857143</v>
      </c>
      <c r="DF478">
        <v>1194.462857142857</v>
      </c>
      <c r="DG478">
        <v>20.68585</v>
      </c>
      <c r="DH478">
        <v>500.0776785714286</v>
      </c>
      <c r="DI478">
        <v>90.43505</v>
      </c>
      <c r="DJ478">
        <v>0.1000419857142857</v>
      </c>
      <c r="DK478">
        <v>26.85628571428571</v>
      </c>
      <c r="DL478">
        <v>25.95473214285715</v>
      </c>
      <c r="DM478">
        <v>999.9000000000002</v>
      </c>
      <c r="DN478">
        <v>0</v>
      </c>
      <c r="DO478">
        <v>0</v>
      </c>
      <c r="DP478">
        <v>9994.573928571428</v>
      </c>
      <c r="DQ478">
        <v>0</v>
      </c>
      <c r="DR478">
        <v>10.47980714285714</v>
      </c>
      <c r="DS478">
        <v>-71.74386071428572</v>
      </c>
      <c r="DT478">
        <v>1213.918214285714</v>
      </c>
      <c r="DU478">
        <v>1276.460714285714</v>
      </c>
      <c r="DV478">
        <v>8.214665357142858</v>
      </c>
      <c r="DW478">
        <v>1260.709285714286</v>
      </c>
      <c r="DX478">
        <v>12.33992142857143</v>
      </c>
      <c r="DY478">
        <v>1.858854285714286</v>
      </c>
      <c r="DZ478">
        <v>1.115961071428571</v>
      </c>
      <c r="EA478">
        <v>16.29067857142857</v>
      </c>
      <c r="EB478">
        <v>8.525263214285713</v>
      </c>
      <c r="EC478">
        <v>2000.003571428572</v>
      </c>
      <c r="ED478">
        <v>0.9799946428571431</v>
      </c>
      <c r="EE478">
        <v>0.02000495714285714</v>
      </c>
      <c r="EF478">
        <v>0</v>
      </c>
      <c r="EG478">
        <v>774.5050714285713</v>
      </c>
      <c r="EH478">
        <v>5.00097</v>
      </c>
      <c r="EI478">
        <v>15465.19642857143</v>
      </c>
      <c r="EJ478">
        <v>16707.59285714286</v>
      </c>
      <c r="EK478">
        <v>37.33674999999999</v>
      </c>
      <c r="EL478">
        <v>37.875</v>
      </c>
      <c r="EM478">
        <v>37.25</v>
      </c>
      <c r="EN478">
        <v>37.57774999999999</v>
      </c>
      <c r="EO478">
        <v>38.062</v>
      </c>
      <c r="EP478">
        <v>1955.092142857143</v>
      </c>
      <c r="EQ478">
        <v>39.91071428571428</v>
      </c>
      <c r="ER478">
        <v>0</v>
      </c>
      <c r="ES478">
        <v>1658948336.4</v>
      </c>
      <c r="ET478">
        <v>0</v>
      </c>
      <c r="EU478">
        <v>774.4253200000001</v>
      </c>
      <c r="EV478">
        <v>-7.01630768839404</v>
      </c>
      <c r="EW478">
        <v>-98.30769217101273</v>
      </c>
      <c r="EX478">
        <v>15464.208</v>
      </c>
      <c r="EY478">
        <v>15</v>
      </c>
      <c r="EZ478">
        <v>0</v>
      </c>
      <c r="FA478" t="s">
        <v>419</v>
      </c>
      <c r="FB478">
        <v>1657650335.6</v>
      </c>
      <c r="FC478">
        <v>1657650340.6</v>
      </c>
      <c r="FD478">
        <v>0</v>
      </c>
      <c r="FE478">
        <v>2.4</v>
      </c>
      <c r="FF478">
        <v>-0.047</v>
      </c>
      <c r="FG478">
        <v>-2.024</v>
      </c>
      <c r="FH478">
        <v>-0.16</v>
      </c>
      <c r="FI478">
        <v>420</v>
      </c>
      <c r="FJ478">
        <v>17</v>
      </c>
      <c r="FK478">
        <v>0.4</v>
      </c>
      <c r="FL478">
        <v>0.26</v>
      </c>
      <c r="FM478">
        <v>-71.71378536585365</v>
      </c>
      <c r="FN478">
        <v>-0.3865128919860839</v>
      </c>
      <c r="FO478">
        <v>0.1353855930674764</v>
      </c>
      <c r="FP478">
        <v>1</v>
      </c>
      <c r="FQ478">
        <v>774.7082941176473</v>
      </c>
      <c r="FR478">
        <v>-6.088922846889993</v>
      </c>
      <c r="FS478">
        <v>0.6439542150975287</v>
      </c>
      <c r="FT478">
        <v>0</v>
      </c>
      <c r="FU478">
        <v>8.219150731707318</v>
      </c>
      <c r="FV478">
        <v>-0.04602606271778228</v>
      </c>
      <c r="FW478">
        <v>0.01245174439542476</v>
      </c>
      <c r="FX478">
        <v>1</v>
      </c>
      <c r="FY478">
        <v>2</v>
      </c>
      <c r="FZ478">
        <v>3</v>
      </c>
      <c r="GA478" t="s">
        <v>420</v>
      </c>
      <c r="GB478">
        <v>2.98342</v>
      </c>
      <c r="GC478">
        <v>2.71558</v>
      </c>
      <c r="GD478">
        <v>0.195847</v>
      </c>
      <c r="GE478">
        <v>0.200321</v>
      </c>
      <c r="GF478">
        <v>0.0964455</v>
      </c>
      <c r="GG478">
        <v>0.0653103</v>
      </c>
      <c r="GH478">
        <v>25509.1</v>
      </c>
      <c r="GI478">
        <v>25465.1</v>
      </c>
      <c r="GJ478">
        <v>29480.4</v>
      </c>
      <c r="GK478">
        <v>29448.4</v>
      </c>
      <c r="GL478">
        <v>35292.2</v>
      </c>
      <c r="GM478">
        <v>36604.5</v>
      </c>
      <c r="GN478">
        <v>41527.4</v>
      </c>
      <c r="GO478">
        <v>41962.5</v>
      </c>
      <c r="GP478">
        <v>1.9462</v>
      </c>
      <c r="GQ478">
        <v>1.90313</v>
      </c>
      <c r="GR478">
        <v>0.0495277</v>
      </c>
      <c r="GS478">
        <v>0</v>
      </c>
      <c r="GT478">
        <v>25.1427</v>
      </c>
      <c r="GU478">
        <v>999.9</v>
      </c>
      <c r="GV478">
        <v>38.8</v>
      </c>
      <c r="GW478">
        <v>30.4</v>
      </c>
      <c r="GX478">
        <v>18.7033</v>
      </c>
      <c r="GY478">
        <v>63.1801</v>
      </c>
      <c r="GZ478">
        <v>33.5457</v>
      </c>
      <c r="HA478">
        <v>1</v>
      </c>
      <c r="HB478">
        <v>-0.0760721</v>
      </c>
      <c r="HC478">
        <v>0.225131</v>
      </c>
      <c r="HD478">
        <v>20.3328</v>
      </c>
      <c r="HE478">
        <v>5.21684</v>
      </c>
      <c r="HF478">
        <v>12.0098</v>
      </c>
      <c r="HG478">
        <v>4.9891</v>
      </c>
      <c r="HH478">
        <v>3.2885</v>
      </c>
      <c r="HI478">
        <v>9999</v>
      </c>
      <c r="HJ478">
        <v>9999</v>
      </c>
      <c r="HK478">
        <v>9999</v>
      </c>
      <c r="HL478">
        <v>156.6</v>
      </c>
      <c r="HM478">
        <v>1.86737</v>
      </c>
      <c r="HN478">
        <v>1.86646</v>
      </c>
      <c r="HO478">
        <v>1.86585</v>
      </c>
      <c r="HP478">
        <v>1.86584</v>
      </c>
      <c r="HQ478">
        <v>1.86768</v>
      </c>
      <c r="HR478">
        <v>1.87016</v>
      </c>
      <c r="HS478">
        <v>1.86874</v>
      </c>
      <c r="HT478">
        <v>1.87027</v>
      </c>
      <c r="HU478">
        <v>0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-5.56</v>
      </c>
      <c r="II478">
        <v>-0.1317</v>
      </c>
      <c r="IJ478">
        <v>-2.003274880989988</v>
      </c>
      <c r="IK478">
        <v>-0.003643892653284941</v>
      </c>
      <c r="IL478">
        <v>8.948238347276123E-07</v>
      </c>
      <c r="IM478">
        <v>-2.445980282225029E-10</v>
      </c>
      <c r="IN478">
        <v>-0.1940835803508028</v>
      </c>
      <c r="IO478">
        <v>-0.01042730378795286</v>
      </c>
      <c r="IP478">
        <v>0.00100284695746963</v>
      </c>
      <c r="IQ478">
        <v>-1.701466411570297E-05</v>
      </c>
      <c r="IR478">
        <v>2</v>
      </c>
      <c r="IS478">
        <v>2310</v>
      </c>
      <c r="IT478">
        <v>1</v>
      </c>
      <c r="IU478">
        <v>25</v>
      </c>
      <c r="IV478">
        <v>21633.3</v>
      </c>
      <c r="IW478">
        <v>21633.3</v>
      </c>
      <c r="IX478">
        <v>2.56348</v>
      </c>
      <c r="IY478">
        <v>2.19116</v>
      </c>
      <c r="IZ478">
        <v>1.39648</v>
      </c>
      <c r="JA478">
        <v>2.34497</v>
      </c>
      <c r="JB478">
        <v>1.49536</v>
      </c>
      <c r="JC478">
        <v>2.39868</v>
      </c>
      <c r="JD478">
        <v>35.2902</v>
      </c>
      <c r="JE478">
        <v>24.1751</v>
      </c>
      <c r="JF478">
        <v>18</v>
      </c>
      <c r="JG478">
        <v>510.857</v>
      </c>
      <c r="JH478">
        <v>439.55</v>
      </c>
      <c r="JI478">
        <v>25</v>
      </c>
      <c r="JJ478">
        <v>26.4333</v>
      </c>
      <c r="JK478">
        <v>30.0001</v>
      </c>
      <c r="JL478">
        <v>26.406</v>
      </c>
      <c r="JM478">
        <v>26.3464</v>
      </c>
      <c r="JN478">
        <v>51.2813</v>
      </c>
      <c r="JO478">
        <v>30.9278</v>
      </c>
      <c r="JP478">
        <v>17.1428</v>
      </c>
      <c r="JQ478">
        <v>25</v>
      </c>
      <c r="JR478">
        <v>1309.44</v>
      </c>
      <c r="JS478">
        <v>12.415</v>
      </c>
      <c r="JT478">
        <v>100.816</v>
      </c>
      <c r="JU478">
        <v>100.782</v>
      </c>
    </row>
    <row r="479" spans="1:281">
      <c r="A479">
        <v>463</v>
      </c>
      <c r="B479">
        <v>1658948341.5</v>
      </c>
      <c r="C479">
        <v>6703.5</v>
      </c>
      <c r="D479" t="s">
        <v>1353</v>
      </c>
      <c r="E479" t="s">
        <v>1354</v>
      </c>
      <c r="F479">
        <v>5</v>
      </c>
      <c r="G479" t="s">
        <v>1198</v>
      </c>
      <c r="H479" t="s">
        <v>416</v>
      </c>
      <c r="I479">
        <v>1658948334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1310.448858889757</v>
      </c>
      <c r="AK479">
        <v>1255.762666666666</v>
      </c>
      <c r="AL479">
        <v>3.412669449579292</v>
      </c>
      <c r="AM479">
        <v>65.32970682770508</v>
      </c>
      <c r="AN479">
        <f>(AP479 - AO479 + DI479*1E3/(8.314*(DK479+273.15)) * AR479/DH479 * AQ479) * DH479/(100*CV479) * 1000/(1000 - AP479)</f>
        <v>0</v>
      </c>
      <c r="AO479">
        <v>12.28862163399879</v>
      </c>
      <c r="AP479">
        <v>20.47398727272727</v>
      </c>
      <c r="AQ479">
        <v>-0.008697968902417615</v>
      </c>
      <c r="AR479">
        <v>84.90924904379285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1658948334</v>
      </c>
      <c r="DB479">
        <v>1206.632962962963</v>
      </c>
      <c r="DC479">
        <v>1278.478148148148</v>
      </c>
      <c r="DD479">
        <v>20.5242</v>
      </c>
      <c r="DE479">
        <v>12.31678518518518</v>
      </c>
      <c r="DF479">
        <v>1212.174814814815</v>
      </c>
      <c r="DG479">
        <v>20.65574814814815</v>
      </c>
      <c r="DH479">
        <v>500.0693703703703</v>
      </c>
      <c r="DI479">
        <v>90.43532592592594</v>
      </c>
      <c r="DJ479">
        <v>0.1000158629629629</v>
      </c>
      <c r="DK479">
        <v>26.85500740740741</v>
      </c>
      <c r="DL479">
        <v>25.95315925925925</v>
      </c>
      <c r="DM479">
        <v>999.9000000000001</v>
      </c>
      <c r="DN479">
        <v>0</v>
      </c>
      <c r="DO479">
        <v>0</v>
      </c>
      <c r="DP479">
        <v>9998.01</v>
      </c>
      <c r="DQ479">
        <v>0</v>
      </c>
      <c r="DR479">
        <v>10.48634814814815</v>
      </c>
      <c r="DS479">
        <v>-71.84614814814815</v>
      </c>
      <c r="DT479">
        <v>1231.917777777778</v>
      </c>
      <c r="DU479">
        <v>1294.421851851852</v>
      </c>
      <c r="DV479">
        <v>8.207418888888888</v>
      </c>
      <c r="DW479">
        <v>1278.478148148148</v>
      </c>
      <c r="DX479">
        <v>12.31678518518518</v>
      </c>
      <c r="DY479">
        <v>1.856113333333333</v>
      </c>
      <c r="DZ479">
        <v>1.113872592592593</v>
      </c>
      <c r="EA479">
        <v>16.26751481481482</v>
      </c>
      <c r="EB479">
        <v>8.497614814814815</v>
      </c>
      <c r="EC479">
        <v>2000.002222222223</v>
      </c>
      <c r="ED479">
        <v>0.9799945555555558</v>
      </c>
      <c r="EE479">
        <v>0.02000504444444444</v>
      </c>
      <c r="EF479">
        <v>0</v>
      </c>
      <c r="EG479">
        <v>773.9624814814814</v>
      </c>
      <c r="EH479">
        <v>5.00097</v>
      </c>
      <c r="EI479">
        <v>15456.27037037037</v>
      </c>
      <c r="EJ479">
        <v>16707.57777777778</v>
      </c>
      <c r="EK479">
        <v>37.326</v>
      </c>
      <c r="EL479">
        <v>37.875</v>
      </c>
      <c r="EM479">
        <v>37.25</v>
      </c>
      <c r="EN479">
        <v>37.583</v>
      </c>
      <c r="EO479">
        <v>38.062</v>
      </c>
      <c r="EP479">
        <v>1955.090740740741</v>
      </c>
      <c r="EQ479">
        <v>39.9111111111111</v>
      </c>
      <c r="ER479">
        <v>0</v>
      </c>
      <c r="ES479">
        <v>1658948341.2</v>
      </c>
      <c r="ET479">
        <v>0</v>
      </c>
      <c r="EU479">
        <v>773.9702400000001</v>
      </c>
      <c r="EV479">
        <v>-4.588384618573587</v>
      </c>
      <c r="EW479">
        <v>-101.1461538657027</v>
      </c>
      <c r="EX479">
        <v>15456.004</v>
      </c>
      <c r="EY479">
        <v>15</v>
      </c>
      <c r="EZ479">
        <v>0</v>
      </c>
      <c r="FA479" t="s">
        <v>419</v>
      </c>
      <c r="FB479">
        <v>1657650335.6</v>
      </c>
      <c r="FC479">
        <v>1657650340.6</v>
      </c>
      <c r="FD479">
        <v>0</v>
      </c>
      <c r="FE479">
        <v>2.4</v>
      </c>
      <c r="FF479">
        <v>-0.047</v>
      </c>
      <c r="FG479">
        <v>-2.024</v>
      </c>
      <c r="FH479">
        <v>-0.16</v>
      </c>
      <c r="FI479">
        <v>420</v>
      </c>
      <c r="FJ479">
        <v>17</v>
      </c>
      <c r="FK479">
        <v>0.4</v>
      </c>
      <c r="FL479">
        <v>0.26</v>
      </c>
      <c r="FM479">
        <v>-71.77961707317074</v>
      </c>
      <c r="FN479">
        <v>-0.959496167247559</v>
      </c>
      <c r="FO479">
        <v>0.1713288891141618</v>
      </c>
      <c r="FP479">
        <v>0</v>
      </c>
      <c r="FQ479">
        <v>774.3939999999999</v>
      </c>
      <c r="FR479">
        <v>-5.943040486208593</v>
      </c>
      <c r="FS479">
        <v>0.6323768422295696</v>
      </c>
      <c r="FT479">
        <v>0</v>
      </c>
      <c r="FU479">
        <v>8.213047804878048</v>
      </c>
      <c r="FV479">
        <v>-0.03081554006967976</v>
      </c>
      <c r="FW479">
        <v>0.01224782400030377</v>
      </c>
      <c r="FX479">
        <v>1</v>
      </c>
      <c r="FY479">
        <v>1</v>
      </c>
      <c r="FZ479">
        <v>3</v>
      </c>
      <c r="GA479" t="s">
        <v>426</v>
      </c>
      <c r="GB479">
        <v>2.98316</v>
      </c>
      <c r="GC479">
        <v>2.71579</v>
      </c>
      <c r="GD479">
        <v>0.197521</v>
      </c>
      <c r="GE479">
        <v>0.201929</v>
      </c>
      <c r="GF479">
        <v>0.09632839999999999</v>
      </c>
      <c r="GG479">
        <v>0.0653999</v>
      </c>
      <c r="GH479">
        <v>25455.7</v>
      </c>
      <c r="GI479">
        <v>25413.8</v>
      </c>
      <c r="GJ479">
        <v>29480</v>
      </c>
      <c r="GK479">
        <v>29448.3</v>
      </c>
      <c r="GL479">
        <v>35296.1</v>
      </c>
      <c r="GM479">
        <v>36600.8</v>
      </c>
      <c r="GN479">
        <v>41526.6</v>
      </c>
      <c r="GO479">
        <v>41962.3</v>
      </c>
      <c r="GP479">
        <v>1.9459</v>
      </c>
      <c r="GQ479">
        <v>1.9034</v>
      </c>
      <c r="GR479">
        <v>0.0490621</v>
      </c>
      <c r="GS479">
        <v>0</v>
      </c>
      <c r="GT479">
        <v>25.1395</v>
      </c>
      <c r="GU479">
        <v>999.9</v>
      </c>
      <c r="GV479">
        <v>38.8</v>
      </c>
      <c r="GW479">
        <v>30.4</v>
      </c>
      <c r="GX479">
        <v>18.7042</v>
      </c>
      <c r="GY479">
        <v>63.1901</v>
      </c>
      <c r="GZ479">
        <v>33.9143</v>
      </c>
      <c r="HA479">
        <v>1</v>
      </c>
      <c r="HB479">
        <v>-0.0759045</v>
      </c>
      <c r="HC479">
        <v>0.225727</v>
      </c>
      <c r="HD479">
        <v>20.3328</v>
      </c>
      <c r="HE479">
        <v>5.21684</v>
      </c>
      <c r="HF479">
        <v>12.0099</v>
      </c>
      <c r="HG479">
        <v>4.98885</v>
      </c>
      <c r="HH479">
        <v>3.28842</v>
      </c>
      <c r="HI479">
        <v>9999</v>
      </c>
      <c r="HJ479">
        <v>9999</v>
      </c>
      <c r="HK479">
        <v>9999</v>
      </c>
      <c r="HL479">
        <v>156.6</v>
      </c>
      <c r="HM479">
        <v>1.86737</v>
      </c>
      <c r="HN479">
        <v>1.86646</v>
      </c>
      <c r="HO479">
        <v>1.86585</v>
      </c>
      <c r="HP479">
        <v>1.86584</v>
      </c>
      <c r="HQ479">
        <v>1.86767</v>
      </c>
      <c r="HR479">
        <v>1.87014</v>
      </c>
      <c r="HS479">
        <v>1.86874</v>
      </c>
      <c r="HT479">
        <v>1.87026</v>
      </c>
      <c r="HU479">
        <v>0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-5.6</v>
      </c>
      <c r="II479">
        <v>-0.132</v>
      </c>
      <c r="IJ479">
        <v>-2.003274880989988</v>
      </c>
      <c r="IK479">
        <v>-0.003643892653284941</v>
      </c>
      <c r="IL479">
        <v>8.948238347276123E-07</v>
      </c>
      <c r="IM479">
        <v>-2.445980282225029E-10</v>
      </c>
      <c r="IN479">
        <v>-0.1940835803508028</v>
      </c>
      <c r="IO479">
        <v>-0.01042730378795286</v>
      </c>
      <c r="IP479">
        <v>0.00100284695746963</v>
      </c>
      <c r="IQ479">
        <v>-1.701466411570297E-05</v>
      </c>
      <c r="IR479">
        <v>2</v>
      </c>
      <c r="IS479">
        <v>2310</v>
      </c>
      <c r="IT479">
        <v>1</v>
      </c>
      <c r="IU479">
        <v>25</v>
      </c>
      <c r="IV479">
        <v>21633.4</v>
      </c>
      <c r="IW479">
        <v>21633.3</v>
      </c>
      <c r="IX479">
        <v>2.59155</v>
      </c>
      <c r="IY479">
        <v>2.18628</v>
      </c>
      <c r="IZ479">
        <v>1.39648</v>
      </c>
      <c r="JA479">
        <v>2.34497</v>
      </c>
      <c r="JB479">
        <v>1.49536</v>
      </c>
      <c r="JC479">
        <v>2.40234</v>
      </c>
      <c r="JD479">
        <v>35.2902</v>
      </c>
      <c r="JE479">
        <v>24.1751</v>
      </c>
      <c r="JF479">
        <v>18</v>
      </c>
      <c r="JG479">
        <v>510.663</v>
      </c>
      <c r="JH479">
        <v>439.721</v>
      </c>
      <c r="JI479">
        <v>25.0001</v>
      </c>
      <c r="JJ479">
        <v>26.4333</v>
      </c>
      <c r="JK479">
        <v>30.0003</v>
      </c>
      <c r="JL479">
        <v>26.406</v>
      </c>
      <c r="JM479">
        <v>26.3471</v>
      </c>
      <c r="JN479">
        <v>51.8445</v>
      </c>
      <c r="JO479">
        <v>30.612</v>
      </c>
      <c r="JP479">
        <v>17.1428</v>
      </c>
      <c r="JQ479">
        <v>25</v>
      </c>
      <c r="JR479">
        <v>1322.8</v>
      </c>
      <c r="JS479">
        <v>12.4635</v>
      </c>
      <c r="JT479">
        <v>100.814</v>
      </c>
      <c r="JU479">
        <v>100.781</v>
      </c>
    </row>
    <row r="480" spans="1:281">
      <c r="A480">
        <v>464</v>
      </c>
      <c r="B480">
        <v>1658948346.5</v>
      </c>
      <c r="C480">
        <v>6708.5</v>
      </c>
      <c r="D480" t="s">
        <v>1355</v>
      </c>
      <c r="E480" t="s">
        <v>1356</v>
      </c>
      <c r="F480">
        <v>5</v>
      </c>
      <c r="G480" t="s">
        <v>1198</v>
      </c>
      <c r="H480" t="s">
        <v>416</v>
      </c>
      <c r="I480">
        <v>1658948338.714286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1327.295886363836</v>
      </c>
      <c r="AK480">
        <v>1272.740545454545</v>
      </c>
      <c r="AL480">
        <v>3.409654973013784</v>
      </c>
      <c r="AM480">
        <v>65.32970682770508</v>
      </c>
      <c r="AN480">
        <f>(AP480 - AO480 + DI480*1E3/(8.314*(DK480+273.15)) * AR480/DH480 * AQ480) * DH480/(100*CV480) * 1000/(1000 - AP480)</f>
        <v>0</v>
      </c>
      <c r="AO480">
        <v>12.32738908792759</v>
      </c>
      <c r="AP480">
        <v>20.46276181818181</v>
      </c>
      <c r="AQ480">
        <v>-0.001877480158122295</v>
      </c>
      <c r="AR480">
        <v>84.90924904379285</v>
      </c>
      <c r="AS480">
        <v>1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1658948338.714286</v>
      </c>
      <c r="DB480">
        <v>1222.370714285714</v>
      </c>
      <c r="DC480">
        <v>1294.227857142857</v>
      </c>
      <c r="DD480">
        <v>20.49594285714286</v>
      </c>
      <c r="DE480">
        <v>12.31286428571429</v>
      </c>
      <c r="DF480">
        <v>1227.952857142858</v>
      </c>
      <c r="DG480">
        <v>20.62775</v>
      </c>
      <c r="DH480">
        <v>500.0766428571429</v>
      </c>
      <c r="DI480">
        <v>90.43576428571428</v>
      </c>
      <c r="DJ480">
        <v>0.1000181928571429</v>
      </c>
      <c r="DK480">
        <v>26.85352857142857</v>
      </c>
      <c r="DL480">
        <v>25.95200357142858</v>
      </c>
      <c r="DM480">
        <v>999.9000000000002</v>
      </c>
      <c r="DN480">
        <v>0</v>
      </c>
      <c r="DO480">
        <v>0</v>
      </c>
      <c r="DP480">
        <v>9999.35142857143</v>
      </c>
      <c r="DQ480">
        <v>0</v>
      </c>
      <c r="DR480">
        <v>10.48236785714286</v>
      </c>
      <c r="DS480">
        <v>-71.85763571428572</v>
      </c>
      <c r="DT480">
        <v>1247.95</v>
      </c>
      <c r="DU480">
        <v>1310.363571428572</v>
      </c>
      <c r="DV480">
        <v>8.183085714285715</v>
      </c>
      <c r="DW480">
        <v>1294.227857142857</v>
      </c>
      <c r="DX480">
        <v>12.31286428571429</v>
      </c>
      <c r="DY480">
        <v>1.853567142857143</v>
      </c>
      <c r="DZ480">
        <v>1.113523571428571</v>
      </c>
      <c r="EA480">
        <v>16.24598214285714</v>
      </c>
      <c r="EB480">
        <v>8.492996428571429</v>
      </c>
      <c r="EC480">
        <v>1999.993571428571</v>
      </c>
      <c r="ED480">
        <v>0.979994535714286</v>
      </c>
      <c r="EE480">
        <v>0.02000506428571428</v>
      </c>
      <c r="EF480">
        <v>0</v>
      </c>
      <c r="EG480">
        <v>773.5540714285717</v>
      </c>
      <c r="EH480">
        <v>5.00097</v>
      </c>
      <c r="EI480">
        <v>15448.45357142857</v>
      </c>
      <c r="EJ480">
        <v>16707.5</v>
      </c>
      <c r="EK480">
        <v>37.3165</v>
      </c>
      <c r="EL480">
        <v>37.875</v>
      </c>
      <c r="EM480">
        <v>37.25</v>
      </c>
      <c r="EN480">
        <v>37.5755</v>
      </c>
      <c r="EO480">
        <v>38.062</v>
      </c>
      <c r="EP480">
        <v>1955.0825</v>
      </c>
      <c r="EQ480">
        <v>39.91107142857143</v>
      </c>
      <c r="ER480">
        <v>0</v>
      </c>
      <c r="ES480">
        <v>1658948346.6</v>
      </c>
      <c r="ET480">
        <v>0</v>
      </c>
      <c r="EU480">
        <v>773.5487307692309</v>
      </c>
      <c r="EV480">
        <v>-4.518803419382696</v>
      </c>
      <c r="EW480">
        <v>-102.8649572692362</v>
      </c>
      <c r="EX480">
        <v>15447.46153846154</v>
      </c>
      <c r="EY480">
        <v>15</v>
      </c>
      <c r="EZ480">
        <v>0</v>
      </c>
      <c r="FA480" t="s">
        <v>419</v>
      </c>
      <c r="FB480">
        <v>1657650335.6</v>
      </c>
      <c r="FC480">
        <v>1657650340.6</v>
      </c>
      <c r="FD480">
        <v>0</v>
      </c>
      <c r="FE480">
        <v>2.4</v>
      </c>
      <c r="FF480">
        <v>-0.047</v>
      </c>
      <c r="FG480">
        <v>-2.024</v>
      </c>
      <c r="FH480">
        <v>-0.16</v>
      </c>
      <c r="FI480">
        <v>420</v>
      </c>
      <c r="FJ480">
        <v>17</v>
      </c>
      <c r="FK480">
        <v>0.4</v>
      </c>
      <c r="FL480">
        <v>0.26</v>
      </c>
      <c r="FM480">
        <v>-71.85312195121952</v>
      </c>
      <c r="FN480">
        <v>-0.7329554006969424</v>
      </c>
      <c r="FO480">
        <v>0.1606164337371395</v>
      </c>
      <c r="FP480">
        <v>0</v>
      </c>
      <c r="FQ480">
        <v>773.8747352941176</v>
      </c>
      <c r="FR480">
        <v>-4.887349122490113</v>
      </c>
      <c r="FS480">
        <v>0.5315758652525852</v>
      </c>
      <c r="FT480">
        <v>0</v>
      </c>
      <c r="FU480">
        <v>8.194194390243903</v>
      </c>
      <c r="FV480">
        <v>-0.2247786062717702</v>
      </c>
      <c r="FW480">
        <v>0.03245228054286894</v>
      </c>
      <c r="FX480">
        <v>0</v>
      </c>
      <c r="FY480">
        <v>0</v>
      </c>
      <c r="FZ480">
        <v>3</v>
      </c>
      <c r="GA480" t="s">
        <v>439</v>
      </c>
      <c r="GB480">
        <v>2.98328</v>
      </c>
      <c r="GC480">
        <v>2.71554</v>
      </c>
      <c r="GD480">
        <v>0.199175</v>
      </c>
      <c r="GE480">
        <v>0.203508</v>
      </c>
      <c r="GF480">
        <v>0.0962943</v>
      </c>
      <c r="GG480">
        <v>0.0656727</v>
      </c>
      <c r="GH480">
        <v>25402.8</v>
      </c>
      <c r="GI480">
        <v>25363.4</v>
      </c>
      <c r="GJ480">
        <v>29479.5</v>
      </c>
      <c r="GK480">
        <v>29448.2</v>
      </c>
      <c r="GL480">
        <v>35296.8</v>
      </c>
      <c r="GM480">
        <v>36589.8</v>
      </c>
      <c r="GN480">
        <v>41525.7</v>
      </c>
      <c r="GO480">
        <v>41962.1</v>
      </c>
      <c r="GP480">
        <v>1.94578</v>
      </c>
      <c r="GQ480">
        <v>1.9034</v>
      </c>
      <c r="GR480">
        <v>0.0497885</v>
      </c>
      <c r="GS480">
        <v>0</v>
      </c>
      <c r="GT480">
        <v>25.1364</v>
      </c>
      <c r="GU480">
        <v>999.9</v>
      </c>
      <c r="GV480">
        <v>38.8</v>
      </c>
      <c r="GW480">
        <v>30.4</v>
      </c>
      <c r="GX480">
        <v>18.703</v>
      </c>
      <c r="GY480">
        <v>63.2001</v>
      </c>
      <c r="GZ480">
        <v>33.9984</v>
      </c>
      <c r="HA480">
        <v>1</v>
      </c>
      <c r="HB480">
        <v>-0.0758079</v>
      </c>
      <c r="HC480">
        <v>0.226471</v>
      </c>
      <c r="HD480">
        <v>20.333</v>
      </c>
      <c r="HE480">
        <v>5.21684</v>
      </c>
      <c r="HF480">
        <v>12.0099</v>
      </c>
      <c r="HG480">
        <v>4.98915</v>
      </c>
      <c r="HH480">
        <v>3.28848</v>
      </c>
      <c r="HI480">
        <v>9999</v>
      </c>
      <c r="HJ480">
        <v>9999</v>
      </c>
      <c r="HK480">
        <v>9999</v>
      </c>
      <c r="HL480">
        <v>156.6</v>
      </c>
      <c r="HM480">
        <v>1.86737</v>
      </c>
      <c r="HN480">
        <v>1.86646</v>
      </c>
      <c r="HO480">
        <v>1.86584</v>
      </c>
      <c r="HP480">
        <v>1.86584</v>
      </c>
      <c r="HQ480">
        <v>1.86767</v>
      </c>
      <c r="HR480">
        <v>1.87013</v>
      </c>
      <c r="HS480">
        <v>1.86874</v>
      </c>
      <c r="HT480">
        <v>1.87027</v>
      </c>
      <c r="HU480">
        <v>0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-5.65</v>
      </c>
      <c r="II480">
        <v>-0.1321</v>
      </c>
      <c r="IJ480">
        <v>-2.003274880989988</v>
      </c>
      <c r="IK480">
        <v>-0.003643892653284941</v>
      </c>
      <c r="IL480">
        <v>8.948238347276123E-07</v>
      </c>
      <c r="IM480">
        <v>-2.445980282225029E-10</v>
      </c>
      <c r="IN480">
        <v>-0.1940835803508028</v>
      </c>
      <c r="IO480">
        <v>-0.01042730378795286</v>
      </c>
      <c r="IP480">
        <v>0.00100284695746963</v>
      </c>
      <c r="IQ480">
        <v>-1.701466411570297E-05</v>
      </c>
      <c r="IR480">
        <v>2</v>
      </c>
      <c r="IS480">
        <v>2310</v>
      </c>
      <c r="IT480">
        <v>1</v>
      </c>
      <c r="IU480">
        <v>25</v>
      </c>
      <c r="IV480">
        <v>21633.5</v>
      </c>
      <c r="IW480">
        <v>21633.4</v>
      </c>
      <c r="IX480">
        <v>2.61475</v>
      </c>
      <c r="IY480">
        <v>2.18628</v>
      </c>
      <c r="IZ480">
        <v>1.39648</v>
      </c>
      <c r="JA480">
        <v>2.34497</v>
      </c>
      <c r="JB480">
        <v>1.49536</v>
      </c>
      <c r="JC480">
        <v>2.39868</v>
      </c>
      <c r="JD480">
        <v>35.2902</v>
      </c>
      <c r="JE480">
        <v>24.1751</v>
      </c>
      <c r="JF480">
        <v>18</v>
      </c>
      <c r="JG480">
        <v>510.583</v>
      </c>
      <c r="JH480">
        <v>439.733</v>
      </c>
      <c r="JI480">
        <v>25</v>
      </c>
      <c r="JJ480">
        <v>26.4333</v>
      </c>
      <c r="JK480">
        <v>30.0002</v>
      </c>
      <c r="JL480">
        <v>26.406</v>
      </c>
      <c r="JM480">
        <v>26.3486</v>
      </c>
      <c r="JN480">
        <v>52.3379</v>
      </c>
      <c r="JO480">
        <v>30.3067</v>
      </c>
      <c r="JP480">
        <v>16.7684</v>
      </c>
      <c r="JQ480">
        <v>25</v>
      </c>
      <c r="JR480">
        <v>1342.83</v>
      </c>
      <c r="JS480">
        <v>12.5032</v>
      </c>
      <c r="JT480">
        <v>100.812</v>
      </c>
      <c r="JU480">
        <v>100.781</v>
      </c>
    </row>
    <row r="481" spans="1:281">
      <c r="A481">
        <v>465</v>
      </c>
      <c r="B481">
        <v>1658948351.5</v>
      </c>
      <c r="C481">
        <v>6713.5</v>
      </c>
      <c r="D481" t="s">
        <v>1357</v>
      </c>
      <c r="E481" t="s">
        <v>1358</v>
      </c>
      <c r="F481">
        <v>5</v>
      </c>
      <c r="G481" t="s">
        <v>1198</v>
      </c>
      <c r="H481" t="s">
        <v>416</v>
      </c>
      <c r="I481">
        <v>1658948344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1344.484684514018</v>
      </c>
      <c r="AK481">
        <v>1289.79296969697</v>
      </c>
      <c r="AL481">
        <v>3.421023360209218</v>
      </c>
      <c r="AM481">
        <v>65.32970682770508</v>
      </c>
      <c r="AN481">
        <f>(AP481 - AO481 + DI481*1E3/(8.314*(DK481+273.15)) * AR481/DH481 * AQ481) * DH481/(100*CV481) * 1000/(1000 - AP481)</f>
        <v>0</v>
      </c>
      <c r="AO481">
        <v>12.42315651293313</v>
      </c>
      <c r="AP481">
        <v>20.47864666666667</v>
      </c>
      <c r="AQ481">
        <v>0.0005704520622311237</v>
      </c>
      <c r="AR481">
        <v>84.90924904379285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1658948344</v>
      </c>
      <c r="DB481">
        <v>1240.01074074074</v>
      </c>
      <c r="DC481">
        <v>1312.017407407408</v>
      </c>
      <c r="DD481">
        <v>20.47452962962963</v>
      </c>
      <c r="DE481">
        <v>12.35751851851852</v>
      </c>
      <c r="DF481">
        <v>1245.637037037037</v>
      </c>
      <c r="DG481">
        <v>20.60652962962963</v>
      </c>
      <c r="DH481">
        <v>500.0629259259259</v>
      </c>
      <c r="DI481">
        <v>90.4357814814815</v>
      </c>
      <c r="DJ481">
        <v>0.09995801851851852</v>
      </c>
      <c r="DK481">
        <v>26.85318518518519</v>
      </c>
      <c r="DL481">
        <v>25.95015555555555</v>
      </c>
      <c r="DM481">
        <v>999.9000000000001</v>
      </c>
      <c r="DN481">
        <v>0</v>
      </c>
      <c r="DO481">
        <v>0</v>
      </c>
      <c r="DP481">
        <v>10006.02296296296</v>
      </c>
      <c r="DQ481">
        <v>0</v>
      </c>
      <c r="DR481">
        <v>10.48475555555556</v>
      </c>
      <c r="DS481">
        <v>-72.00701851851852</v>
      </c>
      <c r="DT481">
        <v>1265.930740740741</v>
      </c>
      <c r="DU481">
        <v>1328.435555555556</v>
      </c>
      <c r="DV481">
        <v>8.117014074074076</v>
      </c>
      <c r="DW481">
        <v>1312.017407407408</v>
      </c>
      <c r="DX481">
        <v>12.35751851851852</v>
      </c>
      <c r="DY481">
        <v>1.851631481481481</v>
      </c>
      <c r="DZ481">
        <v>1.117562962962963</v>
      </c>
      <c r="EA481">
        <v>16.2295962962963</v>
      </c>
      <c r="EB481">
        <v>8.546292592592593</v>
      </c>
      <c r="EC481">
        <v>1999.99</v>
      </c>
      <c r="ED481">
        <v>0.9799946666666669</v>
      </c>
      <c r="EE481">
        <v>0.02000493333333333</v>
      </c>
      <c r="EF481">
        <v>0</v>
      </c>
      <c r="EG481">
        <v>773.1402222222222</v>
      </c>
      <c r="EH481">
        <v>5.00097</v>
      </c>
      <c r="EI481">
        <v>15439.58518518519</v>
      </c>
      <c r="EJ481">
        <v>16707.47037037037</v>
      </c>
      <c r="EK481">
        <v>37.312</v>
      </c>
      <c r="EL481">
        <v>37.875</v>
      </c>
      <c r="EM481">
        <v>37.25</v>
      </c>
      <c r="EN481">
        <v>37.56666666666667</v>
      </c>
      <c r="EO481">
        <v>38.062</v>
      </c>
      <c r="EP481">
        <v>1955.079629629629</v>
      </c>
      <c r="EQ481">
        <v>39.91037037037037</v>
      </c>
      <c r="ER481">
        <v>0</v>
      </c>
      <c r="ES481">
        <v>1658948350.8</v>
      </c>
      <c r="ET481">
        <v>0</v>
      </c>
      <c r="EU481">
        <v>773.19068</v>
      </c>
      <c r="EV481">
        <v>-5.631769238586298</v>
      </c>
      <c r="EW481">
        <v>-103.8307694307537</v>
      </c>
      <c r="EX481">
        <v>15439.688</v>
      </c>
      <c r="EY481">
        <v>15</v>
      </c>
      <c r="EZ481">
        <v>0</v>
      </c>
      <c r="FA481" t="s">
        <v>419</v>
      </c>
      <c r="FB481">
        <v>1657650335.6</v>
      </c>
      <c r="FC481">
        <v>1657650340.6</v>
      </c>
      <c r="FD481">
        <v>0</v>
      </c>
      <c r="FE481">
        <v>2.4</v>
      </c>
      <c r="FF481">
        <v>-0.047</v>
      </c>
      <c r="FG481">
        <v>-2.024</v>
      </c>
      <c r="FH481">
        <v>-0.16</v>
      </c>
      <c r="FI481">
        <v>420</v>
      </c>
      <c r="FJ481">
        <v>17</v>
      </c>
      <c r="FK481">
        <v>0.4</v>
      </c>
      <c r="FL481">
        <v>0.26</v>
      </c>
      <c r="FM481">
        <v>-71.905165</v>
      </c>
      <c r="FN481">
        <v>-1.45939362101296</v>
      </c>
      <c r="FO481">
        <v>0.194233177585602</v>
      </c>
      <c r="FP481">
        <v>0</v>
      </c>
      <c r="FQ481">
        <v>773.4235882352941</v>
      </c>
      <c r="FR481">
        <v>-4.886661576146485</v>
      </c>
      <c r="FS481">
        <v>0.5329693798536564</v>
      </c>
      <c r="FT481">
        <v>0</v>
      </c>
      <c r="FU481">
        <v>8.151844749999999</v>
      </c>
      <c r="FV481">
        <v>-0.7170034896810733</v>
      </c>
      <c r="FW481">
        <v>0.07241778452105192</v>
      </c>
      <c r="FX481">
        <v>0</v>
      </c>
      <c r="FY481">
        <v>0</v>
      </c>
      <c r="FZ481">
        <v>3</v>
      </c>
      <c r="GA481" t="s">
        <v>439</v>
      </c>
      <c r="GB481">
        <v>2.98326</v>
      </c>
      <c r="GC481">
        <v>2.7156</v>
      </c>
      <c r="GD481">
        <v>0.200824</v>
      </c>
      <c r="GE481">
        <v>0.205128</v>
      </c>
      <c r="GF481">
        <v>0.09635440000000001</v>
      </c>
      <c r="GG481">
        <v>0.06602470000000001</v>
      </c>
      <c r="GH481">
        <v>25350.2</v>
      </c>
      <c r="GI481">
        <v>25311.8</v>
      </c>
      <c r="GJ481">
        <v>29479.2</v>
      </c>
      <c r="GK481">
        <v>29448.1</v>
      </c>
      <c r="GL481">
        <v>35294.2</v>
      </c>
      <c r="GM481">
        <v>36575.9</v>
      </c>
      <c r="GN481">
        <v>41525.4</v>
      </c>
      <c r="GO481">
        <v>41961.9</v>
      </c>
      <c r="GP481">
        <v>1.94605</v>
      </c>
      <c r="GQ481">
        <v>1.90295</v>
      </c>
      <c r="GR481">
        <v>0.0500679</v>
      </c>
      <c r="GS481">
        <v>0</v>
      </c>
      <c r="GT481">
        <v>25.1348</v>
      </c>
      <c r="GU481">
        <v>999.9</v>
      </c>
      <c r="GV481">
        <v>38.8</v>
      </c>
      <c r="GW481">
        <v>30.4</v>
      </c>
      <c r="GX481">
        <v>18.7018</v>
      </c>
      <c r="GY481">
        <v>63.0301</v>
      </c>
      <c r="GZ481">
        <v>33.9383</v>
      </c>
      <c r="HA481">
        <v>1</v>
      </c>
      <c r="HB481">
        <v>-0.07577739999999999</v>
      </c>
      <c r="HC481">
        <v>0.226225</v>
      </c>
      <c r="HD481">
        <v>20.3329</v>
      </c>
      <c r="HE481">
        <v>5.21699</v>
      </c>
      <c r="HF481">
        <v>12.0099</v>
      </c>
      <c r="HG481">
        <v>4.98885</v>
      </c>
      <c r="HH481">
        <v>3.28845</v>
      </c>
      <c r="HI481">
        <v>9999</v>
      </c>
      <c r="HJ481">
        <v>9999</v>
      </c>
      <c r="HK481">
        <v>9999</v>
      </c>
      <c r="HL481">
        <v>156.6</v>
      </c>
      <c r="HM481">
        <v>1.86738</v>
      </c>
      <c r="HN481">
        <v>1.86646</v>
      </c>
      <c r="HO481">
        <v>1.86584</v>
      </c>
      <c r="HP481">
        <v>1.86583</v>
      </c>
      <c r="HQ481">
        <v>1.86766</v>
      </c>
      <c r="HR481">
        <v>1.87014</v>
      </c>
      <c r="HS481">
        <v>1.86874</v>
      </c>
      <c r="HT481">
        <v>1.87027</v>
      </c>
      <c r="HU481">
        <v>0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-5.69</v>
      </c>
      <c r="II481">
        <v>-0.1319</v>
      </c>
      <c r="IJ481">
        <v>-2.003274880989988</v>
      </c>
      <c r="IK481">
        <v>-0.003643892653284941</v>
      </c>
      <c r="IL481">
        <v>8.948238347276123E-07</v>
      </c>
      <c r="IM481">
        <v>-2.445980282225029E-10</v>
      </c>
      <c r="IN481">
        <v>-0.1940835803508028</v>
      </c>
      <c r="IO481">
        <v>-0.01042730378795286</v>
      </c>
      <c r="IP481">
        <v>0.00100284695746963</v>
      </c>
      <c r="IQ481">
        <v>-1.701466411570297E-05</v>
      </c>
      <c r="IR481">
        <v>2</v>
      </c>
      <c r="IS481">
        <v>2310</v>
      </c>
      <c r="IT481">
        <v>1</v>
      </c>
      <c r="IU481">
        <v>25</v>
      </c>
      <c r="IV481">
        <v>21633.6</v>
      </c>
      <c r="IW481">
        <v>21633.5</v>
      </c>
      <c r="IX481">
        <v>2.64282</v>
      </c>
      <c r="IY481">
        <v>2.18262</v>
      </c>
      <c r="IZ481">
        <v>1.39648</v>
      </c>
      <c r="JA481">
        <v>2.34497</v>
      </c>
      <c r="JB481">
        <v>1.49536</v>
      </c>
      <c r="JC481">
        <v>2.39746</v>
      </c>
      <c r="JD481">
        <v>35.2902</v>
      </c>
      <c r="JE481">
        <v>24.1751</v>
      </c>
      <c r="JF481">
        <v>18</v>
      </c>
      <c r="JG481">
        <v>510.78</v>
      </c>
      <c r="JH481">
        <v>439.462</v>
      </c>
      <c r="JI481">
        <v>25</v>
      </c>
      <c r="JJ481">
        <v>26.4347</v>
      </c>
      <c r="JK481">
        <v>30.0003</v>
      </c>
      <c r="JL481">
        <v>26.4081</v>
      </c>
      <c r="JM481">
        <v>26.3486</v>
      </c>
      <c r="JN481">
        <v>52.891</v>
      </c>
      <c r="JO481">
        <v>30.3067</v>
      </c>
      <c r="JP481">
        <v>16.7684</v>
      </c>
      <c r="JQ481">
        <v>25</v>
      </c>
      <c r="JR481">
        <v>1356.18</v>
      </c>
      <c r="JS481">
        <v>12.5151</v>
      </c>
      <c r="JT481">
        <v>100.812</v>
      </c>
      <c r="JU481">
        <v>100.78</v>
      </c>
    </row>
    <row r="482" spans="1:281">
      <c r="A482">
        <v>466</v>
      </c>
      <c r="B482">
        <v>1658948356.5</v>
      </c>
      <c r="C482">
        <v>6718.5</v>
      </c>
      <c r="D482" t="s">
        <v>1359</v>
      </c>
      <c r="E482" t="s">
        <v>1360</v>
      </c>
      <c r="F482">
        <v>5</v>
      </c>
      <c r="G482" t="s">
        <v>1198</v>
      </c>
      <c r="H482" t="s">
        <v>416</v>
      </c>
      <c r="I482">
        <v>1658948348.714286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1361.398086135316</v>
      </c>
      <c r="AK482">
        <v>1306.933333333333</v>
      </c>
      <c r="AL482">
        <v>3.414036177865411</v>
      </c>
      <c r="AM482">
        <v>65.32970682770508</v>
      </c>
      <c r="AN482">
        <f>(AP482 - AO482 + DI482*1E3/(8.314*(DK482+273.15)) * AR482/DH482 * AQ482) * DH482/(100*CV482) * 1000/(1000 - AP482)</f>
        <v>0</v>
      </c>
      <c r="AO482">
        <v>12.47454400399385</v>
      </c>
      <c r="AP482">
        <v>20.49133575757574</v>
      </c>
      <c r="AQ482">
        <v>0.001368836063447736</v>
      </c>
      <c r="AR482">
        <v>84.90924904379285</v>
      </c>
      <c r="AS482">
        <v>1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1658948348.714286</v>
      </c>
      <c r="DB482">
        <v>1255.7675</v>
      </c>
      <c r="DC482">
        <v>1327.768571428571</v>
      </c>
      <c r="DD482">
        <v>20.47419642857143</v>
      </c>
      <c r="DE482">
        <v>12.41418928571428</v>
      </c>
      <c r="DF482">
        <v>1261.433928571428</v>
      </c>
      <c r="DG482">
        <v>20.6062</v>
      </c>
      <c r="DH482">
        <v>500.069</v>
      </c>
      <c r="DI482">
        <v>90.43582857142857</v>
      </c>
      <c r="DJ482">
        <v>0.100010275</v>
      </c>
      <c r="DK482">
        <v>26.85326071428571</v>
      </c>
      <c r="DL482">
        <v>25.952075</v>
      </c>
      <c r="DM482">
        <v>999.9000000000002</v>
      </c>
      <c r="DN482">
        <v>0</v>
      </c>
      <c r="DO482">
        <v>0</v>
      </c>
      <c r="DP482">
        <v>10001.33642857143</v>
      </c>
      <c r="DQ482">
        <v>0</v>
      </c>
      <c r="DR482">
        <v>10.48272142857143</v>
      </c>
      <c r="DS482">
        <v>-72.00110714285714</v>
      </c>
      <c r="DT482">
        <v>1282.016071428571</v>
      </c>
      <c r="DU482">
        <v>1344.460357142857</v>
      </c>
      <c r="DV482">
        <v>8.060006071428573</v>
      </c>
      <c r="DW482">
        <v>1327.768571428571</v>
      </c>
      <c r="DX482">
        <v>12.41418928571428</v>
      </c>
      <c r="DY482">
        <v>1.851601785714285</v>
      </c>
      <c r="DZ482">
        <v>1.122688571428571</v>
      </c>
      <c r="EA482">
        <v>16.22934642857143</v>
      </c>
      <c r="EB482">
        <v>8.613867500000001</v>
      </c>
      <c r="EC482">
        <v>1999.992142857143</v>
      </c>
      <c r="ED482">
        <v>0.979994535714286</v>
      </c>
      <c r="EE482">
        <v>0.02000506428571428</v>
      </c>
      <c r="EF482">
        <v>0</v>
      </c>
      <c r="EG482">
        <v>772.7380000000001</v>
      </c>
      <c r="EH482">
        <v>5.00097</v>
      </c>
      <c r="EI482">
        <v>15431.68214285714</v>
      </c>
      <c r="EJ482">
        <v>16707.48571428572</v>
      </c>
      <c r="EK482">
        <v>37.312</v>
      </c>
      <c r="EL482">
        <v>37.875</v>
      </c>
      <c r="EM482">
        <v>37.25</v>
      </c>
      <c r="EN482">
        <v>37.562</v>
      </c>
      <c r="EO482">
        <v>38.062</v>
      </c>
      <c r="EP482">
        <v>1955.081428571428</v>
      </c>
      <c r="EQ482">
        <v>39.91071428571428</v>
      </c>
      <c r="ER482">
        <v>0</v>
      </c>
      <c r="ES482">
        <v>1658948356.2</v>
      </c>
      <c r="ET482">
        <v>0</v>
      </c>
      <c r="EU482">
        <v>772.7284615384615</v>
      </c>
      <c r="EV482">
        <v>-5.247111113132555</v>
      </c>
      <c r="EW482">
        <v>-98.53675226802618</v>
      </c>
      <c r="EX482">
        <v>15431.13076923077</v>
      </c>
      <c r="EY482">
        <v>15</v>
      </c>
      <c r="EZ482">
        <v>0</v>
      </c>
      <c r="FA482" t="s">
        <v>419</v>
      </c>
      <c r="FB482">
        <v>1657650335.6</v>
      </c>
      <c r="FC482">
        <v>1657650340.6</v>
      </c>
      <c r="FD482">
        <v>0</v>
      </c>
      <c r="FE482">
        <v>2.4</v>
      </c>
      <c r="FF482">
        <v>-0.047</v>
      </c>
      <c r="FG482">
        <v>-2.024</v>
      </c>
      <c r="FH482">
        <v>-0.16</v>
      </c>
      <c r="FI482">
        <v>420</v>
      </c>
      <c r="FJ482">
        <v>17</v>
      </c>
      <c r="FK482">
        <v>0.4</v>
      </c>
      <c r="FL482">
        <v>0.26</v>
      </c>
      <c r="FM482">
        <v>-72.00145853658536</v>
      </c>
      <c r="FN482">
        <v>-0.2344348432055399</v>
      </c>
      <c r="FO482">
        <v>0.1080796566575972</v>
      </c>
      <c r="FP482">
        <v>1</v>
      </c>
      <c r="FQ482">
        <v>773.0101176470589</v>
      </c>
      <c r="FR482">
        <v>-5.266737966642474</v>
      </c>
      <c r="FS482">
        <v>0.5553456138883703</v>
      </c>
      <c r="FT482">
        <v>0</v>
      </c>
      <c r="FU482">
        <v>8.096477804878049</v>
      </c>
      <c r="FV482">
        <v>-0.7686727526132383</v>
      </c>
      <c r="FW482">
        <v>0.07789929341588187</v>
      </c>
      <c r="FX482">
        <v>0</v>
      </c>
      <c r="FY482">
        <v>1</v>
      </c>
      <c r="FZ482">
        <v>3</v>
      </c>
      <c r="GA482" t="s">
        <v>426</v>
      </c>
      <c r="GB482">
        <v>2.98332</v>
      </c>
      <c r="GC482">
        <v>2.71564</v>
      </c>
      <c r="GD482">
        <v>0.202471</v>
      </c>
      <c r="GE482">
        <v>0.206696</v>
      </c>
      <c r="GF482">
        <v>0.09639109999999999</v>
      </c>
      <c r="GG482">
        <v>0.066063</v>
      </c>
      <c r="GH482">
        <v>25298.5</v>
      </c>
      <c r="GI482">
        <v>25261.5</v>
      </c>
      <c r="GJ482">
        <v>29479.8</v>
      </c>
      <c r="GK482">
        <v>29447.6</v>
      </c>
      <c r="GL482">
        <v>35293.3</v>
      </c>
      <c r="GM482">
        <v>36574</v>
      </c>
      <c r="GN482">
        <v>41526</v>
      </c>
      <c r="GO482">
        <v>41961.5</v>
      </c>
      <c r="GP482">
        <v>1.9458</v>
      </c>
      <c r="GQ482">
        <v>1.90327</v>
      </c>
      <c r="GR482">
        <v>0.0500865</v>
      </c>
      <c r="GS482">
        <v>0</v>
      </c>
      <c r="GT482">
        <v>25.1334</v>
      </c>
      <c r="GU482">
        <v>999.9</v>
      </c>
      <c r="GV482">
        <v>38.7</v>
      </c>
      <c r="GW482">
        <v>30.4</v>
      </c>
      <c r="GX482">
        <v>18.6519</v>
      </c>
      <c r="GY482">
        <v>63.2201</v>
      </c>
      <c r="GZ482">
        <v>33.8662</v>
      </c>
      <c r="HA482">
        <v>1</v>
      </c>
      <c r="HB482">
        <v>-0.0754319</v>
      </c>
      <c r="HC482">
        <v>0.225901</v>
      </c>
      <c r="HD482">
        <v>20.3329</v>
      </c>
      <c r="HE482">
        <v>5.21789</v>
      </c>
      <c r="HF482">
        <v>12.0099</v>
      </c>
      <c r="HG482">
        <v>4.989</v>
      </c>
      <c r="HH482">
        <v>3.28858</v>
      </c>
      <c r="HI482">
        <v>9999</v>
      </c>
      <c r="HJ482">
        <v>9999</v>
      </c>
      <c r="HK482">
        <v>9999</v>
      </c>
      <c r="HL482">
        <v>156.6</v>
      </c>
      <c r="HM482">
        <v>1.86739</v>
      </c>
      <c r="HN482">
        <v>1.86646</v>
      </c>
      <c r="HO482">
        <v>1.86584</v>
      </c>
      <c r="HP482">
        <v>1.86584</v>
      </c>
      <c r="HQ482">
        <v>1.86768</v>
      </c>
      <c r="HR482">
        <v>1.87013</v>
      </c>
      <c r="HS482">
        <v>1.86874</v>
      </c>
      <c r="HT482">
        <v>1.87027</v>
      </c>
      <c r="HU482">
        <v>0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-5.74</v>
      </c>
      <c r="II482">
        <v>-0.1318</v>
      </c>
      <c r="IJ482">
        <v>-2.003274880989988</v>
      </c>
      <c r="IK482">
        <v>-0.003643892653284941</v>
      </c>
      <c r="IL482">
        <v>8.948238347276123E-07</v>
      </c>
      <c r="IM482">
        <v>-2.445980282225029E-10</v>
      </c>
      <c r="IN482">
        <v>-0.1940835803508028</v>
      </c>
      <c r="IO482">
        <v>-0.01042730378795286</v>
      </c>
      <c r="IP482">
        <v>0.00100284695746963</v>
      </c>
      <c r="IQ482">
        <v>-1.701466411570297E-05</v>
      </c>
      <c r="IR482">
        <v>2</v>
      </c>
      <c r="IS482">
        <v>2310</v>
      </c>
      <c r="IT482">
        <v>1</v>
      </c>
      <c r="IU482">
        <v>25</v>
      </c>
      <c r="IV482">
        <v>21633.7</v>
      </c>
      <c r="IW482">
        <v>21633.6</v>
      </c>
      <c r="IX482">
        <v>2.66724</v>
      </c>
      <c r="IY482">
        <v>2.18506</v>
      </c>
      <c r="IZ482">
        <v>1.39648</v>
      </c>
      <c r="JA482">
        <v>2.34375</v>
      </c>
      <c r="JB482">
        <v>1.49536</v>
      </c>
      <c r="JC482">
        <v>2.40845</v>
      </c>
      <c r="JD482">
        <v>35.2902</v>
      </c>
      <c r="JE482">
        <v>24.1751</v>
      </c>
      <c r="JF482">
        <v>18</v>
      </c>
      <c r="JG482">
        <v>510.619</v>
      </c>
      <c r="JH482">
        <v>439.658</v>
      </c>
      <c r="JI482">
        <v>24.9999</v>
      </c>
      <c r="JJ482">
        <v>26.4355</v>
      </c>
      <c r="JK482">
        <v>30.0001</v>
      </c>
      <c r="JL482">
        <v>26.4081</v>
      </c>
      <c r="JM482">
        <v>26.3486</v>
      </c>
      <c r="JN482">
        <v>53.3737</v>
      </c>
      <c r="JO482">
        <v>30.3067</v>
      </c>
      <c r="JP482">
        <v>16.7684</v>
      </c>
      <c r="JQ482">
        <v>25</v>
      </c>
      <c r="JR482">
        <v>1376.22</v>
      </c>
      <c r="JS482">
        <v>12.5364</v>
      </c>
      <c r="JT482">
        <v>100.813</v>
      </c>
      <c r="JU482">
        <v>100.779</v>
      </c>
    </row>
    <row r="483" spans="1:281">
      <c r="A483">
        <v>467</v>
      </c>
      <c r="B483">
        <v>1658948361.5</v>
      </c>
      <c r="C483">
        <v>6723.5</v>
      </c>
      <c r="D483" t="s">
        <v>1361</v>
      </c>
      <c r="E483" t="s">
        <v>1362</v>
      </c>
      <c r="F483">
        <v>5</v>
      </c>
      <c r="G483" t="s">
        <v>1198</v>
      </c>
      <c r="H483" t="s">
        <v>416</v>
      </c>
      <c r="I483">
        <v>1658948354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1378.312008360846</v>
      </c>
      <c r="AK483">
        <v>1324.059090909091</v>
      </c>
      <c r="AL483">
        <v>3.436754595870296</v>
      </c>
      <c r="AM483">
        <v>65.32970682770508</v>
      </c>
      <c r="AN483">
        <f>(AP483 - AO483 + DI483*1E3/(8.314*(DK483+273.15)) * AR483/DH483 * AQ483) * DH483/(100*CV483) * 1000/(1000 - AP483)</f>
        <v>0</v>
      </c>
      <c r="AO483">
        <v>12.48012483304099</v>
      </c>
      <c r="AP483">
        <v>20.48360242424242</v>
      </c>
      <c r="AQ483">
        <v>-0.0001755450040807667</v>
      </c>
      <c r="AR483">
        <v>84.90924904379285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1658948354</v>
      </c>
      <c r="DB483">
        <v>1273.452962962963</v>
      </c>
      <c r="DC483">
        <v>1345.458148148148</v>
      </c>
      <c r="DD483">
        <v>20.48187037037037</v>
      </c>
      <c r="DE483">
        <v>12.46503333333333</v>
      </c>
      <c r="DF483">
        <v>1279.164074074074</v>
      </c>
      <c r="DG483">
        <v>20.61380370370371</v>
      </c>
      <c r="DH483">
        <v>500.0618518518518</v>
      </c>
      <c r="DI483">
        <v>90.4366185185185</v>
      </c>
      <c r="DJ483">
        <v>0.09995797407407409</v>
      </c>
      <c r="DK483">
        <v>26.8558962962963</v>
      </c>
      <c r="DL483">
        <v>25.95315925925927</v>
      </c>
      <c r="DM483">
        <v>999.9000000000001</v>
      </c>
      <c r="DN483">
        <v>0</v>
      </c>
      <c r="DO483">
        <v>0</v>
      </c>
      <c r="DP483">
        <v>10003.43037037037</v>
      </c>
      <c r="DQ483">
        <v>0</v>
      </c>
      <c r="DR483">
        <v>10.48671481481482</v>
      </c>
      <c r="DS483">
        <v>-72.00544814814815</v>
      </c>
      <c r="DT483">
        <v>1300.08037037037</v>
      </c>
      <c r="DU483">
        <v>1362.441851851852</v>
      </c>
      <c r="DV483">
        <v>8.016822222222222</v>
      </c>
      <c r="DW483">
        <v>1345.458148148148</v>
      </c>
      <c r="DX483">
        <v>12.46503333333333</v>
      </c>
      <c r="DY483">
        <v>1.852311851851852</v>
      </c>
      <c r="DZ483">
        <v>1.127296666666667</v>
      </c>
      <c r="EA483">
        <v>16.23535925925926</v>
      </c>
      <c r="EB483">
        <v>8.674535185185185</v>
      </c>
      <c r="EC483">
        <v>1999.982222222223</v>
      </c>
      <c r="ED483">
        <v>0.9799944444444447</v>
      </c>
      <c r="EE483">
        <v>0.02000515555555555</v>
      </c>
      <c r="EF483">
        <v>0</v>
      </c>
      <c r="EG483">
        <v>772.3532592592593</v>
      </c>
      <c r="EH483">
        <v>5.00097</v>
      </c>
      <c r="EI483">
        <v>15422.82962962963</v>
      </c>
      <c r="EJ483">
        <v>16707.4</v>
      </c>
      <c r="EK483">
        <v>37.312</v>
      </c>
      <c r="EL483">
        <v>37.875</v>
      </c>
      <c r="EM483">
        <v>37.25</v>
      </c>
      <c r="EN483">
        <v>37.562</v>
      </c>
      <c r="EO483">
        <v>38.062</v>
      </c>
      <c r="EP483">
        <v>1955.071481481481</v>
      </c>
      <c r="EQ483">
        <v>39.91074074074074</v>
      </c>
      <c r="ER483">
        <v>0</v>
      </c>
      <c r="ES483">
        <v>1658948361</v>
      </c>
      <c r="ET483">
        <v>0</v>
      </c>
      <c r="EU483">
        <v>772.3506923076924</v>
      </c>
      <c r="EV483">
        <v>-5.393572640014156</v>
      </c>
      <c r="EW483">
        <v>-99.88376063457562</v>
      </c>
      <c r="EX483">
        <v>15423.09230769231</v>
      </c>
      <c r="EY483">
        <v>15</v>
      </c>
      <c r="EZ483">
        <v>0</v>
      </c>
      <c r="FA483" t="s">
        <v>419</v>
      </c>
      <c r="FB483">
        <v>1657650335.6</v>
      </c>
      <c r="FC483">
        <v>1657650340.6</v>
      </c>
      <c r="FD483">
        <v>0</v>
      </c>
      <c r="FE483">
        <v>2.4</v>
      </c>
      <c r="FF483">
        <v>-0.047</v>
      </c>
      <c r="FG483">
        <v>-2.024</v>
      </c>
      <c r="FH483">
        <v>-0.16</v>
      </c>
      <c r="FI483">
        <v>420</v>
      </c>
      <c r="FJ483">
        <v>17</v>
      </c>
      <c r="FK483">
        <v>0.4</v>
      </c>
      <c r="FL483">
        <v>0.26</v>
      </c>
      <c r="FM483">
        <v>-71.98634146341462</v>
      </c>
      <c r="FN483">
        <v>0.03747804878048331</v>
      </c>
      <c r="FO483">
        <v>0.1146781455259581</v>
      </c>
      <c r="FP483">
        <v>1</v>
      </c>
      <c r="FQ483">
        <v>772.599205882353</v>
      </c>
      <c r="FR483">
        <v>-4.743208550433089</v>
      </c>
      <c r="FS483">
        <v>0.5044689566273511</v>
      </c>
      <c r="FT483">
        <v>0</v>
      </c>
      <c r="FU483">
        <v>8.049093170731709</v>
      </c>
      <c r="FV483">
        <v>-0.4840340069686306</v>
      </c>
      <c r="FW483">
        <v>0.05427083340284313</v>
      </c>
      <c r="FX483">
        <v>0</v>
      </c>
      <c r="FY483">
        <v>1</v>
      </c>
      <c r="FZ483">
        <v>3</v>
      </c>
      <c r="GA483" t="s">
        <v>426</v>
      </c>
      <c r="GB483">
        <v>2.98321</v>
      </c>
      <c r="GC483">
        <v>2.71576</v>
      </c>
      <c r="GD483">
        <v>0.204106</v>
      </c>
      <c r="GE483">
        <v>0.208261</v>
      </c>
      <c r="GF483">
        <v>0.09636400000000001</v>
      </c>
      <c r="GG483">
        <v>0.06607440000000001</v>
      </c>
      <c r="GH483">
        <v>25246.6</v>
      </c>
      <c r="GI483">
        <v>25211.9</v>
      </c>
      <c r="GJ483">
        <v>29479.7</v>
      </c>
      <c r="GK483">
        <v>29447.9</v>
      </c>
      <c r="GL483">
        <v>35294.2</v>
      </c>
      <c r="GM483">
        <v>36573.8</v>
      </c>
      <c r="GN483">
        <v>41525.8</v>
      </c>
      <c r="GO483">
        <v>41961.8</v>
      </c>
      <c r="GP483">
        <v>1.94592</v>
      </c>
      <c r="GQ483">
        <v>1.90352</v>
      </c>
      <c r="GR483">
        <v>0.0504032</v>
      </c>
      <c r="GS483">
        <v>0</v>
      </c>
      <c r="GT483">
        <v>25.1346</v>
      </c>
      <c r="GU483">
        <v>999.9</v>
      </c>
      <c r="GV483">
        <v>38.7</v>
      </c>
      <c r="GW483">
        <v>30.4</v>
      </c>
      <c r="GX483">
        <v>18.6536</v>
      </c>
      <c r="GY483">
        <v>62.9901</v>
      </c>
      <c r="GZ483">
        <v>34.1987</v>
      </c>
      <c r="HA483">
        <v>1</v>
      </c>
      <c r="HB483">
        <v>-0.0754929</v>
      </c>
      <c r="HC483">
        <v>0.225926</v>
      </c>
      <c r="HD483">
        <v>20.3329</v>
      </c>
      <c r="HE483">
        <v>5.21759</v>
      </c>
      <c r="HF483">
        <v>12.0099</v>
      </c>
      <c r="HG483">
        <v>4.9894</v>
      </c>
      <c r="HH483">
        <v>3.28858</v>
      </c>
      <c r="HI483">
        <v>9999</v>
      </c>
      <c r="HJ483">
        <v>9999</v>
      </c>
      <c r="HK483">
        <v>9999</v>
      </c>
      <c r="HL483">
        <v>156.6</v>
      </c>
      <c r="HM483">
        <v>1.86737</v>
      </c>
      <c r="HN483">
        <v>1.86646</v>
      </c>
      <c r="HO483">
        <v>1.86584</v>
      </c>
      <c r="HP483">
        <v>1.86584</v>
      </c>
      <c r="HQ483">
        <v>1.86767</v>
      </c>
      <c r="HR483">
        <v>1.87012</v>
      </c>
      <c r="HS483">
        <v>1.86874</v>
      </c>
      <c r="HT483">
        <v>1.87027</v>
      </c>
      <c r="HU483">
        <v>0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-5.77</v>
      </c>
      <c r="II483">
        <v>-0.1319</v>
      </c>
      <c r="IJ483">
        <v>-2.003274880989988</v>
      </c>
      <c r="IK483">
        <v>-0.003643892653284941</v>
      </c>
      <c r="IL483">
        <v>8.948238347276123E-07</v>
      </c>
      <c r="IM483">
        <v>-2.445980282225029E-10</v>
      </c>
      <c r="IN483">
        <v>-0.1940835803508028</v>
      </c>
      <c r="IO483">
        <v>-0.01042730378795286</v>
      </c>
      <c r="IP483">
        <v>0.00100284695746963</v>
      </c>
      <c r="IQ483">
        <v>-1.701466411570297E-05</v>
      </c>
      <c r="IR483">
        <v>2</v>
      </c>
      <c r="IS483">
        <v>2310</v>
      </c>
      <c r="IT483">
        <v>1</v>
      </c>
      <c r="IU483">
        <v>25</v>
      </c>
      <c r="IV483">
        <v>21633.8</v>
      </c>
      <c r="IW483">
        <v>21633.7</v>
      </c>
      <c r="IX483">
        <v>2.69287</v>
      </c>
      <c r="IY483">
        <v>2.18628</v>
      </c>
      <c r="IZ483">
        <v>1.39648</v>
      </c>
      <c r="JA483">
        <v>2.34375</v>
      </c>
      <c r="JB483">
        <v>1.49536</v>
      </c>
      <c r="JC483">
        <v>2.38281</v>
      </c>
      <c r="JD483">
        <v>35.3133</v>
      </c>
      <c r="JE483">
        <v>24.1663</v>
      </c>
      <c r="JF483">
        <v>18</v>
      </c>
      <c r="JG483">
        <v>510.7</v>
      </c>
      <c r="JH483">
        <v>439.814</v>
      </c>
      <c r="JI483">
        <v>24.9999</v>
      </c>
      <c r="JJ483">
        <v>26.4355</v>
      </c>
      <c r="JK483">
        <v>30</v>
      </c>
      <c r="JL483">
        <v>26.4081</v>
      </c>
      <c r="JM483">
        <v>26.3493</v>
      </c>
      <c r="JN483">
        <v>53.9345</v>
      </c>
      <c r="JO483">
        <v>30.002</v>
      </c>
      <c r="JP483">
        <v>16.3928</v>
      </c>
      <c r="JQ483">
        <v>25</v>
      </c>
      <c r="JR483">
        <v>1389.58</v>
      </c>
      <c r="JS483">
        <v>12.5718</v>
      </c>
      <c r="JT483">
        <v>100.813</v>
      </c>
      <c r="JU483">
        <v>100.78</v>
      </c>
    </row>
    <row r="484" spans="1:281">
      <c r="A484">
        <v>468</v>
      </c>
      <c r="B484">
        <v>1658948366.5</v>
      </c>
      <c r="C484">
        <v>6728.5</v>
      </c>
      <c r="D484" t="s">
        <v>1363</v>
      </c>
      <c r="E484" t="s">
        <v>1364</v>
      </c>
      <c r="F484">
        <v>5</v>
      </c>
      <c r="G484" t="s">
        <v>1198</v>
      </c>
      <c r="H484" t="s">
        <v>416</v>
      </c>
      <c r="I484">
        <v>1658948358.714286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1395.199118473628</v>
      </c>
      <c r="AK484">
        <v>1340.984484848484</v>
      </c>
      <c r="AL484">
        <v>3.375854753632192</v>
      </c>
      <c r="AM484">
        <v>65.32970682770508</v>
      </c>
      <c r="AN484">
        <f>(AP484 - AO484 + DI484*1E3/(8.314*(DK484+273.15)) * AR484/DH484 * AQ484) * DH484/(100*CV484) * 1000/(1000 - AP484)</f>
        <v>0</v>
      </c>
      <c r="AO484">
        <v>12.48667992272594</v>
      </c>
      <c r="AP484">
        <v>20.47527999999999</v>
      </c>
      <c r="AQ484">
        <v>-0.0003168508766312347</v>
      </c>
      <c r="AR484">
        <v>84.90924904379285</v>
      </c>
      <c r="AS484">
        <v>1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1658948358.714286</v>
      </c>
      <c r="DB484">
        <v>1289.237857142857</v>
      </c>
      <c r="DC484">
        <v>1361.183571428571</v>
      </c>
      <c r="DD484">
        <v>20.48441071428571</v>
      </c>
      <c r="DE484">
        <v>12.48550357142857</v>
      </c>
      <c r="DF484">
        <v>1294.99</v>
      </c>
      <c r="DG484">
        <v>20.61631785714286</v>
      </c>
      <c r="DH484">
        <v>500.0682857142857</v>
      </c>
      <c r="DI484">
        <v>90.43736428571428</v>
      </c>
      <c r="DJ484">
        <v>0.09996204642857143</v>
      </c>
      <c r="DK484">
        <v>26.85869642857143</v>
      </c>
      <c r="DL484">
        <v>25.95920000000001</v>
      </c>
      <c r="DM484">
        <v>999.9000000000002</v>
      </c>
      <c r="DN484">
        <v>0</v>
      </c>
      <c r="DO484">
        <v>0</v>
      </c>
      <c r="DP484">
        <v>10006.84357142857</v>
      </c>
      <c r="DQ484">
        <v>0</v>
      </c>
      <c r="DR484">
        <v>10.48025</v>
      </c>
      <c r="DS484">
        <v>-71.94583928571429</v>
      </c>
      <c r="DT484">
        <v>1316.198928571428</v>
      </c>
      <c r="DU484">
        <v>1378.393571428571</v>
      </c>
      <c r="DV484">
        <v>7.998889285714285</v>
      </c>
      <c r="DW484">
        <v>1361.183571428571</v>
      </c>
      <c r="DX484">
        <v>12.48550357142857</v>
      </c>
      <c r="DY484">
        <v>1.852556071428571</v>
      </c>
      <c r="DZ484">
        <v>1.129156428571429</v>
      </c>
      <c r="EA484">
        <v>16.23743571428571</v>
      </c>
      <c r="EB484">
        <v>8.698917142857143</v>
      </c>
      <c r="EC484">
        <v>1999.984642857143</v>
      </c>
      <c r="ED484">
        <v>0.979994535714286</v>
      </c>
      <c r="EE484">
        <v>0.02000506428571428</v>
      </c>
      <c r="EF484">
        <v>0</v>
      </c>
      <c r="EG484">
        <v>772.0129285714287</v>
      </c>
      <c r="EH484">
        <v>5.00097</v>
      </c>
      <c r="EI484">
        <v>15415.21071428571</v>
      </c>
      <c r="EJ484">
        <v>16707.425</v>
      </c>
      <c r="EK484">
        <v>37.312</v>
      </c>
      <c r="EL484">
        <v>37.875</v>
      </c>
      <c r="EM484">
        <v>37.25</v>
      </c>
      <c r="EN484">
        <v>37.562</v>
      </c>
      <c r="EO484">
        <v>38.062</v>
      </c>
      <c r="EP484">
        <v>1955.073928571429</v>
      </c>
      <c r="EQ484">
        <v>39.91071428571428</v>
      </c>
      <c r="ER484">
        <v>0</v>
      </c>
      <c r="ES484">
        <v>1658948366.4</v>
      </c>
      <c r="ET484">
        <v>0</v>
      </c>
      <c r="EU484">
        <v>771.90648</v>
      </c>
      <c r="EV484">
        <v>-4.242769228015709</v>
      </c>
      <c r="EW484">
        <v>-97.21538454438344</v>
      </c>
      <c r="EX484">
        <v>15413.936</v>
      </c>
      <c r="EY484">
        <v>15</v>
      </c>
      <c r="EZ484">
        <v>0</v>
      </c>
      <c r="FA484" t="s">
        <v>419</v>
      </c>
      <c r="FB484">
        <v>1657650335.6</v>
      </c>
      <c r="FC484">
        <v>1657650340.6</v>
      </c>
      <c r="FD484">
        <v>0</v>
      </c>
      <c r="FE484">
        <v>2.4</v>
      </c>
      <c r="FF484">
        <v>-0.047</v>
      </c>
      <c r="FG484">
        <v>-2.024</v>
      </c>
      <c r="FH484">
        <v>-0.16</v>
      </c>
      <c r="FI484">
        <v>420</v>
      </c>
      <c r="FJ484">
        <v>17</v>
      </c>
      <c r="FK484">
        <v>0.4</v>
      </c>
      <c r="FL484">
        <v>0.26</v>
      </c>
      <c r="FM484">
        <v>-71.9787975</v>
      </c>
      <c r="FN484">
        <v>0.6217879924954617</v>
      </c>
      <c r="FO484">
        <v>0.1206464327850179</v>
      </c>
      <c r="FP484">
        <v>0</v>
      </c>
      <c r="FQ484">
        <v>772.2235588235295</v>
      </c>
      <c r="FR484">
        <v>-4.724812839408033</v>
      </c>
      <c r="FS484">
        <v>0.5129506449814161</v>
      </c>
      <c r="FT484">
        <v>0</v>
      </c>
      <c r="FU484">
        <v>8.012387749999998</v>
      </c>
      <c r="FV484">
        <v>-0.233969268292706</v>
      </c>
      <c r="FW484">
        <v>0.02685845001926758</v>
      </c>
      <c r="FX484">
        <v>0</v>
      </c>
      <c r="FY484">
        <v>0</v>
      </c>
      <c r="FZ484">
        <v>3</v>
      </c>
      <c r="GA484" t="s">
        <v>439</v>
      </c>
      <c r="GB484">
        <v>2.98316</v>
      </c>
      <c r="GC484">
        <v>2.71571</v>
      </c>
      <c r="GD484">
        <v>0.205705</v>
      </c>
      <c r="GE484">
        <v>0.209813</v>
      </c>
      <c r="GF484">
        <v>0.0963408</v>
      </c>
      <c r="GG484">
        <v>0.0663173</v>
      </c>
      <c r="GH484">
        <v>25195.7</v>
      </c>
      <c r="GI484">
        <v>25162.1</v>
      </c>
      <c r="GJ484">
        <v>29479.4</v>
      </c>
      <c r="GK484">
        <v>29447.4</v>
      </c>
      <c r="GL484">
        <v>35295.1</v>
      </c>
      <c r="GM484">
        <v>36563.9</v>
      </c>
      <c r="GN484">
        <v>41525.7</v>
      </c>
      <c r="GO484">
        <v>41961.4</v>
      </c>
      <c r="GP484">
        <v>1.94578</v>
      </c>
      <c r="GQ484">
        <v>1.90335</v>
      </c>
      <c r="GR484">
        <v>0.0508875</v>
      </c>
      <c r="GS484">
        <v>0</v>
      </c>
      <c r="GT484">
        <v>25.1355</v>
      </c>
      <c r="GU484">
        <v>999.9</v>
      </c>
      <c r="GV484">
        <v>38.7</v>
      </c>
      <c r="GW484">
        <v>30.4</v>
      </c>
      <c r="GX484">
        <v>18.6546</v>
      </c>
      <c r="GY484">
        <v>62.8201</v>
      </c>
      <c r="GZ484">
        <v>34.2027</v>
      </c>
      <c r="HA484">
        <v>1</v>
      </c>
      <c r="HB484">
        <v>-0.0754167</v>
      </c>
      <c r="HC484">
        <v>0.22579</v>
      </c>
      <c r="HD484">
        <v>20.3331</v>
      </c>
      <c r="HE484">
        <v>5.21744</v>
      </c>
      <c r="HF484">
        <v>12.0099</v>
      </c>
      <c r="HG484">
        <v>4.9891</v>
      </c>
      <c r="HH484">
        <v>3.2885</v>
      </c>
      <c r="HI484">
        <v>9999</v>
      </c>
      <c r="HJ484">
        <v>9999</v>
      </c>
      <c r="HK484">
        <v>9999</v>
      </c>
      <c r="HL484">
        <v>156.6</v>
      </c>
      <c r="HM484">
        <v>1.86737</v>
      </c>
      <c r="HN484">
        <v>1.86646</v>
      </c>
      <c r="HO484">
        <v>1.86584</v>
      </c>
      <c r="HP484">
        <v>1.86584</v>
      </c>
      <c r="HQ484">
        <v>1.86767</v>
      </c>
      <c r="HR484">
        <v>1.87014</v>
      </c>
      <c r="HS484">
        <v>1.86875</v>
      </c>
      <c r="HT484">
        <v>1.87026</v>
      </c>
      <c r="HU484">
        <v>0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-5.82</v>
      </c>
      <c r="II484">
        <v>-0.132</v>
      </c>
      <c r="IJ484">
        <v>-2.003274880989988</v>
      </c>
      <c r="IK484">
        <v>-0.003643892653284941</v>
      </c>
      <c r="IL484">
        <v>8.948238347276123E-07</v>
      </c>
      <c r="IM484">
        <v>-2.445980282225029E-10</v>
      </c>
      <c r="IN484">
        <v>-0.1940835803508028</v>
      </c>
      <c r="IO484">
        <v>-0.01042730378795286</v>
      </c>
      <c r="IP484">
        <v>0.00100284695746963</v>
      </c>
      <c r="IQ484">
        <v>-1.701466411570297E-05</v>
      </c>
      <c r="IR484">
        <v>2</v>
      </c>
      <c r="IS484">
        <v>2310</v>
      </c>
      <c r="IT484">
        <v>1</v>
      </c>
      <c r="IU484">
        <v>25</v>
      </c>
      <c r="IV484">
        <v>21633.8</v>
      </c>
      <c r="IW484">
        <v>21633.8</v>
      </c>
      <c r="IX484">
        <v>2.71973</v>
      </c>
      <c r="IY484">
        <v>2.17773</v>
      </c>
      <c r="IZ484">
        <v>1.39648</v>
      </c>
      <c r="JA484">
        <v>2.34497</v>
      </c>
      <c r="JB484">
        <v>1.49536</v>
      </c>
      <c r="JC484">
        <v>2.38647</v>
      </c>
      <c r="JD484">
        <v>35.2902</v>
      </c>
      <c r="JE484">
        <v>24.1751</v>
      </c>
      <c r="JF484">
        <v>18</v>
      </c>
      <c r="JG484">
        <v>510.602</v>
      </c>
      <c r="JH484">
        <v>439.721</v>
      </c>
      <c r="JI484">
        <v>24.9999</v>
      </c>
      <c r="JJ484">
        <v>26.4358</v>
      </c>
      <c r="JK484">
        <v>30.0001</v>
      </c>
      <c r="JL484">
        <v>26.4081</v>
      </c>
      <c r="JM484">
        <v>26.3508</v>
      </c>
      <c r="JN484">
        <v>54.4171</v>
      </c>
      <c r="JO484">
        <v>30.002</v>
      </c>
      <c r="JP484">
        <v>16.3928</v>
      </c>
      <c r="JQ484">
        <v>25</v>
      </c>
      <c r="JR484">
        <v>1402.94</v>
      </c>
      <c r="JS484">
        <v>12.6026</v>
      </c>
      <c r="JT484">
        <v>100.812</v>
      </c>
      <c r="JU484">
        <v>100.779</v>
      </c>
    </row>
    <row r="485" spans="1:281">
      <c r="A485">
        <v>469</v>
      </c>
      <c r="B485">
        <v>1658948371.5</v>
      </c>
      <c r="C485">
        <v>6733.5</v>
      </c>
      <c r="D485" t="s">
        <v>1365</v>
      </c>
      <c r="E485" t="s">
        <v>1366</v>
      </c>
      <c r="F485">
        <v>5</v>
      </c>
      <c r="G485" t="s">
        <v>1198</v>
      </c>
      <c r="H485" t="s">
        <v>416</v>
      </c>
      <c r="I485">
        <v>1658948364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1412.459370312897</v>
      </c>
      <c r="AK485">
        <v>1358.030666666666</v>
      </c>
      <c r="AL485">
        <v>3.427991651261492</v>
      </c>
      <c r="AM485">
        <v>65.32970682770508</v>
      </c>
      <c r="AN485">
        <f>(AP485 - AO485 + DI485*1E3/(8.314*(DK485+273.15)) * AR485/DH485 * AQ485) * DH485/(100*CV485) * 1000/(1000 - AP485)</f>
        <v>0</v>
      </c>
      <c r="AO485">
        <v>12.5647857563901</v>
      </c>
      <c r="AP485">
        <v>20.48263393939393</v>
      </c>
      <c r="AQ485">
        <v>0.0002527002665083629</v>
      </c>
      <c r="AR485">
        <v>84.90924904379285</v>
      </c>
      <c r="AS485">
        <v>1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1658948364</v>
      </c>
      <c r="DB485">
        <v>1306.87037037037</v>
      </c>
      <c r="DC485">
        <v>1378.882592592592</v>
      </c>
      <c r="DD485">
        <v>20.48205185185185</v>
      </c>
      <c r="DE485">
        <v>12.51673333333333</v>
      </c>
      <c r="DF485">
        <v>1312.667407407407</v>
      </c>
      <c r="DG485">
        <v>20.61397777777778</v>
      </c>
      <c r="DH485">
        <v>500.0787037037036</v>
      </c>
      <c r="DI485">
        <v>90.43777407407407</v>
      </c>
      <c r="DJ485">
        <v>0.1000007777777778</v>
      </c>
      <c r="DK485">
        <v>26.86094814814815</v>
      </c>
      <c r="DL485">
        <v>25.96196296296296</v>
      </c>
      <c r="DM485">
        <v>999.9000000000001</v>
      </c>
      <c r="DN485">
        <v>0</v>
      </c>
      <c r="DO485">
        <v>0</v>
      </c>
      <c r="DP485">
        <v>10004.09518518519</v>
      </c>
      <c r="DQ485">
        <v>0</v>
      </c>
      <c r="DR485">
        <v>10.47746296296296</v>
      </c>
      <c r="DS485">
        <v>-72.01292962962962</v>
      </c>
      <c r="DT485">
        <v>1334.197407407407</v>
      </c>
      <c r="DU485">
        <v>1396.361481481482</v>
      </c>
      <c r="DV485">
        <v>7.9653</v>
      </c>
      <c r="DW485">
        <v>1378.882592592592</v>
      </c>
      <c r="DX485">
        <v>12.51673333333333</v>
      </c>
      <c r="DY485">
        <v>1.852351111111111</v>
      </c>
      <c r="DZ485">
        <v>1.131985555555556</v>
      </c>
      <c r="EA485">
        <v>16.2357</v>
      </c>
      <c r="EB485">
        <v>8.735858888888888</v>
      </c>
      <c r="EC485">
        <v>1999.968148148148</v>
      </c>
      <c r="ED485">
        <v>0.9799946666666669</v>
      </c>
      <c r="EE485">
        <v>0.02000493333333333</v>
      </c>
      <c r="EF485">
        <v>0</v>
      </c>
      <c r="EG485">
        <v>771.5751111111111</v>
      </c>
      <c r="EH485">
        <v>5.00097</v>
      </c>
      <c r="EI485">
        <v>15406.60740740741</v>
      </c>
      <c r="EJ485">
        <v>16707.28148148148</v>
      </c>
      <c r="EK485">
        <v>37.312</v>
      </c>
      <c r="EL485">
        <v>37.875</v>
      </c>
      <c r="EM485">
        <v>37.25</v>
      </c>
      <c r="EN485">
        <v>37.562</v>
      </c>
      <c r="EO485">
        <v>38.062</v>
      </c>
      <c r="EP485">
        <v>1955.058148148148</v>
      </c>
      <c r="EQ485">
        <v>39.91</v>
      </c>
      <c r="ER485">
        <v>0</v>
      </c>
      <c r="ES485">
        <v>1658948371.2</v>
      </c>
      <c r="ET485">
        <v>0</v>
      </c>
      <c r="EU485">
        <v>771.5191199999999</v>
      </c>
      <c r="EV485">
        <v>-5.255000004400603</v>
      </c>
      <c r="EW485">
        <v>-95.86153855386038</v>
      </c>
      <c r="EX485">
        <v>15405.988</v>
      </c>
      <c r="EY485">
        <v>15</v>
      </c>
      <c r="EZ485">
        <v>0</v>
      </c>
      <c r="FA485" t="s">
        <v>419</v>
      </c>
      <c r="FB485">
        <v>1657650335.6</v>
      </c>
      <c r="FC485">
        <v>1657650340.6</v>
      </c>
      <c r="FD485">
        <v>0</v>
      </c>
      <c r="FE485">
        <v>2.4</v>
      </c>
      <c r="FF485">
        <v>-0.047</v>
      </c>
      <c r="FG485">
        <v>-2.024</v>
      </c>
      <c r="FH485">
        <v>-0.16</v>
      </c>
      <c r="FI485">
        <v>420</v>
      </c>
      <c r="FJ485">
        <v>17</v>
      </c>
      <c r="FK485">
        <v>0.4</v>
      </c>
      <c r="FL485">
        <v>0.26</v>
      </c>
      <c r="FM485">
        <v>-72.00994999999999</v>
      </c>
      <c r="FN485">
        <v>-0.3705568480297886</v>
      </c>
      <c r="FO485">
        <v>0.1313648069309276</v>
      </c>
      <c r="FP485">
        <v>1</v>
      </c>
      <c r="FQ485">
        <v>771.8163235294118</v>
      </c>
      <c r="FR485">
        <v>-5.127135216923903</v>
      </c>
      <c r="FS485">
        <v>0.549206364332064</v>
      </c>
      <c r="FT485">
        <v>0</v>
      </c>
      <c r="FU485">
        <v>7.980512249999999</v>
      </c>
      <c r="FV485">
        <v>-0.3622641275797476</v>
      </c>
      <c r="FW485">
        <v>0.0393260782743143</v>
      </c>
      <c r="FX485">
        <v>0</v>
      </c>
      <c r="FY485">
        <v>1</v>
      </c>
      <c r="FZ485">
        <v>3</v>
      </c>
      <c r="GA485" t="s">
        <v>426</v>
      </c>
      <c r="GB485">
        <v>2.98326</v>
      </c>
      <c r="GC485">
        <v>2.71557</v>
      </c>
      <c r="GD485">
        <v>0.207309</v>
      </c>
      <c r="GE485">
        <v>0.211373</v>
      </c>
      <c r="GF485">
        <v>0.0963639</v>
      </c>
      <c r="GG485">
        <v>0.0664341</v>
      </c>
      <c r="GH485">
        <v>25144.7</v>
      </c>
      <c r="GI485">
        <v>25112.2</v>
      </c>
      <c r="GJ485">
        <v>29479.3</v>
      </c>
      <c r="GK485">
        <v>29447.1</v>
      </c>
      <c r="GL485">
        <v>35294.4</v>
      </c>
      <c r="GM485">
        <v>36558.9</v>
      </c>
      <c r="GN485">
        <v>41525.9</v>
      </c>
      <c r="GO485">
        <v>41960.9</v>
      </c>
      <c r="GP485">
        <v>1.9456</v>
      </c>
      <c r="GQ485">
        <v>1.90342</v>
      </c>
      <c r="GR485">
        <v>0.0504404</v>
      </c>
      <c r="GS485">
        <v>0</v>
      </c>
      <c r="GT485">
        <v>25.1355</v>
      </c>
      <c r="GU485">
        <v>999.9</v>
      </c>
      <c r="GV485">
        <v>38.7</v>
      </c>
      <c r="GW485">
        <v>30.4</v>
      </c>
      <c r="GX485">
        <v>18.6555</v>
      </c>
      <c r="GY485">
        <v>62.9501</v>
      </c>
      <c r="GZ485">
        <v>33.9864</v>
      </c>
      <c r="HA485">
        <v>1</v>
      </c>
      <c r="HB485">
        <v>-0.07527440000000001</v>
      </c>
      <c r="HC485">
        <v>0.22722</v>
      </c>
      <c r="HD485">
        <v>20.3331</v>
      </c>
      <c r="HE485">
        <v>5.21699</v>
      </c>
      <c r="HF485">
        <v>12.0099</v>
      </c>
      <c r="HG485">
        <v>4.9891</v>
      </c>
      <c r="HH485">
        <v>3.28848</v>
      </c>
      <c r="HI485">
        <v>9999</v>
      </c>
      <c r="HJ485">
        <v>9999</v>
      </c>
      <c r="HK485">
        <v>9999</v>
      </c>
      <c r="HL485">
        <v>156.6</v>
      </c>
      <c r="HM485">
        <v>1.86737</v>
      </c>
      <c r="HN485">
        <v>1.86646</v>
      </c>
      <c r="HO485">
        <v>1.86585</v>
      </c>
      <c r="HP485">
        <v>1.86584</v>
      </c>
      <c r="HQ485">
        <v>1.86767</v>
      </c>
      <c r="HR485">
        <v>1.87012</v>
      </c>
      <c r="HS485">
        <v>1.86875</v>
      </c>
      <c r="HT485">
        <v>1.87027</v>
      </c>
      <c r="HU485">
        <v>0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-5.86</v>
      </c>
      <c r="II485">
        <v>-0.1319</v>
      </c>
      <c r="IJ485">
        <v>-2.003274880989988</v>
      </c>
      <c r="IK485">
        <v>-0.003643892653284941</v>
      </c>
      <c r="IL485">
        <v>8.948238347276123E-07</v>
      </c>
      <c r="IM485">
        <v>-2.445980282225029E-10</v>
      </c>
      <c r="IN485">
        <v>-0.1940835803508028</v>
      </c>
      <c r="IO485">
        <v>-0.01042730378795286</v>
      </c>
      <c r="IP485">
        <v>0.00100284695746963</v>
      </c>
      <c r="IQ485">
        <v>-1.701466411570297E-05</v>
      </c>
      <c r="IR485">
        <v>2</v>
      </c>
      <c r="IS485">
        <v>2310</v>
      </c>
      <c r="IT485">
        <v>1</v>
      </c>
      <c r="IU485">
        <v>25</v>
      </c>
      <c r="IV485">
        <v>21633.9</v>
      </c>
      <c r="IW485">
        <v>21633.8</v>
      </c>
      <c r="IX485">
        <v>2.74658</v>
      </c>
      <c r="IY485">
        <v>2.1936</v>
      </c>
      <c r="IZ485">
        <v>1.39648</v>
      </c>
      <c r="JA485">
        <v>2.34253</v>
      </c>
      <c r="JB485">
        <v>1.49536</v>
      </c>
      <c r="JC485">
        <v>2.27783</v>
      </c>
      <c r="JD485">
        <v>35.3133</v>
      </c>
      <c r="JE485">
        <v>24.1663</v>
      </c>
      <c r="JF485">
        <v>18</v>
      </c>
      <c r="JG485">
        <v>510.51</v>
      </c>
      <c r="JH485">
        <v>439.766</v>
      </c>
      <c r="JI485">
        <v>25.0001</v>
      </c>
      <c r="JJ485">
        <v>26.4377</v>
      </c>
      <c r="JK485">
        <v>30.0003</v>
      </c>
      <c r="JL485">
        <v>26.4104</v>
      </c>
      <c r="JM485">
        <v>26.3508</v>
      </c>
      <c r="JN485">
        <v>54.9708</v>
      </c>
      <c r="JO485">
        <v>30.002</v>
      </c>
      <c r="JP485">
        <v>16.3928</v>
      </c>
      <c r="JQ485">
        <v>25</v>
      </c>
      <c r="JR485">
        <v>1422.97</v>
      </c>
      <c r="JS485">
        <v>12.6264</v>
      </c>
      <c r="JT485">
        <v>100.812</v>
      </c>
      <c r="JU485">
        <v>100.778</v>
      </c>
    </row>
    <row r="486" spans="1:281">
      <c r="A486">
        <v>470</v>
      </c>
      <c r="B486">
        <v>1658948376.5</v>
      </c>
      <c r="C486">
        <v>6738.5</v>
      </c>
      <c r="D486" t="s">
        <v>1367</v>
      </c>
      <c r="E486" t="s">
        <v>1368</v>
      </c>
      <c r="F486">
        <v>5</v>
      </c>
      <c r="G486" t="s">
        <v>1198</v>
      </c>
      <c r="H486" t="s">
        <v>416</v>
      </c>
      <c r="I486">
        <v>1658948368.714286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1429.474216920396</v>
      </c>
      <c r="AK486">
        <v>1375.080545454545</v>
      </c>
      <c r="AL486">
        <v>3.410316073854892</v>
      </c>
      <c r="AM486">
        <v>65.32970682770508</v>
      </c>
      <c r="AN486">
        <f>(AP486 - AO486 + DI486*1E3/(8.314*(DK486+273.15)) * AR486/DH486 * AQ486) * DH486/(100*CV486) * 1000/(1000 - AP486)</f>
        <v>0</v>
      </c>
      <c r="AO486">
        <v>12.57631822138946</v>
      </c>
      <c r="AP486">
        <v>20.47549878787878</v>
      </c>
      <c r="AQ486">
        <v>-6.342218675193946E-05</v>
      </c>
      <c r="AR486">
        <v>84.90924904379285</v>
      </c>
      <c r="AS486">
        <v>1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1658948368.714286</v>
      </c>
      <c r="DB486">
        <v>1322.594642857143</v>
      </c>
      <c r="DC486">
        <v>1394.716071428571</v>
      </c>
      <c r="DD486">
        <v>20.47949642857143</v>
      </c>
      <c r="DE486">
        <v>12.54639285714286</v>
      </c>
      <c r="DF486">
        <v>1328.432857142857</v>
      </c>
      <c r="DG486">
        <v>20.61144285714286</v>
      </c>
      <c r="DH486">
        <v>500.0655357142857</v>
      </c>
      <c r="DI486">
        <v>90.43794285714286</v>
      </c>
      <c r="DJ486">
        <v>0.099987725</v>
      </c>
      <c r="DK486">
        <v>26.86053928571429</v>
      </c>
      <c r="DL486">
        <v>25.96436785714286</v>
      </c>
      <c r="DM486">
        <v>999.9000000000002</v>
      </c>
      <c r="DN486">
        <v>0</v>
      </c>
      <c r="DO486">
        <v>0</v>
      </c>
      <c r="DP486">
        <v>10006.55785714286</v>
      </c>
      <c r="DQ486">
        <v>0</v>
      </c>
      <c r="DR486">
        <v>10.48081428571429</v>
      </c>
      <c r="DS486">
        <v>-72.12165714285715</v>
      </c>
      <c r="DT486">
        <v>1350.247857142857</v>
      </c>
      <c r="DU486">
        <v>1412.437142857143</v>
      </c>
      <c r="DV486">
        <v>7.933090714285714</v>
      </c>
      <c r="DW486">
        <v>1394.716071428571</v>
      </c>
      <c r="DX486">
        <v>12.54639285714286</v>
      </c>
      <c r="DY486">
        <v>1.852123214285714</v>
      </c>
      <c r="DZ486">
        <v>1.13467</v>
      </c>
      <c r="EA486">
        <v>16.23377142857143</v>
      </c>
      <c r="EB486">
        <v>8.770882499999999</v>
      </c>
      <c r="EC486">
        <v>1999.969642857143</v>
      </c>
      <c r="ED486">
        <v>0.9799946428571431</v>
      </c>
      <c r="EE486">
        <v>0.02000495714285714</v>
      </c>
      <c r="EF486">
        <v>0</v>
      </c>
      <c r="EG486">
        <v>771.183</v>
      </c>
      <c r="EH486">
        <v>5.00097</v>
      </c>
      <c r="EI486">
        <v>15399.07142857143</v>
      </c>
      <c r="EJ486">
        <v>16707.29285714286</v>
      </c>
      <c r="EK486">
        <v>37.312</v>
      </c>
      <c r="EL486">
        <v>37.875</v>
      </c>
      <c r="EM486">
        <v>37.25</v>
      </c>
      <c r="EN486">
        <v>37.562</v>
      </c>
      <c r="EO486">
        <v>38.062</v>
      </c>
      <c r="EP486">
        <v>1955.059642857143</v>
      </c>
      <c r="EQ486">
        <v>39.91</v>
      </c>
      <c r="ER486">
        <v>0</v>
      </c>
      <c r="ES486">
        <v>1658948376</v>
      </c>
      <c r="ET486">
        <v>0</v>
      </c>
      <c r="EU486">
        <v>771.1557199999999</v>
      </c>
      <c r="EV486">
        <v>-4.568923070423415</v>
      </c>
      <c r="EW486">
        <v>-97.89230763766363</v>
      </c>
      <c r="EX486">
        <v>15398.368</v>
      </c>
      <c r="EY486">
        <v>15</v>
      </c>
      <c r="EZ486">
        <v>0</v>
      </c>
      <c r="FA486" t="s">
        <v>419</v>
      </c>
      <c r="FB486">
        <v>1657650335.6</v>
      </c>
      <c r="FC486">
        <v>1657650340.6</v>
      </c>
      <c r="FD486">
        <v>0</v>
      </c>
      <c r="FE486">
        <v>2.4</v>
      </c>
      <c r="FF486">
        <v>-0.047</v>
      </c>
      <c r="FG486">
        <v>-2.024</v>
      </c>
      <c r="FH486">
        <v>-0.16</v>
      </c>
      <c r="FI486">
        <v>420</v>
      </c>
      <c r="FJ486">
        <v>17</v>
      </c>
      <c r="FK486">
        <v>0.4</v>
      </c>
      <c r="FL486">
        <v>0.26</v>
      </c>
      <c r="FM486">
        <v>-72.07450731707318</v>
      </c>
      <c r="FN486">
        <v>-1.389999303136141</v>
      </c>
      <c r="FO486">
        <v>0.1644221713585655</v>
      </c>
      <c r="FP486">
        <v>0</v>
      </c>
      <c r="FQ486">
        <v>771.3988823529411</v>
      </c>
      <c r="FR486">
        <v>-4.575798315696566</v>
      </c>
      <c r="FS486">
        <v>0.506959028667419</v>
      </c>
      <c r="FT486">
        <v>0</v>
      </c>
      <c r="FU486">
        <v>7.952612682926831</v>
      </c>
      <c r="FV486">
        <v>-0.4390105923345003</v>
      </c>
      <c r="FW486">
        <v>0.0454180405772318</v>
      </c>
      <c r="FX486">
        <v>0</v>
      </c>
      <c r="FY486">
        <v>0</v>
      </c>
      <c r="FZ486">
        <v>3</v>
      </c>
      <c r="GA486" t="s">
        <v>439</v>
      </c>
      <c r="GB486">
        <v>2.98361</v>
      </c>
      <c r="GC486">
        <v>2.71565</v>
      </c>
      <c r="GD486">
        <v>0.208903</v>
      </c>
      <c r="GE486">
        <v>0.212914</v>
      </c>
      <c r="GF486">
        <v>0.09633220000000001</v>
      </c>
      <c r="GG486">
        <v>0.0664473</v>
      </c>
      <c r="GH486">
        <v>25094.3</v>
      </c>
      <c r="GI486">
        <v>25063.4</v>
      </c>
      <c r="GJ486">
        <v>29479.4</v>
      </c>
      <c r="GK486">
        <v>29447.4</v>
      </c>
      <c r="GL486">
        <v>35295.6</v>
      </c>
      <c r="GM486">
        <v>36558.8</v>
      </c>
      <c r="GN486">
        <v>41525.9</v>
      </c>
      <c r="GO486">
        <v>41961.3</v>
      </c>
      <c r="GP486">
        <v>1.94573</v>
      </c>
      <c r="GQ486">
        <v>1.9034</v>
      </c>
      <c r="GR486">
        <v>0.0505894</v>
      </c>
      <c r="GS486">
        <v>0</v>
      </c>
      <c r="GT486">
        <v>25.1355</v>
      </c>
      <c r="GU486">
        <v>999.9</v>
      </c>
      <c r="GV486">
        <v>38.7</v>
      </c>
      <c r="GW486">
        <v>30.4</v>
      </c>
      <c r="GX486">
        <v>18.6532</v>
      </c>
      <c r="GY486">
        <v>63.3201</v>
      </c>
      <c r="GZ486">
        <v>33.6258</v>
      </c>
      <c r="HA486">
        <v>1</v>
      </c>
      <c r="HB486">
        <v>-0.07519820000000001</v>
      </c>
      <c r="HC486">
        <v>0.227644</v>
      </c>
      <c r="HD486">
        <v>20.3329</v>
      </c>
      <c r="HE486">
        <v>5.21774</v>
      </c>
      <c r="HF486">
        <v>12.0099</v>
      </c>
      <c r="HG486">
        <v>4.98905</v>
      </c>
      <c r="HH486">
        <v>3.28858</v>
      </c>
      <c r="HI486">
        <v>9999</v>
      </c>
      <c r="HJ486">
        <v>9999</v>
      </c>
      <c r="HK486">
        <v>9999</v>
      </c>
      <c r="HL486">
        <v>156.6</v>
      </c>
      <c r="HM486">
        <v>1.86737</v>
      </c>
      <c r="HN486">
        <v>1.86646</v>
      </c>
      <c r="HO486">
        <v>1.86585</v>
      </c>
      <c r="HP486">
        <v>1.86584</v>
      </c>
      <c r="HQ486">
        <v>1.86768</v>
      </c>
      <c r="HR486">
        <v>1.87013</v>
      </c>
      <c r="HS486">
        <v>1.86875</v>
      </c>
      <c r="HT486">
        <v>1.87027</v>
      </c>
      <c r="HU486">
        <v>0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-5.91</v>
      </c>
      <c r="II486">
        <v>-0.132</v>
      </c>
      <c r="IJ486">
        <v>-2.003274880989988</v>
      </c>
      <c r="IK486">
        <v>-0.003643892653284941</v>
      </c>
      <c r="IL486">
        <v>8.948238347276123E-07</v>
      </c>
      <c r="IM486">
        <v>-2.445980282225029E-10</v>
      </c>
      <c r="IN486">
        <v>-0.1940835803508028</v>
      </c>
      <c r="IO486">
        <v>-0.01042730378795286</v>
      </c>
      <c r="IP486">
        <v>0.00100284695746963</v>
      </c>
      <c r="IQ486">
        <v>-1.701466411570297E-05</v>
      </c>
      <c r="IR486">
        <v>2</v>
      </c>
      <c r="IS486">
        <v>2310</v>
      </c>
      <c r="IT486">
        <v>1</v>
      </c>
      <c r="IU486">
        <v>25</v>
      </c>
      <c r="IV486">
        <v>21634</v>
      </c>
      <c r="IW486">
        <v>21633.9</v>
      </c>
      <c r="IX486">
        <v>2.76978</v>
      </c>
      <c r="IY486">
        <v>2.18994</v>
      </c>
      <c r="IZ486">
        <v>1.39648</v>
      </c>
      <c r="JA486">
        <v>2.34375</v>
      </c>
      <c r="JB486">
        <v>1.49536</v>
      </c>
      <c r="JC486">
        <v>2.34741</v>
      </c>
      <c r="JD486">
        <v>35.3133</v>
      </c>
      <c r="JE486">
        <v>24.1663</v>
      </c>
      <c r="JF486">
        <v>18</v>
      </c>
      <c r="JG486">
        <v>510.59</v>
      </c>
      <c r="JH486">
        <v>439.751</v>
      </c>
      <c r="JI486">
        <v>25.0001</v>
      </c>
      <c r="JJ486">
        <v>26.4377</v>
      </c>
      <c r="JK486">
        <v>30.0002</v>
      </c>
      <c r="JL486">
        <v>26.4104</v>
      </c>
      <c r="JM486">
        <v>26.3508</v>
      </c>
      <c r="JN486">
        <v>55.4449</v>
      </c>
      <c r="JO486">
        <v>30.002</v>
      </c>
      <c r="JP486">
        <v>16.3928</v>
      </c>
      <c r="JQ486">
        <v>25</v>
      </c>
      <c r="JR486">
        <v>1436.33</v>
      </c>
      <c r="JS486">
        <v>12.6707</v>
      </c>
      <c r="JT486">
        <v>100.813</v>
      </c>
      <c r="JU486">
        <v>100.779</v>
      </c>
    </row>
    <row r="487" spans="1:281">
      <c r="A487">
        <v>471</v>
      </c>
      <c r="B487">
        <v>1658948381.5</v>
      </c>
      <c r="C487">
        <v>6743.5</v>
      </c>
      <c r="D487" t="s">
        <v>1369</v>
      </c>
      <c r="E487" t="s">
        <v>1370</v>
      </c>
      <c r="F487">
        <v>5</v>
      </c>
      <c r="G487" t="s">
        <v>1198</v>
      </c>
      <c r="H487" t="s">
        <v>416</v>
      </c>
      <c r="I487">
        <v>1658948374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1446.185238785424</v>
      </c>
      <c r="AK487">
        <v>1391.97309090909</v>
      </c>
      <c r="AL487">
        <v>3.370807471212272</v>
      </c>
      <c r="AM487">
        <v>65.32970682770508</v>
      </c>
      <c r="AN487">
        <f>(AP487 - AO487 + DI487*1E3/(8.314*(DK487+273.15)) * AR487/DH487 * AQ487) * DH487/(100*CV487) * 1000/(1000 - AP487)</f>
        <v>0</v>
      </c>
      <c r="AO487">
        <v>12.57668976875942</v>
      </c>
      <c r="AP487">
        <v>20.45550121212119</v>
      </c>
      <c r="AQ487">
        <v>-0.0002886357961096081</v>
      </c>
      <c r="AR487">
        <v>84.90924904379285</v>
      </c>
      <c r="AS487">
        <v>1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1658948374</v>
      </c>
      <c r="DB487">
        <v>1340.20962962963</v>
      </c>
      <c r="DC487">
        <v>1412.362962962963</v>
      </c>
      <c r="DD487">
        <v>20.47431111111111</v>
      </c>
      <c r="DE487">
        <v>12.57537407407407</v>
      </c>
      <c r="DF487">
        <v>1346.092592592593</v>
      </c>
      <c r="DG487">
        <v>20.6063</v>
      </c>
      <c r="DH487">
        <v>500.0632222222222</v>
      </c>
      <c r="DI487">
        <v>90.43798148148147</v>
      </c>
      <c r="DJ487">
        <v>0.1000089259259259</v>
      </c>
      <c r="DK487">
        <v>26.86098518518518</v>
      </c>
      <c r="DL487">
        <v>25.96268888888889</v>
      </c>
      <c r="DM487">
        <v>999.9000000000001</v>
      </c>
      <c r="DN487">
        <v>0</v>
      </c>
      <c r="DO487">
        <v>0</v>
      </c>
      <c r="DP487">
        <v>9997.964814814814</v>
      </c>
      <c r="DQ487">
        <v>0</v>
      </c>
      <c r="DR487">
        <v>10.48562962962963</v>
      </c>
      <c r="DS487">
        <v>-72.15448518518518</v>
      </c>
      <c r="DT487">
        <v>1368.223333333333</v>
      </c>
      <c r="DU487">
        <v>1430.35037037037</v>
      </c>
      <c r="DV487">
        <v>7.898928518518519</v>
      </c>
      <c r="DW487">
        <v>1412.362962962963</v>
      </c>
      <c r="DX487">
        <v>12.57537407407407</v>
      </c>
      <c r="DY487">
        <v>1.851654444444445</v>
      </c>
      <c r="DZ487">
        <v>1.137291481481482</v>
      </c>
      <c r="EA487">
        <v>16.2298</v>
      </c>
      <c r="EB487">
        <v>8.805061111111112</v>
      </c>
      <c r="EC487">
        <v>1999.967777777778</v>
      </c>
      <c r="ED487">
        <v>0.9799944444444447</v>
      </c>
      <c r="EE487">
        <v>0.02000515555555555</v>
      </c>
      <c r="EF487">
        <v>0</v>
      </c>
      <c r="EG487">
        <v>770.7482222222222</v>
      </c>
      <c r="EH487">
        <v>5.00097</v>
      </c>
      <c r="EI487">
        <v>15390.58888888889</v>
      </c>
      <c r="EJ487">
        <v>16707.27407407407</v>
      </c>
      <c r="EK487">
        <v>37.312</v>
      </c>
      <c r="EL487">
        <v>37.875</v>
      </c>
      <c r="EM487">
        <v>37.25</v>
      </c>
      <c r="EN487">
        <v>37.562</v>
      </c>
      <c r="EO487">
        <v>38.05051851851852</v>
      </c>
      <c r="EP487">
        <v>1955.057407407407</v>
      </c>
      <c r="EQ487">
        <v>39.91037037037037</v>
      </c>
      <c r="ER487">
        <v>0</v>
      </c>
      <c r="ES487">
        <v>1658948380.8</v>
      </c>
      <c r="ET487">
        <v>0</v>
      </c>
      <c r="EU487">
        <v>770.75228</v>
      </c>
      <c r="EV487">
        <v>-4.098307692745631</v>
      </c>
      <c r="EW487">
        <v>-91.70769252808984</v>
      </c>
      <c r="EX487">
        <v>15390.652</v>
      </c>
      <c r="EY487">
        <v>15</v>
      </c>
      <c r="EZ487">
        <v>0</v>
      </c>
      <c r="FA487" t="s">
        <v>419</v>
      </c>
      <c r="FB487">
        <v>1657650335.6</v>
      </c>
      <c r="FC487">
        <v>1657650340.6</v>
      </c>
      <c r="FD487">
        <v>0</v>
      </c>
      <c r="FE487">
        <v>2.4</v>
      </c>
      <c r="FF487">
        <v>-0.047</v>
      </c>
      <c r="FG487">
        <v>-2.024</v>
      </c>
      <c r="FH487">
        <v>-0.16</v>
      </c>
      <c r="FI487">
        <v>420</v>
      </c>
      <c r="FJ487">
        <v>17</v>
      </c>
      <c r="FK487">
        <v>0.4</v>
      </c>
      <c r="FL487">
        <v>0.26</v>
      </c>
      <c r="FM487">
        <v>-72.09032926829269</v>
      </c>
      <c r="FN487">
        <v>-0.3337233449475676</v>
      </c>
      <c r="FO487">
        <v>0.2046890589423002</v>
      </c>
      <c r="FP487">
        <v>1</v>
      </c>
      <c r="FQ487">
        <v>770.9690000000001</v>
      </c>
      <c r="FR487">
        <v>-4.44941176603252</v>
      </c>
      <c r="FS487">
        <v>0.4935833560927299</v>
      </c>
      <c r="FT487">
        <v>0</v>
      </c>
      <c r="FU487">
        <v>7.921792682926831</v>
      </c>
      <c r="FV487">
        <v>-0.3684108710801257</v>
      </c>
      <c r="FW487">
        <v>0.03934320910345272</v>
      </c>
      <c r="FX487">
        <v>0</v>
      </c>
      <c r="FY487">
        <v>1</v>
      </c>
      <c r="FZ487">
        <v>3</v>
      </c>
      <c r="GA487" t="s">
        <v>426</v>
      </c>
      <c r="GB487">
        <v>2.98331</v>
      </c>
      <c r="GC487">
        <v>2.71562</v>
      </c>
      <c r="GD487">
        <v>0.210463</v>
      </c>
      <c r="GE487">
        <v>0.214348</v>
      </c>
      <c r="GF487">
        <v>0.0962711</v>
      </c>
      <c r="GG487">
        <v>0.06654110000000001</v>
      </c>
      <c r="GH487">
        <v>25044.7</v>
      </c>
      <c r="GI487">
        <v>25017.6</v>
      </c>
      <c r="GJ487">
        <v>29479.2</v>
      </c>
      <c r="GK487">
        <v>29447.2</v>
      </c>
      <c r="GL487">
        <v>35297.9</v>
      </c>
      <c r="GM487">
        <v>36554.8</v>
      </c>
      <c r="GN487">
        <v>41525.7</v>
      </c>
      <c r="GO487">
        <v>41961</v>
      </c>
      <c r="GP487">
        <v>1.94557</v>
      </c>
      <c r="GQ487">
        <v>1.90377</v>
      </c>
      <c r="GR487">
        <v>0.0508688</v>
      </c>
      <c r="GS487">
        <v>0</v>
      </c>
      <c r="GT487">
        <v>25.1355</v>
      </c>
      <c r="GU487">
        <v>999.9</v>
      </c>
      <c r="GV487">
        <v>38.7</v>
      </c>
      <c r="GW487">
        <v>30.4</v>
      </c>
      <c r="GX487">
        <v>18.6539</v>
      </c>
      <c r="GY487">
        <v>63.0001</v>
      </c>
      <c r="GZ487">
        <v>33.6458</v>
      </c>
      <c r="HA487">
        <v>1</v>
      </c>
      <c r="HB487">
        <v>-0.07484250000000001</v>
      </c>
      <c r="HC487">
        <v>0.22832</v>
      </c>
      <c r="HD487">
        <v>20.3328</v>
      </c>
      <c r="HE487">
        <v>5.21759</v>
      </c>
      <c r="HF487">
        <v>12.0099</v>
      </c>
      <c r="HG487">
        <v>4.989</v>
      </c>
      <c r="HH487">
        <v>3.2885</v>
      </c>
      <c r="HI487">
        <v>9999</v>
      </c>
      <c r="HJ487">
        <v>9999</v>
      </c>
      <c r="HK487">
        <v>9999</v>
      </c>
      <c r="HL487">
        <v>156.6</v>
      </c>
      <c r="HM487">
        <v>1.86738</v>
      </c>
      <c r="HN487">
        <v>1.86646</v>
      </c>
      <c r="HO487">
        <v>1.86585</v>
      </c>
      <c r="HP487">
        <v>1.86584</v>
      </c>
      <c r="HQ487">
        <v>1.86768</v>
      </c>
      <c r="HR487">
        <v>1.87013</v>
      </c>
      <c r="HS487">
        <v>1.86874</v>
      </c>
      <c r="HT487">
        <v>1.87027</v>
      </c>
      <c r="HU487">
        <v>0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-5.95</v>
      </c>
      <c r="II487">
        <v>-0.1322</v>
      </c>
      <c r="IJ487">
        <v>-2.003274880989988</v>
      </c>
      <c r="IK487">
        <v>-0.003643892653284941</v>
      </c>
      <c r="IL487">
        <v>8.948238347276123E-07</v>
      </c>
      <c r="IM487">
        <v>-2.445980282225029E-10</v>
      </c>
      <c r="IN487">
        <v>-0.1940835803508028</v>
      </c>
      <c r="IO487">
        <v>-0.01042730378795286</v>
      </c>
      <c r="IP487">
        <v>0.00100284695746963</v>
      </c>
      <c r="IQ487">
        <v>-1.701466411570297E-05</v>
      </c>
      <c r="IR487">
        <v>2</v>
      </c>
      <c r="IS487">
        <v>2310</v>
      </c>
      <c r="IT487">
        <v>1</v>
      </c>
      <c r="IU487">
        <v>25</v>
      </c>
      <c r="IV487">
        <v>21634.1</v>
      </c>
      <c r="IW487">
        <v>21634</v>
      </c>
      <c r="IX487">
        <v>2.79907</v>
      </c>
      <c r="IY487">
        <v>2.19116</v>
      </c>
      <c r="IZ487">
        <v>1.39648</v>
      </c>
      <c r="JA487">
        <v>2.34131</v>
      </c>
      <c r="JB487">
        <v>1.49536</v>
      </c>
      <c r="JC487">
        <v>2.39136</v>
      </c>
      <c r="JD487">
        <v>35.3133</v>
      </c>
      <c r="JE487">
        <v>24.1663</v>
      </c>
      <c r="JF487">
        <v>18</v>
      </c>
      <c r="JG487">
        <v>510.493</v>
      </c>
      <c r="JH487">
        <v>439.983</v>
      </c>
      <c r="JI487">
        <v>25</v>
      </c>
      <c r="JJ487">
        <v>26.4377</v>
      </c>
      <c r="JK487">
        <v>30.0001</v>
      </c>
      <c r="JL487">
        <v>26.4104</v>
      </c>
      <c r="JM487">
        <v>26.3515</v>
      </c>
      <c r="JN487">
        <v>56.0025</v>
      </c>
      <c r="JO487">
        <v>29.7311</v>
      </c>
      <c r="JP487">
        <v>16.0204</v>
      </c>
      <c r="JQ487">
        <v>25</v>
      </c>
      <c r="JR487">
        <v>1456.38</v>
      </c>
      <c r="JS487">
        <v>12.7146</v>
      </c>
      <c r="JT487">
        <v>100.812</v>
      </c>
      <c r="JU487">
        <v>100.778</v>
      </c>
    </row>
    <row r="488" spans="1:281">
      <c r="A488">
        <v>472</v>
      </c>
      <c r="B488">
        <v>1658948386.5</v>
      </c>
      <c r="C488">
        <v>6748.5</v>
      </c>
      <c r="D488" t="s">
        <v>1371</v>
      </c>
      <c r="E488" t="s">
        <v>1372</v>
      </c>
      <c r="F488">
        <v>5</v>
      </c>
      <c r="G488" t="s">
        <v>1198</v>
      </c>
      <c r="H488" t="s">
        <v>416</v>
      </c>
      <c r="I488">
        <v>1658948378.714286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1462.893091697086</v>
      </c>
      <c r="AK488">
        <v>1408.634424242424</v>
      </c>
      <c r="AL488">
        <v>3.350618233146759</v>
      </c>
      <c r="AM488">
        <v>65.32970682770508</v>
      </c>
      <c r="AN488">
        <f>(AP488 - AO488 + DI488*1E3/(8.314*(DK488+273.15)) * AR488/DH488 * AQ488) * DH488/(100*CV488) * 1000/(1000 - AP488)</f>
        <v>0</v>
      </c>
      <c r="AO488">
        <v>12.63017986275643</v>
      </c>
      <c r="AP488">
        <v>20.45270545454546</v>
      </c>
      <c r="AQ488">
        <v>-6.000550847147061E-05</v>
      </c>
      <c r="AR488">
        <v>84.90924904379285</v>
      </c>
      <c r="AS488">
        <v>1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1658948378.714286</v>
      </c>
      <c r="DB488">
        <v>1355.840714285714</v>
      </c>
      <c r="DC488">
        <v>1427.991785714286</v>
      </c>
      <c r="DD488">
        <v>20.46584285714285</v>
      </c>
      <c r="DE488">
        <v>12.59828928571429</v>
      </c>
      <c r="DF488">
        <v>1361.764642857143</v>
      </c>
      <c r="DG488">
        <v>20.59791071428571</v>
      </c>
      <c r="DH488">
        <v>500.0585357142858</v>
      </c>
      <c r="DI488">
        <v>90.43743571428571</v>
      </c>
      <c r="DJ488">
        <v>0.09998029999999999</v>
      </c>
      <c r="DK488">
        <v>26.86187142857143</v>
      </c>
      <c r="DL488">
        <v>25.96738571428571</v>
      </c>
      <c r="DM488">
        <v>999.9000000000002</v>
      </c>
      <c r="DN488">
        <v>0</v>
      </c>
      <c r="DO488">
        <v>0</v>
      </c>
      <c r="DP488">
        <v>10001.46964285714</v>
      </c>
      <c r="DQ488">
        <v>0</v>
      </c>
      <c r="DR488">
        <v>10.487525</v>
      </c>
      <c r="DS488">
        <v>-72.15228928571428</v>
      </c>
      <c r="DT488">
        <v>1384.169285714286</v>
      </c>
      <c r="DU488">
        <v>1446.212142857143</v>
      </c>
      <c r="DV488">
        <v>7.867547500000001</v>
      </c>
      <c r="DW488">
        <v>1427.991785714286</v>
      </c>
      <c r="DX488">
        <v>12.59828928571429</v>
      </c>
      <c r="DY488">
        <v>1.850877142857143</v>
      </c>
      <c r="DZ488">
        <v>1.139357142857143</v>
      </c>
      <c r="EA488">
        <v>16.22321428571429</v>
      </c>
      <c r="EB488">
        <v>8.831873928571429</v>
      </c>
      <c r="EC488">
        <v>1999.978928571429</v>
      </c>
      <c r="ED488">
        <v>0.979994535714286</v>
      </c>
      <c r="EE488">
        <v>0.02000506428571428</v>
      </c>
      <c r="EF488">
        <v>0</v>
      </c>
      <c r="EG488">
        <v>770.4093571428572</v>
      </c>
      <c r="EH488">
        <v>5.00097</v>
      </c>
      <c r="EI488">
        <v>15383.31071428572</v>
      </c>
      <c r="EJ488">
        <v>16707.36428571429</v>
      </c>
      <c r="EK488">
        <v>37.312</v>
      </c>
      <c r="EL488">
        <v>37.875</v>
      </c>
      <c r="EM488">
        <v>37.25</v>
      </c>
      <c r="EN488">
        <v>37.562</v>
      </c>
      <c r="EO488">
        <v>38.04871428571429</v>
      </c>
      <c r="EP488">
        <v>1955.068571428571</v>
      </c>
      <c r="EQ488">
        <v>39.91035714285714</v>
      </c>
      <c r="ER488">
        <v>0</v>
      </c>
      <c r="ES488">
        <v>1658948386.2</v>
      </c>
      <c r="ET488">
        <v>0</v>
      </c>
      <c r="EU488">
        <v>770.3780769230768</v>
      </c>
      <c r="EV488">
        <v>-4.684307692787427</v>
      </c>
      <c r="EW488">
        <v>-90.76923092948924</v>
      </c>
      <c r="EX488">
        <v>15382.70769230769</v>
      </c>
      <c r="EY488">
        <v>15</v>
      </c>
      <c r="EZ488">
        <v>0</v>
      </c>
      <c r="FA488" t="s">
        <v>419</v>
      </c>
      <c r="FB488">
        <v>1657650335.6</v>
      </c>
      <c r="FC488">
        <v>1657650340.6</v>
      </c>
      <c r="FD488">
        <v>0</v>
      </c>
      <c r="FE488">
        <v>2.4</v>
      </c>
      <c r="FF488">
        <v>-0.047</v>
      </c>
      <c r="FG488">
        <v>-2.024</v>
      </c>
      <c r="FH488">
        <v>-0.16</v>
      </c>
      <c r="FI488">
        <v>420</v>
      </c>
      <c r="FJ488">
        <v>17</v>
      </c>
      <c r="FK488">
        <v>0.4</v>
      </c>
      <c r="FL488">
        <v>0.26</v>
      </c>
      <c r="FM488">
        <v>-72.11130975609757</v>
      </c>
      <c r="FN488">
        <v>0.5623421602787146</v>
      </c>
      <c r="FO488">
        <v>0.2506965737698479</v>
      </c>
      <c r="FP488">
        <v>0</v>
      </c>
      <c r="FQ488">
        <v>770.6849705882353</v>
      </c>
      <c r="FR488">
        <v>-4.75974025437946</v>
      </c>
      <c r="FS488">
        <v>0.5071142976683319</v>
      </c>
      <c r="FT488">
        <v>0</v>
      </c>
      <c r="FU488">
        <v>7.888745853658537</v>
      </c>
      <c r="FV488">
        <v>-0.3591742160278523</v>
      </c>
      <c r="FW488">
        <v>0.03836150159677115</v>
      </c>
      <c r="FX488">
        <v>0</v>
      </c>
      <c r="FY488">
        <v>0</v>
      </c>
      <c r="FZ488">
        <v>3</v>
      </c>
      <c r="GA488" t="s">
        <v>439</v>
      </c>
      <c r="GB488">
        <v>2.9832</v>
      </c>
      <c r="GC488">
        <v>2.71575</v>
      </c>
      <c r="GD488">
        <v>0.212</v>
      </c>
      <c r="GE488">
        <v>0.215938</v>
      </c>
      <c r="GF488">
        <v>0.0962606</v>
      </c>
      <c r="GG488">
        <v>0.06676600000000001</v>
      </c>
      <c r="GH488">
        <v>24995.7</v>
      </c>
      <c r="GI488">
        <v>24967</v>
      </c>
      <c r="GJ488">
        <v>29479</v>
      </c>
      <c r="GK488">
        <v>29447.2</v>
      </c>
      <c r="GL488">
        <v>35298.1</v>
      </c>
      <c r="GM488">
        <v>36546</v>
      </c>
      <c r="GN488">
        <v>41525.4</v>
      </c>
      <c r="GO488">
        <v>41961.1</v>
      </c>
      <c r="GP488">
        <v>1.9457</v>
      </c>
      <c r="GQ488">
        <v>1.9034</v>
      </c>
      <c r="GR488">
        <v>0.0513531</v>
      </c>
      <c r="GS488">
        <v>0</v>
      </c>
      <c r="GT488">
        <v>25.1355</v>
      </c>
      <c r="GU488">
        <v>999.9</v>
      </c>
      <c r="GV488">
        <v>38.7</v>
      </c>
      <c r="GW488">
        <v>30.4</v>
      </c>
      <c r="GX488">
        <v>18.655</v>
      </c>
      <c r="GY488">
        <v>63.1601</v>
      </c>
      <c r="GZ488">
        <v>34.1386</v>
      </c>
      <c r="HA488">
        <v>1</v>
      </c>
      <c r="HB488">
        <v>-0.0749568</v>
      </c>
      <c r="HC488">
        <v>0.228295</v>
      </c>
      <c r="HD488">
        <v>20.3329</v>
      </c>
      <c r="HE488">
        <v>5.21849</v>
      </c>
      <c r="HF488">
        <v>12.0099</v>
      </c>
      <c r="HG488">
        <v>4.9895</v>
      </c>
      <c r="HH488">
        <v>3.28863</v>
      </c>
      <c r="HI488">
        <v>9999</v>
      </c>
      <c r="HJ488">
        <v>9999</v>
      </c>
      <c r="HK488">
        <v>9999</v>
      </c>
      <c r="HL488">
        <v>156.6</v>
      </c>
      <c r="HM488">
        <v>1.86737</v>
      </c>
      <c r="HN488">
        <v>1.86646</v>
      </c>
      <c r="HO488">
        <v>1.86584</v>
      </c>
      <c r="HP488">
        <v>1.86584</v>
      </c>
      <c r="HQ488">
        <v>1.86767</v>
      </c>
      <c r="HR488">
        <v>1.87012</v>
      </c>
      <c r="HS488">
        <v>1.86874</v>
      </c>
      <c r="HT488">
        <v>1.87027</v>
      </c>
      <c r="HU488">
        <v>0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-5.99</v>
      </c>
      <c r="II488">
        <v>-0.1322</v>
      </c>
      <c r="IJ488">
        <v>-2.003274880989988</v>
      </c>
      <c r="IK488">
        <v>-0.003643892653284941</v>
      </c>
      <c r="IL488">
        <v>8.948238347276123E-07</v>
      </c>
      <c r="IM488">
        <v>-2.445980282225029E-10</v>
      </c>
      <c r="IN488">
        <v>-0.1940835803508028</v>
      </c>
      <c r="IO488">
        <v>-0.01042730378795286</v>
      </c>
      <c r="IP488">
        <v>0.00100284695746963</v>
      </c>
      <c r="IQ488">
        <v>-1.701466411570297E-05</v>
      </c>
      <c r="IR488">
        <v>2</v>
      </c>
      <c r="IS488">
        <v>2310</v>
      </c>
      <c r="IT488">
        <v>1</v>
      </c>
      <c r="IU488">
        <v>25</v>
      </c>
      <c r="IV488">
        <v>21634.2</v>
      </c>
      <c r="IW488">
        <v>21634.1</v>
      </c>
      <c r="IX488">
        <v>2.82227</v>
      </c>
      <c r="IY488">
        <v>2.17773</v>
      </c>
      <c r="IZ488">
        <v>1.39648</v>
      </c>
      <c r="JA488">
        <v>2.34131</v>
      </c>
      <c r="JB488">
        <v>1.49536</v>
      </c>
      <c r="JC488">
        <v>2.40967</v>
      </c>
      <c r="JD488">
        <v>35.3133</v>
      </c>
      <c r="JE488">
        <v>24.1751</v>
      </c>
      <c r="JF488">
        <v>18</v>
      </c>
      <c r="JG488">
        <v>510.574</v>
      </c>
      <c r="JH488">
        <v>439.768</v>
      </c>
      <c r="JI488">
        <v>25</v>
      </c>
      <c r="JJ488">
        <v>26.4385</v>
      </c>
      <c r="JK488">
        <v>30.0002</v>
      </c>
      <c r="JL488">
        <v>26.4104</v>
      </c>
      <c r="JM488">
        <v>26.353</v>
      </c>
      <c r="JN488">
        <v>56.4741</v>
      </c>
      <c r="JO488">
        <v>29.4538</v>
      </c>
      <c r="JP488">
        <v>16.0204</v>
      </c>
      <c r="JQ488">
        <v>25</v>
      </c>
      <c r="JR488">
        <v>1469.75</v>
      </c>
      <c r="JS488">
        <v>12.7561</v>
      </c>
      <c r="JT488">
        <v>100.811</v>
      </c>
      <c r="JU488">
        <v>100.778</v>
      </c>
    </row>
    <row r="489" spans="1:281">
      <c r="A489">
        <v>473</v>
      </c>
      <c r="B489">
        <v>1658948391.5</v>
      </c>
      <c r="C489">
        <v>6753.5</v>
      </c>
      <c r="D489" t="s">
        <v>1373</v>
      </c>
      <c r="E489" t="s">
        <v>1374</v>
      </c>
      <c r="F489">
        <v>5</v>
      </c>
      <c r="G489" t="s">
        <v>1198</v>
      </c>
      <c r="H489" t="s">
        <v>416</v>
      </c>
      <c r="I489">
        <v>1658948384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1480.340978111271</v>
      </c>
      <c r="AK489">
        <v>1425.809757575757</v>
      </c>
      <c r="AL489">
        <v>3.446701720528377</v>
      </c>
      <c r="AM489">
        <v>65.32970682770508</v>
      </c>
      <c r="AN489">
        <f>(AP489 - AO489 + DI489*1E3/(8.314*(DK489+273.15)) * AR489/DH489 * AQ489) * DH489/(100*CV489) * 1000/(1000 - AP489)</f>
        <v>0</v>
      </c>
      <c r="AO489">
        <v>12.67277192978906</v>
      </c>
      <c r="AP489">
        <v>20.45013272727272</v>
      </c>
      <c r="AQ489">
        <v>-5.269793413587654E-05</v>
      </c>
      <c r="AR489">
        <v>84.90924904379285</v>
      </c>
      <c r="AS489">
        <v>1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1658948384</v>
      </c>
      <c r="DB489">
        <v>1373.345185185185</v>
      </c>
      <c r="DC489">
        <v>1445.587037037037</v>
      </c>
      <c r="DD489">
        <v>20.45541481481481</v>
      </c>
      <c r="DE489">
        <v>12.6335037037037</v>
      </c>
      <c r="DF489">
        <v>1379.313703703704</v>
      </c>
      <c r="DG489">
        <v>20.58757777777777</v>
      </c>
      <c r="DH489">
        <v>500.0722962962963</v>
      </c>
      <c r="DI489">
        <v>90.43616296296297</v>
      </c>
      <c r="DJ489">
        <v>0.09998259259259258</v>
      </c>
      <c r="DK489">
        <v>26.86245925925926</v>
      </c>
      <c r="DL489">
        <v>25.97164074074074</v>
      </c>
      <c r="DM489">
        <v>999.9000000000001</v>
      </c>
      <c r="DN489">
        <v>0</v>
      </c>
      <c r="DO489">
        <v>0</v>
      </c>
      <c r="DP489">
        <v>9999.813333333332</v>
      </c>
      <c r="DQ489">
        <v>0</v>
      </c>
      <c r="DR489">
        <v>10.48885185185185</v>
      </c>
      <c r="DS489">
        <v>-72.24346296296297</v>
      </c>
      <c r="DT489">
        <v>1402.024074074074</v>
      </c>
      <c r="DU489">
        <v>1464.084814814815</v>
      </c>
      <c r="DV489">
        <v>7.821899999999999</v>
      </c>
      <c r="DW489">
        <v>1445.587037037037</v>
      </c>
      <c r="DX489">
        <v>12.6335037037037</v>
      </c>
      <c r="DY489">
        <v>1.849907777777778</v>
      </c>
      <c r="DZ489">
        <v>1.142525925925926</v>
      </c>
      <c r="EA489">
        <v>16.215</v>
      </c>
      <c r="EB489">
        <v>8.87294</v>
      </c>
      <c r="EC489">
        <v>1999.985185185185</v>
      </c>
      <c r="ED489">
        <v>0.9799945555555558</v>
      </c>
      <c r="EE489">
        <v>0.02000504444444444</v>
      </c>
      <c r="EF489">
        <v>0</v>
      </c>
      <c r="EG489">
        <v>769.9387407407407</v>
      </c>
      <c r="EH489">
        <v>5.00097</v>
      </c>
      <c r="EI489">
        <v>15375.22962962963</v>
      </c>
      <c r="EJ489">
        <v>16707.41851851852</v>
      </c>
      <c r="EK489">
        <v>37.312</v>
      </c>
      <c r="EL489">
        <v>37.875</v>
      </c>
      <c r="EM489">
        <v>37.236</v>
      </c>
      <c r="EN489">
        <v>37.562</v>
      </c>
      <c r="EO489">
        <v>38.03674074074074</v>
      </c>
      <c r="EP489">
        <v>1955.074814814814</v>
      </c>
      <c r="EQ489">
        <v>39.91037037037037</v>
      </c>
      <c r="ER489">
        <v>0</v>
      </c>
      <c r="ES489">
        <v>1658948391</v>
      </c>
      <c r="ET489">
        <v>0</v>
      </c>
      <c r="EU489">
        <v>769.9759615384615</v>
      </c>
      <c r="EV489">
        <v>-4.378974348704829</v>
      </c>
      <c r="EW489">
        <v>-94.32478622608149</v>
      </c>
      <c r="EX489">
        <v>15375.46153846154</v>
      </c>
      <c r="EY489">
        <v>15</v>
      </c>
      <c r="EZ489">
        <v>0</v>
      </c>
      <c r="FA489" t="s">
        <v>419</v>
      </c>
      <c r="FB489">
        <v>1657650335.6</v>
      </c>
      <c r="FC489">
        <v>1657650340.6</v>
      </c>
      <c r="FD489">
        <v>0</v>
      </c>
      <c r="FE489">
        <v>2.4</v>
      </c>
      <c r="FF489">
        <v>-0.047</v>
      </c>
      <c r="FG489">
        <v>-2.024</v>
      </c>
      <c r="FH489">
        <v>-0.16</v>
      </c>
      <c r="FI489">
        <v>420</v>
      </c>
      <c r="FJ489">
        <v>17</v>
      </c>
      <c r="FK489">
        <v>0.4</v>
      </c>
      <c r="FL489">
        <v>0.26</v>
      </c>
      <c r="FM489">
        <v>-72.24564878048781</v>
      </c>
      <c r="FN489">
        <v>-1.06949059233435</v>
      </c>
      <c r="FO489">
        <v>0.3457866782985676</v>
      </c>
      <c r="FP489">
        <v>0</v>
      </c>
      <c r="FQ489">
        <v>770.2182352941177</v>
      </c>
      <c r="FR489">
        <v>-5.079969434332047</v>
      </c>
      <c r="FS489">
        <v>0.5339474560414614</v>
      </c>
      <c r="FT489">
        <v>0</v>
      </c>
      <c r="FU489">
        <v>7.845825121951219</v>
      </c>
      <c r="FV489">
        <v>-0.5319838327526196</v>
      </c>
      <c r="FW489">
        <v>0.05380479097907735</v>
      </c>
      <c r="FX489">
        <v>0</v>
      </c>
      <c r="FY489">
        <v>0</v>
      </c>
      <c r="FZ489">
        <v>3</v>
      </c>
      <c r="GA489" t="s">
        <v>439</v>
      </c>
      <c r="GB489">
        <v>2.98318</v>
      </c>
      <c r="GC489">
        <v>2.71553</v>
      </c>
      <c r="GD489">
        <v>0.213563</v>
      </c>
      <c r="GE489">
        <v>0.21739</v>
      </c>
      <c r="GF489">
        <v>0.09624820000000001</v>
      </c>
      <c r="GG489">
        <v>0.0669009</v>
      </c>
      <c r="GH489">
        <v>24946</v>
      </c>
      <c r="GI489">
        <v>24920.4</v>
      </c>
      <c r="GJ489">
        <v>29478.8</v>
      </c>
      <c r="GK489">
        <v>29446.8</v>
      </c>
      <c r="GL489">
        <v>35298.2</v>
      </c>
      <c r="GM489">
        <v>36540.1</v>
      </c>
      <c r="GN489">
        <v>41524.9</v>
      </c>
      <c r="GO489">
        <v>41960.3</v>
      </c>
      <c r="GP489">
        <v>1.9456</v>
      </c>
      <c r="GQ489">
        <v>1.90385</v>
      </c>
      <c r="GR489">
        <v>0.0513718</v>
      </c>
      <c r="GS489">
        <v>0</v>
      </c>
      <c r="GT489">
        <v>25.1355</v>
      </c>
      <c r="GU489">
        <v>999.9</v>
      </c>
      <c r="GV489">
        <v>38.7</v>
      </c>
      <c r="GW489">
        <v>30.4</v>
      </c>
      <c r="GX489">
        <v>18.6546</v>
      </c>
      <c r="GY489">
        <v>63.0201</v>
      </c>
      <c r="GZ489">
        <v>34.1587</v>
      </c>
      <c r="HA489">
        <v>1</v>
      </c>
      <c r="HB489">
        <v>-0.07478659999999999</v>
      </c>
      <c r="HC489">
        <v>0.227388</v>
      </c>
      <c r="HD489">
        <v>20.3328</v>
      </c>
      <c r="HE489">
        <v>5.21729</v>
      </c>
      <c r="HF489">
        <v>12.0099</v>
      </c>
      <c r="HG489">
        <v>4.98895</v>
      </c>
      <c r="HH489">
        <v>3.2885</v>
      </c>
      <c r="HI489">
        <v>9999</v>
      </c>
      <c r="HJ489">
        <v>9999</v>
      </c>
      <c r="HK489">
        <v>9999</v>
      </c>
      <c r="HL489">
        <v>156.6</v>
      </c>
      <c r="HM489">
        <v>1.86738</v>
      </c>
      <c r="HN489">
        <v>1.86646</v>
      </c>
      <c r="HO489">
        <v>1.86584</v>
      </c>
      <c r="HP489">
        <v>1.86584</v>
      </c>
      <c r="HQ489">
        <v>1.86768</v>
      </c>
      <c r="HR489">
        <v>1.87013</v>
      </c>
      <c r="HS489">
        <v>1.86874</v>
      </c>
      <c r="HT489">
        <v>1.87026</v>
      </c>
      <c r="HU489">
        <v>0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-6.04</v>
      </c>
      <c r="II489">
        <v>-0.1322</v>
      </c>
      <c r="IJ489">
        <v>-2.003274880989988</v>
      </c>
      <c r="IK489">
        <v>-0.003643892653284941</v>
      </c>
      <c r="IL489">
        <v>8.948238347276123E-07</v>
      </c>
      <c r="IM489">
        <v>-2.445980282225029E-10</v>
      </c>
      <c r="IN489">
        <v>-0.1940835803508028</v>
      </c>
      <c r="IO489">
        <v>-0.01042730378795286</v>
      </c>
      <c r="IP489">
        <v>0.00100284695746963</v>
      </c>
      <c r="IQ489">
        <v>-1.701466411570297E-05</v>
      </c>
      <c r="IR489">
        <v>2</v>
      </c>
      <c r="IS489">
        <v>2310</v>
      </c>
      <c r="IT489">
        <v>1</v>
      </c>
      <c r="IU489">
        <v>25</v>
      </c>
      <c r="IV489">
        <v>21634.3</v>
      </c>
      <c r="IW489">
        <v>21634.2</v>
      </c>
      <c r="IX489">
        <v>2.8479</v>
      </c>
      <c r="IY489">
        <v>2.1936</v>
      </c>
      <c r="IZ489">
        <v>1.39648</v>
      </c>
      <c r="JA489">
        <v>2.34131</v>
      </c>
      <c r="JB489">
        <v>1.49536</v>
      </c>
      <c r="JC489">
        <v>2.27417</v>
      </c>
      <c r="JD489">
        <v>35.3133</v>
      </c>
      <c r="JE489">
        <v>24.1663</v>
      </c>
      <c r="JF489">
        <v>18</v>
      </c>
      <c r="JG489">
        <v>510.529</v>
      </c>
      <c r="JH489">
        <v>440.04</v>
      </c>
      <c r="JI489">
        <v>24.9998</v>
      </c>
      <c r="JJ489">
        <v>26.4399</v>
      </c>
      <c r="JK489">
        <v>30.0002</v>
      </c>
      <c r="JL489">
        <v>26.4126</v>
      </c>
      <c r="JM489">
        <v>26.353</v>
      </c>
      <c r="JN489">
        <v>57.0215</v>
      </c>
      <c r="JO489">
        <v>29.1637</v>
      </c>
      <c r="JP489">
        <v>16.0204</v>
      </c>
      <c r="JQ489">
        <v>25</v>
      </c>
      <c r="JR489">
        <v>1489.82</v>
      </c>
      <c r="JS489">
        <v>12.7968</v>
      </c>
      <c r="JT489">
        <v>100.81</v>
      </c>
      <c r="JU489">
        <v>100.776</v>
      </c>
    </row>
    <row r="490" spans="1:281">
      <c r="A490">
        <v>474</v>
      </c>
      <c r="B490">
        <v>1658948396.5</v>
      </c>
      <c r="C490">
        <v>6758.5</v>
      </c>
      <c r="D490" t="s">
        <v>1375</v>
      </c>
      <c r="E490" t="s">
        <v>1376</v>
      </c>
      <c r="F490">
        <v>5</v>
      </c>
      <c r="G490" t="s">
        <v>1198</v>
      </c>
      <c r="H490" t="s">
        <v>416</v>
      </c>
      <c r="I490">
        <v>1658948388.714286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1496.786038475779</v>
      </c>
      <c r="AK490">
        <v>1442.54406060606</v>
      </c>
      <c r="AL490">
        <v>3.348461320222559</v>
      </c>
      <c r="AM490">
        <v>65.32970682770508</v>
      </c>
      <c r="AN490">
        <f>(AP490 - AO490 + DI490*1E3/(8.314*(DK490+273.15)) * AR490/DH490 * AQ490) * DH490/(100*CV490) * 1000/(1000 - AP490)</f>
        <v>0</v>
      </c>
      <c r="AO490">
        <v>12.70034313233898</v>
      </c>
      <c r="AP490">
        <v>20.44770909090909</v>
      </c>
      <c r="AQ490">
        <v>-8.086640463368792E-05</v>
      </c>
      <c r="AR490">
        <v>84.90924904379285</v>
      </c>
      <c r="AS490">
        <v>1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1658948388.714286</v>
      </c>
      <c r="DB490">
        <v>1388.931071428572</v>
      </c>
      <c r="DC490">
        <v>1461.276785714286</v>
      </c>
      <c r="DD490">
        <v>20.45041428571428</v>
      </c>
      <c r="DE490">
        <v>12.67493214285714</v>
      </c>
      <c r="DF490">
        <v>1394.941071428572</v>
      </c>
      <c r="DG490">
        <v>20.58263214285714</v>
      </c>
      <c r="DH490">
        <v>500.0720357142857</v>
      </c>
      <c r="DI490">
        <v>90.43539999999999</v>
      </c>
      <c r="DJ490">
        <v>0.09998175714285715</v>
      </c>
      <c r="DK490">
        <v>26.85965</v>
      </c>
      <c r="DL490">
        <v>25.97375357142857</v>
      </c>
      <c r="DM490">
        <v>999.9000000000002</v>
      </c>
      <c r="DN490">
        <v>0</v>
      </c>
      <c r="DO490">
        <v>0</v>
      </c>
      <c r="DP490">
        <v>10002.8325</v>
      </c>
      <c r="DQ490">
        <v>0</v>
      </c>
      <c r="DR490">
        <v>10.48647142857143</v>
      </c>
      <c r="DS490">
        <v>-72.34631785714286</v>
      </c>
      <c r="DT490">
        <v>1417.928928571429</v>
      </c>
      <c r="DU490">
        <v>1480.0375</v>
      </c>
      <c r="DV490">
        <v>7.775471428571429</v>
      </c>
      <c r="DW490">
        <v>1461.276785714286</v>
      </c>
      <c r="DX490">
        <v>12.67493214285714</v>
      </c>
      <c r="DY490">
        <v>1.849440714285715</v>
      </c>
      <c r="DZ490">
        <v>1.146262857142857</v>
      </c>
      <c r="EA490">
        <v>16.21104285714286</v>
      </c>
      <c r="EB490">
        <v>8.921303571428572</v>
      </c>
      <c r="EC490">
        <v>1999.9925</v>
      </c>
      <c r="ED490">
        <v>0.9799946428571431</v>
      </c>
      <c r="EE490">
        <v>0.02000495714285714</v>
      </c>
      <c r="EF490">
        <v>0</v>
      </c>
      <c r="EG490">
        <v>769.6040357142857</v>
      </c>
      <c r="EH490">
        <v>5.00097</v>
      </c>
      <c r="EI490">
        <v>15367.95357142857</v>
      </c>
      <c r="EJ490">
        <v>16707.48214285714</v>
      </c>
      <c r="EK490">
        <v>37.312</v>
      </c>
      <c r="EL490">
        <v>37.875</v>
      </c>
      <c r="EM490">
        <v>37.22975</v>
      </c>
      <c r="EN490">
        <v>37.562</v>
      </c>
      <c r="EO490">
        <v>38.03542857142857</v>
      </c>
      <c r="EP490">
        <v>1955.0825</v>
      </c>
      <c r="EQ490">
        <v>39.91</v>
      </c>
      <c r="ER490">
        <v>0</v>
      </c>
      <c r="ES490">
        <v>1658948395.8</v>
      </c>
      <c r="ET490">
        <v>0</v>
      </c>
      <c r="EU490">
        <v>769.6336153846155</v>
      </c>
      <c r="EV490">
        <v>-3.629470082679099</v>
      </c>
      <c r="EW490">
        <v>-90.98119666262602</v>
      </c>
      <c r="EX490">
        <v>15367.97692307692</v>
      </c>
      <c r="EY490">
        <v>15</v>
      </c>
      <c r="EZ490">
        <v>0</v>
      </c>
      <c r="FA490" t="s">
        <v>419</v>
      </c>
      <c r="FB490">
        <v>1657650335.6</v>
      </c>
      <c r="FC490">
        <v>1657650340.6</v>
      </c>
      <c r="FD490">
        <v>0</v>
      </c>
      <c r="FE490">
        <v>2.4</v>
      </c>
      <c r="FF490">
        <v>-0.047</v>
      </c>
      <c r="FG490">
        <v>-2.024</v>
      </c>
      <c r="FH490">
        <v>-0.16</v>
      </c>
      <c r="FI490">
        <v>420</v>
      </c>
      <c r="FJ490">
        <v>17</v>
      </c>
      <c r="FK490">
        <v>0.4</v>
      </c>
      <c r="FL490">
        <v>0.26</v>
      </c>
      <c r="FM490">
        <v>-72.25116</v>
      </c>
      <c r="FN490">
        <v>-1.520089305816134</v>
      </c>
      <c r="FO490">
        <v>0.3703127440421145</v>
      </c>
      <c r="FP490">
        <v>0</v>
      </c>
      <c r="FQ490">
        <v>769.8635882352941</v>
      </c>
      <c r="FR490">
        <v>-4.14802139169756</v>
      </c>
      <c r="FS490">
        <v>0.4579160029349808</v>
      </c>
      <c r="FT490">
        <v>0</v>
      </c>
      <c r="FU490">
        <v>7.806842749999999</v>
      </c>
      <c r="FV490">
        <v>-0.5830024390244196</v>
      </c>
      <c r="FW490">
        <v>0.0567450613264053</v>
      </c>
      <c r="FX490">
        <v>0</v>
      </c>
      <c r="FY490">
        <v>0</v>
      </c>
      <c r="FZ490">
        <v>3</v>
      </c>
      <c r="GA490" t="s">
        <v>439</v>
      </c>
      <c r="GB490">
        <v>2.98351</v>
      </c>
      <c r="GC490">
        <v>2.71575</v>
      </c>
      <c r="GD490">
        <v>0.215094</v>
      </c>
      <c r="GE490">
        <v>0.218931</v>
      </c>
      <c r="GF490">
        <v>0.09624679999999999</v>
      </c>
      <c r="GG490">
        <v>0.0671407</v>
      </c>
      <c r="GH490">
        <v>24897.1</v>
      </c>
      <c r="GI490">
        <v>24871.5</v>
      </c>
      <c r="GJ490">
        <v>29478.4</v>
      </c>
      <c r="GK490">
        <v>29447</v>
      </c>
      <c r="GL490">
        <v>35297.7</v>
      </c>
      <c r="GM490">
        <v>36531</v>
      </c>
      <c r="GN490">
        <v>41524.2</v>
      </c>
      <c r="GO490">
        <v>41960.7</v>
      </c>
      <c r="GP490">
        <v>1.94575</v>
      </c>
      <c r="GQ490">
        <v>1.90357</v>
      </c>
      <c r="GR490">
        <v>0.0510365</v>
      </c>
      <c r="GS490">
        <v>0</v>
      </c>
      <c r="GT490">
        <v>25.1334</v>
      </c>
      <c r="GU490">
        <v>999.9</v>
      </c>
      <c r="GV490">
        <v>38.7</v>
      </c>
      <c r="GW490">
        <v>30.5</v>
      </c>
      <c r="GX490">
        <v>18.7606</v>
      </c>
      <c r="GY490">
        <v>63.0901</v>
      </c>
      <c r="GZ490">
        <v>33.5857</v>
      </c>
      <c r="HA490">
        <v>1</v>
      </c>
      <c r="HB490">
        <v>-0.07477640000000001</v>
      </c>
      <c r="HC490">
        <v>0.225773</v>
      </c>
      <c r="HD490">
        <v>20.3329</v>
      </c>
      <c r="HE490">
        <v>5.21774</v>
      </c>
      <c r="HF490">
        <v>12.0099</v>
      </c>
      <c r="HG490">
        <v>4.98925</v>
      </c>
      <c r="HH490">
        <v>3.28863</v>
      </c>
      <c r="HI490">
        <v>9999</v>
      </c>
      <c r="HJ490">
        <v>9999</v>
      </c>
      <c r="HK490">
        <v>9999</v>
      </c>
      <c r="HL490">
        <v>156.6</v>
      </c>
      <c r="HM490">
        <v>1.86737</v>
      </c>
      <c r="HN490">
        <v>1.86646</v>
      </c>
      <c r="HO490">
        <v>1.86584</v>
      </c>
      <c r="HP490">
        <v>1.86584</v>
      </c>
      <c r="HQ490">
        <v>1.86766</v>
      </c>
      <c r="HR490">
        <v>1.87014</v>
      </c>
      <c r="HS490">
        <v>1.86875</v>
      </c>
      <c r="HT490">
        <v>1.87027</v>
      </c>
      <c r="HU490">
        <v>0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-6.08</v>
      </c>
      <c r="II490">
        <v>-0.1322</v>
      </c>
      <c r="IJ490">
        <v>-2.003274880989988</v>
      </c>
      <c r="IK490">
        <v>-0.003643892653284941</v>
      </c>
      <c r="IL490">
        <v>8.948238347276123E-07</v>
      </c>
      <c r="IM490">
        <v>-2.445980282225029E-10</v>
      </c>
      <c r="IN490">
        <v>-0.1940835803508028</v>
      </c>
      <c r="IO490">
        <v>-0.01042730378795286</v>
      </c>
      <c r="IP490">
        <v>0.00100284695746963</v>
      </c>
      <c r="IQ490">
        <v>-1.701466411570297E-05</v>
      </c>
      <c r="IR490">
        <v>2</v>
      </c>
      <c r="IS490">
        <v>2310</v>
      </c>
      <c r="IT490">
        <v>1</v>
      </c>
      <c r="IU490">
        <v>25</v>
      </c>
      <c r="IV490">
        <v>21634.3</v>
      </c>
      <c r="IW490">
        <v>21634.3</v>
      </c>
      <c r="IX490">
        <v>2.87476</v>
      </c>
      <c r="IY490">
        <v>2.18628</v>
      </c>
      <c r="IZ490">
        <v>1.39648</v>
      </c>
      <c r="JA490">
        <v>2.34375</v>
      </c>
      <c r="JB490">
        <v>1.49536</v>
      </c>
      <c r="JC490">
        <v>2.33521</v>
      </c>
      <c r="JD490">
        <v>35.3133</v>
      </c>
      <c r="JE490">
        <v>24.1663</v>
      </c>
      <c r="JF490">
        <v>18</v>
      </c>
      <c r="JG490">
        <v>510.626</v>
      </c>
      <c r="JH490">
        <v>439.874</v>
      </c>
      <c r="JI490">
        <v>24.9997</v>
      </c>
      <c r="JJ490">
        <v>26.4399</v>
      </c>
      <c r="JK490">
        <v>30.0002</v>
      </c>
      <c r="JL490">
        <v>26.4126</v>
      </c>
      <c r="JM490">
        <v>26.353</v>
      </c>
      <c r="JN490">
        <v>57.5063</v>
      </c>
      <c r="JO490">
        <v>29.1637</v>
      </c>
      <c r="JP490">
        <v>15.6318</v>
      </c>
      <c r="JQ490">
        <v>25</v>
      </c>
      <c r="JR490">
        <v>1503.28</v>
      </c>
      <c r="JS490">
        <v>12.8344</v>
      </c>
      <c r="JT490">
        <v>100.809</v>
      </c>
      <c r="JU490">
        <v>100.777</v>
      </c>
    </row>
    <row r="491" spans="1:281">
      <c r="A491">
        <v>475</v>
      </c>
      <c r="B491">
        <v>1658948401.5</v>
      </c>
      <c r="C491">
        <v>6763.5</v>
      </c>
      <c r="D491" t="s">
        <v>1377</v>
      </c>
      <c r="E491" t="s">
        <v>1378</v>
      </c>
      <c r="F491">
        <v>5</v>
      </c>
      <c r="G491" t="s">
        <v>1198</v>
      </c>
      <c r="H491" t="s">
        <v>416</v>
      </c>
      <c r="I491">
        <v>1658948394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1514.403776512293</v>
      </c>
      <c r="AK491">
        <v>1459.778242424242</v>
      </c>
      <c r="AL491">
        <v>3.446637178629986</v>
      </c>
      <c r="AM491">
        <v>65.32970682770508</v>
      </c>
      <c r="AN491">
        <f>(AP491 - AO491 + DI491*1E3/(8.314*(DK491+273.15)) * AR491/DH491 * AQ491) * DH491/(100*CV491) * 1000/(1000 - AP491)</f>
        <v>0</v>
      </c>
      <c r="AO491">
        <v>12.77551697535491</v>
      </c>
      <c r="AP491">
        <v>20.45605939393938</v>
      </c>
      <c r="AQ491">
        <v>0.0001365077873150973</v>
      </c>
      <c r="AR491">
        <v>84.90924904379285</v>
      </c>
      <c r="AS491">
        <v>1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1658948394</v>
      </c>
      <c r="DB491">
        <v>1406.517037037037</v>
      </c>
      <c r="DC491">
        <v>1479.091481481481</v>
      </c>
      <c r="DD491">
        <v>20.45065555555555</v>
      </c>
      <c r="DE491">
        <v>12.72342222222222</v>
      </c>
      <c r="DF491">
        <v>1412.572222222222</v>
      </c>
      <c r="DG491">
        <v>20.58286666666666</v>
      </c>
      <c r="DH491">
        <v>500.0567407407406</v>
      </c>
      <c r="DI491">
        <v>90.43498148148149</v>
      </c>
      <c r="DJ491">
        <v>0.09998643333333332</v>
      </c>
      <c r="DK491">
        <v>26.85512222222222</v>
      </c>
      <c r="DL491">
        <v>25.97578518518519</v>
      </c>
      <c r="DM491">
        <v>999.9000000000001</v>
      </c>
      <c r="DN491">
        <v>0</v>
      </c>
      <c r="DO491">
        <v>0</v>
      </c>
      <c r="DP491">
        <v>10003.68296296296</v>
      </c>
      <c r="DQ491">
        <v>0</v>
      </c>
      <c r="DR491">
        <v>10.48557407407407</v>
      </c>
      <c r="DS491">
        <v>-72.57502592592593</v>
      </c>
      <c r="DT491">
        <v>1435.881851851852</v>
      </c>
      <c r="DU491">
        <v>1498.154814814815</v>
      </c>
      <c r="DV491">
        <v>7.727219629629628</v>
      </c>
      <c r="DW491">
        <v>1479.091481481481</v>
      </c>
      <c r="DX491">
        <v>12.72342222222222</v>
      </c>
      <c r="DY491">
        <v>1.849453333333333</v>
      </c>
      <c r="DZ491">
        <v>1.150642962962963</v>
      </c>
      <c r="EA491">
        <v>16.21115925925926</v>
      </c>
      <c r="EB491">
        <v>8.977765925925926</v>
      </c>
      <c r="EC491">
        <v>1999.997037037037</v>
      </c>
      <c r="ED491">
        <v>0.9799945555555558</v>
      </c>
      <c r="EE491">
        <v>0.02000504444444444</v>
      </c>
      <c r="EF491">
        <v>0</v>
      </c>
      <c r="EG491">
        <v>769.2128888888889</v>
      </c>
      <c r="EH491">
        <v>5.00097</v>
      </c>
      <c r="EI491">
        <v>15359.82962962963</v>
      </c>
      <c r="EJ491">
        <v>16707.51851851851</v>
      </c>
      <c r="EK491">
        <v>37.312</v>
      </c>
      <c r="EL491">
        <v>37.875</v>
      </c>
      <c r="EM491">
        <v>37.21966666666667</v>
      </c>
      <c r="EN491">
        <v>37.562</v>
      </c>
      <c r="EO491">
        <v>38.02985185185184</v>
      </c>
      <c r="EP491">
        <v>1955.087037037037</v>
      </c>
      <c r="EQ491">
        <v>39.91</v>
      </c>
      <c r="ER491">
        <v>0</v>
      </c>
      <c r="ES491">
        <v>1658948401.2</v>
      </c>
      <c r="ET491">
        <v>0</v>
      </c>
      <c r="EU491">
        <v>769.18896</v>
      </c>
      <c r="EV491">
        <v>-4.597307704227956</v>
      </c>
      <c r="EW491">
        <v>-92.12307690654076</v>
      </c>
      <c r="EX491">
        <v>15359.204</v>
      </c>
      <c r="EY491">
        <v>15</v>
      </c>
      <c r="EZ491">
        <v>0</v>
      </c>
      <c r="FA491" t="s">
        <v>419</v>
      </c>
      <c r="FB491">
        <v>1657650335.6</v>
      </c>
      <c r="FC491">
        <v>1657650340.6</v>
      </c>
      <c r="FD491">
        <v>0</v>
      </c>
      <c r="FE491">
        <v>2.4</v>
      </c>
      <c r="FF491">
        <v>-0.047</v>
      </c>
      <c r="FG491">
        <v>-2.024</v>
      </c>
      <c r="FH491">
        <v>-0.16</v>
      </c>
      <c r="FI491">
        <v>420</v>
      </c>
      <c r="FJ491">
        <v>17</v>
      </c>
      <c r="FK491">
        <v>0.4</v>
      </c>
      <c r="FL491">
        <v>0.26</v>
      </c>
      <c r="FM491">
        <v>-72.43787</v>
      </c>
      <c r="FN491">
        <v>-2.583311819887296</v>
      </c>
      <c r="FO491">
        <v>0.4060509057987683</v>
      </c>
      <c r="FP491">
        <v>0</v>
      </c>
      <c r="FQ491">
        <v>769.4919117647061</v>
      </c>
      <c r="FR491">
        <v>-4.209793740428942</v>
      </c>
      <c r="FS491">
        <v>0.4729423150776447</v>
      </c>
      <c r="FT491">
        <v>0</v>
      </c>
      <c r="FU491">
        <v>7.755668249999999</v>
      </c>
      <c r="FV491">
        <v>-0.5571421013133288</v>
      </c>
      <c r="FW491">
        <v>0.05421810186125565</v>
      </c>
      <c r="FX491">
        <v>0</v>
      </c>
      <c r="FY491">
        <v>0</v>
      </c>
      <c r="FZ491">
        <v>3</v>
      </c>
      <c r="GA491" t="s">
        <v>439</v>
      </c>
      <c r="GB491">
        <v>2.98322</v>
      </c>
      <c r="GC491">
        <v>2.71561</v>
      </c>
      <c r="GD491">
        <v>0.216642</v>
      </c>
      <c r="GE491">
        <v>0.220397</v>
      </c>
      <c r="GF491">
        <v>0.0962693</v>
      </c>
      <c r="GG491">
        <v>0.0672088</v>
      </c>
      <c r="GH491">
        <v>24847.7</v>
      </c>
      <c r="GI491">
        <v>24825.1</v>
      </c>
      <c r="GJ491">
        <v>29478</v>
      </c>
      <c r="GK491">
        <v>29447.2</v>
      </c>
      <c r="GL491">
        <v>35296.5</v>
      </c>
      <c r="GM491">
        <v>36528.3</v>
      </c>
      <c r="GN491">
        <v>41523.8</v>
      </c>
      <c r="GO491">
        <v>41960.8</v>
      </c>
      <c r="GP491">
        <v>1.9453</v>
      </c>
      <c r="GQ491">
        <v>1.90362</v>
      </c>
      <c r="GR491">
        <v>0.0518002</v>
      </c>
      <c r="GS491">
        <v>0</v>
      </c>
      <c r="GT491">
        <v>25.1327</v>
      </c>
      <c r="GU491">
        <v>999.9</v>
      </c>
      <c r="GV491">
        <v>38.7</v>
      </c>
      <c r="GW491">
        <v>30.5</v>
      </c>
      <c r="GX491">
        <v>18.7617</v>
      </c>
      <c r="GY491">
        <v>62.9801</v>
      </c>
      <c r="GZ491">
        <v>33.8782</v>
      </c>
      <c r="HA491">
        <v>1</v>
      </c>
      <c r="HB491">
        <v>-0.07470019999999999</v>
      </c>
      <c r="HC491">
        <v>0.224156</v>
      </c>
      <c r="HD491">
        <v>20.3327</v>
      </c>
      <c r="HE491">
        <v>5.21684</v>
      </c>
      <c r="HF491">
        <v>12.0099</v>
      </c>
      <c r="HG491">
        <v>4.98885</v>
      </c>
      <c r="HH491">
        <v>3.2884</v>
      </c>
      <c r="HI491">
        <v>9999</v>
      </c>
      <c r="HJ491">
        <v>9999</v>
      </c>
      <c r="HK491">
        <v>9999</v>
      </c>
      <c r="HL491">
        <v>156.6</v>
      </c>
      <c r="HM491">
        <v>1.86737</v>
      </c>
      <c r="HN491">
        <v>1.86646</v>
      </c>
      <c r="HO491">
        <v>1.86585</v>
      </c>
      <c r="HP491">
        <v>1.86584</v>
      </c>
      <c r="HQ491">
        <v>1.86767</v>
      </c>
      <c r="HR491">
        <v>1.87013</v>
      </c>
      <c r="HS491">
        <v>1.86875</v>
      </c>
      <c r="HT491">
        <v>1.87027</v>
      </c>
      <c r="HU491">
        <v>0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-6.12</v>
      </c>
      <c r="II491">
        <v>-0.1321</v>
      </c>
      <c r="IJ491">
        <v>-2.003274880989988</v>
      </c>
      <c r="IK491">
        <v>-0.003643892653284941</v>
      </c>
      <c r="IL491">
        <v>8.948238347276123E-07</v>
      </c>
      <c r="IM491">
        <v>-2.445980282225029E-10</v>
      </c>
      <c r="IN491">
        <v>-0.1940835803508028</v>
      </c>
      <c r="IO491">
        <v>-0.01042730378795286</v>
      </c>
      <c r="IP491">
        <v>0.00100284695746963</v>
      </c>
      <c r="IQ491">
        <v>-1.701466411570297E-05</v>
      </c>
      <c r="IR491">
        <v>2</v>
      </c>
      <c r="IS491">
        <v>2310</v>
      </c>
      <c r="IT491">
        <v>1</v>
      </c>
      <c r="IU491">
        <v>25</v>
      </c>
      <c r="IV491">
        <v>21634.4</v>
      </c>
      <c r="IW491">
        <v>21634.3</v>
      </c>
      <c r="IX491">
        <v>2.90161</v>
      </c>
      <c r="IY491">
        <v>2.18018</v>
      </c>
      <c r="IZ491">
        <v>1.39648</v>
      </c>
      <c r="JA491">
        <v>2.34131</v>
      </c>
      <c r="JB491">
        <v>1.49536</v>
      </c>
      <c r="JC491">
        <v>2.39258</v>
      </c>
      <c r="JD491">
        <v>35.3133</v>
      </c>
      <c r="JE491">
        <v>24.1751</v>
      </c>
      <c r="JF491">
        <v>18</v>
      </c>
      <c r="JG491">
        <v>510.336</v>
      </c>
      <c r="JH491">
        <v>439.909</v>
      </c>
      <c r="JI491">
        <v>24.9996</v>
      </c>
      <c r="JJ491">
        <v>26.4399</v>
      </c>
      <c r="JK491">
        <v>30.0002</v>
      </c>
      <c r="JL491">
        <v>26.4126</v>
      </c>
      <c r="JM491">
        <v>26.3537</v>
      </c>
      <c r="JN491">
        <v>58.0484</v>
      </c>
      <c r="JO491">
        <v>28.8853</v>
      </c>
      <c r="JP491">
        <v>15.6318</v>
      </c>
      <c r="JQ491">
        <v>25</v>
      </c>
      <c r="JR491">
        <v>1523.44</v>
      </c>
      <c r="JS491">
        <v>12.8683</v>
      </c>
      <c r="JT491">
        <v>100.808</v>
      </c>
      <c r="JU491">
        <v>100.778</v>
      </c>
    </row>
    <row r="492" spans="1:281">
      <c r="A492">
        <v>476</v>
      </c>
      <c r="B492">
        <v>1658948406.5</v>
      </c>
      <c r="C492">
        <v>6768.5</v>
      </c>
      <c r="D492" t="s">
        <v>1379</v>
      </c>
      <c r="E492" t="s">
        <v>1380</v>
      </c>
      <c r="F492">
        <v>5</v>
      </c>
      <c r="G492" t="s">
        <v>1198</v>
      </c>
      <c r="H492" t="s">
        <v>416</v>
      </c>
      <c r="I492">
        <v>1658948398.714286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1531.176252579997</v>
      </c>
      <c r="AK492">
        <v>1476.775212121211</v>
      </c>
      <c r="AL492">
        <v>3.419632709711864</v>
      </c>
      <c r="AM492">
        <v>65.32970682770508</v>
      </c>
      <c r="AN492">
        <f>(AP492 - AO492 + DI492*1E3/(8.314*(DK492+273.15)) * AR492/DH492 * AQ492) * DH492/(100*CV492) * 1000/(1000 - AP492)</f>
        <v>0</v>
      </c>
      <c r="AO492">
        <v>12.770256550205</v>
      </c>
      <c r="AP492">
        <v>20.44003515151515</v>
      </c>
      <c r="AQ492">
        <v>-0.000131722364056647</v>
      </c>
      <c r="AR492">
        <v>84.90924904379285</v>
      </c>
      <c r="AS492">
        <v>1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1658948398.714286</v>
      </c>
      <c r="DB492">
        <v>1422.228928571428</v>
      </c>
      <c r="DC492">
        <v>1494.8675</v>
      </c>
      <c r="DD492">
        <v>20.44966071428572</v>
      </c>
      <c r="DE492">
        <v>12.75321071428572</v>
      </c>
      <c r="DF492">
        <v>1428.323928571428</v>
      </c>
      <c r="DG492">
        <v>20.58187857142857</v>
      </c>
      <c r="DH492">
        <v>500.0569285714286</v>
      </c>
      <c r="DI492">
        <v>90.43468571428571</v>
      </c>
      <c r="DJ492">
        <v>0.0999881142857143</v>
      </c>
      <c r="DK492">
        <v>26.85321785714286</v>
      </c>
      <c r="DL492">
        <v>25.977375</v>
      </c>
      <c r="DM492">
        <v>999.9000000000002</v>
      </c>
      <c r="DN492">
        <v>0</v>
      </c>
      <c r="DO492">
        <v>0</v>
      </c>
      <c r="DP492">
        <v>10004.11107142857</v>
      </c>
      <c r="DQ492">
        <v>0</v>
      </c>
      <c r="DR492">
        <v>10.4828</v>
      </c>
      <c r="DS492">
        <v>-72.64048214285715</v>
      </c>
      <c r="DT492">
        <v>1451.918928571429</v>
      </c>
      <c r="DU492">
        <v>1514.180357142857</v>
      </c>
      <c r="DV492">
        <v>7.696441785714286</v>
      </c>
      <c r="DW492">
        <v>1494.8675</v>
      </c>
      <c r="DX492">
        <v>12.75321071428572</v>
      </c>
      <c r="DY492">
        <v>1.849358214285714</v>
      </c>
      <c r="DZ492">
        <v>1.153332857142857</v>
      </c>
      <c r="EA492">
        <v>16.21034642857143</v>
      </c>
      <c r="EB492">
        <v>9.012385714285715</v>
      </c>
      <c r="EC492">
        <v>1999.986428571429</v>
      </c>
      <c r="ED492">
        <v>0.9799944285714288</v>
      </c>
      <c r="EE492">
        <v>0.02000517142857142</v>
      </c>
      <c r="EF492">
        <v>0</v>
      </c>
      <c r="EG492">
        <v>768.8657857142858</v>
      </c>
      <c r="EH492">
        <v>5.00097</v>
      </c>
      <c r="EI492">
        <v>15352.58571428571</v>
      </c>
      <c r="EJ492">
        <v>16707.43214285714</v>
      </c>
      <c r="EK492">
        <v>37.312</v>
      </c>
      <c r="EL492">
        <v>37.8705</v>
      </c>
      <c r="EM492">
        <v>37.2275</v>
      </c>
      <c r="EN492">
        <v>37.562</v>
      </c>
      <c r="EO492">
        <v>38.02214285714285</v>
      </c>
      <c r="EP492">
        <v>1955.076428571429</v>
      </c>
      <c r="EQ492">
        <v>39.91</v>
      </c>
      <c r="ER492">
        <v>0</v>
      </c>
      <c r="ES492">
        <v>1658948406</v>
      </c>
      <c r="ET492">
        <v>0</v>
      </c>
      <c r="EU492">
        <v>768.8191600000001</v>
      </c>
      <c r="EV492">
        <v>-5.576615394941237</v>
      </c>
      <c r="EW492">
        <v>-90.79230755481159</v>
      </c>
      <c r="EX492">
        <v>15351.88</v>
      </c>
      <c r="EY492">
        <v>15</v>
      </c>
      <c r="EZ492">
        <v>0</v>
      </c>
      <c r="FA492" t="s">
        <v>419</v>
      </c>
      <c r="FB492">
        <v>1657650335.6</v>
      </c>
      <c r="FC492">
        <v>1657650340.6</v>
      </c>
      <c r="FD492">
        <v>0</v>
      </c>
      <c r="FE492">
        <v>2.4</v>
      </c>
      <c r="FF492">
        <v>-0.047</v>
      </c>
      <c r="FG492">
        <v>-2.024</v>
      </c>
      <c r="FH492">
        <v>-0.16</v>
      </c>
      <c r="FI492">
        <v>420</v>
      </c>
      <c r="FJ492">
        <v>17</v>
      </c>
      <c r="FK492">
        <v>0.4</v>
      </c>
      <c r="FL492">
        <v>0.26</v>
      </c>
      <c r="FM492">
        <v>-72.62798780487805</v>
      </c>
      <c r="FN492">
        <v>-1.224459930313881</v>
      </c>
      <c r="FO492">
        <v>0.2877990925214272</v>
      </c>
      <c r="FP492">
        <v>0</v>
      </c>
      <c r="FQ492">
        <v>769.0540588235295</v>
      </c>
      <c r="FR492">
        <v>-4.882047364430844</v>
      </c>
      <c r="FS492">
        <v>0.5293572096073879</v>
      </c>
      <c r="FT492">
        <v>0</v>
      </c>
      <c r="FU492">
        <v>7.717036585365856</v>
      </c>
      <c r="FV492">
        <v>-0.4305018815331152</v>
      </c>
      <c r="FW492">
        <v>0.04425035337379941</v>
      </c>
      <c r="FX492">
        <v>0</v>
      </c>
      <c r="FY492">
        <v>0</v>
      </c>
      <c r="FZ492">
        <v>3</v>
      </c>
      <c r="GA492" t="s">
        <v>439</v>
      </c>
      <c r="GB492">
        <v>2.98306</v>
      </c>
      <c r="GC492">
        <v>2.71561</v>
      </c>
      <c r="GD492">
        <v>0.218172</v>
      </c>
      <c r="GE492">
        <v>0.221918</v>
      </c>
      <c r="GF492">
        <v>0.09621440000000001</v>
      </c>
      <c r="GG492">
        <v>0.0672792</v>
      </c>
      <c r="GH492">
        <v>24799.9</v>
      </c>
      <c r="GI492">
        <v>24776.6</v>
      </c>
      <c r="GJ492">
        <v>29478.8</v>
      </c>
      <c r="GK492">
        <v>29447.1</v>
      </c>
      <c r="GL492">
        <v>35299.4</v>
      </c>
      <c r="GM492">
        <v>36525.5</v>
      </c>
      <c r="GN492">
        <v>41524.6</v>
      </c>
      <c r="GO492">
        <v>41960.6</v>
      </c>
      <c r="GP492">
        <v>1.9454</v>
      </c>
      <c r="GQ492">
        <v>1.90405</v>
      </c>
      <c r="GR492">
        <v>0.0518374</v>
      </c>
      <c r="GS492">
        <v>0</v>
      </c>
      <c r="GT492">
        <v>25.1312</v>
      </c>
      <c r="GU492">
        <v>999.9</v>
      </c>
      <c r="GV492">
        <v>38.7</v>
      </c>
      <c r="GW492">
        <v>30.5</v>
      </c>
      <c r="GX492">
        <v>18.7605</v>
      </c>
      <c r="GY492">
        <v>63.0202</v>
      </c>
      <c r="GZ492">
        <v>34.1186</v>
      </c>
      <c r="HA492">
        <v>1</v>
      </c>
      <c r="HB492">
        <v>-0.0746951</v>
      </c>
      <c r="HC492">
        <v>0.221413</v>
      </c>
      <c r="HD492">
        <v>20.3329</v>
      </c>
      <c r="HE492">
        <v>5.21774</v>
      </c>
      <c r="HF492">
        <v>12.0099</v>
      </c>
      <c r="HG492">
        <v>4.9889</v>
      </c>
      <c r="HH492">
        <v>3.28845</v>
      </c>
      <c r="HI492">
        <v>9999</v>
      </c>
      <c r="HJ492">
        <v>9999</v>
      </c>
      <c r="HK492">
        <v>9999</v>
      </c>
      <c r="HL492">
        <v>156.6</v>
      </c>
      <c r="HM492">
        <v>1.86737</v>
      </c>
      <c r="HN492">
        <v>1.86646</v>
      </c>
      <c r="HO492">
        <v>1.86586</v>
      </c>
      <c r="HP492">
        <v>1.86584</v>
      </c>
      <c r="HQ492">
        <v>1.86766</v>
      </c>
      <c r="HR492">
        <v>1.87014</v>
      </c>
      <c r="HS492">
        <v>1.86875</v>
      </c>
      <c r="HT492">
        <v>1.87027</v>
      </c>
      <c r="HU492">
        <v>0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-6.16</v>
      </c>
      <c r="II492">
        <v>-0.1323</v>
      </c>
      <c r="IJ492">
        <v>-2.003274880989988</v>
      </c>
      <c r="IK492">
        <v>-0.003643892653284941</v>
      </c>
      <c r="IL492">
        <v>8.948238347276123E-07</v>
      </c>
      <c r="IM492">
        <v>-2.445980282225029E-10</v>
      </c>
      <c r="IN492">
        <v>-0.1940835803508028</v>
      </c>
      <c r="IO492">
        <v>-0.01042730378795286</v>
      </c>
      <c r="IP492">
        <v>0.00100284695746963</v>
      </c>
      <c r="IQ492">
        <v>-1.701466411570297E-05</v>
      </c>
      <c r="IR492">
        <v>2</v>
      </c>
      <c r="IS492">
        <v>2310</v>
      </c>
      <c r="IT492">
        <v>1</v>
      </c>
      <c r="IU492">
        <v>25</v>
      </c>
      <c r="IV492">
        <v>21634.5</v>
      </c>
      <c r="IW492">
        <v>21634.4</v>
      </c>
      <c r="IX492">
        <v>2.92358</v>
      </c>
      <c r="IY492">
        <v>2.17529</v>
      </c>
      <c r="IZ492">
        <v>1.39648</v>
      </c>
      <c r="JA492">
        <v>2.34253</v>
      </c>
      <c r="JB492">
        <v>1.49536</v>
      </c>
      <c r="JC492">
        <v>2.39258</v>
      </c>
      <c r="JD492">
        <v>35.3365</v>
      </c>
      <c r="JE492">
        <v>24.1751</v>
      </c>
      <c r="JF492">
        <v>18</v>
      </c>
      <c r="JG492">
        <v>510.4</v>
      </c>
      <c r="JH492">
        <v>440.178</v>
      </c>
      <c r="JI492">
        <v>24.9995</v>
      </c>
      <c r="JJ492">
        <v>26.4416</v>
      </c>
      <c r="JK492">
        <v>30.0001</v>
      </c>
      <c r="JL492">
        <v>26.4126</v>
      </c>
      <c r="JM492">
        <v>26.3552</v>
      </c>
      <c r="JN492">
        <v>58.5195</v>
      </c>
      <c r="JO492">
        <v>28.5898</v>
      </c>
      <c r="JP492">
        <v>15.6318</v>
      </c>
      <c r="JQ492">
        <v>25</v>
      </c>
      <c r="JR492">
        <v>1536.8</v>
      </c>
      <c r="JS492">
        <v>12.9233</v>
      </c>
      <c r="JT492">
        <v>100.81</v>
      </c>
      <c r="JU492">
        <v>100.777</v>
      </c>
    </row>
    <row r="493" spans="1:281">
      <c r="A493">
        <v>477</v>
      </c>
      <c r="B493">
        <v>1658948411.5</v>
      </c>
      <c r="C493">
        <v>6773.5</v>
      </c>
      <c r="D493" t="s">
        <v>1381</v>
      </c>
      <c r="E493" t="s">
        <v>1382</v>
      </c>
      <c r="F493">
        <v>5</v>
      </c>
      <c r="G493" t="s">
        <v>1198</v>
      </c>
      <c r="H493" t="s">
        <v>416</v>
      </c>
      <c r="I493">
        <v>1658948404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1548.481705652916</v>
      </c>
      <c r="AK493">
        <v>1493.847939393939</v>
      </c>
      <c r="AL493">
        <v>3.410238741396559</v>
      </c>
      <c r="AM493">
        <v>65.32970682770508</v>
      </c>
      <c r="AN493">
        <f>(AP493 - AO493 + DI493*1E3/(8.314*(DK493+273.15)) * AR493/DH493 * AQ493) * DH493/(100*CV493) * 1000/(1000 - AP493)</f>
        <v>0</v>
      </c>
      <c r="AO493">
        <v>12.81174122544785</v>
      </c>
      <c r="AP493">
        <v>20.43253757575758</v>
      </c>
      <c r="AQ493">
        <v>-7.015262237385964E-05</v>
      </c>
      <c r="AR493">
        <v>84.90924904379285</v>
      </c>
      <c r="AS493">
        <v>1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1658948404</v>
      </c>
      <c r="DB493">
        <v>1439.89962962963</v>
      </c>
      <c r="DC493">
        <v>1512.725925925926</v>
      </c>
      <c r="DD493">
        <v>20.44524074074074</v>
      </c>
      <c r="DE493">
        <v>12.79328148148148</v>
      </c>
      <c r="DF493">
        <v>1446.039629629629</v>
      </c>
      <c r="DG493">
        <v>20.57749259259259</v>
      </c>
      <c r="DH493">
        <v>500.0622592592593</v>
      </c>
      <c r="DI493">
        <v>90.43405185185185</v>
      </c>
      <c r="DJ493">
        <v>0.09999594444444444</v>
      </c>
      <c r="DK493">
        <v>26.85279629629629</v>
      </c>
      <c r="DL493">
        <v>25.98052222222222</v>
      </c>
      <c r="DM493">
        <v>999.9000000000001</v>
      </c>
      <c r="DN493">
        <v>0</v>
      </c>
      <c r="DO493">
        <v>0</v>
      </c>
      <c r="DP493">
        <v>10004.91444444444</v>
      </c>
      <c r="DQ493">
        <v>0</v>
      </c>
      <c r="DR493">
        <v>10.4827</v>
      </c>
      <c r="DS493">
        <v>-72.82934074074073</v>
      </c>
      <c r="DT493">
        <v>1469.950740740741</v>
      </c>
      <c r="DU493">
        <v>1532.331481481481</v>
      </c>
      <c r="DV493">
        <v>7.651948518518519</v>
      </c>
      <c r="DW493">
        <v>1512.725925925926</v>
      </c>
      <c r="DX493">
        <v>12.79328148148148</v>
      </c>
      <c r="DY493">
        <v>1.848945185185185</v>
      </c>
      <c r="DZ493">
        <v>1.156949259259259</v>
      </c>
      <c r="EA493">
        <v>16.20684444444444</v>
      </c>
      <c r="EB493">
        <v>9.058785925925926</v>
      </c>
      <c r="EC493">
        <v>1999.99</v>
      </c>
      <c r="ED493">
        <v>0.9799944444444447</v>
      </c>
      <c r="EE493">
        <v>0.02000515555555555</v>
      </c>
      <c r="EF493">
        <v>0</v>
      </c>
      <c r="EG493">
        <v>768.4474074074074</v>
      </c>
      <c r="EH493">
        <v>5.00097</v>
      </c>
      <c r="EI493">
        <v>15344.65925925926</v>
      </c>
      <c r="EJ493">
        <v>16707.46296296296</v>
      </c>
      <c r="EK493">
        <v>37.312</v>
      </c>
      <c r="EL493">
        <v>37.87033333333333</v>
      </c>
      <c r="EM493">
        <v>37.22199999999999</v>
      </c>
      <c r="EN493">
        <v>37.562</v>
      </c>
      <c r="EO493">
        <v>38.01377777777777</v>
      </c>
      <c r="EP493">
        <v>1955.07962962963</v>
      </c>
      <c r="EQ493">
        <v>39.91037037037037</v>
      </c>
      <c r="ER493">
        <v>0</v>
      </c>
      <c r="ES493">
        <v>1658948410.8</v>
      </c>
      <c r="ET493">
        <v>0</v>
      </c>
      <c r="EU493">
        <v>768.44592</v>
      </c>
      <c r="EV493">
        <v>-4.150615413349644</v>
      </c>
      <c r="EW493">
        <v>-86.59230778402413</v>
      </c>
      <c r="EX493">
        <v>15344.672</v>
      </c>
      <c r="EY493">
        <v>15</v>
      </c>
      <c r="EZ493">
        <v>0</v>
      </c>
      <c r="FA493" t="s">
        <v>419</v>
      </c>
      <c r="FB493">
        <v>1657650335.6</v>
      </c>
      <c r="FC493">
        <v>1657650340.6</v>
      </c>
      <c r="FD493">
        <v>0</v>
      </c>
      <c r="FE493">
        <v>2.4</v>
      </c>
      <c r="FF493">
        <v>-0.047</v>
      </c>
      <c r="FG493">
        <v>-2.024</v>
      </c>
      <c r="FH493">
        <v>-0.16</v>
      </c>
      <c r="FI493">
        <v>420</v>
      </c>
      <c r="FJ493">
        <v>17</v>
      </c>
      <c r="FK493">
        <v>0.4</v>
      </c>
      <c r="FL493">
        <v>0.26</v>
      </c>
      <c r="FM493">
        <v>-72.6942512195122</v>
      </c>
      <c r="FN493">
        <v>-2.079936585365916</v>
      </c>
      <c r="FO493">
        <v>0.3151568955932521</v>
      </c>
      <c r="FP493">
        <v>0</v>
      </c>
      <c r="FQ493">
        <v>768.6922058823529</v>
      </c>
      <c r="FR493">
        <v>-5.013124533252232</v>
      </c>
      <c r="FS493">
        <v>0.5540041823696352</v>
      </c>
      <c r="FT493">
        <v>0</v>
      </c>
      <c r="FU493">
        <v>7.676227073170732</v>
      </c>
      <c r="FV493">
        <v>-0.4658822299651656</v>
      </c>
      <c r="FW493">
        <v>0.04837752563490223</v>
      </c>
      <c r="FX493">
        <v>0</v>
      </c>
      <c r="FY493">
        <v>0</v>
      </c>
      <c r="FZ493">
        <v>3</v>
      </c>
      <c r="GA493" t="s">
        <v>439</v>
      </c>
      <c r="GB493">
        <v>2.98329</v>
      </c>
      <c r="GC493">
        <v>2.71567</v>
      </c>
      <c r="GD493">
        <v>0.219687</v>
      </c>
      <c r="GE493">
        <v>0.223335</v>
      </c>
      <c r="GF493">
        <v>0.0961959</v>
      </c>
      <c r="GG493">
        <v>0.0675829</v>
      </c>
      <c r="GH493">
        <v>24751.7</v>
      </c>
      <c r="GI493">
        <v>24731.2</v>
      </c>
      <c r="GJ493">
        <v>29478.7</v>
      </c>
      <c r="GK493">
        <v>29446.7</v>
      </c>
      <c r="GL493">
        <v>35300.3</v>
      </c>
      <c r="GM493">
        <v>36513</v>
      </c>
      <c r="GN493">
        <v>41524.8</v>
      </c>
      <c r="GO493">
        <v>41960.1</v>
      </c>
      <c r="GP493">
        <v>1.94557</v>
      </c>
      <c r="GQ493">
        <v>1.90365</v>
      </c>
      <c r="GR493">
        <v>0.0519305</v>
      </c>
      <c r="GS493">
        <v>0</v>
      </c>
      <c r="GT493">
        <v>25.1312</v>
      </c>
      <c r="GU493">
        <v>999.9</v>
      </c>
      <c r="GV493">
        <v>38.6</v>
      </c>
      <c r="GW493">
        <v>30.5</v>
      </c>
      <c r="GX493">
        <v>18.7149</v>
      </c>
      <c r="GY493">
        <v>62.8802</v>
      </c>
      <c r="GZ493">
        <v>34.2147</v>
      </c>
      <c r="HA493">
        <v>1</v>
      </c>
      <c r="HB493">
        <v>-0.0747332</v>
      </c>
      <c r="HC493">
        <v>0.219758</v>
      </c>
      <c r="HD493">
        <v>20.3327</v>
      </c>
      <c r="HE493">
        <v>5.21669</v>
      </c>
      <c r="HF493">
        <v>12.0098</v>
      </c>
      <c r="HG493">
        <v>4.9889</v>
      </c>
      <c r="HH493">
        <v>3.2884</v>
      </c>
      <c r="HI493">
        <v>9999</v>
      </c>
      <c r="HJ493">
        <v>9999</v>
      </c>
      <c r="HK493">
        <v>9999</v>
      </c>
      <c r="HL493">
        <v>156.6</v>
      </c>
      <c r="HM493">
        <v>1.86738</v>
      </c>
      <c r="HN493">
        <v>1.86646</v>
      </c>
      <c r="HO493">
        <v>1.86586</v>
      </c>
      <c r="HP493">
        <v>1.86584</v>
      </c>
      <c r="HQ493">
        <v>1.86767</v>
      </c>
      <c r="HR493">
        <v>1.87012</v>
      </c>
      <c r="HS493">
        <v>1.86875</v>
      </c>
      <c r="HT493">
        <v>1.87027</v>
      </c>
      <c r="HU493">
        <v>0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-6.2</v>
      </c>
      <c r="II493">
        <v>-0.1324</v>
      </c>
      <c r="IJ493">
        <v>-2.003274880989988</v>
      </c>
      <c r="IK493">
        <v>-0.003643892653284941</v>
      </c>
      <c r="IL493">
        <v>8.948238347276123E-07</v>
      </c>
      <c r="IM493">
        <v>-2.445980282225029E-10</v>
      </c>
      <c r="IN493">
        <v>-0.1940835803508028</v>
      </c>
      <c r="IO493">
        <v>-0.01042730378795286</v>
      </c>
      <c r="IP493">
        <v>0.00100284695746963</v>
      </c>
      <c r="IQ493">
        <v>-1.701466411570297E-05</v>
      </c>
      <c r="IR493">
        <v>2</v>
      </c>
      <c r="IS493">
        <v>2310</v>
      </c>
      <c r="IT493">
        <v>1</v>
      </c>
      <c r="IU493">
        <v>25</v>
      </c>
      <c r="IV493">
        <v>21634.6</v>
      </c>
      <c r="IW493">
        <v>21634.5</v>
      </c>
      <c r="IX493">
        <v>2.95166</v>
      </c>
      <c r="IY493">
        <v>2.17773</v>
      </c>
      <c r="IZ493">
        <v>1.39648</v>
      </c>
      <c r="JA493">
        <v>2.34375</v>
      </c>
      <c r="JB493">
        <v>1.49536</v>
      </c>
      <c r="JC493">
        <v>2.40112</v>
      </c>
      <c r="JD493">
        <v>35.3365</v>
      </c>
      <c r="JE493">
        <v>24.1751</v>
      </c>
      <c r="JF493">
        <v>18</v>
      </c>
      <c r="JG493">
        <v>510.513</v>
      </c>
      <c r="JH493">
        <v>439.936</v>
      </c>
      <c r="JI493">
        <v>24.9995</v>
      </c>
      <c r="JJ493">
        <v>26.4422</v>
      </c>
      <c r="JK493">
        <v>30.0001</v>
      </c>
      <c r="JL493">
        <v>26.4126</v>
      </c>
      <c r="JM493">
        <v>26.3552</v>
      </c>
      <c r="JN493">
        <v>59.0637</v>
      </c>
      <c r="JO493">
        <v>28.3147</v>
      </c>
      <c r="JP493">
        <v>15.6318</v>
      </c>
      <c r="JQ493">
        <v>25</v>
      </c>
      <c r="JR493">
        <v>1556.86</v>
      </c>
      <c r="JS493">
        <v>12.97</v>
      </c>
      <c r="JT493">
        <v>100.81</v>
      </c>
      <c r="JU493">
        <v>100.776</v>
      </c>
    </row>
    <row r="494" spans="1:281">
      <c r="A494">
        <v>478</v>
      </c>
      <c r="B494">
        <v>1658948416.5</v>
      </c>
      <c r="C494">
        <v>6778.5</v>
      </c>
      <c r="D494" t="s">
        <v>1383</v>
      </c>
      <c r="E494" t="s">
        <v>1384</v>
      </c>
      <c r="F494">
        <v>5</v>
      </c>
      <c r="G494" t="s">
        <v>1198</v>
      </c>
      <c r="H494" t="s">
        <v>416</v>
      </c>
      <c r="I494">
        <v>1658948408.714286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1565.297862074204</v>
      </c>
      <c r="AK494">
        <v>1510.873636363636</v>
      </c>
      <c r="AL494">
        <v>3.429662197748265</v>
      </c>
      <c r="AM494">
        <v>65.32970682770508</v>
      </c>
      <c r="AN494">
        <f>(AP494 - AO494 + DI494*1E3/(8.314*(DK494+273.15)) * AR494/DH494 * AQ494) * DH494/(100*CV494) * 1000/(1000 - AP494)</f>
        <v>0</v>
      </c>
      <c r="AO494">
        <v>12.88142676484746</v>
      </c>
      <c r="AP494">
        <v>20.4349618181818</v>
      </c>
      <c r="AQ494">
        <v>4.13962329587746E-06</v>
      </c>
      <c r="AR494">
        <v>84.90924904379285</v>
      </c>
      <c r="AS494">
        <v>1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1658948408.714286</v>
      </c>
      <c r="DB494">
        <v>1455.6425</v>
      </c>
      <c r="DC494">
        <v>1528.495714285715</v>
      </c>
      <c r="DD494">
        <v>20.43946785714285</v>
      </c>
      <c r="DE494">
        <v>12.82917857142857</v>
      </c>
      <c r="DF494">
        <v>1461.822857142857</v>
      </c>
      <c r="DG494">
        <v>20.571775</v>
      </c>
      <c r="DH494">
        <v>500.0754642857142</v>
      </c>
      <c r="DI494">
        <v>90.43382499999998</v>
      </c>
      <c r="DJ494">
        <v>0.09997253928571428</v>
      </c>
      <c r="DK494">
        <v>26.85324285714286</v>
      </c>
      <c r="DL494">
        <v>25.98249285714286</v>
      </c>
      <c r="DM494">
        <v>999.9000000000002</v>
      </c>
      <c r="DN494">
        <v>0</v>
      </c>
      <c r="DO494">
        <v>0</v>
      </c>
      <c r="DP494">
        <v>10003.81821428571</v>
      </c>
      <c r="DQ494">
        <v>0</v>
      </c>
      <c r="DR494">
        <v>10.47975</v>
      </c>
      <c r="DS494">
        <v>-72.85523214285715</v>
      </c>
      <c r="DT494">
        <v>1486.014285714286</v>
      </c>
      <c r="DU494">
        <v>1548.361785714286</v>
      </c>
      <c r="DV494">
        <v>7.610287142857142</v>
      </c>
      <c r="DW494">
        <v>1528.495714285715</v>
      </c>
      <c r="DX494">
        <v>12.82917857142857</v>
      </c>
      <c r="DY494">
        <v>1.848418928571429</v>
      </c>
      <c r="DZ494">
        <v>1.1601925</v>
      </c>
      <c r="EA494">
        <v>16.20237857142857</v>
      </c>
      <c r="EB494">
        <v>9.100222499999999</v>
      </c>
      <c r="EC494">
        <v>1999.984285714286</v>
      </c>
      <c r="ED494">
        <v>0.979994535714286</v>
      </c>
      <c r="EE494">
        <v>0.02000506428571428</v>
      </c>
      <c r="EF494">
        <v>0</v>
      </c>
      <c r="EG494">
        <v>768.0909285714285</v>
      </c>
      <c r="EH494">
        <v>5.00097</v>
      </c>
      <c r="EI494">
        <v>15337.6</v>
      </c>
      <c r="EJ494">
        <v>16707.41785714286</v>
      </c>
      <c r="EK494">
        <v>37.312</v>
      </c>
      <c r="EL494">
        <v>37.866</v>
      </c>
      <c r="EM494">
        <v>37.22525</v>
      </c>
      <c r="EN494">
        <v>37.562</v>
      </c>
      <c r="EO494">
        <v>38.00442857142857</v>
      </c>
      <c r="EP494">
        <v>1955.073928571429</v>
      </c>
      <c r="EQ494">
        <v>39.91035714285714</v>
      </c>
      <c r="ER494">
        <v>0</v>
      </c>
      <c r="ES494">
        <v>1658948416.2</v>
      </c>
      <c r="ET494">
        <v>0</v>
      </c>
      <c r="EU494">
        <v>768.0584615384615</v>
      </c>
      <c r="EV494">
        <v>-4.436717963110458</v>
      </c>
      <c r="EW494">
        <v>-88.78632482021443</v>
      </c>
      <c r="EX494">
        <v>15337.03846153846</v>
      </c>
      <c r="EY494">
        <v>15</v>
      </c>
      <c r="EZ494">
        <v>0</v>
      </c>
      <c r="FA494" t="s">
        <v>419</v>
      </c>
      <c r="FB494">
        <v>1657650335.6</v>
      </c>
      <c r="FC494">
        <v>1657650340.6</v>
      </c>
      <c r="FD494">
        <v>0</v>
      </c>
      <c r="FE494">
        <v>2.4</v>
      </c>
      <c r="FF494">
        <v>-0.047</v>
      </c>
      <c r="FG494">
        <v>-2.024</v>
      </c>
      <c r="FH494">
        <v>-0.16</v>
      </c>
      <c r="FI494">
        <v>420</v>
      </c>
      <c r="FJ494">
        <v>17</v>
      </c>
      <c r="FK494">
        <v>0.4</v>
      </c>
      <c r="FL494">
        <v>0.26</v>
      </c>
      <c r="FM494">
        <v>-72.83097749999999</v>
      </c>
      <c r="FN494">
        <v>-0.3239831144463937</v>
      </c>
      <c r="FO494">
        <v>0.2064190900661807</v>
      </c>
      <c r="FP494">
        <v>1</v>
      </c>
      <c r="FQ494">
        <v>768.3193529411765</v>
      </c>
      <c r="FR494">
        <v>-4.374576023306209</v>
      </c>
      <c r="FS494">
        <v>0.5084193430365396</v>
      </c>
      <c r="FT494">
        <v>0</v>
      </c>
      <c r="FU494">
        <v>7.631679750000001</v>
      </c>
      <c r="FV494">
        <v>-0.5366369606003815</v>
      </c>
      <c r="FW494">
        <v>0.05465029197028596</v>
      </c>
      <c r="FX494">
        <v>0</v>
      </c>
      <c r="FY494">
        <v>1</v>
      </c>
      <c r="FZ494">
        <v>3</v>
      </c>
      <c r="GA494" t="s">
        <v>426</v>
      </c>
      <c r="GB494">
        <v>2.9834</v>
      </c>
      <c r="GC494">
        <v>2.71566</v>
      </c>
      <c r="GD494">
        <v>0.221203</v>
      </c>
      <c r="GE494">
        <v>0.224847</v>
      </c>
      <c r="GF494">
        <v>0.09620529999999999</v>
      </c>
      <c r="GG494">
        <v>0.0677439</v>
      </c>
      <c r="GH494">
        <v>24704.1</v>
      </c>
      <c r="GI494">
        <v>24683.3</v>
      </c>
      <c r="GJ494">
        <v>29479.1</v>
      </c>
      <c r="GK494">
        <v>29447</v>
      </c>
      <c r="GL494">
        <v>35300.4</v>
      </c>
      <c r="GM494">
        <v>36507</v>
      </c>
      <c r="GN494">
        <v>41525.3</v>
      </c>
      <c r="GO494">
        <v>41960.4</v>
      </c>
      <c r="GP494">
        <v>1.94535</v>
      </c>
      <c r="GQ494">
        <v>1.90405</v>
      </c>
      <c r="GR494">
        <v>0.0521913</v>
      </c>
      <c r="GS494">
        <v>0</v>
      </c>
      <c r="GT494">
        <v>25.1312</v>
      </c>
      <c r="GU494">
        <v>999.9</v>
      </c>
      <c r="GV494">
        <v>38.6</v>
      </c>
      <c r="GW494">
        <v>30.5</v>
      </c>
      <c r="GX494">
        <v>18.7155</v>
      </c>
      <c r="GY494">
        <v>63.0102</v>
      </c>
      <c r="GZ494">
        <v>33.9543</v>
      </c>
      <c r="HA494">
        <v>1</v>
      </c>
      <c r="HB494">
        <v>-0.0746494</v>
      </c>
      <c r="HC494">
        <v>0.218442</v>
      </c>
      <c r="HD494">
        <v>20.3329</v>
      </c>
      <c r="HE494">
        <v>5.21819</v>
      </c>
      <c r="HF494">
        <v>12.0099</v>
      </c>
      <c r="HG494">
        <v>4.98925</v>
      </c>
      <c r="HH494">
        <v>3.28865</v>
      </c>
      <c r="HI494">
        <v>9999</v>
      </c>
      <c r="HJ494">
        <v>9999</v>
      </c>
      <c r="HK494">
        <v>9999</v>
      </c>
      <c r="HL494">
        <v>156.6</v>
      </c>
      <c r="HM494">
        <v>1.86739</v>
      </c>
      <c r="HN494">
        <v>1.86646</v>
      </c>
      <c r="HO494">
        <v>1.86586</v>
      </c>
      <c r="HP494">
        <v>1.86584</v>
      </c>
      <c r="HQ494">
        <v>1.86768</v>
      </c>
      <c r="HR494">
        <v>1.87014</v>
      </c>
      <c r="HS494">
        <v>1.86876</v>
      </c>
      <c r="HT494">
        <v>1.87027</v>
      </c>
      <c r="HU494">
        <v>0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-6.25</v>
      </c>
      <c r="II494">
        <v>-0.1324</v>
      </c>
      <c r="IJ494">
        <v>-2.003274880989988</v>
      </c>
      <c r="IK494">
        <v>-0.003643892653284941</v>
      </c>
      <c r="IL494">
        <v>8.948238347276123E-07</v>
      </c>
      <c r="IM494">
        <v>-2.445980282225029E-10</v>
      </c>
      <c r="IN494">
        <v>-0.1940835803508028</v>
      </c>
      <c r="IO494">
        <v>-0.01042730378795286</v>
      </c>
      <c r="IP494">
        <v>0.00100284695746963</v>
      </c>
      <c r="IQ494">
        <v>-1.701466411570297E-05</v>
      </c>
      <c r="IR494">
        <v>2</v>
      </c>
      <c r="IS494">
        <v>2310</v>
      </c>
      <c r="IT494">
        <v>1</v>
      </c>
      <c r="IU494">
        <v>25</v>
      </c>
      <c r="IV494">
        <v>21634.7</v>
      </c>
      <c r="IW494">
        <v>21634.6</v>
      </c>
      <c r="IX494">
        <v>2.97607</v>
      </c>
      <c r="IY494">
        <v>2.18994</v>
      </c>
      <c r="IZ494">
        <v>1.39648</v>
      </c>
      <c r="JA494">
        <v>2.34253</v>
      </c>
      <c r="JB494">
        <v>1.49536</v>
      </c>
      <c r="JC494">
        <v>2.28638</v>
      </c>
      <c r="JD494">
        <v>35.3365</v>
      </c>
      <c r="JE494">
        <v>24.1663</v>
      </c>
      <c r="JF494">
        <v>18</v>
      </c>
      <c r="JG494">
        <v>510.38</v>
      </c>
      <c r="JH494">
        <v>440.178</v>
      </c>
      <c r="JI494">
        <v>24.9996</v>
      </c>
      <c r="JJ494">
        <v>26.4422</v>
      </c>
      <c r="JK494">
        <v>30.0002</v>
      </c>
      <c r="JL494">
        <v>26.414</v>
      </c>
      <c r="JM494">
        <v>26.3552</v>
      </c>
      <c r="JN494">
        <v>59.5319</v>
      </c>
      <c r="JO494">
        <v>28.3147</v>
      </c>
      <c r="JP494">
        <v>15.2584</v>
      </c>
      <c r="JQ494">
        <v>25</v>
      </c>
      <c r="JR494">
        <v>1570.24</v>
      </c>
      <c r="JS494">
        <v>13.0075</v>
      </c>
      <c r="JT494">
        <v>100.811</v>
      </c>
      <c r="JU494">
        <v>100.777</v>
      </c>
    </row>
    <row r="495" spans="1:281">
      <c r="A495">
        <v>479</v>
      </c>
      <c r="B495">
        <v>1658948421.5</v>
      </c>
      <c r="C495">
        <v>6783.5</v>
      </c>
      <c r="D495" t="s">
        <v>1385</v>
      </c>
      <c r="E495" t="s">
        <v>1386</v>
      </c>
      <c r="F495">
        <v>5</v>
      </c>
      <c r="G495" t="s">
        <v>1198</v>
      </c>
      <c r="H495" t="s">
        <v>416</v>
      </c>
      <c r="I495">
        <v>1658948414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1582.637279120945</v>
      </c>
      <c r="AK495">
        <v>1528.042848484849</v>
      </c>
      <c r="AL495">
        <v>3.420167509669352</v>
      </c>
      <c r="AM495">
        <v>65.32970682770508</v>
      </c>
      <c r="AN495">
        <f>(AP495 - AO495 + DI495*1E3/(8.314*(DK495+273.15)) * AR495/DH495 * AQ495) * DH495/(100*CV495) * 1000/(1000 - AP495)</f>
        <v>0</v>
      </c>
      <c r="AO495">
        <v>12.9232045928904</v>
      </c>
      <c r="AP495">
        <v>20.43651030303031</v>
      </c>
      <c r="AQ495">
        <v>7.971778877866338E-05</v>
      </c>
      <c r="AR495">
        <v>84.90924904379285</v>
      </c>
      <c r="AS495">
        <v>1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1658948414</v>
      </c>
      <c r="DB495">
        <v>1473.344814814815</v>
      </c>
      <c r="DC495">
        <v>1546.266296296296</v>
      </c>
      <c r="DD495">
        <v>20.43584444444444</v>
      </c>
      <c r="DE495">
        <v>12.87930740740741</v>
      </c>
      <c r="DF495">
        <v>1479.572962962963</v>
      </c>
      <c r="DG495">
        <v>20.56818888888889</v>
      </c>
      <c r="DH495">
        <v>500.068111111111</v>
      </c>
      <c r="DI495">
        <v>90.43444444444442</v>
      </c>
      <c r="DJ495">
        <v>0.09997907037037036</v>
      </c>
      <c r="DK495">
        <v>26.85511111111111</v>
      </c>
      <c r="DL495">
        <v>25.98502592592592</v>
      </c>
      <c r="DM495">
        <v>999.9000000000001</v>
      </c>
      <c r="DN495">
        <v>0</v>
      </c>
      <c r="DO495">
        <v>0</v>
      </c>
      <c r="DP495">
        <v>10003.43185185185</v>
      </c>
      <c r="DQ495">
        <v>0</v>
      </c>
      <c r="DR495">
        <v>10.48105555555555</v>
      </c>
      <c r="DS495">
        <v>-72.92123703703705</v>
      </c>
      <c r="DT495">
        <v>1504.081851851852</v>
      </c>
      <c r="DU495">
        <v>1566.441851851852</v>
      </c>
      <c r="DV495">
        <v>7.55654</v>
      </c>
      <c r="DW495">
        <v>1546.266296296296</v>
      </c>
      <c r="DX495">
        <v>12.87930740740741</v>
      </c>
      <c r="DY495">
        <v>1.848104074074074</v>
      </c>
      <c r="DZ495">
        <v>1.164734444444445</v>
      </c>
      <c r="EA495">
        <v>16.19971111111111</v>
      </c>
      <c r="EB495">
        <v>9.158191111111112</v>
      </c>
      <c r="EC495">
        <v>2000.020740740741</v>
      </c>
      <c r="ED495">
        <v>0.9799946666666669</v>
      </c>
      <c r="EE495">
        <v>0.02000493333333333</v>
      </c>
      <c r="EF495">
        <v>0</v>
      </c>
      <c r="EG495">
        <v>767.7251851851853</v>
      </c>
      <c r="EH495">
        <v>5.00097</v>
      </c>
      <c r="EI495">
        <v>15330.10740740741</v>
      </c>
      <c r="EJ495">
        <v>16707.72222222222</v>
      </c>
      <c r="EK495">
        <v>37.312</v>
      </c>
      <c r="EL495">
        <v>37.87033333333333</v>
      </c>
      <c r="EM495">
        <v>37.222</v>
      </c>
      <c r="EN495">
        <v>37.562</v>
      </c>
      <c r="EO495">
        <v>38.00229629629629</v>
      </c>
      <c r="EP495">
        <v>1955.108888888889</v>
      </c>
      <c r="EQ495">
        <v>39.91037037037037</v>
      </c>
      <c r="ER495">
        <v>0</v>
      </c>
      <c r="ES495">
        <v>1658948421</v>
      </c>
      <c r="ET495">
        <v>0</v>
      </c>
      <c r="EU495">
        <v>767.7138846153847</v>
      </c>
      <c r="EV495">
        <v>-5.352239305781511</v>
      </c>
      <c r="EW495">
        <v>-85.93846137717748</v>
      </c>
      <c r="EX495">
        <v>15330.07307692308</v>
      </c>
      <c r="EY495">
        <v>15</v>
      </c>
      <c r="EZ495">
        <v>0</v>
      </c>
      <c r="FA495" t="s">
        <v>419</v>
      </c>
      <c r="FB495">
        <v>1657650335.6</v>
      </c>
      <c r="FC495">
        <v>1657650340.6</v>
      </c>
      <c r="FD495">
        <v>0</v>
      </c>
      <c r="FE495">
        <v>2.4</v>
      </c>
      <c r="FF495">
        <v>-0.047</v>
      </c>
      <c r="FG495">
        <v>-2.024</v>
      </c>
      <c r="FH495">
        <v>-0.16</v>
      </c>
      <c r="FI495">
        <v>420</v>
      </c>
      <c r="FJ495">
        <v>17</v>
      </c>
      <c r="FK495">
        <v>0.4</v>
      </c>
      <c r="FL495">
        <v>0.26</v>
      </c>
      <c r="FM495">
        <v>-72.88563000000001</v>
      </c>
      <c r="FN495">
        <v>-0.977522701688379</v>
      </c>
      <c r="FO495">
        <v>0.224653632510138</v>
      </c>
      <c r="FP495">
        <v>0</v>
      </c>
      <c r="FQ495">
        <v>767.9502647058824</v>
      </c>
      <c r="FR495">
        <v>-4.535660809698682</v>
      </c>
      <c r="FS495">
        <v>0.5151458564913531</v>
      </c>
      <c r="FT495">
        <v>0</v>
      </c>
      <c r="FU495">
        <v>7.591221</v>
      </c>
      <c r="FV495">
        <v>-0.6300094559099556</v>
      </c>
      <c r="FW495">
        <v>0.06198086312725889</v>
      </c>
      <c r="FX495">
        <v>0</v>
      </c>
      <c r="FY495">
        <v>0</v>
      </c>
      <c r="FZ495">
        <v>3</v>
      </c>
      <c r="GA495" t="s">
        <v>439</v>
      </c>
      <c r="GB495">
        <v>2.98343</v>
      </c>
      <c r="GC495">
        <v>2.71561</v>
      </c>
      <c r="GD495">
        <v>0.222718</v>
      </c>
      <c r="GE495">
        <v>0.226264</v>
      </c>
      <c r="GF495">
        <v>0.0962068</v>
      </c>
      <c r="GG495">
        <v>0.06776169999999999</v>
      </c>
      <c r="GH495">
        <v>24656.1</v>
      </c>
      <c r="GI495">
        <v>24638.2</v>
      </c>
      <c r="GJ495">
        <v>29479.2</v>
      </c>
      <c r="GK495">
        <v>29447</v>
      </c>
      <c r="GL495">
        <v>35300.5</v>
      </c>
      <c r="GM495">
        <v>36506.1</v>
      </c>
      <c r="GN495">
        <v>41525.5</v>
      </c>
      <c r="GO495">
        <v>41960.2</v>
      </c>
      <c r="GP495">
        <v>1.94512</v>
      </c>
      <c r="GQ495">
        <v>1.90405</v>
      </c>
      <c r="GR495">
        <v>0.052508</v>
      </c>
      <c r="GS495">
        <v>0</v>
      </c>
      <c r="GT495">
        <v>25.1325</v>
      </c>
      <c r="GU495">
        <v>999.9</v>
      </c>
      <c r="GV495">
        <v>38.6</v>
      </c>
      <c r="GW495">
        <v>30.5</v>
      </c>
      <c r="GX495">
        <v>18.7141</v>
      </c>
      <c r="GY495">
        <v>62.9302</v>
      </c>
      <c r="GZ495">
        <v>33.6859</v>
      </c>
      <c r="HA495">
        <v>1</v>
      </c>
      <c r="HB495">
        <v>-0.0746494</v>
      </c>
      <c r="HC495">
        <v>0.219297</v>
      </c>
      <c r="HD495">
        <v>20.3327</v>
      </c>
      <c r="HE495">
        <v>5.21684</v>
      </c>
      <c r="HF495">
        <v>12.0099</v>
      </c>
      <c r="HG495">
        <v>4.989</v>
      </c>
      <c r="HH495">
        <v>3.28848</v>
      </c>
      <c r="HI495">
        <v>9999</v>
      </c>
      <c r="HJ495">
        <v>9999</v>
      </c>
      <c r="HK495">
        <v>9999</v>
      </c>
      <c r="HL495">
        <v>156.6</v>
      </c>
      <c r="HM495">
        <v>1.86737</v>
      </c>
      <c r="HN495">
        <v>1.86646</v>
      </c>
      <c r="HO495">
        <v>1.86588</v>
      </c>
      <c r="HP495">
        <v>1.86584</v>
      </c>
      <c r="HQ495">
        <v>1.86768</v>
      </c>
      <c r="HR495">
        <v>1.87014</v>
      </c>
      <c r="HS495">
        <v>1.86876</v>
      </c>
      <c r="HT495">
        <v>1.87027</v>
      </c>
      <c r="HU495">
        <v>0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-6.29</v>
      </c>
      <c r="II495">
        <v>-0.1323</v>
      </c>
      <c r="IJ495">
        <v>-2.003274880989988</v>
      </c>
      <c r="IK495">
        <v>-0.003643892653284941</v>
      </c>
      <c r="IL495">
        <v>8.948238347276123E-07</v>
      </c>
      <c r="IM495">
        <v>-2.445980282225029E-10</v>
      </c>
      <c r="IN495">
        <v>-0.1940835803508028</v>
      </c>
      <c r="IO495">
        <v>-0.01042730378795286</v>
      </c>
      <c r="IP495">
        <v>0.00100284695746963</v>
      </c>
      <c r="IQ495">
        <v>-1.701466411570297E-05</v>
      </c>
      <c r="IR495">
        <v>2</v>
      </c>
      <c r="IS495">
        <v>2310</v>
      </c>
      <c r="IT495">
        <v>1</v>
      </c>
      <c r="IU495">
        <v>25</v>
      </c>
      <c r="IV495">
        <v>21634.8</v>
      </c>
      <c r="IW495">
        <v>21634.7</v>
      </c>
      <c r="IX495">
        <v>2.99561</v>
      </c>
      <c r="IY495">
        <v>2.1875</v>
      </c>
      <c r="IZ495">
        <v>1.39648</v>
      </c>
      <c r="JA495">
        <v>2.34253</v>
      </c>
      <c r="JB495">
        <v>1.49536</v>
      </c>
      <c r="JC495">
        <v>2.37305</v>
      </c>
      <c r="JD495">
        <v>35.3365</v>
      </c>
      <c r="JE495">
        <v>24.1663</v>
      </c>
      <c r="JF495">
        <v>18</v>
      </c>
      <c r="JG495">
        <v>510.243</v>
      </c>
      <c r="JH495">
        <v>440.178</v>
      </c>
      <c r="JI495">
        <v>24.9999</v>
      </c>
      <c r="JJ495">
        <v>26.4422</v>
      </c>
      <c r="JK495">
        <v>30</v>
      </c>
      <c r="JL495">
        <v>26.4148</v>
      </c>
      <c r="JM495">
        <v>26.3552</v>
      </c>
      <c r="JN495">
        <v>60.0732</v>
      </c>
      <c r="JO495">
        <v>27.7385</v>
      </c>
      <c r="JP495">
        <v>15.2584</v>
      </c>
      <c r="JQ495">
        <v>25</v>
      </c>
      <c r="JR495">
        <v>1590.31</v>
      </c>
      <c r="JS495">
        <v>13.0555</v>
      </c>
      <c r="JT495">
        <v>100.812</v>
      </c>
      <c r="JU495">
        <v>100.776</v>
      </c>
    </row>
    <row r="496" spans="1:281">
      <c r="A496">
        <v>480</v>
      </c>
      <c r="B496">
        <v>1658948426.5</v>
      </c>
      <c r="C496">
        <v>6788.5</v>
      </c>
      <c r="D496" t="s">
        <v>1387</v>
      </c>
      <c r="E496" t="s">
        <v>1388</v>
      </c>
      <c r="F496">
        <v>5</v>
      </c>
      <c r="G496" t="s">
        <v>1198</v>
      </c>
      <c r="H496" t="s">
        <v>416</v>
      </c>
      <c r="I496">
        <v>1658948418.714286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1599.188876764726</v>
      </c>
      <c r="AK496">
        <v>1544.86806060606</v>
      </c>
      <c r="AL496">
        <v>3.365089026111024</v>
      </c>
      <c r="AM496">
        <v>65.32970682770508</v>
      </c>
      <c r="AN496">
        <f>(AP496 - AO496 + DI496*1E3/(8.314*(DK496+273.15)) * AR496/DH496 * AQ496) * DH496/(100*CV496) * 1000/(1000 - AP496)</f>
        <v>0</v>
      </c>
      <c r="AO496">
        <v>12.93637336436994</v>
      </c>
      <c r="AP496">
        <v>20.42556727272727</v>
      </c>
      <c r="AQ496">
        <v>-0.0001182589863277984</v>
      </c>
      <c r="AR496">
        <v>84.90924904379285</v>
      </c>
      <c r="AS496">
        <v>1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1658948418.714286</v>
      </c>
      <c r="DB496">
        <v>1489.076428571429</v>
      </c>
      <c r="DC496">
        <v>1561.985714285714</v>
      </c>
      <c r="DD496">
        <v>20.43384285714286</v>
      </c>
      <c r="DE496">
        <v>12.91928571428572</v>
      </c>
      <c r="DF496">
        <v>1495.345714285715</v>
      </c>
      <c r="DG496">
        <v>20.56620357142857</v>
      </c>
      <c r="DH496">
        <v>500.0666785714285</v>
      </c>
      <c r="DI496">
        <v>90.43551785714284</v>
      </c>
      <c r="DJ496">
        <v>0.09999379285714285</v>
      </c>
      <c r="DK496">
        <v>26.85748928571429</v>
      </c>
      <c r="DL496">
        <v>25.99033928571428</v>
      </c>
      <c r="DM496">
        <v>999.9000000000002</v>
      </c>
      <c r="DN496">
        <v>0</v>
      </c>
      <c r="DO496">
        <v>0</v>
      </c>
      <c r="DP496">
        <v>9999.98</v>
      </c>
      <c r="DQ496">
        <v>0</v>
      </c>
      <c r="DR496">
        <v>10.48062142857143</v>
      </c>
      <c r="DS496">
        <v>-72.90895357142857</v>
      </c>
      <c r="DT496">
        <v>1520.138571428572</v>
      </c>
      <c r="DU496">
        <v>1582.430714285714</v>
      </c>
      <c r="DV496">
        <v>7.514559642857144</v>
      </c>
      <c r="DW496">
        <v>1561.985714285714</v>
      </c>
      <c r="DX496">
        <v>12.91928571428572</v>
      </c>
      <c r="DY496">
        <v>1.847945</v>
      </c>
      <c r="DZ496">
        <v>1.168363214285714</v>
      </c>
      <c r="EA496">
        <v>16.19835</v>
      </c>
      <c r="EB496">
        <v>9.204374285714286</v>
      </c>
      <c r="EC496">
        <v>2000.011785714286</v>
      </c>
      <c r="ED496">
        <v>0.9799948571428574</v>
      </c>
      <c r="EE496">
        <v>0.02000474285714285</v>
      </c>
      <c r="EF496">
        <v>0</v>
      </c>
      <c r="EG496">
        <v>767.3284999999998</v>
      </c>
      <c r="EH496">
        <v>5.00097</v>
      </c>
      <c r="EI496">
        <v>15323.02142857143</v>
      </c>
      <c r="EJ496">
        <v>16707.64642857143</v>
      </c>
      <c r="EK496">
        <v>37.312</v>
      </c>
      <c r="EL496">
        <v>37.8705</v>
      </c>
      <c r="EM496">
        <v>37.22975</v>
      </c>
      <c r="EN496">
        <v>37.562</v>
      </c>
      <c r="EO496">
        <v>38.00221428571428</v>
      </c>
      <c r="EP496">
        <v>1955.100357142857</v>
      </c>
      <c r="EQ496">
        <v>39.91</v>
      </c>
      <c r="ER496">
        <v>0</v>
      </c>
      <c r="ES496">
        <v>1658948425.8</v>
      </c>
      <c r="ET496">
        <v>0</v>
      </c>
      <c r="EU496">
        <v>767.2967307692306</v>
      </c>
      <c r="EV496">
        <v>-4.396273500913939</v>
      </c>
      <c r="EW496">
        <v>-89.8256410617406</v>
      </c>
      <c r="EX496">
        <v>15322.92307692308</v>
      </c>
      <c r="EY496">
        <v>15</v>
      </c>
      <c r="EZ496">
        <v>0</v>
      </c>
      <c r="FA496" t="s">
        <v>419</v>
      </c>
      <c r="FB496">
        <v>1657650335.6</v>
      </c>
      <c r="FC496">
        <v>1657650340.6</v>
      </c>
      <c r="FD496">
        <v>0</v>
      </c>
      <c r="FE496">
        <v>2.4</v>
      </c>
      <c r="FF496">
        <v>-0.047</v>
      </c>
      <c r="FG496">
        <v>-2.024</v>
      </c>
      <c r="FH496">
        <v>-0.16</v>
      </c>
      <c r="FI496">
        <v>420</v>
      </c>
      <c r="FJ496">
        <v>17</v>
      </c>
      <c r="FK496">
        <v>0.4</v>
      </c>
      <c r="FL496">
        <v>0.26</v>
      </c>
      <c r="FM496">
        <v>-72.90900731707318</v>
      </c>
      <c r="FN496">
        <v>-0.005498257839659398</v>
      </c>
      <c r="FO496">
        <v>0.2272830419674392</v>
      </c>
      <c r="FP496">
        <v>1</v>
      </c>
      <c r="FQ496">
        <v>767.5180882352942</v>
      </c>
      <c r="FR496">
        <v>-5.098044308770053</v>
      </c>
      <c r="FS496">
        <v>0.5622598503124285</v>
      </c>
      <c r="FT496">
        <v>0</v>
      </c>
      <c r="FU496">
        <v>7.541339512195121</v>
      </c>
      <c r="FV496">
        <v>-0.5278452961672483</v>
      </c>
      <c r="FW496">
        <v>0.05421734719024352</v>
      </c>
      <c r="FX496">
        <v>0</v>
      </c>
      <c r="FY496">
        <v>1</v>
      </c>
      <c r="FZ496">
        <v>3</v>
      </c>
      <c r="GA496" t="s">
        <v>426</v>
      </c>
      <c r="GB496">
        <v>2.98328</v>
      </c>
      <c r="GC496">
        <v>2.71564</v>
      </c>
      <c r="GD496">
        <v>0.22419</v>
      </c>
      <c r="GE496">
        <v>0.227746</v>
      </c>
      <c r="GF496">
        <v>0.09617630000000001</v>
      </c>
      <c r="GG496">
        <v>0.06807390000000001</v>
      </c>
      <c r="GH496">
        <v>24608.9</v>
      </c>
      <c r="GI496">
        <v>24591</v>
      </c>
      <c r="GJ496">
        <v>29478.5</v>
      </c>
      <c r="GK496">
        <v>29447</v>
      </c>
      <c r="GL496">
        <v>35301.1</v>
      </c>
      <c r="GM496">
        <v>36493.9</v>
      </c>
      <c r="GN496">
        <v>41524.7</v>
      </c>
      <c r="GO496">
        <v>41960.3</v>
      </c>
      <c r="GP496">
        <v>1.94538</v>
      </c>
      <c r="GQ496">
        <v>1.90438</v>
      </c>
      <c r="GR496">
        <v>0.0532903</v>
      </c>
      <c r="GS496">
        <v>0</v>
      </c>
      <c r="GT496">
        <v>25.1335</v>
      </c>
      <c r="GU496">
        <v>999.9</v>
      </c>
      <c r="GV496">
        <v>38.6</v>
      </c>
      <c r="GW496">
        <v>30.5</v>
      </c>
      <c r="GX496">
        <v>18.7134</v>
      </c>
      <c r="GY496">
        <v>63.2102</v>
      </c>
      <c r="GZ496">
        <v>33.6258</v>
      </c>
      <c r="HA496">
        <v>1</v>
      </c>
      <c r="HB496">
        <v>-0.07446899999999999</v>
      </c>
      <c r="HC496">
        <v>0.221111</v>
      </c>
      <c r="HD496">
        <v>20.3329</v>
      </c>
      <c r="HE496">
        <v>5.21744</v>
      </c>
      <c r="HF496">
        <v>12.0098</v>
      </c>
      <c r="HG496">
        <v>4.9893</v>
      </c>
      <c r="HH496">
        <v>3.2885</v>
      </c>
      <c r="HI496">
        <v>9999</v>
      </c>
      <c r="HJ496">
        <v>9999</v>
      </c>
      <c r="HK496">
        <v>9999</v>
      </c>
      <c r="HL496">
        <v>156.6</v>
      </c>
      <c r="HM496">
        <v>1.86738</v>
      </c>
      <c r="HN496">
        <v>1.86646</v>
      </c>
      <c r="HO496">
        <v>1.86588</v>
      </c>
      <c r="HP496">
        <v>1.86584</v>
      </c>
      <c r="HQ496">
        <v>1.86768</v>
      </c>
      <c r="HR496">
        <v>1.87013</v>
      </c>
      <c r="HS496">
        <v>1.86874</v>
      </c>
      <c r="HT496">
        <v>1.87027</v>
      </c>
      <c r="HU496">
        <v>0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-6.34</v>
      </c>
      <c r="II496">
        <v>-0.1324</v>
      </c>
      <c r="IJ496">
        <v>-2.003274880989988</v>
      </c>
      <c r="IK496">
        <v>-0.003643892653284941</v>
      </c>
      <c r="IL496">
        <v>8.948238347276123E-07</v>
      </c>
      <c r="IM496">
        <v>-2.445980282225029E-10</v>
      </c>
      <c r="IN496">
        <v>-0.1940835803508028</v>
      </c>
      <c r="IO496">
        <v>-0.01042730378795286</v>
      </c>
      <c r="IP496">
        <v>0.00100284695746963</v>
      </c>
      <c r="IQ496">
        <v>-1.701466411570297E-05</v>
      </c>
      <c r="IR496">
        <v>2</v>
      </c>
      <c r="IS496">
        <v>2310</v>
      </c>
      <c r="IT496">
        <v>1</v>
      </c>
      <c r="IU496">
        <v>25</v>
      </c>
      <c r="IV496">
        <v>21634.8</v>
      </c>
      <c r="IW496">
        <v>21634.8</v>
      </c>
      <c r="IX496">
        <v>3.02612</v>
      </c>
      <c r="IY496">
        <v>2.18506</v>
      </c>
      <c r="IZ496">
        <v>1.39648</v>
      </c>
      <c r="JA496">
        <v>2.34253</v>
      </c>
      <c r="JB496">
        <v>1.49536</v>
      </c>
      <c r="JC496">
        <v>2.39624</v>
      </c>
      <c r="JD496">
        <v>35.3365</v>
      </c>
      <c r="JE496">
        <v>24.1751</v>
      </c>
      <c r="JF496">
        <v>18</v>
      </c>
      <c r="JG496">
        <v>510.403</v>
      </c>
      <c r="JH496">
        <v>440.375</v>
      </c>
      <c r="JI496">
        <v>25.0002</v>
      </c>
      <c r="JJ496">
        <v>26.4422</v>
      </c>
      <c r="JK496">
        <v>30.0001</v>
      </c>
      <c r="JL496">
        <v>26.4148</v>
      </c>
      <c r="JM496">
        <v>26.3552</v>
      </c>
      <c r="JN496">
        <v>60.5418</v>
      </c>
      <c r="JO496">
        <v>27.7385</v>
      </c>
      <c r="JP496">
        <v>15.2584</v>
      </c>
      <c r="JQ496">
        <v>25</v>
      </c>
      <c r="JR496">
        <v>1603.78</v>
      </c>
      <c r="JS496">
        <v>13.1037</v>
      </c>
      <c r="JT496">
        <v>100.81</v>
      </c>
      <c r="JU496">
        <v>100.777</v>
      </c>
    </row>
    <row r="497" spans="1:281">
      <c r="A497">
        <v>481</v>
      </c>
      <c r="B497">
        <v>1658949344.6</v>
      </c>
      <c r="C497">
        <v>7706.599999904633</v>
      </c>
      <c r="D497" t="s">
        <v>1394</v>
      </c>
      <c r="E497" t="s">
        <v>1395</v>
      </c>
      <c r="F497">
        <v>5</v>
      </c>
      <c r="G497" t="s">
        <v>1396</v>
      </c>
      <c r="H497" t="s">
        <v>416</v>
      </c>
      <c r="I497">
        <v>1658949336.599999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425.7675585051813</v>
      </c>
      <c r="AK497">
        <v>393.5084727272726</v>
      </c>
      <c r="AL497">
        <v>-0.001902866401865945</v>
      </c>
      <c r="AM497">
        <v>64.67409659415863</v>
      </c>
      <c r="AN497">
        <f>(AP497 - AO497 + DI497*1E3/(8.314*(DK497+273.15)) * AR497/DH497 * AQ497) * DH497/(100*CV497) * 1000/(1000 - AP497)</f>
        <v>0</v>
      </c>
      <c r="AO497">
        <v>13.57413562163773</v>
      </c>
      <c r="AP497">
        <v>22.12800606060605</v>
      </c>
      <c r="AQ497">
        <v>-1.624827200555756E-05</v>
      </c>
      <c r="AR497">
        <v>83.68018954703501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1394</v>
      </c>
      <c r="CA497">
        <v>300</v>
      </c>
      <c r="CB497">
        <v>300</v>
      </c>
      <c r="CC497">
        <v>300</v>
      </c>
      <c r="CD497">
        <v>10389.3</v>
      </c>
      <c r="CE497">
        <v>1221.96</v>
      </c>
      <c r="CF497">
        <v>-0.00688733</v>
      </c>
      <c r="CG497">
        <v>0.34</v>
      </c>
      <c r="CH497" t="s">
        <v>417</v>
      </c>
      <c r="CI497" t="s">
        <v>417</v>
      </c>
      <c r="CJ497" t="s">
        <v>417</v>
      </c>
      <c r="CK497" t="s">
        <v>417</v>
      </c>
      <c r="CL497" t="s">
        <v>417</v>
      </c>
      <c r="CM497" t="s">
        <v>417</v>
      </c>
      <c r="CN497" t="s">
        <v>417</v>
      </c>
      <c r="CO497" t="s">
        <v>417</v>
      </c>
      <c r="CP497" t="s">
        <v>417</v>
      </c>
      <c r="CQ497" t="s">
        <v>417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1658949336.599999</v>
      </c>
      <c r="DB497">
        <v>384.8573870967741</v>
      </c>
      <c r="DC497">
        <v>419.9853548387096</v>
      </c>
      <c r="DD497">
        <v>22.13159677419355</v>
      </c>
      <c r="DE497">
        <v>13.58257419354839</v>
      </c>
      <c r="DF497">
        <v>387.0760645161291</v>
      </c>
      <c r="DG497">
        <v>22.23117741935484</v>
      </c>
      <c r="DH497">
        <v>500.0792580645162</v>
      </c>
      <c r="DI497">
        <v>90.42583870967741</v>
      </c>
      <c r="DJ497">
        <v>0.09999621935483874</v>
      </c>
      <c r="DK497">
        <v>27.06906774193548</v>
      </c>
      <c r="DL497">
        <v>26.65074193548387</v>
      </c>
      <c r="DM497">
        <v>999.9000000000003</v>
      </c>
      <c r="DN497">
        <v>0</v>
      </c>
      <c r="DO497">
        <v>0</v>
      </c>
      <c r="DP497">
        <v>10000.64903225806</v>
      </c>
      <c r="DQ497">
        <v>0</v>
      </c>
      <c r="DR497">
        <v>10.40187741935484</v>
      </c>
      <c r="DS497">
        <v>-35.12783548387097</v>
      </c>
      <c r="DT497">
        <v>393.5678064516129</v>
      </c>
      <c r="DU497">
        <v>425.7684516129032</v>
      </c>
      <c r="DV497">
        <v>8.549005161290323</v>
      </c>
      <c r="DW497">
        <v>419.9853548387096</v>
      </c>
      <c r="DX497">
        <v>13.58257419354839</v>
      </c>
      <c r="DY497">
        <v>2.001267419354839</v>
      </c>
      <c r="DZ497">
        <v>1.228217096774193</v>
      </c>
      <c r="EA497">
        <v>17.45437419354839</v>
      </c>
      <c r="EB497">
        <v>9.948030000000001</v>
      </c>
      <c r="EC497">
        <v>1999.988064516129</v>
      </c>
      <c r="ED497">
        <v>0.979997870967742</v>
      </c>
      <c r="EE497">
        <v>0.02000232903225806</v>
      </c>
      <c r="EF497">
        <v>0</v>
      </c>
      <c r="EG497">
        <v>958.0657741935481</v>
      </c>
      <c r="EH497">
        <v>5.000969999999999</v>
      </c>
      <c r="EI497">
        <v>19108.17419354839</v>
      </c>
      <c r="EJ497">
        <v>16707.46129032258</v>
      </c>
      <c r="EK497">
        <v>38.68699999999998</v>
      </c>
      <c r="EL497">
        <v>39.125</v>
      </c>
      <c r="EM497">
        <v>38.625</v>
      </c>
      <c r="EN497">
        <v>38.81199999999998</v>
      </c>
      <c r="EO497">
        <v>39.30999999999999</v>
      </c>
      <c r="EP497">
        <v>1955.084193548387</v>
      </c>
      <c r="EQ497">
        <v>39.90000000000001</v>
      </c>
      <c r="ER497">
        <v>0</v>
      </c>
      <c r="ES497">
        <v>138.5999999046326</v>
      </c>
      <c r="ET497">
        <v>0</v>
      </c>
      <c r="EU497">
        <v>958.0317692307692</v>
      </c>
      <c r="EV497">
        <v>-5.756307710412012</v>
      </c>
      <c r="EW497">
        <v>-118.5743589964878</v>
      </c>
      <c r="EX497">
        <v>19106.88846153846</v>
      </c>
      <c r="EY497">
        <v>15</v>
      </c>
      <c r="EZ497">
        <v>1658949246.1</v>
      </c>
      <c r="FA497" t="s">
        <v>1397</v>
      </c>
      <c r="FB497">
        <v>1658949228.6</v>
      </c>
      <c r="FC497">
        <v>1658949246.1</v>
      </c>
      <c r="FD497">
        <v>1</v>
      </c>
      <c r="FE497">
        <v>1.075</v>
      </c>
      <c r="FF497">
        <v>0.018</v>
      </c>
      <c r="FG497">
        <v>-2.327</v>
      </c>
      <c r="FH497">
        <v>-0.178</v>
      </c>
      <c r="FI497">
        <v>420</v>
      </c>
      <c r="FJ497">
        <v>13</v>
      </c>
      <c r="FK497">
        <v>0.09</v>
      </c>
      <c r="FL497">
        <v>0.02</v>
      </c>
      <c r="FM497">
        <v>-35.154865</v>
      </c>
      <c r="FN497">
        <v>0.08957448405254057</v>
      </c>
      <c r="FO497">
        <v>0.08582057897147984</v>
      </c>
      <c r="FP497">
        <v>1</v>
      </c>
      <c r="FQ497">
        <v>958.270088235294</v>
      </c>
      <c r="FR497">
        <v>-5.091352187364553</v>
      </c>
      <c r="FS497">
        <v>0.5453355344700284</v>
      </c>
      <c r="FT497">
        <v>0</v>
      </c>
      <c r="FU497">
        <v>8.550959500000001</v>
      </c>
      <c r="FV497">
        <v>-0.007606153846157433</v>
      </c>
      <c r="FW497">
        <v>0.007627125588975251</v>
      </c>
      <c r="FX497">
        <v>1</v>
      </c>
      <c r="FY497">
        <v>2</v>
      </c>
      <c r="FZ497">
        <v>3</v>
      </c>
      <c r="GA497" t="s">
        <v>420</v>
      </c>
      <c r="GB497">
        <v>2.98342</v>
      </c>
      <c r="GC497">
        <v>2.71553</v>
      </c>
      <c r="GD497">
        <v>0.08875</v>
      </c>
      <c r="GE497">
        <v>0.09350609999999999</v>
      </c>
      <c r="GF497">
        <v>0.101664</v>
      </c>
      <c r="GG497">
        <v>0.0703043</v>
      </c>
      <c r="GH497">
        <v>28913.5</v>
      </c>
      <c r="GI497">
        <v>28871.5</v>
      </c>
      <c r="GJ497">
        <v>29487.5</v>
      </c>
      <c r="GK497">
        <v>29453.9</v>
      </c>
      <c r="GL497">
        <v>35090.7</v>
      </c>
      <c r="GM497">
        <v>36413</v>
      </c>
      <c r="GN497">
        <v>41536.8</v>
      </c>
      <c r="GO497">
        <v>41971.2</v>
      </c>
      <c r="GP497">
        <v>1.9579</v>
      </c>
      <c r="GQ497">
        <v>1.9027</v>
      </c>
      <c r="GR497">
        <v>0.0926331</v>
      </c>
      <c r="GS497">
        <v>0</v>
      </c>
      <c r="GT497">
        <v>25.1367</v>
      </c>
      <c r="GU497">
        <v>999.9</v>
      </c>
      <c r="GV497">
        <v>35.5</v>
      </c>
      <c r="GW497">
        <v>30.9</v>
      </c>
      <c r="GX497">
        <v>17.6101</v>
      </c>
      <c r="GY497">
        <v>62.9293</v>
      </c>
      <c r="GZ497">
        <v>33.9503</v>
      </c>
      <c r="HA497">
        <v>1</v>
      </c>
      <c r="HB497">
        <v>-0.0926143</v>
      </c>
      <c r="HC497">
        <v>0.198491</v>
      </c>
      <c r="HD497">
        <v>20.3332</v>
      </c>
      <c r="HE497">
        <v>5.22088</v>
      </c>
      <c r="HF497">
        <v>12.0099</v>
      </c>
      <c r="HG497">
        <v>4.99035</v>
      </c>
      <c r="HH497">
        <v>3.28925</v>
      </c>
      <c r="HI497">
        <v>9999</v>
      </c>
      <c r="HJ497">
        <v>9999</v>
      </c>
      <c r="HK497">
        <v>9999</v>
      </c>
      <c r="HL497">
        <v>156.8</v>
      </c>
      <c r="HM497">
        <v>1.86737</v>
      </c>
      <c r="HN497">
        <v>1.86646</v>
      </c>
      <c r="HO497">
        <v>1.86587</v>
      </c>
      <c r="HP497">
        <v>1.86584</v>
      </c>
      <c r="HQ497">
        <v>1.86768</v>
      </c>
      <c r="HR497">
        <v>1.87014</v>
      </c>
      <c r="HS497">
        <v>1.86879</v>
      </c>
      <c r="HT497">
        <v>1.87027</v>
      </c>
      <c r="HU497">
        <v>0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-2.218</v>
      </c>
      <c r="II497">
        <v>-0.09959999999999999</v>
      </c>
      <c r="IJ497">
        <v>-0.9279119013753974</v>
      </c>
      <c r="IK497">
        <v>-0.003643892653284941</v>
      </c>
      <c r="IL497">
        <v>8.948238347276123E-07</v>
      </c>
      <c r="IM497">
        <v>-2.445980282225029E-10</v>
      </c>
      <c r="IN497">
        <v>-0.1764634167570225</v>
      </c>
      <c r="IO497">
        <v>-0.01042730378795286</v>
      </c>
      <c r="IP497">
        <v>0.00100284695746963</v>
      </c>
      <c r="IQ497">
        <v>-1.701466411570297E-05</v>
      </c>
      <c r="IR497">
        <v>2</v>
      </c>
      <c r="IS497">
        <v>2310</v>
      </c>
      <c r="IT497">
        <v>1</v>
      </c>
      <c r="IU497">
        <v>25</v>
      </c>
      <c r="IV497">
        <v>1.9</v>
      </c>
      <c r="IW497">
        <v>1.6</v>
      </c>
      <c r="IX497">
        <v>1.04248</v>
      </c>
      <c r="IY497">
        <v>2.2168</v>
      </c>
      <c r="IZ497">
        <v>1.39648</v>
      </c>
      <c r="JA497">
        <v>2.34253</v>
      </c>
      <c r="JB497">
        <v>1.49536</v>
      </c>
      <c r="JC497">
        <v>2.2937</v>
      </c>
      <c r="JD497">
        <v>35.5915</v>
      </c>
      <c r="JE497">
        <v>24.1575</v>
      </c>
      <c r="JF497">
        <v>18</v>
      </c>
      <c r="JG497">
        <v>516.783</v>
      </c>
      <c r="JH497">
        <v>437.87</v>
      </c>
      <c r="JI497">
        <v>24.9998</v>
      </c>
      <c r="JJ497">
        <v>26.2332</v>
      </c>
      <c r="JK497">
        <v>30</v>
      </c>
      <c r="JL497">
        <v>26.2203</v>
      </c>
      <c r="JM497">
        <v>26.1636</v>
      </c>
      <c r="JN497">
        <v>20.863</v>
      </c>
      <c r="JO497">
        <v>22.2931</v>
      </c>
      <c r="JP497">
        <v>6.41267</v>
      </c>
      <c r="JQ497">
        <v>25</v>
      </c>
      <c r="JR497">
        <v>413.277</v>
      </c>
      <c r="JS497">
        <v>13.5233</v>
      </c>
      <c r="JT497">
        <v>100.84</v>
      </c>
      <c r="JU497">
        <v>100.802</v>
      </c>
    </row>
    <row r="498" spans="1:281">
      <c r="A498">
        <v>482</v>
      </c>
      <c r="B498">
        <v>1658949349.6</v>
      </c>
      <c r="C498">
        <v>7711.599999904633</v>
      </c>
      <c r="D498" t="s">
        <v>1398</v>
      </c>
      <c r="E498" t="s">
        <v>1399</v>
      </c>
      <c r="F498">
        <v>5</v>
      </c>
      <c r="G498" t="s">
        <v>1396</v>
      </c>
      <c r="H498" t="s">
        <v>416</v>
      </c>
      <c r="I498">
        <v>1658949341.755172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425.4769602399886</v>
      </c>
      <c r="AK498">
        <v>393.4129151515151</v>
      </c>
      <c r="AL498">
        <v>-0.03853078754529311</v>
      </c>
      <c r="AM498">
        <v>64.67409659415863</v>
      </c>
      <c r="AN498">
        <f>(AP498 - AO498 + DI498*1E3/(8.314*(DK498+273.15)) * AR498/DH498 * AQ498) * DH498/(100*CV498) * 1000/(1000 - AP498)</f>
        <v>0</v>
      </c>
      <c r="AO498">
        <v>13.57298574621029</v>
      </c>
      <c r="AP498">
        <v>22.11977939393939</v>
      </c>
      <c r="AQ498">
        <v>-0.0001291141154556367</v>
      </c>
      <c r="AR498">
        <v>83.68018954703501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1394</v>
      </c>
      <c r="CA498">
        <v>300</v>
      </c>
      <c r="CB498">
        <v>300</v>
      </c>
      <c r="CC498">
        <v>300</v>
      </c>
      <c r="CD498">
        <v>10389.3</v>
      </c>
      <c r="CE498">
        <v>1221.96</v>
      </c>
      <c r="CF498">
        <v>-0.00688733</v>
      </c>
      <c r="CG498">
        <v>0.34</v>
      </c>
      <c r="CH498" t="s">
        <v>417</v>
      </c>
      <c r="CI498" t="s">
        <v>417</v>
      </c>
      <c r="CJ498" t="s">
        <v>417</v>
      </c>
      <c r="CK498" t="s">
        <v>417</v>
      </c>
      <c r="CL498" t="s">
        <v>417</v>
      </c>
      <c r="CM498" t="s">
        <v>417</v>
      </c>
      <c r="CN498" t="s">
        <v>417</v>
      </c>
      <c r="CO498" t="s">
        <v>417</v>
      </c>
      <c r="CP498" t="s">
        <v>417</v>
      </c>
      <c r="CQ498" t="s">
        <v>417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1658949341.755172</v>
      </c>
      <c r="DB498">
        <v>384.8208275862069</v>
      </c>
      <c r="DC498">
        <v>419.8141724137932</v>
      </c>
      <c r="DD498">
        <v>22.12839310344828</v>
      </c>
      <c r="DE498">
        <v>13.57851034482759</v>
      </c>
      <c r="DF498">
        <v>387.0394482758621</v>
      </c>
      <c r="DG498">
        <v>22.22801379310345</v>
      </c>
      <c r="DH498">
        <v>500.0472413793104</v>
      </c>
      <c r="DI498">
        <v>90.42504482758619</v>
      </c>
      <c r="DJ498">
        <v>0.09993416206896552</v>
      </c>
      <c r="DK498">
        <v>27.06892413793103</v>
      </c>
      <c r="DL498">
        <v>26.65107586206897</v>
      </c>
      <c r="DM498">
        <v>999.9000000000002</v>
      </c>
      <c r="DN498">
        <v>0</v>
      </c>
      <c r="DO498">
        <v>0</v>
      </c>
      <c r="DP498">
        <v>9999.995862068965</v>
      </c>
      <c r="DQ498">
        <v>0</v>
      </c>
      <c r="DR498">
        <v>10.40333793103448</v>
      </c>
      <c r="DS498">
        <v>-34.99321379310345</v>
      </c>
      <c r="DT498">
        <v>393.5292068965517</v>
      </c>
      <c r="DU498">
        <v>425.5932068965517</v>
      </c>
      <c r="DV498">
        <v>8.549877931034484</v>
      </c>
      <c r="DW498">
        <v>419.8141724137932</v>
      </c>
      <c r="DX498">
        <v>13.57851034482759</v>
      </c>
      <c r="DY498">
        <v>2.000960689655172</v>
      </c>
      <c r="DZ498">
        <v>1.227837931034483</v>
      </c>
      <c r="EA498">
        <v>17.45195172413793</v>
      </c>
      <c r="EB498">
        <v>9.94342275862069</v>
      </c>
      <c r="EC498">
        <v>1999.998620689655</v>
      </c>
      <c r="ED498">
        <v>0.9799977241379311</v>
      </c>
      <c r="EE498">
        <v>0.02000247586206897</v>
      </c>
      <c r="EF498">
        <v>0</v>
      </c>
      <c r="EG498">
        <v>957.561724137931</v>
      </c>
      <c r="EH498">
        <v>5.000969999999999</v>
      </c>
      <c r="EI498">
        <v>19098.22068965517</v>
      </c>
      <c r="EJ498">
        <v>16707.55517241379</v>
      </c>
      <c r="EK498">
        <v>38.67203448275861</v>
      </c>
      <c r="EL498">
        <v>39.125</v>
      </c>
      <c r="EM498">
        <v>38.625</v>
      </c>
      <c r="EN498">
        <v>38.80986206896551</v>
      </c>
      <c r="EO498">
        <v>39.30344827586206</v>
      </c>
      <c r="EP498">
        <v>1955.091379310345</v>
      </c>
      <c r="EQ498">
        <v>39.90172413793104</v>
      </c>
      <c r="ER498">
        <v>0</v>
      </c>
      <c r="ES498">
        <v>143.3999998569489</v>
      </c>
      <c r="ET498">
        <v>0</v>
      </c>
      <c r="EU498">
        <v>957.548923076923</v>
      </c>
      <c r="EV498">
        <v>-6.131760702170095</v>
      </c>
      <c r="EW498">
        <v>-112.2837606473346</v>
      </c>
      <c r="EX498">
        <v>19097.71153846154</v>
      </c>
      <c r="EY498">
        <v>15</v>
      </c>
      <c r="EZ498">
        <v>1658949246.1</v>
      </c>
      <c r="FA498" t="s">
        <v>1397</v>
      </c>
      <c r="FB498">
        <v>1658949228.6</v>
      </c>
      <c r="FC498">
        <v>1658949246.1</v>
      </c>
      <c r="FD498">
        <v>1</v>
      </c>
      <c r="FE498">
        <v>1.075</v>
      </c>
      <c r="FF498">
        <v>0.018</v>
      </c>
      <c r="FG498">
        <v>-2.327</v>
      </c>
      <c r="FH498">
        <v>-0.178</v>
      </c>
      <c r="FI498">
        <v>420</v>
      </c>
      <c r="FJ498">
        <v>13</v>
      </c>
      <c r="FK498">
        <v>0.09</v>
      </c>
      <c r="FL498">
        <v>0.02</v>
      </c>
      <c r="FM498">
        <v>-35.087485</v>
      </c>
      <c r="FN498">
        <v>0.4804502814259238</v>
      </c>
      <c r="FO498">
        <v>0.1549126230331153</v>
      </c>
      <c r="FP498">
        <v>1</v>
      </c>
      <c r="FQ498">
        <v>957.8607647058825</v>
      </c>
      <c r="FR498">
        <v>-5.847242172665358</v>
      </c>
      <c r="FS498">
        <v>0.6173640864391924</v>
      </c>
      <c r="FT498">
        <v>0</v>
      </c>
      <c r="FU498">
        <v>8.549266749999999</v>
      </c>
      <c r="FV498">
        <v>0.02391726078799967</v>
      </c>
      <c r="FW498">
        <v>0.006415670419956141</v>
      </c>
      <c r="FX498">
        <v>1</v>
      </c>
      <c r="FY498">
        <v>2</v>
      </c>
      <c r="FZ498">
        <v>3</v>
      </c>
      <c r="GA498" t="s">
        <v>420</v>
      </c>
      <c r="GB498">
        <v>2.98342</v>
      </c>
      <c r="GC498">
        <v>2.71573</v>
      </c>
      <c r="GD498">
        <v>0.0887164</v>
      </c>
      <c r="GE498">
        <v>0.09307319999999999</v>
      </c>
      <c r="GF498">
        <v>0.101638</v>
      </c>
      <c r="GG498">
        <v>0.07028669999999999</v>
      </c>
      <c r="GH498">
        <v>28914.4</v>
      </c>
      <c r="GI498">
        <v>28884.8</v>
      </c>
      <c r="GJ498">
        <v>29487.4</v>
      </c>
      <c r="GK498">
        <v>29453.3</v>
      </c>
      <c r="GL498">
        <v>35091.4</v>
      </c>
      <c r="GM498">
        <v>36413</v>
      </c>
      <c r="GN498">
        <v>41536.4</v>
      </c>
      <c r="GO498">
        <v>41970.5</v>
      </c>
      <c r="GP498">
        <v>1.9579</v>
      </c>
      <c r="GQ498">
        <v>1.9023</v>
      </c>
      <c r="GR498">
        <v>0.09173530000000001</v>
      </c>
      <c r="GS498">
        <v>0</v>
      </c>
      <c r="GT498">
        <v>25.1422</v>
      </c>
      <c r="GU498">
        <v>999.9</v>
      </c>
      <c r="GV498">
        <v>35.5</v>
      </c>
      <c r="GW498">
        <v>30.9</v>
      </c>
      <c r="GX498">
        <v>17.6099</v>
      </c>
      <c r="GY498">
        <v>63.2693</v>
      </c>
      <c r="GZ498">
        <v>34.3069</v>
      </c>
      <c r="HA498">
        <v>1</v>
      </c>
      <c r="HB498">
        <v>-0.0930005</v>
      </c>
      <c r="HC498">
        <v>0.198175</v>
      </c>
      <c r="HD498">
        <v>20.3327</v>
      </c>
      <c r="HE498">
        <v>5.21609</v>
      </c>
      <c r="HF498">
        <v>12.0099</v>
      </c>
      <c r="HG498">
        <v>4.9892</v>
      </c>
      <c r="HH498">
        <v>3.28842</v>
      </c>
      <c r="HI498">
        <v>9999</v>
      </c>
      <c r="HJ498">
        <v>9999</v>
      </c>
      <c r="HK498">
        <v>9999</v>
      </c>
      <c r="HL498">
        <v>156.8</v>
      </c>
      <c r="HM498">
        <v>1.86737</v>
      </c>
      <c r="HN498">
        <v>1.86646</v>
      </c>
      <c r="HO498">
        <v>1.86585</v>
      </c>
      <c r="HP498">
        <v>1.86584</v>
      </c>
      <c r="HQ498">
        <v>1.86768</v>
      </c>
      <c r="HR498">
        <v>1.87013</v>
      </c>
      <c r="HS498">
        <v>1.86875</v>
      </c>
      <c r="HT498">
        <v>1.87027</v>
      </c>
      <c r="HU498">
        <v>0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-2.218</v>
      </c>
      <c r="II498">
        <v>-0.0997</v>
      </c>
      <c r="IJ498">
        <v>-0.9279119013753974</v>
      </c>
      <c r="IK498">
        <v>-0.003643892653284941</v>
      </c>
      <c r="IL498">
        <v>8.948238347276123E-07</v>
      </c>
      <c r="IM498">
        <v>-2.445980282225029E-10</v>
      </c>
      <c r="IN498">
        <v>-0.1764634167570225</v>
      </c>
      <c r="IO498">
        <v>-0.01042730378795286</v>
      </c>
      <c r="IP498">
        <v>0.00100284695746963</v>
      </c>
      <c r="IQ498">
        <v>-1.701466411570297E-05</v>
      </c>
      <c r="IR498">
        <v>2</v>
      </c>
      <c r="IS498">
        <v>2310</v>
      </c>
      <c r="IT498">
        <v>1</v>
      </c>
      <c r="IU498">
        <v>25</v>
      </c>
      <c r="IV498">
        <v>2</v>
      </c>
      <c r="IW498">
        <v>1.7</v>
      </c>
      <c r="IX498">
        <v>1.01562</v>
      </c>
      <c r="IY498">
        <v>2.21558</v>
      </c>
      <c r="IZ498">
        <v>1.39648</v>
      </c>
      <c r="JA498">
        <v>2.34253</v>
      </c>
      <c r="JB498">
        <v>1.49536</v>
      </c>
      <c r="JC498">
        <v>2.36206</v>
      </c>
      <c r="JD498">
        <v>35.5915</v>
      </c>
      <c r="JE498">
        <v>24.1663</v>
      </c>
      <c r="JF498">
        <v>18</v>
      </c>
      <c r="JG498">
        <v>516.783</v>
      </c>
      <c r="JH498">
        <v>437.617</v>
      </c>
      <c r="JI498">
        <v>24.9998</v>
      </c>
      <c r="JJ498">
        <v>26.2332</v>
      </c>
      <c r="JK498">
        <v>30.0001</v>
      </c>
      <c r="JL498">
        <v>26.2203</v>
      </c>
      <c r="JM498">
        <v>26.1621</v>
      </c>
      <c r="JN498">
        <v>20.3308</v>
      </c>
      <c r="JO498">
        <v>22.2931</v>
      </c>
      <c r="JP498">
        <v>6.41267</v>
      </c>
      <c r="JQ498">
        <v>25</v>
      </c>
      <c r="JR498">
        <v>399.858</v>
      </c>
      <c r="JS498">
        <v>13.5233</v>
      </c>
      <c r="JT498">
        <v>100.839</v>
      </c>
      <c r="JU498">
        <v>100.8</v>
      </c>
    </row>
    <row r="499" spans="1:281">
      <c r="A499">
        <v>483</v>
      </c>
      <c r="B499">
        <v>1658949354.6</v>
      </c>
      <c r="C499">
        <v>7716.599999904633</v>
      </c>
      <c r="D499" t="s">
        <v>1400</v>
      </c>
      <c r="E499" t="s">
        <v>1401</v>
      </c>
      <c r="F499">
        <v>5</v>
      </c>
      <c r="G499" t="s">
        <v>1396</v>
      </c>
      <c r="H499" t="s">
        <v>416</v>
      </c>
      <c r="I499">
        <v>1658949346.832142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417.3285964808211</v>
      </c>
      <c r="AK499">
        <v>390.1742303030304</v>
      </c>
      <c r="AL499">
        <v>-0.8816175841145145</v>
      </c>
      <c r="AM499">
        <v>64.67409659415863</v>
      </c>
      <c r="AN499">
        <f>(AP499 - AO499 + DI499*1E3/(8.314*(DK499+273.15)) * AR499/DH499 * AQ499) * DH499/(100*CV499) * 1000/(1000 - AP499)</f>
        <v>0</v>
      </c>
      <c r="AO499">
        <v>13.56682912515445</v>
      </c>
      <c r="AP499">
        <v>22.11913393939394</v>
      </c>
      <c r="AQ499">
        <v>4.371836841475582E-05</v>
      </c>
      <c r="AR499">
        <v>83.68018954703501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1394</v>
      </c>
      <c r="CA499">
        <v>300</v>
      </c>
      <c r="CB499">
        <v>300</v>
      </c>
      <c r="CC499">
        <v>300</v>
      </c>
      <c r="CD499">
        <v>10389.3</v>
      </c>
      <c r="CE499">
        <v>1221.96</v>
      </c>
      <c r="CF499">
        <v>-0.00688733</v>
      </c>
      <c r="CG499">
        <v>0.34</v>
      </c>
      <c r="CH499" t="s">
        <v>417</v>
      </c>
      <c r="CI499" t="s">
        <v>417</v>
      </c>
      <c r="CJ499" t="s">
        <v>417</v>
      </c>
      <c r="CK499" t="s">
        <v>417</v>
      </c>
      <c r="CL499" t="s">
        <v>417</v>
      </c>
      <c r="CM499" t="s">
        <v>417</v>
      </c>
      <c r="CN499" t="s">
        <v>417</v>
      </c>
      <c r="CO499" t="s">
        <v>417</v>
      </c>
      <c r="CP499" t="s">
        <v>417</v>
      </c>
      <c r="CQ499" t="s">
        <v>417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1658949346.832142</v>
      </c>
      <c r="DB499">
        <v>384.3289999999998</v>
      </c>
      <c r="DC499">
        <v>417.0603928571429</v>
      </c>
      <c r="DD499">
        <v>22.12435</v>
      </c>
      <c r="DE499">
        <v>13.57114642857143</v>
      </c>
      <c r="DF499">
        <v>386.5461071428572</v>
      </c>
      <c r="DG499">
        <v>22.22400357142857</v>
      </c>
      <c r="DH499">
        <v>500.0548214285715</v>
      </c>
      <c r="DI499">
        <v>90.42407142857142</v>
      </c>
      <c r="DJ499">
        <v>0.09989292857142855</v>
      </c>
      <c r="DK499">
        <v>27.06812857142857</v>
      </c>
      <c r="DL499">
        <v>26.64908928571429</v>
      </c>
      <c r="DM499">
        <v>999.9000000000002</v>
      </c>
      <c r="DN499">
        <v>0</v>
      </c>
      <c r="DO499">
        <v>0</v>
      </c>
      <c r="DP499">
        <v>10007.05107142857</v>
      </c>
      <c r="DQ499">
        <v>0</v>
      </c>
      <c r="DR499">
        <v>10.41404642857143</v>
      </c>
      <c r="DS499">
        <v>-32.73127142857143</v>
      </c>
      <c r="DT499">
        <v>393.0245714285714</v>
      </c>
      <c r="DU499">
        <v>422.79825</v>
      </c>
      <c r="DV499">
        <v>8.553197857142857</v>
      </c>
      <c r="DW499">
        <v>417.0603928571429</v>
      </c>
      <c r="DX499">
        <v>13.57114642857143</v>
      </c>
      <c r="DY499">
        <v>2.000573928571429</v>
      </c>
      <c r="DZ499">
        <v>1.227158571428571</v>
      </c>
      <c r="EA499">
        <v>17.44888214285714</v>
      </c>
      <c r="EB499">
        <v>9.935168214285714</v>
      </c>
      <c r="EC499">
        <v>1999.995714285714</v>
      </c>
      <c r="ED499">
        <v>0.9799975357142857</v>
      </c>
      <c r="EE499">
        <v>0.02000266428571429</v>
      </c>
      <c r="EF499">
        <v>0</v>
      </c>
      <c r="EG499">
        <v>957.1333571428573</v>
      </c>
      <c r="EH499">
        <v>5.00097</v>
      </c>
      <c r="EI499">
        <v>19089.46785714286</v>
      </c>
      <c r="EJ499">
        <v>16707.53571428572</v>
      </c>
      <c r="EK499">
        <v>38.66264285714286</v>
      </c>
      <c r="EL499">
        <v>39.125</v>
      </c>
      <c r="EM499">
        <v>38.625</v>
      </c>
      <c r="EN499">
        <v>38.8097857142857</v>
      </c>
      <c r="EO499">
        <v>39.28321428571428</v>
      </c>
      <c r="EP499">
        <v>1955.086428571429</v>
      </c>
      <c r="EQ499">
        <v>39.90500000000001</v>
      </c>
      <c r="ER499">
        <v>0</v>
      </c>
      <c r="ES499">
        <v>148.7999999523163</v>
      </c>
      <c r="ET499">
        <v>0</v>
      </c>
      <c r="EU499">
        <v>957.0887199999999</v>
      </c>
      <c r="EV499">
        <v>-4.314307694048281</v>
      </c>
      <c r="EW499">
        <v>-94.73076905990712</v>
      </c>
      <c r="EX499">
        <v>19087.916</v>
      </c>
      <c r="EY499">
        <v>15</v>
      </c>
      <c r="EZ499">
        <v>1658949246.1</v>
      </c>
      <c r="FA499" t="s">
        <v>1397</v>
      </c>
      <c r="FB499">
        <v>1658949228.6</v>
      </c>
      <c r="FC499">
        <v>1658949246.1</v>
      </c>
      <c r="FD499">
        <v>1</v>
      </c>
      <c r="FE499">
        <v>1.075</v>
      </c>
      <c r="FF499">
        <v>0.018</v>
      </c>
      <c r="FG499">
        <v>-2.327</v>
      </c>
      <c r="FH499">
        <v>-0.178</v>
      </c>
      <c r="FI499">
        <v>420</v>
      </c>
      <c r="FJ499">
        <v>13</v>
      </c>
      <c r="FK499">
        <v>0.09</v>
      </c>
      <c r="FL499">
        <v>0.02</v>
      </c>
      <c r="FM499">
        <v>-33.395985</v>
      </c>
      <c r="FN499">
        <v>24.7642401500939</v>
      </c>
      <c r="FO499">
        <v>3.112529645605805</v>
      </c>
      <c r="FP499">
        <v>0</v>
      </c>
      <c r="FQ499">
        <v>957.3730588235294</v>
      </c>
      <c r="FR499">
        <v>-5.174239880075162</v>
      </c>
      <c r="FS499">
        <v>0.5581640040018012</v>
      </c>
      <c r="FT499">
        <v>0</v>
      </c>
      <c r="FU499">
        <v>8.550212999999999</v>
      </c>
      <c r="FV499">
        <v>0.0254350469043135</v>
      </c>
      <c r="FW499">
        <v>0.0063104418228837</v>
      </c>
      <c r="FX499">
        <v>1</v>
      </c>
      <c r="FY499">
        <v>1</v>
      </c>
      <c r="FZ499">
        <v>3</v>
      </c>
      <c r="GA499" t="s">
        <v>426</v>
      </c>
      <c r="GB499">
        <v>2.98349</v>
      </c>
      <c r="GC499">
        <v>2.71568</v>
      </c>
      <c r="GD499">
        <v>0.0880515</v>
      </c>
      <c r="GE499">
        <v>0.0908451</v>
      </c>
      <c r="GF499">
        <v>0.101636</v>
      </c>
      <c r="GG499">
        <v>0.0702999</v>
      </c>
      <c r="GH499">
        <v>28935.9</v>
      </c>
      <c r="GI499">
        <v>28955.3</v>
      </c>
      <c r="GJ499">
        <v>29487.8</v>
      </c>
      <c r="GK499">
        <v>29453</v>
      </c>
      <c r="GL499">
        <v>35091.8</v>
      </c>
      <c r="GM499">
        <v>36412.4</v>
      </c>
      <c r="GN499">
        <v>41536.8</v>
      </c>
      <c r="GO499">
        <v>41970.4</v>
      </c>
      <c r="GP499">
        <v>1.95788</v>
      </c>
      <c r="GQ499">
        <v>1.9023</v>
      </c>
      <c r="GR499">
        <v>0.0917166</v>
      </c>
      <c r="GS499">
        <v>0</v>
      </c>
      <c r="GT499">
        <v>25.1472</v>
      </c>
      <c r="GU499">
        <v>999.9</v>
      </c>
      <c r="GV499">
        <v>35.5</v>
      </c>
      <c r="GW499">
        <v>30.9</v>
      </c>
      <c r="GX499">
        <v>17.6097</v>
      </c>
      <c r="GY499">
        <v>63.1593</v>
      </c>
      <c r="GZ499">
        <v>34.0104</v>
      </c>
      <c r="HA499">
        <v>1</v>
      </c>
      <c r="HB499">
        <v>-0.09278459999999999</v>
      </c>
      <c r="HC499">
        <v>0.1971</v>
      </c>
      <c r="HD499">
        <v>20.3328</v>
      </c>
      <c r="HE499">
        <v>5.21744</v>
      </c>
      <c r="HF499">
        <v>12.0098</v>
      </c>
      <c r="HG499">
        <v>4.9889</v>
      </c>
      <c r="HH499">
        <v>3.28865</v>
      </c>
      <c r="HI499">
        <v>9999</v>
      </c>
      <c r="HJ499">
        <v>9999</v>
      </c>
      <c r="HK499">
        <v>9999</v>
      </c>
      <c r="HL499">
        <v>156.8</v>
      </c>
      <c r="HM499">
        <v>1.86737</v>
      </c>
      <c r="HN499">
        <v>1.86646</v>
      </c>
      <c r="HO499">
        <v>1.86586</v>
      </c>
      <c r="HP499">
        <v>1.86584</v>
      </c>
      <c r="HQ499">
        <v>1.86768</v>
      </c>
      <c r="HR499">
        <v>1.87012</v>
      </c>
      <c r="HS499">
        <v>1.86875</v>
      </c>
      <c r="HT499">
        <v>1.87027</v>
      </c>
      <c r="HU499">
        <v>0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-2.206</v>
      </c>
      <c r="II499">
        <v>-0.0998</v>
      </c>
      <c r="IJ499">
        <v>-0.9279119013753974</v>
      </c>
      <c r="IK499">
        <v>-0.003643892653284941</v>
      </c>
      <c r="IL499">
        <v>8.948238347276123E-07</v>
      </c>
      <c r="IM499">
        <v>-2.445980282225029E-10</v>
      </c>
      <c r="IN499">
        <v>-0.1764634167570225</v>
      </c>
      <c r="IO499">
        <v>-0.01042730378795286</v>
      </c>
      <c r="IP499">
        <v>0.00100284695746963</v>
      </c>
      <c r="IQ499">
        <v>-1.701466411570297E-05</v>
      </c>
      <c r="IR499">
        <v>2</v>
      </c>
      <c r="IS499">
        <v>2310</v>
      </c>
      <c r="IT499">
        <v>1</v>
      </c>
      <c r="IU499">
        <v>25</v>
      </c>
      <c r="IV499">
        <v>2.1</v>
      </c>
      <c r="IW499">
        <v>1.8</v>
      </c>
      <c r="IX499">
        <v>0.986328</v>
      </c>
      <c r="IY499">
        <v>2.21069</v>
      </c>
      <c r="IZ499">
        <v>1.39648</v>
      </c>
      <c r="JA499">
        <v>2.34253</v>
      </c>
      <c r="JB499">
        <v>1.49536</v>
      </c>
      <c r="JC499">
        <v>2.3999</v>
      </c>
      <c r="JD499">
        <v>35.5915</v>
      </c>
      <c r="JE499">
        <v>24.1663</v>
      </c>
      <c r="JF499">
        <v>18</v>
      </c>
      <c r="JG499">
        <v>516.76</v>
      </c>
      <c r="JH499">
        <v>437.617</v>
      </c>
      <c r="JI499">
        <v>24.9997</v>
      </c>
      <c r="JJ499">
        <v>26.2314</v>
      </c>
      <c r="JK499">
        <v>30.0001</v>
      </c>
      <c r="JL499">
        <v>26.2195</v>
      </c>
      <c r="JM499">
        <v>26.1621</v>
      </c>
      <c r="JN499">
        <v>19.7477</v>
      </c>
      <c r="JO499">
        <v>22.2931</v>
      </c>
      <c r="JP499">
        <v>6.41267</v>
      </c>
      <c r="JQ499">
        <v>25</v>
      </c>
      <c r="JR499">
        <v>379.734</v>
      </c>
      <c r="JS499">
        <v>13.5233</v>
      </c>
      <c r="JT499">
        <v>100.84</v>
      </c>
      <c r="JU499">
        <v>100.799</v>
      </c>
    </row>
    <row r="500" spans="1:281">
      <c r="A500">
        <v>484</v>
      </c>
      <c r="B500">
        <v>1658949359.6</v>
      </c>
      <c r="C500">
        <v>7721.599999904633</v>
      </c>
      <c r="D500" t="s">
        <v>1402</v>
      </c>
      <c r="E500" t="s">
        <v>1403</v>
      </c>
      <c r="F500">
        <v>5</v>
      </c>
      <c r="G500" t="s">
        <v>1396</v>
      </c>
      <c r="H500" t="s">
        <v>416</v>
      </c>
      <c r="I500">
        <v>1658949352.1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401.9086969192848</v>
      </c>
      <c r="AK500">
        <v>381.1141636363636</v>
      </c>
      <c r="AL500">
        <v>-1.99756188037217</v>
      </c>
      <c r="AM500">
        <v>64.67409659415863</v>
      </c>
      <c r="AN500">
        <f>(AP500 - AO500 + DI500*1E3/(8.314*(DK500+273.15)) * AR500/DH500 * AQ500) * DH500/(100*CV500) * 1000/(1000 - AP500)</f>
        <v>0</v>
      </c>
      <c r="AO500">
        <v>13.57796870003074</v>
      </c>
      <c r="AP500">
        <v>22.10939090909089</v>
      </c>
      <c r="AQ500">
        <v>-0.0001047752291679599</v>
      </c>
      <c r="AR500">
        <v>83.68018954703501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1394</v>
      </c>
      <c r="CA500">
        <v>300</v>
      </c>
      <c r="CB500">
        <v>300</v>
      </c>
      <c r="CC500">
        <v>300</v>
      </c>
      <c r="CD500">
        <v>10389.3</v>
      </c>
      <c r="CE500">
        <v>1221.96</v>
      </c>
      <c r="CF500">
        <v>-0.00688733</v>
      </c>
      <c r="CG500">
        <v>0.34</v>
      </c>
      <c r="CH500" t="s">
        <v>417</v>
      </c>
      <c r="CI500" t="s">
        <v>417</v>
      </c>
      <c r="CJ500" t="s">
        <v>417</v>
      </c>
      <c r="CK500" t="s">
        <v>417</v>
      </c>
      <c r="CL500" t="s">
        <v>417</v>
      </c>
      <c r="CM500" t="s">
        <v>417</v>
      </c>
      <c r="CN500" t="s">
        <v>417</v>
      </c>
      <c r="CO500" t="s">
        <v>417</v>
      </c>
      <c r="CP500" t="s">
        <v>417</v>
      </c>
      <c r="CQ500" t="s">
        <v>417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1658949352.1</v>
      </c>
      <c r="DB500">
        <v>381.5775185185185</v>
      </c>
      <c r="DC500">
        <v>409.09</v>
      </c>
      <c r="DD500">
        <v>22.11759259259259</v>
      </c>
      <c r="DE500">
        <v>13.57183333333333</v>
      </c>
      <c r="DF500">
        <v>383.7859629629629</v>
      </c>
      <c r="DG500">
        <v>22.21730740740741</v>
      </c>
      <c r="DH500">
        <v>500.0452592592592</v>
      </c>
      <c r="DI500">
        <v>90.42377777777777</v>
      </c>
      <c r="DJ500">
        <v>0.09992781851851852</v>
      </c>
      <c r="DK500">
        <v>27.06561111111111</v>
      </c>
      <c r="DL500">
        <v>26.6483</v>
      </c>
      <c r="DM500">
        <v>999.9000000000001</v>
      </c>
      <c r="DN500">
        <v>0</v>
      </c>
      <c r="DO500">
        <v>0</v>
      </c>
      <c r="DP500">
        <v>10009.78592592593</v>
      </c>
      <c r="DQ500">
        <v>0</v>
      </c>
      <c r="DR500">
        <v>10.43059629629629</v>
      </c>
      <c r="DS500">
        <v>-27.51249259259259</v>
      </c>
      <c r="DT500">
        <v>390.208</v>
      </c>
      <c r="DU500">
        <v>414.7183703703705</v>
      </c>
      <c r="DV500">
        <v>8.545762962962963</v>
      </c>
      <c r="DW500">
        <v>409.09</v>
      </c>
      <c r="DX500">
        <v>13.57183333333333</v>
      </c>
      <c r="DY500">
        <v>1.999955925925926</v>
      </c>
      <c r="DZ500">
        <v>1.227215555555556</v>
      </c>
      <c r="EA500">
        <v>17.44399629629629</v>
      </c>
      <c r="EB500">
        <v>9.935867407407407</v>
      </c>
      <c r="EC500">
        <v>1999.99</v>
      </c>
      <c r="ED500">
        <v>0.9799973333333334</v>
      </c>
      <c r="EE500">
        <v>0.02000286666666666</v>
      </c>
      <c r="EF500">
        <v>0</v>
      </c>
      <c r="EG500">
        <v>956.5678518518521</v>
      </c>
      <c r="EH500">
        <v>5.00097</v>
      </c>
      <c r="EI500">
        <v>19077.07407407407</v>
      </c>
      <c r="EJ500">
        <v>16707.47777777778</v>
      </c>
      <c r="EK500">
        <v>38.64107407407408</v>
      </c>
      <c r="EL500">
        <v>39.125</v>
      </c>
      <c r="EM500">
        <v>38.625</v>
      </c>
      <c r="EN500">
        <v>38.79822222222222</v>
      </c>
      <c r="EO500">
        <v>39.26377777777778</v>
      </c>
      <c r="EP500">
        <v>1955.08</v>
      </c>
      <c r="EQ500">
        <v>39.90851851851852</v>
      </c>
      <c r="ER500">
        <v>0</v>
      </c>
      <c r="ES500">
        <v>153.5999999046326</v>
      </c>
      <c r="ET500">
        <v>0</v>
      </c>
      <c r="EU500">
        <v>956.47776</v>
      </c>
      <c r="EV500">
        <v>-7.933846166716534</v>
      </c>
      <c r="EW500">
        <v>-185.6538463661616</v>
      </c>
      <c r="EX500">
        <v>19075.308</v>
      </c>
      <c r="EY500">
        <v>15</v>
      </c>
      <c r="EZ500">
        <v>1658949246.1</v>
      </c>
      <c r="FA500" t="s">
        <v>1397</v>
      </c>
      <c r="FB500">
        <v>1658949228.6</v>
      </c>
      <c r="FC500">
        <v>1658949246.1</v>
      </c>
      <c r="FD500">
        <v>1</v>
      </c>
      <c r="FE500">
        <v>1.075</v>
      </c>
      <c r="FF500">
        <v>0.018</v>
      </c>
      <c r="FG500">
        <v>-2.327</v>
      </c>
      <c r="FH500">
        <v>-0.178</v>
      </c>
      <c r="FI500">
        <v>420</v>
      </c>
      <c r="FJ500">
        <v>13</v>
      </c>
      <c r="FK500">
        <v>0.09</v>
      </c>
      <c r="FL500">
        <v>0.02</v>
      </c>
      <c r="FM500">
        <v>-30.531175</v>
      </c>
      <c r="FN500">
        <v>54.31851106941842</v>
      </c>
      <c r="FO500">
        <v>5.76021254142371</v>
      </c>
      <c r="FP500">
        <v>0</v>
      </c>
      <c r="FQ500">
        <v>957.0056764705882</v>
      </c>
      <c r="FR500">
        <v>-5.243957226910462</v>
      </c>
      <c r="FS500">
        <v>0.5679202367663195</v>
      </c>
      <c r="FT500">
        <v>0</v>
      </c>
      <c r="FU500">
        <v>8.549564999999999</v>
      </c>
      <c r="FV500">
        <v>-0.05635204502816407</v>
      </c>
      <c r="FW500">
        <v>0.007556949450671217</v>
      </c>
      <c r="FX500">
        <v>1</v>
      </c>
      <c r="FY500">
        <v>1</v>
      </c>
      <c r="FZ500">
        <v>3</v>
      </c>
      <c r="GA500" t="s">
        <v>426</v>
      </c>
      <c r="GB500">
        <v>2.9836</v>
      </c>
      <c r="GC500">
        <v>2.71571</v>
      </c>
      <c r="GD500">
        <v>0.0863834</v>
      </c>
      <c r="GE500">
        <v>0.0880919</v>
      </c>
      <c r="GF500">
        <v>0.10161</v>
      </c>
      <c r="GG500">
        <v>0.0703038</v>
      </c>
      <c r="GH500">
        <v>28989.1</v>
      </c>
      <c r="GI500">
        <v>29043</v>
      </c>
      <c r="GJ500">
        <v>29488</v>
      </c>
      <c r="GK500">
        <v>29452.9</v>
      </c>
      <c r="GL500">
        <v>35092.9</v>
      </c>
      <c r="GM500">
        <v>36412.1</v>
      </c>
      <c r="GN500">
        <v>41536.9</v>
      </c>
      <c r="GO500">
        <v>41970.3</v>
      </c>
      <c r="GP500">
        <v>1.95788</v>
      </c>
      <c r="GQ500">
        <v>1.90213</v>
      </c>
      <c r="GR500">
        <v>0.0918284</v>
      </c>
      <c r="GS500">
        <v>0</v>
      </c>
      <c r="GT500">
        <v>25.151</v>
      </c>
      <c r="GU500">
        <v>999.9</v>
      </c>
      <c r="GV500">
        <v>35.5</v>
      </c>
      <c r="GW500">
        <v>30.9</v>
      </c>
      <c r="GX500">
        <v>17.6113</v>
      </c>
      <c r="GY500">
        <v>63.2293</v>
      </c>
      <c r="GZ500">
        <v>34.2268</v>
      </c>
      <c r="HA500">
        <v>1</v>
      </c>
      <c r="HB500">
        <v>-0.0928913</v>
      </c>
      <c r="HC500">
        <v>0.196002</v>
      </c>
      <c r="HD500">
        <v>20.3329</v>
      </c>
      <c r="HE500">
        <v>5.21654</v>
      </c>
      <c r="HF500">
        <v>12.0099</v>
      </c>
      <c r="HG500">
        <v>4.98915</v>
      </c>
      <c r="HH500">
        <v>3.28858</v>
      </c>
      <c r="HI500">
        <v>9999</v>
      </c>
      <c r="HJ500">
        <v>9999</v>
      </c>
      <c r="HK500">
        <v>9999</v>
      </c>
      <c r="HL500">
        <v>156.9</v>
      </c>
      <c r="HM500">
        <v>1.86738</v>
      </c>
      <c r="HN500">
        <v>1.86646</v>
      </c>
      <c r="HO500">
        <v>1.86586</v>
      </c>
      <c r="HP500">
        <v>1.86584</v>
      </c>
      <c r="HQ500">
        <v>1.86768</v>
      </c>
      <c r="HR500">
        <v>1.87012</v>
      </c>
      <c r="HS500">
        <v>1.86875</v>
      </c>
      <c r="HT500">
        <v>1.87027</v>
      </c>
      <c r="HU500">
        <v>0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-2.177</v>
      </c>
      <c r="II500">
        <v>-0.0998</v>
      </c>
      <c r="IJ500">
        <v>-0.9279119013753974</v>
      </c>
      <c r="IK500">
        <v>-0.003643892653284941</v>
      </c>
      <c r="IL500">
        <v>8.948238347276123E-07</v>
      </c>
      <c r="IM500">
        <v>-2.445980282225029E-10</v>
      </c>
      <c r="IN500">
        <v>-0.1764634167570225</v>
      </c>
      <c r="IO500">
        <v>-0.01042730378795286</v>
      </c>
      <c r="IP500">
        <v>0.00100284695746963</v>
      </c>
      <c r="IQ500">
        <v>-1.701466411570297E-05</v>
      </c>
      <c r="IR500">
        <v>2</v>
      </c>
      <c r="IS500">
        <v>2310</v>
      </c>
      <c r="IT500">
        <v>1</v>
      </c>
      <c r="IU500">
        <v>25</v>
      </c>
      <c r="IV500">
        <v>2.2</v>
      </c>
      <c r="IW500">
        <v>1.9</v>
      </c>
      <c r="IX500">
        <v>0.950928</v>
      </c>
      <c r="IY500">
        <v>2.21191</v>
      </c>
      <c r="IZ500">
        <v>1.39648</v>
      </c>
      <c r="JA500">
        <v>2.34375</v>
      </c>
      <c r="JB500">
        <v>1.49536</v>
      </c>
      <c r="JC500">
        <v>2.41455</v>
      </c>
      <c r="JD500">
        <v>35.5915</v>
      </c>
      <c r="JE500">
        <v>24.1663</v>
      </c>
      <c r="JF500">
        <v>18</v>
      </c>
      <c r="JG500">
        <v>516.747</v>
      </c>
      <c r="JH500">
        <v>437.511</v>
      </c>
      <c r="JI500">
        <v>24.9997</v>
      </c>
      <c r="JJ500">
        <v>26.231</v>
      </c>
      <c r="JK500">
        <v>30.0001</v>
      </c>
      <c r="JL500">
        <v>26.2181</v>
      </c>
      <c r="JM500">
        <v>26.1619</v>
      </c>
      <c r="JN500">
        <v>19.0513</v>
      </c>
      <c r="JO500">
        <v>22.2931</v>
      </c>
      <c r="JP500">
        <v>6.41267</v>
      </c>
      <c r="JQ500">
        <v>25</v>
      </c>
      <c r="JR500">
        <v>366.288</v>
      </c>
      <c r="JS500">
        <v>13.5278</v>
      </c>
      <c r="JT500">
        <v>100.84</v>
      </c>
      <c r="JU500">
        <v>100.799</v>
      </c>
    </row>
    <row r="501" spans="1:281">
      <c r="A501">
        <v>485</v>
      </c>
      <c r="B501">
        <v>1658949364.6</v>
      </c>
      <c r="C501">
        <v>7726.599999904633</v>
      </c>
      <c r="D501" t="s">
        <v>1404</v>
      </c>
      <c r="E501" t="s">
        <v>1405</v>
      </c>
      <c r="F501">
        <v>5</v>
      </c>
      <c r="G501" t="s">
        <v>1396</v>
      </c>
      <c r="H501" t="s">
        <v>416</v>
      </c>
      <c r="I501">
        <v>1658949356.814285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385.5247685990799</v>
      </c>
      <c r="AK501">
        <v>368.5281999999998</v>
      </c>
      <c r="AL501">
        <v>-2.623226401062467</v>
      </c>
      <c r="AM501">
        <v>64.67409659415863</v>
      </c>
      <c r="AN501">
        <f>(AP501 - AO501 + DI501*1E3/(8.314*(DK501+273.15)) * AR501/DH501 * AQ501) * DH501/(100*CV501) * 1000/(1000 - AP501)</f>
        <v>0</v>
      </c>
      <c r="AO501">
        <v>13.57401757861028</v>
      </c>
      <c r="AP501">
        <v>22.11010363636363</v>
      </c>
      <c r="AQ501">
        <v>-1.249944029232862E-06</v>
      </c>
      <c r="AR501">
        <v>83.68018954703501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1394</v>
      </c>
      <c r="CA501">
        <v>300</v>
      </c>
      <c r="CB501">
        <v>300</v>
      </c>
      <c r="CC501">
        <v>300</v>
      </c>
      <c r="CD501">
        <v>10389.3</v>
      </c>
      <c r="CE501">
        <v>1221.96</v>
      </c>
      <c r="CF501">
        <v>-0.00688733</v>
      </c>
      <c r="CG501">
        <v>0.34</v>
      </c>
      <c r="CH501" t="s">
        <v>417</v>
      </c>
      <c r="CI501" t="s">
        <v>417</v>
      </c>
      <c r="CJ501" t="s">
        <v>417</v>
      </c>
      <c r="CK501" t="s">
        <v>417</v>
      </c>
      <c r="CL501" t="s">
        <v>417</v>
      </c>
      <c r="CM501" t="s">
        <v>417</v>
      </c>
      <c r="CN501" t="s">
        <v>417</v>
      </c>
      <c r="CO501" t="s">
        <v>417</v>
      </c>
      <c r="CP501" t="s">
        <v>417</v>
      </c>
      <c r="CQ501" t="s">
        <v>417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1658949356.814285</v>
      </c>
      <c r="DB501">
        <v>375.4970714285714</v>
      </c>
      <c r="DC501">
        <v>396.8268571428571</v>
      </c>
      <c r="DD501">
        <v>22.11373214285714</v>
      </c>
      <c r="DE501">
        <v>13.57286785714286</v>
      </c>
      <c r="DF501">
        <v>377.6866428571428</v>
      </c>
      <c r="DG501">
        <v>22.21347857142856</v>
      </c>
      <c r="DH501">
        <v>500.0634285714286</v>
      </c>
      <c r="DI501">
        <v>90.42414285714287</v>
      </c>
      <c r="DJ501">
        <v>0.099991575</v>
      </c>
      <c r="DK501">
        <v>27.06398571428571</v>
      </c>
      <c r="DL501">
        <v>26.64901428571429</v>
      </c>
      <c r="DM501">
        <v>999.9000000000002</v>
      </c>
      <c r="DN501">
        <v>0</v>
      </c>
      <c r="DO501">
        <v>0</v>
      </c>
      <c r="DP501">
        <v>10008.88178571429</v>
      </c>
      <c r="DQ501">
        <v>0</v>
      </c>
      <c r="DR501">
        <v>10.43476071428571</v>
      </c>
      <c r="DS501">
        <v>-21.32984285714286</v>
      </c>
      <c r="DT501">
        <v>383.9884642857144</v>
      </c>
      <c r="DU501">
        <v>402.2868571428571</v>
      </c>
      <c r="DV501">
        <v>8.540868928571429</v>
      </c>
      <c r="DW501">
        <v>396.8268571428571</v>
      </c>
      <c r="DX501">
        <v>13.57286785714286</v>
      </c>
      <c r="DY501">
        <v>1.999615</v>
      </c>
      <c r="DZ501">
        <v>1.227314285714286</v>
      </c>
      <c r="EA501">
        <v>17.44128928571429</v>
      </c>
      <c r="EB501">
        <v>9.937065000000002</v>
      </c>
      <c r="EC501">
        <v>1999.981071428571</v>
      </c>
      <c r="ED501">
        <v>0.9799973214285715</v>
      </c>
      <c r="EE501">
        <v>0.02000287857142857</v>
      </c>
      <c r="EF501">
        <v>0</v>
      </c>
      <c r="EG501">
        <v>955.2302857142856</v>
      </c>
      <c r="EH501">
        <v>5.00097</v>
      </c>
      <c r="EI501">
        <v>19049.42142857143</v>
      </c>
      <c r="EJ501">
        <v>16707.41428571428</v>
      </c>
      <c r="EK501">
        <v>38.63607142857143</v>
      </c>
      <c r="EL501">
        <v>39.125</v>
      </c>
      <c r="EM501">
        <v>38.625</v>
      </c>
      <c r="EN501">
        <v>38.78985714285714</v>
      </c>
      <c r="EO501">
        <v>39.25221428571428</v>
      </c>
      <c r="EP501">
        <v>1955.071071428571</v>
      </c>
      <c r="EQ501">
        <v>39.91</v>
      </c>
      <c r="ER501">
        <v>0</v>
      </c>
      <c r="ES501">
        <v>158.3999998569489</v>
      </c>
      <c r="ET501">
        <v>0</v>
      </c>
      <c r="EU501">
        <v>955.0557600000002</v>
      </c>
      <c r="EV501">
        <v>-25.14038466228586</v>
      </c>
      <c r="EW501">
        <v>-502.0615392308054</v>
      </c>
      <c r="EX501">
        <v>19046.052</v>
      </c>
      <c r="EY501">
        <v>15</v>
      </c>
      <c r="EZ501">
        <v>1658949246.1</v>
      </c>
      <c r="FA501" t="s">
        <v>1397</v>
      </c>
      <c r="FB501">
        <v>1658949228.6</v>
      </c>
      <c r="FC501">
        <v>1658949246.1</v>
      </c>
      <c r="FD501">
        <v>1</v>
      </c>
      <c r="FE501">
        <v>1.075</v>
      </c>
      <c r="FF501">
        <v>0.018</v>
      </c>
      <c r="FG501">
        <v>-2.327</v>
      </c>
      <c r="FH501">
        <v>-0.178</v>
      </c>
      <c r="FI501">
        <v>420</v>
      </c>
      <c r="FJ501">
        <v>13</v>
      </c>
      <c r="FK501">
        <v>0.09</v>
      </c>
      <c r="FL501">
        <v>0.02</v>
      </c>
      <c r="FM501">
        <v>-25.38002439024391</v>
      </c>
      <c r="FN501">
        <v>78.1156850174216</v>
      </c>
      <c r="FO501">
        <v>7.812555960315654</v>
      </c>
      <c r="FP501">
        <v>0</v>
      </c>
      <c r="FQ501">
        <v>955.9363529411764</v>
      </c>
      <c r="FR501">
        <v>-13.36944232150306</v>
      </c>
      <c r="FS501">
        <v>1.527843768621282</v>
      </c>
      <c r="FT501">
        <v>0</v>
      </c>
      <c r="FU501">
        <v>8.544294390243902</v>
      </c>
      <c r="FV501">
        <v>-0.07542522648083191</v>
      </c>
      <c r="FW501">
        <v>0.008342052461015933</v>
      </c>
      <c r="FX501">
        <v>1</v>
      </c>
      <c r="FY501">
        <v>1</v>
      </c>
      <c r="FZ501">
        <v>3</v>
      </c>
      <c r="GA501" t="s">
        <v>426</v>
      </c>
      <c r="GB501">
        <v>2.98356</v>
      </c>
      <c r="GC501">
        <v>2.71566</v>
      </c>
      <c r="GD501">
        <v>0.08409519999999999</v>
      </c>
      <c r="GE501">
        <v>0.0851783</v>
      </c>
      <c r="GF501">
        <v>0.101607</v>
      </c>
      <c r="GG501">
        <v>0.0703351</v>
      </c>
      <c r="GH501">
        <v>29061.4</v>
      </c>
      <c r="GI501">
        <v>29136</v>
      </c>
      <c r="GJ501">
        <v>29487.7</v>
      </c>
      <c r="GK501">
        <v>29453.2</v>
      </c>
      <c r="GL501">
        <v>35093</v>
      </c>
      <c r="GM501">
        <v>36411.1</v>
      </c>
      <c r="GN501">
        <v>41536.9</v>
      </c>
      <c r="GO501">
        <v>41970.7</v>
      </c>
      <c r="GP501">
        <v>1.95793</v>
      </c>
      <c r="GQ501">
        <v>1.90195</v>
      </c>
      <c r="GR501">
        <v>0.0911392</v>
      </c>
      <c r="GS501">
        <v>0</v>
      </c>
      <c r="GT501">
        <v>25.1552</v>
      </c>
      <c r="GU501">
        <v>999.9</v>
      </c>
      <c r="GV501">
        <v>35.5</v>
      </c>
      <c r="GW501">
        <v>30.9</v>
      </c>
      <c r="GX501">
        <v>17.6133</v>
      </c>
      <c r="GY501">
        <v>63.2093</v>
      </c>
      <c r="GZ501">
        <v>34.1987</v>
      </c>
      <c r="HA501">
        <v>1</v>
      </c>
      <c r="HB501">
        <v>-0.0929116</v>
      </c>
      <c r="HC501">
        <v>0.194782</v>
      </c>
      <c r="HD501">
        <v>20.3327</v>
      </c>
      <c r="HE501">
        <v>5.21564</v>
      </c>
      <c r="HF501">
        <v>12.0099</v>
      </c>
      <c r="HG501">
        <v>4.98865</v>
      </c>
      <c r="HH501">
        <v>3.28845</v>
      </c>
      <c r="HI501">
        <v>9999</v>
      </c>
      <c r="HJ501">
        <v>9999</v>
      </c>
      <c r="HK501">
        <v>9999</v>
      </c>
      <c r="HL501">
        <v>156.9</v>
      </c>
      <c r="HM501">
        <v>1.86738</v>
      </c>
      <c r="HN501">
        <v>1.86646</v>
      </c>
      <c r="HO501">
        <v>1.86586</v>
      </c>
      <c r="HP501">
        <v>1.86584</v>
      </c>
      <c r="HQ501">
        <v>1.86768</v>
      </c>
      <c r="HR501">
        <v>1.87014</v>
      </c>
      <c r="HS501">
        <v>1.86876</v>
      </c>
      <c r="HT501">
        <v>1.87027</v>
      </c>
      <c r="HU501">
        <v>0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-2.139</v>
      </c>
      <c r="II501">
        <v>-0.0998</v>
      </c>
      <c r="IJ501">
        <v>-0.9279119013753974</v>
      </c>
      <c r="IK501">
        <v>-0.003643892653284941</v>
      </c>
      <c r="IL501">
        <v>8.948238347276123E-07</v>
      </c>
      <c r="IM501">
        <v>-2.445980282225029E-10</v>
      </c>
      <c r="IN501">
        <v>-0.1764634167570225</v>
      </c>
      <c r="IO501">
        <v>-0.01042730378795286</v>
      </c>
      <c r="IP501">
        <v>0.00100284695746963</v>
      </c>
      <c r="IQ501">
        <v>-1.701466411570297E-05</v>
      </c>
      <c r="IR501">
        <v>2</v>
      </c>
      <c r="IS501">
        <v>2310</v>
      </c>
      <c r="IT501">
        <v>1</v>
      </c>
      <c r="IU501">
        <v>25</v>
      </c>
      <c r="IV501">
        <v>2.3</v>
      </c>
      <c r="IW501">
        <v>2</v>
      </c>
      <c r="IX501">
        <v>0.919189</v>
      </c>
      <c r="IY501">
        <v>2.20825</v>
      </c>
      <c r="IZ501">
        <v>1.39648</v>
      </c>
      <c r="JA501">
        <v>2.34375</v>
      </c>
      <c r="JB501">
        <v>1.49536</v>
      </c>
      <c r="JC501">
        <v>2.41577</v>
      </c>
      <c r="JD501">
        <v>35.5915</v>
      </c>
      <c r="JE501">
        <v>24.1751</v>
      </c>
      <c r="JF501">
        <v>18</v>
      </c>
      <c r="JG501">
        <v>516.779</v>
      </c>
      <c r="JH501">
        <v>437.39</v>
      </c>
      <c r="JI501">
        <v>24.9997</v>
      </c>
      <c r="JJ501">
        <v>26.231</v>
      </c>
      <c r="JK501">
        <v>30</v>
      </c>
      <c r="JL501">
        <v>26.2181</v>
      </c>
      <c r="JM501">
        <v>26.1599</v>
      </c>
      <c r="JN501">
        <v>18.4179</v>
      </c>
      <c r="JO501">
        <v>22.2931</v>
      </c>
      <c r="JP501">
        <v>6.41267</v>
      </c>
      <c r="JQ501">
        <v>25</v>
      </c>
      <c r="JR501">
        <v>346.171</v>
      </c>
      <c r="JS501">
        <v>13.5264</v>
      </c>
      <c r="JT501">
        <v>100.84</v>
      </c>
      <c r="JU501">
        <v>100.8</v>
      </c>
    </row>
    <row r="502" spans="1:281">
      <c r="A502">
        <v>486</v>
      </c>
      <c r="B502">
        <v>1658949369.6</v>
      </c>
      <c r="C502">
        <v>7731.599999904633</v>
      </c>
      <c r="D502" t="s">
        <v>1406</v>
      </c>
      <c r="E502" t="s">
        <v>1407</v>
      </c>
      <c r="F502">
        <v>5</v>
      </c>
      <c r="G502" t="s">
        <v>1396</v>
      </c>
      <c r="H502" t="s">
        <v>416</v>
      </c>
      <c r="I502">
        <v>1658949362.1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368.6580804607525</v>
      </c>
      <c r="AK502">
        <v>354.2128545454547</v>
      </c>
      <c r="AL502">
        <v>-2.921371510995227</v>
      </c>
      <c r="AM502">
        <v>64.67409659415863</v>
      </c>
      <c r="AN502">
        <f>(AP502 - AO502 + DI502*1E3/(8.314*(DK502+273.15)) * AR502/DH502 * AQ502) * DH502/(100*CV502) * 1000/(1000 - AP502)</f>
        <v>0</v>
      </c>
      <c r="AO502">
        <v>13.58159634563384</v>
      </c>
      <c r="AP502">
        <v>22.11093636363636</v>
      </c>
      <c r="AQ502">
        <v>1.107511437525796E-05</v>
      </c>
      <c r="AR502">
        <v>83.68018954703501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1394</v>
      </c>
      <c r="CA502">
        <v>300</v>
      </c>
      <c r="CB502">
        <v>300</v>
      </c>
      <c r="CC502">
        <v>300</v>
      </c>
      <c r="CD502">
        <v>10389.3</v>
      </c>
      <c r="CE502">
        <v>1221.96</v>
      </c>
      <c r="CF502">
        <v>-0.00688733</v>
      </c>
      <c r="CG502">
        <v>0.34</v>
      </c>
      <c r="CH502" t="s">
        <v>417</v>
      </c>
      <c r="CI502" t="s">
        <v>417</v>
      </c>
      <c r="CJ502" t="s">
        <v>417</v>
      </c>
      <c r="CK502" t="s">
        <v>417</v>
      </c>
      <c r="CL502" t="s">
        <v>417</v>
      </c>
      <c r="CM502" t="s">
        <v>417</v>
      </c>
      <c r="CN502" t="s">
        <v>417</v>
      </c>
      <c r="CO502" t="s">
        <v>417</v>
      </c>
      <c r="CP502" t="s">
        <v>417</v>
      </c>
      <c r="CQ502" t="s">
        <v>417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1658949362.1</v>
      </c>
      <c r="DB502">
        <v>364.7527037037037</v>
      </c>
      <c r="DC502">
        <v>380.1012222222222</v>
      </c>
      <c r="DD502">
        <v>22.11005555555555</v>
      </c>
      <c r="DE502">
        <v>13.57756666666667</v>
      </c>
      <c r="DF502">
        <v>366.909</v>
      </c>
      <c r="DG502">
        <v>22.20983703703704</v>
      </c>
      <c r="DH502">
        <v>500.0595925925925</v>
      </c>
      <c r="DI502">
        <v>90.42404444444446</v>
      </c>
      <c r="DJ502">
        <v>0.09996884444444445</v>
      </c>
      <c r="DK502">
        <v>27.06414444444445</v>
      </c>
      <c r="DL502">
        <v>26.65066666666667</v>
      </c>
      <c r="DM502">
        <v>999.9000000000001</v>
      </c>
      <c r="DN502">
        <v>0</v>
      </c>
      <c r="DO502">
        <v>0</v>
      </c>
      <c r="DP502">
        <v>10003.67925925926</v>
      </c>
      <c r="DQ502">
        <v>0</v>
      </c>
      <c r="DR502">
        <v>10.43090740740741</v>
      </c>
      <c r="DS502">
        <v>-15.34857037037037</v>
      </c>
      <c r="DT502">
        <v>372.9997407407408</v>
      </c>
      <c r="DU502">
        <v>385.3329999999999</v>
      </c>
      <c r="DV502">
        <v>8.532498888888888</v>
      </c>
      <c r="DW502">
        <v>380.1012222222222</v>
      </c>
      <c r="DX502">
        <v>13.57756666666667</v>
      </c>
      <c r="DY502">
        <v>1.999281111111111</v>
      </c>
      <c r="DZ502">
        <v>1.227737777777778</v>
      </c>
      <c r="EA502">
        <v>17.43864444444444</v>
      </c>
      <c r="EB502">
        <v>9.942211481481481</v>
      </c>
      <c r="EC502">
        <v>1999.97925925926</v>
      </c>
      <c r="ED502">
        <v>0.9799973333333334</v>
      </c>
      <c r="EE502">
        <v>0.02000286666666666</v>
      </c>
      <c r="EF502">
        <v>0</v>
      </c>
      <c r="EG502">
        <v>952.2050740740741</v>
      </c>
      <c r="EH502">
        <v>5.00097</v>
      </c>
      <c r="EI502">
        <v>18989.75925925926</v>
      </c>
      <c r="EJ502">
        <v>16707.41111111111</v>
      </c>
      <c r="EK502">
        <v>38.625</v>
      </c>
      <c r="EL502">
        <v>39.125</v>
      </c>
      <c r="EM502">
        <v>38.625</v>
      </c>
      <c r="EN502">
        <v>38.77066666666666</v>
      </c>
      <c r="EO502">
        <v>39.25</v>
      </c>
      <c r="EP502">
        <v>1955.069259259259</v>
      </c>
      <c r="EQ502">
        <v>39.90962962962963</v>
      </c>
      <c r="ER502">
        <v>0</v>
      </c>
      <c r="ES502">
        <v>163.2000000476837</v>
      </c>
      <c r="ET502">
        <v>0</v>
      </c>
      <c r="EU502">
        <v>952.21248</v>
      </c>
      <c r="EV502">
        <v>-46.66961534614986</v>
      </c>
      <c r="EW502">
        <v>-918.4999986688567</v>
      </c>
      <c r="EX502">
        <v>18989.8</v>
      </c>
      <c r="EY502">
        <v>15</v>
      </c>
      <c r="EZ502">
        <v>1658949246.1</v>
      </c>
      <c r="FA502" t="s">
        <v>1397</v>
      </c>
      <c r="FB502">
        <v>1658949228.6</v>
      </c>
      <c r="FC502">
        <v>1658949246.1</v>
      </c>
      <c r="FD502">
        <v>1</v>
      </c>
      <c r="FE502">
        <v>1.075</v>
      </c>
      <c r="FF502">
        <v>0.018</v>
      </c>
      <c r="FG502">
        <v>-2.327</v>
      </c>
      <c r="FH502">
        <v>-0.178</v>
      </c>
      <c r="FI502">
        <v>420</v>
      </c>
      <c r="FJ502">
        <v>13</v>
      </c>
      <c r="FK502">
        <v>0.09</v>
      </c>
      <c r="FL502">
        <v>0.02</v>
      </c>
      <c r="FM502">
        <v>-19.76441707317073</v>
      </c>
      <c r="FN502">
        <v>70.97791358885017</v>
      </c>
      <c r="FO502">
        <v>7.166622909861208</v>
      </c>
      <c r="FP502">
        <v>0</v>
      </c>
      <c r="FQ502">
        <v>953.7773529411764</v>
      </c>
      <c r="FR502">
        <v>-32.17787624298074</v>
      </c>
      <c r="FS502">
        <v>3.352797242008645</v>
      </c>
      <c r="FT502">
        <v>0</v>
      </c>
      <c r="FU502">
        <v>8.53840243902439</v>
      </c>
      <c r="FV502">
        <v>-0.08887233449477047</v>
      </c>
      <c r="FW502">
        <v>0.00937729712487719</v>
      </c>
      <c r="FX502">
        <v>1</v>
      </c>
      <c r="FY502">
        <v>1</v>
      </c>
      <c r="FZ502">
        <v>3</v>
      </c>
      <c r="GA502" t="s">
        <v>426</v>
      </c>
      <c r="GB502">
        <v>2.98364</v>
      </c>
      <c r="GC502">
        <v>2.71574</v>
      </c>
      <c r="GD502">
        <v>0.0814782</v>
      </c>
      <c r="GE502">
        <v>0.0821761</v>
      </c>
      <c r="GF502">
        <v>0.101619</v>
      </c>
      <c r="GG502">
        <v>0.0703363</v>
      </c>
      <c r="GH502">
        <v>29144.9</v>
      </c>
      <c r="GI502">
        <v>29231.5</v>
      </c>
      <c r="GJ502">
        <v>29488.3</v>
      </c>
      <c r="GK502">
        <v>29453.1</v>
      </c>
      <c r="GL502">
        <v>35093.1</v>
      </c>
      <c r="GM502">
        <v>36410.5</v>
      </c>
      <c r="GN502">
        <v>41537.7</v>
      </c>
      <c r="GO502">
        <v>41970.1</v>
      </c>
      <c r="GP502">
        <v>1.9579</v>
      </c>
      <c r="GQ502">
        <v>1.90192</v>
      </c>
      <c r="GR502">
        <v>0.0910088</v>
      </c>
      <c r="GS502">
        <v>0</v>
      </c>
      <c r="GT502">
        <v>25.1585</v>
      </c>
      <c r="GU502">
        <v>999.9</v>
      </c>
      <c r="GV502">
        <v>35.5</v>
      </c>
      <c r="GW502">
        <v>30.9</v>
      </c>
      <c r="GX502">
        <v>17.6111</v>
      </c>
      <c r="GY502">
        <v>63.0693</v>
      </c>
      <c r="GZ502">
        <v>33.762</v>
      </c>
      <c r="HA502">
        <v>1</v>
      </c>
      <c r="HB502">
        <v>-0.0930107</v>
      </c>
      <c r="HC502">
        <v>0.194297</v>
      </c>
      <c r="HD502">
        <v>20.3328</v>
      </c>
      <c r="HE502">
        <v>5.21714</v>
      </c>
      <c r="HF502">
        <v>12.0099</v>
      </c>
      <c r="HG502">
        <v>4.9892</v>
      </c>
      <c r="HH502">
        <v>3.28863</v>
      </c>
      <c r="HI502">
        <v>9999</v>
      </c>
      <c r="HJ502">
        <v>9999</v>
      </c>
      <c r="HK502">
        <v>9999</v>
      </c>
      <c r="HL502">
        <v>156.9</v>
      </c>
      <c r="HM502">
        <v>1.86739</v>
      </c>
      <c r="HN502">
        <v>1.86646</v>
      </c>
      <c r="HO502">
        <v>1.86585</v>
      </c>
      <c r="HP502">
        <v>1.86584</v>
      </c>
      <c r="HQ502">
        <v>1.86768</v>
      </c>
      <c r="HR502">
        <v>1.87013</v>
      </c>
      <c r="HS502">
        <v>1.86876</v>
      </c>
      <c r="HT502">
        <v>1.87027</v>
      </c>
      <c r="HU502">
        <v>0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-2.095</v>
      </c>
      <c r="II502">
        <v>-0.0998</v>
      </c>
      <c r="IJ502">
        <v>-0.9279119013753974</v>
      </c>
      <c r="IK502">
        <v>-0.003643892653284941</v>
      </c>
      <c r="IL502">
        <v>8.948238347276123E-07</v>
      </c>
      <c r="IM502">
        <v>-2.445980282225029E-10</v>
      </c>
      <c r="IN502">
        <v>-0.1764634167570225</v>
      </c>
      <c r="IO502">
        <v>-0.01042730378795286</v>
      </c>
      <c r="IP502">
        <v>0.00100284695746963</v>
      </c>
      <c r="IQ502">
        <v>-1.701466411570297E-05</v>
      </c>
      <c r="IR502">
        <v>2</v>
      </c>
      <c r="IS502">
        <v>2310</v>
      </c>
      <c r="IT502">
        <v>1</v>
      </c>
      <c r="IU502">
        <v>25</v>
      </c>
      <c r="IV502">
        <v>2.4</v>
      </c>
      <c r="IW502">
        <v>2.1</v>
      </c>
      <c r="IX502">
        <v>0.883789</v>
      </c>
      <c r="IY502">
        <v>2.21069</v>
      </c>
      <c r="IZ502">
        <v>1.39648</v>
      </c>
      <c r="JA502">
        <v>2.34375</v>
      </c>
      <c r="JB502">
        <v>1.49536</v>
      </c>
      <c r="JC502">
        <v>2.39624</v>
      </c>
      <c r="JD502">
        <v>35.5915</v>
      </c>
      <c r="JE502">
        <v>24.1751</v>
      </c>
      <c r="JF502">
        <v>18</v>
      </c>
      <c r="JG502">
        <v>516.746</v>
      </c>
      <c r="JH502">
        <v>437.375</v>
      </c>
      <c r="JI502">
        <v>24.9998</v>
      </c>
      <c r="JJ502">
        <v>26.231</v>
      </c>
      <c r="JK502">
        <v>30.0001</v>
      </c>
      <c r="JL502">
        <v>26.2161</v>
      </c>
      <c r="JM502">
        <v>26.1599</v>
      </c>
      <c r="JN502">
        <v>17.7035</v>
      </c>
      <c r="JO502">
        <v>22.2931</v>
      </c>
      <c r="JP502">
        <v>6.41267</v>
      </c>
      <c r="JQ502">
        <v>25</v>
      </c>
      <c r="JR502">
        <v>332.722</v>
      </c>
      <c r="JS502">
        <v>13.5259</v>
      </c>
      <c r="JT502">
        <v>100.842</v>
      </c>
      <c r="JU502">
        <v>100.799</v>
      </c>
    </row>
    <row r="503" spans="1:281">
      <c r="A503">
        <v>487</v>
      </c>
      <c r="B503">
        <v>1658949374.6</v>
      </c>
      <c r="C503">
        <v>7736.599999904633</v>
      </c>
      <c r="D503" t="s">
        <v>1408</v>
      </c>
      <c r="E503" t="s">
        <v>1409</v>
      </c>
      <c r="F503">
        <v>5</v>
      </c>
      <c r="G503" t="s">
        <v>1396</v>
      </c>
      <c r="H503" t="s">
        <v>416</v>
      </c>
      <c r="I503">
        <v>1658949366.814285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351.8406472288054</v>
      </c>
      <c r="AK503">
        <v>339.0860545454545</v>
      </c>
      <c r="AL503">
        <v>-3.035584318127399</v>
      </c>
      <c r="AM503">
        <v>64.67409659415863</v>
      </c>
      <c r="AN503">
        <f>(AP503 - AO503 + DI503*1E3/(8.314*(DK503+273.15)) * AR503/DH503 * AQ503) * DH503/(100*CV503) * 1000/(1000 - AP503)</f>
        <v>0</v>
      </c>
      <c r="AO503">
        <v>13.58334221569895</v>
      </c>
      <c r="AP503">
        <v>22.10837030303028</v>
      </c>
      <c r="AQ503">
        <v>-5.934248430029692E-05</v>
      </c>
      <c r="AR503">
        <v>83.68018954703501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1394</v>
      </c>
      <c r="CA503">
        <v>300</v>
      </c>
      <c r="CB503">
        <v>300</v>
      </c>
      <c r="CC503">
        <v>300</v>
      </c>
      <c r="CD503">
        <v>10389.3</v>
      </c>
      <c r="CE503">
        <v>1221.96</v>
      </c>
      <c r="CF503">
        <v>-0.00688733</v>
      </c>
      <c r="CG503">
        <v>0.34</v>
      </c>
      <c r="CH503" t="s">
        <v>417</v>
      </c>
      <c r="CI503" t="s">
        <v>417</v>
      </c>
      <c r="CJ503" t="s">
        <v>417</v>
      </c>
      <c r="CK503" t="s">
        <v>417</v>
      </c>
      <c r="CL503" t="s">
        <v>417</v>
      </c>
      <c r="CM503" t="s">
        <v>417</v>
      </c>
      <c r="CN503" t="s">
        <v>417</v>
      </c>
      <c r="CO503" t="s">
        <v>417</v>
      </c>
      <c r="CP503" t="s">
        <v>417</v>
      </c>
      <c r="CQ503" t="s">
        <v>417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1658949366.814285</v>
      </c>
      <c r="DB503">
        <v>352.46925</v>
      </c>
      <c r="DC503">
        <v>364.5782857142857</v>
      </c>
      <c r="DD503">
        <v>22.10894642857143</v>
      </c>
      <c r="DE503">
        <v>13.57984285714285</v>
      </c>
      <c r="DF503">
        <v>354.5874642857143</v>
      </c>
      <c r="DG503">
        <v>22.20873571428572</v>
      </c>
      <c r="DH503">
        <v>500.0704285714286</v>
      </c>
      <c r="DI503">
        <v>90.42397142857143</v>
      </c>
      <c r="DJ503">
        <v>0.100015075</v>
      </c>
      <c r="DK503">
        <v>27.06503571428572</v>
      </c>
      <c r="DL503">
        <v>26.65122142857143</v>
      </c>
      <c r="DM503">
        <v>999.9000000000002</v>
      </c>
      <c r="DN503">
        <v>0</v>
      </c>
      <c r="DO503">
        <v>0</v>
      </c>
      <c r="DP503">
        <v>10002.455</v>
      </c>
      <c r="DQ503">
        <v>0</v>
      </c>
      <c r="DR503">
        <v>10.39903214285714</v>
      </c>
      <c r="DS503">
        <v>-12.10903892857143</v>
      </c>
      <c r="DT503">
        <v>360.43825</v>
      </c>
      <c r="DU503">
        <v>369.5972857142857</v>
      </c>
      <c r="DV503">
        <v>8.529110357142859</v>
      </c>
      <c r="DW503">
        <v>364.5782857142857</v>
      </c>
      <c r="DX503">
        <v>13.57984285714285</v>
      </c>
      <c r="DY503">
        <v>1.999179642857143</v>
      </c>
      <c r="DZ503">
        <v>1.227943214285714</v>
      </c>
      <c r="EA503">
        <v>17.43784285714286</v>
      </c>
      <c r="EB503">
        <v>9.944704285714286</v>
      </c>
      <c r="EC503">
        <v>1999.982857142857</v>
      </c>
      <c r="ED503">
        <v>0.9799974285714287</v>
      </c>
      <c r="EE503">
        <v>0.02000277142857143</v>
      </c>
      <c r="EF503">
        <v>0</v>
      </c>
      <c r="EG503">
        <v>948.0146428571427</v>
      </c>
      <c r="EH503">
        <v>5.00097</v>
      </c>
      <c r="EI503">
        <v>18906.70714285714</v>
      </c>
      <c r="EJ503">
        <v>16707.44642857143</v>
      </c>
      <c r="EK503">
        <v>38.625</v>
      </c>
      <c r="EL503">
        <v>39.125</v>
      </c>
      <c r="EM503">
        <v>38.625</v>
      </c>
      <c r="EN503">
        <v>38.76328571428571</v>
      </c>
      <c r="EO503">
        <v>39.25</v>
      </c>
      <c r="EP503">
        <v>1955.072857142857</v>
      </c>
      <c r="EQ503">
        <v>39.90785714285715</v>
      </c>
      <c r="ER503">
        <v>0</v>
      </c>
      <c r="ES503">
        <v>168.5999999046326</v>
      </c>
      <c r="ET503">
        <v>0</v>
      </c>
      <c r="EU503">
        <v>947.6216538461539</v>
      </c>
      <c r="EV503">
        <v>-61.66711117126822</v>
      </c>
      <c r="EW503">
        <v>-1231.258120562272</v>
      </c>
      <c r="EX503">
        <v>18898.83461538461</v>
      </c>
      <c r="EY503">
        <v>15</v>
      </c>
      <c r="EZ503">
        <v>1658949246.1</v>
      </c>
      <c r="FA503" t="s">
        <v>1397</v>
      </c>
      <c r="FB503">
        <v>1658949228.6</v>
      </c>
      <c r="FC503">
        <v>1658949246.1</v>
      </c>
      <c r="FD503">
        <v>1</v>
      </c>
      <c r="FE503">
        <v>1.075</v>
      </c>
      <c r="FF503">
        <v>0.018</v>
      </c>
      <c r="FG503">
        <v>-2.327</v>
      </c>
      <c r="FH503">
        <v>-0.178</v>
      </c>
      <c r="FI503">
        <v>420</v>
      </c>
      <c r="FJ503">
        <v>13</v>
      </c>
      <c r="FK503">
        <v>0.09</v>
      </c>
      <c r="FL503">
        <v>0.02</v>
      </c>
      <c r="FM503">
        <v>-14.08682475</v>
      </c>
      <c r="FN503">
        <v>42.20482097560981</v>
      </c>
      <c r="FO503">
        <v>4.172599493926411</v>
      </c>
      <c r="FP503">
        <v>0</v>
      </c>
      <c r="FQ503">
        <v>950.0742647058823</v>
      </c>
      <c r="FR503">
        <v>-52.20252104718907</v>
      </c>
      <c r="FS503">
        <v>5.194113808289167</v>
      </c>
      <c r="FT503">
        <v>0</v>
      </c>
      <c r="FU503">
        <v>8.531106750000001</v>
      </c>
      <c r="FV503">
        <v>-0.0507398499061921</v>
      </c>
      <c r="FW503">
        <v>0.005532089744165431</v>
      </c>
      <c r="FX503">
        <v>1</v>
      </c>
      <c r="FY503">
        <v>1</v>
      </c>
      <c r="FZ503">
        <v>3</v>
      </c>
      <c r="GA503" t="s">
        <v>426</v>
      </c>
      <c r="GB503">
        <v>2.98356</v>
      </c>
      <c r="GC503">
        <v>2.71556</v>
      </c>
      <c r="GD503">
        <v>0.0786866</v>
      </c>
      <c r="GE503">
        <v>0.07910739999999999</v>
      </c>
      <c r="GF503">
        <v>0.101609</v>
      </c>
      <c r="GG503">
        <v>0.07035619999999999</v>
      </c>
      <c r="GH503">
        <v>29233.1</v>
      </c>
      <c r="GI503">
        <v>29329.4</v>
      </c>
      <c r="GJ503">
        <v>29487.8</v>
      </c>
      <c r="GK503">
        <v>29453.3</v>
      </c>
      <c r="GL503">
        <v>35093.1</v>
      </c>
      <c r="GM503">
        <v>36410.3</v>
      </c>
      <c r="GN503">
        <v>41537.3</v>
      </c>
      <c r="GO503">
        <v>41970.8</v>
      </c>
      <c r="GP503">
        <v>1.95815</v>
      </c>
      <c r="GQ503">
        <v>1.9018</v>
      </c>
      <c r="GR503">
        <v>0.0910461</v>
      </c>
      <c r="GS503">
        <v>0</v>
      </c>
      <c r="GT503">
        <v>25.1621</v>
      </c>
      <c r="GU503">
        <v>999.9</v>
      </c>
      <c r="GV503">
        <v>35.5</v>
      </c>
      <c r="GW503">
        <v>30.9</v>
      </c>
      <c r="GX503">
        <v>17.6109</v>
      </c>
      <c r="GY503">
        <v>63.0493</v>
      </c>
      <c r="GZ503">
        <v>33.738</v>
      </c>
      <c r="HA503">
        <v>1</v>
      </c>
      <c r="HB503">
        <v>-0.09289890000000001</v>
      </c>
      <c r="HC503">
        <v>0.194107</v>
      </c>
      <c r="HD503">
        <v>20.333</v>
      </c>
      <c r="HE503">
        <v>5.21594</v>
      </c>
      <c r="HF503">
        <v>12.0099</v>
      </c>
      <c r="HG503">
        <v>4.9887</v>
      </c>
      <c r="HH503">
        <v>3.28842</v>
      </c>
      <c r="HI503">
        <v>9999</v>
      </c>
      <c r="HJ503">
        <v>9999</v>
      </c>
      <c r="HK503">
        <v>9999</v>
      </c>
      <c r="HL503">
        <v>156.9</v>
      </c>
      <c r="HM503">
        <v>1.86738</v>
      </c>
      <c r="HN503">
        <v>1.86646</v>
      </c>
      <c r="HO503">
        <v>1.86586</v>
      </c>
      <c r="HP503">
        <v>1.86584</v>
      </c>
      <c r="HQ503">
        <v>1.86768</v>
      </c>
      <c r="HR503">
        <v>1.87013</v>
      </c>
      <c r="HS503">
        <v>1.86876</v>
      </c>
      <c r="HT503">
        <v>1.87027</v>
      </c>
      <c r="HU503">
        <v>0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-2.048</v>
      </c>
      <c r="II503">
        <v>-0.0998</v>
      </c>
      <c r="IJ503">
        <v>-0.9279119013753974</v>
      </c>
      <c r="IK503">
        <v>-0.003643892653284941</v>
      </c>
      <c r="IL503">
        <v>8.948238347276123E-07</v>
      </c>
      <c r="IM503">
        <v>-2.445980282225029E-10</v>
      </c>
      <c r="IN503">
        <v>-0.1764634167570225</v>
      </c>
      <c r="IO503">
        <v>-0.01042730378795286</v>
      </c>
      <c r="IP503">
        <v>0.00100284695746963</v>
      </c>
      <c r="IQ503">
        <v>-1.701466411570297E-05</v>
      </c>
      <c r="IR503">
        <v>2</v>
      </c>
      <c r="IS503">
        <v>2310</v>
      </c>
      <c r="IT503">
        <v>1</v>
      </c>
      <c r="IU503">
        <v>25</v>
      </c>
      <c r="IV503">
        <v>2.4</v>
      </c>
      <c r="IW503">
        <v>2.1</v>
      </c>
      <c r="IX503">
        <v>0.852051</v>
      </c>
      <c r="IY503">
        <v>2.2229</v>
      </c>
      <c r="IZ503">
        <v>1.39648</v>
      </c>
      <c r="JA503">
        <v>2.34375</v>
      </c>
      <c r="JB503">
        <v>1.49536</v>
      </c>
      <c r="JC503">
        <v>2.3291</v>
      </c>
      <c r="JD503">
        <v>35.5915</v>
      </c>
      <c r="JE503">
        <v>24.1663</v>
      </c>
      <c r="JF503">
        <v>18</v>
      </c>
      <c r="JG503">
        <v>516.9059999999999</v>
      </c>
      <c r="JH503">
        <v>437.299</v>
      </c>
      <c r="JI503">
        <v>24.9999</v>
      </c>
      <c r="JJ503">
        <v>26.2288</v>
      </c>
      <c r="JK503">
        <v>30.0001</v>
      </c>
      <c r="JL503">
        <v>26.2158</v>
      </c>
      <c r="JM503">
        <v>26.1597</v>
      </c>
      <c r="JN503">
        <v>17.0633</v>
      </c>
      <c r="JO503">
        <v>22.2931</v>
      </c>
      <c r="JP503">
        <v>6.41267</v>
      </c>
      <c r="JQ503">
        <v>25</v>
      </c>
      <c r="JR503">
        <v>319.309</v>
      </c>
      <c r="JS503">
        <v>13.5268</v>
      </c>
      <c r="JT503">
        <v>100.841</v>
      </c>
      <c r="JU503">
        <v>100.8</v>
      </c>
    </row>
    <row r="504" spans="1:281">
      <c r="A504">
        <v>488</v>
      </c>
      <c r="B504">
        <v>1658949379.6</v>
      </c>
      <c r="C504">
        <v>7741.599999904633</v>
      </c>
      <c r="D504" t="s">
        <v>1410</v>
      </c>
      <c r="E504" t="s">
        <v>1411</v>
      </c>
      <c r="F504">
        <v>5</v>
      </c>
      <c r="G504" t="s">
        <v>1396</v>
      </c>
      <c r="H504" t="s">
        <v>416</v>
      </c>
      <c r="I504">
        <v>1658949372.1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334.9147110339586</v>
      </c>
      <c r="AK504">
        <v>323.8139575757576</v>
      </c>
      <c r="AL504">
        <v>-3.061455273080584</v>
      </c>
      <c r="AM504">
        <v>64.67409659415863</v>
      </c>
      <c r="AN504">
        <f>(AP504 - AO504 + DI504*1E3/(8.314*(DK504+273.15)) * AR504/DH504 * AQ504) * DH504/(100*CV504) * 1000/(1000 - AP504)</f>
        <v>0</v>
      </c>
      <c r="AO504">
        <v>13.58674688962528</v>
      </c>
      <c r="AP504">
        <v>22.10558787878787</v>
      </c>
      <c r="AQ504">
        <v>-1.068036898317648E-05</v>
      </c>
      <c r="AR504">
        <v>83.68018954703501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1394</v>
      </c>
      <c r="CA504">
        <v>300</v>
      </c>
      <c r="CB504">
        <v>300</v>
      </c>
      <c r="CC504">
        <v>300</v>
      </c>
      <c r="CD504">
        <v>10389.3</v>
      </c>
      <c r="CE504">
        <v>1221.96</v>
      </c>
      <c r="CF504">
        <v>-0.00688733</v>
      </c>
      <c r="CG504">
        <v>0.34</v>
      </c>
      <c r="CH504" t="s">
        <v>417</v>
      </c>
      <c r="CI504" t="s">
        <v>417</v>
      </c>
      <c r="CJ504" t="s">
        <v>417</v>
      </c>
      <c r="CK504" t="s">
        <v>417</v>
      </c>
      <c r="CL504" t="s">
        <v>417</v>
      </c>
      <c r="CM504" t="s">
        <v>417</v>
      </c>
      <c r="CN504" t="s">
        <v>417</v>
      </c>
      <c r="CO504" t="s">
        <v>417</v>
      </c>
      <c r="CP504" t="s">
        <v>417</v>
      </c>
      <c r="CQ504" t="s">
        <v>417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1658949372.1</v>
      </c>
      <c r="DB504">
        <v>337.4257037037037</v>
      </c>
      <c r="DC504">
        <v>346.9976296296296</v>
      </c>
      <c r="DD504">
        <v>22.1087037037037</v>
      </c>
      <c r="DE504">
        <v>13.58415925925926</v>
      </c>
      <c r="DF504">
        <v>339.497037037037</v>
      </c>
      <c r="DG504">
        <v>22.20849259259259</v>
      </c>
      <c r="DH504">
        <v>500.0711111111111</v>
      </c>
      <c r="DI504">
        <v>90.42283703703706</v>
      </c>
      <c r="DJ504">
        <v>0.09994821851851851</v>
      </c>
      <c r="DK504">
        <v>27.06521481481482</v>
      </c>
      <c r="DL504">
        <v>26.65308518518519</v>
      </c>
      <c r="DM504">
        <v>999.9000000000001</v>
      </c>
      <c r="DN504">
        <v>0</v>
      </c>
      <c r="DO504">
        <v>0</v>
      </c>
      <c r="DP504">
        <v>10005.65185185185</v>
      </c>
      <c r="DQ504">
        <v>0</v>
      </c>
      <c r="DR504">
        <v>10.24345777777778</v>
      </c>
      <c r="DS504">
        <v>-9.571938148148147</v>
      </c>
      <c r="DT504">
        <v>345.0544814814814</v>
      </c>
      <c r="DU504">
        <v>351.7761851851852</v>
      </c>
      <c r="DV504">
        <v>8.524541851851852</v>
      </c>
      <c r="DW504">
        <v>346.9976296296296</v>
      </c>
      <c r="DX504">
        <v>13.58415925925926</v>
      </c>
      <c r="DY504">
        <v>1.999131851851851</v>
      </c>
      <c r="DZ504">
        <v>1.228318148148148</v>
      </c>
      <c r="EA504">
        <v>17.43746666666667</v>
      </c>
      <c r="EB504">
        <v>9.949267407407408</v>
      </c>
      <c r="EC504">
        <v>1999.989259259259</v>
      </c>
      <c r="ED504">
        <v>0.9799974444444445</v>
      </c>
      <c r="EE504">
        <v>0.02000275555555555</v>
      </c>
      <c r="EF504">
        <v>0</v>
      </c>
      <c r="EG504">
        <v>942.3995185185187</v>
      </c>
      <c r="EH504">
        <v>5.00097</v>
      </c>
      <c r="EI504">
        <v>18793.79259259259</v>
      </c>
      <c r="EJ504">
        <v>16707.48888888889</v>
      </c>
      <c r="EK504">
        <v>38.625</v>
      </c>
      <c r="EL504">
        <v>39.125</v>
      </c>
      <c r="EM504">
        <v>38.625</v>
      </c>
      <c r="EN504">
        <v>38.75229629629629</v>
      </c>
      <c r="EO504">
        <v>39.25</v>
      </c>
      <c r="EP504">
        <v>1955.07925925926</v>
      </c>
      <c r="EQ504">
        <v>39.90592592592593</v>
      </c>
      <c r="ER504">
        <v>0</v>
      </c>
      <c r="ES504">
        <v>173.3999998569489</v>
      </c>
      <c r="ET504">
        <v>0</v>
      </c>
      <c r="EU504">
        <v>942.4514999999999</v>
      </c>
      <c r="EV504">
        <v>-68.16625642214454</v>
      </c>
      <c r="EW504">
        <v>-1382.687179518197</v>
      </c>
      <c r="EX504">
        <v>18795.24615384615</v>
      </c>
      <c r="EY504">
        <v>15</v>
      </c>
      <c r="EZ504">
        <v>1658949246.1</v>
      </c>
      <c r="FA504" t="s">
        <v>1397</v>
      </c>
      <c r="FB504">
        <v>1658949228.6</v>
      </c>
      <c r="FC504">
        <v>1658949246.1</v>
      </c>
      <c r="FD504">
        <v>1</v>
      </c>
      <c r="FE504">
        <v>1.075</v>
      </c>
      <c r="FF504">
        <v>0.018</v>
      </c>
      <c r="FG504">
        <v>-2.327</v>
      </c>
      <c r="FH504">
        <v>-0.178</v>
      </c>
      <c r="FI504">
        <v>420</v>
      </c>
      <c r="FJ504">
        <v>13</v>
      </c>
      <c r="FK504">
        <v>0.09</v>
      </c>
      <c r="FL504">
        <v>0.02</v>
      </c>
      <c r="FM504">
        <v>-11.516974</v>
      </c>
      <c r="FN504">
        <v>30.38440660412758</v>
      </c>
      <c r="FO504">
        <v>2.972211892165328</v>
      </c>
      <c r="FP504">
        <v>0</v>
      </c>
      <c r="FQ504">
        <v>946.1728529411765</v>
      </c>
      <c r="FR504">
        <v>-62.68420163948243</v>
      </c>
      <c r="FS504">
        <v>6.173161575020924</v>
      </c>
      <c r="FT504">
        <v>0</v>
      </c>
      <c r="FU504">
        <v>8.528159249999998</v>
      </c>
      <c r="FV504">
        <v>-0.04867035647281288</v>
      </c>
      <c r="FW504">
        <v>0.005147071685677318</v>
      </c>
      <c r="FX504">
        <v>1</v>
      </c>
      <c r="FY504">
        <v>1</v>
      </c>
      <c r="FZ504">
        <v>3</v>
      </c>
      <c r="GA504" t="s">
        <v>426</v>
      </c>
      <c r="GB504">
        <v>2.98344</v>
      </c>
      <c r="GC504">
        <v>2.71564</v>
      </c>
      <c r="GD504">
        <v>0.0758065</v>
      </c>
      <c r="GE504">
        <v>0.07597279999999999</v>
      </c>
      <c r="GF504">
        <v>0.101595</v>
      </c>
      <c r="GG504">
        <v>0.0703618</v>
      </c>
      <c r="GH504">
        <v>29324.3</v>
      </c>
      <c r="GI504">
        <v>29429.1</v>
      </c>
      <c r="GJ504">
        <v>29487.7</v>
      </c>
      <c r="GK504">
        <v>29453.1</v>
      </c>
      <c r="GL504">
        <v>35093.2</v>
      </c>
      <c r="GM504">
        <v>36409.5</v>
      </c>
      <c r="GN504">
        <v>41536.8</v>
      </c>
      <c r="GO504">
        <v>41970.2</v>
      </c>
      <c r="GP504">
        <v>1.95805</v>
      </c>
      <c r="GQ504">
        <v>1.90185</v>
      </c>
      <c r="GR504">
        <v>0.09117649999999999</v>
      </c>
      <c r="GS504">
        <v>0</v>
      </c>
      <c r="GT504">
        <v>25.1658</v>
      </c>
      <c r="GU504">
        <v>999.9</v>
      </c>
      <c r="GV504">
        <v>35.5</v>
      </c>
      <c r="GW504">
        <v>30.9</v>
      </c>
      <c r="GX504">
        <v>17.6118</v>
      </c>
      <c r="GY504">
        <v>63.1793</v>
      </c>
      <c r="GZ504">
        <v>33.9103</v>
      </c>
      <c r="HA504">
        <v>1</v>
      </c>
      <c r="HB504">
        <v>-0.0930716</v>
      </c>
      <c r="HC504">
        <v>0.194978</v>
      </c>
      <c r="HD504">
        <v>20.3329</v>
      </c>
      <c r="HE504">
        <v>5.21684</v>
      </c>
      <c r="HF504">
        <v>12.0099</v>
      </c>
      <c r="HG504">
        <v>4.9892</v>
      </c>
      <c r="HH504">
        <v>3.28855</v>
      </c>
      <c r="HI504">
        <v>9999</v>
      </c>
      <c r="HJ504">
        <v>9999</v>
      </c>
      <c r="HK504">
        <v>9999</v>
      </c>
      <c r="HL504">
        <v>156.9</v>
      </c>
      <c r="HM504">
        <v>1.86738</v>
      </c>
      <c r="HN504">
        <v>1.86646</v>
      </c>
      <c r="HO504">
        <v>1.86586</v>
      </c>
      <c r="HP504">
        <v>1.86584</v>
      </c>
      <c r="HQ504">
        <v>1.86768</v>
      </c>
      <c r="HR504">
        <v>1.87014</v>
      </c>
      <c r="HS504">
        <v>1.86875</v>
      </c>
      <c r="HT504">
        <v>1.87027</v>
      </c>
      <c r="HU504">
        <v>0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-2.002</v>
      </c>
      <c r="II504">
        <v>-0.0998</v>
      </c>
      <c r="IJ504">
        <v>-0.9279119013753974</v>
      </c>
      <c r="IK504">
        <v>-0.003643892653284941</v>
      </c>
      <c r="IL504">
        <v>8.948238347276123E-07</v>
      </c>
      <c r="IM504">
        <v>-2.445980282225029E-10</v>
      </c>
      <c r="IN504">
        <v>-0.1764634167570225</v>
      </c>
      <c r="IO504">
        <v>-0.01042730378795286</v>
      </c>
      <c r="IP504">
        <v>0.00100284695746963</v>
      </c>
      <c r="IQ504">
        <v>-1.701466411570297E-05</v>
      </c>
      <c r="IR504">
        <v>2</v>
      </c>
      <c r="IS504">
        <v>2310</v>
      </c>
      <c r="IT504">
        <v>1</v>
      </c>
      <c r="IU504">
        <v>25</v>
      </c>
      <c r="IV504">
        <v>2.5</v>
      </c>
      <c r="IW504">
        <v>2.2</v>
      </c>
      <c r="IX504">
        <v>0.81543</v>
      </c>
      <c r="IY504">
        <v>2.229</v>
      </c>
      <c r="IZ504">
        <v>1.39648</v>
      </c>
      <c r="JA504">
        <v>2.34375</v>
      </c>
      <c r="JB504">
        <v>1.49536</v>
      </c>
      <c r="JC504">
        <v>2.26196</v>
      </c>
      <c r="JD504">
        <v>35.5915</v>
      </c>
      <c r="JE504">
        <v>24.1663</v>
      </c>
      <c r="JF504">
        <v>18</v>
      </c>
      <c r="JG504">
        <v>516.841</v>
      </c>
      <c r="JH504">
        <v>437.313</v>
      </c>
      <c r="JI504">
        <v>25</v>
      </c>
      <c r="JJ504">
        <v>26.2288</v>
      </c>
      <c r="JK504">
        <v>30.0001</v>
      </c>
      <c r="JL504">
        <v>26.2158</v>
      </c>
      <c r="JM504">
        <v>26.1577</v>
      </c>
      <c r="JN504">
        <v>16.3387</v>
      </c>
      <c r="JO504">
        <v>22.5895</v>
      </c>
      <c r="JP504">
        <v>6.41267</v>
      </c>
      <c r="JQ504">
        <v>25</v>
      </c>
      <c r="JR504">
        <v>299.228</v>
      </c>
      <c r="JS504">
        <v>13.5287</v>
      </c>
      <c r="JT504">
        <v>100.84</v>
      </c>
      <c r="JU504">
        <v>100.799</v>
      </c>
    </row>
    <row r="505" spans="1:281">
      <c r="A505">
        <v>489</v>
      </c>
      <c r="B505">
        <v>1658949384.6</v>
      </c>
      <c r="C505">
        <v>7746.599999904633</v>
      </c>
      <c r="D505" t="s">
        <v>1412</v>
      </c>
      <c r="E505" t="s">
        <v>1413</v>
      </c>
      <c r="F505">
        <v>5</v>
      </c>
      <c r="G505" t="s">
        <v>1396</v>
      </c>
      <c r="H505" t="s">
        <v>416</v>
      </c>
      <c r="I505">
        <v>1658949376.814285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318.0508004943286</v>
      </c>
      <c r="AK505">
        <v>308.3935030303031</v>
      </c>
      <c r="AL505">
        <v>-3.087301081387334</v>
      </c>
      <c r="AM505">
        <v>64.67409659415863</v>
      </c>
      <c r="AN505">
        <f>(AP505 - AO505 + DI505*1E3/(8.314*(DK505+273.15)) * AR505/DH505 * AQ505) * DH505/(100*CV505) * 1000/(1000 - AP505)</f>
        <v>0</v>
      </c>
      <c r="AO505">
        <v>13.58907238679933</v>
      </c>
      <c r="AP505">
        <v>22.10540242424243</v>
      </c>
      <c r="AQ505">
        <v>3.421187731703852E-05</v>
      </c>
      <c r="AR505">
        <v>83.68018954703501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1394</v>
      </c>
      <c r="CA505">
        <v>300</v>
      </c>
      <c r="CB505">
        <v>300</v>
      </c>
      <c r="CC505">
        <v>300</v>
      </c>
      <c r="CD505">
        <v>10389.3</v>
      </c>
      <c r="CE505">
        <v>1221.96</v>
      </c>
      <c r="CF505">
        <v>-0.00688733</v>
      </c>
      <c r="CG505">
        <v>0.34</v>
      </c>
      <c r="CH505" t="s">
        <v>417</v>
      </c>
      <c r="CI505" t="s">
        <v>417</v>
      </c>
      <c r="CJ505" t="s">
        <v>417</v>
      </c>
      <c r="CK505" t="s">
        <v>417</v>
      </c>
      <c r="CL505" t="s">
        <v>417</v>
      </c>
      <c r="CM505" t="s">
        <v>417</v>
      </c>
      <c r="CN505" t="s">
        <v>417</v>
      </c>
      <c r="CO505" t="s">
        <v>417</v>
      </c>
      <c r="CP505" t="s">
        <v>417</v>
      </c>
      <c r="CQ505" t="s">
        <v>417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1658949376.814285</v>
      </c>
      <c r="DB505">
        <v>323.4444642857143</v>
      </c>
      <c r="DC505">
        <v>331.3012857142858</v>
      </c>
      <c r="DD505">
        <v>22.10819642857143</v>
      </c>
      <c r="DE505">
        <v>13.58445357142857</v>
      </c>
      <c r="DF505">
        <v>325.4718928571429</v>
      </c>
      <c r="DG505">
        <v>22.20799285714286</v>
      </c>
      <c r="DH505">
        <v>500.0678928571429</v>
      </c>
      <c r="DI505">
        <v>90.42124642857141</v>
      </c>
      <c r="DJ505">
        <v>0.1000101035714286</v>
      </c>
      <c r="DK505">
        <v>27.06454285714286</v>
      </c>
      <c r="DL505">
        <v>26.65507142857142</v>
      </c>
      <c r="DM505">
        <v>999.9000000000002</v>
      </c>
      <c r="DN505">
        <v>0</v>
      </c>
      <c r="DO505">
        <v>0</v>
      </c>
      <c r="DP505">
        <v>10000.8075</v>
      </c>
      <c r="DQ505">
        <v>0</v>
      </c>
      <c r="DR505">
        <v>10.21536107142857</v>
      </c>
      <c r="DS505">
        <v>-7.856812142857144</v>
      </c>
      <c r="DT505">
        <v>330.7569642857143</v>
      </c>
      <c r="DU505">
        <v>335.8638214285715</v>
      </c>
      <c r="DV505">
        <v>8.523735714285715</v>
      </c>
      <c r="DW505">
        <v>331.3012857142858</v>
      </c>
      <c r="DX505">
        <v>13.58445357142857</v>
      </c>
      <c r="DY505">
        <v>1.999050357142857</v>
      </c>
      <c r="DZ505">
        <v>1.228323928571429</v>
      </c>
      <c r="EA505">
        <v>17.43681785714286</v>
      </c>
      <c r="EB505">
        <v>9.949333214285714</v>
      </c>
      <c r="EC505">
        <v>1999.991428571429</v>
      </c>
      <c r="ED505">
        <v>0.9799975357142857</v>
      </c>
      <c r="EE505">
        <v>0.02000266428571429</v>
      </c>
      <c r="EF505">
        <v>0</v>
      </c>
      <c r="EG505">
        <v>936.9219999999999</v>
      </c>
      <c r="EH505">
        <v>5.00097</v>
      </c>
      <c r="EI505">
        <v>18684.23928571429</v>
      </c>
      <c r="EJ505">
        <v>16707.5</v>
      </c>
      <c r="EK505">
        <v>38.625</v>
      </c>
      <c r="EL505">
        <v>39.125</v>
      </c>
      <c r="EM505">
        <v>38.6205</v>
      </c>
      <c r="EN505">
        <v>38.75</v>
      </c>
      <c r="EO505">
        <v>39.25</v>
      </c>
      <c r="EP505">
        <v>1955.081428571428</v>
      </c>
      <c r="EQ505">
        <v>39.90285714285715</v>
      </c>
      <c r="ER505">
        <v>0</v>
      </c>
      <c r="ES505">
        <v>178.2000000476837</v>
      </c>
      <c r="ET505">
        <v>0</v>
      </c>
      <c r="EU505">
        <v>936.8878461538461</v>
      </c>
      <c r="EV505">
        <v>-70.71247863254619</v>
      </c>
      <c r="EW505">
        <v>-1424.07179497344</v>
      </c>
      <c r="EX505">
        <v>18683.80384615385</v>
      </c>
      <c r="EY505">
        <v>15</v>
      </c>
      <c r="EZ505">
        <v>1658949246.1</v>
      </c>
      <c r="FA505" t="s">
        <v>1397</v>
      </c>
      <c r="FB505">
        <v>1658949228.6</v>
      </c>
      <c r="FC505">
        <v>1658949246.1</v>
      </c>
      <c r="FD505">
        <v>1</v>
      </c>
      <c r="FE505">
        <v>1.075</v>
      </c>
      <c r="FF505">
        <v>0.018</v>
      </c>
      <c r="FG505">
        <v>-2.327</v>
      </c>
      <c r="FH505">
        <v>-0.178</v>
      </c>
      <c r="FI505">
        <v>420</v>
      </c>
      <c r="FJ505">
        <v>13</v>
      </c>
      <c r="FK505">
        <v>0.09</v>
      </c>
      <c r="FL505">
        <v>0.02</v>
      </c>
      <c r="FM505">
        <v>-9.104879512195122</v>
      </c>
      <c r="FN505">
        <v>22.80009804878048</v>
      </c>
      <c r="FO505">
        <v>2.258733117168755</v>
      </c>
      <c r="FP505">
        <v>0</v>
      </c>
      <c r="FQ505">
        <v>940.3337647058823</v>
      </c>
      <c r="FR505">
        <v>-69.01558441861322</v>
      </c>
      <c r="FS505">
        <v>6.777255127430544</v>
      </c>
      <c r="FT505">
        <v>0</v>
      </c>
      <c r="FU505">
        <v>8.524583658536585</v>
      </c>
      <c r="FV505">
        <v>-0.02746808362370003</v>
      </c>
      <c r="FW505">
        <v>0.0045755931275376</v>
      </c>
      <c r="FX505">
        <v>1</v>
      </c>
      <c r="FY505">
        <v>1</v>
      </c>
      <c r="FZ505">
        <v>3</v>
      </c>
      <c r="GA505" t="s">
        <v>426</v>
      </c>
      <c r="GB505">
        <v>2.98351</v>
      </c>
      <c r="GC505">
        <v>2.71557</v>
      </c>
      <c r="GD505">
        <v>0.07284259999999999</v>
      </c>
      <c r="GE505">
        <v>0.07276680000000001</v>
      </c>
      <c r="GF505">
        <v>0.101587</v>
      </c>
      <c r="GG505">
        <v>0.0702615</v>
      </c>
      <c r="GH505">
        <v>29418.9</v>
      </c>
      <c r="GI505">
        <v>29530.9</v>
      </c>
      <c r="GJ505">
        <v>29488.3</v>
      </c>
      <c r="GK505">
        <v>29452.8</v>
      </c>
      <c r="GL505">
        <v>35094.1</v>
      </c>
      <c r="GM505">
        <v>36413.7</v>
      </c>
      <c r="GN505">
        <v>41537.6</v>
      </c>
      <c r="GO505">
        <v>41970.5</v>
      </c>
      <c r="GP505">
        <v>1.9577</v>
      </c>
      <c r="GQ505">
        <v>1.90178</v>
      </c>
      <c r="GR505">
        <v>0.0906177</v>
      </c>
      <c r="GS505">
        <v>0</v>
      </c>
      <c r="GT505">
        <v>25.17</v>
      </c>
      <c r="GU505">
        <v>999.9</v>
      </c>
      <c r="GV505">
        <v>35.5</v>
      </c>
      <c r="GW505">
        <v>31</v>
      </c>
      <c r="GX505">
        <v>17.7108</v>
      </c>
      <c r="GY505">
        <v>63.0693</v>
      </c>
      <c r="GZ505">
        <v>33.9463</v>
      </c>
      <c r="HA505">
        <v>1</v>
      </c>
      <c r="HB505">
        <v>-0.09303350000000001</v>
      </c>
      <c r="HC505">
        <v>0.196127</v>
      </c>
      <c r="HD505">
        <v>20.3329</v>
      </c>
      <c r="HE505">
        <v>5.21684</v>
      </c>
      <c r="HF505">
        <v>12.0099</v>
      </c>
      <c r="HG505">
        <v>4.98905</v>
      </c>
      <c r="HH505">
        <v>3.28845</v>
      </c>
      <c r="HI505">
        <v>9999</v>
      </c>
      <c r="HJ505">
        <v>9999</v>
      </c>
      <c r="HK505">
        <v>9999</v>
      </c>
      <c r="HL505">
        <v>156.9</v>
      </c>
      <c r="HM505">
        <v>1.86738</v>
      </c>
      <c r="HN505">
        <v>1.86646</v>
      </c>
      <c r="HO505">
        <v>1.86586</v>
      </c>
      <c r="HP505">
        <v>1.86584</v>
      </c>
      <c r="HQ505">
        <v>1.86768</v>
      </c>
      <c r="HR505">
        <v>1.87012</v>
      </c>
      <c r="HS505">
        <v>1.86876</v>
      </c>
      <c r="HT505">
        <v>1.87027</v>
      </c>
      <c r="HU505">
        <v>0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-1.954</v>
      </c>
      <c r="II505">
        <v>-0.0998</v>
      </c>
      <c r="IJ505">
        <v>-0.9279119013753974</v>
      </c>
      <c r="IK505">
        <v>-0.003643892653284941</v>
      </c>
      <c r="IL505">
        <v>8.948238347276123E-07</v>
      </c>
      <c r="IM505">
        <v>-2.445980282225029E-10</v>
      </c>
      <c r="IN505">
        <v>-0.1764634167570225</v>
      </c>
      <c r="IO505">
        <v>-0.01042730378795286</v>
      </c>
      <c r="IP505">
        <v>0.00100284695746963</v>
      </c>
      <c r="IQ505">
        <v>-1.701466411570297E-05</v>
      </c>
      <c r="IR505">
        <v>2</v>
      </c>
      <c r="IS505">
        <v>2310</v>
      </c>
      <c r="IT505">
        <v>1</v>
      </c>
      <c r="IU505">
        <v>25</v>
      </c>
      <c r="IV505">
        <v>2.6</v>
      </c>
      <c r="IW505">
        <v>2.3</v>
      </c>
      <c r="IX505">
        <v>0.782471</v>
      </c>
      <c r="IY505">
        <v>2.23145</v>
      </c>
      <c r="IZ505">
        <v>1.39648</v>
      </c>
      <c r="JA505">
        <v>2.34497</v>
      </c>
      <c r="JB505">
        <v>1.49536</v>
      </c>
      <c r="JC505">
        <v>2.27905</v>
      </c>
      <c r="JD505">
        <v>35.5915</v>
      </c>
      <c r="JE505">
        <v>24.1663</v>
      </c>
      <c r="JF505">
        <v>18</v>
      </c>
      <c r="JG505">
        <v>516.611</v>
      </c>
      <c r="JH505">
        <v>437.267</v>
      </c>
      <c r="JI505">
        <v>25.0001</v>
      </c>
      <c r="JJ505">
        <v>26.2288</v>
      </c>
      <c r="JK505">
        <v>30.0001</v>
      </c>
      <c r="JL505">
        <v>26.2156</v>
      </c>
      <c r="JM505">
        <v>26.1577</v>
      </c>
      <c r="JN505">
        <v>15.6786</v>
      </c>
      <c r="JO505">
        <v>22.5895</v>
      </c>
      <c r="JP505">
        <v>6.41267</v>
      </c>
      <c r="JQ505">
        <v>25</v>
      </c>
      <c r="JR505">
        <v>285.521</v>
      </c>
      <c r="JS505">
        <v>13.5395</v>
      </c>
      <c r="JT505">
        <v>100.842</v>
      </c>
      <c r="JU505">
        <v>100.799</v>
      </c>
    </row>
    <row r="506" spans="1:281">
      <c r="A506">
        <v>490</v>
      </c>
      <c r="B506">
        <v>1658949389.6</v>
      </c>
      <c r="C506">
        <v>7751.599999904633</v>
      </c>
      <c r="D506" t="s">
        <v>1414</v>
      </c>
      <c r="E506" t="s">
        <v>1415</v>
      </c>
      <c r="F506">
        <v>5</v>
      </c>
      <c r="G506" t="s">
        <v>1396</v>
      </c>
      <c r="H506" t="s">
        <v>416</v>
      </c>
      <c r="I506">
        <v>1658949382.1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301.1021421100715</v>
      </c>
      <c r="AK506">
        <v>292.8669757575757</v>
      </c>
      <c r="AL506">
        <v>-3.108220827816436</v>
      </c>
      <c r="AM506">
        <v>64.67409659415863</v>
      </c>
      <c r="AN506">
        <f>(AP506 - AO506 + DI506*1E3/(8.314*(DK506+273.15)) * AR506/DH506 * AQ506) * DH506/(100*CV506) * 1000/(1000 - AP506)</f>
        <v>0</v>
      </c>
      <c r="AO506">
        <v>13.54998298138315</v>
      </c>
      <c r="AP506">
        <v>22.09165151515151</v>
      </c>
      <c r="AQ506">
        <v>-6.200325909798566E-05</v>
      </c>
      <c r="AR506">
        <v>83.68018954703501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1394</v>
      </c>
      <c r="CA506">
        <v>300</v>
      </c>
      <c r="CB506">
        <v>300</v>
      </c>
      <c r="CC506">
        <v>300</v>
      </c>
      <c r="CD506">
        <v>10389.3</v>
      </c>
      <c r="CE506">
        <v>1221.96</v>
      </c>
      <c r="CF506">
        <v>-0.00688733</v>
      </c>
      <c r="CG506">
        <v>0.34</v>
      </c>
      <c r="CH506" t="s">
        <v>417</v>
      </c>
      <c r="CI506" t="s">
        <v>417</v>
      </c>
      <c r="CJ506" t="s">
        <v>417</v>
      </c>
      <c r="CK506" t="s">
        <v>417</v>
      </c>
      <c r="CL506" t="s">
        <v>417</v>
      </c>
      <c r="CM506" t="s">
        <v>417</v>
      </c>
      <c r="CN506" t="s">
        <v>417</v>
      </c>
      <c r="CO506" t="s">
        <v>417</v>
      </c>
      <c r="CP506" t="s">
        <v>417</v>
      </c>
      <c r="CQ506" t="s">
        <v>417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1658949382.1</v>
      </c>
      <c r="DB506">
        <v>307.5771481481482</v>
      </c>
      <c r="DC506">
        <v>313.6937037037038</v>
      </c>
      <c r="DD506">
        <v>22.10415925925926</v>
      </c>
      <c r="DE506">
        <v>13.57294444444444</v>
      </c>
      <c r="DF506">
        <v>309.5544814814816</v>
      </c>
      <c r="DG506">
        <v>22.20398888888889</v>
      </c>
      <c r="DH506">
        <v>500.0741111111111</v>
      </c>
      <c r="DI506">
        <v>90.41944074074073</v>
      </c>
      <c r="DJ506">
        <v>0.09997782592592594</v>
      </c>
      <c r="DK506">
        <v>27.06446666666666</v>
      </c>
      <c r="DL506">
        <v>26.65766296296296</v>
      </c>
      <c r="DM506">
        <v>999.9000000000001</v>
      </c>
      <c r="DN506">
        <v>0</v>
      </c>
      <c r="DO506">
        <v>0</v>
      </c>
      <c r="DP506">
        <v>10004.28740740741</v>
      </c>
      <c r="DQ506">
        <v>0</v>
      </c>
      <c r="DR506">
        <v>10.22809666666667</v>
      </c>
      <c r="DS506">
        <v>-6.116551481481481</v>
      </c>
      <c r="DT506">
        <v>314.5297037037037</v>
      </c>
      <c r="DU506">
        <v>318.0102962962963</v>
      </c>
      <c r="DV506">
        <v>8.531205925925926</v>
      </c>
      <c r="DW506">
        <v>313.6937037037038</v>
      </c>
      <c r="DX506">
        <v>13.57294444444444</v>
      </c>
      <c r="DY506">
        <v>1.998644444444444</v>
      </c>
      <c r="DZ506">
        <v>1.227258518518519</v>
      </c>
      <c r="EA506">
        <v>17.43360740740741</v>
      </c>
      <c r="EB506">
        <v>9.936369629629631</v>
      </c>
      <c r="EC506">
        <v>2000.00962962963</v>
      </c>
      <c r="ED506">
        <v>0.9799975555555556</v>
      </c>
      <c r="EE506">
        <v>0.02000264444444444</v>
      </c>
      <c r="EF506">
        <v>0</v>
      </c>
      <c r="EG506">
        <v>930.814888888889</v>
      </c>
      <c r="EH506">
        <v>5.00097</v>
      </c>
      <c r="EI506">
        <v>18561.70740740741</v>
      </c>
      <c r="EJ506">
        <v>16707.64814814815</v>
      </c>
      <c r="EK506">
        <v>38.625</v>
      </c>
      <c r="EL506">
        <v>39.125</v>
      </c>
      <c r="EM506">
        <v>38.61333333333333</v>
      </c>
      <c r="EN506">
        <v>38.75</v>
      </c>
      <c r="EO506">
        <v>39.25</v>
      </c>
      <c r="EP506">
        <v>1955.09962962963</v>
      </c>
      <c r="EQ506">
        <v>39.90222222222223</v>
      </c>
      <c r="ER506">
        <v>0</v>
      </c>
      <c r="ES506">
        <v>183.5999999046326</v>
      </c>
      <c r="ET506">
        <v>0</v>
      </c>
      <c r="EU506">
        <v>930.3445199999999</v>
      </c>
      <c r="EV506">
        <v>-67.6883078058865</v>
      </c>
      <c r="EW506">
        <v>-1362.992309812377</v>
      </c>
      <c r="EX506">
        <v>18551.752</v>
      </c>
      <c r="EY506">
        <v>15</v>
      </c>
      <c r="EZ506">
        <v>1658949246.1</v>
      </c>
      <c r="FA506" t="s">
        <v>1397</v>
      </c>
      <c r="FB506">
        <v>1658949228.6</v>
      </c>
      <c r="FC506">
        <v>1658949246.1</v>
      </c>
      <c r="FD506">
        <v>1</v>
      </c>
      <c r="FE506">
        <v>1.075</v>
      </c>
      <c r="FF506">
        <v>0.018</v>
      </c>
      <c r="FG506">
        <v>-2.327</v>
      </c>
      <c r="FH506">
        <v>-0.178</v>
      </c>
      <c r="FI506">
        <v>420</v>
      </c>
      <c r="FJ506">
        <v>13</v>
      </c>
      <c r="FK506">
        <v>0.09</v>
      </c>
      <c r="FL506">
        <v>0.02</v>
      </c>
      <c r="FM506">
        <v>-7.0433055</v>
      </c>
      <c r="FN506">
        <v>19.68439722326455</v>
      </c>
      <c r="FO506">
        <v>1.896142020773958</v>
      </c>
      <c r="FP506">
        <v>0</v>
      </c>
      <c r="FQ506">
        <v>934.150794117647</v>
      </c>
      <c r="FR506">
        <v>-69.40560736348982</v>
      </c>
      <c r="FS506">
        <v>6.813624973620271</v>
      </c>
      <c r="FT506">
        <v>0</v>
      </c>
      <c r="FU506">
        <v>8.529511500000002</v>
      </c>
      <c r="FV506">
        <v>0.07803692307691024</v>
      </c>
      <c r="FW506">
        <v>0.01129334617152951</v>
      </c>
      <c r="FX506">
        <v>1</v>
      </c>
      <c r="FY506">
        <v>1</v>
      </c>
      <c r="FZ506">
        <v>3</v>
      </c>
      <c r="GA506" t="s">
        <v>426</v>
      </c>
      <c r="GB506">
        <v>2.98344</v>
      </c>
      <c r="GC506">
        <v>2.71565</v>
      </c>
      <c r="GD506">
        <v>0.06980509999999999</v>
      </c>
      <c r="GE506">
        <v>0.0695313</v>
      </c>
      <c r="GF506">
        <v>0.101544</v>
      </c>
      <c r="GG506">
        <v>0.0701978</v>
      </c>
      <c r="GH506">
        <v>29514.9</v>
      </c>
      <c r="GI506">
        <v>29634.3</v>
      </c>
      <c r="GJ506">
        <v>29487.9</v>
      </c>
      <c r="GK506">
        <v>29453.2</v>
      </c>
      <c r="GL506">
        <v>35095.6</v>
      </c>
      <c r="GM506">
        <v>36416.3</v>
      </c>
      <c r="GN506">
        <v>41537.3</v>
      </c>
      <c r="GO506">
        <v>41970.6</v>
      </c>
      <c r="GP506">
        <v>1.95798</v>
      </c>
      <c r="GQ506">
        <v>1.9015</v>
      </c>
      <c r="GR506">
        <v>0.09123240000000001</v>
      </c>
      <c r="GS506">
        <v>0</v>
      </c>
      <c r="GT506">
        <v>25.1734</v>
      </c>
      <c r="GU506">
        <v>999.9</v>
      </c>
      <c r="GV506">
        <v>35.5</v>
      </c>
      <c r="GW506">
        <v>31</v>
      </c>
      <c r="GX506">
        <v>17.7128</v>
      </c>
      <c r="GY506">
        <v>63.1393</v>
      </c>
      <c r="GZ506">
        <v>34.1466</v>
      </c>
      <c r="HA506">
        <v>1</v>
      </c>
      <c r="HB506">
        <v>-0.0930945</v>
      </c>
      <c r="HC506">
        <v>0.196087</v>
      </c>
      <c r="HD506">
        <v>20.3326</v>
      </c>
      <c r="HE506">
        <v>5.21699</v>
      </c>
      <c r="HF506">
        <v>12.0099</v>
      </c>
      <c r="HG506">
        <v>4.989</v>
      </c>
      <c r="HH506">
        <v>3.2885</v>
      </c>
      <c r="HI506">
        <v>9999</v>
      </c>
      <c r="HJ506">
        <v>9999</v>
      </c>
      <c r="HK506">
        <v>9999</v>
      </c>
      <c r="HL506">
        <v>156.9</v>
      </c>
      <c r="HM506">
        <v>1.86738</v>
      </c>
      <c r="HN506">
        <v>1.86645</v>
      </c>
      <c r="HO506">
        <v>1.86586</v>
      </c>
      <c r="HP506">
        <v>1.86584</v>
      </c>
      <c r="HQ506">
        <v>1.86768</v>
      </c>
      <c r="HR506">
        <v>1.87012</v>
      </c>
      <c r="HS506">
        <v>1.86874</v>
      </c>
      <c r="HT506">
        <v>1.87026</v>
      </c>
      <c r="HU506">
        <v>0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-1.905</v>
      </c>
      <c r="II506">
        <v>-0.1</v>
      </c>
      <c r="IJ506">
        <v>-0.9279119013753974</v>
      </c>
      <c r="IK506">
        <v>-0.003643892653284941</v>
      </c>
      <c r="IL506">
        <v>8.948238347276123E-07</v>
      </c>
      <c r="IM506">
        <v>-2.445980282225029E-10</v>
      </c>
      <c r="IN506">
        <v>-0.1764634167570225</v>
      </c>
      <c r="IO506">
        <v>-0.01042730378795286</v>
      </c>
      <c r="IP506">
        <v>0.00100284695746963</v>
      </c>
      <c r="IQ506">
        <v>-1.701466411570297E-05</v>
      </c>
      <c r="IR506">
        <v>2</v>
      </c>
      <c r="IS506">
        <v>2310</v>
      </c>
      <c r="IT506">
        <v>1</v>
      </c>
      <c r="IU506">
        <v>25</v>
      </c>
      <c r="IV506">
        <v>2.7</v>
      </c>
      <c r="IW506">
        <v>2.4</v>
      </c>
      <c r="IX506">
        <v>0.74707</v>
      </c>
      <c r="IY506">
        <v>2.23511</v>
      </c>
      <c r="IZ506">
        <v>1.39648</v>
      </c>
      <c r="JA506">
        <v>2.34375</v>
      </c>
      <c r="JB506">
        <v>1.49536</v>
      </c>
      <c r="JC506">
        <v>2.30957</v>
      </c>
      <c r="JD506">
        <v>35.5915</v>
      </c>
      <c r="JE506">
        <v>24.1663</v>
      </c>
      <c r="JF506">
        <v>18</v>
      </c>
      <c r="JG506">
        <v>516.772</v>
      </c>
      <c r="JH506">
        <v>437.102</v>
      </c>
      <c r="JI506">
        <v>25</v>
      </c>
      <c r="JJ506">
        <v>26.2288</v>
      </c>
      <c r="JK506">
        <v>30.0001</v>
      </c>
      <c r="JL506">
        <v>26.2137</v>
      </c>
      <c r="JM506">
        <v>26.1577</v>
      </c>
      <c r="JN506">
        <v>14.9541</v>
      </c>
      <c r="JO506">
        <v>22.5895</v>
      </c>
      <c r="JP506">
        <v>6.41267</v>
      </c>
      <c r="JQ506">
        <v>25</v>
      </c>
      <c r="JR506">
        <v>265.482</v>
      </c>
      <c r="JS506">
        <v>13.5553</v>
      </c>
      <c r="JT506">
        <v>100.841</v>
      </c>
      <c r="JU506">
        <v>100.8</v>
      </c>
    </row>
    <row r="507" spans="1:281">
      <c r="A507">
        <v>491</v>
      </c>
      <c r="B507">
        <v>1658949394.6</v>
      </c>
      <c r="C507">
        <v>7756.599999904633</v>
      </c>
      <c r="D507" t="s">
        <v>1416</v>
      </c>
      <c r="E507" t="s">
        <v>1417</v>
      </c>
      <c r="F507">
        <v>5</v>
      </c>
      <c r="G507" t="s">
        <v>1396</v>
      </c>
      <c r="H507" t="s">
        <v>416</v>
      </c>
      <c r="I507">
        <v>1658949386.814285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284.5608126933514</v>
      </c>
      <c r="AK507">
        <v>277.5190242424241</v>
      </c>
      <c r="AL507">
        <v>-3.066050232205874</v>
      </c>
      <c r="AM507">
        <v>64.67409659415863</v>
      </c>
      <c r="AN507">
        <f>(AP507 - AO507 + DI507*1E3/(8.314*(DK507+273.15)) * AR507/DH507 * AQ507) * DH507/(100*CV507) * 1000/(1000 - AP507)</f>
        <v>0</v>
      </c>
      <c r="AO507">
        <v>13.54497018637998</v>
      </c>
      <c r="AP507">
        <v>22.08274303030303</v>
      </c>
      <c r="AQ507">
        <v>-3.813171848177539E-05</v>
      </c>
      <c r="AR507">
        <v>83.68018954703501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1394</v>
      </c>
      <c r="CA507">
        <v>300</v>
      </c>
      <c r="CB507">
        <v>300</v>
      </c>
      <c r="CC507">
        <v>300</v>
      </c>
      <c r="CD507">
        <v>10389.3</v>
      </c>
      <c r="CE507">
        <v>1221.96</v>
      </c>
      <c r="CF507">
        <v>-0.00688733</v>
      </c>
      <c r="CG507">
        <v>0.34</v>
      </c>
      <c r="CH507" t="s">
        <v>417</v>
      </c>
      <c r="CI507" t="s">
        <v>417</v>
      </c>
      <c r="CJ507" t="s">
        <v>417</v>
      </c>
      <c r="CK507" t="s">
        <v>417</v>
      </c>
      <c r="CL507" t="s">
        <v>417</v>
      </c>
      <c r="CM507" t="s">
        <v>417</v>
      </c>
      <c r="CN507" t="s">
        <v>417</v>
      </c>
      <c r="CO507" t="s">
        <v>417</v>
      </c>
      <c r="CP507" t="s">
        <v>417</v>
      </c>
      <c r="CQ507" t="s">
        <v>417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1658949386.814285</v>
      </c>
      <c r="DB507">
        <v>293.3542857142857</v>
      </c>
      <c r="DC507">
        <v>298.0722857142857</v>
      </c>
      <c r="DD507">
        <v>22.09660357142857</v>
      </c>
      <c r="DE507">
        <v>13.55976428571429</v>
      </c>
      <c r="DF507">
        <v>295.2863571428571</v>
      </c>
      <c r="DG507">
        <v>22.19649642857143</v>
      </c>
      <c r="DH507">
        <v>500.0747142857143</v>
      </c>
      <c r="DI507">
        <v>90.41852857142855</v>
      </c>
      <c r="DJ507">
        <v>0.1000346464285714</v>
      </c>
      <c r="DK507">
        <v>27.06440714285714</v>
      </c>
      <c r="DL507">
        <v>26.66094642857143</v>
      </c>
      <c r="DM507">
        <v>999.9000000000002</v>
      </c>
      <c r="DN507">
        <v>0</v>
      </c>
      <c r="DO507">
        <v>0</v>
      </c>
      <c r="DP507">
        <v>9996.901428571427</v>
      </c>
      <c r="DQ507">
        <v>0</v>
      </c>
      <c r="DR507">
        <v>10.36124571428571</v>
      </c>
      <c r="DS507">
        <v>-4.717938214285714</v>
      </c>
      <c r="DT507">
        <v>299.9830357142857</v>
      </c>
      <c r="DU507">
        <v>302.1698214285714</v>
      </c>
      <c r="DV507">
        <v>8.53683</v>
      </c>
      <c r="DW507">
        <v>298.0722857142857</v>
      </c>
      <c r="DX507">
        <v>13.55976428571429</v>
      </c>
      <c r="DY507">
        <v>1.997941071428572</v>
      </c>
      <c r="DZ507">
        <v>1.226055</v>
      </c>
      <c r="EA507">
        <v>17.42803571428572</v>
      </c>
      <c r="EB507">
        <v>9.921719285714287</v>
      </c>
      <c r="EC507">
        <v>1999.992142857143</v>
      </c>
      <c r="ED507">
        <v>0.9799975357142857</v>
      </c>
      <c r="EE507">
        <v>0.02000266428571429</v>
      </c>
      <c r="EF507">
        <v>0</v>
      </c>
      <c r="EG507">
        <v>925.6594285714287</v>
      </c>
      <c r="EH507">
        <v>5.00097</v>
      </c>
      <c r="EI507">
        <v>18458.93571428572</v>
      </c>
      <c r="EJ507">
        <v>16707.50357142857</v>
      </c>
      <c r="EK507">
        <v>38.625</v>
      </c>
      <c r="EL507">
        <v>39.125</v>
      </c>
      <c r="EM507">
        <v>38.60925</v>
      </c>
      <c r="EN507">
        <v>38.75</v>
      </c>
      <c r="EO507">
        <v>39.25</v>
      </c>
      <c r="EP507">
        <v>1955.082142857143</v>
      </c>
      <c r="EQ507">
        <v>39.90071428571429</v>
      </c>
      <c r="ER507">
        <v>0</v>
      </c>
      <c r="ES507">
        <v>188.3999998569489</v>
      </c>
      <c r="ET507">
        <v>0</v>
      </c>
      <c r="EU507">
        <v>925.09564</v>
      </c>
      <c r="EV507">
        <v>-62.62338471488805</v>
      </c>
      <c r="EW507">
        <v>-1241.692309652485</v>
      </c>
      <c r="EX507">
        <v>18447.824</v>
      </c>
      <c r="EY507">
        <v>15</v>
      </c>
      <c r="EZ507">
        <v>1658949246.1</v>
      </c>
      <c r="FA507" t="s">
        <v>1397</v>
      </c>
      <c r="FB507">
        <v>1658949228.6</v>
      </c>
      <c r="FC507">
        <v>1658949246.1</v>
      </c>
      <c r="FD507">
        <v>1</v>
      </c>
      <c r="FE507">
        <v>1.075</v>
      </c>
      <c r="FF507">
        <v>0.018</v>
      </c>
      <c r="FG507">
        <v>-2.327</v>
      </c>
      <c r="FH507">
        <v>-0.178</v>
      </c>
      <c r="FI507">
        <v>420</v>
      </c>
      <c r="FJ507">
        <v>13</v>
      </c>
      <c r="FK507">
        <v>0.09</v>
      </c>
      <c r="FL507">
        <v>0.02</v>
      </c>
      <c r="FM507">
        <v>-5.715243414634147</v>
      </c>
      <c r="FN507">
        <v>18.05887881533102</v>
      </c>
      <c r="FO507">
        <v>1.784032624930836</v>
      </c>
      <c r="FP507">
        <v>0</v>
      </c>
      <c r="FQ507">
        <v>929.4566470588235</v>
      </c>
      <c r="FR507">
        <v>-66.68901446078044</v>
      </c>
      <c r="FS507">
        <v>6.55271358644804</v>
      </c>
      <c r="FT507">
        <v>0</v>
      </c>
      <c r="FU507">
        <v>8.532679268292684</v>
      </c>
      <c r="FV507">
        <v>0.09418682926829397</v>
      </c>
      <c r="FW507">
        <v>0.01185207697970693</v>
      </c>
      <c r="FX507">
        <v>1</v>
      </c>
      <c r="FY507">
        <v>1</v>
      </c>
      <c r="FZ507">
        <v>3</v>
      </c>
      <c r="GA507" t="s">
        <v>426</v>
      </c>
      <c r="GB507">
        <v>2.98338</v>
      </c>
      <c r="GC507">
        <v>2.71547</v>
      </c>
      <c r="GD507">
        <v>0.06673659999999999</v>
      </c>
      <c r="GE507">
        <v>0.0661472</v>
      </c>
      <c r="GF507">
        <v>0.101517</v>
      </c>
      <c r="GG507">
        <v>0.07019019999999999</v>
      </c>
      <c r="GH507">
        <v>29612.5</v>
      </c>
      <c r="GI507">
        <v>29742</v>
      </c>
      <c r="GJ507">
        <v>29488.1</v>
      </c>
      <c r="GK507">
        <v>29453.1</v>
      </c>
      <c r="GL507">
        <v>35096.8</v>
      </c>
      <c r="GM507">
        <v>36416.5</v>
      </c>
      <c r="GN507">
        <v>41537.6</v>
      </c>
      <c r="GO507">
        <v>41970.7</v>
      </c>
      <c r="GP507">
        <v>1.95788</v>
      </c>
      <c r="GQ507">
        <v>1.90185</v>
      </c>
      <c r="GR507">
        <v>0.09048730000000001</v>
      </c>
      <c r="GS507">
        <v>0</v>
      </c>
      <c r="GT507">
        <v>25.177</v>
      </c>
      <c r="GU507">
        <v>999.9</v>
      </c>
      <c r="GV507">
        <v>35.5</v>
      </c>
      <c r="GW507">
        <v>31</v>
      </c>
      <c r="GX507">
        <v>17.7117</v>
      </c>
      <c r="GY507">
        <v>63.0593</v>
      </c>
      <c r="GZ507">
        <v>34.0986</v>
      </c>
      <c r="HA507">
        <v>1</v>
      </c>
      <c r="HB507">
        <v>-0.0930488</v>
      </c>
      <c r="HC507">
        <v>0.196255</v>
      </c>
      <c r="HD507">
        <v>20.333</v>
      </c>
      <c r="HE507">
        <v>5.21759</v>
      </c>
      <c r="HF507">
        <v>12.0099</v>
      </c>
      <c r="HG507">
        <v>4.9892</v>
      </c>
      <c r="HH507">
        <v>3.28865</v>
      </c>
      <c r="HI507">
        <v>9999</v>
      </c>
      <c r="HJ507">
        <v>9999</v>
      </c>
      <c r="HK507">
        <v>9999</v>
      </c>
      <c r="HL507">
        <v>156.9</v>
      </c>
      <c r="HM507">
        <v>1.86737</v>
      </c>
      <c r="HN507">
        <v>1.86646</v>
      </c>
      <c r="HO507">
        <v>1.86585</v>
      </c>
      <c r="HP507">
        <v>1.86584</v>
      </c>
      <c r="HQ507">
        <v>1.86768</v>
      </c>
      <c r="HR507">
        <v>1.87012</v>
      </c>
      <c r="HS507">
        <v>1.86875</v>
      </c>
      <c r="HT507">
        <v>1.87027</v>
      </c>
      <c r="HU507">
        <v>0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-1.856</v>
      </c>
      <c r="II507">
        <v>-0.1</v>
      </c>
      <c r="IJ507">
        <v>-0.9279119013753974</v>
      </c>
      <c r="IK507">
        <v>-0.003643892653284941</v>
      </c>
      <c r="IL507">
        <v>8.948238347276123E-07</v>
      </c>
      <c r="IM507">
        <v>-2.445980282225029E-10</v>
      </c>
      <c r="IN507">
        <v>-0.1764634167570225</v>
      </c>
      <c r="IO507">
        <v>-0.01042730378795286</v>
      </c>
      <c r="IP507">
        <v>0.00100284695746963</v>
      </c>
      <c r="IQ507">
        <v>-1.701466411570297E-05</v>
      </c>
      <c r="IR507">
        <v>2</v>
      </c>
      <c r="IS507">
        <v>2310</v>
      </c>
      <c r="IT507">
        <v>1</v>
      </c>
      <c r="IU507">
        <v>25</v>
      </c>
      <c r="IV507">
        <v>2.8</v>
      </c>
      <c r="IW507">
        <v>2.5</v>
      </c>
      <c r="IX507">
        <v>0.7141110000000001</v>
      </c>
      <c r="IY507">
        <v>2.23755</v>
      </c>
      <c r="IZ507">
        <v>1.39648</v>
      </c>
      <c r="JA507">
        <v>2.34375</v>
      </c>
      <c r="JB507">
        <v>1.49536</v>
      </c>
      <c r="JC507">
        <v>2.31079</v>
      </c>
      <c r="JD507">
        <v>35.6148</v>
      </c>
      <c r="JE507">
        <v>24.1663</v>
      </c>
      <c r="JF507">
        <v>18</v>
      </c>
      <c r="JG507">
        <v>516.708</v>
      </c>
      <c r="JH507">
        <v>437.303</v>
      </c>
      <c r="JI507">
        <v>25</v>
      </c>
      <c r="JJ507">
        <v>26.2288</v>
      </c>
      <c r="JK507">
        <v>30.0001</v>
      </c>
      <c r="JL507">
        <v>26.2137</v>
      </c>
      <c r="JM507">
        <v>26.1564</v>
      </c>
      <c r="JN507">
        <v>14.2891</v>
      </c>
      <c r="JO507">
        <v>22.5895</v>
      </c>
      <c r="JP507">
        <v>6.03914</v>
      </c>
      <c r="JQ507">
        <v>25</v>
      </c>
      <c r="JR507">
        <v>252.122</v>
      </c>
      <c r="JS507">
        <v>13.5703</v>
      </c>
      <c r="JT507">
        <v>100.842</v>
      </c>
      <c r="JU507">
        <v>100.8</v>
      </c>
    </row>
    <row r="508" spans="1:281">
      <c r="A508">
        <v>492</v>
      </c>
      <c r="B508">
        <v>1658949399.6</v>
      </c>
      <c r="C508">
        <v>7761.599999904633</v>
      </c>
      <c r="D508" t="s">
        <v>1418</v>
      </c>
      <c r="E508" t="s">
        <v>1419</v>
      </c>
      <c r="F508">
        <v>5</v>
      </c>
      <c r="G508" t="s">
        <v>1396</v>
      </c>
      <c r="H508" t="s">
        <v>416</v>
      </c>
      <c r="I508">
        <v>1658949392.1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267.3752224159618</v>
      </c>
      <c r="AK508">
        <v>261.9622242424242</v>
      </c>
      <c r="AL508">
        <v>-3.120592999769462</v>
      </c>
      <c r="AM508">
        <v>64.67409659415863</v>
      </c>
      <c r="AN508">
        <f>(AP508 - AO508 + DI508*1E3/(8.314*(DK508+273.15)) * AR508/DH508 * AQ508) * DH508/(100*CV508) * 1000/(1000 - AP508)</f>
        <v>0</v>
      </c>
      <c r="AO508">
        <v>13.5375504961417</v>
      </c>
      <c r="AP508">
        <v>22.07490424242425</v>
      </c>
      <c r="AQ508">
        <v>-4.014588963731826E-05</v>
      </c>
      <c r="AR508">
        <v>83.68018954703501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1394</v>
      </c>
      <c r="CA508">
        <v>300</v>
      </c>
      <c r="CB508">
        <v>300</v>
      </c>
      <c r="CC508">
        <v>300</v>
      </c>
      <c r="CD508">
        <v>10389.3</v>
      </c>
      <c r="CE508">
        <v>1221.96</v>
      </c>
      <c r="CF508">
        <v>-0.00688733</v>
      </c>
      <c r="CG508">
        <v>0.34</v>
      </c>
      <c r="CH508" t="s">
        <v>417</v>
      </c>
      <c r="CI508" t="s">
        <v>417</v>
      </c>
      <c r="CJ508" t="s">
        <v>417</v>
      </c>
      <c r="CK508" t="s">
        <v>417</v>
      </c>
      <c r="CL508" t="s">
        <v>417</v>
      </c>
      <c r="CM508" t="s">
        <v>417</v>
      </c>
      <c r="CN508" t="s">
        <v>417</v>
      </c>
      <c r="CO508" t="s">
        <v>417</v>
      </c>
      <c r="CP508" t="s">
        <v>417</v>
      </c>
      <c r="CQ508" t="s">
        <v>417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1658949392.1</v>
      </c>
      <c r="DB508">
        <v>277.3808518518518</v>
      </c>
      <c r="DC508">
        <v>280.4907777777778</v>
      </c>
      <c r="DD508">
        <v>22.08646296296296</v>
      </c>
      <c r="DE508">
        <v>13.54237037037037</v>
      </c>
      <c r="DF508">
        <v>279.2618518518519</v>
      </c>
      <c r="DG508">
        <v>22.18644444444444</v>
      </c>
      <c r="DH508">
        <v>500.0780740740742</v>
      </c>
      <c r="DI508">
        <v>90.41880740740743</v>
      </c>
      <c r="DJ508">
        <v>0.1000016777777778</v>
      </c>
      <c r="DK508">
        <v>27.06456666666666</v>
      </c>
      <c r="DL508">
        <v>26.66186296296297</v>
      </c>
      <c r="DM508">
        <v>999.9000000000001</v>
      </c>
      <c r="DN508">
        <v>0</v>
      </c>
      <c r="DO508">
        <v>0</v>
      </c>
      <c r="DP508">
        <v>9999.908148148148</v>
      </c>
      <c r="DQ508">
        <v>0</v>
      </c>
      <c r="DR508">
        <v>10.42034074074074</v>
      </c>
      <c r="DS508">
        <v>-3.109881481481482</v>
      </c>
      <c r="DT508">
        <v>283.6457407407407</v>
      </c>
      <c r="DU508">
        <v>284.3415185185185</v>
      </c>
      <c r="DV508">
        <v>8.544087407407407</v>
      </c>
      <c r="DW508">
        <v>280.4907777777778</v>
      </c>
      <c r="DX508">
        <v>13.54237037037037</v>
      </c>
      <c r="DY508">
        <v>1.997030740740741</v>
      </c>
      <c r="DZ508">
        <v>1.224485555555556</v>
      </c>
      <c r="EA508">
        <v>17.42082592592593</v>
      </c>
      <c r="EB508">
        <v>9.902613333333331</v>
      </c>
      <c r="EC508">
        <v>1999.981851851853</v>
      </c>
      <c r="ED508">
        <v>0.9799974444444445</v>
      </c>
      <c r="EE508">
        <v>0.02000275555555555</v>
      </c>
      <c r="EF508">
        <v>0</v>
      </c>
      <c r="EG508">
        <v>920.4484444444444</v>
      </c>
      <c r="EH508">
        <v>5.00097</v>
      </c>
      <c r="EI508">
        <v>18356.34814814815</v>
      </c>
      <c r="EJ508">
        <v>16707.41111111111</v>
      </c>
      <c r="EK508">
        <v>38.625</v>
      </c>
      <c r="EL508">
        <v>39.12033333333333</v>
      </c>
      <c r="EM508">
        <v>38.60166666666666</v>
      </c>
      <c r="EN508">
        <v>38.75</v>
      </c>
      <c r="EO508">
        <v>39.25</v>
      </c>
      <c r="EP508">
        <v>1955.071851851852</v>
      </c>
      <c r="EQ508">
        <v>39.90074074074074</v>
      </c>
      <c r="ER508">
        <v>0</v>
      </c>
      <c r="ES508">
        <v>193.2000000476837</v>
      </c>
      <c r="ET508">
        <v>0</v>
      </c>
      <c r="EU508">
        <v>920.44412</v>
      </c>
      <c r="EV508">
        <v>-54.75123069011512</v>
      </c>
      <c r="EW508">
        <v>-1066.953844564514</v>
      </c>
      <c r="EX508">
        <v>18355.768</v>
      </c>
      <c r="EY508">
        <v>15</v>
      </c>
      <c r="EZ508">
        <v>1658949246.1</v>
      </c>
      <c r="FA508" t="s">
        <v>1397</v>
      </c>
      <c r="FB508">
        <v>1658949228.6</v>
      </c>
      <c r="FC508">
        <v>1658949246.1</v>
      </c>
      <c r="FD508">
        <v>1</v>
      </c>
      <c r="FE508">
        <v>1.075</v>
      </c>
      <c r="FF508">
        <v>0.018</v>
      </c>
      <c r="FG508">
        <v>-2.327</v>
      </c>
      <c r="FH508">
        <v>-0.178</v>
      </c>
      <c r="FI508">
        <v>420</v>
      </c>
      <c r="FJ508">
        <v>13</v>
      </c>
      <c r="FK508">
        <v>0.09</v>
      </c>
      <c r="FL508">
        <v>0.02</v>
      </c>
      <c r="FM508">
        <v>-3.928157249999999</v>
      </c>
      <c r="FN508">
        <v>18.03440296435274</v>
      </c>
      <c r="FO508">
        <v>1.739691496612241</v>
      </c>
      <c r="FP508">
        <v>0</v>
      </c>
      <c r="FQ508">
        <v>923.1895294117647</v>
      </c>
      <c r="FR508">
        <v>-58.70689070776673</v>
      </c>
      <c r="FS508">
        <v>5.782847061049421</v>
      </c>
      <c r="FT508">
        <v>0</v>
      </c>
      <c r="FU508">
        <v>8.538746</v>
      </c>
      <c r="FV508">
        <v>0.06629786116319381</v>
      </c>
      <c r="FW508">
        <v>0.01021938814215411</v>
      </c>
      <c r="FX508">
        <v>1</v>
      </c>
      <c r="FY508">
        <v>1</v>
      </c>
      <c r="FZ508">
        <v>3</v>
      </c>
      <c r="GA508" t="s">
        <v>426</v>
      </c>
      <c r="GB508">
        <v>2.98347</v>
      </c>
      <c r="GC508">
        <v>2.71553</v>
      </c>
      <c r="GD508">
        <v>0.06356439999999999</v>
      </c>
      <c r="GE508">
        <v>0.06278930000000001</v>
      </c>
      <c r="GF508">
        <v>0.101494</v>
      </c>
      <c r="GG508">
        <v>0.07011969999999999</v>
      </c>
      <c r="GH508">
        <v>29712.5</v>
      </c>
      <c r="GI508">
        <v>29849.1</v>
      </c>
      <c r="GJ508">
        <v>29487.4</v>
      </c>
      <c r="GK508">
        <v>29453.3</v>
      </c>
      <c r="GL508">
        <v>35097</v>
      </c>
      <c r="GM508">
        <v>36419.3</v>
      </c>
      <c r="GN508">
        <v>41536.8</v>
      </c>
      <c r="GO508">
        <v>41970.7</v>
      </c>
      <c r="GP508">
        <v>1.95788</v>
      </c>
      <c r="GQ508">
        <v>1.90145</v>
      </c>
      <c r="GR508">
        <v>0.09058040000000001</v>
      </c>
      <c r="GS508">
        <v>0</v>
      </c>
      <c r="GT508">
        <v>25.1807</v>
      </c>
      <c r="GU508">
        <v>999.9</v>
      </c>
      <c r="GV508">
        <v>35.5</v>
      </c>
      <c r="GW508">
        <v>31</v>
      </c>
      <c r="GX508">
        <v>17.7123</v>
      </c>
      <c r="GY508">
        <v>62.9793</v>
      </c>
      <c r="GZ508">
        <v>34.2909</v>
      </c>
      <c r="HA508">
        <v>1</v>
      </c>
      <c r="HB508">
        <v>-0.0931326</v>
      </c>
      <c r="HC508">
        <v>0.196024</v>
      </c>
      <c r="HD508">
        <v>20.3328</v>
      </c>
      <c r="HE508">
        <v>5.21714</v>
      </c>
      <c r="HF508">
        <v>12.0099</v>
      </c>
      <c r="HG508">
        <v>4.989</v>
      </c>
      <c r="HH508">
        <v>3.2885</v>
      </c>
      <c r="HI508">
        <v>9999</v>
      </c>
      <c r="HJ508">
        <v>9999</v>
      </c>
      <c r="HK508">
        <v>9999</v>
      </c>
      <c r="HL508">
        <v>156.9</v>
      </c>
      <c r="HM508">
        <v>1.86737</v>
      </c>
      <c r="HN508">
        <v>1.86646</v>
      </c>
      <c r="HO508">
        <v>1.86589</v>
      </c>
      <c r="HP508">
        <v>1.86584</v>
      </c>
      <c r="HQ508">
        <v>1.86768</v>
      </c>
      <c r="HR508">
        <v>1.87013</v>
      </c>
      <c r="HS508">
        <v>1.86876</v>
      </c>
      <c r="HT508">
        <v>1.87027</v>
      </c>
      <c r="HU508">
        <v>0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-1.808</v>
      </c>
      <c r="II508">
        <v>-0.1001</v>
      </c>
      <c r="IJ508">
        <v>-0.9279119013753974</v>
      </c>
      <c r="IK508">
        <v>-0.003643892653284941</v>
      </c>
      <c r="IL508">
        <v>8.948238347276123E-07</v>
      </c>
      <c r="IM508">
        <v>-2.445980282225029E-10</v>
      </c>
      <c r="IN508">
        <v>-0.1764634167570225</v>
      </c>
      <c r="IO508">
        <v>-0.01042730378795286</v>
      </c>
      <c r="IP508">
        <v>0.00100284695746963</v>
      </c>
      <c r="IQ508">
        <v>-1.701466411570297E-05</v>
      </c>
      <c r="IR508">
        <v>2</v>
      </c>
      <c r="IS508">
        <v>2310</v>
      </c>
      <c r="IT508">
        <v>1</v>
      </c>
      <c r="IU508">
        <v>25</v>
      </c>
      <c r="IV508">
        <v>2.9</v>
      </c>
      <c r="IW508">
        <v>2.6</v>
      </c>
      <c r="IX508">
        <v>0.67749</v>
      </c>
      <c r="IY508">
        <v>2.23633</v>
      </c>
      <c r="IZ508">
        <v>1.39648</v>
      </c>
      <c r="JA508">
        <v>2.34375</v>
      </c>
      <c r="JB508">
        <v>1.49536</v>
      </c>
      <c r="JC508">
        <v>2.34619</v>
      </c>
      <c r="JD508">
        <v>35.5915</v>
      </c>
      <c r="JE508">
        <v>24.1663</v>
      </c>
      <c r="JF508">
        <v>18</v>
      </c>
      <c r="JG508">
        <v>516.707</v>
      </c>
      <c r="JH508">
        <v>437.055</v>
      </c>
      <c r="JI508">
        <v>24.9999</v>
      </c>
      <c r="JJ508">
        <v>26.2288</v>
      </c>
      <c r="JK508">
        <v>30</v>
      </c>
      <c r="JL508">
        <v>26.2137</v>
      </c>
      <c r="JM508">
        <v>26.1555</v>
      </c>
      <c r="JN508">
        <v>13.5516</v>
      </c>
      <c r="JO508">
        <v>22.5895</v>
      </c>
      <c r="JP508">
        <v>6.03914</v>
      </c>
      <c r="JQ508">
        <v>25</v>
      </c>
      <c r="JR508">
        <v>232.07</v>
      </c>
      <c r="JS508">
        <v>13.586</v>
      </c>
      <c r="JT508">
        <v>100.839</v>
      </c>
      <c r="JU508">
        <v>100.8</v>
      </c>
    </row>
    <row r="509" spans="1:281">
      <c r="A509">
        <v>493</v>
      </c>
      <c r="B509">
        <v>1658949404.6</v>
      </c>
      <c r="C509">
        <v>7766.599999904633</v>
      </c>
      <c r="D509" t="s">
        <v>1420</v>
      </c>
      <c r="E509" t="s">
        <v>1421</v>
      </c>
      <c r="F509">
        <v>5</v>
      </c>
      <c r="G509" t="s">
        <v>1396</v>
      </c>
      <c r="H509" t="s">
        <v>416</v>
      </c>
      <c r="I509">
        <v>1658949396.814285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250.9905769260851</v>
      </c>
      <c r="AK509">
        <v>246.7325757575759</v>
      </c>
      <c r="AL509">
        <v>-3.04831662092807</v>
      </c>
      <c r="AM509">
        <v>64.67409659415863</v>
      </c>
      <c r="AN509">
        <f>(AP509 - AO509 + DI509*1E3/(8.314*(DK509+273.15)) * AR509/DH509 * AQ509) * DH509/(100*CV509) * 1000/(1000 - AP509)</f>
        <v>0</v>
      </c>
      <c r="AO509">
        <v>13.52374918445464</v>
      </c>
      <c r="AP509">
        <v>22.06214242424242</v>
      </c>
      <c r="AQ509">
        <v>-8.222628698984188E-05</v>
      </c>
      <c r="AR509">
        <v>83.68018954703501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1394</v>
      </c>
      <c r="CA509">
        <v>300</v>
      </c>
      <c r="CB509">
        <v>300</v>
      </c>
      <c r="CC509">
        <v>300</v>
      </c>
      <c r="CD509">
        <v>10389.3</v>
      </c>
      <c r="CE509">
        <v>1221.96</v>
      </c>
      <c r="CF509">
        <v>-0.00688733</v>
      </c>
      <c r="CG509">
        <v>0.34</v>
      </c>
      <c r="CH509" t="s">
        <v>417</v>
      </c>
      <c r="CI509" t="s">
        <v>417</v>
      </c>
      <c r="CJ509" t="s">
        <v>417</v>
      </c>
      <c r="CK509" t="s">
        <v>417</v>
      </c>
      <c r="CL509" t="s">
        <v>417</v>
      </c>
      <c r="CM509" t="s">
        <v>417</v>
      </c>
      <c r="CN509" t="s">
        <v>417</v>
      </c>
      <c r="CO509" t="s">
        <v>417</v>
      </c>
      <c r="CP509" t="s">
        <v>417</v>
      </c>
      <c r="CQ509" t="s">
        <v>417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1658949396.814285</v>
      </c>
      <c r="DB509">
        <v>263.1678571428571</v>
      </c>
      <c r="DC509">
        <v>264.9285714285714</v>
      </c>
      <c r="DD509">
        <v>22.07683214285715</v>
      </c>
      <c r="DE509">
        <v>13.53431785714285</v>
      </c>
      <c r="DF509">
        <v>265.0029642857143</v>
      </c>
      <c r="DG509">
        <v>22.1769</v>
      </c>
      <c r="DH509">
        <v>500.0766428571429</v>
      </c>
      <c r="DI509">
        <v>90.41880000000002</v>
      </c>
      <c r="DJ509">
        <v>0.100010975</v>
      </c>
      <c r="DK509">
        <v>27.06567142857142</v>
      </c>
      <c r="DL509">
        <v>26.666425</v>
      </c>
      <c r="DM509">
        <v>999.9000000000002</v>
      </c>
      <c r="DN509">
        <v>0</v>
      </c>
      <c r="DO509">
        <v>0</v>
      </c>
      <c r="DP509">
        <v>9994.926785714286</v>
      </c>
      <c r="DQ509">
        <v>0</v>
      </c>
      <c r="DR509">
        <v>11.78114285714286</v>
      </c>
      <c r="DS509">
        <v>-1.760656614285715</v>
      </c>
      <c r="DT509">
        <v>269.1090714285714</v>
      </c>
      <c r="DU509">
        <v>268.5634642857142</v>
      </c>
      <c r="DV509">
        <v>8.542511428571428</v>
      </c>
      <c r="DW509">
        <v>264.9285714285714</v>
      </c>
      <c r="DX509">
        <v>13.53431785714285</v>
      </c>
      <c r="DY509">
        <v>1.99616</v>
      </c>
      <c r="DZ509">
        <v>1.223756785714286</v>
      </c>
      <c r="EA509">
        <v>17.41391428571429</v>
      </c>
      <c r="EB509">
        <v>9.893731785714285</v>
      </c>
      <c r="EC509">
        <v>1999.9775</v>
      </c>
      <c r="ED509">
        <v>0.9799976428571429</v>
      </c>
      <c r="EE509">
        <v>0.02000255714285714</v>
      </c>
      <c r="EF509">
        <v>0</v>
      </c>
      <c r="EG509">
        <v>916.6465357142858</v>
      </c>
      <c r="EH509">
        <v>5.00097</v>
      </c>
      <c r="EI509">
        <v>18281.11428571429</v>
      </c>
      <c r="EJ509">
        <v>16707.375</v>
      </c>
      <c r="EK509">
        <v>38.625</v>
      </c>
      <c r="EL509">
        <v>39.11149999999999</v>
      </c>
      <c r="EM509">
        <v>38.60475</v>
      </c>
      <c r="EN509">
        <v>38.75</v>
      </c>
      <c r="EO509">
        <v>39.2455</v>
      </c>
      <c r="EP509">
        <v>1955.068928571429</v>
      </c>
      <c r="EQ509">
        <v>39.9</v>
      </c>
      <c r="ER509">
        <v>0</v>
      </c>
      <c r="ES509">
        <v>198.5999999046326</v>
      </c>
      <c r="ET509">
        <v>0</v>
      </c>
      <c r="EU509">
        <v>916.3524230769231</v>
      </c>
      <c r="EV509">
        <v>-42.75668378911447</v>
      </c>
      <c r="EW509">
        <v>-837.9350434152134</v>
      </c>
      <c r="EX509">
        <v>18275.23076923077</v>
      </c>
      <c r="EY509">
        <v>15</v>
      </c>
      <c r="EZ509">
        <v>1658949246.1</v>
      </c>
      <c r="FA509" t="s">
        <v>1397</v>
      </c>
      <c r="FB509">
        <v>1658949228.6</v>
      </c>
      <c r="FC509">
        <v>1658949246.1</v>
      </c>
      <c r="FD509">
        <v>1</v>
      </c>
      <c r="FE509">
        <v>1.075</v>
      </c>
      <c r="FF509">
        <v>0.018</v>
      </c>
      <c r="FG509">
        <v>-2.327</v>
      </c>
      <c r="FH509">
        <v>-0.178</v>
      </c>
      <c r="FI509">
        <v>420</v>
      </c>
      <c r="FJ509">
        <v>13</v>
      </c>
      <c r="FK509">
        <v>0.09</v>
      </c>
      <c r="FL509">
        <v>0.02</v>
      </c>
      <c r="FM509">
        <v>-2.69930463902439</v>
      </c>
      <c r="FN509">
        <v>17.52020229407665</v>
      </c>
      <c r="FO509">
        <v>1.734285514144901</v>
      </c>
      <c r="FP509">
        <v>0</v>
      </c>
      <c r="FQ509">
        <v>919.415205882353</v>
      </c>
      <c r="FR509">
        <v>-50.56417114878632</v>
      </c>
      <c r="FS509">
        <v>5.002226685242647</v>
      </c>
      <c r="FT509">
        <v>0</v>
      </c>
      <c r="FU509">
        <v>8.543496829268292</v>
      </c>
      <c r="FV509">
        <v>-0.0006066898954581307</v>
      </c>
      <c r="FW509">
        <v>0.004382054557120753</v>
      </c>
      <c r="FX509">
        <v>1</v>
      </c>
      <c r="FY509">
        <v>1</v>
      </c>
      <c r="FZ509">
        <v>3</v>
      </c>
      <c r="GA509" t="s">
        <v>426</v>
      </c>
      <c r="GB509">
        <v>2.98351</v>
      </c>
      <c r="GC509">
        <v>2.7156</v>
      </c>
      <c r="GD509">
        <v>0.0603836</v>
      </c>
      <c r="GE509">
        <v>0.059256</v>
      </c>
      <c r="GF509">
        <v>0.101456</v>
      </c>
      <c r="GG509">
        <v>0.0701121</v>
      </c>
      <c r="GH509">
        <v>29813.5</v>
      </c>
      <c r="GI509">
        <v>29961.4</v>
      </c>
      <c r="GJ509">
        <v>29487.6</v>
      </c>
      <c r="GK509">
        <v>29453</v>
      </c>
      <c r="GL509">
        <v>35098.6</v>
      </c>
      <c r="GM509">
        <v>36419.2</v>
      </c>
      <c r="GN509">
        <v>41536.9</v>
      </c>
      <c r="GO509">
        <v>41970.3</v>
      </c>
      <c r="GP509">
        <v>1.95825</v>
      </c>
      <c r="GQ509">
        <v>1.90157</v>
      </c>
      <c r="GR509">
        <v>0.0911951</v>
      </c>
      <c r="GS509">
        <v>0</v>
      </c>
      <c r="GT509">
        <v>25.184</v>
      </c>
      <c r="GU509">
        <v>999.9</v>
      </c>
      <c r="GV509">
        <v>35.5</v>
      </c>
      <c r="GW509">
        <v>31</v>
      </c>
      <c r="GX509">
        <v>17.7139</v>
      </c>
      <c r="GY509">
        <v>63.0793</v>
      </c>
      <c r="GZ509">
        <v>34.2708</v>
      </c>
      <c r="HA509">
        <v>1</v>
      </c>
      <c r="HB509">
        <v>-0.093125</v>
      </c>
      <c r="HC509">
        <v>0.195858</v>
      </c>
      <c r="HD509">
        <v>20.3329</v>
      </c>
      <c r="HE509">
        <v>5.21744</v>
      </c>
      <c r="HF509">
        <v>12.0099</v>
      </c>
      <c r="HG509">
        <v>4.98915</v>
      </c>
      <c r="HH509">
        <v>3.28858</v>
      </c>
      <c r="HI509">
        <v>9999</v>
      </c>
      <c r="HJ509">
        <v>9999</v>
      </c>
      <c r="HK509">
        <v>9999</v>
      </c>
      <c r="HL509">
        <v>156.9</v>
      </c>
      <c r="HM509">
        <v>1.86737</v>
      </c>
      <c r="HN509">
        <v>1.86646</v>
      </c>
      <c r="HO509">
        <v>1.86585</v>
      </c>
      <c r="HP509">
        <v>1.86584</v>
      </c>
      <c r="HQ509">
        <v>1.86768</v>
      </c>
      <c r="HR509">
        <v>1.87012</v>
      </c>
      <c r="HS509">
        <v>1.86874</v>
      </c>
      <c r="HT509">
        <v>1.87027</v>
      </c>
      <c r="HU509">
        <v>0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-1.759</v>
      </c>
      <c r="II509">
        <v>-0.1002</v>
      </c>
      <c r="IJ509">
        <v>-0.9279119013753974</v>
      </c>
      <c r="IK509">
        <v>-0.003643892653284941</v>
      </c>
      <c r="IL509">
        <v>8.948238347276123E-07</v>
      </c>
      <c r="IM509">
        <v>-2.445980282225029E-10</v>
      </c>
      <c r="IN509">
        <v>-0.1764634167570225</v>
      </c>
      <c r="IO509">
        <v>-0.01042730378795286</v>
      </c>
      <c r="IP509">
        <v>0.00100284695746963</v>
      </c>
      <c r="IQ509">
        <v>-1.701466411570297E-05</v>
      </c>
      <c r="IR509">
        <v>2</v>
      </c>
      <c r="IS509">
        <v>2310</v>
      </c>
      <c r="IT509">
        <v>1</v>
      </c>
      <c r="IU509">
        <v>25</v>
      </c>
      <c r="IV509">
        <v>2.9</v>
      </c>
      <c r="IW509">
        <v>2.6</v>
      </c>
      <c r="IX509">
        <v>0.644531</v>
      </c>
      <c r="IY509">
        <v>2.24121</v>
      </c>
      <c r="IZ509">
        <v>1.39648</v>
      </c>
      <c r="JA509">
        <v>2.34375</v>
      </c>
      <c r="JB509">
        <v>1.49536</v>
      </c>
      <c r="JC509">
        <v>2.36206</v>
      </c>
      <c r="JD509">
        <v>35.6148</v>
      </c>
      <c r="JE509">
        <v>24.1663</v>
      </c>
      <c r="JF509">
        <v>18</v>
      </c>
      <c r="JG509">
        <v>516.9349999999999</v>
      </c>
      <c r="JH509">
        <v>437.131</v>
      </c>
      <c r="JI509">
        <v>24.9999</v>
      </c>
      <c r="JJ509">
        <v>26.2288</v>
      </c>
      <c r="JK509">
        <v>30</v>
      </c>
      <c r="JL509">
        <v>26.2117</v>
      </c>
      <c r="JM509">
        <v>26.1555</v>
      </c>
      <c r="JN509">
        <v>12.9046</v>
      </c>
      <c r="JO509">
        <v>22.5895</v>
      </c>
      <c r="JP509">
        <v>6.03914</v>
      </c>
      <c r="JQ509">
        <v>25</v>
      </c>
      <c r="JR509">
        <v>218.695</v>
      </c>
      <c r="JS509">
        <v>13.6095</v>
      </c>
      <c r="JT509">
        <v>100.84</v>
      </c>
      <c r="JU509">
        <v>100.799</v>
      </c>
    </row>
    <row r="510" spans="1:281">
      <c r="A510">
        <v>494</v>
      </c>
      <c r="B510">
        <v>1658949409.6</v>
      </c>
      <c r="C510">
        <v>7771.599999904633</v>
      </c>
      <c r="D510" t="s">
        <v>1422</v>
      </c>
      <c r="E510" t="s">
        <v>1423</v>
      </c>
      <c r="F510">
        <v>5</v>
      </c>
      <c r="G510" t="s">
        <v>1396</v>
      </c>
      <c r="H510" t="s">
        <v>416</v>
      </c>
      <c r="I510">
        <v>1658949402.1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234.1290740216886</v>
      </c>
      <c r="AK510">
        <v>231.4294424242424</v>
      </c>
      <c r="AL510">
        <v>-3.038405254372537</v>
      </c>
      <c r="AM510">
        <v>64.67409659415863</v>
      </c>
      <c r="AN510">
        <f>(AP510 - AO510 + DI510*1E3/(8.314*(DK510+273.15)) * AR510/DH510 * AQ510) * DH510/(100*CV510) * 1000/(1000 - AP510)</f>
        <v>0</v>
      </c>
      <c r="AO510">
        <v>13.52504863094357</v>
      </c>
      <c r="AP510">
        <v>22.06154484848485</v>
      </c>
      <c r="AQ510">
        <v>-2.239783313894368E-05</v>
      </c>
      <c r="AR510">
        <v>83.68018954703501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1394</v>
      </c>
      <c r="CA510">
        <v>300</v>
      </c>
      <c r="CB510">
        <v>300</v>
      </c>
      <c r="CC510">
        <v>300</v>
      </c>
      <c r="CD510">
        <v>10389.3</v>
      </c>
      <c r="CE510">
        <v>1221.96</v>
      </c>
      <c r="CF510">
        <v>-0.00688733</v>
      </c>
      <c r="CG510">
        <v>0.34</v>
      </c>
      <c r="CH510" t="s">
        <v>417</v>
      </c>
      <c r="CI510" t="s">
        <v>417</v>
      </c>
      <c r="CJ510" t="s">
        <v>417</v>
      </c>
      <c r="CK510" t="s">
        <v>417</v>
      </c>
      <c r="CL510" t="s">
        <v>417</v>
      </c>
      <c r="CM510" t="s">
        <v>417</v>
      </c>
      <c r="CN510" t="s">
        <v>417</v>
      </c>
      <c r="CO510" t="s">
        <v>417</v>
      </c>
      <c r="CP510" t="s">
        <v>417</v>
      </c>
      <c r="CQ510" t="s">
        <v>417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1658949402.1</v>
      </c>
      <c r="DB510">
        <v>247.2659259259259</v>
      </c>
      <c r="DC510">
        <v>247.4297777777778</v>
      </c>
      <c r="DD510">
        <v>22.06825925925926</v>
      </c>
      <c r="DE510">
        <v>13.52836666666667</v>
      </c>
      <c r="DF510">
        <v>249.0494444444445</v>
      </c>
      <c r="DG510">
        <v>22.1684074074074</v>
      </c>
      <c r="DH510">
        <v>500.0744074074074</v>
      </c>
      <c r="DI510">
        <v>90.4184925925926</v>
      </c>
      <c r="DJ510">
        <v>0.09999441481481483</v>
      </c>
      <c r="DK510">
        <v>27.06766666666667</v>
      </c>
      <c r="DL510">
        <v>26.6683</v>
      </c>
      <c r="DM510">
        <v>999.9000000000001</v>
      </c>
      <c r="DN510">
        <v>0</v>
      </c>
      <c r="DO510">
        <v>0</v>
      </c>
      <c r="DP510">
        <v>9999.224074074074</v>
      </c>
      <c r="DQ510">
        <v>0</v>
      </c>
      <c r="DR510">
        <v>16.08518518518519</v>
      </c>
      <c r="DS510">
        <v>-0.1638807481481482</v>
      </c>
      <c r="DT510">
        <v>252.845925925926</v>
      </c>
      <c r="DU510">
        <v>250.823037037037</v>
      </c>
      <c r="DV510">
        <v>8.539897037037036</v>
      </c>
      <c r="DW510">
        <v>247.4297777777778</v>
      </c>
      <c r="DX510">
        <v>13.52836666666667</v>
      </c>
      <c r="DY510">
        <v>1.995378888888889</v>
      </c>
      <c r="DZ510">
        <v>1.223213333333333</v>
      </c>
      <c r="EA510">
        <v>17.40771481481482</v>
      </c>
      <c r="EB510">
        <v>9.887117407407406</v>
      </c>
      <c r="EC510">
        <v>1999.985555555555</v>
      </c>
      <c r="ED510">
        <v>0.9799976666666667</v>
      </c>
      <c r="EE510">
        <v>0.02000253333333333</v>
      </c>
      <c r="EF510">
        <v>0</v>
      </c>
      <c r="EG510">
        <v>913.3438148148148</v>
      </c>
      <c r="EH510">
        <v>5.00097</v>
      </c>
      <c r="EI510">
        <v>18215.18148148149</v>
      </c>
      <c r="EJ510">
        <v>16707.44444444444</v>
      </c>
      <c r="EK510">
        <v>38.625</v>
      </c>
      <c r="EL510">
        <v>39.09699999999999</v>
      </c>
      <c r="EM510">
        <v>38.59699999999999</v>
      </c>
      <c r="EN510">
        <v>38.75</v>
      </c>
      <c r="EO510">
        <v>39.23833333333333</v>
      </c>
      <c r="EP510">
        <v>1955.078888888889</v>
      </c>
      <c r="EQ510">
        <v>39.90037037037037</v>
      </c>
      <c r="ER510">
        <v>0</v>
      </c>
      <c r="ES510">
        <v>203.3999998569489</v>
      </c>
      <c r="ET510">
        <v>0</v>
      </c>
      <c r="EU510">
        <v>913.4056153846154</v>
      </c>
      <c r="EV510">
        <v>-30.25271794830716</v>
      </c>
      <c r="EW510">
        <v>-629.5076925259157</v>
      </c>
      <c r="EX510">
        <v>18216.56538461538</v>
      </c>
      <c r="EY510">
        <v>15</v>
      </c>
      <c r="EZ510">
        <v>1658949246.1</v>
      </c>
      <c r="FA510" t="s">
        <v>1397</v>
      </c>
      <c r="FB510">
        <v>1658949228.6</v>
      </c>
      <c r="FC510">
        <v>1658949246.1</v>
      </c>
      <c r="FD510">
        <v>1</v>
      </c>
      <c r="FE510">
        <v>1.075</v>
      </c>
      <c r="FF510">
        <v>0.018</v>
      </c>
      <c r="FG510">
        <v>-2.327</v>
      </c>
      <c r="FH510">
        <v>-0.178</v>
      </c>
      <c r="FI510">
        <v>420</v>
      </c>
      <c r="FJ510">
        <v>13</v>
      </c>
      <c r="FK510">
        <v>0.09</v>
      </c>
      <c r="FL510">
        <v>0.02</v>
      </c>
      <c r="FM510">
        <v>-1.00495353</v>
      </c>
      <c r="FN510">
        <v>17.8389045748593</v>
      </c>
      <c r="FO510">
        <v>1.724600055702491</v>
      </c>
      <c r="FP510">
        <v>0</v>
      </c>
      <c r="FQ510">
        <v>915.4480294117648</v>
      </c>
      <c r="FR510">
        <v>-38.14825056419742</v>
      </c>
      <c r="FS510">
        <v>3.812357588355003</v>
      </c>
      <c r="FT510">
        <v>0</v>
      </c>
      <c r="FU510">
        <v>8.54033025</v>
      </c>
      <c r="FV510">
        <v>-0.02647891181987663</v>
      </c>
      <c r="FW510">
        <v>0.005387810542094028</v>
      </c>
      <c r="FX510">
        <v>1</v>
      </c>
      <c r="FY510">
        <v>1</v>
      </c>
      <c r="FZ510">
        <v>3</v>
      </c>
      <c r="GA510" t="s">
        <v>426</v>
      </c>
      <c r="GB510">
        <v>2.98351</v>
      </c>
      <c r="GC510">
        <v>2.71563</v>
      </c>
      <c r="GD510">
        <v>0.0571332</v>
      </c>
      <c r="GE510">
        <v>0.0558215</v>
      </c>
      <c r="GF510">
        <v>0.101455</v>
      </c>
      <c r="GG510">
        <v>0.0701668</v>
      </c>
      <c r="GH510">
        <v>29916.7</v>
      </c>
      <c r="GI510">
        <v>30070.6</v>
      </c>
      <c r="GJ510">
        <v>29487.6</v>
      </c>
      <c r="GK510">
        <v>29452.9</v>
      </c>
      <c r="GL510">
        <v>35098.4</v>
      </c>
      <c r="GM510">
        <v>36417</v>
      </c>
      <c r="GN510">
        <v>41536.8</v>
      </c>
      <c r="GO510">
        <v>41970.4</v>
      </c>
      <c r="GP510">
        <v>1.95798</v>
      </c>
      <c r="GQ510">
        <v>1.90132</v>
      </c>
      <c r="GR510">
        <v>0.09020789999999999</v>
      </c>
      <c r="GS510">
        <v>0</v>
      </c>
      <c r="GT510">
        <v>25.1876</v>
      </c>
      <c r="GU510">
        <v>999.9</v>
      </c>
      <c r="GV510">
        <v>35.5</v>
      </c>
      <c r="GW510">
        <v>31</v>
      </c>
      <c r="GX510">
        <v>17.7129</v>
      </c>
      <c r="GY510">
        <v>63.0293</v>
      </c>
      <c r="GZ510">
        <v>34.379</v>
      </c>
      <c r="HA510">
        <v>1</v>
      </c>
      <c r="HB510">
        <v>-0.0932012</v>
      </c>
      <c r="HC510">
        <v>0.195697</v>
      </c>
      <c r="HD510">
        <v>20.3328</v>
      </c>
      <c r="HE510">
        <v>5.21684</v>
      </c>
      <c r="HF510">
        <v>12.0098</v>
      </c>
      <c r="HG510">
        <v>4.9889</v>
      </c>
      <c r="HH510">
        <v>3.2884</v>
      </c>
      <c r="HI510">
        <v>9999</v>
      </c>
      <c r="HJ510">
        <v>9999</v>
      </c>
      <c r="HK510">
        <v>9999</v>
      </c>
      <c r="HL510">
        <v>156.9</v>
      </c>
      <c r="HM510">
        <v>1.86737</v>
      </c>
      <c r="HN510">
        <v>1.86646</v>
      </c>
      <c r="HO510">
        <v>1.86586</v>
      </c>
      <c r="HP510">
        <v>1.86584</v>
      </c>
      <c r="HQ510">
        <v>1.86766</v>
      </c>
      <c r="HR510">
        <v>1.87013</v>
      </c>
      <c r="HS510">
        <v>1.86875</v>
      </c>
      <c r="HT510">
        <v>1.87027</v>
      </c>
      <c r="HU510">
        <v>0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-1.711</v>
      </c>
      <c r="II510">
        <v>-0.1002</v>
      </c>
      <c r="IJ510">
        <v>-0.9279119013753974</v>
      </c>
      <c r="IK510">
        <v>-0.003643892653284941</v>
      </c>
      <c r="IL510">
        <v>8.948238347276123E-07</v>
      </c>
      <c r="IM510">
        <v>-2.445980282225029E-10</v>
      </c>
      <c r="IN510">
        <v>-0.1764634167570225</v>
      </c>
      <c r="IO510">
        <v>-0.01042730378795286</v>
      </c>
      <c r="IP510">
        <v>0.00100284695746963</v>
      </c>
      <c r="IQ510">
        <v>-1.701466411570297E-05</v>
      </c>
      <c r="IR510">
        <v>2</v>
      </c>
      <c r="IS510">
        <v>2310</v>
      </c>
      <c r="IT510">
        <v>1</v>
      </c>
      <c r="IU510">
        <v>25</v>
      </c>
      <c r="IV510">
        <v>3</v>
      </c>
      <c r="IW510">
        <v>2.7</v>
      </c>
      <c r="IX510">
        <v>0.609131</v>
      </c>
      <c r="IY510">
        <v>2.23755</v>
      </c>
      <c r="IZ510">
        <v>1.39648</v>
      </c>
      <c r="JA510">
        <v>2.34375</v>
      </c>
      <c r="JB510">
        <v>1.49536</v>
      </c>
      <c r="JC510">
        <v>2.38647</v>
      </c>
      <c r="JD510">
        <v>35.6148</v>
      </c>
      <c r="JE510">
        <v>24.1751</v>
      </c>
      <c r="JF510">
        <v>18</v>
      </c>
      <c r="JG510">
        <v>516.753</v>
      </c>
      <c r="JH510">
        <v>436.979</v>
      </c>
      <c r="JI510">
        <v>24.9999</v>
      </c>
      <c r="JJ510">
        <v>26.2271</v>
      </c>
      <c r="JK510">
        <v>30</v>
      </c>
      <c r="JL510">
        <v>26.2115</v>
      </c>
      <c r="JM510">
        <v>26.1554</v>
      </c>
      <c r="JN510">
        <v>12.1856</v>
      </c>
      <c r="JO510">
        <v>22.2729</v>
      </c>
      <c r="JP510">
        <v>6.03914</v>
      </c>
      <c r="JQ510">
        <v>25</v>
      </c>
      <c r="JR510">
        <v>198.636</v>
      </c>
      <c r="JS510">
        <v>13.6219</v>
      </c>
      <c r="JT510">
        <v>100.84</v>
      </c>
      <c r="JU510">
        <v>100.799</v>
      </c>
    </row>
    <row r="511" spans="1:281">
      <c r="A511">
        <v>495</v>
      </c>
      <c r="B511">
        <v>1658949414.6</v>
      </c>
      <c r="C511">
        <v>7776.599999904633</v>
      </c>
      <c r="D511" t="s">
        <v>1424</v>
      </c>
      <c r="E511" t="s">
        <v>1425</v>
      </c>
      <c r="F511">
        <v>5</v>
      </c>
      <c r="G511" t="s">
        <v>1396</v>
      </c>
      <c r="H511" t="s">
        <v>416</v>
      </c>
      <c r="I511">
        <v>1658949406.814285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218.1285673904677</v>
      </c>
      <c r="AK511">
        <v>216.5223454545452</v>
      </c>
      <c r="AL511">
        <v>-2.977372551606841</v>
      </c>
      <c r="AM511">
        <v>64.67409659415863</v>
      </c>
      <c r="AN511">
        <f>(AP511 - AO511 + DI511*1E3/(8.314*(DK511+273.15)) * AR511/DH511 * AQ511) * DH511/(100*CV511) * 1000/(1000 - AP511)</f>
        <v>0</v>
      </c>
      <c r="AO511">
        <v>13.54467711049417</v>
      </c>
      <c r="AP511">
        <v>22.06285757575757</v>
      </c>
      <c r="AQ511">
        <v>1.355072338562725E-05</v>
      </c>
      <c r="AR511">
        <v>83.68018954703501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1394</v>
      </c>
      <c r="CA511">
        <v>300</v>
      </c>
      <c r="CB511">
        <v>300</v>
      </c>
      <c r="CC511">
        <v>300</v>
      </c>
      <c r="CD511">
        <v>10389.3</v>
      </c>
      <c r="CE511">
        <v>1221.96</v>
      </c>
      <c r="CF511">
        <v>-0.00688733</v>
      </c>
      <c r="CG511">
        <v>0.34</v>
      </c>
      <c r="CH511" t="s">
        <v>417</v>
      </c>
      <c r="CI511" t="s">
        <v>417</v>
      </c>
      <c r="CJ511" t="s">
        <v>417</v>
      </c>
      <c r="CK511" t="s">
        <v>417</v>
      </c>
      <c r="CL511" t="s">
        <v>417</v>
      </c>
      <c r="CM511" t="s">
        <v>417</v>
      </c>
      <c r="CN511" t="s">
        <v>417</v>
      </c>
      <c r="CO511" t="s">
        <v>417</v>
      </c>
      <c r="CP511" t="s">
        <v>417</v>
      </c>
      <c r="CQ511" t="s">
        <v>417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1658949406.814285</v>
      </c>
      <c r="DB511">
        <v>233.2118928571429</v>
      </c>
      <c r="DC511">
        <v>232.1448571428572</v>
      </c>
      <c r="DD511">
        <v>22.06406428571429</v>
      </c>
      <c r="DE511">
        <v>13.53205</v>
      </c>
      <c r="DF511">
        <v>234.9494642857143</v>
      </c>
      <c r="DG511">
        <v>22.16424642857143</v>
      </c>
      <c r="DH511">
        <v>500.074107142857</v>
      </c>
      <c r="DI511">
        <v>90.41802142857144</v>
      </c>
      <c r="DJ511">
        <v>0.1000040964285714</v>
      </c>
      <c r="DK511">
        <v>27.06941428571428</v>
      </c>
      <c r="DL511">
        <v>26.6737</v>
      </c>
      <c r="DM511">
        <v>999.9000000000002</v>
      </c>
      <c r="DN511">
        <v>0</v>
      </c>
      <c r="DO511">
        <v>0</v>
      </c>
      <c r="DP511">
        <v>10000.41821428572</v>
      </c>
      <c r="DQ511">
        <v>0</v>
      </c>
      <c r="DR511">
        <v>16.33536428571428</v>
      </c>
      <c r="DS511">
        <v>1.06695285</v>
      </c>
      <c r="DT511">
        <v>238.4735714285714</v>
      </c>
      <c r="DU511">
        <v>235.3292142857143</v>
      </c>
      <c r="DV511">
        <v>8.532013928571429</v>
      </c>
      <c r="DW511">
        <v>232.1448571428572</v>
      </c>
      <c r="DX511">
        <v>13.53205</v>
      </c>
      <c r="DY511">
        <v>1.994989285714286</v>
      </c>
      <c r="DZ511">
        <v>1.223540357142857</v>
      </c>
      <c r="EA511">
        <v>17.404625</v>
      </c>
      <c r="EB511">
        <v>9.891099285714287</v>
      </c>
      <c r="EC511">
        <v>2000.009285714286</v>
      </c>
      <c r="ED511">
        <v>0.97999775</v>
      </c>
      <c r="EE511">
        <v>0.02000245</v>
      </c>
      <c r="EF511">
        <v>0</v>
      </c>
      <c r="EG511">
        <v>911.3442857142858</v>
      </c>
      <c r="EH511">
        <v>5.00097</v>
      </c>
      <c r="EI511">
        <v>18173.99642857143</v>
      </c>
      <c r="EJ511">
        <v>16707.64642857143</v>
      </c>
      <c r="EK511">
        <v>38.625</v>
      </c>
      <c r="EL511">
        <v>39.09125</v>
      </c>
      <c r="EM511">
        <v>38.59575</v>
      </c>
      <c r="EN511">
        <v>38.75</v>
      </c>
      <c r="EO511">
        <v>39.23425</v>
      </c>
      <c r="EP511">
        <v>1955.104642857143</v>
      </c>
      <c r="EQ511">
        <v>39.90107142857143</v>
      </c>
      <c r="ER511">
        <v>0</v>
      </c>
      <c r="ES511">
        <v>208.2000000476837</v>
      </c>
      <c r="ET511">
        <v>0</v>
      </c>
      <c r="EU511">
        <v>911.3256538461538</v>
      </c>
      <c r="EV511">
        <v>-21.50321364729905</v>
      </c>
      <c r="EW511">
        <v>-432.2085468671274</v>
      </c>
      <c r="EX511">
        <v>18173.88846153846</v>
      </c>
      <c r="EY511">
        <v>15</v>
      </c>
      <c r="EZ511">
        <v>1658949246.1</v>
      </c>
      <c r="FA511" t="s">
        <v>1397</v>
      </c>
      <c r="FB511">
        <v>1658949228.6</v>
      </c>
      <c r="FC511">
        <v>1658949246.1</v>
      </c>
      <c r="FD511">
        <v>1</v>
      </c>
      <c r="FE511">
        <v>1.075</v>
      </c>
      <c r="FF511">
        <v>0.018</v>
      </c>
      <c r="FG511">
        <v>-2.327</v>
      </c>
      <c r="FH511">
        <v>-0.178</v>
      </c>
      <c r="FI511">
        <v>420</v>
      </c>
      <c r="FJ511">
        <v>13</v>
      </c>
      <c r="FK511">
        <v>0.09</v>
      </c>
      <c r="FL511">
        <v>0.02</v>
      </c>
      <c r="FM511">
        <v>0.2087582634146341</v>
      </c>
      <c r="FN511">
        <v>16.20861111637631</v>
      </c>
      <c r="FO511">
        <v>1.605331572131274</v>
      </c>
      <c r="FP511">
        <v>0</v>
      </c>
      <c r="FQ511">
        <v>912.7637352941177</v>
      </c>
      <c r="FR511">
        <v>-27.12673796732961</v>
      </c>
      <c r="FS511">
        <v>2.714919393330813</v>
      </c>
      <c r="FT511">
        <v>0</v>
      </c>
      <c r="FU511">
        <v>8.535551707317074</v>
      </c>
      <c r="FV511">
        <v>-0.08533881533101439</v>
      </c>
      <c r="FW511">
        <v>0.01023440274388747</v>
      </c>
      <c r="FX511">
        <v>1</v>
      </c>
      <c r="FY511">
        <v>1</v>
      </c>
      <c r="FZ511">
        <v>3</v>
      </c>
      <c r="GA511" t="s">
        <v>426</v>
      </c>
      <c r="GB511">
        <v>2.98361</v>
      </c>
      <c r="GC511">
        <v>2.71576</v>
      </c>
      <c r="GD511">
        <v>0.053887</v>
      </c>
      <c r="GE511">
        <v>0.0522882</v>
      </c>
      <c r="GF511">
        <v>0.101459</v>
      </c>
      <c r="GG511">
        <v>0.0702142</v>
      </c>
      <c r="GH511">
        <v>30020.2</v>
      </c>
      <c r="GI511">
        <v>30183.2</v>
      </c>
      <c r="GJ511">
        <v>29488.1</v>
      </c>
      <c r="GK511">
        <v>29453</v>
      </c>
      <c r="GL511">
        <v>35098.7</v>
      </c>
      <c r="GM511">
        <v>36414.6</v>
      </c>
      <c r="GN511">
        <v>41537.4</v>
      </c>
      <c r="GO511">
        <v>41969.8</v>
      </c>
      <c r="GP511">
        <v>1.95805</v>
      </c>
      <c r="GQ511">
        <v>1.90125</v>
      </c>
      <c r="GR511">
        <v>0.0910088</v>
      </c>
      <c r="GS511">
        <v>0</v>
      </c>
      <c r="GT511">
        <v>25.1912</v>
      </c>
      <c r="GU511">
        <v>999.9</v>
      </c>
      <c r="GV511">
        <v>35.5</v>
      </c>
      <c r="GW511">
        <v>31</v>
      </c>
      <c r="GX511">
        <v>17.713</v>
      </c>
      <c r="GY511">
        <v>63.0993</v>
      </c>
      <c r="GZ511">
        <v>34.2188</v>
      </c>
      <c r="HA511">
        <v>1</v>
      </c>
      <c r="HB511">
        <v>-0.0932393</v>
      </c>
      <c r="HC511">
        <v>0.196885</v>
      </c>
      <c r="HD511">
        <v>20.3328</v>
      </c>
      <c r="HE511">
        <v>5.21684</v>
      </c>
      <c r="HF511">
        <v>12.0098</v>
      </c>
      <c r="HG511">
        <v>4.9891</v>
      </c>
      <c r="HH511">
        <v>3.2885</v>
      </c>
      <c r="HI511">
        <v>9999</v>
      </c>
      <c r="HJ511">
        <v>9999</v>
      </c>
      <c r="HK511">
        <v>9999</v>
      </c>
      <c r="HL511">
        <v>156.9</v>
      </c>
      <c r="HM511">
        <v>1.8674</v>
      </c>
      <c r="HN511">
        <v>1.86646</v>
      </c>
      <c r="HO511">
        <v>1.86587</v>
      </c>
      <c r="HP511">
        <v>1.86584</v>
      </c>
      <c r="HQ511">
        <v>1.86768</v>
      </c>
      <c r="HR511">
        <v>1.87014</v>
      </c>
      <c r="HS511">
        <v>1.86875</v>
      </c>
      <c r="HT511">
        <v>1.87027</v>
      </c>
      <c r="HU511">
        <v>0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-1.662</v>
      </c>
      <c r="II511">
        <v>-0.1002</v>
      </c>
      <c r="IJ511">
        <v>-0.9279119013753974</v>
      </c>
      <c r="IK511">
        <v>-0.003643892653284941</v>
      </c>
      <c r="IL511">
        <v>8.948238347276123E-07</v>
      </c>
      <c r="IM511">
        <v>-2.445980282225029E-10</v>
      </c>
      <c r="IN511">
        <v>-0.1764634167570225</v>
      </c>
      <c r="IO511">
        <v>-0.01042730378795286</v>
      </c>
      <c r="IP511">
        <v>0.00100284695746963</v>
      </c>
      <c r="IQ511">
        <v>-1.701466411570297E-05</v>
      </c>
      <c r="IR511">
        <v>2</v>
      </c>
      <c r="IS511">
        <v>2310</v>
      </c>
      <c r="IT511">
        <v>1</v>
      </c>
      <c r="IU511">
        <v>25</v>
      </c>
      <c r="IV511">
        <v>3.1</v>
      </c>
      <c r="IW511">
        <v>2.8</v>
      </c>
      <c r="IX511">
        <v>0.574951</v>
      </c>
      <c r="IY511">
        <v>2.24121</v>
      </c>
      <c r="IZ511">
        <v>1.39648</v>
      </c>
      <c r="JA511">
        <v>2.34375</v>
      </c>
      <c r="JB511">
        <v>1.49536</v>
      </c>
      <c r="JC511">
        <v>2.3999</v>
      </c>
      <c r="JD511">
        <v>35.6148</v>
      </c>
      <c r="JE511">
        <v>24.1751</v>
      </c>
      <c r="JF511">
        <v>18</v>
      </c>
      <c r="JG511">
        <v>516.802</v>
      </c>
      <c r="JH511">
        <v>436.918</v>
      </c>
      <c r="JI511">
        <v>25</v>
      </c>
      <c r="JJ511">
        <v>26.2266</v>
      </c>
      <c r="JK511">
        <v>30</v>
      </c>
      <c r="JL511">
        <v>26.2115</v>
      </c>
      <c r="JM511">
        <v>26.1533</v>
      </c>
      <c r="JN511">
        <v>11.4981</v>
      </c>
      <c r="JO511">
        <v>21.98</v>
      </c>
      <c r="JP511">
        <v>6.03914</v>
      </c>
      <c r="JQ511">
        <v>25</v>
      </c>
      <c r="JR511">
        <v>185.198</v>
      </c>
      <c r="JS511">
        <v>13.6403</v>
      </c>
      <c r="JT511">
        <v>100.841</v>
      </c>
      <c r="JU511">
        <v>100.799</v>
      </c>
    </row>
    <row r="512" spans="1:281">
      <c r="A512">
        <v>496</v>
      </c>
      <c r="B512">
        <v>1658949419.6</v>
      </c>
      <c r="C512">
        <v>7781.599999904633</v>
      </c>
      <c r="D512" t="s">
        <v>1426</v>
      </c>
      <c r="E512" t="s">
        <v>1427</v>
      </c>
      <c r="F512">
        <v>5</v>
      </c>
      <c r="G512" t="s">
        <v>1396</v>
      </c>
      <c r="H512" t="s">
        <v>416</v>
      </c>
      <c r="I512">
        <v>1658949412.1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201.5742736314031</v>
      </c>
      <c r="AK512">
        <v>201.5725212121211</v>
      </c>
      <c r="AL512">
        <v>-3.005176080585763</v>
      </c>
      <c r="AM512">
        <v>64.67409659415863</v>
      </c>
      <c r="AN512">
        <f>(AP512 - AO512 + DI512*1E3/(8.314*(DK512+273.15)) * AR512/DH512 * AQ512) * DH512/(100*CV512) * 1000/(1000 - AP512)</f>
        <v>0</v>
      </c>
      <c r="AO512">
        <v>13.56609545639644</v>
      </c>
      <c r="AP512">
        <v>22.07229757575758</v>
      </c>
      <c r="AQ512">
        <v>8.300358659915002E-06</v>
      </c>
      <c r="AR512">
        <v>83.68018954703501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1394</v>
      </c>
      <c r="CA512">
        <v>300</v>
      </c>
      <c r="CB512">
        <v>300</v>
      </c>
      <c r="CC512">
        <v>300</v>
      </c>
      <c r="CD512">
        <v>10389.3</v>
      </c>
      <c r="CE512">
        <v>1221.96</v>
      </c>
      <c r="CF512">
        <v>-0.00688733</v>
      </c>
      <c r="CG512">
        <v>0.34</v>
      </c>
      <c r="CH512" t="s">
        <v>417</v>
      </c>
      <c r="CI512" t="s">
        <v>417</v>
      </c>
      <c r="CJ512" t="s">
        <v>417</v>
      </c>
      <c r="CK512" t="s">
        <v>417</v>
      </c>
      <c r="CL512" t="s">
        <v>417</v>
      </c>
      <c r="CM512" t="s">
        <v>417</v>
      </c>
      <c r="CN512" t="s">
        <v>417</v>
      </c>
      <c r="CO512" t="s">
        <v>417</v>
      </c>
      <c r="CP512" t="s">
        <v>417</v>
      </c>
      <c r="CQ512" t="s">
        <v>417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1658949412.1</v>
      </c>
      <c r="DB512">
        <v>217.6122592592593</v>
      </c>
      <c r="DC512">
        <v>214.9763333333333</v>
      </c>
      <c r="DD512">
        <v>22.06395925925926</v>
      </c>
      <c r="DE512">
        <v>13.54914814814815</v>
      </c>
      <c r="DF512">
        <v>219.2985925925926</v>
      </c>
      <c r="DG512">
        <v>22.16413703703704</v>
      </c>
      <c r="DH512">
        <v>500.0776296296295</v>
      </c>
      <c r="DI512">
        <v>90.41806296296294</v>
      </c>
      <c r="DJ512">
        <v>0.1000267703703703</v>
      </c>
      <c r="DK512">
        <v>27.07056296296296</v>
      </c>
      <c r="DL512">
        <v>26.67660370370371</v>
      </c>
      <c r="DM512">
        <v>999.9000000000001</v>
      </c>
      <c r="DN512">
        <v>0</v>
      </c>
      <c r="DO512">
        <v>0</v>
      </c>
      <c r="DP512">
        <v>9997.522592592592</v>
      </c>
      <c r="DQ512">
        <v>0</v>
      </c>
      <c r="DR512">
        <v>15.14917777777778</v>
      </c>
      <c r="DS512">
        <v>2.635766851851852</v>
      </c>
      <c r="DT512">
        <v>222.5218148148148</v>
      </c>
      <c r="DU512">
        <v>217.9288148148148</v>
      </c>
      <c r="DV512">
        <v>8.514810740740741</v>
      </c>
      <c r="DW512">
        <v>214.9763333333333</v>
      </c>
      <c r="DX512">
        <v>13.54914814814815</v>
      </c>
      <c r="DY512">
        <v>1.994981111111111</v>
      </c>
      <c r="DZ512">
        <v>1.225087777777778</v>
      </c>
      <c r="EA512">
        <v>17.40455925925926</v>
      </c>
      <c r="EB512">
        <v>9.909940370370371</v>
      </c>
      <c r="EC512">
        <v>2000.037407407408</v>
      </c>
      <c r="ED512">
        <v>0.9799976666666667</v>
      </c>
      <c r="EE512">
        <v>0.02000253333333333</v>
      </c>
      <c r="EF512">
        <v>0</v>
      </c>
      <c r="EG512">
        <v>909.8237777777775</v>
      </c>
      <c r="EH512">
        <v>5.00097</v>
      </c>
      <c r="EI512">
        <v>18143.43333333333</v>
      </c>
      <c r="EJ512">
        <v>16707.88148148148</v>
      </c>
      <c r="EK512">
        <v>38.625</v>
      </c>
      <c r="EL512">
        <v>39.07833333333333</v>
      </c>
      <c r="EM512">
        <v>38.583</v>
      </c>
      <c r="EN512">
        <v>38.75</v>
      </c>
      <c r="EO512">
        <v>39.229</v>
      </c>
      <c r="EP512">
        <v>1955.131481481482</v>
      </c>
      <c r="EQ512">
        <v>39.90222222222223</v>
      </c>
      <c r="ER512">
        <v>0</v>
      </c>
      <c r="ES512">
        <v>213.5999999046326</v>
      </c>
      <c r="ET512">
        <v>0</v>
      </c>
      <c r="EU512">
        <v>909.73564</v>
      </c>
      <c r="EV512">
        <v>-11.89038461903906</v>
      </c>
      <c r="EW512">
        <v>-239.161538819654</v>
      </c>
      <c r="EX512">
        <v>18141.504</v>
      </c>
      <c r="EY512">
        <v>15</v>
      </c>
      <c r="EZ512">
        <v>1658949246.1</v>
      </c>
      <c r="FA512" t="s">
        <v>1397</v>
      </c>
      <c r="FB512">
        <v>1658949228.6</v>
      </c>
      <c r="FC512">
        <v>1658949246.1</v>
      </c>
      <c r="FD512">
        <v>1</v>
      </c>
      <c r="FE512">
        <v>1.075</v>
      </c>
      <c r="FF512">
        <v>0.018</v>
      </c>
      <c r="FG512">
        <v>-2.327</v>
      </c>
      <c r="FH512">
        <v>-0.178</v>
      </c>
      <c r="FI512">
        <v>420</v>
      </c>
      <c r="FJ512">
        <v>13</v>
      </c>
      <c r="FK512">
        <v>0.09</v>
      </c>
      <c r="FL512">
        <v>0.02</v>
      </c>
      <c r="FM512">
        <v>1.608900214634146</v>
      </c>
      <c r="FN512">
        <v>17.2959046076655</v>
      </c>
      <c r="FO512">
        <v>1.71379265955407</v>
      </c>
      <c r="FP512">
        <v>0</v>
      </c>
      <c r="FQ512">
        <v>910.9369117647058</v>
      </c>
      <c r="FR512">
        <v>-18.53883880692813</v>
      </c>
      <c r="FS512">
        <v>1.889894914097658</v>
      </c>
      <c r="FT512">
        <v>0</v>
      </c>
      <c r="FU512">
        <v>8.525285121951221</v>
      </c>
      <c r="FV512">
        <v>-0.1825128919860559</v>
      </c>
      <c r="FW512">
        <v>0.01871353887377403</v>
      </c>
      <c r="FX512">
        <v>0</v>
      </c>
      <c r="FY512">
        <v>0</v>
      </c>
      <c r="FZ512">
        <v>3</v>
      </c>
      <c r="GA512" t="s">
        <v>439</v>
      </c>
      <c r="GB512">
        <v>2.98369</v>
      </c>
      <c r="GC512">
        <v>2.7156</v>
      </c>
      <c r="GD512">
        <v>0.0505568</v>
      </c>
      <c r="GE512">
        <v>0.0485425</v>
      </c>
      <c r="GF512">
        <v>0.101493</v>
      </c>
      <c r="GG512">
        <v>0.070386</v>
      </c>
      <c r="GH512">
        <v>30126</v>
      </c>
      <c r="GI512">
        <v>30302.4</v>
      </c>
      <c r="GJ512">
        <v>29488.2</v>
      </c>
      <c r="GK512">
        <v>29452.9</v>
      </c>
      <c r="GL512">
        <v>35097</v>
      </c>
      <c r="GM512">
        <v>36408.2</v>
      </c>
      <c r="GN512">
        <v>41537.1</v>
      </c>
      <c r="GO512">
        <v>41970.3</v>
      </c>
      <c r="GP512">
        <v>1.95783</v>
      </c>
      <c r="GQ512">
        <v>1.9011</v>
      </c>
      <c r="GR512">
        <v>0.0908598</v>
      </c>
      <c r="GS512">
        <v>0</v>
      </c>
      <c r="GT512">
        <v>25.1946</v>
      </c>
      <c r="GU512">
        <v>999.9</v>
      </c>
      <c r="GV512">
        <v>35.5</v>
      </c>
      <c r="GW512">
        <v>31</v>
      </c>
      <c r="GX512">
        <v>17.7116</v>
      </c>
      <c r="GY512">
        <v>63.1394</v>
      </c>
      <c r="GZ512">
        <v>34.0585</v>
      </c>
      <c r="HA512">
        <v>1</v>
      </c>
      <c r="HB512">
        <v>-0.0932571</v>
      </c>
      <c r="HC512">
        <v>0.197277</v>
      </c>
      <c r="HD512">
        <v>20.3327</v>
      </c>
      <c r="HE512">
        <v>5.21669</v>
      </c>
      <c r="HF512">
        <v>12.0099</v>
      </c>
      <c r="HG512">
        <v>4.98895</v>
      </c>
      <c r="HH512">
        <v>3.28845</v>
      </c>
      <c r="HI512">
        <v>9999</v>
      </c>
      <c r="HJ512">
        <v>9999</v>
      </c>
      <c r="HK512">
        <v>9999</v>
      </c>
      <c r="HL512">
        <v>156.9</v>
      </c>
      <c r="HM512">
        <v>1.86738</v>
      </c>
      <c r="HN512">
        <v>1.86646</v>
      </c>
      <c r="HO512">
        <v>1.86586</v>
      </c>
      <c r="HP512">
        <v>1.86584</v>
      </c>
      <c r="HQ512">
        <v>1.86768</v>
      </c>
      <c r="HR512">
        <v>1.87013</v>
      </c>
      <c r="HS512">
        <v>1.86875</v>
      </c>
      <c r="HT512">
        <v>1.87027</v>
      </c>
      <c r="HU512">
        <v>0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-1.613</v>
      </c>
      <c r="II512">
        <v>-0.1001</v>
      </c>
      <c r="IJ512">
        <v>-0.9279119013753974</v>
      </c>
      <c r="IK512">
        <v>-0.003643892653284941</v>
      </c>
      <c r="IL512">
        <v>8.948238347276123E-07</v>
      </c>
      <c r="IM512">
        <v>-2.445980282225029E-10</v>
      </c>
      <c r="IN512">
        <v>-0.1764634167570225</v>
      </c>
      <c r="IO512">
        <v>-0.01042730378795286</v>
      </c>
      <c r="IP512">
        <v>0.00100284695746963</v>
      </c>
      <c r="IQ512">
        <v>-1.701466411570297E-05</v>
      </c>
      <c r="IR512">
        <v>2</v>
      </c>
      <c r="IS512">
        <v>2310</v>
      </c>
      <c r="IT512">
        <v>1</v>
      </c>
      <c r="IU512">
        <v>25</v>
      </c>
      <c r="IV512">
        <v>3.2</v>
      </c>
      <c r="IW512">
        <v>2.9</v>
      </c>
      <c r="IX512">
        <v>0.5371089999999999</v>
      </c>
      <c r="IY512">
        <v>2.24243</v>
      </c>
      <c r="IZ512">
        <v>1.39648</v>
      </c>
      <c r="JA512">
        <v>2.34375</v>
      </c>
      <c r="JB512">
        <v>1.49536</v>
      </c>
      <c r="JC512">
        <v>2.41455</v>
      </c>
      <c r="JD512">
        <v>35.6148</v>
      </c>
      <c r="JE512">
        <v>24.1663</v>
      </c>
      <c r="JF512">
        <v>18</v>
      </c>
      <c r="JG512">
        <v>516.655</v>
      </c>
      <c r="JH512">
        <v>436.828</v>
      </c>
      <c r="JI512">
        <v>25.0001</v>
      </c>
      <c r="JJ512">
        <v>26.2266</v>
      </c>
      <c r="JK512">
        <v>30</v>
      </c>
      <c r="JL512">
        <v>26.2115</v>
      </c>
      <c r="JM512">
        <v>26.1533</v>
      </c>
      <c r="JN512">
        <v>10.7503</v>
      </c>
      <c r="JO512">
        <v>21.98</v>
      </c>
      <c r="JP512">
        <v>6.03914</v>
      </c>
      <c r="JQ512">
        <v>25</v>
      </c>
      <c r="JR512">
        <v>165.156</v>
      </c>
      <c r="JS512">
        <v>13.641</v>
      </c>
      <c r="JT512">
        <v>100.841</v>
      </c>
      <c r="JU512">
        <v>100.799</v>
      </c>
    </row>
    <row r="513" spans="1:281">
      <c r="A513">
        <v>497</v>
      </c>
      <c r="B513">
        <v>1658949424.6</v>
      </c>
      <c r="C513">
        <v>7786.599999904633</v>
      </c>
      <c r="D513" t="s">
        <v>1428</v>
      </c>
      <c r="E513" t="s">
        <v>1429</v>
      </c>
      <c r="F513">
        <v>5</v>
      </c>
      <c r="G513" t="s">
        <v>1396</v>
      </c>
      <c r="H513" t="s">
        <v>416</v>
      </c>
      <c r="I513">
        <v>1658949416.814285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184.7773705753254</v>
      </c>
      <c r="AK513">
        <v>186.481903030303</v>
      </c>
      <c r="AL513">
        <v>-3.015844123535668</v>
      </c>
      <c r="AM513">
        <v>64.67409659415863</v>
      </c>
      <c r="AN513">
        <f>(AP513 - AO513 + DI513*1E3/(8.314*(DK513+273.15)) * AR513/DH513 * AQ513) * DH513/(100*CV513) * 1000/(1000 - AP513)</f>
        <v>0</v>
      </c>
      <c r="AO513">
        <v>13.5975162141253</v>
      </c>
      <c r="AP513">
        <v>22.08749333333334</v>
      </c>
      <c r="AQ513">
        <v>6.114265214186875E-05</v>
      </c>
      <c r="AR513">
        <v>83.68018954703501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1394</v>
      </c>
      <c r="CA513">
        <v>300</v>
      </c>
      <c r="CB513">
        <v>300</v>
      </c>
      <c r="CC513">
        <v>300</v>
      </c>
      <c r="CD513">
        <v>10389.3</v>
      </c>
      <c r="CE513">
        <v>1221.96</v>
      </c>
      <c r="CF513">
        <v>-0.00688733</v>
      </c>
      <c r="CG513">
        <v>0.34</v>
      </c>
      <c r="CH513" t="s">
        <v>417</v>
      </c>
      <c r="CI513" t="s">
        <v>417</v>
      </c>
      <c r="CJ513" t="s">
        <v>417</v>
      </c>
      <c r="CK513" t="s">
        <v>417</v>
      </c>
      <c r="CL513" t="s">
        <v>417</v>
      </c>
      <c r="CM513" t="s">
        <v>417</v>
      </c>
      <c r="CN513" t="s">
        <v>417</v>
      </c>
      <c r="CO513" t="s">
        <v>417</v>
      </c>
      <c r="CP513" t="s">
        <v>417</v>
      </c>
      <c r="CQ513" t="s">
        <v>417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1658949416.814285</v>
      </c>
      <c r="DB513">
        <v>203.781</v>
      </c>
      <c r="DC513">
        <v>199.6617142857143</v>
      </c>
      <c r="DD513">
        <v>22.07085714285715</v>
      </c>
      <c r="DE513">
        <v>13.57125357142857</v>
      </c>
      <c r="DF513">
        <v>205.4216071428571</v>
      </c>
      <c r="DG513">
        <v>22.17098571428571</v>
      </c>
      <c r="DH513">
        <v>500.0760714285715</v>
      </c>
      <c r="DI513">
        <v>90.41913928571429</v>
      </c>
      <c r="DJ513">
        <v>0.1000078357142857</v>
      </c>
      <c r="DK513">
        <v>27.07067857142857</v>
      </c>
      <c r="DL513">
        <v>26.68228928571429</v>
      </c>
      <c r="DM513">
        <v>999.9000000000002</v>
      </c>
      <c r="DN513">
        <v>0</v>
      </c>
      <c r="DO513">
        <v>0</v>
      </c>
      <c r="DP513">
        <v>9998.635</v>
      </c>
      <c r="DQ513">
        <v>0</v>
      </c>
      <c r="DR513">
        <v>11.21846785714286</v>
      </c>
      <c r="DS513">
        <v>4.119208214285714</v>
      </c>
      <c r="DT513">
        <v>208.3799285714286</v>
      </c>
      <c r="DU513">
        <v>202.4083214285714</v>
      </c>
      <c r="DV513">
        <v>8.499597500000002</v>
      </c>
      <c r="DW513">
        <v>199.6617142857143</v>
      </c>
      <c r="DX513">
        <v>13.57125357142857</v>
      </c>
      <c r="DY513">
        <v>1.995628571428572</v>
      </c>
      <c r="DZ513">
        <v>1.227101785714286</v>
      </c>
      <c r="EA513">
        <v>17.40969285714286</v>
      </c>
      <c r="EB513">
        <v>9.934451071428571</v>
      </c>
      <c r="EC513">
        <v>2000.031785714286</v>
      </c>
      <c r="ED513">
        <v>0.97999775</v>
      </c>
      <c r="EE513">
        <v>0.02000245</v>
      </c>
      <c r="EF513">
        <v>0</v>
      </c>
      <c r="EG513">
        <v>909.1140357142856</v>
      </c>
      <c r="EH513">
        <v>5.00097</v>
      </c>
      <c r="EI513">
        <v>18128.90714285714</v>
      </c>
      <c r="EJ513">
        <v>16707.83571428572</v>
      </c>
      <c r="EK513">
        <v>38.625</v>
      </c>
      <c r="EL513">
        <v>39.07324999999999</v>
      </c>
      <c r="EM513">
        <v>38.57774999999999</v>
      </c>
      <c r="EN513">
        <v>38.75</v>
      </c>
      <c r="EO513">
        <v>39.223</v>
      </c>
      <c r="EP513">
        <v>1955.126071428572</v>
      </c>
      <c r="EQ513">
        <v>39.90178571428572</v>
      </c>
      <c r="ER513">
        <v>0</v>
      </c>
      <c r="ES513">
        <v>218.3999998569489</v>
      </c>
      <c r="ET513">
        <v>0</v>
      </c>
      <c r="EU513">
        <v>909.0269599999999</v>
      </c>
      <c r="EV513">
        <v>-5.311692294849937</v>
      </c>
      <c r="EW513">
        <v>-109.976923254143</v>
      </c>
      <c r="EX513">
        <v>18127.552</v>
      </c>
      <c r="EY513">
        <v>15</v>
      </c>
      <c r="EZ513">
        <v>1658949246.1</v>
      </c>
      <c r="FA513" t="s">
        <v>1397</v>
      </c>
      <c r="FB513">
        <v>1658949228.6</v>
      </c>
      <c r="FC513">
        <v>1658949246.1</v>
      </c>
      <c r="FD513">
        <v>1</v>
      </c>
      <c r="FE513">
        <v>1.075</v>
      </c>
      <c r="FF513">
        <v>0.018</v>
      </c>
      <c r="FG513">
        <v>-2.327</v>
      </c>
      <c r="FH513">
        <v>-0.178</v>
      </c>
      <c r="FI513">
        <v>420</v>
      </c>
      <c r="FJ513">
        <v>13</v>
      </c>
      <c r="FK513">
        <v>0.09</v>
      </c>
      <c r="FL513">
        <v>0.02</v>
      </c>
      <c r="FM513">
        <v>3.400725350000001</v>
      </c>
      <c r="FN513">
        <v>18.90413655534709</v>
      </c>
      <c r="FO513">
        <v>1.831589404041754</v>
      </c>
      <c r="FP513">
        <v>0</v>
      </c>
      <c r="FQ513">
        <v>909.6437058823529</v>
      </c>
      <c r="FR513">
        <v>-9.798135970058317</v>
      </c>
      <c r="FS513">
        <v>1.046516589604925</v>
      </c>
      <c r="FT513">
        <v>0</v>
      </c>
      <c r="FU513">
        <v>8.507903000000001</v>
      </c>
      <c r="FV513">
        <v>-0.2059663789868773</v>
      </c>
      <c r="FW513">
        <v>0.02072625945509722</v>
      </c>
      <c r="FX513">
        <v>0</v>
      </c>
      <c r="FY513">
        <v>0</v>
      </c>
      <c r="FZ513">
        <v>3</v>
      </c>
      <c r="GA513" t="s">
        <v>439</v>
      </c>
      <c r="GB513">
        <v>2.98368</v>
      </c>
      <c r="GC513">
        <v>2.7157</v>
      </c>
      <c r="GD513">
        <v>0.0471236</v>
      </c>
      <c r="GE513">
        <v>0.0446933</v>
      </c>
      <c r="GF513">
        <v>0.101545</v>
      </c>
      <c r="GG513">
        <v>0.07042180000000001</v>
      </c>
      <c r="GH513">
        <v>30234.9</v>
      </c>
      <c r="GI513">
        <v>30424.8</v>
      </c>
      <c r="GJ513">
        <v>29488.2</v>
      </c>
      <c r="GK513">
        <v>29452.6</v>
      </c>
      <c r="GL513">
        <v>35094.8</v>
      </c>
      <c r="GM513">
        <v>36406.8</v>
      </c>
      <c r="GN513">
        <v>41536.9</v>
      </c>
      <c r="GO513">
        <v>41970.5</v>
      </c>
      <c r="GP513">
        <v>1.95788</v>
      </c>
      <c r="GQ513">
        <v>1.90122</v>
      </c>
      <c r="GR513">
        <v>0.0914745</v>
      </c>
      <c r="GS513">
        <v>0</v>
      </c>
      <c r="GT513">
        <v>25.1971</v>
      </c>
      <c r="GU513">
        <v>999.9</v>
      </c>
      <c r="GV513">
        <v>35.5</v>
      </c>
      <c r="GW513">
        <v>31</v>
      </c>
      <c r="GX513">
        <v>17.7116</v>
      </c>
      <c r="GY513">
        <v>63.0593</v>
      </c>
      <c r="GZ513">
        <v>33.8341</v>
      </c>
      <c r="HA513">
        <v>1</v>
      </c>
      <c r="HB513">
        <v>-0.09368899999999999</v>
      </c>
      <c r="HC513">
        <v>0.197996</v>
      </c>
      <c r="HD513">
        <v>20.3328</v>
      </c>
      <c r="HE513">
        <v>5.21774</v>
      </c>
      <c r="HF513">
        <v>12.0099</v>
      </c>
      <c r="HG513">
        <v>4.98925</v>
      </c>
      <c r="HH513">
        <v>3.28865</v>
      </c>
      <c r="HI513">
        <v>9999</v>
      </c>
      <c r="HJ513">
        <v>9999</v>
      </c>
      <c r="HK513">
        <v>9999</v>
      </c>
      <c r="HL513">
        <v>156.9</v>
      </c>
      <c r="HM513">
        <v>1.86739</v>
      </c>
      <c r="HN513">
        <v>1.86646</v>
      </c>
      <c r="HO513">
        <v>1.86588</v>
      </c>
      <c r="HP513">
        <v>1.86584</v>
      </c>
      <c r="HQ513">
        <v>1.86768</v>
      </c>
      <c r="HR513">
        <v>1.87014</v>
      </c>
      <c r="HS513">
        <v>1.86874</v>
      </c>
      <c r="HT513">
        <v>1.87027</v>
      </c>
      <c r="HU513">
        <v>0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-1.564</v>
      </c>
      <c r="II513">
        <v>-0.1</v>
      </c>
      <c r="IJ513">
        <v>-0.9279119013753974</v>
      </c>
      <c r="IK513">
        <v>-0.003643892653284941</v>
      </c>
      <c r="IL513">
        <v>8.948238347276123E-07</v>
      </c>
      <c r="IM513">
        <v>-2.445980282225029E-10</v>
      </c>
      <c r="IN513">
        <v>-0.1764634167570225</v>
      </c>
      <c r="IO513">
        <v>-0.01042730378795286</v>
      </c>
      <c r="IP513">
        <v>0.00100284695746963</v>
      </c>
      <c r="IQ513">
        <v>-1.701466411570297E-05</v>
      </c>
      <c r="IR513">
        <v>2</v>
      </c>
      <c r="IS513">
        <v>2310</v>
      </c>
      <c r="IT513">
        <v>1</v>
      </c>
      <c r="IU513">
        <v>25</v>
      </c>
      <c r="IV513">
        <v>3.3</v>
      </c>
      <c r="IW513">
        <v>3</v>
      </c>
      <c r="IX513">
        <v>0.501709</v>
      </c>
      <c r="IY513">
        <v>2.23877</v>
      </c>
      <c r="IZ513">
        <v>1.39648</v>
      </c>
      <c r="JA513">
        <v>2.34375</v>
      </c>
      <c r="JB513">
        <v>1.49536</v>
      </c>
      <c r="JC513">
        <v>2.40845</v>
      </c>
      <c r="JD513">
        <v>35.6148</v>
      </c>
      <c r="JE513">
        <v>24.1751</v>
      </c>
      <c r="JF513">
        <v>18</v>
      </c>
      <c r="JG513">
        <v>516.681</v>
      </c>
      <c r="JH513">
        <v>436.903</v>
      </c>
      <c r="JI513">
        <v>25.0001</v>
      </c>
      <c r="JJ513">
        <v>26.2266</v>
      </c>
      <c r="JK513">
        <v>30.0001</v>
      </c>
      <c r="JL513">
        <v>26.2106</v>
      </c>
      <c r="JM513">
        <v>26.1533</v>
      </c>
      <c r="JN513">
        <v>10.0511</v>
      </c>
      <c r="JO513">
        <v>21.98</v>
      </c>
      <c r="JP513">
        <v>6.03914</v>
      </c>
      <c r="JQ513">
        <v>25</v>
      </c>
      <c r="JR513">
        <v>151.795</v>
      </c>
      <c r="JS513">
        <v>13.637</v>
      </c>
      <c r="JT513">
        <v>100.841</v>
      </c>
      <c r="JU513">
        <v>100.799</v>
      </c>
    </row>
    <row r="514" spans="1:281">
      <c r="A514">
        <v>498</v>
      </c>
      <c r="B514">
        <v>1658949429.6</v>
      </c>
      <c r="C514">
        <v>7791.599999904633</v>
      </c>
      <c r="D514" t="s">
        <v>1430</v>
      </c>
      <c r="E514" t="s">
        <v>1431</v>
      </c>
      <c r="F514">
        <v>5</v>
      </c>
      <c r="G514" t="s">
        <v>1396</v>
      </c>
      <c r="H514" t="s">
        <v>416</v>
      </c>
      <c r="I514">
        <v>1658949422.1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167.9910475400189</v>
      </c>
      <c r="AK514">
        <v>171.2818</v>
      </c>
      <c r="AL514">
        <v>-3.036272158361107</v>
      </c>
      <c r="AM514">
        <v>64.67409659415863</v>
      </c>
      <c r="AN514">
        <f>(AP514 - AO514 + DI514*1E3/(8.314*(DK514+273.15)) * AR514/DH514 * AQ514) * DH514/(100*CV514) * 1000/(1000 - AP514)</f>
        <v>0</v>
      </c>
      <c r="AO514">
        <v>13.5979502661461</v>
      </c>
      <c r="AP514">
        <v>22.09702666666666</v>
      </c>
      <c r="AQ514">
        <v>3.302913485738304E-05</v>
      </c>
      <c r="AR514">
        <v>83.68018954703501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1394</v>
      </c>
      <c r="CA514">
        <v>300</v>
      </c>
      <c r="CB514">
        <v>300</v>
      </c>
      <c r="CC514">
        <v>300</v>
      </c>
      <c r="CD514">
        <v>10389.3</v>
      </c>
      <c r="CE514">
        <v>1221.96</v>
      </c>
      <c r="CF514">
        <v>-0.00688733</v>
      </c>
      <c r="CG514">
        <v>0.34</v>
      </c>
      <c r="CH514" t="s">
        <v>417</v>
      </c>
      <c r="CI514" t="s">
        <v>417</v>
      </c>
      <c r="CJ514" t="s">
        <v>417</v>
      </c>
      <c r="CK514" t="s">
        <v>417</v>
      </c>
      <c r="CL514" t="s">
        <v>417</v>
      </c>
      <c r="CM514" t="s">
        <v>417</v>
      </c>
      <c r="CN514" t="s">
        <v>417</v>
      </c>
      <c r="CO514" t="s">
        <v>417</v>
      </c>
      <c r="CP514" t="s">
        <v>417</v>
      </c>
      <c r="CQ514" t="s">
        <v>417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1658949422.1</v>
      </c>
      <c r="DB514">
        <v>188.2345185185185</v>
      </c>
      <c r="DC514">
        <v>182.2501481481482</v>
      </c>
      <c r="DD514">
        <v>22.0811962962963</v>
      </c>
      <c r="DE514">
        <v>13.59007407407408</v>
      </c>
      <c r="DF514">
        <v>189.8233333333334</v>
      </c>
      <c r="DG514">
        <v>22.18122962962963</v>
      </c>
      <c r="DH514">
        <v>500.0712222222222</v>
      </c>
      <c r="DI514">
        <v>90.42060740740742</v>
      </c>
      <c r="DJ514">
        <v>0.09999938888888889</v>
      </c>
      <c r="DK514">
        <v>27.0704</v>
      </c>
      <c r="DL514">
        <v>26.68737777777778</v>
      </c>
      <c r="DM514">
        <v>999.9000000000001</v>
      </c>
      <c r="DN514">
        <v>0</v>
      </c>
      <c r="DO514">
        <v>0</v>
      </c>
      <c r="DP514">
        <v>10002.12222222222</v>
      </c>
      <c r="DQ514">
        <v>0</v>
      </c>
      <c r="DR514">
        <v>10.42841481481481</v>
      </c>
      <c r="DS514">
        <v>5.98432111111111</v>
      </c>
      <c r="DT514">
        <v>192.4846296296297</v>
      </c>
      <c r="DU514">
        <v>184.7609259259259</v>
      </c>
      <c r="DV514">
        <v>8.49111037037037</v>
      </c>
      <c r="DW514">
        <v>182.2501481481482</v>
      </c>
      <c r="DX514">
        <v>13.59007407407408</v>
      </c>
      <c r="DY514">
        <v>1.996595185185185</v>
      </c>
      <c r="DZ514">
        <v>1.228823703703704</v>
      </c>
      <c r="EA514">
        <v>17.41735185185185</v>
      </c>
      <c r="EB514">
        <v>9.95539962962963</v>
      </c>
      <c r="EC514">
        <v>2000.01962962963</v>
      </c>
      <c r="ED514">
        <v>0.9799977777777777</v>
      </c>
      <c r="EE514">
        <v>0.02000242222222222</v>
      </c>
      <c r="EF514">
        <v>0</v>
      </c>
      <c r="EG514">
        <v>908.898962962963</v>
      </c>
      <c r="EH514">
        <v>5.00097</v>
      </c>
      <c r="EI514">
        <v>18123.12962962963</v>
      </c>
      <c r="EJ514">
        <v>16707.73703703704</v>
      </c>
      <c r="EK514">
        <v>38.625</v>
      </c>
      <c r="EL514">
        <v>39.062</v>
      </c>
      <c r="EM514">
        <v>38.56666666666666</v>
      </c>
      <c r="EN514">
        <v>38.75</v>
      </c>
      <c r="EO514">
        <v>39.21733333333333</v>
      </c>
      <c r="EP514">
        <v>1955.112222222222</v>
      </c>
      <c r="EQ514">
        <v>39.90111111111111</v>
      </c>
      <c r="ER514">
        <v>0</v>
      </c>
      <c r="ES514">
        <v>223.2000000476837</v>
      </c>
      <c r="ET514">
        <v>0</v>
      </c>
      <c r="EU514">
        <v>908.8638800000001</v>
      </c>
      <c r="EV514">
        <v>0.5186153997415235</v>
      </c>
      <c r="EW514">
        <v>-4.669230725556506</v>
      </c>
      <c r="EX514">
        <v>18122.996</v>
      </c>
      <c r="EY514">
        <v>15</v>
      </c>
      <c r="EZ514">
        <v>1658949246.1</v>
      </c>
      <c r="FA514" t="s">
        <v>1397</v>
      </c>
      <c r="FB514">
        <v>1658949228.6</v>
      </c>
      <c r="FC514">
        <v>1658949246.1</v>
      </c>
      <c r="FD514">
        <v>1</v>
      </c>
      <c r="FE514">
        <v>1.075</v>
      </c>
      <c r="FF514">
        <v>0.018</v>
      </c>
      <c r="FG514">
        <v>-2.327</v>
      </c>
      <c r="FH514">
        <v>-0.178</v>
      </c>
      <c r="FI514">
        <v>420</v>
      </c>
      <c r="FJ514">
        <v>13</v>
      </c>
      <c r="FK514">
        <v>0.09</v>
      </c>
      <c r="FL514">
        <v>0.02</v>
      </c>
      <c r="FM514">
        <v>4.759776585365854</v>
      </c>
      <c r="FN514">
        <v>21.03592954703832</v>
      </c>
      <c r="FO514">
        <v>2.076210383140762</v>
      </c>
      <c r="FP514">
        <v>0</v>
      </c>
      <c r="FQ514">
        <v>909.0962647058824</v>
      </c>
      <c r="FR514">
        <v>-3.22898395141468</v>
      </c>
      <c r="FS514">
        <v>0.5078314512434001</v>
      </c>
      <c r="FT514">
        <v>0</v>
      </c>
      <c r="FU514">
        <v>8.49963780487805</v>
      </c>
      <c r="FV514">
        <v>-0.1161455749129153</v>
      </c>
      <c r="FW514">
        <v>0.01578829290146407</v>
      </c>
      <c r="FX514">
        <v>0</v>
      </c>
      <c r="FY514">
        <v>0</v>
      </c>
      <c r="FZ514">
        <v>3</v>
      </c>
      <c r="GA514" t="s">
        <v>439</v>
      </c>
      <c r="GB514">
        <v>2.9838</v>
      </c>
      <c r="GC514">
        <v>2.71586</v>
      </c>
      <c r="GD514">
        <v>0.0435961</v>
      </c>
      <c r="GE514">
        <v>0.0407645</v>
      </c>
      <c r="GF514">
        <v>0.101571</v>
      </c>
      <c r="GG514">
        <v>0.07040250000000001</v>
      </c>
      <c r="GH514">
        <v>30346.5</v>
      </c>
      <c r="GI514">
        <v>30550.2</v>
      </c>
      <c r="GJ514">
        <v>29487.8</v>
      </c>
      <c r="GK514">
        <v>29452.9</v>
      </c>
      <c r="GL514">
        <v>35093.4</v>
      </c>
      <c r="GM514">
        <v>36407.4</v>
      </c>
      <c r="GN514">
        <v>41536.5</v>
      </c>
      <c r="GO514">
        <v>41970.3</v>
      </c>
      <c r="GP514">
        <v>1.95823</v>
      </c>
      <c r="GQ514">
        <v>1.90117</v>
      </c>
      <c r="GR514">
        <v>0.0908412</v>
      </c>
      <c r="GS514">
        <v>0</v>
      </c>
      <c r="GT514">
        <v>25.2003</v>
      </c>
      <c r="GU514">
        <v>999.9</v>
      </c>
      <c r="GV514">
        <v>35.5</v>
      </c>
      <c r="GW514">
        <v>31</v>
      </c>
      <c r="GX514">
        <v>17.712</v>
      </c>
      <c r="GY514">
        <v>62.8894</v>
      </c>
      <c r="GZ514">
        <v>33.6979</v>
      </c>
      <c r="HA514">
        <v>1</v>
      </c>
      <c r="HB514">
        <v>-0.09316820000000001</v>
      </c>
      <c r="HC514">
        <v>0.199692</v>
      </c>
      <c r="HD514">
        <v>20.3328</v>
      </c>
      <c r="HE514">
        <v>5.21714</v>
      </c>
      <c r="HF514">
        <v>12.0099</v>
      </c>
      <c r="HG514">
        <v>4.9891</v>
      </c>
      <c r="HH514">
        <v>3.28858</v>
      </c>
      <c r="HI514">
        <v>9999</v>
      </c>
      <c r="HJ514">
        <v>9999</v>
      </c>
      <c r="HK514">
        <v>9999</v>
      </c>
      <c r="HL514">
        <v>156.9</v>
      </c>
      <c r="HM514">
        <v>1.86738</v>
      </c>
      <c r="HN514">
        <v>1.86646</v>
      </c>
      <c r="HO514">
        <v>1.86586</v>
      </c>
      <c r="HP514">
        <v>1.86584</v>
      </c>
      <c r="HQ514">
        <v>1.86768</v>
      </c>
      <c r="HR514">
        <v>1.87015</v>
      </c>
      <c r="HS514">
        <v>1.86875</v>
      </c>
      <c r="HT514">
        <v>1.87027</v>
      </c>
      <c r="HU514">
        <v>0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-1.515</v>
      </c>
      <c r="II514">
        <v>-0.0999</v>
      </c>
      <c r="IJ514">
        <v>-0.9279119013753974</v>
      </c>
      <c r="IK514">
        <v>-0.003643892653284941</v>
      </c>
      <c r="IL514">
        <v>8.948238347276123E-07</v>
      </c>
      <c r="IM514">
        <v>-2.445980282225029E-10</v>
      </c>
      <c r="IN514">
        <v>-0.1764634167570225</v>
      </c>
      <c r="IO514">
        <v>-0.01042730378795286</v>
      </c>
      <c r="IP514">
        <v>0.00100284695746963</v>
      </c>
      <c r="IQ514">
        <v>-1.701466411570297E-05</v>
      </c>
      <c r="IR514">
        <v>2</v>
      </c>
      <c r="IS514">
        <v>2310</v>
      </c>
      <c r="IT514">
        <v>1</v>
      </c>
      <c r="IU514">
        <v>25</v>
      </c>
      <c r="IV514">
        <v>3.4</v>
      </c>
      <c r="IW514">
        <v>3.1</v>
      </c>
      <c r="IX514">
        <v>0.463867</v>
      </c>
      <c r="IY514">
        <v>2.24854</v>
      </c>
      <c r="IZ514">
        <v>1.39648</v>
      </c>
      <c r="JA514">
        <v>2.34375</v>
      </c>
      <c r="JB514">
        <v>1.49536</v>
      </c>
      <c r="JC514">
        <v>2.38281</v>
      </c>
      <c r="JD514">
        <v>35.6148</v>
      </c>
      <c r="JE514">
        <v>24.1663</v>
      </c>
      <c r="JF514">
        <v>18</v>
      </c>
      <c r="JG514">
        <v>516.896</v>
      </c>
      <c r="JH514">
        <v>436.872</v>
      </c>
      <c r="JI514">
        <v>25.0002</v>
      </c>
      <c r="JJ514">
        <v>26.2266</v>
      </c>
      <c r="JK514">
        <v>30.0001</v>
      </c>
      <c r="JL514">
        <v>26.2093</v>
      </c>
      <c r="JM514">
        <v>26.1532</v>
      </c>
      <c r="JN514">
        <v>9.29307</v>
      </c>
      <c r="JO514">
        <v>21.98</v>
      </c>
      <c r="JP514">
        <v>6.03914</v>
      </c>
      <c r="JQ514">
        <v>25</v>
      </c>
      <c r="JR514">
        <v>131.757</v>
      </c>
      <c r="JS514">
        <v>13.6412</v>
      </c>
      <c r="JT514">
        <v>100.84</v>
      </c>
      <c r="JU514">
        <v>100.799</v>
      </c>
    </row>
    <row r="515" spans="1:281">
      <c r="A515">
        <v>499</v>
      </c>
      <c r="B515">
        <v>1658949434.6</v>
      </c>
      <c r="C515">
        <v>7796.599999904633</v>
      </c>
      <c r="D515" t="s">
        <v>1432</v>
      </c>
      <c r="E515" t="s">
        <v>1433</v>
      </c>
      <c r="F515">
        <v>5</v>
      </c>
      <c r="G515" t="s">
        <v>1396</v>
      </c>
      <c r="H515" t="s">
        <v>416</v>
      </c>
      <c r="I515">
        <v>1658949426.814285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151.2463802169065</v>
      </c>
      <c r="AK515">
        <v>156.0683030303029</v>
      </c>
      <c r="AL515">
        <v>-3.048494491354046</v>
      </c>
      <c r="AM515">
        <v>64.67409659415863</v>
      </c>
      <c r="AN515">
        <f>(AP515 - AO515 + DI515*1E3/(8.314*(DK515+273.15)) * AR515/DH515 * AQ515) * DH515/(100*CV515) * 1000/(1000 - AP515)</f>
        <v>0</v>
      </c>
      <c r="AO515">
        <v>13.59867593170524</v>
      </c>
      <c r="AP515">
        <v>22.10118121212122</v>
      </c>
      <c r="AQ515">
        <v>-1.938197856444571E-07</v>
      </c>
      <c r="AR515">
        <v>83.68018954703501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1394</v>
      </c>
      <c r="CA515">
        <v>300</v>
      </c>
      <c r="CB515">
        <v>300</v>
      </c>
      <c r="CC515">
        <v>300</v>
      </c>
      <c r="CD515">
        <v>10389.3</v>
      </c>
      <c r="CE515">
        <v>1221.96</v>
      </c>
      <c r="CF515">
        <v>-0.00688733</v>
      </c>
      <c r="CG515">
        <v>0.34</v>
      </c>
      <c r="CH515" t="s">
        <v>417</v>
      </c>
      <c r="CI515" t="s">
        <v>417</v>
      </c>
      <c r="CJ515" t="s">
        <v>417</v>
      </c>
      <c r="CK515" t="s">
        <v>417</v>
      </c>
      <c r="CL515" t="s">
        <v>417</v>
      </c>
      <c r="CM515" t="s">
        <v>417</v>
      </c>
      <c r="CN515" t="s">
        <v>417</v>
      </c>
      <c r="CO515" t="s">
        <v>417</v>
      </c>
      <c r="CP515" t="s">
        <v>417</v>
      </c>
      <c r="CQ515" t="s">
        <v>417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1658949426.814285</v>
      </c>
      <c r="DB515">
        <v>174.2731785714286</v>
      </c>
      <c r="DC515">
        <v>166.64025</v>
      </c>
      <c r="DD515">
        <v>22.09125714285714</v>
      </c>
      <c r="DE515">
        <v>13.59846785714286</v>
      </c>
      <c r="DF515">
        <v>175.8151785714286</v>
      </c>
      <c r="DG515">
        <v>22.1912</v>
      </c>
      <c r="DH515">
        <v>500.0673928571429</v>
      </c>
      <c r="DI515">
        <v>90.42126785714287</v>
      </c>
      <c r="DJ515">
        <v>0.09999323214285713</v>
      </c>
      <c r="DK515">
        <v>27.06988214285715</v>
      </c>
      <c r="DL515">
        <v>26.68948214285715</v>
      </c>
      <c r="DM515">
        <v>999.9000000000002</v>
      </c>
      <c r="DN515">
        <v>0</v>
      </c>
      <c r="DO515">
        <v>0</v>
      </c>
      <c r="DP515">
        <v>10004.36607142857</v>
      </c>
      <c r="DQ515">
        <v>0</v>
      </c>
      <c r="DR515">
        <v>10.43030357142857</v>
      </c>
      <c r="DS515">
        <v>7.632941071428571</v>
      </c>
      <c r="DT515">
        <v>178.2099642857143</v>
      </c>
      <c r="DU515">
        <v>168.9375357142857</v>
      </c>
      <c r="DV515">
        <v>8.492772500000001</v>
      </c>
      <c r="DW515">
        <v>166.64025</v>
      </c>
      <c r="DX515">
        <v>13.59846785714286</v>
      </c>
      <c r="DY515">
        <v>1.997519285714286</v>
      </c>
      <c r="DZ515">
        <v>1.229591428571429</v>
      </c>
      <c r="EA515">
        <v>17.42467857142857</v>
      </c>
      <c r="EB515">
        <v>9.9647375</v>
      </c>
      <c r="EC515">
        <v>1999.988571428572</v>
      </c>
      <c r="ED515">
        <v>0.9799976428571429</v>
      </c>
      <c r="EE515">
        <v>0.02000255714285714</v>
      </c>
      <c r="EF515">
        <v>0</v>
      </c>
      <c r="EG515">
        <v>909.1166071428572</v>
      </c>
      <c r="EH515">
        <v>5.00097</v>
      </c>
      <c r="EI515">
        <v>18126.04642857143</v>
      </c>
      <c r="EJ515">
        <v>16707.47857142857</v>
      </c>
      <c r="EK515">
        <v>38.62275</v>
      </c>
      <c r="EL515">
        <v>39.0665</v>
      </c>
      <c r="EM515">
        <v>38.562</v>
      </c>
      <c r="EN515">
        <v>38.75</v>
      </c>
      <c r="EO515">
        <v>39.214</v>
      </c>
      <c r="EP515">
        <v>1955.081071428571</v>
      </c>
      <c r="EQ515">
        <v>39.90071428571429</v>
      </c>
      <c r="ER515">
        <v>0</v>
      </c>
      <c r="ES515">
        <v>228.5999999046326</v>
      </c>
      <c r="ET515">
        <v>0</v>
      </c>
      <c r="EU515">
        <v>909.1305769230768</v>
      </c>
      <c r="EV515">
        <v>5.409811972281261</v>
      </c>
      <c r="EW515">
        <v>90.72820521631587</v>
      </c>
      <c r="EX515">
        <v>18126.74615384615</v>
      </c>
      <c r="EY515">
        <v>15</v>
      </c>
      <c r="EZ515">
        <v>1658949246.1</v>
      </c>
      <c r="FA515" t="s">
        <v>1397</v>
      </c>
      <c r="FB515">
        <v>1658949228.6</v>
      </c>
      <c r="FC515">
        <v>1658949246.1</v>
      </c>
      <c r="FD515">
        <v>1</v>
      </c>
      <c r="FE515">
        <v>1.075</v>
      </c>
      <c r="FF515">
        <v>0.018</v>
      </c>
      <c r="FG515">
        <v>-2.327</v>
      </c>
      <c r="FH515">
        <v>-0.178</v>
      </c>
      <c r="FI515">
        <v>420</v>
      </c>
      <c r="FJ515">
        <v>13</v>
      </c>
      <c r="FK515">
        <v>0.09</v>
      </c>
      <c r="FL515">
        <v>0.02</v>
      </c>
      <c r="FM515">
        <v>6.757774499999999</v>
      </c>
      <c r="FN515">
        <v>21.07529425891181</v>
      </c>
      <c r="FO515">
        <v>2.028172232676444</v>
      </c>
      <c r="FP515">
        <v>0</v>
      </c>
      <c r="FQ515">
        <v>909.0510588235294</v>
      </c>
      <c r="FR515">
        <v>2.504110015535039</v>
      </c>
      <c r="FS515">
        <v>0.4176296516670656</v>
      </c>
      <c r="FT515">
        <v>0</v>
      </c>
      <c r="FU515">
        <v>8.493443750000001</v>
      </c>
      <c r="FV515">
        <v>0.0231511069418292</v>
      </c>
      <c r="FW515">
        <v>0.009217812291292458</v>
      </c>
      <c r="FX515">
        <v>1</v>
      </c>
      <c r="FY515">
        <v>1</v>
      </c>
      <c r="FZ515">
        <v>3</v>
      </c>
      <c r="GA515" t="s">
        <v>426</v>
      </c>
      <c r="GB515">
        <v>2.98355</v>
      </c>
      <c r="GC515">
        <v>2.71536</v>
      </c>
      <c r="GD515">
        <v>0.0399926</v>
      </c>
      <c r="GE515">
        <v>0.0367511</v>
      </c>
      <c r="GF515">
        <v>0.101583</v>
      </c>
      <c r="GG515">
        <v>0.0704279</v>
      </c>
      <c r="GH515">
        <v>30460.8</v>
      </c>
      <c r="GI515">
        <v>30678.5</v>
      </c>
      <c r="GJ515">
        <v>29487.8</v>
      </c>
      <c r="GK515">
        <v>29453.4</v>
      </c>
      <c r="GL515">
        <v>35092.8</v>
      </c>
      <c r="GM515">
        <v>36406.8</v>
      </c>
      <c r="GN515">
        <v>41536.5</v>
      </c>
      <c r="GO515">
        <v>41970.9</v>
      </c>
      <c r="GP515">
        <v>1.95817</v>
      </c>
      <c r="GQ515">
        <v>1.90115</v>
      </c>
      <c r="GR515">
        <v>0.0907481</v>
      </c>
      <c r="GS515">
        <v>0</v>
      </c>
      <c r="GT515">
        <v>25.2031</v>
      </c>
      <c r="GU515">
        <v>999.9</v>
      </c>
      <c r="GV515">
        <v>35.5</v>
      </c>
      <c r="GW515">
        <v>31</v>
      </c>
      <c r="GX515">
        <v>17.7126</v>
      </c>
      <c r="GY515">
        <v>62.9594</v>
      </c>
      <c r="GZ515">
        <v>33.726</v>
      </c>
      <c r="HA515">
        <v>1</v>
      </c>
      <c r="HB515">
        <v>-0.0933181</v>
      </c>
      <c r="HC515">
        <v>0.200893</v>
      </c>
      <c r="HD515">
        <v>20.3327</v>
      </c>
      <c r="HE515">
        <v>5.21624</v>
      </c>
      <c r="HF515">
        <v>12.0099</v>
      </c>
      <c r="HG515">
        <v>4.98905</v>
      </c>
      <c r="HH515">
        <v>3.28865</v>
      </c>
      <c r="HI515">
        <v>9999</v>
      </c>
      <c r="HJ515">
        <v>9999</v>
      </c>
      <c r="HK515">
        <v>9999</v>
      </c>
      <c r="HL515">
        <v>156.9</v>
      </c>
      <c r="HM515">
        <v>1.86737</v>
      </c>
      <c r="HN515">
        <v>1.86646</v>
      </c>
      <c r="HO515">
        <v>1.86586</v>
      </c>
      <c r="HP515">
        <v>1.86584</v>
      </c>
      <c r="HQ515">
        <v>1.86768</v>
      </c>
      <c r="HR515">
        <v>1.87015</v>
      </c>
      <c r="HS515">
        <v>1.86876</v>
      </c>
      <c r="HT515">
        <v>1.87027</v>
      </c>
      <c r="HU515">
        <v>0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-1.464</v>
      </c>
      <c r="II515">
        <v>-0.0999</v>
      </c>
      <c r="IJ515">
        <v>-0.9279119013753974</v>
      </c>
      <c r="IK515">
        <v>-0.003643892653284941</v>
      </c>
      <c r="IL515">
        <v>8.948238347276123E-07</v>
      </c>
      <c r="IM515">
        <v>-2.445980282225029E-10</v>
      </c>
      <c r="IN515">
        <v>-0.1764634167570225</v>
      </c>
      <c r="IO515">
        <v>-0.01042730378795286</v>
      </c>
      <c r="IP515">
        <v>0.00100284695746963</v>
      </c>
      <c r="IQ515">
        <v>-1.701466411570297E-05</v>
      </c>
      <c r="IR515">
        <v>2</v>
      </c>
      <c r="IS515">
        <v>2310</v>
      </c>
      <c r="IT515">
        <v>1</v>
      </c>
      <c r="IU515">
        <v>25</v>
      </c>
      <c r="IV515">
        <v>3.4</v>
      </c>
      <c r="IW515">
        <v>3.1</v>
      </c>
      <c r="IX515">
        <v>0.428467</v>
      </c>
      <c r="IY515">
        <v>2.25464</v>
      </c>
      <c r="IZ515">
        <v>1.39648</v>
      </c>
      <c r="JA515">
        <v>2.34375</v>
      </c>
      <c r="JB515">
        <v>1.49536</v>
      </c>
      <c r="JC515">
        <v>2.36206</v>
      </c>
      <c r="JD515">
        <v>35.6148</v>
      </c>
      <c r="JE515">
        <v>24.1663</v>
      </c>
      <c r="JF515">
        <v>18</v>
      </c>
      <c r="JG515">
        <v>516.8630000000001</v>
      </c>
      <c r="JH515">
        <v>436.841</v>
      </c>
      <c r="JI515">
        <v>25.0002</v>
      </c>
      <c r="JJ515">
        <v>26.2266</v>
      </c>
      <c r="JK515">
        <v>30.0002</v>
      </c>
      <c r="JL515">
        <v>26.2093</v>
      </c>
      <c r="JM515">
        <v>26.1511</v>
      </c>
      <c r="JN515">
        <v>8.58446</v>
      </c>
      <c r="JO515">
        <v>21.98</v>
      </c>
      <c r="JP515">
        <v>6.03914</v>
      </c>
      <c r="JQ515">
        <v>25</v>
      </c>
      <c r="JR515">
        <v>118.399</v>
      </c>
      <c r="JS515">
        <v>13.642</v>
      </c>
      <c r="JT515">
        <v>100.839</v>
      </c>
      <c r="JU515">
        <v>100.801</v>
      </c>
    </row>
    <row r="516" spans="1:281">
      <c r="A516">
        <v>500</v>
      </c>
      <c r="B516">
        <v>1658949439.6</v>
      </c>
      <c r="C516">
        <v>7801.599999904633</v>
      </c>
      <c r="D516" t="s">
        <v>1434</v>
      </c>
      <c r="E516" t="s">
        <v>1435</v>
      </c>
      <c r="F516">
        <v>5</v>
      </c>
      <c r="G516" t="s">
        <v>1396</v>
      </c>
      <c r="H516" t="s">
        <v>416</v>
      </c>
      <c r="I516">
        <v>1658949432.1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134.4115566221344</v>
      </c>
      <c r="AK516">
        <v>140.8512909090909</v>
      </c>
      <c r="AL516">
        <v>-3.040573582139437</v>
      </c>
      <c r="AM516">
        <v>64.67409659415863</v>
      </c>
      <c r="AN516">
        <f>(AP516 - AO516 + DI516*1E3/(8.314*(DK516+273.15)) * AR516/DH516 * AQ516) * DH516/(100*CV516) * 1000/(1000 - AP516)</f>
        <v>0</v>
      </c>
      <c r="AO516">
        <v>13.60360317451419</v>
      </c>
      <c r="AP516">
        <v>22.10239454545453</v>
      </c>
      <c r="AQ516">
        <v>2.507405220208843E-06</v>
      </c>
      <c r="AR516">
        <v>83.68018954703501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1394</v>
      </c>
      <c r="CA516">
        <v>300</v>
      </c>
      <c r="CB516">
        <v>300</v>
      </c>
      <c r="CC516">
        <v>300</v>
      </c>
      <c r="CD516">
        <v>10389.3</v>
      </c>
      <c r="CE516">
        <v>1221.96</v>
      </c>
      <c r="CF516">
        <v>-0.00688733</v>
      </c>
      <c r="CG516">
        <v>0.34</v>
      </c>
      <c r="CH516" t="s">
        <v>417</v>
      </c>
      <c r="CI516" t="s">
        <v>417</v>
      </c>
      <c r="CJ516" t="s">
        <v>417</v>
      </c>
      <c r="CK516" t="s">
        <v>417</v>
      </c>
      <c r="CL516" t="s">
        <v>417</v>
      </c>
      <c r="CM516" t="s">
        <v>417</v>
      </c>
      <c r="CN516" t="s">
        <v>417</v>
      </c>
      <c r="CO516" t="s">
        <v>417</v>
      </c>
      <c r="CP516" t="s">
        <v>417</v>
      </c>
      <c r="CQ516" t="s">
        <v>417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1658949432.1</v>
      </c>
      <c r="DB516">
        <v>158.5667777777778</v>
      </c>
      <c r="DC516">
        <v>149.1237037037037</v>
      </c>
      <c r="DD516">
        <v>22.09865925925926</v>
      </c>
      <c r="DE516">
        <v>13.60038888888889</v>
      </c>
      <c r="DF516">
        <v>160.0558148148148</v>
      </c>
      <c r="DG516">
        <v>22.19852222222222</v>
      </c>
      <c r="DH516">
        <v>500.0679629629631</v>
      </c>
      <c r="DI516">
        <v>90.42108888888889</v>
      </c>
      <c r="DJ516">
        <v>0.1000222777777778</v>
      </c>
      <c r="DK516">
        <v>27.07073703703704</v>
      </c>
      <c r="DL516">
        <v>26.6876962962963</v>
      </c>
      <c r="DM516">
        <v>999.9000000000001</v>
      </c>
      <c r="DN516">
        <v>0</v>
      </c>
      <c r="DO516">
        <v>0</v>
      </c>
      <c r="DP516">
        <v>10000.04037037037</v>
      </c>
      <c r="DQ516">
        <v>0</v>
      </c>
      <c r="DR516">
        <v>10.43111851851852</v>
      </c>
      <c r="DS516">
        <v>9.443144814814813</v>
      </c>
      <c r="DT516">
        <v>162.1500740740741</v>
      </c>
      <c r="DU516">
        <v>151.1797407407407</v>
      </c>
      <c r="DV516">
        <v>8.498249259259259</v>
      </c>
      <c r="DW516">
        <v>149.1237037037037</v>
      </c>
      <c r="DX516">
        <v>13.60038888888889</v>
      </c>
      <c r="DY516">
        <v>1.998184074074074</v>
      </c>
      <c r="DZ516">
        <v>1.229762222222222</v>
      </c>
      <c r="EA516">
        <v>17.42995185185185</v>
      </c>
      <c r="EB516">
        <v>9.966813333333333</v>
      </c>
      <c r="EC516">
        <v>1999.98</v>
      </c>
      <c r="ED516">
        <v>0.9799974444444445</v>
      </c>
      <c r="EE516">
        <v>0.02000275555555555</v>
      </c>
      <c r="EF516">
        <v>0</v>
      </c>
      <c r="EG516">
        <v>909.6913703703705</v>
      </c>
      <c r="EH516">
        <v>5.00097</v>
      </c>
      <c r="EI516">
        <v>18136.31851851851</v>
      </c>
      <c r="EJ516">
        <v>16707.3962962963</v>
      </c>
      <c r="EK516">
        <v>38.61566666666667</v>
      </c>
      <c r="EL516">
        <v>39.06666666666666</v>
      </c>
      <c r="EM516">
        <v>38.562</v>
      </c>
      <c r="EN516">
        <v>38.75</v>
      </c>
      <c r="EO516">
        <v>39.20333333333333</v>
      </c>
      <c r="EP516">
        <v>1955.07074074074</v>
      </c>
      <c r="EQ516">
        <v>39.90222222222222</v>
      </c>
      <c r="ER516">
        <v>0</v>
      </c>
      <c r="ES516">
        <v>233.3999998569489</v>
      </c>
      <c r="ET516">
        <v>0</v>
      </c>
      <c r="EU516">
        <v>909.6861538461538</v>
      </c>
      <c r="EV516">
        <v>8.804034182757485</v>
      </c>
      <c r="EW516">
        <v>161.0085469623029</v>
      </c>
      <c r="EX516">
        <v>18136.55</v>
      </c>
      <c r="EY516">
        <v>15</v>
      </c>
      <c r="EZ516">
        <v>1658949246.1</v>
      </c>
      <c r="FA516" t="s">
        <v>1397</v>
      </c>
      <c r="FB516">
        <v>1658949228.6</v>
      </c>
      <c r="FC516">
        <v>1658949246.1</v>
      </c>
      <c r="FD516">
        <v>1</v>
      </c>
      <c r="FE516">
        <v>1.075</v>
      </c>
      <c r="FF516">
        <v>0.018</v>
      </c>
      <c r="FG516">
        <v>-2.327</v>
      </c>
      <c r="FH516">
        <v>-0.178</v>
      </c>
      <c r="FI516">
        <v>420</v>
      </c>
      <c r="FJ516">
        <v>13</v>
      </c>
      <c r="FK516">
        <v>0.09</v>
      </c>
      <c r="FL516">
        <v>0.02</v>
      </c>
      <c r="FM516">
        <v>8.500667250000001</v>
      </c>
      <c r="FN516">
        <v>20.50165924953093</v>
      </c>
      <c r="FO516">
        <v>1.972572305029638</v>
      </c>
      <c r="FP516">
        <v>0</v>
      </c>
      <c r="FQ516">
        <v>909.3939117647059</v>
      </c>
      <c r="FR516">
        <v>6.533185640819209</v>
      </c>
      <c r="FS516">
        <v>0.7048131737287507</v>
      </c>
      <c r="FT516">
        <v>0</v>
      </c>
      <c r="FU516">
        <v>8.49427375</v>
      </c>
      <c r="FV516">
        <v>0.06012416510318055</v>
      </c>
      <c r="FW516">
        <v>0.007217582935962795</v>
      </c>
      <c r="FX516">
        <v>1</v>
      </c>
      <c r="FY516">
        <v>1</v>
      </c>
      <c r="FZ516">
        <v>3</v>
      </c>
      <c r="GA516" t="s">
        <v>426</v>
      </c>
      <c r="GB516">
        <v>2.98358</v>
      </c>
      <c r="GC516">
        <v>2.71559</v>
      </c>
      <c r="GD516">
        <v>0.0363105</v>
      </c>
      <c r="GE516">
        <v>0.0326424</v>
      </c>
      <c r="GF516">
        <v>0.101585</v>
      </c>
      <c r="GG516">
        <v>0.0704017</v>
      </c>
      <c r="GH516">
        <v>30577.9</v>
      </c>
      <c r="GI516">
        <v>30809.5</v>
      </c>
      <c r="GJ516">
        <v>29488.1</v>
      </c>
      <c r="GK516">
        <v>29453.5</v>
      </c>
      <c r="GL516">
        <v>35092.9</v>
      </c>
      <c r="GM516">
        <v>36406.7</v>
      </c>
      <c r="GN516">
        <v>41536.8</v>
      </c>
      <c r="GO516">
        <v>41969.7</v>
      </c>
      <c r="GP516">
        <v>1.95817</v>
      </c>
      <c r="GQ516">
        <v>1.90105</v>
      </c>
      <c r="GR516">
        <v>0.09039419999999999</v>
      </c>
      <c r="GS516">
        <v>0</v>
      </c>
      <c r="GT516">
        <v>25.2066</v>
      </c>
      <c r="GU516">
        <v>999.9</v>
      </c>
      <c r="GV516">
        <v>35.5</v>
      </c>
      <c r="GW516">
        <v>31</v>
      </c>
      <c r="GX516">
        <v>17.7136</v>
      </c>
      <c r="GY516">
        <v>62.9994</v>
      </c>
      <c r="GZ516">
        <v>33.77</v>
      </c>
      <c r="HA516">
        <v>1</v>
      </c>
      <c r="HB516">
        <v>-0.0936636</v>
      </c>
      <c r="HC516">
        <v>0.201618</v>
      </c>
      <c r="HD516">
        <v>20.3329</v>
      </c>
      <c r="HE516">
        <v>5.21579</v>
      </c>
      <c r="HF516">
        <v>12.0099</v>
      </c>
      <c r="HG516">
        <v>4.9887</v>
      </c>
      <c r="HH516">
        <v>3.28845</v>
      </c>
      <c r="HI516">
        <v>9999</v>
      </c>
      <c r="HJ516">
        <v>9999</v>
      </c>
      <c r="HK516">
        <v>9999</v>
      </c>
      <c r="HL516">
        <v>156.9</v>
      </c>
      <c r="HM516">
        <v>1.86737</v>
      </c>
      <c r="HN516">
        <v>1.86646</v>
      </c>
      <c r="HO516">
        <v>1.86586</v>
      </c>
      <c r="HP516">
        <v>1.86584</v>
      </c>
      <c r="HQ516">
        <v>1.86768</v>
      </c>
      <c r="HR516">
        <v>1.87012</v>
      </c>
      <c r="HS516">
        <v>1.86875</v>
      </c>
      <c r="HT516">
        <v>1.87027</v>
      </c>
      <c r="HU516">
        <v>0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-1.413</v>
      </c>
      <c r="II516">
        <v>-0.0999</v>
      </c>
      <c r="IJ516">
        <v>-0.9279119013753974</v>
      </c>
      <c r="IK516">
        <v>-0.003643892653284941</v>
      </c>
      <c r="IL516">
        <v>8.948238347276123E-07</v>
      </c>
      <c r="IM516">
        <v>-2.445980282225029E-10</v>
      </c>
      <c r="IN516">
        <v>-0.1764634167570225</v>
      </c>
      <c r="IO516">
        <v>-0.01042730378795286</v>
      </c>
      <c r="IP516">
        <v>0.00100284695746963</v>
      </c>
      <c r="IQ516">
        <v>-1.701466411570297E-05</v>
      </c>
      <c r="IR516">
        <v>2</v>
      </c>
      <c r="IS516">
        <v>2310</v>
      </c>
      <c r="IT516">
        <v>1</v>
      </c>
      <c r="IU516">
        <v>25</v>
      </c>
      <c r="IV516">
        <v>3.5</v>
      </c>
      <c r="IW516">
        <v>3.2</v>
      </c>
      <c r="IX516">
        <v>0.390625</v>
      </c>
      <c r="IY516">
        <v>2.27173</v>
      </c>
      <c r="IZ516">
        <v>1.39648</v>
      </c>
      <c r="JA516">
        <v>2.34375</v>
      </c>
      <c r="JB516">
        <v>1.49536</v>
      </c>
      <c r="JC516">
        <v>2.35596</v>
      </c>
      <c r="JD516">
        <v>35.6148</v>
      </c>
      <c r="JE516">
        <v>24.1663</v>
      </c>
      <c r="JF516">
        <v>18</v>
      </c>
      <c r="JG516">
        <v>516.8630000000001</v>
      </c>
      <c r="JH516">
        <v>436.781</v>
      </c>
      <c r="JI516">
        <v>25.0002</v>
      </c>
      <c r="JJ516">
        <v>26.2266</v>
      </c>
      <c r="JK516">
        <v>30</v>
      </c>
      <c r="JL516">
        <v>26.2093</v>
      </c>
      <c r="JM516">
        <v>26.1511</v>
      </c>
      <c r="JN516">
        <v>7.81003</v>
      </c>
      <c r="JO516">
        <v>21.98</v>
      </c>
      <c r="JP516">
        <v>6.03914</v>
      </c>
      <c r="JQ516">
        <v>25</v>
      </c>
      <c r="JR516">
        <v>98.36239999999999</v>
      </c>
      <c r="JS516">
        <v>13.6419</v>
      </c>
      <c r="JT516">
        <v>100.84</v>
      </c>
      <c r="JU516">
        <v>100.799</v>
      </c>
    </row>
    <row r="517" spans="1:281">
      <c r="A517">
        <v>501</v>
      </c>
      <c r="B517">
        <v>1658949444.6</v>
      </c>
      <c r="C517">
        <v>7806.599999904633</v>
      </c>
      <c r="D517" t="s">
        <v>1436</v>
      </c>
      <c r="E517" t="s">
        <v>1437</v>
      </c>
      <c r="F517">
        <v>5</v>
      </c>
      <c r="G517" t="s">
        <v>1396</v>
      </c>
      <c r="H517" t="s">
        <v>416</v>
      </c>
      <c r="I517">
        <v>1658949436.814285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117.4656845380921</v>
      </c>
      <c r="AK517">
        <v>125.5303757575758</v>
      </c>
      <c r="AL517">
        <v>-3.062285023220584</v>
      </c>
      <c r="AM517">
        <v>64.67409659415863</v>
      </c>
      <c r="AN517">
        <f>(AP517 - AO517 + DI517*1E3/(8.314*(DK517+273.15)) * AR517/DH517 * AQ517) * DH517/(100*CV517) * 1000/(1000 - AP517)</f>
        <v>0</v>
      </c>
      <c r="AO517">
        <v>13.59750022788409</v>
      </c>
      <c r="AP517">
        <v>22.10756606060606</v>
      </c>
      <c r="AQ517">
        <v>2.557504520262867E-05</v>
      </c>
      <c r="AR517">
        <v>83.68018954703501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1394</v>
      </c>
      <c r="CA517">
        <v>300</v>
      </c>
      <c r="CB517">
        <v>300</v>
      </c>
      <c r="CC517">
        <v>300</v>
      </c>
      <c r="CD517">
        <v>10389.3</v>
      </c>
      <c r="CE517">
        <v>1221.96</v>
      </c>
      <c r="CF517">
        <v>-0.00688733</v>
      </c>
      <c r="CG517">
        <v>0.34</v>
      </c>
      <c r="CH517" t="s">
        <v>417</v>
      </c>
      <c r="CI517" t="s">
        <v>417</v>
      </c>
      <c r="CJ517" t="s">
        <v>417</v>
      </c>
      <c r="CK517" t="s">
        <v>417</v>
      </c>
      <c r="CL517" t="s">
        <v>417</v>
      </c>
      <c r="CM517" t="s">
        <v>417</v>
      </c>
      <c r="CN517" t="s">
        <v>417</v>
      </c>
      <c r="CO517" t="s">
        <v>417</v>
      </c>
      <c r="CP517" t="s">
        <v>417</v>
      </c>
      <c r="CQ517" t="s">
        <v>417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1658949436.814285</v>
      </c>
      <c r="DB517">
        <v>144.5212142857143</v>
      </c>
      <c r="DC517">
        <v>133.4667857142857</v>
      </c>
      <c r="DD517">
        <v>22.1022</v>
      </c>
      <c r="DE517">
        <v>13.60096428571429</v>
      </c>
      <c r="DF517">
        <v>145.9625</v>
      </c>
      <c r="DG517">
        <v>22.20203571428571</v>
      </c>
      <c r="DH517">
        <v>500.0685</v>
      </c>
      <c r="DI517">
        <v>90.42024285714285</v>
      </c>
      <c r="DJ517">
        <v>0.09998948214285715</v>
      </c>
      <c r="DK517">
        <v>27.07171071428571</v>
      </c>
      <c r="DL517">
        <v>26.68891785714286</v>
      </c>
      <c r="DM517">
        <v>999.9000000000002</v>
      </c>
      <c r="DN517">
        <v>0</v>
      </c>
      <c r="DO517">
        <v>0</v>
      </c>
      <c r="DP517">
        <v>9997.045</v>
      </c>
      <c r="DQ517">
        <v>0</v>
      </c>
      <c r="DR517">
        <v>10.43196428571428</v>
      </c>
      <c r="DS517">
        <v>11.05452964285714</v>
      </c>
      <c r="DT517">
        <v>147.7875714285715</v>
      </c>
      <c r="DU517">
        <v>135.3069285714286</v>
      </c>
      <c r="DV517">
        <v>8.501223214285714</v>
      </c>
      <c r="DW517">
        <v>133.4667857142857</v>
      </c>
      <c r="DX517">
        <v>13.60096428571429</v>
      </c>
      <c r="DY517">
        <v>1.998485714285714</v>
      </c>
      <c r="DZ517">
        <v>1.229802857142857</v>
      </c>
      <c r="EA517">
        <v>17.43234642857143</v>
      </c>
      <c r="EB517">
        <v>9.9673</v>
      </c>
      <c r="EC517">
        <v>1999.973214285714</v>
      </c>
      <c r="ED517">
        <v>0.9799973214285715</v>
      </c>
      <c r="EE517">
        <v>0.02000287857142857</v>
      </c>
      <c r="EF517">
        <v>0</v>
      </c>
      <c r="EG517">
        <v>910.5254642857144</v>
      </c>
      <c r="EH517">
        <v>5.00097</v>
      </c>
      <c r="EI517">
        <v>18151.63928571429</v>
      </c>
      <c r="EJ517">
        <v>16707.33571428572</v>
      </c>
      <c r="EK517">
        <v>38.61149999999999</v>
      </c>
      <c r="EL517">
        <v>39.0665</v>
      </c>
      <c r="EM517">
        <v>38.562</v>
      </c>
      <c r="EN517">
        <v>38.75</v>
      </c>
      <c r="EO517">
        <v>39.19375</v>
      </c>
      <c r="EP517">
        <v>1955.063214285714</v>
      </c>
      <c r="EQ517">
        <v>39.90250000000001</v>
      </c>
      <c r="ER517">
        <v>0</v>
      </c>
      <c r="ES517">
        <v>238.2000000476837</v>
      </c>
      <c r="ET517">
        <v>0</v>
      </c>
      <c r="EU517">
        <v>910.5385384615386</v>
      </c>
      <c r="EV517">
        <v>12.30304273562986</v>
      </c>
      <c r="EW517">
        <v>224.6803419143543</v>
      </c>
      <c r="EX517">
        <v>18151.87307692308</v>
      </c>
      <c r="EY517">
        <v>15</v>
      </c>
      <c r="EZ517">
        <v>1658949246.1</v>
      </c>
      <c r="FA517" t="s">
        <v>1397</v>
      </c>
      <c r="FB517">
        <v>1658949228.6</v>
      </c>
      <c r="FC517">
        <v>1658949246.1</v>
      </c>
      <c r="FD517">
        <v>1</v>
      </c>
      <c r="FE517">
        <v>1.075</v>
      </c>
      <c r="FF517">
        <v>0.018</v>
      </c>
      <c r="FG517">
        <v>-2.327</v>
      </c>
      <c r="FH517">
        <v>-0.178</v>
      </c>
      <c r="FI517">
        <v>420</v>
      </c>
      <c r="FJ517">
        <v>13</v>
      </c>
      <c r="FK517">
        <v>0.09</v>
      </c>
      <c r="FL517">
        <v>0.02</v>
      </c>
      <c r="FM517">
        <v>9.878026</v>
      </c>
      <c r="FN517">
        <v>20.42539924953093</v>
      </c>
      <c r="FO517">
        <v>1.965143445392473</v>
      </c>
      <c r="FP517">
        <v>0</v>
      </c>
      <c r="FQ517">
        <v>909.9682941176471</v>
      </c>
      <c r="FR517">
        <v>9.851764712669652</v>
      </c>
      <c r="FS517">
        <v>1.015705710314471</v>
      </c>
      <c r="FT517">
        <v>0</v>
      </c>
      <c r="FU517">
        <v>8.498787250000001</v>
      </c>
      <c r="FV517">
        <v>0.04356934333954812</v>
      </c>
      <c r="FW517">
        <v>0.005674247081111185</v>
      </c>
      <c r="FX517">
        <v>1</v>
      </c>
      <c r="FY517">
        <v>1</v>
      </c>
      <c r="FZ517">
        <v>3</v>
      </c>
      <c r="GA517" t="s">
        <v>426</v>
      </c>
      <c r="GB517">
        <v>2.9836</v>
      </c>
      <c r="GC517">
        <v>2.7157</v>
      </c>
      <c r="GD517">
        <v>0.032545</v>
      </c>
      <c r="GE517">
        <v>0.0284095</v>
      </c>
      <c r="GF517">
        <v>0.101602</v>
      </c>
      <c r="GG517">
        <v>0.07042669999999999</v>
      </c>
      <c r="GH517">
        <v>30696.8</v>
      </c>
      <c r="GI517">
        <v>30944.3</v>
      </c>
      <c r="GJ517">
        <v>29487.5</v>
      </c>
      <c r="GK517">
        <v>29453.5</v>
      </c>
      <c r="GL517">
        <v>35091.7</v>
      </c>
      <c r="GM517">
        <v>36406</v>
      </c>
      <c r="GN517">
        <v>41536.3</v>
      </c>
      <c r="GO517">
        <v>41970.1</v>
      </c>
      <c r="GP517">
        <v>1.95807</v>
      </c>
      <c r="GQ517">
        <v>1.90095</v>
      </c>
      <c r="GR517">
        <v>0.0908412</v>
      </c>
      <c r="GS517">
        <v>0</v>
      </c>
      <c r="GT517">
        <v>25.2109</v>
      </c>
      <c r="GU517">
        <v>999.9</v>
      </c>
      <c r="GV517">
        <v>35.5</v>
      </c>
      <c r="GW517">
        <v>31</v>
      </c>
      <c r="GX517">
        <v>17.7126</v>
      </c>
      <c r="GY517">
        <v>62.7994</v>
      </c>
      <c r="GZ517">
        <v>33.762</v>
      </c>
      <c r="HA517">
        <v>1</v>
      </c>
      <c r="HB517">
        <v>-0.09343750000000001</v>
      </c>
      <c r="HC517">
        <v>0.201743</v>
      </c>
      <c r="HD517">
        <v>20.3329</v>
      </c>
      <c r="HE517">
        <v>5.21534</v>
      </c>
      <c r="HF517">
        <v>12.0098</v>
      </c>
      <c r="HG517">
        <v>4.9891</v>
      </c>
      <c r="HH517">
        <v>3.28848</v>
      </c>
      <c r="HI517">
        <v>9999</v>
      </c>
      <c r="HJ517">
        <v>9999</v>
      </c>
      <c r="HK517">
        <v>9999</v>
      </c>
      <c r="HL517">
        <v>156.9</v>
      </c>
      <c r="HM517">
        <v>1.86737</v>
      </c>
      <c r="HN517">
        <v>1.86646</v>
      </c>
      <c r="HO517">
        <v>1.86585</v>
      </c>
      <c r="HP517">
        <v>1.86584</v>
      </c>
      <c r="HQ517">
        <v>1.86768</v>
      </c>
      <c r="HR517">
        <v>1.87012</v>
      </c>
      <c r="HS517">
        <v>1.86875</v>
      </c>
      <c r="HT517">
        <v>1.87027</v>
      </c>
      <c r="HU517">
        <v>0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-1.362</v>
      </c>
      <c r="II517">
        <v>-0.0998</v>
      </c>
      <c r="IJ517">
        <v>-0.9279119013753974</v>
      </c>
      <c r="IK517">
        <v>-0.003643892653284941</v>
      </c>
      <c r="IL517">
        <v>8.948238347276123E-07</v>
      </c>
      <c r="IM517">
        <v>-2.445980282225029E-10</v>
      </c>
      <c r="IN517">
        <v>-0.1764634167570225</v>
      </c>
      <c r="IO517">
        <v>-0.01042730378795286</v>
      </c>
      <c r="IP517">
        <v>0.00100284695746963</v>
      </c>
      <c r="IQ517">
        <v>-1.701466411570297E-05</v>
      </c>
      <c r="IR517">
        <v>2</v>
      </c>
      <c r="IS517">
        <v>2310</v>
      </c>
      <c r="IT517">
        <v>1</v>
      </c>
      <c r="IU517">
        <v>25</v>
      </c>
      <c r="IV517">
        <v>3.6</v>
      </c>
      <c r="IW517">
        <v>3.3</v>
      </c>
      <c r="IX517">
        <v>0.355225</v>
      </c>
      <c r="IY517">
        <v>2.28149</v>
      </c>
      <c r="IZ517">
        <v>1.39771</v>
      </c>
      <c r="JA517">
        <v>2.34375</v>
      </c>
      <c r="JB517">
        <v>1.49536</v>
      </c>
      <c r="JC517">
        <v>2.2937</v>
      </c>
      <c r="JD517">
        <v>35.6148</v>
      </c>
      <c r="JE517">
        <v>24.1663</v>
      </c>
      <c r="JF517">
        <v>18</v>
      </c>
      <c r="JG517">
        <v>516.798</v>
      </c>
      <c r="JH517">
        <v>436.721</v>
      </c>
      <c r="JI517">
        <v>25</v>
      </c>
      <c r="JJ517">
        <v>26.2266</v>
      </c>
      <c r="JK517">
        <v>30.0001</v>
      </c>
      <c r="JL517">
        <v>26.2093</v>
      </c>
      <c r="JM517">
        <v>26.1511</v>
      </c>
      <c r="JN517">
        <v>7.10277</v>
      </c>
      <c r="JO517">
        <v>21.98</v>
      </c>
      <c r="JP517">
        <v>6.03914</v>
      </c>
      <c r="JQ517">
        <v>25</v>
      </c>
      <c r="JR517">
        <v>85.0027</v>
      </c>
      <c r="JS517">
        <v>13.6426</v>
      </c>
      <c r="JT517">
        <v>100.839</v>
      </c>
      <c r="JU517">
        <v>100.8</v>
      </c>
    </row>
    <row r="518" spans="1:281">
      <c r="A518">
        <v>502</v>
      </c>
      <c r="B518">
        <v>1658949449.6</v>
      </c>
      <c r="C518">
        <v>7811.599999904633</v>
      </c>
      <c r="D518" t="s">
        <v>1438</v>
      </c>
      <c r="E518" t="s">
        <v>1439</v>
      </c>
      <c r="F518">
        <v>5</v>
      </c>
      <c r="G518" t="s">
        <v>1396</v>
      </c>
      <c r="H518" t="s">
        <v>416</v>
      </c>
      <c r="I518">
        <v>1658949442.1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100.3752279131198</v>
      </c>
      <c r="AK518">
        <v>110.2061454545454</v>
      </c>
      <c r="AL518">
        <v>-3.073914770000979</v>
      </c>
      <c r="AM518">
        <v>64.67409659415863</v>
      </c>
      <c r="AN518">
        <f>(AP518 - AO518 + DI518*1E3/(8.314*(DK518+273.15)) * AR518/DH518 * AQ518) * DH518/(100*CV518) * 1000/(1000 - AP518)</f>
        <v>0</v>
      </c>
      <c r="AO518">
        <v>13.60989816945249</v>
      </c>
      <c r="AP518">
        <v>22.11298</v>
      </c>
      <c r="AQ518">
        <v>1.496083588622928E-05</v>
      </c>
      <c r="AR518">
        <v>83.68018954703501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1394</v>
      </c>
      <c r="CA518">
        <v>300</v>
      </c>
      <c r="CB518">
        <v>300</v>
      </c>
      <c r="CC518">
        <v>300</v>
      </c>
      <c r="CD518">
        <v>10389.3</v>
      </c>
      <c r="CE518">
        <v>1221.96</v>
      </c>
      <c r="CF518">
        <v>-0.00688733</v>
      </c>
      <c r="CG518">
        <v>0.34</v>
      </c>
      <c r="CH518" t="s">
        <v>417</v>
      </c>
      <c r="CI518" t="s">
        <v>417</v>
      </c>
      <c r="CJ518" t="s">
        <v>417</v>
      </c>
      <c r="CK518" t="s">
        <v>417</v>
      </c>
      <c r="CL518" t="s">
        <v>417</v>
      </c>
      <c r="CM518" t="s">
        <v>417</v>
      </c>
      <c r="CN518" t="s">
        <v>417</v>
      </c>
      <c r="CO518" t="s">
        <v>417</v>
      </c>
      <c r="CP518" t="s">
        <v>417</v>
      </c>
      <c r="CQ518" t="s">
        <v>417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1658949442.1</v>
      </c>
      <c r="DB518">
        <v>128.7367037037037</v>
      </c>
      <c r="DC518">
        <v>115.804037037037</v>
      </c>
      <c r="DD518">
        <v>22.10612592592592</v>
      </c>
      <c r="DE518">
        <v>13.60435185185185</v>
      </c>
      <c r="DF518">
        <v>130.124</v>
      </c>
      <c r="DG518">
        <v>22.20592222222222</v>
      </c>
      <c r="DH518">
        <v>500.0604074074075</v>
      </c>
      <c r="DI518">
        <v>90.41944444444445</v>
      </c>
      <c r="DJ518">
        <v>0.09997567777777779</v>
      </c>
      <c r="DK518">
        <v>27.07313703703705</v>
      </c>
      <c r="DL518">
        <v>26.69376666666667</v>
      </c>
      <c r="DM518">
        <v>999.9000000000001</v>
      </c>
      <c r="DN518">
        <v>0</v>
      </c>
      <c r="DO518">
        <v>0</v>
      </c>
      <c r="DP518">
        <v>9998.211851851851</v>
      </c>
      <c r="DQ518">
        <v>0</v>
      </c>
      <c r="DR518">
        <v>10.43882592592593</v>
      </c>
      <c r="DS518">
        <v>12.93281111111111</v>
      </c>
      <c r="DT518">
        <v>131.6468518518519</v>
      </c>
      <c r="DU518">
        <v>117.4010185185185</v>
      </c>
      <c r="DV518">
        <v>8.501769259259259</v>
      </c>
      <c r="DW518">
        <v>115.804037037037</v>
      </c>
      <c r="DX518">
        <v>13.60435185185185</v>
      </c>
      <c r="DY518">
        <v>1.998822592592593</v>
      </c>
      <c r="DZ518">
        <v>1.230097407407407</v>
      </c>
      <c r="EA518">
        <v>17.43502222222222</v>
      </c>
      <c r="EB518">
        <v>9.970876666666667</v>
      </c>
      <c r="EC518">
        <v>1999.978148148148</v>
      </c>
      <c r="ED518">
        <v>0.9799974444444445</v>
      </c>
      <c r="EE518">
        <v>0.02000275555555555</v>
      </c>
      <c r="EF518">
        <v>0</v>
      </c>
      <c r="EG518">
        <v>911.7427037037037</v>
      </c>
      <c r="EH518">
        <v>5.00097</v>
      </c>
      <c r="EI518">
        <v>18174.26666666667</v>
      </c>
      <c r="EJ518">
        <v>16707.37777777778</v>
      </c>
      <c r="EK518">
        <v>38.60866666666666</v>
      </c>
      <c r="EL518">
        <v>39.062</v>
      </c>
      <c r="EM518">
        <v>38.562</v>
      </c>
      <c r="EN518">
        <v>38.75</v>
      </c>
      <c r="EO518">
        <v>39.187</v>
      </c>
      <c r="EP518">
        <v>1955.068148148148</v>
      </c>
      <c r="EQ518">
        <v>39.90333333333334</v>
      </c>
      <c r="ER518">
        <v>0</v>
      </c>
      <c r="ES518">
        <v>243.5999999046326</v>
      </c>
      <c r="ET518">
        <v>0</v>
      </c>
      <c r="EU518">
        <v>911.8458799999999</v>
      </c>
      <c r="EV518">
        <v>16.03669233642741</v>
      </c>
      <c r="EW518">
        <v>297.5076927347133</v>
      </c>
      <c r="EX518">
        <v>18176.504</v>
      </c>
      <c r="EY518">
        <v>15</v>
      </c>
      <c r="EZ518">
        <v>1658949246.1</v>
      </c>
      <c r="FA518" t="s">
        <v>1397</v>
      </c>
      <c r="FB518">
        <v>1658949228.6</v>
      </c>
      <c r="FC518">
        <v>1658949246.1</v>
      </c>
      <c r="FD518">
        <v>1</v>
      </c>
      <c r="FE518">
        <v>1.075</v>
      </c>
      <c r="FF518">
        <v>0.018</v>
      </c>
      <c r="FG518">
        <v>-2.327</v>
      </c>
      <c r="FH518">
        <v>-0.178</v>
      </c>
      <c r="FI518">
        <v>420</v>
      </c>
      <c r="FJ518">
        <v>13</v>
      </c>
      <c r="FK518">
        <v>0.09</v>
      </c>
      <c r="FL518">
        <v>0.02</v>
      </c>
      <c r="FM518">
        <v>11.70688878048781</v>
      </c>
      <c r="FN518">
        <v>21.12960146341461</v>
      </c>
      <c r="FO518">
        <v>2.084541963187299</v>
      </c>
      <c r="FP518">
        <v>0</v>
      </c>
      <c r="FQ518">
        <v>910.9868235294117</v>
      </c>
      <c r="FR518">
        <v>13.66707410837246</v>
      </c>
      <c r="FS518">
        <v>1.369166781199603</v>
      </c>
      <c r="FT518">
        <v>0</v>
      </c>
      <c r="FU518">
        <v>8.501118536585365</v>
      </c>
      <c r="FV518">
        <v>0.01301749128921396</v>
      </c>
      <c r="FW518">
        <v>0.003549685359450882</v>
      </c>
      <c r="FX518">
        <v>1</v>
      </c>
      <c r="FY518">
        <v>1</v>
      </c>
      <c r="FZ518">
        <v>3</v>
      </c>
      <c r="GA518" t="s">
        <v>426</v>
      </c>
      <c r="GB518">
        <v>2.98354</v>
      </c>
      <c r="GC518">
        <v>2.71563</v>
      </c>
      <c r="GD518">
        <v>0.0286918</v>
      </c>
      <c r="GE518">
        <v>0.0240642</v>
      </c>
      <c r="GF518">
        <v>0.101619</v>
      </c>
      <c r="GG518">
        <v>0.0704558</v>
      </c>
      <c r="GH518">
        <v>30819.1</v>
      </c>
      <c r="GI518">
        <v>31083.2</v>
      </c>
      <c r="GJ518">
        <v>29487.5</v>
      </c>
      <c r="GK518">
        <v>29454</v>
      </c>
      <c r="GL518">
        <v>35091.2</v>
      </c>
      <c r="GM518">
        <v>36406.2</v>
      </c>
      <c r="GN518">
        <v>41536.6</v>
      </c>
      <c r="GO518">
        <v>41971.8</v>
      </c>
      <c r="GP518">
        <v>1.95823</v>
      </c>
      <c r="GQ518">
        <v>1.90095</v>
      </c>
      <c r="GR518">
        <v>0.09067359999999999</v>
      </c>
      <c r="GS518">
        <v>0</v>
      </c>
      <c r="GT518">
        <v>25.2146</v>
      </c>
      <c r="GU518">
        <v>999.9</v>
      </c>
      <c r="GV518">
        <v>35.5</v>
      </c>
      <c r="GW518">
        <v>31</v>
      </c>
      <c r="GX518">
        <v>17.712</v>
      </c>
      <c r="GY518">
        <v>63.3194</v>
      </c>
      <c r="GZ518">
        <v>33.9663</v>
      </c>
      <c r="HA518">
        <v>1</v>
      </c>
      <c r="HB518">
        <v>-0.0934832</v>
      </c>
      <c r="HC518">
        <v>0.202505</v>
      </c>
      <c r="HD518">
        <v>20.333</v>
      </c>
      <c r="HE518">
        <v>5.21609</v>
      </c>
      <c r="HF518">
        <v>12.0099</v>
      </c>
      <c r="HG518">
        <v>4.98895</v>
      </c>
      <c r="HH518">
        <v>3.28848</v>
      </c>
      <c r="HI518">
        <v>9999</v>
      </c>
      <c r="HJ518">
        <v>9999</v>
      </c>
      <c r="HK518">
        <v>9999</v>
      </c>
      <c r="HL518">
        <v>156.9</v>
      </c>
      <c r="HM518">
        <v>1.86737</v>
      </c>
      <c r="HN518">
        <v>1.86646</v>
      </c>
      <c r="HO518">
        <v>1.86585</v>
      </c>
      <c r="HP518">
        <v>1.86584</v>
      </c>
      <c r="HQ518">
        <v>1.86768</v>
      </c>
      <c r="HR518">
        <v>1.87012</v>
      </c>
      <c r="HS518">
        <v>1.86876</v>
      </c>
      <c r="HT518">
        <v>1.87027</v>
      </c>
      <c r="HU518">
        <v>0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-1.31</v>
      </c>
      <c r="II518">
        <v>-0.0997</v>
      </c>
      <c r="IJ518">
        <v>-0.9279119013753974</v>
      </c>
      <c r="IK518">
        <v>-0.003643892653284941</v>
      </c>
      <c r="IL518">
        <v>8.948238347276123E-07</v>
      </c>
      <c r="IM518">
        <v>-2.445980282225029E-10</v>
      </c>
      <c r="IN518">
        <v>-0.1764634167570225</v>
      </c>
      <c r="IO518">
        <v>-0.01042730378795286</v>
      </c>
      <c r="IP518">
        <v>0.00100284695746963</v>
      </c>
      <c r="IQ518">
        <v>-1.701466411570297E-05</v>
      </c>
      <c r="IR518">
        <v>2</v>
      </c>
      <c r="IS518">
        <v>2310</v>
      </c>
      <c r="IT518">
        <v>1</v>
      </c>
      <c r="IU518">
        <v>25</v>
      </c>
      <c r="IV518">
        <v>3.7</v>
      </c>
      <c r="IW518">
        <v>3.4</v>
      </c>
      <c r="IX518">
        <v>0.317383</v>
      </c>
      <c r="IY518">
        <v>2.29248</v>
      </c>
      <c r="IZ518">
        <v>1.39648</v>
      </c>
      <c r="JA518">
        <v>2.34375</v>
      </c>
      <c r="JB518">
        <v>1.49536</v>
      </c>
      <c r="JC518">
        <v>2.27661</v>
      </c>
      <c r="JD518">
        <v>35.6148</v>
      </c>
      <c r="JE518">
        <v>24.1663</v>
      </c>
      <c r="JF518">
        <v>18</v>
      </c>
      <c r="JG518">
        <v>516.896</v>
      </c>
      <c r="JH518">
        <v>436.721</v>
      </c>
      <c r="JI518">
        <v>25.0001</v>
      </c>
      <c r="JJ518">
        <v>26.2266</v>
      </c>
      <c r="JK518">
        <v>30</v>
      </c>
      <c r="JL518">
        <v>26.2093</v>
      </c>
      <c r="JM518">
        <v>26.1511</v>
      </c>
      <c r="JN518">
        <v>6.34185</v>
      </c>
      <c r="JO518">
        <v>21.98</v>
      </c>
      <c r="JP518">
        <v>5.66845</v>
      </c>
      <c r="JQ518">
        <v>25</v>
      </c>
      <c r="JR518">
        <v>64.94799999999999</v>
      </c>
      <c r="JS518">
        <v>13.6416</v>
      </c>
      <c r="JT518">
        <v>100.839</v>
      </c>
      <c r="JU518">
        <v>100.803</v>
      </c>
    </row>
    <row r="519" spans="1:281">
      <c r="A519">
        <v>503</v>
      </c>
      <c r="B519">
        <v>1658949454.6</v>
      </c>
      <c r="C519">
        <v>7816.599999904633</v>
      </c>
      <c r="D519" t="s">
        <v>1440</v>
      </c>
      <c r="E519" t="s">
        <v>1441</v>
      </c>
      <c r="F519">
        <v>5</v>
      </c>
      <c r="G519" t="s">
        <v>1396</v>
      </c>
      <c r="H519" t="s">
        <v>416</v>
      </c>
      <c r="I519">
        <v>1658949446.814285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83.42768076778103</v>
      </c>
      <c r="AK519">
        <v>94.85824666666667</v>
      </c>
      <c r="AL519">
        <v>-3.06337302924369</v>
      </c>
      <c r="AM519">
        <v>64.67409659415863</v>
      </c>
      <c r="AN519">
        <f>(AP519 - AO519 + DI519*1E3/(8.314*(DK519+273.15)) * AR519/DH519 * AQ519) * DH519/(100*CV519) * 1000/(1000 - AP519)</f>
        <v>0</v>
      </c>
      <c r="AO519">
        <v>13.60354185954799</v>
      </c>
      <c r="AP519">
        <v>22.11786181818181</v>
      </c>
      <c r="AQ519">
        <v>1.734676964942892E-05</v>
      </c>
      <c r="AR519">
        <v>83.68018954703501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1394</v>
      </c>
      <c r="CA519">
        <v>300</v>
      </c>
      <c r="CB519">
        <v>300</v>
      </c>
      <c r="CC519">
        <v>300</v>
      </c>
      <c r="CD519">
        <v>10389.3</v>
      </c>
      <c r="CE519">
        <v>1221.96</v>
      </c>
      <c r="CF519">
        <v>-0.00688733</v>
      </c>
      <c r="CG519">
        <v>0.34</v>
      </c>
      <c r="CH519" t="s">
        <v>417</v>
      </c>
      <c r="CI519" t="s">
        <v>417</v>
      </c>
      <c r="CJ519" t="s">
        <v>417</v>
      </c>
      <c r="CK519" t="s">
        <v>417</v>
      </c>
      <c r="CL519" t="s">
        <v>417</v>
      </c>
      <c r="CM519" t="s">
        <v>417</v>
      </c>
      <c r="CN519" t="s">
        <v>417</v>
      </c>
      <c r="CO519" t="s">
        <v>417</v>
      </c>
      <c r="CP519" t="s">
        <v>417</v>
      </c>
      <c r="CQ519" t="s">
        <v>417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1658949446.814285</v>
      </c>
      <c r="DB519">
        <v>114.6153571428571</v>
      </c>
      <c r="DC519">
        <v>100.0068535714286</v>
      </c>
      <c r="DD519">
        <v>22.11013928571429</v>
      </c>
      <c r="DE519">
        <v>13.603325</v>
      </c>
      <c r="DF519">
        <v>115.953925</v>
      </c>
      <c r="DG519">
        <v>22.20990357142858</v>
      </c>
      <c r="DH519">
        <v>500.0640357142856</v>
      </c>
      <c r="DI519">
        <v>90.41916428571429</v>
      </c>
      <c r="DJ519">
        <v>0.09994197142857142</v>
      </c>
      <c r="DK519">
        <v>27.07331071428571</v>
      </c>
      <c r="DL519">
        <v>26.69918214285715</v>
      </c>
      <c r="DM519">
        <v>999.9000000000002</v>
      </c>
      <c r="DN519">
        <v>0</v>
      </c>
      <c r="DO519">
        <v>0</v>
      </c>
      <c r="DP519">
        <v>10002.87821428571</v>
      </c>
      <c r="DQ519">
        <v>0</v>
      </c>
      <c r="DR519">
        <v>10.43908214285714</v>
      </c>
      <c r="DS519">
        <v>14.60861071428572</v>
      </c>
      <c r="DT519">
        <v>117.2067535714286</v>
      </c>
      <c r="DU519">
        <v>101.385925</v>
      </c>
      <c r="DV519">
        <v>8.506812500000001</v>
      </c>
      <c r="DW519">
        <v>100.0068535714286</v>
      </c>
      <c r="DX519">
        <v>13.603325</v>
      </c>
      <c r="DY519">
        <v>1.999179285714285</v>
      </c>
      <c r="DZ519">
        <v>1.230001428571428</v>
      </c>
      <c r="EA519">
        <v>17.43784642857143</v>
      </c>
      <c r="EB519">
        <v>9.969705357142857</v>
      </c>
      <c r="EC519">
        <v>2000.004285714286</v>
      </c>
      <c r="ED519">
        <v>0.9799974285714287</v>
      </c>
      <c r="EE519">
        <v>0.02000277142857143</v>
      </c>
      <c r="EF519">
        <v>0</v>
      </c>
      <c r="EG519">
        <v>913.083142857143</v>
      </c>
      <c r="EH519">
        <v>5.00097</v>
      </c>
      <c r="EI519">
        <v>18199.38928571429</v>
      </c>
      <c r="EJ519">
        <v>16707.60714285714</v>
      </c>
      <c r="EK519">
        <v>38.60025</v>
      </c>
      <c r="EL519">
        <v>39.062</v>
      </c>
      <c r="EM519">
        <v>38.562</v>
      </c>
      <c r="EN519">
        <v>38.74775</v>
      </c>
      <c r="EO519">
        <v>39.187</v>
      </c>
      <c r="EP519">
        <v>1955.094285714285</v>
      </c>
      <c r="EQ519">
        <v>39.90500000000001</v>
      </c>
      <c r="ER519">
        <v>0</v>
      </c>
      <c r="ES519">
        <v>248.3999998569489</v>
      </c>
      <c r="ET519">
        <v>0</v>
      </c>
      <c r="EU519">
        <v>913.2195999999999</v>
      </c>
      <c r="EV519">
        <v>18.29153849736693</v>
      </c>
      <c r="EW519">
        <v>349.1538467032892</v>
      </c>
      <c r="EX519">
        <v>18202.316</v>
      </c>
      <c r="EY519">
        <v>15</v>
      </c>
      <c r="EZ519">
        <v>1658949246.1</v>
      </c>
      <c r="FA519" t="s">
        <v>1397</v>
      </c>
      <c r="FB519">
        <v>1658949228.6</v>
      </c>
      <c r="FC519">
        <v>1658949246.1</v>
      </c>
      <c r="FD519">
        <v>1</v>
      </c>
      <c r="FE519">
        <v>1.075</v>
      </c>
      <c r="FF519">
        <v>0.018</v>
      </c>
      <c r="FG519">
        <v>-2.327</v>
      </c>
      <c r="FH519">
        <v>-0.178</v>
      </c>
      <c r="FI519">
        <v>420</v>
      </c>
      <c r="FJ519">
        <v>13</v>
      </c>
      <c r="FK519">
        <v>0.09</v>
      </c>
      <c r="FL519">
        <v>0.02</v>
      </c>
      <c r="FM519">
        <v>13.7302375</v>
      </c>
      <c r="FN519">
        <v>21.43327091932455</v>
      </c>
      <c r="FO519">
        <v>2.062744776103857</v>
      </c>
      <c r="FP519">
        <v>0</v>
      </c>
      <c r="FQ519">
        <v>912.3192352941178</v>
      </c>
      <c r="FR519">
        <v>16.59526356460492</v>
      </c>
      <c r="FS519">
        <v>1.649340475299203</v>
      </c>
      <c r="FT519">
        <v>0</v>
      </c>
      <c r="FU519">
        <v>8.504602999999999</v>
      </c>
      <c r="FV519">
        <v>0.05132690431517773</v>
      </c>
      <c r="FW519">
        <v>0.007150507044958498</v>
      </c>
      <c r="FX519">
        <v>1</v>
      </c>
      <c r="FY519">
        <v>1</v>
      </c>
      <c r="FZ519">
        <v>3</v>
      </c>
      <c r="GA519" t="s">
        <v>426</v>
      </c>
      <c r="GB519">
        <v>2.98332</v>
      </c>
      <c r="GC519">
        <v>2.71577</v>
      </c>
      <c r="GD519">
        <v>0.0247833</v>
      </c>
      <c r="GE519">
        <v>0.0197127</v>
      </c>
      <c r="GF519">
        <v>0.101634</v>
      </c>
      <c r="GG519">
        <v>0.07040689999999999</v>
      </c>
      <c r="GH519">
        <v>30942.7</v>
      </c>
      <c r="GI519">
        <v>31221.9</v>
      </c>
      <c r="GJ519">
        <v>29487.2</v>
      </c>
      <c r="GK519">
        <v>29454</v>
      </c>
      <c r="GL519">
        <v>35090.2</v>
      </c>
      <c r="GM519">
        <v>36407.5</v>
      </c>
      <c r="GN519">
        <v>41536.2</v>
      </c>
      <c r="GO519">
        <v>41971.1</v>
      </c>
      <c r="GP519">
        <v>1.95788</v>
      </c>
      <c r="GQ519">
        <v>1.901</v>
      </c>
      <c r="GR519">
        <v>0.09048730000000001</v>
      </c>
      <c r="GS519">
        <v>0</v>
      </c>
      <c r="GT519">
        <v>25.218</v>
      </c>
      <c r="GU519">
        <v>999.9</v>
      </c>
      <c r="GV519">
        <v>35.5</v>
      </c>
      <c r="GW519">
        <v>31</v>
      </c>
      <c r="GX519">
        <v>17.7117</v>
      </c>
      <c r="GY519">
        <v>63.1494</v>
      </c>
      <c r="GZ519">
        <v>34.1186</v>
      </c>
      <c r="HA519">
        <v>1</v>
      </c>
      <c r="HB519">
        <v>-0.0933918</v>
      </c>
      <c r="HC519">
        <v>0.202898</v>
      </c>
      <c r="HD519">
        <v>20.333</v>
      </c>
      <c r="HE519">
        <v>5.21534</v>
      </c>
      <c r="HF519">
        <v>12.0099</v>
      </c>
      <c r="HG519">
        <v>4.9888</v>
      </c>
      <c r="HH519">
        <v>3.2885</v>
      </c>
      <c r="HI519">
        <v>9999</v>
      </c>
      <c r="HJ519">
        <v>9999</v>
      </c>
      <c r="HK519">
        <v>9999</v>
      </c>
      <c r="HL519">
        <v>156.9</v>
      </c>
      <c r="HM519">
        <v>1.86737</v>
      </c>
      <c r="HN519">
        <v>1.86646</v>
      </c>
      <c r="HO519">
        <v>1.86586</v>
      </c>
      <c r="HP519">
        <v>1.86584</v>
      </c>
      <c r="HQ519">
        <v>1.86768</v>
      </c>
      <c r="HR519">
        <v>1.87013</v>
      </c>
      <c r="HS519">
        <v>1.86877</v>
      </c>
      <c r="HT519">
        <v>1.87027</v>
      </c>
      <c r="HU519">
        <v>0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-1.258</v>
      </c>
      <c r="II519">
        <v>-0.0997</v>
      </c>
      <c r="IJ519">
        <v>-0.9279119013753974</v>
      </c>
      <c r="IK519">
        <v>-0.003643892653284941</v>
      </c>
      <c r="IL519">
        <v>8.948238347276123E-07</v>
      </c>
      <c r="IM519">
        <v>-2.445980282225029E-10</v>
      </c>
      <c r="IN519">
        <v>-0.1764634167570225</v>
      </c>
      <c r="IO519">
        <v>-0.01042730378795286</v>
      </c>
      <c r="IP519">
        <v>0.00100284695746963</v>
      </c>
      <c r="IQ519">
        <v>-1.701466411570297E-05</v>
      </c>
      <c r="IR519">
        <v>2</v>
      </c>
      <c r="IS519">
        <v>2310</v>
      </c>
      <c r="IT519">
        <v>1</v>
      </c>
      <c r="IU519">
        <v>25</v>
      </c>
      <c r="IV519">
        <v>3.8</v>
      </c>
      <c r="IW519">
        <v>3.5</v>
      </c>
      <c r="IX519">
        <v>0.281982</v>
      </c>
      <c r="IY519">
        <v>2.29858</v>
      </c>
      <c r="IZ519">
        <v>1.39771</v>
      </c>
      <c r="JA519">
        <v>2.34375</v>
      </c>
      <c r="JB519">
        <v>1.49536</v>
      </c>
      <c r="JC519">
        <v>2.30103</v>
      </c>
      <c r="JD519">
        <v>35.6148</v>
      </c>
      <c r="JE519">
        <v>24.1663</v>
      </c>
      <c r="JF519">
        <v>18</v>
      </c>
      <c r="JG519">
        <v>516.651</v>
      </c>
      <c r="JH519">
        <v>436.751</v>
      </c>
      <c r="JI519">
        <v>25</v>
      </c>
      <c r="JJ519">
        <v>26.2266</v>
      </c>
      <c r="JK519">
        <v>30.0001</v>
      </c>
      <c r="JL519">
        <v>26.2073</v>
      </c>
      <c r="JM519">
        <v>26.1511</v>
      </c>
      <c r="JN519">
        <v>5.63547</v>
      </c>
      <c r="JO519">
        <v>21.98</v>
      </c>
      <c r="JP519">
        <v>5.66845</v>
      </c>
      <c r="JQ519">
        <v>25</v>
      </c>
      <c r="JR519">
        <v>51.5916</v>
      </c>
      <c r="JS519">
        <v>13.6401</v>
      </c>
      <c r="JT519">
        <v>100.838</v>
      </c>
      <c r="JU519">
        <v>100.802</v>
      </c>
    </row>
    <row r="520" spans="1:281">
      <c r="A520">
        <v>504</v>
      </c>
      <c r="B520">
        <v>1658949459.1</v>
      </c>
      <c r="C520">
        <v>7821.099999904633</v>
      </c>
      <c r="D520" t="s">
        <v>1442</v>
      </c>
      <c r="E520" t="s">
        <v>1443</v>
      </c>
      <c r="F520">
        <v>5</v>
      </c>
      <c r="G520" t="s">
        <v>1396</v>
      </c>
      <c r="H520" t="s">
        <v>416</v>
      </c>
      <c r="I520">
        <v>1658949451.260714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68.1447072258257</v>
      </c>
      <c r="AK520">
        <v>81.08826666666663</v>
      </c>
      <c r="AL520">
        <v>-3.064335341894734</v>
      </c>
      <c r="AM520">
        <v>64.67409659415863</v>
      </c>
      <c r="AN520">
        <f>(AP520 - AO520 + DI520*1E3/(8.314*(DK520+273.15)) * AR520/DH520 * AQ520) * DH520/(100*CV520) * 1000/(1000 - AP520)</f>
        <v>0</v>
      </c>
      <c r="AO520">
        <v>13.59770215750341</v>
      </c>
      <c r="AP520">
        <v>22.11920484848484</v>
      </c>
      <c r="AQ520">
        <v>-9.481189434762742E-07</v>
      </c>
      <c r="AR520">
        <v>83.68018954703501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1394</v>
      </c>
      <c r="CA520">
        <v>300</v>
      </c>
      <c r="CB520">
        <v>300</v>
      </c>
      <c r="CC520">
        <v>300</v>
      </c>
      <c r="CD520">
        <v>10389.3</v>
      </c>
      <c r="CE520">
        <v>1221.96</v>
      </c>
      <c r="CF520">
        <v>-0.00688733</v>
      </c>
      <c r="CG520">
        <v>0.34</v>
      </c>
      <c r="CH520" t="s">
        <v>417</v>
      </c>
      <c r="CI520" t="s">
        <v>417</v>
      </c>
      <c r="CJ520" t="s">
        <v>417</v>
      </c>
      <c r="CK520" t="s">
        <v>417</v>
      </c>
      <c r="CL520" t="s">
        <v>417</v>
      </c>
      <c r="CM520" t="s">
        <v>417</v>
      </c>
      <c r="CN520" t="s">
        <v>417</v>
      </c>
      <c r="CO520" t="s">
        <v>417</v>
      </c>
      <c r="CP520" t="s">
        <v>417</v>
      </c>
      <c r="CQ520" t="s">
        <v>417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1658949451.260714</v>
      </c>
      <c r="DB520">
        <v>101.2913392857143</v>
      </c>
      <c r="DC520">
        <v>85.08031785714286</v>
      </c>
      <c r="DD520">
        <v>22.11409642857143</v>
      </c>
      <c r="DE520">
        <v>13.60308928571428</v>
      </c>
      <c r="DF520">
        <v>102.5837357142857</v>
      </c>
      <c r="DG520">
        <v>22.213825</v>
      </c>
      <c r="DH520">
        <v>500.0703928571429</v>
      </c>
      <c r="DI520">
        <v>90.41967142857142</v>
      </c>
      <c r="DJ520">
        <v>0.09996073214285714</v>
      </c>
      <c r="DK520">
        <v>27.07388928571428</v>
      </c>
      <c r="DL520">
        <v>26.70201071428571</v>
      </c>
      <c r="DM520">
        <v>999.9000000000002</v>
      </c>
      <c r="DN520">
        <v>0</v>
      </c>
      <c r="DO520">
        <v>0</v>
      </c>
      <c r="DP520">
        <v>10009.5275</v>
      </c>
      <c r="DQ520">
        <v>0</v>
      </c>
      <c r="DR520">
        <v>10.4446</v>
      </c>
      <c r="DS520">
        <v>16.21106785714285</v>
      </c>
      <c r="DT520">
        <v>103.5819428571429</v>
      </c>
      <c r="DU520">
        <v>86.25368928571429</v>
      </c>
      <c r="DV520">
        <v>8.511009285714286</v>
      </c>
      <c r="DW520">
        <v>85.08031785714286</v>
      </c>
      <c r="DX520">
        <v>13.60308928571428</v>
      </c>
      <c r="DY520">
        <v>1.999548571428571</v>
      </c>
      <c r="DZ520">
        <v>1.229986428571429</v>
      </c>
      <c r="EA520">
        <v>17.44076785714286</v>
      </c>
      <c r="EB520">
        <v>9.969527142857142</v>
      </c>
      <c r="EC520">
        <v>2000.003214285714</v>
      </c>
      <c r="ED520">
        <v>0.9799973214285715</v>
      </c>
      <c r="EE520">
        <v>0.02000287857142857</v>
      </c>
      <c r="EF520">
        <v>0</v>
      </c>
      <c r="EG520">
        <v>914.5102500000002</v>
      </c>
      <c r="EH520">
        <v>5.00097</v>
      </c>
      <c r="EI520">
        <v>18226.20714285714</v>
      </c>
      <c r="EJ520">
        <v>16707.59642857143</v>
      </c>
      <c r="EK520">
        <v>38.59349999999999</v>
      </c>
      <c r="EL520">
        <v>39.062</v>
      </c>
      <c r="EM520">
        <v>38.562</v>
      </c>
      <c r="EN520">
        <v>38.74775</v>
      </c>
      <c r="EO520">
        <v>39.187</v>
      </c>
      <c r="EP520">
        <v>1955.093214285714</v>
      </c>
      <c r="EQ520">
        <v>39.90750000000001</v>
      </c>
      <c r="ER520">
        <v>0</v>
      </c>
      <c r="ES520">
        <v>253.2000000476837</v>
      </c>
      <c r="ET520">
        <v>0</v>
      </c>
      <c r="EU520">
        <v>914.81016</v>
      </c>
      <c r="EV520">
        <v>21.86499997399739</v>
      </c>
      <c r="EW520">
        <v>387.9230763693995</v>
      </c>
      <c r="EX520">
        <v>18231.756</v>
      </c>
      <c r="EY520">
        <v>15</v>
      </c>
      <c r="EZ520">
        <v>1658949246.1</v>
      </c>
      <c r="FA520" t="s">
        <v>1397</v>
      </c>
      <c r="FB520">
        <v>1658949228.6</v>
      </c>
      <c r="FC520">
        <v>1658949246.1</v>
      </c>
      <c r="FD520">
        <v>1</v>
      </c>
      <c r="FE520">
        <v>1.075</v>
      </c>
      <c r="FF520">
        <v>0.018</v>
      </c>
      <c r="FG520">
        <v>-2.327</v>
      </c>
      <c r="FH520">
        <v>-0.178</v>
      </c>
      <c r="FI520">
        <v>420</v>
      </c>
      <c r="FJ520">
        <v>13</v>
      </c>
      <c r="FK520">
        <v>0.09</v>
      </c>
      <c r="FL520">
        <v>0.02</v>
      </c>
      <c r="FM520">
        <v>15.1536925</v>
      </c>
      <c r="FN520">
        <v>21.53163039399621</v>
      </c>
      <c r="FO520">
        <v>2.072168029309822</v>
      </c>
      <c r="FP520">
        <v>0</v>
      </c>
      <c r="FQ520">
        <v>913.5920882352941</v>
      </c>
      <c r="FR520">
        <v>18.9666768659799</v>
      </c>
      <c r="FS520">
        <v>1.884293413639475</v>
      </c>
      <c r="FT520">
        <v>0</v>
      </c>
      <c r="FU520">
        <v>8.508750000000001</v>
      </c>
      <c r="FV520">
        <v>0.06635684803000427</v>
      </c>
      <c r="FW520">
        <v>0.008247016430200744</v>
      </c>
      <c r="FX520">
        <v>1</v>
      </c>
      <c r="FY520">
        <v>1</v>
      </c>
      <c r="FZ520">
        <v>3</v>
      </c>
      <c r="GA520" t="s">
        <v>426</v>
      </c>
      <c r="GB520">
        <v>2.98348</v>
      </c>
      <c r="GC520">
        <v>2.71582</v>
      </c>
      <c r="GD520">
        <v>0.0212264</v>
      </c>
      <c r="GE520">
        <v>0.0156705</v>
      </c>
      <c r="GF520">
        <v>0.101642</v>
      </c>
      <c r="GG520">
        <v>0.0703997</v>
      </c>
      <c r="GH520">
        <v>31056.3</v>
      </c>
      <c r="GI520">
        <v>31350.6</v>
      </c>
      <c r="GJ520">
        <v>29487.9</v>
      </c>
      <c r="GK520">
        <v>29453.9</v>
      </c>
      <c r="GL520">
        <v>35090.3</v>
      </c>
      <c r="GM520">
        <v>36407.7</v>
      </c>
      <c r="GN520">
        <v>41536.7</v>
      </c>
      <c r="GO520">
        <v>41971</v>
      </c>
      <c r="GP520">
        <v>1.958</v>
      </c>
      <c r="GQ520">
        <v>1.9007</v>
      </c>
      <c r="GR520">
        <v>0.0905953</v>
      </c>
      <c r="GS520">
        <v>0</v>
      </c>
      <c r="GT520">
        <v>25.2212</v>
      </c>
      <c r="GU520">
        <v>999.9</v>
      </c>
      <c r="GV520">
        <v>35.5</v>
      </c>
      <c r="GW520">
        <v>31</v>
      </c>
      <c r="GX520">
        <v>17.7118</v>
      </c>
      <c r="GY520">
        <v>62.6794</v>
      </c>
      <c r="GZ520">
        <v>34.1627</v>
      </c>
      <c r="HA520">
        <v>1</v>
      </c>
      <c r="HB520">
        <v>-0.09357219999999999</v>
      </c>
      <c r="HC520">
        <v>0.203094</v>
      </c>
      <c r="HD520">
        <v>20.333</v>
      </c>
      <c r="HE520">
        <v>5.21579</v>
      </c>
      <c r="HF520">
        <v>12.0099</v>
      </c>
      <c r="HG520">
        <v>4.98905</v>
      </c>
      <c r="HH520">
        <v>3.2885</v>
      </c>
      <c r="HI520">
        <v>9999</v>
      </c>
      <c r="HJ520">
        <v>9999</v>
      </c>
      <c r="HK520">
        <v>9999</v>
      </c>
      <c r="HL520">
        <v>156.9</v>
      </c>
      <c r="HM520">
        <v>1.86737</v>
      </c>
      <c r="HN520">
        <v>1.86646</v>
      </c>
      <c r="HO520">
        <v>1.86586</v>
      </c>
      <c r="HP520">
        <v>1.86584</v>
      </c>
      <c r="HQ520">
        <v>1.86768</v>
      </c>
      <c r="HR520">
        <v>1.87013</v>
      </c>
      <c r="HS520">
        <v>1.86875</v>
      </c>
      <c r="HT520">
        <v>1.87027</v>
      </c>
      <c r="HU520">
        <v>0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-1.21</v>
      </c>
      <c r="II520">
        <v>-0.09959999999999999</v>
      </c>
      <c r="IJ520">
        <v>-0.9279119013753974</v>
      </c>
      <c r="IK520">
        <v>-0.003643892653284941</v>
      </c>
      <c r="IL520">
        <v>8.948238347276123E-07</v>
      </c>
      <c r="IM520">
        <v>-2.445980282225029E-10</v>
      </c>
      <c r="IN520">
        <v>-0.1764634167570225</v>
      </c>
      <c r="IO520">
        <v>-0.01042730378795286</v>
      </c>
      <c r="IP520">
        <v>0.00100284695746963</v>
      </c>
      <c r="IQ520">
        <v>-1.701466411570297E-05</v>
      </c>
      <c r="IR520">
        <v>2</v>
      </c>
      <c r="IS520">
        <v>2310</v>
      </c>
      <c r="IT520">
        <v>1</v>
      </c>
      <c r="IU520">
        <v>25</v>
      </c>
      <c r="IV520">
        <v>3.8</v>
      </c>
      <c r="IW520">
        <v>3.5</v>
      </c>
      <c r="IX520">
        <v>0.250244</v>
      </c>
      <c r="IY520">
        <v>2.30225</v>
      </c>
      <c r="IZ520">
        <v>1.39648</v>
      </c>
      <c r="JA520">
        <v>2.34497</v>
      </c>
      <c r="JB520">
        <v>1.49536</v>
      </c>
      <c r="JC520">
        <v>2.34131</v>
      </c>
      <c r="JD520">
        <v>35.6148</v>
      </c>
      <c r="JE520">
        <v>24.1575</v>
      </c>
      <c r="JF520">
        <v>18</v>
      </c>
      <c r="JG520">
        <v>516.73</v>
      </c>
      <c r="JH520">
        <v>436.571</v>
      </c>
      <c r="JI520">
        <v>25</v>
      </c>
      <c r="JJ520">
        <v>26.2266</v>
      </c>
      <c r="JK520">
        <v>30.0001</v>
      </c>
      <c r="JL520">
        <v>26.207</v>
      </c>
      <c r="JM520">
        <v>26.1511</v>
      </c>
      <c r="JN520">
        <v>5.00514</v>
      </c>
      <c r="JO520">
        <v>21.98</v>
      </c>
      <c r="JP520">
        <v>5.66845</v>
      </c>
      <c r="JQ520">
        <v>25</v>
      </c>
      <c r="JR520">
        <v>31.5556</v>
      </c>
      <c r="JS520">
        <v>13.6401</v>
      </c>
      <c r="JT520">
        <v>100.84</v>
      </c>
      <c r="JU520">
        <v>100.802</v>
      </c>
    </row>
    <row r="521" spans="1:281">
      <c r="A521">
        <v>505</v>
      </c>
      <c r="B521">
        <v>1658949556.6</v>
      </c>
      <c r="C521">
        <v>7918.599999904633</v>
      </c>
      <c r="D521" t="s">
        <v>1444</v>
      </c>
      <c r="E521" t="s">
        <v>1445</v>
      </c>
      <c r="F521">
        <v>5</v>
      </c>
      <c r="G521" t="s">
        <v>1396</v>
      </c>
      <c r="H521" t="s">
        <v>416</v>
      </c>
      <c r="I521">
        <v>1658949548.849999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425.8706159044318</v>
      </c>
      <c r="AK521">
        <v>394.5952060606061</v>
      </c>
      <c r="AL521">
        <v>-0.001121996839725634</v>
      </c>
      <c r="AM521">
        <v>64.67409659415863</v>
      </c>
      <c r="AN521">
        <f>(AP521 - AO521 + DI521*1E3/(8.314*(DK521+273.15)) * AR521/DH521 * AQ521) * DH521/(100*CV521) * 1000/(1000 - AP521)</f>
        <v>0</v>
      </c>
      <c r="AO521">
        <v>13.82372547677808</v>
      </c>
      <c r="AP521">
        <v>22.30962787878786</v>
      </c>
      <c r="AQ521">
        <v>0.0001040745339348585</v>
      </c>
      <c r="AR521">
        <v>83.68018954703501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1394</v>
      </c>
      <c r="CA521">
        <v>300</v>
      </c>
      <c r="CB521">
        <v>300</v>
      </c>
      <c r="CC521">
        <v>300</v>
      </c>
      <c r="CD521">
        <v>10389.3</v>
      </c>
      <c r="CE521">
        <v>1221.96</v>
      </c>
      <c r="CF521">
        <v>-0.00688733</v>
      </c>
      <c r="CG521">
        <v>0.34</v>
      </c>
      <c r="CH521" t="s">
        <v>417</v>
      </c>
      <c r="CI521" t="s">
        <v>417</v>
      </c>
      <c r="CJ521" t="s">
        <v>417</v>
      </c>
      <c r="CK521" t="s">
        <v>417</v>
      </c>
      <c r="CL521" t="s">
        <v>417</v>
      </c>
      <c r="CM521" t="s">
        <v>417</v>
      </c>
      <c r="CN521" t="s">
        <v>417</v>
      </c>
      <c r="CO521" t="s">
        <v>417</v>
      </c>
      <c r="CP521" t="s">
        <v>417</v>
      </c>
      <c r="CQ521" t="s">
        <v>417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1658949548.849999</v>
      </c>
      <c r="DB521">
        <v>385.7404999999999</v>
      </c>
      <c r="DC521">
        <v>419.9718666666666</v>
      </c>
      <c r="DD521">
        <v>22.30078</v>
      </c>
      <c r="DE521">
        <v>13.82194</v>
      </c>
      <c r="DF521">
        <v>387.9616333333332</v>
      </c>
      <c r="DG521">
        <v>22.39888333333333</v>
      </c>
      <c r="DH521">
        <v>500.0569666666667</v>
      </c>
      <c r="DI521">
        <v>90.42254333333332</v>
      </c>
      <c r="DJ521">
        <v>0.09998691333333332</v>
      </c>
      <c r="DK521">
        <v>27.10268</v>
      </c>
      <c r="DL521">
        <v>26.68130666666666</v>
      </c>
      <c r="DM521">
        <v>999.9000000000002</v>
      </c>
      <c r="DN521">
        <v>0</v>
      </c>
      <c r="DO521">
        <v>0</v>
      </c>
      <c r="DP521">
        <v>9996.582666666665</v>
      </c>
      <c r="DQ521">
        <v>0</v>
      </c>
      <c r="DR521">
        <v>10.21917666666667</v>
      </c>
      <c r="DS521">
        <v>-34.23131</v>
      </c>
      <c r="DT521">
        <v>394.5389</v>
      </c>
      <c r="DU521">
        <v>425.8579</v>
      </c>
      <c r="DV521">
        <v>8.478848666666668</v>
      </c>
      <c r="DW521">
        <v>419.9718666666666</v>
      </c>
      <c r="DX521">
        <v>13.82194</v>
      </c>
      <c r="DY521">
        <v>2.016493666666667</v>
      </c>
      <c r="DZ521">
        <v>1.249815666666667</v>
      </c>
      <c r="EA521">
        <v>17.57444666666667</v>
      </c>
      <c r="EB521">
        <v>10.20854</v>
      </c>
      <c r="EC521">
        <v>1999.996</v>
      </c>
      <c r="ED521">
        <v>0.9799970000000002</v>
      </c>
      <c r="EE521">
        <v>0.0200032</v>
      </c>
      <c r="EF521">
        <v>0</v>
      </c>
      <c r="EG521">
        <v>935.5372333333333</v>
      </c>
      <c r="EH521">
        <v>5.000969999999999</v>
      </c>
      <c r="EI521">
        <v>18663.1</v>
      </c>
      <c r="EJ521">
        <v>16707.54</v>
      </c>
      <c r="EK521">
        <v>38.57459999999999</v>
      </c>
      <c r="EL521">
        <v>39.06199999999999</v>
      </c>
      <c r="EM521">
        <v>38.56199999999999</v>
      </c>
      <c r="EN521">
        <v>38.7374</v>
      </c>
      <c r="EO521">
        <v>39.18699999999999</v>
      </c>
      <c r="EP521">
        <v>1955.086</v>
      </c>
      <c r="EQ521">
        <v>39.91</v>
      </c>
      <c r="ER521">
        <v>0</v>
      </c>
      <c r="ES521">
        <v>350.3999998569489</v>
      </c>
      <c r="ET521">
        <v>0</v>
      </c>
      <c r="EU521">
        <v>935.6419600000002</v>
      </c>
      <c r="EV521">
        <v>12.64446154991669</v>
      </c>
      <c r="EW521">
        <v>236.8461542179733</v>
      </c>
      <c r="EX521">
        <v>18665.088</v>
      </c>
      <c r="EY521">
        <v>15</v>
      </c>
      <c r="EZ521">
        <v>1658949246.1</v>
      </c>
      <c r="FA521" t="s">
        <v>1397</v>
      </c>
      <c r="FB521">
        <v>1658949228.6</v>
      </c>
      <c r="FC521">
        <v>1658949246.1</v>
      </c>
      <c r="FD521">
        <v>1</v>
      </c>
      <c r="FE521">
        <v>1.075</v>
      </c>
      <c r="FF521">
        <v>0.018</v>
      </c>
      <c r="FG521">
        <v>-2.327</v>
      </c>
      <c r="FH521">
        <v>-0.178</v>
      </c>
      <c r="FI521">
        <v>420</v>
      </c>
      <c r="FJ521">
        <v>13</v>
      </c>
      <c r="FK521">
        <v>0.09</v>
      </c>
      <c r="FL521">
        <v>0.02</v>
      </c>
      <c r="FM521">
        <v>-34.232295</v>
      </c>
      <c r="FN521">
        <v>0.1587422138837019</v>
      </c>
      <c r="FO521">
        <v>0.0531822242389312</v>
      </c>
      <c r="FP521">
        <v>1</v>
      </c>
      <c r="FQ521">
        <v>934.8319411764705</v>
      </c>
      <c r="FR521">
        <v>14.54145148851209</v>
      </c>
      <c r="FS521">
        <v>1.457118448517628</v>
      </c>
      <c r="FT521">
        <v>0</v>
      </c>
      <c r="FU521">
        <v>8.476144250000001</v>
      </c>
      <c r="FV521">
        <v>0.05833947467164737</v>
      </c>
      <c r="FW521">
        <v>0.005957026056473202</v>
      </c>
      <c r="FX521">
        <v>1</v>
      </c>
      <c r="FY521">
        <v>2</v>
      </c>
      <c r="FZ521">
        <v>3</v>
      </c>
      <c r="GA521" t="s">
        <v>420</v>
      </c>
      <c r="GB521">
        <v>2.98343</v>
      </c>
      <c r="GC521">
        <v>2.71523</v>
      </c>
      <c r="GD521">
        <v>0.0889267</v>
      </c>
      <c r="GE521">
        <v>0.09352729999999999</v>
      </c>
      <c r="GF521">
        <v>0.102249</v>
      </c>
      <c r="GG521">
        <v>0.0712704</v>
      </c>
      <c r="GH521">
        <v>28906.7</v>
      </c>
      <c r="GI521">
        <v>28870.3</v>
      </c>
      <c r="GJ521">
        <v>29486.3</v>
      </c>
      <c r="GK521">
        <v>29453.3</v>
      </c>
      <c r="GL521">
        <v>35066.2</v>
      </c>
      <c r="GM521">
        <v>36374.5</v>
      </c>
      <c r="GN521">
        <v>41535.3</v>
      </c>
      <c r="GO521">
        <v>41970.9</v>
      </c>
      <c r="GP521">
        <v>1.95798</v>
      </c>
      <c r="GQ521">
        <v>1.9021</v>
      </c>
      <c r="GR521">
        <v>0.0850484</v>
      </c>
      <c r="GS521">
        <v>0</v>
      </c>
      <c r="GT521">
        <v>25.2848</v>
      </c>
      <c r="GU521">
        <v>999.9</v>
      </c>
      <c r="GV521">
        <v>35.3</v>
      </c>
      <c r="GW521">
        <v>31</v>
      </c>
      <c r="GX521">
        <v>17.6104</v>
      </c>
      <c r="GY521">
        <v>63.0294</v>
      </c>
      <c r="GZ521">
        <v>33.6498</v>
      </c>
      <c r="HA521">
        <v>1</v>
      </c>
      <c r="HB521">
        <v>-0.09252290000000001</v>
      </c>
      <c r="HC521">
        <v>0.238399</v>
      </c>
      <c r="HD521">
        <v>20.333</v>
      </c>
      <c r="HE521">
        <v>5.21864</v>
      </c>
      <c r="HF521">
        <v>12.0099</v>
      </c>
      <c r="HG521">
        <v>4.989</v>
      </c>
      <c r="HH521">
        <v>3.28908</v>
      </c>
      <c r="HI521">
        <v>9999</v>
      </c>
      <c r="HJ521">
        <v>9999</v>
      </c>
      <c r="HK521">
        <v>9999</v>
      </c>
      <c r="HL521">
        <v>156.9</v>
      </c>
      <c r="HM521">
        <v>1.86739</v>
      </c>
      <c r="HN521">
        <v>1.86646</v>
      </c>
      <c r="HO521">
        <v>1.86586</v>
      </c>
      <c r="HP521">
        <v>1.86584</v>
      </c>
      <c r="HQ521">
        <v>1.86768</v>
      </c>
      <c r="HR521">
        <v>1.87014</v>
      </c>
      <c r="HS521">
        <v>1.86878</v>
      </c>
      <c r="HT521">
        <v>1.87027</v>
      </c>
      <c r="HU521">
        <v>0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-2.221</v>
      </c>
      <c r="II521">
        <v>-0.098</v>
      </c>
      <c r="IJ521">
        <v>-0.9279119013753974</v>
      </c>
      <c r="IK521">
        <v>-0.003643892653284941</v>
      </c>
      <c r="IL521">
        <v>8.948238347276123E-07</v>
      </c>
      <c r="IM521">
        <v>-2.445980282225029E-10</v>
      </c>
      <c r="IN521">
        <v>-0.1764634167570225</v>
      </c>
      <c r="IO521">
        <v>-0.01042730378795286</v>
      </c>
      <c r="IP521">
        <v>0.00100284695746963</v>
      </c>
      <c r="IQ521">
        <v>-1.701466411570297E-05</v>
      </c>
      <c r="IR521">
        <v>2</v>
      </c>
      <c r="IS521">
        <v>2310</v>
      </c>
      <c r="IT521">
        <v>1</v>
      </c>
      <c r="IU521">
        <v>25</v>
      </c>
      <c r="IV521">
        <v>5.5</v>
      </c>
      <c r="IW521">
        <v>5.2</v>
      </c>
      <c r="IX521">
        <v>1.04248</v>
      </c>
      <c r="IY521">
        <v>2.22656</v>
      </c>
      <c r="IZ521">
        <v>1.39648</v>
      </c>
      <c r="JA521">
        <v>2.34375</v>
      </c>
      <c r="JB521">
        <v>1.49536</v>
      </c>
      <c r="JC521">
        <v>2.34985</v>
      </c>
      <c r="JD521">
        <v>35.638</v>
      </c>
      <c r="JE521">
        <v>24.1663</v>
      </c>
      <c r="JF521">
        <v>18</v>
      </c>
      <c r="JG521">
        <v>516.7329999999999</v>
      </c>
      <c r="JH521">
        <v>437.412</v>
      </c>
      <c r="JI521">
        <v>25.0001</v>
      </c>
      <c r="JJ521">
        <v>26.2332</v>
      </c>
      <c r="JK521">
        <v>30.0001</v>
      </c>
      <c r="JL521">
        <v>26.2093</v>
      </c>
      <c r="JM521">
        <v>26.1511</v>
      </c>
      <c r="JN521">
        <v>20.9504</v>
      </c>
      <c r="JO521">
        <v>20.6477</v>
      </c>
      <c r="JP521">
        <v>5.29824</v>
      </c>
      <c r="JQ521">
        <v>25</v>
      </c>
      <c r="JR521">
        <v>426.65</v>
      </c>
      <c r="JS521">
        <v>13.83</v>
      </c>
      <c r="JT521">
        <v>100.836</v>
      </c>
      <c r="JU521">
        <v>100.801</v>
      </c>
    </row>
    <row r="522" spans="1:281">
      <c r="A522">
        <v>506</v>
      </c>
      <c r="B522">
        <v>1658949561.6</v>
      </c>
      <c r="C522">
        <v>7923.599999904633</v>
      </c>
      <c r="D522" t="s">
        <v>1446</v>
      </c>
      <c r="E522" t="s">
        <v>1447</v>
      </c>
      <c r="F522">
        <v>5</v>
      </c>
      <c r="G522" t="s">
        <v>1396</v>
      </c>
      <c r="H522" t="s">
        <v>416</v>
      </c>
      <c r="I522">
        <v>1658949553.755172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426.2009790631188</v>
      </c>
      <c r="AK522">
        <v>394.7260727272728</v>
      </c>
      <c r="AL522">
        <v>0.04717165332707685</v>
      </c>
      <c r="AM522">
        <v>64.67409659415863</v>
      </c>
      <c r="AN522">
        <f>(AP522 - AO522 + DI522*1E3/(8.314*(DK522+273.15)) * AR522/DH522 * AQ522) * DH522/(100*CV522) * 1000/(1000 - AP522)</f>
        <v>0</v>
      </c>
      <c r="AO522">
        <v>13.83017974427198</v>
      </c>
      <c r="AP522">
        <v>22.31300909090909</v>
      </c>
      <c r="AQ522">
        <v>2.651188600500309E-05</v>
      </c>
      <c r="AR522">
        <v>83.68018954703501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1394</v>
      </c>
      <c r="CA522">
        <v>300</v>
      </c>
      <c r="CB522">
        <v>300</v>
      </c>
      <c r="CC522">
        <v>300</v>
      </c>
      <c r="CD522">
        <v>10389.3</v>
      </c>
      <c r="CE522">
        <v>1221.96</v>
      </c>
      <c r="CF522">
        <v>-0.00688733</v>
      </c>
      <c r="CG522">
        <v>0.34</v>
      </c>
      <c r="CH522" t="s">
        <v>417</v>
      </c>
      <c r="CI522" t="s">
        <v>417</v>
      </c>
      <c r="CJ522" t="s">
        <v>417</v>
      </c>
      <c r="CK522" t="s">
        <v>417</v>
      </c>
      <c r="CL522" t="s">
        <v>417</v>
      </c>
      <c r="CM522" t="s">
        <v>417</v>
      </c>
      <c r="CN522" t="s">
        <v>417</v>
      </c>
      <c r="CO522" t="s">
        <v>417</v>
      </c>
      <c r="CP522" t="s">
        <v>417</v>
      </c>
      <c r="CQ522" t="s">
        <v>417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1658949553.755172</v>
      </c>
      <c r="DB522">
        <v>385.7846551724139</v>
      </c>
      <c r="DC522">
        <v>420.2033103448276</v>
      </c>
      <c r="DD522">
        <v>22.30593103448276</v>
      </c>
      <c r="DE522">
        <v>13.82443103448276</v>
      </c>
      <c r="DF522">
        <v>388.006</v>
      </c>
      <c r="DG522">
        <v>22.40399310344828</v>
      </c>
      <c r="DH522">
        <v>500.0408275862069</v>
      </c>
      <c r="DI522">
        <v>90.42292068965516</v>
      </c>
      <c r="DJ522">
        <v>0.09992343448275862</v>
      </c>
      <c r="DK522">
        <v>27.10313793103448</v>
      </c>
      <c r="DL522">
        <v>26.68032758620689</v>
      </c>
      <c r="DM522">
        <v>999.9000000000002</v>
      </c>
      <c r="DN522">
        <v>0</v>
      </c>
      <c r="DO522">
        <v>0</v>
      </c>
      <c r="DP522">
        <v>9997.480689655175</v>
      </c>
      <c r="DQ522">
        <v>0</v>
      </c>
      <c r="DR522">
        <v>10.31213793103448</v>
      </c>
      <c r="DS522">
        <v>-34.41853103448275</v>
      </c>
      <c r="DT522">
        <v>394.586275862069</v>
      </c>
      <c r="DU522">
        <v>426.0936206896552</v>
      </c>
      <c r="DV522">
        <v>8.481509310344828</v>
      </c>
      <c r="DW522">
        <v>420.2033103448276</v>
      </c>
      <c r="DX522">
        <v>13.82443103448276</v>
      </c>
      <c r="DY522">
        <v>2.016967586206897</v>
      </c>
      <c r="DZ522">
        <v>1.250045862068966</v>
      </c>
      <c r="EA522">
        <v>17.57817241379311</v>
      </c>
      <c r="EB522">
        <v>10.21129655172414</v>
      </c>
      <c r="EC522">
        <v>2000.003103448275</v>
      </c>
      <c r="ED522">
        <v>0.9799970000000001</v>
      </c>
      <c r="EE522">
        <v>0.0200032</v>
      </c>
      <c r="EF522">
        <v>0</v>
      </c>
      <c r="EG522">
        <v>936.3801034482759</v>
      </c>
      <c r="EH522">
        <v>5.000969999999999</v>
      </c>
      <c r="EI522">
        <v>18680.56551724138</v>
      </c>
      <c r="EJ522">
        <v>16707.59655172414</v>
      </c>
      <c r="EK522">
        <v>38.5706896551724</v>
      </c>
      <c r="EL522">
        <v>39.06199999999999</v>
      </c>
      <c r="EM522">
        <v>38.56199999999999</v>
      </c>
      <c r="EN522">
        <v>38.73696551724138</v>
      </c>
      <c r="EO522">
        <v>39.18699999999999</v>
      </c>
      <c r="EP522">
        <v>1955.093103448276</v>
      </c>
      <c r="EQ522">
        <v>39.91</v>
      </c>
      <c r="ER522">
        <v>0</v>
      </c>
      <c r="ES522">
        <v>355.2000000476837</v>
      </c>
      <c r="ET522">
        <v>0</v>
      </c>
      <c r="EU522">
        <v>936.4636800000001</v>
      </c>
      <c r="EV522">
        <v>9.367307669557553</v>
      </c>
      <c r="EW522">
        <v>181.099999722172</v>
      </c>
      <c r="EX522">
        <v>18681.808</v>
      </c>
      <c r="EY522">
        <v>15</v>
      </c>
      <c r="EZ522">
        <v>1658949246.1</v>
      </c>
      <c r="FA522" t="s">
        <v>1397</v>
      </c>
      <c r="FB522">
        <v>1658949228.6</v>
      </c>
      <c r="FC522">
        <v>1658949246.1</v>
      </c>
      <c r="FD522">
        <v>1</v>
      </c>
      <c r="FE522">
        <v>1.075</v>
      </c>
      <c r="FF522">
        <v>0.018</v>
      </c>
      <c r="FG522">
        <v>-2.327</v>
      </c>
      <c r="FH522">
        <v>-0.178</v>
      </c>
      <c r="FI522">
        <v>420</v>
      </c>
      <c r="FJ522">
        <v>13</v>
      </c>
      <c r="FK522">
        <v>0.09</v>
      </c>
      <c r="FL522">
        <v>0.02</v>
      </c>
      <c r="FM522">
        <v>-34.283465</v>
      </c>
      <c r="FN522">
        <v>-0.6443504690431245</v>
      </c>
      <c r="FO522">
        <v>0.1827281444523524</v>
      </c>
      <c r="FP522">
        <v>0</v>
      </c>
      <c r="FQ522">
        <v>935.7435882352941</v>
      </c>
      <c r="FR522">
        <v>11.45650114642317</v>
      </c>
      <c r="FS522">
        <v>1.159128199722103</v>
      </c>
      <c r="FT522">
        <v>0</v>
      </c>
      <c r="FU522">
        <v>8.478861</v>
      </c>
      <c r="FV522">
        <v>0.03561951219509869</v>
      </c>
      <c r="FW522">
        <v>0.004341763351450774</v>
      </c>
      <c r="FX522">
        <v>1</v>
      </c>
      <c r="FY522">
        <v>1</v>
      </c>
      <c r="FZ522">
        <v>3</v>
      </c>
      <c r="GA522" t="s">
        <v>426</v>
      </c>
      <c r="GB522">
        <v>2.98355</v>
      </c>
      <c r="GC522">
        <v>2.71555</v>
      </c>
      <c r="GD522">
        <v>0.0889708</v>
      </c>
      <c r="GE522">
        <v>0.0940657</v>
      </c>
      <c r="GF522">
        <v>0.10226</v>
      </c>
      <c r="GG522">
        <v>0.0712597</v>
      </c>
      <c r="GH522">
        <v>28905.7</v>
      </c>
      <c r="GI522">
        <v>28852.9</v>
      </c>
      <c r="GJ522">
        <v>29486.7</v>
      </c>
      <c r="GK522">
        <v>29453</v>
      </c>
      <c r="GL522">
        <v>35066</v>
      </c>
      <c r="GM522">
        <v>36374.6</v>
      </c>
      <c r="GN522">
        <v>41535.6</v>
      </c>
      <c r="GO522">
        <v>41970.5</v>
      </c>
      <c r="GP522">
        <v>1.95795</v>
      </c>
      <c r="GQ522">
        <v>1.90213</v>
      </c>
      <c r="GR522">
        <v>0.0848621</v>
      </c>
      <c r="GS522">
        <v>0</v>
      </c>
      <c r="GT522">
        <v>25.2891</v>
      </c>
      <c r="GU522">
        <v>999.9</v>
      </c>
      <c r="GV522">
        <v>35.3</v>
      </c>
      <c r="GW522">
        <v>31</v>
      </c>
      <c r="GX522">
        <v>17.614</v>
      </c>
      <c r="GY522">
        <v>63.0694</v>
      </c>
      <c r="GZ522">
        <v>33.7941</v>
      </c>
      <c r="HA522">
        <v>1</v>
      </c>
      <c r="HB522">
        <v>-0.0925</v>
      </c>
      <c r="HC522">
        <v>0.239545</v>
      </c>
      <c r="HD522">
        <v>20.3328</v>
      </c>
      <c r="HE522">
        <v>5.21654</v>
      </c>
      <c r="HF522">
        <v>12.0099</v>
      </c>
      <c r="HG522">
        <v>4.9889</v>
      </c>
      <c r="HH522">
        <v>3.28858</v>
      </c>
      <c r="HI522">
        <v>9999</v>
      </c>
      <c r="HJ522">
        <v>9999</v>
      </c>
      <c r="HK522">
        <v>9999</v>
      </c>
      <c r="HL522">
        <v>156.9</v>
      </c>
      <c r="HM522">
        <v>1.86742</v>
      </c>
      <c r="HN522">
        <v>1.86646</v>
      </c>
      <c r="HO522">
        <v>1.86586</v>
      </c>
      <c r="HP522">
        <v>1.86584</v>
      </c>
      <c r="HQ522">
        <v>1.86768</v>
      </c>
      <c r="HR522">
        <v>1.87013</v>
      </c>
      <c r="HS522">
        <v>1.8688</v>
      </c>
      <c r="HT522">
        <v>1.87027</v>
      </c>
      <c r="HU522">
        <v>0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-2.223</v>
      </c>
      <c r="II522">
        <v>-0.0979</v>
      </c>
      <c r="IJ522">
        <v>-0.9279119013753974</v>
      </c>
      <c r="IK522">
        <v>-0.003643892653284941</v>
      </c>
      <c r="IL522">
        <v>8.948238347276123E-07</v>
      </c>
      <c r="IM522">
        <v>-2.445980282225029E-10</v>
      </c>
      <c r="IN522">
        <v>-0.1764634167570225</v>
      </c>
      <c r="IO522">
        <v>-0.01042730378795286</v>
      </c>
      <c r="IP522">
        <v>0.00100284695746963</v>
      </c>
      <c r="IQ522">
        <v>-1.701466411570297E-05</v>
      </c>
      <c r="IR522">
        <v>2</v>
      </c>
      <c r="IS522">
        <v>2310</v>
      </c>
      <c r="IT522">
        <v>1</v>
      </c>
      <c r="IU522">
        <v>25</v>
      </c>
      <c r="IV522">
        <v>5.5</v>
      </c>
      <c r="IW522">
        <v>5.3</v>
      </c>
      <c r="IX522">
        <v>1.07178</v>
      </c>
      <c r="IY522">
        <v>2.23022</v>
      </c>
      <c r="IZ522">
        <v>1.39648</v>
      </c>
      <c r="JA522">
        <v>2.34375</v>
      </c>
      <c r="JB522">
        <v>1.49536</v>
      </c>
      <c r="JC522">
        <v>2.32422</v>
      </c>
      <c r="JD522">
        <v>35.638</v>
      </c>
      <c r="JE522">
        <v>24.1663</v>
      </c>
      <c r="JF522">
        <v>18</v>
      </c>
      <c r="JG522">
        <v>516.717</v>
      </c>
      <c r="JH522">
        <v>437.436</v>
      </c>
      <c r="JI522">
        <v>25</v>
      </c>
      <c r="JJ522">
        <v>26.2332</v>
      </c>
      <c r="JK522">
        <v>30.0001</v>
      </c>
      <c r="JL522">
        <v>26.2093</v>
      </c>
      <c r="JM522">
        <v>26.1524</v>
      </c>
      <c r="JN522">
        <v>21.4556</v>
      </c>
      <c r="JO522">
        <v>20.6477</v>
      </c>
      <c r="JP522">
        <v>5.29824</v>
      </c>
      <c r="JQ522">
        <v>25</v>
      </c>
      <c r="JR522">
        <v>440.065</v>
      </c>
      <c r="JS522">
        <v>13.83</v>
      </c>
      <c r="JT522">
        <v>100.837</v>
      </c>
      <c r="JU522">
        <v>100.8</v>
      </c>
    </row>
    <row r="523" spans="1:281">
      <c r="A523">
        <v>507</v>
      </c>
      <c r="B523">
        <v>1658949566.6</v>
      </c>
      <c r="C523">
        <v>7928.599999904633</v>
      </c>
      <c r="D523" t="s">
        <v>1448</v>
      </c>
      <c r="E523" t="s">
        <v>1449</v>
      </c>
      <c r="F523">
        <v>5</v>
      </c>
      <c r="G523" t="s">
        <v>1396</v>
      </c>
      <c r="H523" t="s">
        <v>416</v>
      </c>
      <c r="I523">
        <v>1658949558.832142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435.5426973548952</v>
      </c>
      <c r="AK523">
        <v>398.544703030303</v>
      </c>
      <c r="AL523">
        <v>1.02702646917525</v>
      </c>
      <c r="AM523">
        <v>64.67409659415863</v>
      </c>
      <c r="AN523">
        <f>(AP523 - AO523 + DI523*1E3/(8.314*(DK523+273.15)) * AR523/DH523 * AQ523) * DH523/(100*CV523) * 1000/(1000 - AP523)</f>
        <v>0</v>
      </c>
      <c r="AO523">
        <v>13.82279580114151</v>
      </c>
      <c r="AP523">
        <v>22.31987151515151</v>
      </c>
      <c r="AQ523">
        <v>-6.354254198137677E-06</v>
      </c>
      <c r="AR523">
        <v>83.68018954703501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1394</v>
      </c>
      <c r="CA523">
        <v>300</v>
      </c>
      <c r="CB523">
        <v>300</v>
      </c>
      <c r="CC523">
        <v>300</v>
      </c>
      <c r="CD523">
        <v>10389.3</v>
      </c>
      <c r="CE523">
        <v>1221.96</v>
      </c>
      <c r="CF523">
        <v>-0.00688733</v>
      </c>
      <c r="CG523">
        <v>0.34</v>
      </c>
      <c r="CH523" t="s">
        <v>417</v>
      </c>
      <c r="CI523" t="s">
        <v>417</v>
      </c>
      <c r="CJ523" t="s">
        <v>417</v>
      </c>
      <c r="CK523" t="s">
        <v>417</v>
      </c>
      <c r="CL523" t="s">
        <v>417</v>
      </c>
      <c r="CM523" t="s">
        <v>417</v>
      </c>
      <c r="CN523" t="s">
        <v>417</v>
      </c>
      <c r="CO523" t="s">
        <v>417</v>
      </c>
      <c r="CP523" t="s">
        <v>417</v>
      </c>
      <c r="CQ523" t="s">
        <v>417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1658949558.832142</v>
      </c>
      <c r="DB523">
        <v>386.3839642857143</v>
      </c>
      <c r="DC523">
        <v>423.3327142857143</v>
      </c>
      <c r="DD523">
        <v>22.31121785714285</v>
      </c>
      <c r="DE523">
        <v>13.82524642857143</v>
      </c>
      <c r="DF523">
        <v>388.6071785714285</v>
      </c>
      <c r="DG523">
        <v>22.40923214285714</v>
      </c>
      <c r="DH523">
        <v>500.0411428571429</v>
      </c>
      <c r="DI523">
        <v>90.4228142857143</v>
      </c>
      <c r="DJ523">
        <v>0.09992012857142858</v>
      </c>
      <c r="DK523">
        <v>27.10243571428572</v>
      </c>
      <c r="DL523">
        <v>26.67965714285715</v>
      </c>
      <c r="DM523">
        <v>999.9000000000002</v>
      </c>
      <c r="DN523">
        <v>0</v>
      </c>
      <c r="DO523">
        <v>0</v>
      </c>
      <c r="DP523">
        <v>9999.645000000002</v>
      </c>
      <c r="DQ523">
        <v>0</v>
      </c>
      <c r="DR523">
        <v>10.37264285714286</v>
      </c>
      <c r="DS523">
        <v>-36.94864285714285</v>
      </c>
      <c r="DT523">
        <v>395.2013928571428</v>
      </c>
      <c r="DU523">
        <v>429.26725</v>
      </c>
      <c r="DV523">
        <v>8.485977499999999</v>
      </c>
      <c r="DW523">
        <v>423.3327142857143</v>
      </c>
      <c r="DX523">
        <v>13.82524642857143</v>
      </c>
      <c r="DY523">
        <v>2.017443571428571</v>
      </c>
      <c r="DZ523">
        <v>1.250117857142857</v>
      </c>
      <c r="EA523">
        <v>17.58191071428572</v>
      </c>
      <c r="EB523">
        <v>10.21216428571429</v>
      </c>
      <c r="EC523">
        <v>2000.011071428571</v>
      </c>
      <c r="ED523">
        <v>0.9799970000000001</v>
      </c>
      <c r="EE523">
        <v>0.0200032</v>
      </c>
      <c r="EF523">
        <v>0</v>
      </c>
      <c r="EG523">
        <v>936.9940357142857</v>
      </c>
      <c r="EH523">
        <v>5.00097</v>
      </c>
      <c r="EI523">
        <v>18692.02142857143</v>
      </c>
      <c r="EJ523">
        <v>16707.66071428572</v>
      </c>
      <c r="EK523">
        <v>38.56875</v>
      </c>
      <c r="EL523">
        <v>39.062</v>
      </c>
      <c r="EM523">
        <v>38.562</v>
      </c>
      <c r="EN523">
        <v>38.7455</v>
      </c>
      <c r="EO523">
        <v>39.187</v>
      </c>
      <c r="EP523">
        <v>1955.101071428571</v>
      </c>
      <c r="EQ523">
        <v>39.91</v>
      </c>
      <c r="ER523">
        <v>0</v>
      </c>
      <c r="ES523">
        <v>360.5999999046326</v>
      </c>
      <c r="ET523">
        <v>0</v>
      </c>
      <c r="EU523">
        <v>937.0236538461539</v>
      </c>
      <c r="EV523">
        <v>3.007623930464755</v>
      </c>
      <c r="EW523">
        <v>85.40170950282898</v>
      </c>
      <c r="EX523">
        <v>18692.46923076923</v>
      </c>
      <c r="EY523">
        <v>15</v>
      </c>
      <c r="EZ523">
        <v>1658949246.1</v>
      </c>
      <c r="FA523" t="s">
        <v>1397</v>
      </c>
      <c r="FB523">
        <v>1658949228.6</v>
      </c>
      <c r="FC523">
        <v>1658949246.1</v>
      </c>
      <c r="FD523">
        <v>1</v>
      </c>
      <c r="FE523">
        <v>1.075</v>
      </c>
      <c r="FF523">
        <v>0.018</v>
      </c>
      <c r="FG523">
        <v>-2.327</v>
      </c>
      <c r="FH523">
        <v>-0.178</v>
      </c>
      <c r="FI523">
        <v>420</v>
      </c>
      <c r="FJ523">
        <v>13</v>
      </c>
      <c r="FK523">
        <v>0.09</v>
      </c>
      <c r="FL523">
        <v>0.02</v>
      </c>
      <c r="FM523">
        <v>-36.2199225</v>
      </c>
      <c r="FN523">
        <v>-27.72847091932453</v>
      </c>
      <c r="FO523">
        <v>3.455455607838676</v>
      </c>
      <c r="FP523">
        <v>0</v>
      </c>
      <c r="FQ523">
        <v>936.6088529411765</v>
      </c>
      <c r="FR523">
        <v>6.894560733103394</v>
      </c>
      <c r="FS523">
        <v>0.7543944253253219</v>
      </c>
      <c r="FT523">
        <v>0</v>
      </c>
      <c r="FU523">
        <v>8.484432999999999</v>
      </c>
      <c r="FV523">
        <v>0.04830686679172404</v>
      </c>
      <c r="FW523">
        <v>0.005908107649662525</v>
      </c>
      <c r="FX523">
        <v>1</v>
      </c>
      <c r="FY523">
        <v>1</v>
      </c>
      <c r="FZ523">
        <v>3</v>
      </c>
      <c r="GA523" t="s">
        <v>426</v>
      </c>
      <c r="GB523">
        <v>2.98341</v>
      </c>
      <c r="GC523">
        <v>2.71571</v>
      </c>
      <c r="GD523">
        <v>0.08973639999999999</v>
      </c>
      <c r="GE523">
        <v>0.09637809999999999</v>
      </c>
      <c r="GF523">
        <v>0.102283</v>
      </c>
      <c r="GG523">
        <v>0.0712493</v>
      </c>
      <c r="GH523">
        <v>28881.2</v>
      </c>
      <c r="GI523">
        <v>28778.8</v>
      </c>
      <c r="GJ523">
        <v>29486.5</v>
      </c>
      <c r="GK523">
        <v>29452.6</v>
      </c>
      <c r="GL523">
        <v>35064.6</v>
      </c>
      <c r="GM523">
        <v>36374.2</v>
      </c>
      <c r="GN523">
        <v>41534.9</v>
      </c>
      <c r="GO523">
        <v>41969.5</v>
      </c>
      <c r="GP523">
        <v>1.9579</v>
      </c>
      <c r="GQ523">
        <v>1.9021</v>
      </c>
      <c r="GR523">
        <v>0.08450820000000001</v>
      </c>
      <c r="GS523">
        <v>0</v>
      </c>
      <c r="GT523">
        <v>25.2924</v>
      </c>
      <c r="GU523">
        <v>999.9</v>
      </c>
      <c r="GV523">
        <v>35.3</v>
      </c>
      <c r="GW523">
        <v>31</v>
      </c>
      <c r="GX523">
        <v>17.612</v>
      </c>
      <c r="GY523">
        <v>63.0494</v>
      </c>
      <c r="GZ523">
        <v>34.0425</v>
      </c>
      <c r="HA523">
        <v>1</v>
      </c>
      <c r="HB523">
        <v>-0.092561</v>
      </c>
      <c r="HC523">
        <v>0.23957</v>
      </c>
      <c r="HD523">
        <v>20.3328</v>
      </c>
      <c r="HE523">
        <v>5.21714</v>
      </c>
      <c r="HF523">
        <v>12.0099</v>
      </c>
      <c r="HG523">
        <v>4.9892</v>
      </c>
      <c r="HH523">
        <v>3.28865</v>
      </c>
      <c r="HI523">
        <v>9999</v>
      </c>
      <c r="HJ523">
        <v>9999</v>
      </c>
      <c r="HK523">
        <v>9999</v>
      </c>
      <c r="HL523">
        <v>156.9</v>
      </c>
      <c r="HM523">
        <v>1.8674</v>
      </c>
      <c r="HN523">
        <v>1.86646</v>
      </c>
      <c r="HO523">
        <v>1.86584</v>
      </c>
      <c r="HP523">
        <v>1.86584</v>
      </c>
      <c r="HQ523">
        <v>1.86768</v>
      </c>
      <c r="HR523">
        <v>1.87013</v>
      </c>
      <c r="HS523">
        <v>1.86877</v>
      </c>
      <c r="HT523">
        <v>1.87027</v>
      </c>
      <c r="HU523">
        <v>0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-2.235</v>
      </c>
      <c r="II523">
        <v>-0.0979</v>
      </c>
      <c r="IJ523">
        <v>-0.9279119013753974</v>
      </c>
      <c r="IK523">
        <v>-0.003643892653284941</v>
      </c>
      <c r="IL523">
        <v>8.948238347276123E-07</v>
      </c>
      <c r="IM523">
        <v>-2.445980282225029E-10</v>
      </c>
      <c r="IN523">
        <v>-0.1764634167570225</v>
      </c>
      <c r="IO523">
        <v>-0.01042730378795286</v>
      </c>
      <c r="IP523">
        <v>0.00100284695746963</v>
      </c>
      <c r="IQ523">
        <v>-1.701466411570297E-05</v>
      </c>
      <c r="IR523">
        <v>2</v>
      </c>
      <c r="IS523">
        <v>2310</v>
      </c>
      <c r="IT523">
        <v>1</v>
      </c>
      <c r="IU523">
        <v>25</v>
      </c>
      <c r="IV523">
        <v>5.6</v>
      </c>
      <c r="IW523">
        <v>5.3</v>
      </c>
      <c r="IX523">
        <v>1.09863</v>
      </c>
      <c r="IY523">
        <v>2.23389</v>
      </c>
      <c r="IZ523">
        <v>1.39648</v>
      </c>
      <c r="JA523">
        <v>2.34375</v>
      </c>
      <c r="JB523">
        <v>1.49536</v>
      </c>
      <c r="JC523">
        <v>2.29126</v>
      </c>
      <c r="JD523">
        <v>35.638</v>
      </c>
      <c r="JE523">
        <v>24.1663</v>
      </c>
      <c r="JF523">
        <v>18</v>
      </c>
      <c r="JG523">
        <v>516.6849999999999</v>
      </c>
      <c r="JH523">
        <v>437.429</v>
      </c>
      <c r="JI523">
        <v>25</v>
      </c>
      <c r="JJ523">
        <v>26.2349</v>
      </c>
      <c r="JK523">
        <v>30.0001</v>
      </c>
      <c r="JL523">
        <v>26.2093</v>
      </c>
      <c r="JM523">
        <v>26.1533</v>
      </c>
      <c r="JN523">
        <v>22.1142</v>
      </c>
      <c r="JO523">
        <v>20.6477</v>
      </c>
      <c r="JP523">
        <v>5.29824</v>
      </c>
      <c r="JQ523">
        <v>25</v>
      </c>
      <c r="JR523">
        <v>460.102</v>
      </c>
      <c r="JS523">
        <v>13.8279</v>
      </c>
      <c r="JT523">
        <v>100.835</v>
      </c>
      <c r="JU523">
        <v>100.798</v>
      </c>
    </row>
    <row r="524" spans="1:281">
      <c r="A524">
        <v>508</v>
      </c>
      <c r="B524">
        <v>1658949571.6</v>
      </c>
      <c r="C524">
        <v>7933.599999904633</v>
      </c>
      <c r="D524" t="s">
        <v>1450</v>
      </c>
      <c r="E524" t="s">
        <v>1451</v>
      </c>
      <c r="F524">
        <v>5</v>
      </c>
      <c r="G524" t="s">
        <v>1396</v>
      </c>
      <c r="H524" t="s">
        <v>416</v>
      </c>
      <c r="I524">
        <v>1658949564.1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451.3567236161093</v>
      </c>
      <c r="AK524">
        <v>408.2082545454543</v>
      </c>
      <c r="AL524">
        <v>2.131249164717055</v>
      </c>
      <c r="AM524">
        <v>64.67409659415863</v>
      </c>
      <c r="AN524">
        <f>(AP524 - AO524 + DI524*1E3/(8.314*(DK524+273.15)) * AR524/DH524 * AQ524) * DH524/(100*CV524) * 1000/(1000 - AP524)</f>
        <v>0</v>
      </c>
      <c r="AO524">
        <v>13.82694353929792</v>
      </c>
      <c r="AP524">
        <v>22.32651696969697</v>
      </c>
      <c r="AQ524">
        <v>2.807566924532852E-05</v>
      </c>
      <c r="AR524">
        <v>83.68018954703501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1394</v>
      </c>
      <c r="CA524">
        <v>300</v>
      </c>
      <c r="CB524">
        <v>300</v>
      </c>
      <c r="CC524">
        <v>300</v>
      </c>
      <c r="CD524">
        <v>10389.3</v>
      </c>
      <c r="CE524">
        <v>1221.96</v>
      </c>
      <c r="CF524">
        <v>-0.00688733</v>
      </c>
      <c r="CG524">
        <v>0.34</v>
      </c>
      <c r="CH524" t="s">
        <v>417</v>
      </c>
      <c r="CI524" t="s">
        <v>417</v>
      </c>
      <c r="CJ524" t="s">
        <v>417</v>
      </c>
      <c r="CK524" t="s">
        <v>417</v>
      </c>
      <c r="CL524" t="s">
        <v>417</v>
      </c>
      <c r="CM524" t="s">
        <v>417</v>
      </c>
      <c r="CN524" t="s">
        <v>417</v>
      </c>
      <c r="CO524" t="s">
        <v>417</v>
      </c>
      <c r="CP524" t="s">
        <v>417</v>
      </c>
      <c r="CQ524" t="s">
        <v>417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1658949564.1</v>
      </c>
      <c r="DB524">
        <v>389.4362592592593</v>
      </c>
      <c r="DC524">
        <v>431.8592962962963</v>
      </c>
      <c r="DD524">
        <v>22.31679999999999</v>
      </c>
      <c r="DE524">
        <v>13.82647407407407</v>
      </c>
      <c r="DF524">
        <v>391.6688518518518</v>
      </c>
      <c r="DG524">
        <v>22.41475185185186</v>
      </c>
      <c r="DH524">
        <v>500.0637777777778</v>
      </c>
      <c r="DI524">
        <v>90.42264814814816</v>
      </c>
      <c r="DJ524">
        <v>0.0999270925925926</v>
      </c>
      <c r="DK524">
        <v>27.10241111111112</v>
      </c>
      <c r="DL524">
        <v>26.68172592592593</v>
      </c>
      <c r="DM524">
        <v>999.9000000000001</v>
      </c>
      <c r="DN524">
        <v>0</v>
      </c>
      <c r="DO524">
        <v>0</v>
      </c>
      <c r="DP524">
        <v>10006.84888888889</v>
      </c>
      <c r="DQ524">
        <v>0</v>
      </c>
      <c r="DR524">
        <v>10.37382962962963</v>
      </c>
      <c r="DS524">
        <v>-42.42291481481482</v>
      </c>
      <c r="DT524">
        <v>398.3257777777778</v>
      </c>
      <c r="DU524">
        <v>437.913962962963</v>
      </c>
      <c r="DV524">
        <v>8.490325555555556</v>
      </c>
      <c r="DW524">
        <v>431.8592962962963</v>
      </c>
      <c r="DX524">
        <v>13.82647407407407</v>
      </c>
      <c r="DY524">
        <v>2.017944814814815</v>
      </c>
      <c r="DZ524">
        <v>1.250226666666667</v>
      </c>
      <c r="EA524">
        <v>17.58584444444444</v>
      </c>
      <c r="EB524">
        <v>10.21346296296296</v>
      </c>
      <c r="EC524">
        <v>2000.017037037037</v>
      </c>
      <c r="ED524">
        <v>0.9799970000000001</v>
      </c>
      <c r="EE524">
        <v>0.0200032</v>
      </c>
      <c r="EF524">
        <v>0</v>
      </c>
      <c r="EG524">
        <v>937.1672592592591</v>
      </c>
      <c r="EH524">
        <v>5.00097</v>
      </c>
      <c r="EI524">
        <v>18697.01111111111</v>
      </c>
      <c r="EJ524">
        <v>16707.7037037037</v>
      </c>
      <c r="EK524">
        <v>38.56433333333333</v>
      </c>
      <c r="EL524">
        <v>39.062</v>
      </c>
      <c r="EM524">
        <v>38.562</v>
      </c>
      <c r="EN524">
        <v>38.74066666666667</v>
      </c>
      <c r="EO524">
        <v>39.187</v>
      </c>
      <c r="EP524">
        <v>1955.107037037037</v>
      </c>
      <c r="EQ524">
        <v>39.91</v>
      </c>
      <c r="ER524">
        <v>0</v>
      </c>
      <c r="ES524">
        <v>365.3999998569489</v>
      </c>
      <c r="ET524">
        <v>0</v>
      </c>
      <c r="EU524">
        <v>937.1938076923077</v>
      </c>
      <c r="EV524">
        <v>0.970495721290779</v>
      </c>
      <c r="EW524">
        <v>12.90598291142308</v>
      </c>
      <c r="EX524">
        <v>18696.95</v>
      </c>
      <c r="EY524">
        <v>15</v>
      </c>
      <c r="EZ524">
        <v>1658949246.1</v>
      </c>
      <c r="FA524" t="s">
        <v>1397</v>
      </c>
      <c r="FB524">
        <v>1658949228.6</v>
      </c>
      <c r="FC524">
        <v>1658949246.1</v>
      </c>
      <c r="FD524">
        <v>1</v>
      </c>
      <c r="FE524">
        <v>1.075</v>
      </c>
      <c r="FF524">
        <v>0.018</v>
      </c>
      <c r="FG524">
        <v>-2.327</v>
      </c>
      <c r="FH524">
        <v>-0.178</v>
      </c>
      <c r="FI524">
        <v>420</v>
      </c>
      <c r="FJ524">
        <v>13</v>
      </c>
      <c r="FK524">
        <v>0.09</v>
      </c>
      <c r="FL524">
        <v>0.02</v>
      </c>
      <c r="FM524">
        <v>-39.22587249999999</v>
      </c>
      <c r="FN524">
        <v>-57.84502401500937</v>
      </c>
      <c r="FO524">
        <v>6.0831357662799</v>
      </c>
      <c r="FP524">
        <v>0</v>
      </c>
      <c r="FQ524">
        <v>936.9775588235293</v>
      </c>
      <c r="FR524">
        <v>2.591275781771746</v>
      </c>
      <c r="FS524">
        <v>0.371371558920556</v>
      </c>
      <c r="FT524">
        <v>0</v>
      </c>
      <c r="FU524">
        <v>8.4875615</v>
      </c>
      <c r="FV524">
        <v>0.06219534709193244</v>
      </c>
      <c r="FW524">
        <v>0.006981300577256416</v>
      </c>
      <c r="FX524">
        <v>1</v>
      </c>
      <c r="FY524">
        <v>1</v>
      </c>
      <c r="FZ524">
        <v>3</v>
      </c>
      <c r="GA524" t="s">
        <v>426</v>
      </c>
      <c r="GB524">
        <v>2.98343</v>
      </c>
      <c r="GC524">
        <v>2.71575</v>
      </c>
      <c r="GD524">
        <v>0.091475</v>
      </c>
      <c r="GE524">
        <v>0.0990448</v>
      </c>
      <c r="GF524">
        <v>0.102306</v>
      </c>
      <c r="GG524">
        <v>0.0713054</v>
      </c>
      <c r="GH524">
        <v>28826.3</v>
      </c>
      <c r="GI524">
        <v>28694.1</v>
      </c>
      <c r="GJ524">
        <v>29486.8</v>
      </c>
      <c r="GK524">
        <v>29452.8</v>
      </c>
      <c r="GL524">
        <v>35064.2</v>
      </c>
      <c r="GM524">
        <v>36372.9</v>
      </c>
      <c r="GN524">
        <v>41535.5</v>
      </c>
      <c r="GO524">
        <v>41970.6</v>
      </c>
      <c r="GP524">
        <v>1.95817</v>
      </c>
      <c r="GQ524">
        <v>1.90243</v>
      </c>
      <c r="GR524">
        <v>0.0845455</v>
      </c>
      <c r="GS524">
        <v>0</v>
      </c>
      <c r="GT524">
        <v>25.2965</v>
      </c>
      <c r="GU524">
        <v>999.9</v>
      </c>
      <c r="GV524">
        <v>35.3</v>
      </c>
      <c r="GW524">
        <v>31</v>
      </c>
      <c r="GX524">
        <v>17.6135</v>
      </c>
      <c r="GY524">
        <v>63.1194</v>
      </c>
      <c r="GZ524">
        <v>34.0946</v>
      </c>
      <c r="HA524">
        <v>1</v>
      </c>
      <c r="HB524">
        <v>-0.09248480000000001</v>
      </c>
      <c r="HC524">
        <v>0.240065</v>
      </c>
      <c r="HD524">
        <v>20.3329</v>
      </c>
      <c r="HE524">
        <v>5.21729</v>
      </c>
      <c r="HF524">
        <v>12.0098</v>
      </c>
      <c r="HG524">
        <v>4.9891</v>
      </c>
      <c r="HH524">
        <v>3.28863</v>
      </c>
      <c r="HI524">
        <v>9999</v>
      </c>
      <c r="HJ524">
        <v>9999</v>
      </c>
      <c r="HK524">
        <v>9999</v>
      </c>
      <c r="HL524">
        <v>156.9</v>
      </c>
      <c r="HM524">
        <v>1.86739</v>
      </c>
      <c r="HN524">
        <v>1.86646</v>
      </c>
      <c r="HO524">
        <v>1.86585</v>
      </c>
      <c r="HP524">
        <v>1.86584</v>
      </c>
      <c r="HQ524">
        <v>1.86768</v>
      </c>
      <c r="HR524">
        <v>1.87013</v>
      </c>
      <c r="HS524">
        <v>1.86876</v>
      </c>
      <c r="HT524">
        <v>1.87027</v>
      </c>
      <c r="HU524">
        <v>0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-2.266</v>
      </c>
      <c r="II524">
        <v>-0.0978</v>
      </c>
      <c r="IJ524">
        <v>-0.9279119013753974</v>
      </c>
      <c r="IK524">
        <v>-0.003643892653284941</v>
      </c>
      <c r="IL524">
        <v>8.948238347276123E-07</v>
      </c>
      <c r="IM524">
        <v>-2.445980282225029E-10</v>
      </c>
      <c r="IN524">
        <v>-0.1764634167570225</v>
      </c>
      <c r="IO524">
        <v>-0.01042730378795286</v>
      </c>
      <c r="IP524">
        <v>0.00100284695746963</v>
      </c>
      <c r="IQ524">
        <v>-1.701466411570297E-05</v>
      </c>
      <c r="IR524">
        <v>2</v>
      </c>
      <c r="IS524">
        <v>2310</v>
      </c>
      <c r="IT524">
        <v>1</v>
      </c>
      <c r="IU524">
        <v>25</v>
      </c>
      <c r="IV524">
        <v>5.7</v>
      </c>
      <c r="IW524">
        <v>5.4</v>
      </c>
      <c r="IX524">
        <v>1.13525</v>
      </c>
      <c r="IY524">
        <v>2.23022</v>
      </c>
      <c r="IZ524">
        <v>1.39771</v>
      </c>
      <c r="JA524">
        <v>2.34375</v>
      </c>
      <c r="JB524">
        <v>1.49536</v>
      </c>
      <c r="JC524">
        <v>2.30713</v>
      </c>
      <c r="JD524">
        <v>35.638</v>
      </c>
      <c r="JE524">
        <v>24.1663</v>
      </c>
      <c r="JF524">
        <v>18</v>
      </c>
      <c r="JG524">
        <v>516.8630000000001</v>
      </c>
      <c r="JH524">
        <v>437.624</v>
      </c>
      <c r="JI524">
        <v>25.0001</v>
      </c>
      <c r="JJ524">
        <v>26.2354</v>
      </c>
      <c r="JK524">
        <v>30.0001</v>
      </c>
      <c r="JL524">
        <v>26.2093</v>
      </c>
      <c r="JM524">
        <v>26.1533</v>
      </c>
      <c r="JN524">
        <v>22.7246</v>
      </c>
      <c r="JO524">
        <v>20.6477</v>
      </c>
      <c r="JP524">
        <v>5.29824</v>
      </c>
      <c r="JQ524">
        <v>25</v>
      </c>
      <c r="JR524">
        <v>473.462</v>
      </c>
      <c r="JS524">
        <v>13.8208</v>
      </c>
      <c r="JT524">
        <v>100.837</v>
      </c>
      <c r="JU524">
        <v>100.799</v>
      </c>
    </row>
    <row r="525" spans="1:281">
      <c r="A525">
        <v>509</v>
      </c>
      <c r="B525">
        <v>1658949576.6</v>
      </c>
      <c r="C525">
        <v>7938.599999904633</v>
      </c>
      <c r="D525" t="s">
        <v>1452</v>
      </c>
      <c r="E525" t="s">
        <v>1453</v>
      </c>
      <c r="F525">
        <v>5</v>
      </c>
      <c r="G525" t="s">
        <v>1396</v>
      </c>
      <c r="H525" t="s">
        <v>416</v>
      </c>
      <c r="I525">
        <v>1658949568.814285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468.2329947022715</v>
      </c>
      <c r="AK525">
        <v>421.2645575757574</v>
      </c>
      <c r="AL525">
        <v>2.70097332465951</v>
      </c>
      <c r="AM525">
        <v>64.67409659415863</v>
      </c>
      <c r="AN525">
        <f>(AP525 - AO525 + DI525*1E3/(8.314*(DK525+273.15)) * AR525/DH525 * AQ525) * DH525/(100*CV525) * 1000/(1000 - AP525)</f>
        <v>0</v>
      </c>
      <c r="AO525">
        <v>13.83467296925806</v>
      </c>
      <c r="AP525">
        <v>22.32958606060606</v>
      </c>
      <c r="AQ525">
        <v>2.791156289667711E-06</v>
      </c>
      <c r="AR525">
        <v>83.68018954703501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1394</v>
      </c>
      <c r="CA525">
        <v>300</v>
      </c>
      <c r="CB525">
        <v>300</v>
      </c>
      <c r="CC525">
        <v>300</v>
      </c>
      <c r="CD525">
        <v>10389.3</v>
      </c>
      <c r="CE525">
        <v>1221.96</v>
      </c>
      <c r="CF525">
        <v>-0.00688733</v>
      </c>
      <c r="CG525">
        <v>0.34</v>
      </c>
      <c r="CH525" t="s">
        <v>417</v>
      </c>
      <c r="CI525" t="s">
        <v>417</v>
      </c>
      <c r="CJ525" t="s">
        <v>417</v>
      </c>
      <c r="CK525" t="s">
        <v>417</v>
      </c>
      <c r="CL525" t="s">
        <v>417</v>
      </c>
      <c r="CM525" t="s">
        <v>417</v>
      </c>
      <c r="CN525" t="s">
        <v>417</v>
      </c>
      <c r="CO525" t="s">
        <v>417</v>
      </c>
      <c r="CP525" t="s">
        <v>417</v>
      </c>
      <c r="CQ525" t="s">
        <v>417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1658949568.814285</v>
      </c>
      <c r="DB525">
        <v>395.9778928571428</v>
      </c>
      <c r="DC525">
        <v>444.7192857142858</v>
      </c>
      <c r="DD525">
        <v>22.32224285714286</v>
      </c>
      <c r="DE525">
        <v>13.82757857142857</v>
      </c>
      <c r="DF525">
        <v>398.2303571428573</v>
      </c>
      <c r="DG525">
        <v>22.42013928571429</v>
      </c>
      <c r="DH525">
        <v>500.0809642857143</v>
      </c>
      <c r="DI525">
        <v>90.42177857142856</v>
      </c>
      <c r="DJ525">
        <v>0.09995611785714285</v>
      </c>
      <c r="DK525">
        <v>27.10465714285715</v>
      </c>
      <c r="DL525">
        <v>26.67746071428571</v>
      </c>
      <c r="DM525">
        <v>999.9000000000002</v>
      </c>
      <c r="DN525">
        <v>0</v>
      </c>
      <c r="DO525">
        <v>0</v>
      </c>
      <c r="DP525">
        <v>10008.2775</v>
      </c>
      <c r="DQ525">
        <v>0</v>
      </c>
      <c r="DR525">
        <v>10.37666428571428</v>
      </c>
      <c r="DS525">
        <v>-48.74135</v>
      </c>
      <c r="DT525">
        <v>405.0189285714285</v>
      </c>
      <c r="DU525">
        <v>450.9547499999999</v>
      </c>
      <c r="DV525">
        <v>8.494661785714285</v>
      </c>
      <c r="DW525">
        <v>444.7192857142858</v>
      </c>
      <c r="DX525">
        <v>13.82757857142857</v>
      </c>
      <c r="DY525">
        <v>2.018417857142857</v>
      </c>
      <c r="DZ525">
        <v>1.250313571428572</v>
      </c>
      <c r="EA525">
        <v>17.58956071428571</v>
      </c>
      <c r="EB525">
        <v>10.21451428571429</v>
      </c>
      <c r="EC525">
        <v>2000.018571428571</v>
      </c>
      <c r="ED525">
        <v>0.9799970000000001</v>
      </c>
      <c r="EE525">
        <v>0.0200032</v>
      </c>
      <c r="EF525">
        <v>0</v>
      </c>
      <c r="EG525">
        <v>937.4476785714286</v>
      </c>
      <c r="EH525">
        <v>5.00097</v>
      </c>
      <c r="EI525">
        <v>18703.85714285714</v>
      </c>
      <c r="EJ525">
        <v>16707.70714285714</v>
      </c>
      <c r="EK525">
        <v>38.56424999999999</v>
      </c>
      <c r="EL525">
        <v>39.062</v>
      </c>
      <c r="EM525">
        <v>38.562</v>
      </c>
      <c r="EN525">
        <v>38.74325</v>
      </c>
      <c r="EO525">
        <v>39.187</v>
      </c>
      <c r="EP525">
        <v>1955.108571428571</v>
      </c>
      <c r="EQ525">
        <v>39.91</v>
      </c>
      <c r="ER525">
        <v>0</v>
      </c>
      <c r="ES525">
        <v>370.2000000476837</v>
      </c>
      <c r="ET525">
        <v>0</v>
      </c>
      <c r="EU525">
        <v>937.4645384615385</v>
      </c>
      <c r="EV525">
        <v>4.741880344172693</v>
      </c>
      <c r="EW525">
        <v>107.6752138342766</v>
      </c>
      <c r="EX525">
        <v>18703.96538461539</v>
      </c>
      <c r="EY525">
        <v>15</v>
      </c>
      <c r="EZ525">
        <v>1658949246.1</v>
      </c>
      <c r="FA525" t="s">
        <v>1397</v>
      </c>
      <c r="FB525">
        <v>1658949228.6</v>
      </c>
      <c r="FC525">
        <v>1658949246.1</v>
      </c>
      <c r="FD525">
        <v>1</v>
      </c>
      <c r="FE525">
        <v>1.075</v>
      </c>
      <c r="FF525">
        <v>0.018</v>
      </c>
      <c r="FG525">
        <v>-2.327</v>
      </c>
      <c r="FH525">
        <v>-0.178</v>
      </c>
      <c r="FI525">
        <v>420</v>
      </c>
      <c r="FJ525">
        <v>13</v>
      </c>
      <c r="FK525">
        <v>0.09</v>
      </c>
      <c r="FL525">
        <v>0.02</v>
      </c>
      <c r="FM525">
        <v>-45.33275250000001</v>
      </c>
      <c r="FN525">
        <v>-81.60520412757971</v>
      </c>
      <c r="FO525">
        <v>7.93635748460802</v>
      </c>
      <c r="FP525">
        <v>0</v>
      </c>
      <c r="FQ525">
        <v>937.3848823529413</v>
      </c>
      <c r="FR525">
        <v>3.256470584335375</v>
      </c>
      <c r="FS525">
        <v>0.4571919898367963</v>
      </c>
      <c r="FT525">
        <v>0</v>
      </c>
      <c r="FU525">
        <v>8.491528750000001</v>
      </c>
      <c r="FV525">
        <v>0.05148101313319621</v>
      </c>
      <c r="FW525">
        <v>0.006458677568782921</v>
      </c>
      <c r="FX525">
        <v>1</v>
      </c>
      <c r="FY525">
        <v>1</v>
      </c>
      <c r="FZ525">
        <v>3</v>
      </c>
      <c r="GA525" t="s">
        <v>426</v>
      </c>
      <c r="GB525">
        <v>2.98339</v>
      </c>
      <c r="GC525">
        <v>2.71564</v>
      </c>
      <c r="GD525">
        <v>0.09372610000000001</v>
      </c>
      <c r="GE525">
        <v>0.101734</v>
      </c>
      <c r="GF525">
        <v>0.102317</v>
      </c>
      <c r="GG525">
        <v>0.0712609</v>
      </c>
      <c r="GH525">
        <v>28754.8</v>
      </c>
      <c r="GI525">
        <v>28609</v>
      </c>
      <c r="GJ525">
        <v>29486.6</v>
      </c>
      <c r="GK525">
        <v>29453.4</v>
      </c>
      <c r="GL525">
        <v>35063.6</v>
      </c>
      <c r="GM525">
        <v>36374.5</v>
      </c>
      <c r="GN525">
        <v>41535.3</v>
      </c>
      <c r="GO525">
        <v>41970.3</v>
      </c>
      <c r="GP525">
        <v>1.95812</v>
      </c>
      <c r="GQ525">
        <v>1.90247</v>
      </c>
      <c r="GR525">
        <v>0.08353960000000001</v>
      </c>
      <c r="GS525">
        <v>0</v>
      </c>
      <c r="GT525">
        <v>25.2997</v>
      </c>
      <c r="GU525">
        <v>999.9</v>
      </c>
      <c r="GV525">
        <v>35.3</v>
      </c>
      <c r="GW525">
        <v>31.1</v>
      </c>
      <c r="GX525">
        <v>17.7147</v>
      </c>
      <c r="GY525">
        <v>62.5894</v>
      </c>
      <c r="GZ525">
        <v>34.2748</v>
      </c>
      <c r="HA525">
        <v>1</v>
      </c>
      <c r="HB525">
        <v>-0.0923882</v>
      </c>
      <c r="HC525">
        <v>0.241127</v>
      </c>
      <c r="HD525">
        <v>20.3329</v>
      </c>
      <c r="HE525">
        <v>5.21789</v>
      </c>
      <c r="HF525">
        <v>12.0099</v>
      </c>
      <c r="HG525">
        <v>4.98915</v>
      </c>
      <c r="HH525">
        <v>3.28865</v>
      </c>
      <c r="HI525">
        <v>9999</v>
      </c>
      <c r="HJ525">
        <v>9999</v>
      </c>
      <c r="HK525">
        <v>9999</v>
      </c>
      <c r="HL525">
        <v>156.9</v>
      </c>
      <c r="HM525">
        <v>1.86739</v>
      </c>
      <c r="HN525">
        <v>1.86646</v>
      </c>
      <c r="HO525">
        <v>1.86586</v>
      </c>
      <c r="HP525">
        <v>1.86584</v>
      </c>
      <c r="HQ525">
        <v>1.86768</v>
      </c>
      <c r="HR525">
        <v>1.87012</v>
      </c>
      <c r="HS525">
        <v>1.86876</v>
      </c>
      <c r="HT525">
        <v>1.87027</v>
      </c>
      <c r="HU525">
        <v>0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-2.305</v>
      </c>
      <c r="II525">
        <v>-0.0978</v>
      </c>
      <c r="IJ525">
        <v>-0.9279119013753974</v>
      </c>
      <c r="IK525">
        <v>-0.003643892653284941</v>
      </c>
      <c r="IL525">
        <v>8.948238347276123E-07</v>
      </c>
      <c r="IM525">
        <v>-2.445980282225029E-10</v>
      </c>
      <c r="IN525">
        <v>-0.1764634167570225</v>
      </c>
      <c r="IO525">
        <v>-0.01042730378795286</v>
      </c>
      <c r="IP525">
        <v>0.00100284695746963</v>
      </c>
      <c r="IQ525">
        <v>-1.701466411570297E-05</v>
      </c>
      <c r="IR525">
        <v>2</v>
      </c>
      <c r="IS525">
        <v>2310</v>
      </c>
      <c r="IT525">
        <v>1</v>
      </c>
      <c r="IU525">
        <v>25</v>
      </c>
      <c r="IV525">
        <v>5.8</v>
      </c>
      <c r="IW525">
        <v>5.5</v>
      </c>
      <c r="IX525">
        <v>1.16333</v>
      </c>
      <c r="IY525">
        <v>2.23145</v>
      </c>
      <c r="IZ525">
        <v>1.39648</v>
      </c>
      <c r="JA525">
        <v>2.34375</v>
      </c>
      <c r="JB525">
        <v>1.49536</v>
      </c>
      <c r="JC525">
        <v>2.33521</v>
      </c>
      <c r="JD525">
        <v>35.638</v>
      </c>
      <c r="JE525">
        <v>24.1663</v>
      </c>
      <c r="JF525">
        <v>18</v>
      </c>
      <c r="JG525">
        <v>516.838</v>
      </c>
      <c r="JH525">
        <v>437.654</v>
      </c>
      <c r="JI525">
        <v>25.0002</v>
      </c>
      <c r="JJ525">
        <v>26.2354</v>
      </c>
      <c r="JK525">
        <v>30.0003</v>
      </c>
      <c r="JL525">
        <v>26.2101</v>
      </c>
      <c r="JM525">
        <v>26.1533</v>
      </c>
      <c r="JN525">
        <v>23.4039</v>
      </c>
      <c r="JO525">
        <v>20.6477</v>
      </c>
      <c r="JP525">
        <v>5.29824</v>
      </c>
      <c r="JQ525">
        <v>25</v>
      </c>
      <c r="JR525">
        <v>493.516</v>
      </c>
      <c r="JS525">
        <v>13.8136</v>
      </c>
      <c r="JT525">
        <v>100.836</v>
      </c>
      <c r="JU525">
        <v>100.8</v>
      </c>
    </row>
    <row r="526" spans="1:281">
      <c r="A526">
        <v>510</v>
      </c>
      <c r="B526">
        <v>1658949581.6</v>
      </c>
      <c r="C526">
        <v>7943.599999904633</v>
      </c>
      <c r="D526" t="s">
        <v>1454</v>
      </c>
      <c r="E526" t="s">
        <v>1455</v>
      </c>
      <c r="F526">
        <v>5</v>
      </c>
      <c r="G526" t="s">
        <v>1396</v>
      </c>
      <c r="H526" t="s">
        <v>416</v>
      </c>
      <c r="I526">
        <v>1658949574.1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484.9034514798858</v>
      </c>
      <c r="AK526">
        <v>435.8298424242425</v>
      </c>
      <c r="AL526">
        <v>2.959463158152208</v>
      </c>
      <c r="AM526">
        <v>64.67409659415863</v>
      </c>
      <c r="AN526">
        <f>(AP526 - AO526 + DI526*1E3/(8.314*(DK526+273.15)) * AR526/DH526 * AQ526) * DH526/(100*CV526) * 1000/(1000 - AP526)</f>
        <v>0</v>
      </c>
      <c r="AO526">
        <v>13.8213606637544</v>
      </c>
      <c r="AP526">
        <v>22.33594181818181</v>
      </c>
      <c r="AQ526">
        <v>1.757010202106817E-05</v>
      </c>
      <c r="AR526">
        <v>83.68018954703501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1394</v>
      </c>
      <c r="CA526">
        <v>300</v>
      </c>
      <c r="CB526">
        <v>300</v>
      </c>
      <c r="CC526">
        <v>300</v>
      </c>
      <c r="CD526">
        <v>10389.3</v>
      </c>
      <c r="CE526">
        <v>1221.96</v>
      </c>
      <c r="CF526">
        <v>-0.00688733</v>
      </c>
      <c r="CG526">
        <v>0.34</v>
      </c>
      <c r="CH526" t="s">
        <v>417</v>
      </c>
      <c r="CI526" t="s">
        <v>417</v>
      </c>
      <c r="CJ526" t="s">
        <v>417</v>
      </c>
      <c r="CK526" t="s">
        <v>417</v>
      </c>
      <c r="CL526" t="s">
        <v>417</v>
      </c>
      <c r="CM526" t="s">
        <v>417</v>
      </c>
      <c r="CN526" t="s">
        <v>417</v>
      </c>
      <c r="CO526" t="s">
        <v>417</v>
      </c>
      <c r="CP526" t="s">
        <v>417</v>
      </c>
      <c r="CQ526" t="s">
        <v>417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1658949574.1</v>
      </c>
      <c r="DB526">
        <v>407.2524814814814</v>
      </c>
      <c r="DC526">
        <v>461.7346666666668</v>
      </c>
      <c r="DD526">
        <v>22.32857777777778</v>
      </c>
      <c r="DE526">
        <v>13.82842592592593</v>
      </c>
      <c r="DF526">
        <v>409.5394074074074</v>
      </c>
      <c r="DG526">
        <v>22.42641111111111</v>
      </c>
      <c r="DH526">
        <v>500.0862222222223</v>
      </c>
      <c r="DI526">
        <v>90.42146296296298</v>
      </c>
      <c r="DJ526">
        <v>0.09998600370370371</v>
      </c>
      <c r="DK526">
        <v>27.10632222222223</v>
      </c>
      <c r="DL526">
        <v>26.67402222222222</v>
      </c>
      <c r="DM526">
        <v>999.9000000000001</v>
      </c>
      <c r="DN526">
        <v>0</v>
      </c>
      <c r="DO526">
        <v>0</v>
      </c>
      <c r="DP526">
        <v>10007.79444444445</v>
      </c>
      <c r="DQ526">
        <v>0</v>
      </c>
      <c r="DR526">
        <v>10.38174444444444</v>
      </c>
      <c r="DS526">
        <v>-54.48209259259258</v>
      </c>
      <c r="DT526">
        <v>416.5537037037037</v>
      </c>
      <c r="DU526">
        <v>468.209037037037</v>
      </c>
      <c r="DV526">
        <v>8.500137037037037</v>
      </c>
      <c r="DW526">
        <v>461.7346666666668</v>
      </c>
      <c r="DX526">
        <v>13.82842592592593</v>
      </c>
      <c r="DY526">
        <v>2.018982962962963</v>
      </c>
      <c r="DZ526">
        <v>1.250386666666667</v>
      </c>
      <c r="EA526">
        <v>17.5939962962963</v>
      </c>
      <c r="EB526">
        <v>10.21539259259259</v>
      </c>
      <c r="EC526">
        <v>2000.021851851852</v>
      </c>
      <c r="ED526">
        <v>0.9799970000000001</v>
      </c>
      <c r="EE526">
        <v>0.0200032</v>
      </c>
      <c r="EF526">
        <v>0</v>
      </c>
      <c r="EG526">
        <v>938.5172592592593</v>
      </c>
      <c r="EH526">
        <v>5.00097</v>
      </c>
      <c r="EI526">
        <v>18724.59629629629</v>
      </c>
      <c r="EJ526">
        <v>16707.74444444445</v>
      </c>
      <c r="EK526">
        <v>38.562</v>
      </c>
      <c r="EL526">
        <v>39.062</v>
      </c>
      <c r="EM526">
        <v>38.562</v>
      </c>
      <c r="EN526">
        <v>38.73366666666667</v>
      </c>
      <c r="EO526">
        <v>39.187</v>
      </c>
      <c r="EP526">
        <v>1955.111851851852</v>
      </c>
      <c r="EQ526">
        <v>39.91</v>
      </c>
      <c r="ER526">
        <v>0</v>
      </c>
      <c r="ES526">
        <v>375.5999999046326</v>
      </c>
      <c r="ET526">
        <v>0</v>
      </c>
      <c r="EU526">
        <v>938.68024</v>
      </c>
      <c r="EV526">
        <v>20.57823079263457</v>
      </c>
      <c r="EW526">
        <v>402.5076929853805</v>
      </c>
      <c r="EX526">
        <v>18727.424</v>
      </c>
      <c r="EY526">
        <v>15</v>
      </c>
      <c r="EZ526">
        <v>1658949246.1</v>
      </c>
      <c r="FA526" t="s">
        <v>1397</v>
      </c>
      <c r="FB526">
        <v>1658949228.6</v>
      </c>
      <c r="FC526">
        <v>1658949246.1</v>
      </c>
      <c r="FD526">
        <v>1</v>
      </c>
      <c r="FE526">
        <v>1.075</v>
      </c>
      <c r="FF526">
        <v>0.018</v>
      </c>
      <c r="FG526">
        <v>-2.327</v>
      </c>
      <c r="FH526">
        <v>-0.178</v>
      </c>
      <c r="FI526">
        <v>420</v>
      </c>
      <c r="FJ526">
        <v>13</v>
      </c>
      <c r="FK526">
        <v>0.09</v>
      </c>
      <c r="FL526">
        <v>0.02</v>
      </c>
      <c r="FM526">
        <v>-51.10052750000001</v>
      </c>
      <c r="FN526">
        <v>-64.57357711069403</v>
      </c>
      <c r="FO526">
        <v>6.411373239290765</v>
      </c>
      <c r="FP526">
        <v>0</v>
      </c>
      <c r="FQ526">
        <v>938.1615588235295</v>
      </c>
      <c r="FR526">
        <v>11.92829641270134</v>
      </c>
      <c r="FS526">
        <v>1.373231444251469</v>
      </c>
      <c r="FT526">
        <v>0</v>
      </c>
      <c r="FU526">
        <v>8.498268999999999</v>
      </c>
      <c r="FV526">
        <v>0.05619692307689462</v>
      </c>
      <c r="FW526">
        <v>0.007153631874789143</v>
      </c>
      <c r="FX526">
        <v>1</v>
      </c>
      <c r="FY526">
        <v>1</v>
      </c>
      <c r="FZ526">
        <v>3</v>
      </c>
      <c r="GA526" t="s">
        <v>426</v>
      </c>
      <c r="GB526">
        <v>2.98352</v>
      </c>
      <c r="GC526">
        <v>2.71574</v>
      </c>
      <c r="GD526">
        <v>0.0961751</v>
      </c>
      <c r="GE526">
        <v>0.104385</v>
      </c>
      <c r="GF526">
        <v>0.102334</v>
      </c>
      <c r="GG526">
        <v>0.071301</v>
      </c>
      <c r="GH526">
        <v>28676.6</v>
      </c>
      <c r="GI526">
        <v>28524.2</v>
      </c>
      <c r="GJ526">
        <v>29486.2</v>
      </c>
      <c r="GK526">
        <v>29453</v>
      </c>
      <c r="GL526">
        <v>35062.3</v>
      </c>
      <c r="GM526">
        <v>36373.2</v>
      </c>
      <c r="GN526">
        <v>41534.5</v>
      </c>
      <c r="GO526">
        <v>41970.7</v>
      </c>
      <c r="GP526">
        <v>1.95807</v>
      </c>
      <c r="GQ526">
        <v>1.9023</v>
      </c>
      <c r="GR526">
        <v>0.08335339999999999</v>
      </c>
      <c r="GS526">
        <v>0</v>
      </c>
      <c r="GT526">
        <v>25.3031</v>
      </c>
      <c r="GU526">
        <v>999.9</v>
      </c>
      <c r="GV526">
        <v>35.3</v>
      </c>
      <c r="GW526">
        <v>31</v>
      </c>
      <c r="GX526">
        <v>17.6131</v>
      </c>
      <c r="GY526">
        <v>62.8394</v>
      </c>
      <c r="GZ526">
        <v>34.2748</v>
      </c>
      <c r="HA526">
        <v>1</v>
      </c>
      <c r="HB526">
        <v>-0.0924441</v>
      </c>
      <c r="HC526">
        <v>0.24085</v>
      </c>
      <c r="HD526">
        <v>20.3328</v>
      </c>
      <c r="HE526">
        <v>5.21669</v>
      </c>
      <c r="HF526">
        <v>12.0099</v>
      </c>
      <c r="HG526">
        <v>4.98905</v>
      </c>
      <c r="HH526">
        <v>3.2885</v>
      </c>
      <c r="HI526">
        <v>9999</v>
      </c>
      <c r="HJ526">
        <v>9999</v>
      </c>
      <c r="HK526">
        <v>9999</v>
      </c>
      <c r="HL526">
        <v>156.9</v>
      </c>
      <c r="HM526">
        <v>1.86743</v>
      </c>
      <c r="HN526">
        <v>1.86646</v>
      </c>
      <c r="HO526">
        <v>1.86586</v>
      </c>
      <c r="HP526">
        <v>1.86584</v>
      </c>
      <c r="HQ526">
        <v>1.86768</v>
      </c>
      <c r="HR526">
        <v>1.87014</v>
      </c>
      <c r="HS526">
        <v>1.86876</v>
      </c>
      <c r="HT526">
        <v>1.87027</v>
      </c>
      <c r="HU526">
        <v>0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-2.348</v>
      </c>
      <c r="II526">
        <v>-0.0978</v>
      </c>
      <c r="IJ526">
        <v>-0.9279119013753974</v>
      </c>
      <c r="IK526">
        <v>-0.003643892653284941</v>
      </c>
      <c r="IL526">
        <v>8.948238347276123E-07</v>
      </c>
      <c r="IM526">
        <v>-2.445980282225029E-10</v>
      </c>
      <c r="IN526">
        <v>-0.1764634167570225</v>
      </c>
      <c r="IO526">
        <v>-0.01042730378795286</v>
      </c>
      <c r="IP526">
        <v>0.00100284695746963</v>
      </c>
      <c r="IQ526">
        <v>-1.701466411570297E-05</v>
      </c>
      <c r="IR526">
        <v>2</v>
      </c>
      <c r="IS526">
        <v>2310</v>
      </c>
      <c r="IT526">
        <v>1</v>
      </c>
      <c r="IU526">
        <v>25</v>
      </c>
      <c r="IV526">
        <v>5.9</v>
      </c>
      <c r="IW526">
        <v>5.6</v>
      </c>
      <c r="IX526">
        <v>1.19751</v>
      </c>
      <c r="IY526">
        <v>2.23145</v>
      </c>
      <c r="IZ526">
        <v>1.39648</v>
      </c>
      <c r="JA526">
        <v>2.34497</v>
      </c>
      <c r="JB526">
        <v>1.49536</v>
      </c>
      <c r="JC526">
        <v>2.33765</v>
      </c>
      <c r="JD526">
        <v>35.638</v>
      </c>
      <c r="JE526">
        <v>24.1663</v>
      </c>
      <c r="JF526">
        <v>18</v>
      </c>
      <c r="JG526">
        <v>516.818</v>
      </c>
      <c r="JH526">
        <v>437.549</v>
      </c>
      <c r="JI526">
        <v>24.9999</v>
      </c>
      <c r="JJ526">
        <v>26.2354</v>
      </c>
      <c r="JK526">
        <v>30.0002</v>
      </c>
      <c r="JL526">
        <v>26.2115</v>
      </c>
      <c r="JM526">
        <v>26.1533</v>
      </c>
      <c r="JN526">
        <v>23.9666</v>
      </c>
      <c r="JO526">
        <v>20.6477</v>
      </c>
      <c r="JP526">
        <v>5.29824</v>
      </c>
      <c r="JQ526">
        <v>25</v>
      </c>
      <c r="JR526">
        <v>506.899</v>
      </c>
      <c r="JS526">
        <v>13.812</v>
      </c>
      <c r="JT526">
        <v>100.834</v>
      </c>
      <c r="JU526">
        <v>100.8</v>
      </c>
    </row>
    <row r="527" spans="1:281">
      <c r="A527">
        <v>511</v>
      </c>
      <c r="B527">
        <v>1658949586.6</v>
      </c>
      <c r="C527">
        <v>7948.599999904633</v>
      </c>
      <c r="D527" t="s">
        <v>1456</v>
      </c>
      <c r="E527" t="s">
        <v>1457</v>
      </c>
      <c r="F527">
        <v>5</v>
      </c>
      <c r="G527" t="s">
        <v>1396</v>
      </c>
      <c r="H527" t="s">
        <v>416</v>
      </c>
      <c r="I527">
        <v>1658949578.814285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501.7201814280072</v>
      </c>
      <c r="AK527">
        <v>450.9951151515151</v>
      </c>
      <c r="AL527">
        <v>3.034785796120042</v>
      </c>
      <c r="AM527">
        <v>64.67409659415863</v>
      </c>
      <c r="AN527">
        <f>(AP527 - AO527 + DI527*1E3/(8.314*(DK527+273.15)) * AR527/DH527 * AQ527) * DH527/(100*CV527) * 1000/(1000 - AP527)</f>
        <v>0</v>
      </c>
      <c r="AO527">
        <v>13.84003679047655</v>
      </c>
      <c r="AP527">
        <v>22.33957393939394</v>
      </c>
      <c r="AQ527">
        <v>2.945788486474952E-05</v>
      </c>
      <c r="AR527">
        <v>83.68018954703501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1394</v>
      </c>
      <c r="CA527">
        <v>300</v>
      </c>
      <c r="CB527">
        <v>300</v>
      </c>
      <c r="CC527">
        <v>300</v>
      </c>
      <c r="CD527">
        <v>10389.3</v>
      </c>
      <c r="CE527">
        <v>1221.96</v>
      </c>
      <c r="CF527">
        <v>-0.00688733</v>
      </c>
      <c r="CG527">
        <v>0.34</v>
      </c>
      <c r="CH527" t="s">
        <v>417</v>
      </c>
      <c r="CI527" t="s">
        <v>417</v>
      </c>
      <c r="CJ527" t="s">
        <v>417</v>
      </c>
      <c r="CK527" t="s">
        <v>417</v>
      </c>
      <c r="CL527" t="s">
        <v>417</v>
      </c>
      <c r="CM527" t="s">
        <v>417</v>
      </c>
      <c r="CN527" t="s">
        <v>417</v>
      </c>
      <c r="CO527" t="s">
        <v>417</v>
      </c>
      <c r="CP527" t="s">
        <v>417</v>
      </c>
      <c r="CQ527" t="s">
        <v>417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1658949578.814285</v>
      </c>
      <c r="DB527">
        <v>419.848</v>
      </c>
      <c r="DC527">
        <v>477.2986071428572</v>
      </c>
      <c r="DD527">
        <v>22.33347142857142</v>
      </c>
      <c r="DE527">
        <v>13.83313214285714</v>
      </c>
      <c r="DF527">
        <v>422.1730714285715</v>
      </c>
      <c r="DG527">
        <v>22.431275</v>
      </c>
      <c r="DH527">
        <v>500.0859285714286</v>
      </c>
      <c r="DI527">
        <v>90.42180714285713</v>
      </c>
      <c r="DJ527">
        <v>0.1000196714285715</v>
      </c>
      <c r="DK527">
        <v>27.1061</v>
      </c>
      <c r="DL527">
        <v>26.66788928571429</v>
      </c>
      <c r="DM527">
        <v>999.9000000000002</v>
      </c>
      <c r="DN527">
        <v>0</v>
      </c>
      <c r="DO527">
        <v>0</v>
      </c>
      <c r="DP527">
        <v>9997.923571428571</v>
      </c>
      <c r="DQ527">
        <v>0</v>
      </c>
      <c r="DR527">
        <v>10.39569285714286</v>
      </c>
      <c r="DS527">
        <v>-57.45050714285715</v>
      </c>
      <c r="DT527">
        <v>429.4389285714286</v>
      </c>
      <c r="DU527">
        <v>483.9936071428572</v>
      </c>
      <c r="DV527">
        <v>8.50032857142857</v>
      </c>
      <c r="DW527">
        <v>477.2986071428572</v>
      </c>
      <c r="DX527">
        <v>13.83313214285714</v>
      </c>
      <c r="DY527">
        <v>2.019432857142857</v>
      </c>
      <c r="DZ527">
        <v>1.2508175</v>
      </c>
      <c r="EA527">
        <v>17.59753214285714</v>
      </c>
      <c r="EB527">
        <v>10.22053928571428</v>
      </c>
      <c r="EC527">
        <v>2000.003928571429</v>
      </c>
      <c r="ED527">
        <v>0.9799966785714288</v>
      </c>
      <c r="EE527">
        <v>0.02000351071428572</v>
      </c>
      <c r="EF527">
        <v>0</v>
      </c>
      <c r="EG527">
        <v>940.4208214285715</v>
      </c>
      <c r="EH527">
        <v>5.00097</v>
      </c>
      <c r="EI527">
        <v>18762.43928571429</v>
      </c>
      <c r="EJ527">
        <v>16707.6</v>
      </c>
      <c r="EK527">
        <v>38.562</v>
      </c>
      <c r="EL527">
        <v>39.062</v>
      </c>
      <c r="EM527">
        <v>38.562</v>
      </c>
      <c r="EN527">
        <v>38.72975</v>
      </c>
      <c r="EO527">
        <v>39.187</v>
      </c>
      <c r="EP527">
        <v>1955.093928571428</v>
      </c>
      <c r="EQ527">
        <v>39.91</v>
      </c>
      <c r="ER527">
        <v>0</v>
      </c>
      <c r="ES527">
        <v>380.3999998569489</v>
      </c>
      <c r="ET527">
        <v>0</v>
      </c>
      <c r="EU527">
        <v>940.67024</v>
      </c>
      <c r="EV527">
        <v>31.82300003854783</v>
      </c>
      <c r="EW527">
        <v>608.7769239883685</v>
      </c>
      <c r="EX527">
        <v>18767.328</v>
      </c>
      <c r="EY527">
        <v>15</v>
      </c>
      <c r="EZ527">
        <v>1658949246.1</v>
      </c>
      <c r="FA527" t="s">
        <v>1397</v>
      </c>
      <c r="FB527">
        <v>1658949228.6</v>
      </c>
      <c r="FC527">
        <v>1658949246.1</v>
      </c>
      <c r="FD527">
        <v>1</v>
      </c>
      <c r="FE527">
        <v>1.075</v>
      </c>
      <c r="FF527">
        <v>0.018</v>
      </c>
      <c r="FG527">
        <v>-2.327</v>
      </c>
      <c r="FH527">
        <v>-0.178</v>
      </c>
      <c r="FI527">
        <v>420</v>
      </c>
      <c r="FJ527">
        <v>13</v>
      </c>
      <c r="FK527">
        <v>0.09</v>
      </c>
      <c r="FL527">
        <v>0.02</v>
      </c>
      <c r="FM527">
        <v>-55.01258536585366</v>
      </c>
      <c r="FN527">
        <v>-42.20417979094071</v>
      </c>
      <c r="FO527">
        <v>4.316548910683443</v>
      </c>
      <c r="FP527">
        <v>0</v>
      </c>
      <c r="FQ527">
        <v>939.3164705882351</v>
      </c>
      <c r="FR527">
        <v>21.56198622707727</v>
      </c>
      <c r="FS527">
        <v>2.226772330940196</v>
      </c>
      <c r="FT527">
        <v>0</v>
      </c>
      <c r="FU527">
        <v>8.499280975609757</v>
      </c>
      <c r="FV527">
        <v>0.02280146341462954</v>
      </c>
      <c r="FW527">
        <v>0.006350704898412544</v>
      </c>
      <c r="FX527">
        <v>1</v>
      </c>
      <c r="FY527">
        <v>1</v>
      </c>
      <c r="FZ527">
        <v>3</v>
      </c>
      <c r="GA527" t="s">
        <v>426</v>
      </c>
      <c r="GB527">
        <v>2.98345</v>
      </c>
      <c r="GC527">
        <v>2.71542</v>
      </c>
      <c r="GD527">
        <v>0.0986669</v>
      </c>
      <c r="GE527">
        <v>0.106823</v>
      </c>
      <c r="GF527">
        <v>0.102349</v>
      </c>
      <c r="GG527">
        <v>0.0713449</v>
      </c>
      <c r="GH527">
        <v>28598.5</v>
      </c>
      <c r="GI527">
        <v>28446.4</v>
      </c>
      <c r="GJ527">
        <v>29487.2</v>
      </c>
      <c r="GK527">
        <v>29452.8</v>
      </c>
      <c r="GL527">
        <v>35062.7</v>
      </c>
      <c r="GM527">
        <v>36372.4</v>
      </c>
      <c r="GN527">
        <v>41535.6</v>
      </c>
      <c r="GO527">
        <v>41971.6</v>
      </c>
      <c r="GP527">
        <v>1.9581</v>
      </c>
      <c r="GQ527">
        <v>1.90233</v>
      </c>
      <c r="GR527">
        <v>0.0825338</v>
      </c>
      <c r="GS527">
        <v>0</v>
      </c>
      <c r="GT527">
        <v>25.3061</v>
      </c>
      <c r="GU527">
        <v>999.9</v>
      </c>
      <c r="GV527">
        <v>35.3</v>
      </c>
      <c r="GW527">
        <v>31.1</v>
      </c>
      <c r="GX527">
        <v>17.712</v>
      </c>
      <c r="GY527">
        <v>63.1194</v>
      </c>
      <c r="GZ527">
        <v>34.3029</v>
      </c>
      <c r="HA527">
        <v>1</v>
      </c>
      <c r="HB527">
        <v>-0.0923552</v>
      </c>
      <c r="HC527">
        <v>0.240294</v>
      </c>
      <c r="HD527">
        <v>20.3328</v>
      </c>
      <c r="HE527">
        <v>5.21654</v>
      </c>
      <c r="HF527">
        <v>12.0099</v>
      </c>
      <c r="HG527">
        <v>4.98875</v>
      </c>
      <c r="HH527">
        <v>3.28845</v>
      </c>
      <c r="HI527">
        <v>9999</v>
      </c>
      <c r="HJ527">
        <v>9999</v>
      </c>
      <c r="HK527">
        <v>9999</v>
      </c>
      <c r="HL527">
        <v>156.9</v>
      </c>
      <c r="HM527">
        <v>1.8674</v>
      </c>
      <c r="HN527">
        <v>1.86646</v>
      </c>
      <c r="HO527">
        <v>1.86585</v>
      </c>
      <c r="HP527">
        <v>1.86584</v>
      </c>
      <c r="HQ527">
        <v>1.86768</v>
      </c>
      <c r="HR527">
        <v>1.87014</v>
      </c>
      <c r="HS527">
        <v>1.86876</v>
      </c>
      <c r="HT527">
        <v>1.87027</v>
      </c>
      <c r="HU527">
        <v>0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-2.393</v>
      </c>
      <c r="II527">
        <v>-0.0978</v>
      </c>
      <c r="IJ527">
        <v>-0.9279119013753974</v>
      </c>
      <c r="IK527">
        <v>-0.003643892653284941</v>
      </c>
      <c r="IL527">
        <v>8.948238347276123E-07</v>
      </c>
      <c r="IM527">
        <v>-2.445980282225029E-10</v>
      </c>
      <c r="IN527">
        <v>-0.1764634167570225</v>
      </c>
      <c r="IO527">
        <v>-0.01042730378795286</v>
      </c>
      <c r="IP527">
        <v>0.00100284695746963</v>
      </c>
      <c r="IQ527">
        <v>-1.701466411570297E-05</v>
      </c>
      <c r="IR527">
        <v>2</v>
      </c>
      <c r="IS527">
        <v>2310</v>
      </c>
      <c r="IT527">
        <v>1</v>
      </c>
      <c r="IU527">
        <v>25</v>
      </c>
      <c r="IV527">
        <v>6</v>
      </c>
      <c r="IW527">
        <v>5.7</v>
      </c>
      <c r="IX527">
        <v>1.22681</v>
      </c>
      <c r="IY527">
        <v>2.22778</v>
      </c>
      <c r="IZ527">
        <v>1.39648</v>
      </c>
      <c r="JA527">
        <v>2.34375</v>
      </c>
      <c r="JB527">
        <v>1.49536</v>
      </c>
      <c r="JC527">
        <v>2.37305</v>
      </c>
      <c r="JD527">
        <v>35.638</v>
      </c>
      <c r="JE527">
        <v>24.1663</v>
      </c>
      <c r="JF527">
        <v>18</v>
      </c>
      <c r="JG527">
        <v>516.8339999999999</v>
      </c>
      <c r="JH527">
        <v>437.564</v>
      </c>
      <c r="JI527">
        <v>24.9999</v>
      </c>
      <c r="JJ527">
        <v>26.2374</v>
      </c>
      <c r="JK527">
        <v>30.0002</v>
      </c>
      <c r="JL527">
        <v>26.2115</v>
      </c>
      <c r="JM527">
        <v>26.1533</v>
      </c>
      <c r="JN527">
        <v>24.5567</v>
      </c>
      <c r="JO527">
        <v>20.6477</v>
      </c>
      <c r="JP527">
        <v>5.29824</v>
      </c>
      <c r="JQ527">
        <v>25</v>
      </c>
      <c r="JR527">
        <v>526.9930000000001</v>
      </c>
      <c r="JS527">
        <v>13.7953</v>
      </c>
      <c r="JT527">
        <v>100.837</v>
      </c>
      <c r="JU527">
        <v>100.801</v>
      </c>
    </row>
    <row r="528" spans="1:281">
      <c r="A528">
        <v>512</v>
      </c>
      <c r="B528">
        <v>1658949591.6</v>
      </c>
      <c r="C528">
        <v>7953.599999904633</v>
      </c>
      <c r="D528" t="s">
        <v>1458</v>
      </c>
      <c r="E528" t="s">
        <v>1459</v>
      </c>
      <c r="F528">
        <v>5</v>
      </c>
      <c r="G528" t="s">
        <v>1396</v>
      </c>
      <c r="H528" t="s">
        <v>416</v>
      </c>
      <c r="I528">
        <v>1658949584.1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517.7523736614818</v>
      </c>
      <c r="AK528">
        <v>466.1918545454544</v>
      </c>
      <c r="AL528">
        <v>3.050720085460386</v>
      </c>
      <c r="AM528">
        <v>64.67409659415863</v>
      </c>
      <c r="AN528">
        <f>(AP528 - AO528 + DI528*1E3/(8.314*(DK528+273.15)) * AR528/DH528 * AQ528) * DH528/(100*CV528) * 1000/(1000 - AP528)</f>
        <v>0</v>
      </c>
      <c r="AO528">
        <v>13.83977881300832</v>
      </c>
      <c r="AP528">
        <v>22.34270666666666</v>
      </c>
      <c r="AQ528">
        <v>2.559977448986013E-05</v>
      </c>
      <c r="AR528">
        <v>83.68018954703501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1394</v>
      </c>
      <c r="CA528">
        <v>300</v>
      </c>
      <c r="CB528">
        <v>300</v>
      </c>
      <c r="CC528">
        <v>300</v>
      </c>
      <c r="CD528">
        <v>10389.3</v>
      </c>
      <c r="CE528">
        <v>1221.96</v>
      </c>
      <c r="CF528">
        <v>-0.00688733</v>
      </c>
      <c r="CG528">
        <v>0.34</v>
      </c>
      <c r="CH528" t="s">
        <v>417</v>
      </c>
      <c r="CI528" t="s">
        <v>417</v>
      </c>
      <c r="CJ528" t="s">
        <v>417</v>
      </c>
      <c r="CK528" t="s">
        <v>417</v>
      </c>
      <c r="CL528" t="s">
        <v>417</v>
      </c>
      <c r="CM528" t="s">
        <v>417</v>
      </c>
      <c r="CN528" t="s">
        <v>417</v>
      </c>
      <c r="CO528" t="s">
        <v>417</v>
      </c>
      <c r="CP528" t="s">
        <v>417</v>
      </c>
      <c r="CQ528" t="s">
        <v>417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1658949584.1</v>
      </c>
      <c r="DB528">
        <v>435.032074074074</v>
      </c>
      <c r="DC528">
        <v>494.5423703703704</v>
      </c>
      <c r="DD528">
        <v>22.33827777777778</v>
      </c>
      <c r="DE528">
        <v>13.83507777777778</v>
      </c>
      <c r="DF528">
        <v>437.403</v>
      </c>
      <c r="DG528">
        <v>22.43604814814815</v>
      </c>
      <c r="DH528">
        <v>500.0788148148148</v>
      </c>
      <c r="DI528">
        <v>90.42251851851853</v>
      </c>
      <c r="DJ528">
        <v>0.1000040666666667</v>
      </c>
      <c r="DK528">
        <v>27.10401111111112</v>
      </c>
      <c r="DL528">
        <v>26.66443703703704</v>
      </c>
      <c r="DM528">
        <v>999.9000000000001</v>
      </c>
      <c r="DN528">
        <v>0</v>
      </c>
      <c r="DO528">
        <v>0</v>
      </c>
      <c r="DP528">
        <v>9996.405185185185</v>
      </c>
      <c r="DQ528">
        <v>0</v>
      </c>
      <c r="DR528">
        <v>10.37133333333334</v>
      </c>
      <c r="DS528">
        <v>-59.51026666666667</v>
      </c>
      <c r="DT528">
        <v>444.972</v>
      </c>
      <c r="DU528">
        <v>501.4804074074074</v>
      </c>
      <c r="DV528">
        <v>8.503197407407409</v>
      </c>
      <c r="DW528">
        <v>494.5423703703704</v>
      </c>
      <c r="DX528">
        <v>13.83507777777778</v>
      </c>
      <c r="DY528">
        <v>2.019883333333333</v>
      </c>
      <c r="DZ528">
        <v>1.251002592592593</v>
      </c>
      <c r="EA528">
        <v>17.60107407407408</v>
      </c>
      <c r="EB528">
        <v>10.22275185185185</v>
      </c>
      <c r="EC528">
        <v>1999.994444444444</v>
      </c>
      <c r="ED528">
        <v>0.9799964444444447</v>
      </c>
      <c r="EE528">
        <v>0.02000373703703704</v>
      </c>
      <c r="EF528">
        <v>0</v>
      </c>
      <c r="EG528">
        <v>943.3725185185185</v>
      </c>
      <c r="EH528">
        <v>5.00097</v>
      </c>
      <c r="EI528">
        <v>18819.76296296296</v>
      </c>
      <c r="EJ528">
        <v>16707.53333333333</v>
      </c>
      <c r="EK528">
        <v>38.562</v>
      </c>
      <c r="EL528">
        <v>39.062</v>
      </c>
      <c r="EM528">
        <v>38.562</v>
      </c>
      <c r="EN528">
        <v>38.72666666666666</v>
      </c>
      <c r="EO528">
        <v>39.187</v>
      </c>
      <c r="EP528">
        <v>1955.084444444444</v>
      </c>
      <c r="EQ528">
        <v>39.91</v>
      </c>
      <c r="ER528">
        <v>0</v>
      </c>
      <c r="ES528">
        <v>385.2000000476837</v>
      </c>
      <c r="ET528">
        <v>0</v>
      </c>
      <c r="EU528">
        <v>943.4166</v>
      </c>
      <c r="EV528">
        <v>36.25530762799251</v>
      </c>
      <c r="EW528">
        <v>725.1692296285959</v>
      </c>
      <c r="EX528">
        <v>18820.276</v>
      </c>
      <c r="EY528">
        <v>15</v>
      </c>
      <c r="EZ528">
        <v>1658949246.1</v>
      </c>
      <c r="FA528" t="s">
        <v>1397</v>
      </c>
      <c r="FB528">
        <v>1658949228.6</v>
      </c>
      <c r="FC528">
        <v>1658949246.1</v>
      </c>
      <c r="FD528">
        <v>1</v>
      </c>
      <c r="FE528">
        <v>1.075</v>
      </c>
      <c r="FF528">
        <v>0.018</v>
      </c>
      <c r="FG528">
        <v>-2.327</v>
      </c>
      <c r="FH528">
        <v>-0.178</v>
      </c>
      <c r="FI528">
        <v>420</v>
      </c>
      <c r="FJ528">
        <v>13</v>
      </c>
      <c r="FK528">
        <v>0.09</v>
      </c>
      <c r="FL528">
        <v>0.02</v>
      </c>
      <c r="FM528">
        <v>-57.93828292682925</v>
      </c>
      <c r="FN528">
        <v>-24.88390871080139</v>
      </c>
      <c r="FO528">
        <v>2.541994169257234</v>
      </c>
      <c r="FP528">
        <v>0</v>
      </c>
      <c r="FQ528">
        <v>941.680705882353</v>
      </c>
      <c r="FR528">
        <v>32.63339953319178</v>
      </c>
      <c r="FS528">
        <v>3.234575938470158</v>
      </c>
      <c r="FT528">
        <v>0</v>
      </c>
      <c r="FU528">
        <v>8.500558536585366</v>
      </c>
      <c r="FV528">
        <v>0.01639860627177891</v>
      </c>
      <c r="FW528">
        <v>0.006664723499278263</v>
      </c>
      <c r="FX528">
        <v>1</v>
      </c>
      <c r="FY528">
        <v>1</v>
      </c>
      <c r="FZ528">
        <v>3</v>
      </c>
      <c r="GA528" t="s">
        <v>426</v>
      </c>
      <c r="GB528">
        <v>2.98353</v>
      </c>
      <c r="GC528">
        <v>2.71564</v>
      </c>
      <c r="GD528">
        <v>0.101129</v>
      </c>
      <c r="GE528">
        <v>0.109391</v>
      </c>
      <c r="GF528">
        <v>0.102355</v>
      </c>
      <c r="GG528">
        <v>0.0712921</v>
      </c>
      <c r="GH528">
        <v>28519.9</v>
      </c>
      <c r="GI528">
        <v>28364.9</v>
      </c>
      <c r="GJ528">
        <v>29486.7</v>
      </c>
      <c r="GK528">
        <v>29453</v>
      </c>
      <c r="GL528">
        <v>35062.1</v>
      </c>
      <c r="GM528">
        <v>36373.1</v>
      </c>
      <c r="GN528">
        <v>41535.1</v>
      </c>
      <c r="GO528">
        <v>41970</v>
      </c>
      <c r="GP528">
        <v>1.95805</v>
      </c>
      <c r="GQ528">
        <v>1.90243</v>
      </c>
      <c r="GR528">
        <v>0.0825897</v>
      </c>
      <c r="GS528">
        <v>0</v>
      </c>
      <c r="GT528">
        <v>25.3088</v>
      </c>
      <c r="GU528">
        <v>999.9</v>
      </c>
      <c r="GV528">
        <v>35.3</v>
      </c>
      <c r="GW528">
        <v>31</v>
      </c>
      <c r="GX528">
        <v>17.6116</v>
      </c>
      <c r="GY528">
        <v>62.7994</v>
      </c>
      <c r="GZ528">
        <v>34.3069</v>
      </c>
      <c r="HA528">
        <v>1</v>
      </c>
      <c r="HB528">
        <v>-0.0923399</v>
      </c>
      <c r="HC528">
        <v>0.240523</v>
      </c>
      <c r="HD528">
        <v>20.3329</v>
      </c>
      <c r="HE528">
        <v>5.21669</v>
      </c>
      <c r="HF528">
        <v>12.0099</v>
      </c>
      <c r="HG528">
        <v>4.989</v>
      </c>
      <c r="HH528">
        <v>3.28842</v>
      </c>
      <c r="HI528">
        <v>9999</v>
      </c>
      <c r="HJ528">
        <v>9999</v>
      </c>
      <c r="HK528">
        <v>9999</v>
      </c>
      <c r="HL528">
        <v>156.9</v>
      </c>
      <c r="HM528">
        <v>1.8674</v>
      </c>
      <c r="HN528">
        <v>1.86646</v>
      </c>
      <c r="HO528">
        <v>1.86585</v>
      </c>
      <c r="HP528">
        <v>1.86584</v>
      </c>
      <c r="HQ528">
        <v>1.86767</v>
      </c>
      <c r="HR528">
        <v>1.87014</v>
      </c>
      <c r="HS528">
        <v>1.86875</v>
      </c>
      <c r="HT528">
        <v>1.87027</v>
      </c>
      <c r="HU528">
        <v>0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-2.438</v>
      </c>
      <c r="II528">
        <v>-0.0977</v>
      </c>
      <c r="IJ528">
        <v>-0.9279119013753974</v>
      </c>
      <c r="IK528">
        <v>-0.003643892653284941</v>
      </c>
      <c r="IL528">
        <v>8.948238347276123E-07</v>
      </c>
      <c r="IM528">
        <v>-2.445980282225029E-10</v>
      </c>
      <c r="IN528">
        <v>-0.1764634167570225</v>
      </c>
      <c r="IO528">
        <v>-0.01042730378795286</v>
      </c>
      <c r="IP528">
        <v>0.00100284695746963</v>
      </c>
      <c r="IQ528">
        <v>-1.701466411570297E-05</v>
      </c>
      <c r="IR528">
        <v>2</v>
      </c>
      <c r="IS528">
        <v>2310</v>
      </c>
      <c r="IT528">
        <v>1</v>
      </c>
      <c r="IU528">
        <v>25</v>
      </c>
      <c r="IV528">
        <v>6</v>
      </c>
      <c r="IW528">
        <v>5.8</v>
      </c>
      <c r="IX528">
        <v>1.25977</v>
      </c>
      <c r="IY528">
        <v>2.2229</v>
      </c>
      <c r="IZ528">
        <v>1.39648</v>
      </c>
      <c r="JA528">
        <v>2.34375</v>
      </c>
      <c r="JB528">
        <v>1.49536</v>
      </c>
      <c r="JC528">
        <v>2.39258</v>
      </c>
      <c r="JD528">
        <v>35.638</v>
      </c>
      <c r="JE528">
        <v>24.1751</v>
      </c>
      <c r="JF528">
        <v>18</v>
      </c>
      <c r="JG528">
        <v>516.802</v>
      </c>
      <c r="JH528">
        <v>437.624</v>
      </c>
      <c r="JI528">
        <v>24.9999</v>
      </c>
      <c r="JJ528">
        <v>26.2377</v>
      </c>
      <c r="JK528">
        <v>30.0002</v>
      </c>
      <c r="JL528">
        <v>26.2115</v>
      </c>
      <c r="JM528">
        <v>26.1533</v>
      </c>
      <c r="JN528">
        <v>25.2215</v>
      </c>
      <c r="JO528">
        <v>20.6477</v>
      </c>
      <c r="JP528">
        <v>5.29824</v>
      </c>
      <c r="JQ528">
        <v>25</v>
      </c>
      <c r="JR528">
        <v>540.352</v>
      </c>
      <c r="JS528">
        <v>13.7914</v>
      </c>
      <c r="JT528">
        <v>100.836</v>
      </c>
      <c r="JU528">
        <v>100.799</v>
      </c>
    </row>
    <row r="529" spans="1:281">
      <c r="A529">
        <v>513</v>
      </c>
      <c r="B529">
        <v>1658949596.6</v>
      </c>
      <c r="C529">
        <v>7958.599999904633</v>
      </c>
      <c r="D529" t="s">
        <v>1460</v>
      </c>
      <c r="E529" t="s">
        <v>1461</v>
      </c>
      <c r="F529">
        <v>5</v>
      </c>
      <c r="G529" t="s">
        <v>1396</v>
      </c>
      <c r="H529" t="s">
        <v>416</v>
      </c>
      <c r="I529">
        <v>1658949588.814285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534.7860493544912</v>
      </c>
      <c r="AK529">
        <v>481.7837272727272</v>
      </c>
      <c r="AL529">
        <v>3.125582019740158</v>
      </c>
      <c r="AM529">
        <v>64.67409659415863</v>
      </c>
      <c r="AN529">
        <f>(AP529 - AO529 + DI529*1E3/(8.314*(DK529+273.15)) * AR529/DH529 * AQ529) * DH529/(100*CV529) * 1000/(1000 - AP529)</f>
        <v>0</v>
      </c>
      <c r="AO529">
        <v>13.83845196068497</v>
      </c>
      <c r="AP529">
        <v>22.34978848484849</v>
      </c>
      <c r="AQ529">
        <v>2.143847938307076E-05</v>
      </c>
      <c r="AR529">
        <v>83.68018954703501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1394</v>
      </c>
      <c r="CA529">
        <v>300</v>
      </c>
      <c r="CB529">
        <v>300</v>
      </c>
      <c r="CC529">
        <v>300</v>
      </c>
      <c r="CD529">
        <v>10389.3</v>
      </c>
      <c r="CE529">
        <v>1221.96</v>
      </c>
      <c r="CF529">
        <v>-0.00688733</v>
      </c>
      <c r="CG529">
        <v>0.34</v>
      </c>
      <c r="CH529" t="s">
        <v>417</v>
      </c>
      <c r="CI529" t="s">
        <v>417</v>
      </c>
      <c r="CJ529" t="s">
        <v>417</v>
      </c>
      <c r="CK529" t="s">
        <v>417</v>
      </c>
      <c r="CL529" t="s">
        <v>417</v>
      </c>
      <c r="CM529" t="s">
        <v>417</v>
      </c>
      <c r="CN529" t="s">
        <v>417</v>
      </c>
      <c r="CO529" t="s">
        <v>417</v>
      </c>
      <c r="CP529" t="s">
        <v>417</v>
      </c>
      <c r="CQ529" t="s">
        <v>417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1658949588.814285</v>
      </c>
      <c r="DB529">
        <v>449.0498928571428</v>
      </c>
      <c r="DC529">
        <v>510.0046428571428</v>
      </c>
      <c r="DD529">
        <v>22.341925</v>
      </c>
      <c r="DE529">
        <v>13.83901428571428</v>
      </c>
      <c r="DF529">
        <v>451.4628214285714</v>
      </c>
      <c r="DG529">
        <v>22.43966428571429</v>
      </c>
      <c r="DH529">
        <v>500.0747500000001</v>
      </c>
      <c r="DI529">
        <v>90.4225892857143</v>
      </c>
      <c r="DJ529">
        <v>0.09998756785714284</v>
      </c>
      <c r="DK529">
        <v>27.10224285714286</v>
      </c>
      <c r="DL529">
        <v>26.66327857142857</v>
      </c>
      <c r="DM529">
        <v>999.9000000000002</v>
      </c>
      <c r="DN529">
        <v>0</v>
      </c>
      <c r="DO529">
        <v>0</v>
      </c>
      <c r="DP529">
        <v>9999.46107142857</v>
      </c>
      <c r="DQ529">
        <v>0</v>
      </c>
      <c r="DR529">
        <v>10.37455</v>
      </c>
      <c r="DS529">
        <v>-60.95476785714287</v>
      </c>
      <c r="DT529">
        <v>459.3117142857142</v>
      </c>
      <c r="DU529">
        <v>517.1616071428572</v>
      </c>
      <c r="DV529">
        <v>8.502916785714286</v>
      </c>
      <c r="DW529">
        <v>510.0046428571428</v>
      </c>
      <c r="DX529">
        <v>13.83901428571428</v>
      </c>
      <c r="DY529">
        <v>2.020214642857143</v>
      </c>
      <c r="DZ529">
        <v>1.251358214285714</v>
      </c>
      <c r="EA529">
        <v>17.603675</v>
      </c>
      <c r="EB529">
        <v>10.22700357142857</v>
      </c>
      <c r="EC529">
        <v>1999.981071428572</v>
      </c>
      <c r="ED529">
        <v>0.9799961428571431</v>
      </c>
      <c r="EE529">
        <v>0.02000402857142857</v>
      </c>
      <c r="EF529">
        <v>0</v>
      </c>
      <c r="EG529">
        <v>946.1853214285712</v>
      </c>
      <c r="EH529">
        <v>5.00097</v>
      </c>
      <c r="EI529">
        <v>18877.93928571429</v>
      </c>
      <c r="EJ529">
        <v>16707.40714285714</v>
      </c>
      <c r="EK529">
        <v>38.562</v>
      </c>
      <c r="EL529">
        <v>39.062</v>
      </c>
      <c r="EM529">
        <v>38.562</v>
      </c>
      <c r="EN529">
        <v>38.7275</v>
      </c>
      <c r="EO529">
        <v>39.187</v>
      </c>
      <c r="EP529">
        <v>1955.071071428571</v>
      </c>
      <c r="EQ529">
        <v>39.91</v>
      </c>
      <c r="ER529">
        <v>0</v>
      </c>
      <c r="ES529">
        <v>390.5999999046326</v>
      </c>
      <c r="ET529">
        <v>0</v>
      </c>
      <c r="EU529">
        <v>946.4725384615383</v>
      </c>
      <c r="EV529">
        <v>37.59008550298128</v>
      </c>
      <c r="EW529">
        <v>767.7094021701769</v>
      </c>
      <c r="EX529">
        <v>18883.36538461538</v>
      </c>
      <c r="EY529">
        <v>15</v>
      </c>
      <c r="EZ529">
        <v>1658949246.1</v>
      </c>
      <c r="FA529" t="s">
        <v>1397</v>
      </c>
      <c r="FB529">
        <v>1658949228.6</v>
      </c>
      <c r="FC529">
        <v>1658949246.1</v>
      </c>
      <c r="FD529">
        <v>1</v>
      </c>
      <c r="FE529">
        <v>1.075</v>
      </c>
      <c r="FF529">
        <v>0.018</v>
      </c>
      <c r="FG529">
        <v>-2.327</v>
      </c>
      <c r="FH529">
        <v>-0.178</v>
      </c>
      <c r="FI529">
        <v>420</v>
      </c>
      <c r="FJ529">
        <v>13</v>
      </c>
      <c r="FK529">
        <v>0.09</v>
      </c>
      <c r="FL529">
        <v>0.02</v>
      </c>
      <c r="FM529">
        <v>-60.178435</v>
      </c>
      <c r="FN529">
        <v>-17.96967129455907</v>
      </c>
      <c r="FO529">
        <v>1.74644561474871</v>
      </c>
      <c r="FP529">
        <v>0</v>
      </c>
      <c r="FQ529">
        <v>944.6871470588235</v>
      </c>
      <c r="FR529">
        <v>36.37037434790186</v>
      </c>
      <c r="FS529">
        <v>3.57841058319236</v>
      </c>
      <c r="FT529">
        <v>0</v>
      </c>
      <c r="FU529">
        <v>8.504340500000001</v>
      </c>
      <c r="FV529">
        <v>0.007462063789870659</v>
      </c>
      <c r="FW529">
        <v>0.006336607905654287</v>
      </c>
      <c r="FX529">
        <v>1</v>
      </c>
      <c r="FY529">
        <v>1</v>
      </c>
      <c r="FZ529">
        <v>3</v>
      </c>
      <c r="GA529" t="s">
        <v>426</v>
      </c>
      <c r="GB529">
        <v>2.98363</v>
      </c>
      <c r="GC529">
        <v>2.71578</v>
      </c>
      <c r="GD529">
        <v>0.103613</v>
      </c>
      <c r="GE529">
        <v>0.111955</v>
      </c>
      <c r="GF529">
        <v>0.102381</v>
      </c>
      <c r="GG529">
        <v>0.0712759</v>
      </c>
      <c r="GH529">
        <v>28440.4</v>
      </c>
      <c r="GI529">
        <v>28284.2</v>
      </c>
      <c r="GJ529">
        <v>29485.9</v>
      </c>
      <c r="GK529">
        <v>29454.1</v>
      </c>
      <c r="GL529">
        <v>35060.6</v>
      </c>
      <c r="GM529">
        <v>36373.8</v>
      </c>
      <c r="GN529">
        <v>41534.5</v>
      </c>
      <c r="GO529">
        <v>41970</v>
      </c>
      <c r="GP529">
        <v>1.9577</v>
      </c>
      <c r="GQ529">
        <v>1.90252</v>
      </c>
      <c r="GR529">
        <v>0.0821315</v>
      </c>
      <c r="GS529">
        <v>0</v>
      </c>
      <c r="GT529">
        <v>25.3113</v>
      </c>
      <c r="GU529">
        <v>999.9</v>
      </c>
      <c r="GV529">
        <v>35.3</v>
      </c>
      <c r="GW529">
        <v>31.1</v>
      </c>
      <c r="GX529">
        <v>17.7127</v>
      </c>
      <c r="GY529">
        <v>62.8994</v>
      </c>
      <c r="GZ529">
        <v>33.8862</v>
      </c>
      <c r="HA529">
        <v>1</v>
      </c>
      <c r="HB529">
        <v>-0.09233230000000001</v>
      </c>
      <c r="HC529">
        <v>0.24201</v>
      </c>
      <c r="HD529">
        <v>20.3328</v>
      </c>
      <c r="HE529">
        <v>5.21684</v>
      </c>
      <c r="HF529">
        <v>12.0099</v>
      </c>
      <c r="HG529">
        <v>4.98895</v>
      </c>
      <c r="HH529">
        <v>3.28842</v>
      </c>
      <c r="HI529">
        <v>9999</v>
      </c>
      <c r="HJ529">
        <v>9999</v>
      </c>
      <c r="HK529">
        <v>9999</v>
      </c>
      <c r="HL529">
        <v>156.9</v>
      </c>
      <c r="HM529">
        <v>1.86739</v>
      </c>
      <c r="HN529">
        <v>1.86646</v>
      </c>
      <c r="HO529">
        <v>1.86584</v>
      </c>
      <c r="HP529">
        <v>1.86584</v>
      </c>
      <c r="HQ529">
        <v>1.86766</v>
      </c>
      <c r="HR529">
        <v>1.87013</v>
      </c>
      <c r="HS529">
        <v>1.86876</v>
      </c>
      <c r="HT529">
        <v>1.87026</v>
      </c>
      <c r="HU529">
        <v>0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-2.483</v>
      </c>
      <c r="II529">
        <v>-0.0977</v>
      </c>
      <c r="IJ529">
        <v>-0.9279119013753974</v>
      </c>
      <c r="IK529">
        <v>-0.003643892653284941</v>
      </c>
      <c r="IL529">
        <v>8.948238347276123E-07</v>
      </c>
      <c r="IM529">
        <v>-2.445980282225029E-10</v>
      </c>
      <c r="IN529">
        <v>-0.1764634167570225</v>
      </c>
      <c r="IO529">
        <v>-0.01042730378795286</v>
      </c>
      <c r="IP529">
        <v>0.00100284695746963</v>
      </c>
      <c r="IQ529">
        <v>-1.701466411570297E-05</v>
      </c>
      <c r="IR529">
        <v>2</v>
      </c>
      <c r="IS529">
        <v>2310</v>
      </c>
      <c r="IT529">
        <v>1</v>
      </c>
      <c r="IU529">
        <v>25</v>
      </c>
      <c r="IV529">
        <v>6.1</v>
      </c>
      <c r="IW529">
        <v>5.8</v>
      </c>
      <c r="IX529">
        <v>1.28906</v>
      </c>
      <c r="IY529">
        <v>2.21558</v>
      </c>
      <c r="IZ529">
        <v>1.39648</v>
      </c>
      <c r="JA529">
        <v>2.34375</v>
      </c>
      <c r="JB529">
        <v>1.49536</v>
      </c>
      <c r="JC529">
        <v>2.41577</v>
      </c>
      <c r="JD529">
        <v>35.638</v>
      </c>
      <c r="JE529">
        <v>24.1751</v>
      </c>
      <c r="JF529">
        <v>18</v>
      </c>
      <c r="JG529">
        <v>516.574</v>
      </c>
      <c r="JH529">
        <v>437.684</v>
      </c>
      <c r="JI529">
        <v>25.0001</v>
      </c>
      <c r="JJ529">
        <v>26.2377</v>
      </c>
      <c r="JK529">
        <v>30.0002</v>
      </c>
      <c r="JL529">
        <v>26.2115</v>
      </c>
      <c r="JM529">
        <v>26.1533</v>
      </c>
      <c r="JN529">
        <v>25.7963</v>
      </c>
      <c r="JO529">
        <v>20.6477</v>
      </c>
      <c r="JP529">
        <v>4.92713</v>
      </c>
      <c r="JQ529">
        <v>25</v>
      </c>
      <c r="JR529">
        <v>560.388</v>
      </c>
      <c r="JS529">
        <v>13.7756</v>
      </c>
      <c r="JT529">
        <v>100.834</v>
      </c>
      <c r="JU529">
        <v>100.8</v>
      </c>
    </row>
    <row r="530" spans="1:281">
      <c r="A530">
        <v>514</v>
      </c>
      <c r="B530">
        <v>1658949601.6</v>
      </c>
      <c r="C530">
        <v>7963.599999904633</v>
      </c>
      <c r="D530" t="s">
        <v>1462</v>
      </c>
      <c r="E530" t="s">
        <v>1463</v>
      </c>
      <c r="F530">
        <v>5</v>
      </c>
      <c r="G530" t="s">
        <v>1396</v>
      </c>
      <c r="H530" t="s">
        <v>416</v>
      </c>
      <c r="I530">
        <v>1658949594.1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551.8196980368164</v>
      </c>
      <c r="AK530">
        <v>497.6354909090909</v>
      </c>
      <c r="AL530">
        <v>3.181041892954731</v>
      </c>
      <c r="AM530">
        <v>64.67409659415863</v>
      </c>
      <c r="AN530">
        <f>(AP530 - AO530 + DI530*1E3/(8.314*(DK530+273.15)) * AR530/DH530 * AQ530) * DH530/(100*CV530) * 1000/(1000 - AP530)</f>
        <v>0</v>
      </c>
      <c r="AO530">
        <v>13.83416702939636</v>
      </c>
      <c r="AP530">
        <v>22.35363575757576</v>
      </c>
      <c r="AQ530">
        <v>1.189979069838331E-05</v>
      </c>
      <c r="AR530">
        <v>83.68018954703501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1394</v>
      </c>
      <c r="CA530">
        <v>300</v>
      </c>
      <c r="CB530">
        <v>300</v>
      </c>
      <c r="CC530">
        <v>300</v>
      </c>
      <c r="CD530">
        <v>10389.3</v>
      </c>
      <c r="CE530">
        <v>1221.96</v>
      </c>
      <c r="CF530">
        <v>-0.00688733</v>
      </c>
      <c r="CG530">
        <v>0.34</v>
      </c>
      <c r="CH530" t="s">
        <v>417</v>
      </c>
      <c r="CI530" t="s">
        <v>417</v>
      </c>
      <c r="CJ530" t="s">
        <v>417</v>
      </c>
      <c r="CK530" t="s">
        <v>417</v>
      </c>
      <c r="CL530" t="s">
        <v>417</v>
      </c>
      <c r="CM530" t="s">
        <v>417</v>
      </c>
      <c r="CN530" t="s">
        <v>417</v>
      </c>
      <c r="CO530" t="s">
        <v>417</v>
      </c>
      <c r="CP530" t="s">
        <v>417</v>
      </c>
      <c r="CQ530" t="s">
        <v>417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1658949594.1</v>
      </c>
      <c r="DB530">
        <v>465.0015555555556</v>
      </c>
      <c r="DC530">
        <v>527.4282222222222</v>
      </c>
      <c r="DD530">
        <v>22.34667407407407</v>
      </c>
      <c r="DE530">
        <v>13.83722222222222</v>
      </c>
      <c r="DF530">
        <v>467.4622222222222</v>
      </c>
      <c r="DG530">
        <v>22.44436666666666</v>
      </c>
      <c r="DH530">
        <v>500.0667407407408</v>
      </c>
      <c r="DI530">
        <v>90.42285925925925</v>
      </c>
      <c r="DJ530">
        <v>0.09995355555555557</v>
      </c>
      <c r="DK530">
        <v>27.10149999999999</v>
      </c>
      <c r="DL530">
        <v>26.65953703703704</v>
      </c>
      <c r="DM530">
        <v>999.9000000000001</v>
      </c>
      <c r="DN530">
        <v>0</v>
      </c>
      <c r="DO530">
        <v>0</v>
      </c>
      <c r="DP530">
        <v>10006.54555555555</v>
      </c>
      <c r="DQ530">
        <v>0</v>
      </c>
      <c r="DR530">
        <v>10.37522222222222</v>
      </c>
      <c r="DS530">
        <v>-62.4267</v>
      </c>
      <c r="DT530">
        <v>475.6302592592593</v>
      </c>
      <c r="DU530">
        <v>534.8288518518519</v>
      </c>
      <c r="DV530">
        <v>8.50945962962963</v>
      </c>
      <c r="DW530">
        <v>527.4282222222222</v>
      </c>
      <c r="DX530">
        <v>13.83722222222222</v>
      </c>
      <c r="DY530">
        <v>2.02065</v>
      </c>
      <c r="DZ530">
        <v>1.25119962962963</v>
      </c>
      <c r="EA530">
        <v>17.60708888888889</v>
      </c>
      <c r="EB530">
        <v>10.22510740740741</v>
      </c>
      <c r="EC530">
        <v>1999.997777777778</v>
      </c>
      <c r="ED530">
        <v>0.9799962222222223</v>
      </c>
      <c r="EE530">
        <v>0.02000395185185185</v>
      </c>
      <c r="EF530">
        <v>0</v>
      </c>
      <c r="EG530">
        <v>949.4748888888889</v>
      </c>
      <c r="EH530">
        <v>5.00097</v>
      </c>
      <c r="EI530">
        <v>18944.75555555555</v>
      </c>
      <c r="EJ530">
        <v>16707.53703703704</v>
      </c>
      <c r="EK530">
        <v>38.562</v>
      </c>
      <c r="EL530">
        <v>39.062</v>
      </c>
      <c r="EM530">
        <v>38.562</v>
      </c>
      <c r="EN530">
        <v>38.72433333333333</v>
      </c>
      <c r="EO530">
        <v>39.187</v>
      </c>
      <c r="EP530">
        <v>1955.087777777778</v>
      </c>
      <c r="EQ530">
        <v>39.91</v>
      </c>
      <c r="ER530">
        <v>0</v>
      </c>
      <c r="ES530">
        <v>395.3999998569489</v>
      </c>
      <c r="ET530">
        <v>0</v>
      </c>
      <c r="EU530">
        <v>949.4737307692308</v>
      </c>
      <c r="EV530">
        <v>36.29753846352254</v>
      </c>
      <c r="EW530">
        <v>752.338461487125</v>
      </c>
      <c r="EX530">
        <v>18944.08076923077</v>
      </c>
      <c r="EY530">
        <v>15</v>
      </c>
      <c r="EZ530">
        <v>1658949246.1</v>
      </c>
      <c r="FA530" t="s">
        <v>1397</v>
      </c>
      <c r="FB530">
        <v>1658949228.6</v>
      </c>
      <c r="FC530">
        <v>1658949246.1</v>
      </c>
      <c r="FD530">
        <v>1</v>
      </c>
      <c r="FE530">
        <v>1.075</v>
      </c>
      <c r="FF530">
        <v>0.018</v>
      </c>
      <c r="FG530">
        <v>-2.327</v>
      </c>
      <c r="FH530">
        <v>-0.178</v>
      </c>
      <c r="FI530">
        <v>420</v>
      </c>
      <c r="FJ530">
        <v>13</v>
      </c>
      <c r="FK530">
        <v>0.09</v>
      </c>
      <c r="FL530">
        <v>0.02</v>
      </c>
      <c r="FM530">
        <v>-61.47991951219512</v>
      </c>
      <c r="FN530">
        <v>-17.08656167247384</v>
      </c>
      <c r="FO530">
        <v>1.698155300752241</v>
      </c>
      <c r="FP530">
        <v>0</v>
      </c>
      <c r="FQ530">
        <v>947.2203235294118</v>
      </c>
      <c r="FR530">
        <v>37.38281127629499</v>
      </c>
      <c r="FS530">
        <v>3.676034970074558</v>
      </c>
      <c r="FT530">
        <v>0</v>
      </c>
      <c r="FU530">
        <v>8.506008292682926</v>
      </c>
      <c r="FV530">
        <v>0.06692801393727096</v>
      </c>
      <c r="FW530">
        <v>0.008173963096003375</v>
      </c>
      <c r="FX530">
        <v>1</v>
      </c>
      <c r="FY530">
        <v>1</v>
      </c>
      <c r="FZ530">
        <v>3</v>
      </c>
      <c r="GA530" t="s">
        <v>426</v>
      </c>
      <c r="GB530">
        <v>2.98369</v>
      </c>
      <c r="GC530">
        <v>2.71563</v>
      </c>
      <c r="GD530">
        <v>0.106096</v>
      </c>
      <c r="GE530">
        <v>0.114414</v>
      </c>
      <c r="GF530">
        <v>0.102393</v>
      </c>
      <c r="GG530">
        <v>0.0713268</v>
      </c>
      <c r="GH530">
        <v>28362.1</v>
      </c>
      <c r="GI530">
        <v>28205.5</v>
      </c>
      <c r="GJ530">
        <v>29486.4</v>
      </c>
      <c r="GK530">
        <v>29453.7</v>
      </c>
      <c r="GL530">
        <v>35060.7</v>
      </c>
      <c r="GM530">
        <v>36372.8</v>
      </c>
      <c r="GN530">
        <v>41535.2</v>
      </c>
      <c r="GO530">
        <v>41971.2</v>
      </c>
      <c r="GP530">
        <v>1.95798</v>
      </c>
      <c r="GQ530">
        <v>1.90252</v>
      </c>
      <c r="GR530">
        <v>0.08197500000000001</v>
      </c>
      <c r="GS530">
        <v>0</v>
      </c>
      <c r="GT530">
        <v>25.312</v>
      </c>
      <c r="GU530">
        <v>999.9</v>
      </c>
      <c r="GV530">
        <v>35.3</v>
      </c>
      <c r="GW530">
        <v>31.1</v>
      </c>
      <c r="GX530">
        <v>17.7125</v>
      </c>
      <c r="GY530">
        <v>62.7294</v>
      </c>
      <c r="GZ530">
        <v>33.9143</v>
      </c>
      <c r="HA530">
        <v>1</v>
      </c>
      <c r="HB530">
        <v>-0.0919995</v>
      </c>
      <c r="HC530">
        <v>0.242582</v>
      </c>
      <c r="HD530">
        <v>20.3327</v>
      </c>
      <c r="HE530">
        <v>5.21774</v>
      </c>
      <c r="HF530">
        <v>12.0099</v>
      </c>
      <c r="HG530">
        <v>4.9891</v>
      </c>
      <c r="HH530">
        <v>3.28863</v>
      </c>
      <c r="HI530">
        <v>9999</v>
      </c>
      <c r="HJ530">
        <v>9999</v>
      </c>
      <c r="HK530">
        <v>9999</v>
      </c>
      <c r="HL530">
        <v>156.9</v>
      </c>
      <c r="HM530">
        <v>1.86741</v>
      </c>
      <c r="HN530">
        <v>1.86646</v>
      </c>
      <c r="HO530">
        <v>1.86586</v>
      </c>
      <c r="HP530">
        <v>1.86584</v>
      </c>
      <c r="HQ530">
        <v>1.86766</v>
      </c>
      <c r="HR530">
        <v>1.87013</v>
      </c>
      <c r="HS530">
        <v>1.86877</v>
      </c>
      <c r="HT530">
        <v>1.87027</v>
      </c>
      <c r="HU530">
        <v>0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-2.529</v>
      </c>
      <c r="II530">
        <v>-0.09760000000000001</v>
      </c>
      <c r="IJ530">
        <v>-0.9279119013753974</v>
      </c>
      <c r="IK530">
        <v>-0.003643892653284941</v>
      </c>
      <c r="IL530">
        <v>8.948238347276123E-07</v>
      </c>
      <c r="IM530">
        <v>-2.445980282225029E-10</v>
      </c>
      <c r="IN530">
        <v>-0.1764634167570225</v>
      </c>
      <c r="IO530">
        <v>-0.01042730378795286</v>
      </c>
      <c r="IP530">
        <v>0.00100284695746963</v>
      </c>
      <c r="IQ530">
        <v>-1.701466411570297E-05</v>
      </c>
      <c r="IR530">
        <v>2</v>
      </c>
      <c r="IS530">
        <v>2310</v>
      </c>
      <c r="IT530">
        <v>1</v>
      </c>
      <c r="IU530">
        <v>25</v>
      </c>
      <c r="IV530">
        <v>6.2</v>
      </c>
      <c r="IW530">
        <v>5.9</v>
      </c>
      <c r="IX530">
        <v>1.32202</v>
      </c>
      <c r="IY530">
        <v>2.21069</v>
      </c>
      <c r="IZ530">
        <v>1.39648</v>
      </c>
      <c r="JA530">
        <v>2.34375</v>
      </c>
      <c r="JB530">
        <v>1.49536</v>
      </c>
      <c r="JC530">
        <v>2.39258</v>
      </c>
      <c r="JD530">
        <v>35.638</v>
      </c>
      <c r="JE530">
        <v>24.1751</v>
      </c>
      <c r="JF530">
        <v>18</v>
      </c>
      <c r="JG530">
        <v>516.753</v>
      </c>
      <c r="JH530">
        <v>437.685</v>
      </c>
      <c r="JI530">
        <v>25.0001</v>
      </c>
      <c r="JJ530">
        <v>26.239</v>
      </c>
      <c r="JK530">
        <v>30.0001</v>
      </c>
      <c r="JL530">
        <v>26.2115</v>
      </c>
      <c r="JM530">
        <v>26.1533</v>
      </c>
      <c r="JN530">
        <v>26.4568</v>
      </c>
      <c r="JO530">
        <v>20.6477</v>
      </c>
      <c r="JP530">
        <v>4.92713</v>
      </c>
      <c r="JQ530">
        <v>25</v>
      </c>
      <c r="JR530">
        <v>573.745</v>
      </c>
      <c r="JS530">
        <v>13.7634</v>
      </c>
      <c r="JT530">
        <v>100.836</v>
      </c>
      <c r="JU530">
        <v>100.801</v>
      </c>
    </row>
    <row r="531" spans="1:281">
      <c r="A531">
        <v>515</v>
      </c>
      <c r="B531">
        <v>1658949606.6</v>
      </c>
      <c r="C531">
        <v>7968.599999904633</v>
      </c>
      <c r="D531" t="s">
        <v>1464</v>
      </c>
      <c r="E531" t="s">
        <v>1465</v>
      </c>
      <c r="F531">
        <v>5</v>
      </c>
      <c r="G531" t="s">
        <v>1396</v>
      </c>
      <c r="H531" t="s">
        <v>416</v>
      </c>
      <c r="I531">
        <v>1658949598.814285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568.7100360718848</v>
      </c>
      <c r="AK531">
        <v>513.5662484848483</v>
      </c>
      <c r="AL531">
        <v>3.209433516440826</v>
      </c>
      <c r="AM531">
        <v>64.67409659415863</v>
      </c>
      <c r="AN531">
        <f>(AP531 - AO531 + DI531*1E3/(8.314*(DK531+273.15)) * AR531/DH531 * AQ531) * DH531/(100*CV531) * 1000/(1000 - AP531)</f>
        <v>0</v>
      </c>
      <c r="AO531">
        <v>13.83823742935155</v>
      </c>
      <c r="AP531">
        <v>22.3569696969697</v>
      </c>
      <c r="AQ531">
        <v>8.605039107535562E-07</v>
      </c>
      <c r="AR531">
        <v>83.68018954703501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1394</v>
      </c>
      <c r="CA531">
        <v>300</v>
      </c>
      <c r="CB531">
        <v>300</v>
      </c>
      <c r="CC531">
        <v>300</v>
      </c>
      <c r="CD531">
        <v>10389.3</v>
      </c>
      <c r="CE531">
        <v>1221.96</v>
      </c>
      <c r="CF531">
        <v>-0.00688733</v>
      </c>
      <c r="CG531">
        <v>0.34</v>
      </c>
      <c r="CH531" t="s">
        <v>417</v>
      </c>
      <c r="CI531" t="s">
        <v>417</v>
      </c>
      <c r="CJ531" t="s">
        <v>417</v>
      </c>
      <c r="CK531" t="s">
        <v>417</v>
      </c>
      <c r="CL531" t="s">
        <v>417</v>
      </c>
      <c r="CM531" t="s">
        <v>417</v>
      </c>
      <c r="CN531" t="s">
        <v>417</v>
      </c>
      <c r="CO531" t="s">
        <v>417</v>
      </c>
      <c r="CP531" t="s">
        <v>417</v>
      </c>
      <c r="CQ531" t="s">
        <v>417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1658949598.814285</v>
      </c>
      <c r="DB531">
        <v>479.4568214285714</v>
      </c>
      <c r="DC531">
        <v>543.2140714285714</v>
      </c>
      <c r="DD531">
        <v>22.35078928571428</v>
      </c>
      <c r="DE531">
        <v>13.83628214285714</v>
      </c>
      <c r="DF531">
        <v>481.9603928571429</v>
      </c>
      <c r="DG531">
        <v>22.44843928571428</v>
      </c>
      <c r="DH531">
        <v>500.0718214285715</v>
      </c>
      <c r="DI531">
        <v>90.42341071428572</v>
      </c>
      <c r="DJ531">
        <v>0.09999941785714284</v>
      </c>
      <c r="DK531">
        <v>27.10177500000001</v>
      </c>
      <c r="DL531">
        <v>26.65499285714285</v>
      </c>
      <c r="DM531">
        <v>999.9000000000002</v>
      </c>
      <c r="DN531">
        <v>0</v>
      </c>
      <c r="DO531">
        <v>0</v>
      </c>
      <c r="DP531">
        <v>10003.72464285714</v>
      </c>
      <c r="DQ531">
        <v>0</v>
      </c>
      <c r="DR531">
        <v>10.40234285714286</v>
      </c>
      <c r="DS531">
        <v>-63.75729285714285</v>
      </c>
      <c r="DT531">
        <v>490.4179285714286</v>
      </c>
      <c r="DU531">
        <v>550.8356428571428</v>
      </c>
      <c r="DV531">
        <v>8.514507499999999</v>
      </c>
      <c r="DW531">
        <v>543.2140714285714</v>
      </c>
      <c r="DX531">
        <v>13.83628214285714</v>
      </c>
      <c r="DY531">
        <v>2.021033928571429</v>
      </c>
      <c r="DZ531">
        <v>1.251122857142857</v>
      </c>
      <c r="EA531">
        <v>17.6101</v>
      </c>
      <c r="EB531">
        <v>10.22418928571429</v>
      </c>
      <c r="EC531">
        <v>2000.012857142857</v>
      </c>
      <c r="ED531">
        <v>0.9799962500000002</v>
      </c>
      <c r="EE531">
        <v>0.020003925</v>
      </c>
      <c r="EF531">
        <v>0</v>
      </c>
      <c r="EG531">
        <v>952.3613928571428</v>
      </c>
      <c r="EH531">
        <v>5.00097</v>
      </c>
      <c r="EI531">
        <v>19002.98214285714</v>
      </c>
      <c r="EJ531">
        <v>16707.66785714285</v>
      </c>
      <c r="EK531">
        <v>38.5665</v>
      </c>
      <c r="EL531">
        <v>39.062</v>
      </c>
      <c r="EM531">
        <v>38.562</v>
      </c>
      <c r="EN531">
        <v>38.723</v>
      </c>
      <c r="EO531">
        <v>39.187</v>
      </c>
      <c r="EP531">
        <v>1955.102857142858</v>
      </c>
      <c r="EQ531">
        <v>39.91</v>
      </c>
      <c r="ER531">
        <v>0</v>
      </c>
      <c r="ES531">
        <v>400.2000000476837</v>
      </c>
      <c r="ET531">
        <v>0</v>
      </c>
      <c r="EU531">
        <v>952.3952692307693</v>
      </c>
      <c r="EV531">
        <v>37.80735042986964</v>
      </c>
      <c r="EW531">
        <v>724.3726494954468</v>
      </c>
      <c r="EX531">
        <v>19003.30384615385</v>
      </c>
      <c r="EY531">
        <v>15</v>
      </c>
      <c r="EZ531">
        <v>1658949246.1</v>
      </c>
      <c r="FA531" t="s">
        <v>1397</v>
      </c>
      <c r="FB531">
        <v>1658949228.6</v>
      </c>
      <c r="FC531">
        <v>1658949246.1</v>
      </c>
      <c r="FD531">
        <v>1</v>
      </c>
      <c r="FE531">
        <v>1.075</v>
      </c>
      <c r="FF531">
        <v>0.018</v>
      </c>
      <c r="FG531">
        <v>-2.327</v>
      </c>
      <c r="FH531">
        <v>-0.178</v>
      </c>
      <c r="FI531">
        <v>420</v>
      </c>
      <c r="FJ531">
        <v>13</v>
      </c>
      <c r="FK531">
        <v>0.09</v>
      </c>
      <c r="FL531">
        <v>0.02</v>
      </c>
      <c r="FM531">
        <v>-63.0127875</v>
      </c>
      <c r="FN531">
        <v>-17.06076585365861</v>
      </c>
      <c r="FO531">
        <v>1.652539883510758</v>
      </c>
      <c r="FP531">
        <v>0</v>
      </c>
      <c r="FQ531">
        <v>950.9593235294117</v>
      </c>
      <c r="FR531">
        <v>36.75582884591223</v>
      </c>
      <c r="FS531">
        <v>3.617348222114451</v>
      </c>
      <c r="FT531">
        <v>0</v>
      </c>
      <c r="FU531">
        <v>8.511756500000001</v>
      </c>
      <c r="FV531">
        <v>0.07070971857410169</v>
      </c>
      <c r="FW531">
        <v>0.007902669659678339</v>
      </c>
      <c r="FX531">
        <v>1</v>
      </c>
      <c r="FY531">
        <v>1</v>
      </c>
      <c r="FZ531">
        <v>3</v>
      </c>
      <c r="GA531" t="s">
        <v>426</v>
      </c>
      <c r="GB531">
        <v>2.98363</v>
      </c>
      <c r="GC531">
        <v>2.71562</v>
      </c>
      <c r="GD531">
        <v>0.108558</v>
      </c>
      <c r="GE531">
        <v>0.116884</v>
      </c>
      <c r="GF531">
        <v>0.102399</v>
      </c>
      <c r="GG531">
        <v>0.0712603</v>
      </c>
      <c r="GH531">
        <v>28283.6</v>
      </c>
      <c r="GI531">
        <v>28126.8</v>
      </c>
      <c r="GJ531">
        <v>29486</v>
      </c>
      <c r="GK531">
        <v>29453.6</v>
      </c>
      <c r="GL531">
        <v>35060</v>
      </c>
      <c r="GM531">
        <v>36375.6</v>
      </c>
      <c r="GN531">
        <v>41534.6</v>
      </c>
      <c r="GO531">
        <v>41971.3</v>
      </c>
      <c r="GP531">
        <v>1.95812</v>
      </c>
      <c r="GQ531">
        <v>1.9022</v>
      </c>
      <c r="GR531">
        <v>0.08140500000000001</v>
      </c>
      <c r="GS531">
        <v>0</v>
      </c>
      <c r="GT531">
        <v>25.314</v>
      </c>
      <c r="GU531">
        <v>999.9</v>
      </c>
      <c r="GV531">
        <v>35.3</v>
      </c>
      <c r="GW531">
        <v>31.1</v>
      </c>
      <c r="GX531">
        <v>17.7123</v>
      </c>
      <c r="GY531">
        <v>62.8894</v>
      </c>
      <c r="GZ531">
        <v>34.1186</v>
      </c>
      <c r="HA531">
        <v>1</v>
      </c>
      <c r="HB531">
        <v>-0.0921723</v>
      </c>
      <c r="HC531">
        <v>0.243056</v>
      </c>
      <c r="HD531">
        <v>20.3327</v>
      </c>
      <c r="HE531">
        <v>5.21819</v>
      </c>
      <c r="HF531">
        <v>12.0098</v>
      </c>
      <c r="HG531">
        <v>4.98935</v>
      </c>
      <c r="HH531">
        <v>3.2886</v>
      </c>
      <c r="HI531">
        <v>9999</v>
      </c>
      <c r="HJ531">
        <v>9999</v>
      </c>
      <c r="HK531">
        <v>9999</v>
      </c>
      <c r="HL531">
        <v>156.9</v>
      </c>
      <c r="HM531">
        <v>1.86738</v>
      </c>
      <c r="HN531">
        <v>1.86646</v>
      </c>
      <c r="HO531">
        <v>1.86586</v>
      </c>
      <c r="HP531">
        <v>1.86584</v>
      </c>
      <c r="HQ531">
        <v>1.86767</v>
      </c>
      <c r="HR531">
        <v>1.87014</v>
      </c>
      <c r="HS531">
        <v>1.86876</v>
      </c>
      <c r="HT531">
        <v>1.87027</v>
      </c>
      <c r="HU531">
        <v>0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-2.575</v>
      </c>
      <c r="II531">
        <v>-0.09760000000000001</v>
      </c>
      <c r="IJ531">
        <v>-0.9279119013753974</v>
      </c>
      <c r="IK531">
        <v>-0.003643892653284941</v>
      </c>
      <c r="IL531">
        <v>8.948238347276123E-07</v>
      </c>
      <c r="IM531">
        <v>-2.445980282225029E-10</v>
      </c>
      <c r="IN531">
        <v>-0.1764634167570225</v>
      </c>
      <c r="IO531">
        <v>-0.01042730378795286</v>
      </c>
      <c r="IP531">
        <v>0.00100284695746963</v>
      </c>
      <c r="IQ531">
        <v>-1.701466411570297E-05</v>
      </c>
      <c r="IR531">
        <v>2</v>
      </c>
      <c r="IS531">
        <v>2310</v>
      </c>
      <c r="IT531">
        <v>1</v>
      </c>
      <c r="IU531">
        <v>25</v>
      </c>
      <c r="IV531">
        <v>6.3</v>
      </c>
      <c r="IW531">
        <v>6</v>
      </c>
      <c r="IX531">
        <v>1.35132</v>
      </c>
      <c r="IY531">
        <v>2.20825</v>
      </c>
      <c r="IZ531">
        <v>1.39648</v>
      </c>
      <c r="JA531">
        <v>2.34497</v>
      </c>
      <c r="JB531">
        <v>1.49536</v>
      </c>
      <c r="JC531">
        <v>2.37671</v>
      </c>
      <c r="JD531">
        <v>35.638</v>
      </c>
      <c r="JE531">
        <v>24.1663</v>
      </c>
      <c r="JF531">
        <v>18</v>
      </c>
      <c r="JG531">
        <v>516.85</v>
      </c>
      <c r="JH531">
        <v>437.489</v>
      </c>
      <c r="JI531">
        <v>25.0001</v>
      </c>
      <c r="JJ531">
        <v>26.2399</v>
      </c>
      <c r="JK531">
        <v>30.0002</v>
      </c>
      <c r="JL531">
        <v>26.2115</v>
      </c>
      <c r="JM531">
        <v>26.1534</v>
      </c>
      <c r="JN531">
        <v>27.0423</v>
      </c>
      <c r="JO531">
        <v>20.9302</v>
      </c>
      <c r="JP531">
        <v>4.92713</v>
      </c>
      <c r="JQ531">
        <v>25</v>
      </c>
      <c r="JR531">
        <v>593.801</v>
      </c>
      <c r="JS531">
        <v>13.7536</v>
      </c>
      <c r="JT531">
        <v>100.834</v>
      </c>
      <c r="JU531">
        <v>100.801</v>
      </c>
    </row>
    <row r="532" spans="1:281">
      <c r="A532">
        <v>516</v>
      </c>
      <c r="B532">
        <v>1658949611.6</v>
      </c>
      <c r="C532">
        <v>7973.599999904633</v>
      </c>
      <c r="D532" t="s">
        <v>1466</v>
      </c>
      <c r="E532" t="s">
        <v>1467</v>
      </c>
      <c r="F532">
        <v>5</v>
      </c>
      <c r="G532" t="s">
        <v>1396</v>
      </c>
      <c r="H532" t="s">
        <v>416</v>
      </c>
      <c r="I532">
        <v>1658949604.1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585.7189037436225</v>
      </c>
      <c r="AK532">
        <v>529.6695151515149</v>
      </c>
      <c r="AL532">
        <v>3.237025729718909</v>
      </c>
      <c r="AM532">
        <v>64.67409659415863</v>
      </c>
      <c r="AN532">
        <f>(AP532 - AO532 + DI532*1E3/(8.314*(DK532+273.15)) * AR532/DH532 * AQ532) * DH532/(100*CV532) * 1000/(1000 - AP532)</f>
        <v>0</v>
      </c>
      <c r="AO532">
        <v>13.81364053482537</v>
      </c>
      <c r="AP532">
        <v>22.34783333333333</v>
      </c>
      <c r="AQ532">
        <v>-4.23217538827057E-05</v>
      </c>
      <c r="AR532">
        <v>83.68018954703501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1394</v>
      </c>
      <c r="CA532">
        <v>300</v>
      </c>
      <c r="CB532">
        <v>300</v>
      </c>
      <c r="CC532">
        <v>300</v>
      </c>
      <c r="CD532">
        <v>10389.3</v>
      </c>
      <c r="CE532">
        <v>1221.96</v>
      </c>
      <c r="CF532">
        <v>-0.00688733</v>
      </c>
      <c r="CG532">
        <v>0.34</v>
      </c>
      <c r="CH532" t="s">
        <v>417</v>
      </c>
      <c r="CI532" t="s">
        <v>417</v>
      </c>
      <c r="CJ532" t="s">
        <v>417</v>
      </c>
      <c r="CK532" t="s">
        <v>417</v>
      </c>
      <c r="CL532" t="s">
        <v>417</v>
      </c>
      <c r="CM532" t="s">
        <v>417</v>
      </c>
      <c r="CN532" t="s">
        <v>417</v>
      </c>
      <c r="CO532" t="s">
        <v>417</v>
      </c>
      <c r="CP532" t="s">
        <v>417</v>
      </c>
      <c r="CQ532" t="s">
        <v>417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1658949604.1</v>
      </c>
      <c r="DB532">
        <v>495.8646666666667</v>
      </c>
      <c r="DC532">
        <v>560.9151481481481</v>
      </c>
      <c r="DD532">
        <v>22.35342222222222</v>
      </c>
      <c r="DE532">
        <v>13.82733333333333</v>
      </c>
      <c r="DF532">
        <v>498.4166296296296</v>
      </c>
      <c r="DG532">
        <v>22.45105555555555</v>
      </c>
      <c r="DH532">
        <v>500.0803703703704</v>
      </c>
      <c r="DI532">
        <v>90.42421111111111</v>
      </c>
      <c r="DJ532">
        <v>0.1000464740740741</v>
      </c>
      <c r="DK532">
        <v>27.10203703703704</v>
      </c>
      <c r="DL532">
        <v>26.65177037037037</v>
      </c>
      <c r="DM532">
        <v>999.9000000000001</v>
      </c>
      <c r="DN532">
        <v>0</v>
      </c>
      <c r="DO532">
        <v>0</v>
      </c>
      <c r="DP532">
        <v>9992.126666666669</v>
      </c>
      <c r="DQ532">
        <v>0</v>
      </c>
      <c r="DR532">
        <v>10.40301481481481</v>
      </c>
      <c r="DS532">
        <v>-65.05066666666667</v>
      </c>
      <c r="DT532">
        <v>507.2021851851852</v>
      </c>
      <c r="DU532">
        <v>568.7798148148148</v>
      </c>
      <c r="DV532">
        <v>8.526087037037039</v>
      </c>
      <c r="DW532">
        <v>560.9151481481481</v>
      </c>
      <c r="DX532">
        <v>13.82733333333333</v>
      </c>
      <c r="DY532">
        <v>2.02129037037037</v>
      </c>
      <c r="DZ532">
        <v>1.250325925925926</v>
      </c>
      <c r="EA532">
        <v>17.61211111111111</v>
      </c>
      <c r="EB532">
        <v>10.21464444444445</v>
      </c>
      <c r="EC532">
        <v>2000.011851851852</v>
      </c>
      <c r="ED532">
        <v>0.9799962222222225</v>
      </c>
      <c r="EE532">
        <v>0.02000395185185186</v>
      </c>
      <c r="EF532">
        <v>0</v>
      </c>
      <c r="EG532">
        <v>955.5741111111112</v>
      </c>
      <c r="EH532">
        <v>5.00097</v>
      </c>
      <c r="EI532">
        <v>19064.77777777778</v>
      </c>
      <c r="EJ532">
        <v>16707.65925925926</v>
      </c>
      <c r="EK532">
        <v>38.56666666666666</v>
      </c>
      <c r="EL532">
        <v>39.062</v>
      </c>
      <c r="EM532">
        <v>38.562</v>
      </c>
      <c r="EN532">
        <v>38.73133333333334</v>
      </c>
      <c r="EO532">
        <v>39.187</v>
      </c>
      <c r="EP532">
        <v>1955.101851851852</v>
      </c>
      <c r="EQ532">
        <v>39.91</v>
      </c>
      <c r="ER532">
        <v>0</v>
      </c>
      <c r="ES532">
        <v>405.5999999046326</v>
      </c>
      <c r="ET532">
        <v>0</v>
      </c>
      <c r="EU532">
        <v>955.8383600000001</v>
      </c>
      <c r="EV532">
        <v>35.19530774953888</v>
      </c>
      <c r="EW532">
        <v>678.6692318631174</v>
      </c>
      <c r="EX532">
        <v>19069.74</v>
      </c>
      <c r="EY532">
        <v>15</v>
      </c>
      <c r="EZ532">
        <v>1658949246.1</v>
      </c>
      <c r="FA532" t="s">
        <v>1397</v>
      </c>
      <c r="FB532">
        <v>1658949228.6</v>
      </c>
      <c r="FC532">
        <v>1658949246.1</v>
      </c>
      <c r="FD532">
        <v>1</v>
      </c>
      <c r="FE532">
        <v>1.075</v>
      </c>
      <c r="FF532">
        <v>0.018</v>
      </c>
      <c r="FG532">
        <v>-2.327</v>
      </c>
      <c r="FH532">
        <v>-0.178</v>
      </c>
      <c r="FI532">
        <v>420</v>
      </c>
      <c r="FJ532">
        <v>13</v>
      </c>
      <c r="FK532">
        <v>0.09</v>
      </c>
      <c r="FL532">
        <v>0.02</v>
      </c>
      <c r="FM532">
        <v>-64.1103725</v>
      </c>
      <c r="FN532">
        <v>-14.94703001876153</v>
      </c>
      <c r="FO532">
        <v>1.444048912258083</v>
      </c>
      <c r="FP532">
        <v>0</v>
      </c>
      <c r="FQ532">
        <v>953.1307941176472</v>
      </c>
      <c r="FR532">
        <v>36.73550802355324</v>
      </c>
      <c r="FS532">
        <v>3.617172919311531</v>
      </c>
      <c r="FT532">
        <v>0</v>
      </c>
      <c r="FU532">
        <v>8.519504250000001</v>
      </c>
      <c r="FV532">
        <v>0.1065704690431257</v>
      </c>
      <c r="FW532">
        <v>0.01177582117890294</v>
      </c>
      <c r="FX532">
        <v>0</v>
      </c>
      <c r="FY532">
        <v>0</v>
      </c>
      <c r="FZ532">
        <v>3</v>
      </c>
      <c r="GA532" t="s">
        <v>439</v>
      </c>
      <c r="GB532">
        <v>2.98351</v>
      </c>
      <c r="GC532">
        <v>2.71562</v>
      </c>
      <c r="GD532">
        <v>0.111008</v>
      </c>
      <c r="GE532">
        <v>0.11931</v>
      </c>
      <c r="GF532">
        <v>0.102368</v>
      </c>
      <c r="GG532">
        <v>0.07116690000000001</v>
      </c>
      <c r="GH532">
        <v>28205.9</v>
      </c>
      <c r="GI532">
        <v>28050</v>
      </c>
      <c r="GJ532">
        <v>29486</v>
      </c>
      <c r="GK532">
        <v>29454</v>
      </c>
      <c r="GL532">
        <v>35061.2</v>
      </c>
      <c r="GM532">
        <v>36379.3</v>
      </c>
      <c r="GN532">
        <v>41534.5</v>
      </c>
      <c r="GO532">
        <v>41971.3</v>
      </c>
      <c r="GP532">
        <v>1.95785</v>
      </c>
      <c r="GQ532">
        <v>1.90265</v>
      </c>
      <c r="GR532">
        <v>0.0813976</v>
      </c>
      <c r="GS532">
        <v>0</v>
      </c>
      <c r="GT532">
        <v>25.314</v>
      </c>
      <c r="GU532">
        <v>999.9</v>
      </c>
      <c r="GV532">
        <v>35.3</v>
      </c>
      <c r="GW532">
        <v>31.1</v>
      </c>
      <c r="GX532">
        <v>17.7126</v>
      </c>
      <c r="GY532">
        <v>63.0194</v>
      </c>
      <c r="GZ532">
        <v>33.8021</v>
      </c>
      <c r="HA532">
        <v>1</v>
      </c>
      <c r="HB532">
        <v>-0.0922485</v>
      </c>
      <c r="HC532">
        <v>0.243922</v>
      </c>
      <c r="HD532">
        <v>20.3327</v>
      </c>
      <c r="HE532">
        <v>5.21729</v>
      </c>
      <c r="HF532">
        <v>12.0099</v>
      </c>
      <c r="HG532">
        <v>4.9891</v>
      </c>
      <c r="HH532">
        <v>3.28858</v>
      </c>
      <c r="HI532">
        <v>9999</v>
      </c>
      <c r="HJ532">
        <v>9999</v>
      </c>
      <c r="HK532">
        <v>9999</v>
      </c>
      <c r="HL532">
        <v>156.9</v>
      </c>
      <c r="HM532">
        <v>1.86738</v>
      </c>
      <c r="HN532">
        <v>1.86646</v>
      </c>
      <c r="HO532">
        <v>1.86586</v>
      </c>
      <c r="HP532">
        <v>1.86584</v>
      </c>
      <c r="HQ532">
        <v>1.86768</v>
      </c>
      <c r="HR532">
        <v>1.87014</v>
      </c>
      <c r="HS532">
        <v>1.86875</v>
      </c>
      <c r="HT532">
        <v>1.87024</v>
      </c>
      <c r="HU532">
        <v>0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-2.622</v>
      </c>
      <c r="II532">
        <v>-0.0977</v>
      </c>
      <c r="IJ532">
        <v>-0.9279119013753974</v>
      </c>
      <c r="IK532">
        <v>-0.003643892653284941</v>
      </c>
      <c r="IL532">
        <v>8.948238347276123E-07</v>
      </c>
      <c r="IM532">
        <v>-2.445980282225029E-10</v>
      </c>
      <c r="IN532">
        <v>-0.1764634167570225</v>
      </c>
      <c r="IO532">
        <v>-0.01042730378795286</v>
      </c>
      <c r="IP532">
        <v>0.00100284695746963</v>
      </c>
      <c r="IQ532">
        <v>-1.701466411570297E-05</v>
      </c>
      <c r="IR532">
        <v>2</v>
      </c>
      <c r="IS532">
        <v>2310</v>
      </c>
      <c r="IT532">
        <v>1</v>
      </c>
      <c r="IU532">
        <v>25</v>
      </c>
      <c r="IV532">
        <v>6.4</v>
      </c>
      <c r="IW532">
        <v>6.1</v>
      </c>
      <c r="IX532">
        <v>1.38428</v>
      </c>
      <c r="IY532">
        <v>2.21802</v>
      </c>
      <c r="IZ532">
        <v>1.39648</v>
      </c>
      <c r="JA532">
        <v>2.34375</v>
      </c>
      <c r="JB532">
        <v>1.49536</v>
      </c>
      <c r="JC532">
        <v>2.34863</v>
      </c>
      <c r="JD532">
        <v>35.638</v>
      </c>
      <c r="JE532">
        <v>24.1663</v>
      </c>
      <c r="JF532">
        <v>18</v>
      </c>
      <c r="JG532">
        <v>516.691</v>
      </c>
      <c r="JH532">
        <v>437.777</v>
      </c>
      <c r="JI532">
        <v>25.0001</v>
      </c>
      <c r="JJ532">
        <v>26.2399</v>
      </c>
      <c r="JK532">
        <v>30.0001</v>
      </c>
      <c r="JL532">
        <v>26.2137</v>
      </c>
      <c r="JM532">
        <v>26.1555</v>
      </c>
      <c r="JN532">
        <v>27.6979</v>
      </c>
      <c r="JO532">
        <v>20.9302</v>
      </c>
      <c r="JP532">
        <v>4.92713</v>
      </c>
      <c r="JQ532">
        <v>25</v>
      </c>
      <c r="JR532">
        <v>607.227</v>
      </c>
      <c r="JS532">
        <v>13.7496</v>
      </c>
      <c r="JT532">
        <v>100.834</v>
      </c>
      <c r="JU532">
        <v>100.802</v>
      </c>
    </row>
    <row r="533" spans="1:281">
      <c r="A533">
        <v>517</v>
      </c>
      <c r="B533">
        <v>1658949616.1</v>
      </c>
      <c r="C533">
        <v>7978.099999904633</v>
      </c>
      <c r="D533" t="s">
        <v>1468</v>
      </c>
      <c r="E533" t="s">
        <v>1469</v>
      </c>
      <c r="F533">
        <v>5</v>
      </c>
      <c r="G533" t="s">
        <v>1396</v>
      </c>
      <c r="H533" t="s">
        <v>416</v>
      </c>
      <c r="I533">
        <v>1658949608.544444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601.0974338924298</v>
      </c>
      <c r="AK533">
        <v>544.3046363636362</v>
      </c>
      <c r="AL533">
        <v>3.25551000035124</v>
      </c>
      <c r="AM533">
        <v>64.67409659415863</v>
      </c>
      <c r="AN533">
        <f>(AP533 - AO533 + DI533*1E3/(8.314*(DK533+273.15)) * AR533/DH533 * AQ533) * DH533/(100*CV533) * 1000/(1000 - AP533)</f>
        <v>0</v>
      </c>
      <c r="AO533">
        <v>13.79974228513597</v>
      </c>
      <c r="AP533">
        <v>22.34306666666666</v>
      </c>
      <c r="AQ533">
        <v>-3.627954480296896E-05</v>
      </c>
      <c r="AR533">
        <v>83.68018954703501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1394</v>
      </c>
      <c r="CA533">
        <v>300</v>
      </c>
      <c r="CB533">
        <v>300</v>
      </c>
      <c r="CC533">
        <v>300</v>
      </c>
      <c r="CD533">
        <v>10389.3</v>
      </c>
      <c r="CE533">
        <v>1221.96</v>
      </c>
      <c r="CF533">
        <v>-0.00688733</v>
      </c>
      <c r="CG533">
        <v>0.34</v>
      </c>
      <c r="CH533" t="s">
        <v>417</v>
      </c>
      <c r="CI533" t="s">
        <v>417</v>
      </c>
      <c r="CJ533" t="s">
        <v>417</v>
      </c>
      <c r="CK533" t="s">
        <v>417</v>
      </c>
      <c r="CL533" t="s">
        <v>417</v>
      </c>
      <c r="CM533" t="s">
        <v>417</v>
      </c>
      <c r="CN533" t="s">
        <v>417</v>
      </c>
      <c r="CO533" t="s">
        <v>417</v>
      </c>
      <c r="CP533" t="s">
        <v>417</v>
      </c>
      <c r="CQ533" t="s">
        <v>417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1658949608.544444</v>
      </c>
      <c r="DB533">
        <v>509.8070000000001</v>
      </c>
      <c r="DC533">
        <v>575.8227037037037</v>
      </c>
      <c r="DD533">
        <v>22.35106296296297</v>
      </c>
      <c r="DE533">
        <v>13.81670740740741</v>
      </c>
      <c r="DF533">
        <v>512.3998888888889</v>
      </c>
      <c r="DG533">
        <v>22.44872222222222</v>
      </c>
      <c r="DH533">
        <v>500.0857777777778</v>
      </c>
      <c r="DI533">
        <v>90.42406666666668</v>
      </c>
      <c r="DJ533">
        <v>0.1000524555555556</v>
      </c>
      <c r="DK533">
        <v>27.10166296296297</v>
      </c>
      <c r="DL533">
        <v>26.64951851851852</v>
      </c>
      <c r="DM533">
        <v>999.9000000000001</v>
      </c>
      <c r="DN533">
        <v>0</v>
      </c>
      <c r="DO533">
        <v>0</v>
      </c>
      <c r="DP533">
        <v>9986.595555555556</v>
      </c>
      <c r="DQ533">
        <v>0</v>
      </c>
      <c r="DR533">
        <v>10.40415555555555</v>
      </c>
      <c r="DS533">
        <v>-66.0158</v>
      </c>
      <c r="DT533">
        <v>521.4621481481482</v>
      </c>
      <c r="DU533">
        <v>583.889962962963</v>
      </c>
      <c r="DV533">
        <v>8.534358148148149</v>
      </c>
      <c r="DW533">
        <v>575.8227037037037</v>
      </c>
      <c r="DX533">
        <v>13.81670740740741</v>
      </c>
      <c r="DY533">
        <v>2.021073703703703</v>
      </c>
      <c r="DZ533">
        <v>1.249362962962963</v>
      </c>
      <c r="EA533">
        <v>17.61041851851852</v>
      </c>
      <c r="EB533">
        <v>10.20311851851852</v>
      </c>
      <c r="EC533">
        <v>1999.995555555556</v>
      </c>
      <c r="ED533">
        <v>0.9799960000000003</v>
      </c>
      <c r="EE533">
        <v>0.02000416666666667</v>
      </c>
      <c r="EF533">
        <v>0</v>
      </c>
      <c r="EG533">
        <v>958.0487037037036</v>
      </c>
      <c r="EH533">
        <v>5.00097</v>
      </c>
      <c r="EI533">
        <v>19113.66666666667</v>
      </c>
      <c r="EJ533">
        <v>16707.52222222223</v>
      </c>
      <c r="EK533">
        <v>38.56666666666666</v>
      </c>
      <c r="EL533">
        <v>39.062</v>
      </c>
      <c r="EM533">
        <v>38.562</v>
      </c>
      <c r="EN533">
        <v>38.73833333333333</v>
      </c>
      <c r="EO533">
        <v>39.187</v>
      </c>
      <c r="EP533">
        <v>1955.085555555555</v>
      </c>
      <c r="EQ533">
        <v>39.91</v>
      </c>
      <c r="ER533">
        <v>0</v>
      </c>
      <c r="ES533">
        <v>409.7999999523163</v>
      </c>
      <c r="ET533">
        <v>0</v>
      </c>
      <c r="EU533">
        <v>957.9713461538462</v>
      </c>
      <c r="EV533">
        <v>31.97302560207936</v>
      </c>
      <c r="EW533">
        <v>637.7880333583246</v>
      </c>
      <c r="EX533">
        <v>19112.45769230769</v>
      </c>
      <c r="EY533">
        <v>15</v>
      </c>
      <c r="EZ533">
        <v>1658949246.1</v>
      </c>
      <c r="FA533" t="s">
        <v>1397</v>
      </c>
      <c r="FB533">
        <v>1658949228.6</v>
      </c>
      <c r="FC533">
        <v>1658949246.1</v>
      </c>
      <c r="FD533">
        <v>1</v>
      </c>
      <c r="FE533">
        <v>1.075</v>
      </c>
      <c r="FF533">
        <v>0.018</v>
      </c>
      <c r="FG533">
        <v>-2.327</v>
      </c>
      <c r="FH533">
        <v>-0.178</v>
      </c>
      <c r="FI533">
        <v>420</v>
      </c>
      <c r="FJ533">
        <v>13</v>
      </c>
      <c r="FK533">
        <v>0.09</v>
      </c>
      <c r="FL533">
        <v>0.02</v>
      </c>
      <c r="FM533">
        <v>-65.13431219512195</v>
      </c>
      <c r="FN533">
        <v>-13.35678606271782</v>
      </c>
      <c r="FO533">
        <v>1.319310023698664</v>
      </c>
      <c r="FP533">
        <v>0</v>
      </c>
      <c r="FQ533">
        <v>955.9284411764706</v>
      </c>
      <c r="FR533">
        <v>33.88145149399511</v>
      </c>
      <c r="FS533">
        <v>3.340849426956953</v>
      </c>
      <c r="FT533">
        <v>0</v>
      </c>
      <c r="FU533">
        <v>8.527629999999998</v>
      </c>
      <c r="FV533">
        <v>0.1251794425087102</v>
      </c>
      <c r="FW533">
        <v>0.01359277193145269</v>
      </c>
      <c r="FX533">
        <v>0</v>
      </c>
      <c r="FY533">
        <v>0</v>
      </c>
      <c r="FZ533">
        <v>3</v>
      </c>
      <c r="GA533" t="s">
        <v>439</v>
      </c>
      <c r="GB533">
        <v>2.9834</v>
      </c>
      <c r="GC533">
        <v>2.71551</v>
      </c>
      <c r="GD533">
        <v>0.113202</v>
      </c>
      <c r="GE533">
        <v>0.121502</v>
      </c>
      <c r="GF533">
        <v>0.102355</v>
      </c>
      <c r="GG533">
        <v>0.07116840000000001</v>
      </c>
      <c r="GH533">
        <v>28136.1</v>
      </c>
      <c r="GI533">
        <v>27980.5</v>
      </c>
      <c r="GJ533">
        <v>29485.8</v>
      </c>
      <c r="GK533">
        <v>29454.4</v>
      </c>
      <c r="GL533">
        <v>35061.6</v>
      </c>
      <c r="GM533">
        <v>36379.5</v>
      </c>
      <c r="GN533">
        <v>41534.3</v>
      </c>
      <c r="GO533">
        <v>41971.4</v>
      </c>
      <c r="GP533">
        <v>1.95805</v>
      </c>
      <c r="GQ533">
        <v>1.90245</v>
      </c>
      <c r="GR533">
        <v>0.0813231</v>
      </c>
      <c r="GS533">
        <v>0</v>
      </c>
      <c r="GT533">
        <v>25.3119</v>
      </c>
      <c r="GU533">
        <v>999.9</v>
      </c>
      <c r="GV533">
        <v>35.3</v>
      </c>
      <c r="GW533">
        <v>31.1</v>
      </c>
      <c r="GX533">
        <v>17.7122</v>
      </c>
      <c r="GY533">
        <v>62.9394</v>
      </c>
      <c r="GZ533">
        <v>34.1747</v>
      </c>
      <c r="HA533">
        <v>1</v>
      </c>
      <c r="HB533">
        <v>-0.09224590000000001</v>
      </c>
      <c r="HC533">
        <v>0.245281</v>
      </c>
      <c r="HD533">
        <v>20.3328</v>
      </c>
      <c r="HE533">
        <v>5.21714</v>
      </c>
      <c r="HF533">
        <v>12.0099</v>
      </c>
      <c r="HG533">
        <v>4.98905</v>
      </c>
      <c r="HH533">
        <v>3.2885</v>
      </c>
      <c r="HI533">
        <v>9999</v>
      </c>
      <c r="HJ533">
        <v>9999</v>
      </c>
      <c r="HK533">
        <v>9999</v>
      </c>
      <c r="HL533">
        <v>156.9</v>
      </c>
      <c r="HM533">
        <v>1.86739</v>
      </c>
      <c r="HN533">
        <v>1.86646</v>
      </c>
      <c r="HO533">
        <v>1.86585</v>
      </c>
      <c r="HP533">
        <v>1.86584</v>
      </c>
      <c r="HQ533">
        <v>1.86767</v>
      </c>
      <c r="HR533">
        <v>1.87013</v>
      </c>
      <c r="HS533">
        <v>1.86877</v>
      </c>
      <c r="HT533">
        <v>1.87027</v>
      </c>
      <c r="HU533">
        <v>0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-2.663</v>
      </c>
      <c r="II533">
        <v>-0.0977</v>
      </c>
      <c r="IJ533">
        <v>-0.9279119013753974</v>
      </c>
      <c r="IK533">
        <v>-0.003643892653284941</v>
      </c>
      <c r="IL533">
        <v>8.948238347276123E-07</v>
      </c>
      <c r="IM533">
        <v>-2.445980282225029E-10</v>
      </c>
      <c r="IN533">
        <v>-0.1764634167570225</v>
      </c>
      <c r="IO533">
        <v>-0.01042730378795286</v>
      </c>
      <c r="IP533">
        <v>0.00100284695746963</v>
      </c>
      <c r="IQ533">
        <v>-1.701466411570297E-05</v>
      </c>
      <c r="IR533">
        <v>2</v>
      </c>
      <c r="IS533">
        <v>2310</v>
      </c>
      <c r="IT533">
        <v>1</v>
      </c>
      <c r="IU533">
        <v>25</v>
      </c>
      <c r="IV533">
        <v>6.5</v>
      </c>
      <c r="IW533">
        <v>6.2</v>
      </c>
      <c r="IX533">
        <v>1.40991</v>
      </c>
      <c r="IY533">
        <v>2.22046</v>
      </c>
      <c r="IZ533">
        <v>1.39771</v>
      </c>
      <c r="JA533">
        <v>2.34375</v>
      </c>
      <c r="JB533">
        <v>1.49536</v>
      </c>
      <c r="JC533">
        <v>2.33032</v>
      </c>
      <c r="JD533">
        <v>35.638</v>
      </c>
      <c r="JE533">
        <v>24.1663</v>
      </c>
      <c r="JF533">
        <v>18</v>
      </c>
      <c r="JG533">
        <v>516.821</v>
      </c>
      <c r="JH533">
        <v>437.656</v>
      </c>
      <c r="JI533">
        <v>25.0002</v>
      </c>
      <c r="JJ533">
        <v>26.2421</v>
      </c>
      <c r="JK533">
        <v>30</v>
      </c>
      <c r="JL533">
        <v>26.2137</v>
      </c>
      <c r="JM533">
        <v>26.1555</v>
      </c>
      <c r="JN533">
        <v>28.2231</v>
      </c>
      <c r="JO533">
        <v>20.9302</v>
      </c>
      <c r="JP533">
        <v>4.92713</v>
      </c>
      <c r="JQ533">
        <v>25</v>
      </c>
      <c r="JR533">
        <v>620.639</v>
      </c>
      <c r="JS533">
        <v>13.7405</v>
      </c>
      <c r="JT533">
        <v>100.834</v>
      </c>
      <c r="JU533">
        <v>100.803</v>
      </c>
    </row>
    <row r="534" spans="1:281">
      <c r="A534">
        <v>518</v>
      </c>
      <c r="B534">
        <v>1658949621.1</v>
      </c>
      <c r="C534">
        <v>7983.099999904633</v>
      </c>
      <c r="D534" t="s">
        <v>1470</v>
      </c>
      <c r="E534" t="s">
        <v>1471</v>
      </c>
      <c r="F534">
        <v>5</v>
      </c>
      <c r="G534" t="s">
        <v>1396</v>
      </c>
      <c r="H534" t="s">
        <v>416</v>
      </c>
      <c r="I534">
        <v>1658949613.562963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618.2912463326393</v>
      </c>
      <c r="AK534">
        <v>560.5111999999998</v>
      </c>
      <c r="AL534">
        <v>3.233218495526022</v>
      </c>
      <c r="AM534">
        <v>64.67409659415863</v>
      </c>
      <c r="AN534">
        <f>(AP534 - AO534 + DI534*1E3/(8.314*(DK534+273.15)) * AR534/DH534 * AQ534) * DH534/(100*CV534) * 1000/(1000 - AP534)</f>
        <v>0</v>
      </c>
      <c r="AO534">
        <v>13.80356908877505</v>
      </c>
      <c r="AP534">
        <v>22.3438509090909</v>
      </c>
      <c r="AQ534">
        <v>7.992286267326915E-06</v>
      </c>
      <c r="AR534">
        <v>83.68018954703501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1394</v>
      </c>
      <c r="CA534">
        <v>300</v>
      </c>
      <c r="CB534">
        <v>300</v>
      </c>
      <c r="CC534">
        <v>300</v>
      </c>
      <c r="CD534">
        <v>10389.3</v>
      </c>
      <c r="CE534">
        <v>1221.96</v>
      </c>
      <c r="CF534">
        <v>-0.00688733</v>
      </c>
      <c r="CG534">
        <v>0.34</v>
      </c>
      <c r="CH534" t="s">
        <v>417</v>
      </c>
      <c r="CI534" t="s">
        <v>417</v>
      </c>
      <c r="CJ534" t="s">
        <v>417</v>
      </c>
      <c r="CK534" t="s">
        <v>417</v>
      </c>
      <c r="CL534" t="s">
        <v>417</v>
      </c>
      <c r="CM534" t="s">
        <v>417</v>
      </c>
      <c r="CN534" t="s">
        <v>417</v>
      </c>
      <c r="CO534" t="s">
        <v>417</v>
      </c>
      <c r="CP534" t="s">
        <v>417</v>
      </c>
      <c r="CQ534" t="s">
        <v>417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1658949613.562963</v>
      </c>
      <c r="DB534">
        <v>525.6711851851852</v>
      </c>
      <c r="DC534">
        <v>592.7455185185186</v>
      </c>
      <c r="DD534">
        <v>22.34721111111111</v>
      </c>
      <c r="DE534">
        <v>13.80522592592592</v>
      </c>
      <c r="DF534">
        <v>528.3104074074074</v>
      </c>
      <c r="DG534">
        <v>22.44490740740741</v>
      </c>
      <c r="DH534">
        <v>500.0747037037036</v>
      </c>
      <c r="DI534">
        <v>90.42362962962963</v>
      </c>
      <c r="DJ534">
        <v>0.09998894444444445</v>
      </c>
      <c r="DK534">
        <v>27.10096296296296</v>
      </c>
      <c r="DL534">
        <v>26.64436296296296</v>
      </c>
      <c r="DM534">
        <v>999.9000000000001</v>
      </c>
      <c r="DN534">
        <v>0</v>
      </c>
      <c r="DO534">
        <v>0</v>
      </c>
      <c r="DP534">
        <v>9991.976296296296</v>
      </c>
      <c r="DQ534">
        <v>0</v>
      </c>
      <c r="DR534">
        <v>10.40462222222222</v>
      </c>
      <c r="DS534">
        <v>-67.07434444444445</v>
      </c>
      <c r="DT534">
        <v>537.687</v>
      </c>
      <c r="DU534">
        <v>601.043</v>
      </c>
      <c r="DV534">
        <v>8.541987407407406</v>
      </c>
      <c r="DW534">
        <v>592.7455185185186</v>
      </c>
      <c r="DX534">
        <v>13.80522592592592</v>
      </c>
      <c r="DY534">
        <v>2.020716296296296</v>
      </c>
      <c r="DZ534">
        <v>1.248318888888889</v>
      </c>
      <c r="EA534">
        <v>17.60760740740741</v>
      </c>
      <c r="EB534">
        <v>10.19061851851852</v>
      </c>
      <c r="EC534">
        <v>1999.978888888889</v>
      </c>
      <c r="ED534">
        <v>0.9799957777777778</v>
      </c>
      <c r="EE534">
        <v>0.02000438148148148</v>
      </c>
      <c r="EF534">
        <v>0</v>
      </c>
      <c r="EG534">
        <v>960.6436666666668</v>
      </c>
      <c r="EH534">
        <v>5.00097</v>
      </c>
      <c r="EI534">
        <v>19164.57037037037</v>
      </c>
      <c r="EJ534">
        <v>16707.37407407408</v>
      </c>
      <c r="EK534">
        <v>38.562</v>
      </c>
      <c r="EL534">
        <v>39.062</v>
      </c>
      <c r="EM534">
        <v>38.562</v>
      </c>
      <c r="EN534">
        <v>38.74533333333333</v>
      </c>
      <c r="EO534">
        <v>39.187</v>
      </c>
      <c r="EP534">
        <v>1955.068888888889</v>
      </c>
      <c r="EQ534">
        <v>39.91</v>
      </c>
      <c r="ER534">
        <v>0</v>
      </c>
      <c r="ES534">
        <v>415.2000000476837</v>
      </c>
      <c r="ET534">
        <v>0</v>
      </c>
      <c r="EU534">
        <v>960.85724</v>
      </c>
      <c r="EV534">
        <v>28.24007688562875</v>
      </c>
      <c r="EW534">
        <v>575.5769222560256</v>
      </c>
      <c r="EX534">
        <v>19169.94</v>
      </c>
      <c r="EY534">
        <v>15</v>
      </c>
      <c r="EZ534">
        <v>1658949246.1</v>
      </c>
      <c r="FA534" t="s">
        <v>1397</v>
      </c>
      <c r="FB534">
        <v>1658949228.6</v>
      </c>
      <c r="FC534">
        <v>1658949246.1</v>
      </c>
      <c r="FD534">
        <v>1</v>
      </c>
      <c r="FE534">
        <v>1.075</v>
      </c>
      <c r="FF534">
        <v>0.018</v>
      </c>
      <c r="FG534">
        <v>-2.327</v>
      </c>
      <c r="FH534">
        <v>-0.178</v>
      </c>
      <c r="FI534">
        <v>420</v>
      </c>
      <c r="FJ534">
        <v>13</v>
      </c>
      <c r="FK534">
        <v>0.09</v>
      </c>
      <c r="FL534">
        <v>0.02</v>
      </c>
      <c r="FM534">
        <v>-66.3852425</v>
      </c>
      <c r="FN534">
        <v>-12.85510131332056</v>
      </c>
      <c r="FO534">
        <v>1.239031660993273</v>
      </c>
      <c r="FP534">
        <v>0</v>
      </c>
      <c r="FQ534">
        <v>958.8301764705883</v>
      </c>
      <c r="FR534">
        <v>31.01295646552362</v>
      </c>
      <c r="FS534">
        <v>3.063182144635061</v>
      </c>
      <c r="FT534">
        <v>0</v>
      </c>
      <c r="FU534">
        <v>8.534931</v>
      </c>
      <c r="FV534">
        <v>0.09789568480300355</v>
      </c>
      <c r="FW534">
        <v>0.01180583474388823</v>
      </c>
      <c r="FX534">
        <v>1</v>
      </c>
      <c r="FY534">
        <v>1</v>
      </c>
      <c r="FZ534">
        <v>3</v>
      </c>
      <c r="GA534" t="s">
        <v>426</v>
      </c>
      <c r="GB534">
        <v>2.98336</v>
      </c>
      <c r="GC534">
        <v>2.71569</v>
      </c>
      <c r="GD534">
        <v>0.115601</v>
      </c>
      <c r="GE534">
        <v>0.123855</v>
      </c>
      <c r="GF534">
        <v>0.102363</v>
      </c>
      <c r="GG534">
        <v>0.0711663</v>
      </c>
      <c r="GH534">
        <v>28060.5</v>
      </c>
      <c r="GI534">
        <v>27905.7</v>
      </c>
      <c r="GJ534">
        <v>29486.4</v>
      </c>
      <c r="GK534">
        <v>29454.5</v>
      </c>
      <c r="GL534">
        <v>35061.9</v>
      </c>
      <c r="GM534">
        <v>36379.4</v>
      </c>
      <c r="GN534">
        <v>41535</v>
      </c>
      <c r="GO534">
        <v>41971.2</v>
      </c>
      <c r="GP534">
        <v>1.95798</v>
      </c>
      <c r="GQ534">
        <v>1.9025</v>
      </c>
      <c r="GR534">
        <v>0.080578</v>
      </c>
      <c r="GS534">
        <v>0</v>
      </c>
      <c r="GT534">
        <v>25.3093</v>
      </c>
      <c r="GU534">
        <v>999.9</v>
      </c>
      <c r="GV534">
        <v>35.3</v>
      </c>
      <c r="GW534">
        <v>31.1</v>
      </c>
      <c r="GX534">
        <v>17.7114</v>
      </c>
      <c r="GY534">
        <v>62.8894</v>
      </c>
      <c r="GZ534">
        <v>34.399</v>
      </c>
      <c r="HA534">
        <v>1</v>
      </c>
      <c r="HB534">
        <v>-0.0919614</v>
      </c>
      <c r="HC534">
        <v>0.246462</v>
      </c>
      <c r="HD534">
        <v>20.3324</v>
      </c>
      <c r="HE534">
        <v>5.21534</v>
      </c>
      <c r="HF534">
        <v>12.0098</v>
      </c>
      <c r="HG534">
        <v>4.98865</v>
      </c>
      <c r="HH534">
        <v>3.28828</v>
      </c>
      <c r="HI534">
        <v>9999</v>
      </c>
      <c r="HJ534">
        <v>9999</v>
      </c>
      <c r="HK534">
        <v>9999</v>
      </c>
      <c r="HL534">
        <v>156.9</v>
      </c>
      <c r="HM534">
        <v>1.86739</v>
      </c>
      <c r="HN534">
        <v>1.86646</v>
      </c>
      <c r="HO534">
        <v>1.86584</v>
      </c>
      <c r="HP534">
        <v>1.86584</v>
      </c>
      <c r="HQ534">
        <v>1.86767</v>
      </c>
      <c r="HR534">
        <v>1.87012</v>
      </c>
      <c r="HS534">
        <v>1.86876</v>
      </c>
      <c r="HT534">
        <v>1.87027</v>
      </c>
      <c r="HU534">
        <v>0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-2.709</v>
      </c>
      <c r="II534">
        <v>-0.0977</v>
      </c>
      <c r="IJ534">
        <v>-0.9279119013753974</v>
      </c>
      <c r="IK534">
        <v>-0.003643892653284941</v>
      </c>
      <c r="IL534">
        <v>8.948238347276123E-07</v>
      </c>
      <c r="IM534">
        <v>-2.445980282225029E-10</v>
      </c>
      <c r="IN534">
        <v>-0.1764634167570225</v>
      </c>
      <c r="IO534">
        <v>-0.01042730378795286</v>
      </c>
      <c r="IP534">
        <v>0.00100284695746963</v>
      </c>
      <c r="IQ534">
        <v>-1.701466411570297E-05</v>
      </c>
      <c r="IR534">
        <v>2</v>
      </c>
      <c r="IS534">
        <v>2310</v>
      </c>
      <c r="IT534">
        <v>1</v>
      </c>
      <c r="IU534">
        <v>25</v>
      </c>
      <c r="IV534">
        <v>6.5</v>
      </c>
      <c r="IW534">
        <v>6.2</v>
      </c>
      <c r="IX534">
        <v>1.44287</v>
      </c>
      <c r="IY534">
        <v>2.21924</v>
      </c>
      <c r="IZ534">
        <v>1.39648</v>
      </c>
      <c r="JA534">
        <v>2.34375</v>
      </c>
      <c r="JB534">
        <v>1.49536</v>
      </c>
      <c r="JC534">
        <v>2.37305</v>
      </c>
      <c r="JD534">
        <v>35.638</v>
      </c>
      <c r="JE534">
        <v>24.1663</v>
      </c>
      <c r="JF534">
        <v>18</v>
      </c>
      <c r="JG534">
        <v>516.773</v>
      </c>
      <c r="JH534">
        <v>437.686</v>
      </c>
      <c r="JI534">
        <v>25.0002</v>
      </c>
      <c r="JJ534">
        <v>26.2421</v>
      </c>
      <c r="JK534">
        <v>30.0001</v>
      </c>
      <c r="JL534">
        <v>26.2137</v>
      </c>
      <c r="JM534">
        <v>26.1555</v>
      </c>
      <c r="JN534">
        <v>28.8698</v>
      </c>
      <c r="JO534">
        <v>21.6987</v>
      </c>
      <c r="JP534">
        <v>4.92713</v>
      </c>
      <c r="JQ534">
        <v>25</v>
      </c>
      <c r="JR534">
        <v>640.732</v>
      </c>
      <c r="JS534">
        <v>13.6054</v>
      </c>
      <c r="JT534">
        <v>100.835</v>
      </c>
      <c r="JU534">
        <v>100.803</v>
      </c>
    </row>
    <row r="535" spans="1:281">
      <c r="A535">
        <v>519</v>
      </c>
      <c r="B535">
        <v>1658949626.1</v>
      </c>
      <c r="C535">
        <v>7988.099999904633</v>
      </c>
      <c r="D535" t="s">
        <v>1472</v>
      </c>
      <c r="E535" t="s">
        <v>1473</v>
      </c>
      <c r="F535">
        <v>5</v>
      </c>
      <c r="G535" t="s">
        <v>1396</v>
      </c>
      <c r="H535" t="s">
        <v>416</v>
      </c>
      <c r="I535">
        <v>1658949618.581481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635.107030251194</v>
      </c>
      <c r="AK535">
        <v>576.8568363636363</v>
      </c>
      <c r="AL535">
        <v>3.274313295367892</v>
      </c>
      <c r="AM535">
        <v>64.67409659415863</v>
      </c>
      <c r="AN535">
        <f>(AP535 - AO535 + DI535*1E3/(8.314*(DK535+273.15)) * AR535/DH535 * AQ535) * DH535/(100*CV535) * 1000/(1000 - AP535)</f>
        <v>0</v>
      </c>
      <c r="AO535">
        <v>13.78404721344199</v>
      </c>
      <c r="AP535">
        <v>22.33412181818182</v>
      </c>
      <c r="AQ535">
        <v>-6.842019649336687E-06</v>
      </c>
      <c r="AR535">
        <v>83.68018954703501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1394</v>
      </c>
      <c r="CA535">
        <v>300</v>
      </c>
      <c r="CB535">
        <v>300</v>
      </c>
      <c r="CC535">
        <v>300</v>
      </c>
      <c r="CD535">
        <v>10389.3</v>
      </c>
      <c r="CE535">
        <v>1221.96</v>
      </c>
      <c r="CF535">
        <v>-0.00688733</v>
      </c>
      <c r="CG535">
        <v>0.34</v>
      </c>
      <c r="CH535" t="s">
        <v>417</v>
      </c>
      <c r="CI535" t="s">
        <v>417</v>
      </c>
      <c r="CJ535" t="s">
        <v>417</v>
      </c>
      <c r="CK535" t="s">
        <v>417</v>
      </c>
      <c r="CL535" t="s">
        <v>417</v>
      </c>
      <c r="CM535" t="s">
        <v>417</v>
      </c>
      <c r="CN535" t="s">
        <v>417</v>
      </c>
      <c r="CO535" t="s">
        <v>417</v>
      </c>
      <c r="CP535" t="s">
        <v>417</v>
      </c>
      <c r="CQ535" t="s">
        <v>417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1658949618.581481</v>
      </c>
      <c r="DB535">
        <v>541.6108518518517</v>
      </c>
      <c r="DC535">
        <v>609.6061851851852</v>
      </c>
      <c r="DD535">
        <v>22.34315925925926</v>
      </c>
      <c r="DE535">
        <v>13.78853703703704</v>
      </c>
      <c r="DF535">
        <v>544.2964444444444</v>
      </c>
      <c r="DG535">
        <v>22.44087777777777</v>
      </c>
      <c r="DH535">
        <v>500.070925925926</v>
      </c>
      <c r="DI535">
        <v>90.42369259259259</v>
      </c>
      <c r="DJ535">
        <v>0.09997021851851853</v>
      </c>
      <c r="DK535">
        <v>27.10016296296296</v>
      </c>
      <c r="DL535">
        <v>26.63818148148148</v>
      </c>
      <c r="DM535">
        <v>999.9000000000001</v>
      </c>
      <c r="DN535">
        <v>0</v>
      </c>
      <c r="DO535">
        <v>0</v>
      </c>
      <c r="DP535">
        <v>10001.81259259259</v>
      </c>
      <c r="DQ535">
        <v>0</v>
      </c>
      <c r="DR535">
        <v>10.40565925925926</v>
      </c>
      <c r="DS535">
        <v>-67.99518148148147</v>
      </c>
      <c r="DT535">
        <v>553.9889629629629</v>
      </c>
      <c r="DU535">
        <v>618.1290370370369</v>
      </c>
      <c r="DV535">
        <v>8.554621851851852</v>
      </c>
      <c r="DW535">
        <v>609.6061851851852</v>
      </c>
      <c r="DX535">
        <v>13.78853703703704</v>
      </c>
      <c r="DY535">
        <v>2.02035</v>
      </c>
      <c r="DZ535">
        <v>1.24681037037037</v>
      </c>
      <c r="EA535">
        <v>17.60474814814815</v>
      </c>
      <c r="EB535">
        <v>10.17250740740741</v>
      </c>
      <c r="EC535">
        <v>1999.972962962963</v>
      </c>
      <c r="ED535">
        <v>0.9799956666666668</v>
      </c>
      <c r="EE535">
        <v>0.02000448888888889</v>
      </c>
      <c r="EF535">
        <v>0</v>
      </c>
      <c r="EG535">
        <v>962.9072962962962</v>
      </c>
      <c r="EH535">
        <v>5.00097</v>
      </c>
      <c r="EI535">
        <v>19210.88888888889</v>
      </c>
      <c r="EJ535">
        <v>16707.32592592593</v>
      </c>
      <c r="EK535">
        <v>38.562</v>
      </c>
      <c r="EL535">
        <v>39.062</v>
      </c>
      <c r="EM535">
        <v>38.562</v>
      </c>
      <c r="EN535">
        <v>38.74066666666667</v>
      </c>
      <c r="EO535">
        <v>39.187</v>
      </c>
      <c r="EP535">
        <v>1955.062962962963</v>
      </c>
      <c r="EQ535">
        <v>39.91</v>
      </c>
      <c r="ER535">
        <v>0</v>
      </c>
      <c r="ES535">
        <v>420</v>
      </c>
      <c r="ET535">
        <v>0</v>
      </c>
      <c r="EU535">
        <v>963.02172</v>
      </c>
      <c r="EV535">
        <v>26.6827692293221</v>
      </c>
      <c r="EW535">
        <v>516.446153781385</v>
      </c>
      <c r="EX535">
        <v>19213.764</v>
      </c>
      <c r="EY535">
        <v>15</v>
      </c>
      <c r="EZ535">
        <v>1658949246.1</v>
      </c>
      <c r="FA535" t="s">
        <v>1397</v>
      </c>
      <c r="FB535">
        <v>1658949228.6</v>
      </c>
      <c r="FC535">
        <v>1658949246.1</v>
      </c>
      <c r="FD535">
        <v>1</v>
      </c>
      <c r="FE535">
        <v>1.075</v>
      </c>
      <c r="FF535">
        <v>0.018</v>
      </c>
      <c r="FG535">
        <v>-2.327</v>
      </c>
      <c r="FH535">
        <v>-0.178</v>
      </c>
      <c r="FI535">
        <v>420</v>
      </c>
      <c r="FJ535">
        <v>13</v>
      </c>
      <c r="FK535">
        <v>0.09</v>
      </c>
      <c r="FL535">
        <v>0.02</v>
      </c>
      <c r="FM535">
        <v>-67.38175249999999</v>
      </c>
      <c r="FN535">
        <v>-11.3152964352719</v>
      </c>
      <c r="FO535">
        <v>1.092587931469934</v>
      </c>
      <c r="FP535">
        <v>0</v>
      </c>
      <c r="FQ535">
        <v>961.2012352941175</v>
      </c>
      <c r="FR535">
        <v>27.85051184492009</v>
      </c>
      <c r="FS535">
        <v>2.746635107768227</v>
      </c>
      <c r="FT535">
        <v>0</v>
      </c>
      <c r="FU535">
        <v>8.5477755</v>
      </c>
      <c r="FV535">
        <v>0.1138057035647069</v>
      </c>
      <c r="FW535">
        <v>0.01642766157278631</v>
      </c>
      <c r="FX535">
        <v>0</v>
      </c>
      <c r="FY535">
        <v>0</v>
      </c>
      <c r="FZ535">
        <v>3</v>
      </c>
      <c r="GA535" t="s">
        <v>439</v>
      </c>
      <c r="GB535">
        <v>2.98353</v>
      </c>
      <c r="GC535">
        <v>2.71565</v>
      </c>
      <c r="GD535">
        <v>0.11798</v>
      </c>
      <c r="GE535">
        <v>0.126165</v>
      </c>
      <c r="GF535">
        <v>0.102317</v>
      </c>
      <c r="GG535">
        <v>0.07079630000000001</v>
      </c>
      <c r="GH535">
        <v>27984.9</v>
      </c>
      <c r="GI535">
        <v>27831.2</v>
      </c>
      <c r="GJ535">
        <v>29486.2</v>
      </c>
      <c r="GK535">
        <v>29453.5</v>
      </c>
      <c r="GL535">
        <v>35063.2</v>
      </c>
      <c r="GM535">
        <v>36394.1</v>
      </c>
      <c r="GN535">
        <v>41534.4</v>
      </c>
      <c r="GO535">
        <v>41971.2</v>
      </c>
      <c r="GP535">
        <v>1.9581</v>
      </c>
      <c r="GQ535">
        <v>1.90217</v>
      </c>
      <c r="GR535">
        <v>0.08109959999999999</v>
      </c>
      <c r="GS535">
        <v>0</v>
      </c>
      <c r="GT535">
        <v>25.3076</v>
      </c>
      <c r="GU535">
        <v>999.9</v>
      </c>
      <c r="GV535">
        <v>35.3</v>
      </c>
      <c r="GW535">
        <v>31.1</v>
      </c>
      <c r="GX535">
        <v>17.711</v>
      </c>
      <c r="GY535">
        <v>63.0494</v>
      </c>
      <c r="GZ535">
        <v>34.2107</v>
      </c>
      <c r="HA535">
        <v>1</v>
      </c>
      <c r="HB535">
        <v>-0.09191820000000001</v>
      </c>
      <c r="HC535">
        <v>0.247475</v>
      </c>
      <c r="HD535">
        <v>20.3327</v>
      </c>
      <c r="HE535">
        <v>5.21774</v>
      </c>
      <c r="HF535">
        <v>12.0099</v>
      </c>
      <c r="HG535">
        <v>4.989</v>
      </c>
      <c r="HH535">
        <v>3.28863</v>
      </c>
      <c r="HI535">
        <v>9999</v>
      </c>
      <c r="HJ535">
        <v>9999</v>
      </c>
      <c r="HK535">
        <v>9999</v>
      </c>
      <c r="HL535">
        <v>156.9</v>
      </c>
      <c r="HM535">
        <v>1.86738</v>
      </c>
      <c r="HN535">
        <v>1.86646</v>
      </c>
      <c r="HO535">
        <v>1.86584</v>
      </c>
      <c r="HP535">
        <v>1.86584</v>
      </c>
      <c r="HQ535">
        <v>1.86767</v>
      </c>
      <c r="HR535">
        <v>1.87012</v>
      </c>
      <c r="HS535">
        <v>1.86876</v>
      </c>
      <c r="HT535">
        <v>1.87027</v>
      </c>
      <c r="HU535">
        <v>0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-2.755</v>
      </c>
      <c r="II535">
        <v>-0.0978</v>
      </c>
      <c r="IJ535">
        <v>-0.9279119013753974</v>
      </c>
      <c r="IK535">
        <v>-0.003643892653284941</v>
      </c>
      <c r="IL535">
        <v>8.948238347276123E-07</v>
      </c>
      <c r="IM535">
        <v>-2.445980282225029E-10</v>
      </c>
      <c r="IN535">
        <v>-0.1764634167570225</v>
      </c>
      <c r="IO535">
        <v>-0.01042730378795286</v>
      </c>
      <c r="IP535">
        <v>0.00100284695746963</v>
      </c>
      <c r="IQ535">
        <v>-1.701466411570297E-05</v>
      </c>
      <c r="IR535">
        <v>2</v>
      </c>
      <c r="IS535">
        <v>2310</v>
      </c>
      <c r="IT535">
        <v>1</v>
      </c>
      <c r="IU535">
        <v>25</v>
      </c>
      <c r="IV535">
        <v>6.6</v>
      </c>
      <c r="IW535">
        <v>6.3</v>
      </c>
      <c r="IX535">
        <v>1.47217</v>
      </c>
      <c r="IY535">
        <v>2.21558</v>
      </c>
      <c r="IZ535">
        <v>1.39648</v>
      </c>
      <c r="JA535">
        <v>2.34375</v>
      </c>
      <c r="JB535">
        <v>1.49536</v>
      </c>
      <c r="JC535">
        <v>2.38281</v>
      </c>
      <c r="JD535">
        <v>35.638</v>
      </c>
      <c r="JE535">
        <v>24.1751</v>
      </c>
      <c r="JF535">
        <v>18</v>
      </c>
      <c r="JG535">
        <v>516.854</v>
      </c>
      <c r="JH535">
        <v>437.491</v>
      </c>
      <c r="JI535">
        <v>25.0002</v>
      </c>
      <c r="JJ535">
        <v>26.2432</v>
      </c>
      <c r="JK535">
        <v>30.0002</v>
      </c>
      <c r="JL535">
        <v>26.2137</v>
      </c>
      <c r="JM535">
        <v>26.1555</v>
      </c>
      <c r="JN535">
        <v>29.4537</v>
      </c>
      <c r="JO535">
        <v>22.0005</v>
      </c>
      <c r="JP535">
        <v>4.92713</v>
      </c>
      <c r="JQ535">
        <v>25</v>
      </c>
      <c r="JR535">
        <v>654.0890000000001</v>
      </c>
      <c r="JS535">
        <v>13.5635</v>
      </c>
      <c r="JT535">
        <v>100.834</v>
      </c>
      <c r="JU535">
        <v>100.801</v>
      </c>
    </row>
    <row r="536" spans="1:281">
      <c r="A536">
        <v>520</v>
      </c>
      <c r="B536">
        <v>1658949631.1</v>
      </c>
      <c r="C536">
        <v>7993.099999904633</v>
      </c>
      <c r="D536" t="s">
        <v>1474</v>
      </c>
      <c r="E536" t="s">
        <v>1475</v>
      </c>
      <c r="F536">
        <v>5</v>
      </c>
      <c r="G536" t="s">
        <v>1396</v>
      </c>
      <c r="H536" t="s">
        <v>416</v>
      </c>
      <c r="I536">
        <v>1658949623.6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652.1302020072723</v>
      </c>
      <c r="AK536">
        <v>593.3390181818178</v>
      </c>
      <c r="AL536">
        <v>3.3012863622409</v>
      </c>
      <c r="AM536">
        <v>64.67409659415863</v>
      </c>
      <c r="AN536">
        <f>(AP536 - AO536 + DI536*1E3/(8.314*(DK536+273.15)) * AR536/DH536 * AQ536) * DH536/(100*CV536) * 1000/(1000 - AP536)</f>
        <v>0</v>
      </c>
      <c r="AO536">
        <v>13.67135542522754</v>
      </c>
      <c r="AP536">
        <v>22.29334484848485</v>
      </c>
      <c r="AQ536">
        <v>-0.008424186999800467</v>
      </c>
      <c r="AR536">
        <v>83.68018954703501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1394</v>
      </c>
      <c r="CA536">
        <v>300</v>
      </c>
      <c r="CB536">
        <v>300</v>
      </c>
      <c r="CC536">
        <v>300</v>
      </c>
      <c r="CD536">
        <v>10389.3</v>
      </c>
      <c r="CE536">
        <v>1221.96</v>
      </c>
      <c r="CF536">
        <v>-0.00688733</v>
      </c>
      <c r="CG536">
        <v>0.34</v>
      </c>
      <c r="CH536" t="s">
        <v>417</v>
      </c>
      <c r="CI536" t="s">
        <v>417</v>
      </c>
      <c r="CJ536" t="s">
        <v>417</v>
      </c>
      <c r="CK536" t="s">
        <v>417</v>
      </c>
      <c r="CL536" t="s">
        <v>417</v>
      </c>
      <c r="CM536" t="s">
        <v>417</v>
      </c>
      <c r="CN536" t="s">
        <v>417</v>
      </c>
      <c r="CO536" t="s">
        <v>417</v>
      </c>
      <c r="CP536" t="s">
        <v>417</v>
      </c>
      <c r="CQ536" t="s">
        <v>417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1658949623.6</v>
      </c>
      <c r="DB536">
        <v>557.6268148148148</v>
      </c>
      <c r="DC536">
        <v>626.4507777777777</v>
      </c>
      <c r="DD536">
        <v>22.33172592592593</v>
      </c>
      <c r="DE536">
        <v>13.74281851851852</v>
      </c>
      <c r="DF536">
        <v>560.3586296296297</v>
      </c>
      <c r="DG536">
        <v>22.42954444444444</v>
      </c>
      <c r="DH536">
        <v>500.077111111111</v>
      </c>
      <c r="DI536">
        <v>90.42404444444445</v>
      </c>
      <c r="DJ536">
        <v>0.1000020703703703</v>
      </c>
      <c r="DK536">
        <v>27.10064814814815</v>
      </c>
      <c r="DL536">
        <v>26.63525185185185</v>
      </c>
      <c r="DM536">
        <v>999.9000000000001</v>
      </c>
      <c r="DN536">
        <v>0</v>
      </c>
      <c r="DO536">
        <v>0</v>
      </c>
      <c r="DP536">
        <v>9999.128148148149</v>
      </c>
      <c r="DQ536">
        <v>0</v>
      </c>
      <c r="DR536">
        <v>10.40072222222222</v>
      </c>
      <c r="DS536">
        <v>-68.82391851851851</v>
      </c>
      <c r="DT536">
        <v>570.363925925926</v>
      </c>
      <c r="DU536">
        <v>635.1791111111111</v>
      </c>
      <c r="DV536">
        <v>8.588905185185187</v>
      </c>
      <c r="DW536">
        <v>626.4507777777777</v>
      </c>
      <c r="DX536">
        <v>13.74281851851852</v>
      </c>
      <c r="DY536">
        <v>2.019324444444444</v>
      </c>
      <c r="DZ536">
        <v>1.24268</v>
      </c>
      <c r="EA536">
        <v>17.59668518518518</v>
      </c>
      <c r="EB536">
        <v>10.12279259259259</v>
      </c>
      <c r="EC536">
        <v>1999.973703703704</v>
      </c>
      <c r="ED536">
        <v>0.9799956666666667</v>
      </c>
      <c r="EE536">
        <v>0.02000448888888889</v>
      </c>
      <c r="EF536">
        <v>0</v>
      </c>
      <c r="EG536">
        <v>964.9482962962965</v>
      </c>
      <c r="EH536">
        <v>5.00097</v>
      </c>
      <c r="EI536">
        <v>19252.48148148148</v>
      </c>
      <c r="EJ536">
        <v>16707.32592592593</v>
      </c>
      <c r="EK536">
        <v>38.562</v>
      </c>
      <c r="EL536">
        <v>39.062</v>
      </c>
      <c r="EM536">
        <v>38.55281481481481</v>
      </c>
      <c r="EN536">
        <v>38.73133333333334</v>
      </c>
      <c r="EO536">
        <v>39.187</v>
      </c>
      <c r="EP536">
        <v>1955.063703703704</v>
      </c>
      <c r="EQ536">
        <v>39.91</v>
      </c>
      <c r="ER536">
        <v>0</v>
      </c>
      <c r="ES536">
        <v>424.7999999523163</v>
      </c>
      <c r="ET536">
        <v>0</v>
      </c>
      <c r="EU536">
        <v>964.97388</v>
      </c>
      <c r="EV536">
        <v>23.19961534580776</v>
      </c>
      <c r="EW536">
        <v>465.2769223974114</v>
      </c>
      <c r="EX536">
        <v>19253.032</v>
      </c>
      <c r="EY536">
        <v>15</v>
      </c>
      <c r="EZ536">
        <v>1658949246.1</v>
      </c>
      <c r="FA536" t="s">
        <v>1397</v>
      </c>
      <c r="FB536">
        <v>1658949228.6</v>
      </c>
      <c r="FC536">
        <v>1658949246.1</v>
      </c>
      <c r="FD536">
        <v>1</v>
      </c>
      <c r="FE536">
        <v>1.075</v>
      </c>
      <c r="FF536">
        <v>0.018</v>
      </c>
      <c r="FG536">
        <v>-2.327</v>
      </c>
      <c r="FH536">
        <v>-0.178</v>
      </c>
      <c r="FI536">
        <v>420</v>
      </c>
      <c r="FJ536">
        <v>13</v>
      </c>
      <c r="FK536">
        <v>0.09</v>
      </c>
      <c r="FL536">
        <v>0.02</v>
      </c>
      <c r="FM536">
        <v>-68.26620749999999</v>
      </c>
      <c r="FN536">
        <v>-9.995080300187386</v>
      </c>
      <c r="FO536">
        <v>0.9669185393267359</v>
      </c>
      <c r="FP536">
        <v>0</v>
      </c>
      <c r="FQ536">
        <v>963.5508823529414</v>
      </c>
      <c r="FR536">
        <v>25.01552327949711</v>
      </c>
      <c r="FS536">
        <v>2.471962482638235</v>
      </c>
      <c r="FT536">
        <v>0</v>
      </c>
      <c r="FU536">
        <v>8.573969999999999</v>
      </c>
      <c r="FV536">
        <v>0.3771640525328296</v>
      </c>
      <c r="FW536">
        <v>0.04250724861714784</v>
      </c>
      <c r="FX536">
        <v>0</v>
      </c>
      <c r="FY536">
        <v>0</v>
      </c>
      <c r="FZ536">
        <v>3</v>
      </c>
      <c r="GA536" t="s">
        <v>439</v>
      </c>
      <c r="GB536">
        <v>2.98349</v>
      </c>
      <c r="GC536">
        <v>2.7154</v>
      </c>
      <c r="GD536">
        <v>0.120348</v>
      </c>
      <c r="GE536">
        <v>0.128464</v>
      </c>
      <c r="GF536">
        <v>0.102187</v>
      </c>
      <c r="GG536">
        <v>0.07056030000000001</v>
      </c>
      <c r="GH536">
        <v>27909.6</v>
      </c>
      <c r="GI536">
        <v>27757.7</v>
      </c>
      <c r="GJ536">
        <v>29486</v>
      </c>
      <c r="GK536">
        <v>29453.2</v>
      </c>
      <c r="GL536">
        <v>35068.5</v>
      </c>
      <c r="GM536">
        <v>36403.2</v>
      </c>
      <c r="GN536">
        <v>41534.4</v>
      </c>
      <c r="GO536">
        <v>41970.9</v>
      </c>
      <c r="GP536">
        <v>1.95837</v>
      </c>
      <c r="GQ536">
        <v>1.90228</v>
      </c>
      <c r="GR536">
        <v>0.08091329999999999</v>
      </c>
      <c r="GS536">
        <v>0</v>
      </c>
      <c r="GT536">
        <v>25.3076</v>
      </c>
      <c r="GU536">
        <v>999.9</v>
      </c>
      <c r="GV536">
        <v>35.3</v>
      </c>
      <c r="GW536">
        <v>31.1</v>
      </c>
      <c r="GX536">
        <v>17.7132</v>
      </c>
      <c r="GY536">
        <v>62.7594</v>
      </c>
      <c r="GZ536">
        <v>34.2829</v>
      </c>
      <c r="HA536">
        <v>1</v>
      </c>
      <c r="HB536">
        <v>-0.0918394</v>
      </c>
      <c r="HC536">
        <v>0.248301</v>
      </c>
      <c r="HD536">
        <v>20.3325</v>
      </c>
      <c r="HE536">
        <v>5.21729</v>
      </c>
      <c r="HF536">
        <v>12.0099</v>
      </c>
      <c r="HG536">
        <v>4.98925</v>
      </c>
      <c r="HH536">
        <v>3.28855</v>
      </c>
      <c r="HI536">
        <v>9999</v>
      </c>
      <c r="HJ536">
        <v>9999</v>
      </c>
      <c r="HK536">
        <v>9999</v>
      </c>
      <c r="HL536">
        <v>156.9</v>
      </c>
      <c r="HM536">
        <v>1.86739</v>
      </c>
      <c r="HN536">
        <v>1.86646</v>
      </c>
      <c r="HO536">
        <v>1.86586</v>
      </c>
      <c r="HP536">
        <v>1.86584</v>
      </c>
      <c r="HQ536">
        <v>1.86767</v>
      </c>
      <c r="HR536">
        <v>1.87013</v>
      </c>
      <c r="HS536">
        <v>1.86875</v>
      </c>
      <c r="HT536">
        <v>1.87026</v>
      </c>
      <c r="HU536">
        <v>0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-2.801</v>
      </c>
      <c r="II536">
        <v>-0.0982</v>
      </c>
      <c r="IJ536">
        <v>-0.9279119013753974</v>
      </c>
      <c r="IK536">
        <v>-0.003643892653284941</v>
      </c>
      <c r="IL536">
        <v>8.948238347276123E-07</v>
      </c>
      <c r="IM536">
        <v>-2.445980282225029E-10</v>
      </c>
      <c r="IN536">
        <v>-0.1764634167570225</v>
      </c>
      <c r="IO536">
        <v>-0.01042730378795286</v>
      </c>
      <c r="IP536">
        <v>0.00100284695746963</v>
      </c>
      <c r="IQ536">
        <v>-1.701466411570297E-05</v>
      </c>
      <c r="IR536">
        <v>2</v>
      </c>
      <c r="IS536">
        <v>2310</v>
      </c>
      <c r="IT536">
        <v>1</v>
      </c>
      <c r="IU536">
        <v>25</v>
      </c>
      <c r="IV536">
        <v>6.7</v>
      </c>
      <c r="IW536">
        <v>6.4</v>
      </c>
      <c r="IX536">
        <v>1.50391</v>
      </c>
      <c r="IY536">
        <v>2.21924</v>
      </c>
      <c r="IZ536">
        <v>1.39648</v>
      </c>
      <c r="JA536">
        <v>2.34375</v>
      </c>
      <c r="JB536">
        <v>1.49536</v>
      </c>
      <c r="JC536">
        <v>2.40234</v>
      </c>
      <c r="JD536">
        <v>35.638</v>
      </c>
      <c r="JE536">
        <v>24.1663</v>
      </c>
      <c r="JF536">
        <v>18</v>
      </c>
      <c r="JG536">
        <v>517.052</v>
      </c>
      <c r="JH536">
        <v>437.563</v>
      </c>
      <c r="JI536">
        <v>25.0001</v>
      </c>
      <c r="JJ536">
        <v>26.2443</v>
      </c>
      <c r="JK536">
        <v>30.0002</v>
      </c>
      <c r="JL536">
        <v>26.2158</v>
      </c>
      <c r="JM536">
        <v>26.157</v>
      </c>
      <c r="JN536">
        <v>30.089</v>
      </c>
      <c r="JO536">
        <v>22.2959</v>
      </c>
      <c r="JP536">
        <v>4.92713</v>
      </c>
      <c r="JQ536">
        <v>25</v>
      </c>
      <c r="JR536">
        <v>674.124</v>
      </c>
      <c r="JS536">
        <v>13.5444</v>
      </c>
      <c r="JT536">
        <v>100.834</v>
      </c>
      <c r="JU536">
        <v>100.8</v>
      </c>
    </row>
    <row r="537" spans="1:281">
      <c r="A537">
        <v>521</v>
      </c>
      <c r="B537">
        <v>1658949636.1</v>
      </c>
      <c r="C537">
        <v>7998.099999904633</v>
      </c>
      <c r="D537" t="s">
        <v>1476</v>
      </c>
      <c r="E537" t="s">
        <v>1477</v>
      </c>
      <c r="F537">
        <v>5</v>
      </c>
      <c r="G537" t="s">
        <v>1396</v>
      </c>
      <c r="H537" t="s">
        <v>416</v>
      </c>
      <c r="I537">
        <v>1658949628.314285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669.2280939350543</v>
      </c>
      <c r="AK537">
        <v>609.9073454545455</v>
      </c>
      <c r="AL537">
        <v>3.326021682114057</v>
      </c>
      <c r="AM537">
        <v>64.67409659415863</v>
      </c>
      <c r="AN537">
        <f>(AP537 - AO537 + DI537*1E3/(8.314*(DK537+273.15)) * AR537/DH537 * AQ537) * DH537/(100*CV537) * 1000/(1000 - AP537)</f>
        <v>0</v>
      </c>
      <c r="AO537">
        <v>13.63353508816631</v>
      </c>
      <c r="AP537">
        <v>22.25783212121211</v>
      </c>
      <c r="AQ537">
        <v>-0.007666380348970606</v>
      </c>
      <c r="AR537">
        <v>83.68018954703501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1394</v>
      </c>
      <c r="CA537">
        <v>300</v>
      </c>
      <c r="CB537">
        <v>300</v>
      </c>
      <c r="CC537">
        <v>300</v>
      </c>
      <c r="CD537">
        <v>10389.3</v>
      </c>
      <c r="CE537">
        <v>1221.96</v>
      </c>
      <c r="CF537">
        <v>-0.00688733</v>
      </c>
      <c r="CG537">
        <v>0.34</v>
      </c>
      <c r="CH537" t="s">
        <v>417</v>
      </c>
      <c r="CI537" t="s">
        <v>417</v>
      </c>
      <c r="CJ537" t="s">
        <v>417</v>
      </c>
      <c r="CK537" t="s">
        <v>417</v>
      </c>
      <c r="CL537" t="s">
        <v>417</v>
      </c>
      <c r="CM537" t="s">
        <v>417</v>
      </c>
      <c r="CN537" t="s">
        <v>417</v>
      </c>
      <c r="CO537" t="s">
        <v>417</v>
      </c>
      <c r="CP537" t="s">
        <v>417</v>
      </c>
      <c r="CQ537" t="s">
        <v>417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1658949628.314285</v>
      </c>
      <c r="DB537">
        <v>572.7596428571429</v>
      </c>
      <c r="DC537">
        <v>642.2698928571427</v>
      </c>
      <c r="DD537">
        <v>22.30908214285714</v>
      </c>
      <c r="DE537">
        <v>13.68935714285714</v>
      </c>
      <c r="DF537">
        <v>575.5349285714285</v>
      </c>
      <c r="DG537">
        <v>22.40710357142857</v>
      </c>
      <c r="DH537">
        <v>500.0743214285714</v>
      </c>
      <c r="DI537">
        <v>90.42393214285713</v>
      </c>
      <c r="DJ537">
        <v>0.09998295714285714</v>
      </c>
      <c r="DK537">
        <v>27.10037499999999</v>
      </c>
      <c r="DL537">
        <v>26.63332857142857</v>
      </c>
      <c r="DM537">
        <v>999.9000000000002</v>
      </c>
      <c r="DN537">
        <v>0</v>
      </c>
      <c r="DO537">
        <v>0</v>
      </c>
      <c r="DP537">
        <v>9999.369999999999</v>
      </c>
      <c r="DQ537">
        <v>0</v>
      </c>
      <c r="DR537">
        <v>10.36566428571429</v>
      </c>
      <c r="DS537">
        <v>-69.51018214285715</v>
      </c>
      <c r="DT537">
        <v>585.8286071428571</v>
      </c>
      <c r="DU537">
        <v>651.1832500000002</v>
      </c>
      <c r="DV537">
        <v>8.619727857142857</v>
      </c>
      <c r="DW537">
        <v>642.2698928571427</v>
      </c>
      <c r="DX537">
        <v>13.68935714285714</v>
      </c>
      <c r="DY537">
        <v>2.017273928571429</v>
      </c>
      <c r="DZ537">
        <v>1.237843928571429</v>
      </c>
      <c r="EA537">
        <v>17.580575</v>
      </c>
      <c r="EB537">
        <v>10.0645075</v>
      </c>
      <c r="EC537">
        <v>1999.986785714286</v>
      </c>
      <c r="ED537">
        <v>0.9799955000000001</v>
      </c>
      <c r="EE537">
        <v>0.02000465</v>
      </c>
      <c r="EF537">
        <v>0</v>
      </c>
      <c r="EG537">
        <v>966.6894285714285</v>
      </c>
      <c r="EH537">
        <v>5.00097</v>
      </c>
      <c r="EI537">
        <v>19286.925</v>
      </c>
      <c r="EJ537">
        <v>16707.43928571429</v>
      </c>
      <c r="EK537">
        <v>38.562</v>
      </c>
      <c r="EL537">
        <v>39.062</v>
      </c>
      <c r="EM537">
        <v>38.55314285714285</v>
      </c>
      <c r="EN537">
        <v>38.71625</v>
      </c>
      <c r="EO537">
        <v>39.187</v>
      </c>
      <c r="EP537">
        <v>1955.076785714286</v>
      </c>
      <c r="EQ537">
        <v>39.91</v>
      </c>
      <c r="ER537">
        <v>0</v>
      </c>
      <c r="ES537">
        <v>430.2000000476837</v>
      </c>
      <c r="ET537">
        <v>0</v>
      </c>
      <c r="EU537">
        <v>966.8510769230769</v>
      </c>
      <c r="EV537">
        <v>20.99576069056711</v>
      </c>
      <c r="EW537">
        <v>413.2512820154232</v>
      </c>
      <c r="EX537">
        <v>19290.1</v>
      </c>
      <c r="EY537">
        <v>15</v>
      </c>
      <c r="EZ537">
        <v>1658949246.1</v>
      </c>
      <c r="FA537" t="s">
        <v>1397</v>
      </c>
      <c r="FB537">
        <v>1658949228.6</v>
      </c>
      <c r="FC537">
        <v>1658949246.1</v>
      </c>
      <c r="FD537">
        <v>1</v>
      </c>
      <c r="FE537">
        <v>1.075</v>
      </c>
      <c r="FF537">
        <v>0.018</v>
      </c>
      <c r="FG537">
        <v>-2.327</v>
      </c>
      <c r="FH537">
        <v>-0.178</v>
      </c>
      <c r="FI537">
        <v>420</v>
      </c>
      <c r="FJ537">
        <v>13</v>
      </c>
      <c r="FK537">
        <v>0.09</v>
      </c>
      <c r="FL537">
        <v>0.02</v>
      </c>
      <c r="FM537">
        <v>-69.10951707317074</v>
      </c>
      <c r="FN537">
        <v>-8.761950522648119</v>
      </c>
      <c r="FO537">
        <v>0.8656068751988011</v>
      </c>
      <c r="FP537">
        <v>0</v>
      </c>
      <c r="FQ537">
        <v>965.7083823529414</v>
      </c>
      <c r="FR537">
        <v>22.49938884886829</v>
      </c>
      <c r="FS537">
        <v>2.223222052558564</v>
      </c>
      <c r="FT537">
        <v>0</v>
      </c>
      <c r="FU537">
        <v>8.599666341463415</v>
      </c>
      <c r="FV537">
        <v>0.4341008362369437</v>
      </c>
      <c r="FW537">
        <v>0.04697937117377597</v>
      </c>
      <c r="FX537">
        <v>0</v>
      </c>
      <c r="FY537">
        <v>0</v>
      </c>
      <c r="FZ537">
        <v>3</v>
      </c>
      <c r="GA537" t="s">
        <v>439</v>
      </c>
      <c r="GB537">
        <v>2.98353</v>
      </c>
      <c r="GC537">
        <v>2.71571</v>
      </c>
      <c r="GD537">
        <v>0.122696</v>
      </c>
      <c r="GE537">
        <v>0.130769</v>
      </c>
      <c r="GF537">
        <v>0.102077</v>
      </c>
      <c r="GG537">
        <v>0.0704692</v>
      </c>
      <c r="GH537">
        <v>27835.1</v>
      </c>
      <c r="GI537">
        <v>27684.7</v>
      </c>
      <c r="GJ537">
        <v>29486</v>
      </c>
      <c r="GK537">
        <v>29453.7</v>
      </c>
      <c r="GL537">
        <v>35072.9</v>
      </c>
      <c r="GM537">
        <v>36406.9</v>
      </c>
      <c r="GN537">
        <v>41534.4</v>
      </c>
      <c r="GO537">
        <v>41971</v>
      </c>
      <c r="GP537">
        <v>1.95805</v>
      </c>
      <c r="GQ537">
        <v>1.9026</v>
      </c>
      <c r="GR537">
        <v>0.0800192</v>
      </c>
      <c r="GS537">
        <v>0</v>
      </c>
      <c r="GT537">
        <v>25.3076</v>
      </c>
      <c r="GU537">
        <v>999.9</v>
      </c>
      <c r="GV537">
        <v>35.3</v>
      </c>
      <c r="GW537">
        <v>31.1</v>
      </c>
      <c r="GX537">
        <v>17.713</v>
      </c>
      <c r="GY537">
        <v>62.9494</v>
      </c>
      <c r="GZ537">
        <v>34.2268</v>
      </c>
      <c r="HA537">
        <v>1</v>
      </c>
      <c r="HB537">
        <v>-0.09181400000000001</v>
      </c>
      <c r="HC537">
        <v>0.249085</v>
      </c>
      <c r="HD537">
        <v>20.3327</v>
      </c>
      <c r="HE537">
        <v>5.21804</v>
      </c>
      <c r="HF537">
        <v>12.0099</v>
      </c>
      <c r="HG537">
        <v>4.9893</v>
      </c>
      <c r="HH537">
        <v>3.28863</v>
      </c>
      <c r="HI537">
        <v>9999</v>
      </c>
      <c r="HJ537">
        <v>9999</v>
      </c>
      <c r="HK537">
        <v>9999</v>
      </c>
      <c r="HL537">
        <v>156.9</v>
      </c>
      <c r="HM537">
        <v>1.86739</v>
      </c>
      <c r="HN537">
        <v>1.86646</v>
      </c>
      <c r="HO537">
        <v>1.86584</v>
      </c>
      <c r="HP537">
        <v>1.86584</v>
      </c>
      <c r="HQ537">
        <v>1.86768</v>
      </c>
      <c r="HR537">
        <v>1.87012</v>
      </c>
      <c r="HS537">
        <v>1.86875</v>
      </c>
      <c r="HT537">
        <v>1.87026</v>
      </c>
      <c r="HU537">
        <v>0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-2.847</v>
      </c>
      <c r="II537">
        <v>-0.0985</v>
      </c>
      <c r="IJ537">
        <v>-0.9279119013753974</v>
      </c>
      <c r="IK537">
        <v>-0.003643892653284941</v>
      </c>
      <c r="IL537">
        <v>8.948238347276123E-07</v>
      </c>
      <c r="IM537">
        <v>-2.445980282225029E-10</v>
      </c>
      <c r="IN537">
        <v>-0.1764634167570225</v>
      </c>
      <c r="IO537">
        <v>-0.01042730378795286</v>
      </c>
      <c r="IP537">
        <v>0.00100284695746963</v>
      </c>
      <c r="IQ537">
        <v>-1.701466411570297E-05</v>
      </c>
      <c r="IR537">
        <v>2</v>
      </c>
      <c r="IS537">
        <v>2310</v>
      </c>
      <c r="IT537">
        <v>1</v>
      </c>
      <c r="IU537">
        <v>25</v>
      </c>
      <c r="IV537">
        <v>6.8</v>
      </c>
      <c r="IW537">
        <v>6.5</v>
      </c>
      <c r="IX537">
        <v>1.53198</v>
      </c>
      <c r="IY537">
        <v>2.21313</v>
      </c>
      <c r="IZ537">
        <v>1.39648</v>
      </c>
      <c r="JA537">
        <v>2.34497</v>
      </c>
      <c r="JB537">
        <v>1.49536</v>
      </c>
      <c r="JC537">
        <v>2.41089</v>
      </c>
      <c r="JD537">
        <v>35.638</v>
      </c>
      <c r="JE537">
        <v>24.1751</v>
      </c>
      <c r="JF537">
        <v>18</v>
      </c>
      <c r="JG537">
        <v>516.841</v>
      </c>
      <c r="JH537">
        <v>437.764</v>
      </c>
      <c r="JI537">
        <v>25.0001</v>
      </c>
      <c r="JJ537">
        <v>26.2454</v>
      </c>
      <c r="JK537">
        <v>30.0002</v>
      </c>
      <c r="JL537">
        <v>26.2158</v>
      </c>
      <c r="JM537">
        <v>26.1577</v>
      </c>
      <c r="JN537">
        <v>30.6577</v>
      </c>
      <c r="JO537">
        <v>22.2959</v>
      </c>
      <c r="JP537">
        <v>4.92713</v>
      </c>
      <c r="JQ537">
        <v>25</v>
      </c>
      <c r="JR537">
        <v>687.481</v>
      </c>
      <c r="JS537">
        <v>13.5344</v>
      </c>
      <c r="JT537">
        <v>100.834</v>
      </c>
      <c r="JU537">
        <v>100.801</v>
      </c>
    </row>
    <row r="538" spans="1:281">
      <c r="A538">
        <v>522</v>
      </c>
      <c r="B538">
        <v>1658949641.1</v>
      </c>
      <c r="C538">
        <v>8003.099999904633</v>
      </c>
      <c r="D538" t="s">
        <v>1478</v>
      </c>
      <c r="E538" t="s">
        <v>1479</v>
      </c>
      <c r="F538">
        <v>5</v>
      </c>
      <c r="G538" t="s">
        <v>1396</v>
      </c>
      <c r="H538" t="s">
        <v>416</v>
      </c>
      <c r="I538">
        <v>1658949633.6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686.1601014330364</v>
      </c>
      <c r="AK538">
        <v>626.4147272727274</v>
      </c>
      <c r="AL538">
        <v>3.302069104026057</v>
      </c>
      <c r="AM538">
        <v>64.67409659415863</v>
      </c>
      <c r="AN538">
        <f>(AP538 - AO538 + DI538*1E3/(8.314*(DK538+273.15)) * AR538/DH538 * AQ538) * DH538/(100*CV538) * 1000/(1000 - AP538)</f>
        <v>0</v>
      </c>
      <c r="AO538">
        <v>13.60999120179219</v>
      </c>
      <c r="AP538">
        <v>22.23147333333333</v>
      </c>
      <c r="AQ538">
        <v>-0.005425530979558017</v>
      </c>
      <c r="AR538">
        <v>83.68018954703501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1394</v>
      </c>
      <c r="CA538">
        <v>300</v>
      </c>
      <c r="CB538">
        <v>300</v>
      </c>
      <c r="CC538">
        <v>300</v>
      </c>
      <c r="CD538">
        <v>10389.3</v>
      </c>
      <c r="CE538">
        <v>1221.96</v>
      </c>
      <c r="CF538">
        <v>-0.00688733</v>
      </c>
      <c r="CG538">
        <v>0.34</v>
      </c>
      <c r="CH538" t="s">
        <v>417</v>
      </c>
      <c r="CI538" t="s">
        <v>417</v>
      </c>
      <c r="CJ538" t="s">
        <v>417</v>
      </c>
      <c r="CK538" t="s">
        <v>417</v>
      </c>
      <c r="CL538" t="s">
        <v>417</v>
      </c>
      <c r="CM538" t="s">
        <v>417</v>
      </c>
      <c r="CN538" t="s">
        <v>417</v>
      </c>
      <c r="CO538" t="s">
        <v>417</v>
      </c>
      <c r="CP538" t="s">
        <v>417</v>
      </c>
      <c r="CQ538" t="s">
        <v>417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1658949633.6</v>
      </c>
      <c r="DB538">
        <v>589.8302222222222</v>
      </c>
      <c r="DC538">
        <v>660.0496296296295</v>
      </c>
      <c r="DD538">
        <v>22.27464814814815</v>
      </c>
      <c r="DE538">
        <v>13.63390740740741</v>
      </c>
      <c r="DF538">
        <v>592.6542962962963</v>
      </c>
      <c r="DG538">
        <v>22.37297777777778</v>
      </c>
      <c r="DH538">
        <v>500.0734444444445</v>
      </c>
      <c r="DI538">
        <v>90.42309629629629</v>
      </c>
      <c r="DJ538">
        <v>0.09999681481481483</v>
      </c>
      <c r="DK538">
        <v>27.09922962962964</v>
      </c>
      <c r="DL538">
        <v>26.62625185185186</v>
      </c>
      <c r="DM538">
        <v>999.9000000000001</v>
      </c>
      <c r="DN538">
        <v>0</v>
      </c>
      <c r="DO538">
        <v>0</v>
      </c>
      <c r="DP538">
        <v>9997.035555555556</v>
      </c>
      <c r="DQ538">
        <v>0</v>
      </c>
      <c r="DR538">
        <v>10.35311111111111</v>
      </c>
      <c r="DS538">
        <v>-70.21938888888889</v>
      </c>
      <c r="DT538">
        <v>603.2673333333333</v>
      </c>
      <c r="DU538">
        <v>669.1726666666665</v>
      </c>
      <c r="DV538">
        <v>8.64074962962963</v>
      </c>
      <c r="DW538">
        <v>660.0496296296295</v>
      </c>
      <c r="DX538">
        <v>13.63390740740741</v>
      </c>
      <c r="DY538">
        <v>2.014142222222223</v>
      </c>
      <c r="DZ538">
        <v>1.232818518518519</v>
      </c>
      <c r="EA538">
        <v>17.55594074074074</v>
      </c>
      <c r="EB538">
        <v>10.00385555555556</v>
      </c>
      <c r="EC538">
        <v>1999.993333333333</v>
      </c>
      <c r="ED538">
        <v>0.9799953333333334</v>
      </c>
      <c r="EE538">
        <v>0.02000481111111111</v>
      </c>
      <c r="EF538">
        <v>0</v>
      </c>
      <c r="EG538">
        <v>968.3389259259259</v>
      </c>
      <c r="EH538">
        <v>5.00097</v>
      </c>
      <c r="EI538">
        <v>19321.24074074074</v>
      </c>
      <c r="EJ538">
        <v>16707.48888888889</v>
      </c>
      <c r="EK538">
        <v>38.562</v>
      </c>
      <c r="EL538">
        <v>39.062</v>
      </c>
      <c r="EM538">
        <v>38.55281481481481</v>
      </c>
      <c r="EN538">
        <v>38.71733333333333</v>
      </c>
      <c r="EO538">
        <v>39.187</v>
      </c>
      <c r="EP538">
        <v>1955.082962962963</v>
      </c>
      <c r="EQ538">
        <v>39.91</v>
      </c>
      <c r="ER538">
        <v>0</v>
      </c>
      <c r="ES538">
        <v>435</v>
      </c>
      <c r="ET538">
        <v>0</v>
      </c>
      <c r="EU538">
        <v>968.3350384615385</v>
      </c>
      <c r="EV538">
        <v>17.6917265129583</v>
      </c>
      <c r="EW538">
        <v>362.7794874860389</v>
      </c>
      <c r="EX538">
        <v>19320.98076923077</v>
      </c>
      <c r="EY538">
        <v>15</v>
      </c>
      <c r="EZ538">
        <v>1658949246.1</v>
      </c>
      <c r="FA538" t="s">
        <v>1397</v>
      </c>
      <c r="FB538">
        <v>1658949228.6</v>
      </c>
      <c r="FC538">
        <v>1658949246.1</v>
      </c>
      <c r="FD538">
        <v>1</v>
      </c>
      <c r="FE538">
        <v>1.075</v>
      </c>
      <c r="FF538">
        <v>0.018</v>
      </c>
      <c r="FG538">
        <v>-2.327</v>
      </c>
      <c r="FH538">
        <v>-0.178</v>
      </c>
      <c r="FI538">
        <v>420</v>
      </c>
      <c r="FJ538">
        <v>13</v>
      </c>
      <c r="FK538">
        <v>0.09</v>
      </c>
      <c r="FL538">
        <v>0.02</v>
      </c>
      <c r="FM538">
        <v>-69.80126829268292</v>
      </c>
      <c r="FN538">
        <v>-8.105170034843184</v>
      </c>
      <c r="FO538">
        <v>0.8028962875159167</v>
      </c>
      <c r="FP538">
        <v>0</v>
      </c>
      <c r="FQ538">
        <v>967.3576176470588</v>
      </c>
      <c r="FR538">
        <v>19.33132163221489</v>
      </c>
      <c r="FS538">
        <v>1.917997209326088</v>
      </c>
      <c r="FT538">
        <v>0</v>
      </c>
      <c r="FU538">
        <v>8.622249024390243</v>
      </c>
      <c r="FV538">
        <v>0.2277629268292572</v>
      </c>
      <c r="FW538">
        <v>0.03379098348527088</v>
      </c>
      <c r="FX538">
        <v>0</v>
      </c>
      <c r="FY538">
        <v>0</v>
      </c>
      <c r="FZ538">
        <v>3</v>
      </c>
      <c r="GA538" t="s">
        <v>439</v>
      </c>
      <c r="GB538">
        <v>2.98364</v>
      </c>
      <c r="GC538">
        <v>2.71572</v>
      </c>
      <c r="GD538">
        <v>0.125008</v>
      </c>
      <c r="GE538">
        <v>0.132979</v>
      </c>
      <c r="GF538">
        <v>0.101993</v>
      </c>
      <c r="GG538">
        <v>0.0704274</v>
      </c>
      <c r="GH538">
        <v>27761.5</v>
      </c>
      <c r="GI538">
        <v>27614.3</v>
      </c>
      <c r="GJ538">
        <v>29485.7</v>
      </c>
      <c r="GK538">
        <v>29453.6</v>
      </c>
      <c r="GL538">
        <v>35076</v>
      </c>
      <c r="GM538">
        <v>36408.7</v>
      </c>
      <c r="GN538">
        <v>41534</v>
      </c>
      <c r="GO538">
        <v>41971.1</v>
      </c>
      <c r="GP538">
        <v>1.95812</v>
      </c>
      <c r="GQ538">
        <v>1.90245</v>
      </c>
      <c r="GR538">
        <v>0.07953490000000001</v>
      </c>
      <c r="GS538">
        <v>0</v>
      </c>
      <c r="GT538">
        <v>25.308</v>
      </c>
      <c r="GU538">
        <v>999.9</v>
      </c>
      <c r="GV538">
        <v>35.3</v>
      </c>
      <c r="GW538">
        <v>31.1</v>
      </c>
      <c r="GX538">
        <v>17.7139</v>
      </c>
      <c r="GY538">
        <v>63.0194</v>
      </c>
      <c r="GZ538">
        <v>34.1627</v>
      </c>
      <c r="HA538">
        <v>1</v>
      </c>
      <c r="HB538">
        <v>-0.0916463</v>
      </c>
      <c r="HC538">
        <v>0.24872</v>
      </c>
      <c r="HD538">
        <v>20.3326</v>
      </c>
      <c r="HE538">
        <v>5.21744</v>
      </c>
      <c r="HF538">
        <v>12.0099</v>
      </c>
      <c r="HG538">
        <v>4.9891</v>
      </c>
      <c r="HH538">
        <v>3.28855</v>
      </c>
      <c r="HI538">
        <v>9999</v>
      </c>
      <c r="HJ538">
        <v>9999</v>
      </c>
      <c r="HK538">
        <v>9999</v>
      </c>
      <c r="HL538">
        <v>156.9</v>
      </c>
      <c r="HM538">
        <v>1.86741</v>
      </c>
      <c r="HN538">
        <v>1.86646</v>
      </c>
      <c r="HO538">
        <v>1.86588</v>
      </c>
      <c r="HP538">
        <v>1.86584</v>
      </c>
      <c r="HQ538">
        <v>1.86768</v>
      </c>
      <c r="HR538">
        <v>1.87014</v>
      </c>
      <c r="HS538">
        <v>1.86875</v>
      </c>
      <c r="HT538">
        <v>1.87027</v>
      </c>
      <c r="HU538">
        <v>0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-2.893</v>
      </c>
      <c r="II538">
        <v>-0.0987</v>
      </c>
      <c r="IJ538">
        <v>-0.9279119013753974</v>
      </c>
      <c r="IK538">
        <v>-0.003643892653284941</v>
      </c>
      <c r="IL538">
        <v>8.948238347276123E-07</v>
      </c>
      <c r="IM538">
        <v>-2.445980282225029E-10</v>
      </c>
      <c r="IN538">
        <v>-0.1764634167570225</v>
      </c>
      <c r="IO538">
        <v>-0.01042730378795286</v>
      </c>
      <c r="IP538">
        <v>0.00100284695746963</v>
      </c>
      <c r="IQ538">
        <v>-1.701466411570297E-05</v>
      </c>
      <c r="IR538">
        <v>2</v>
      </c>
      <c r="IS538">
        <v>2310</v>
      </c>
      <c r="IT538">
        <v>1</v>
      </c>
      <c r="IU538">
        <v>25</v>
      </c>
      <c r="IV538">
        <v>6.9</v>
      </c>
      <c r="IW538">
        <v>6.6</v>
      </c>
      <c r="IX538">
        <v>1.5625</v>
      </c>
      <c r="IY538">
        <v>2.20825</v>
      </c>
      <c r="IZ538">
        <v>1.39648</v>
      </c>
      <c r="JA538">
        <v>2.34497</v>
      </c>
      <c r="JB538">
        <v>1.49536</v>
      </c>
      <c r="JC538">
        <v>2.41089</v>
      </c>
      <c r="JD538">
        <v>35.638</v>
      </c>
      <c r="JE538">
        <v>24.1751</v>
      </c>
      <c r="JF538">
        <v>18</v>
      </c>
      <c r="JG538">
        <v>516.889</v>
      </c>
      <c r="JH538">
        <v>437.673</v>
      </c>
      <c r="JI538">
        <v>24.9999</v>
      </c>
      <c r="JJ538">
        <v>26.2465</v>
      </c>
      <c r="JK538">
        <v>30.0002</v>
      </c>
      <c r="JL538">
        <v>26.2158</v>
      </c>
      <c r="JM538">
        <v>26.1577</v>
      </c>
      <c r="JN538">
        <v>31.2835</v>
      </c>
      <c r="JO538">
        <v>22.5823</v>
      </c>
      <c r="JP538">
        <v>4.55543</v>
      </c>
      <c r="JQ538">
        <v>25</v>
      </c>
      <c r="JR538">
        <v>707.516</v>
      </c>
      <c r="JS538">
        <v>13.5298</v>
      </c>
      <c r="JT538">
        <v>100.833</v>
      </c>
      <c r="JU538">
        <v>100.801</v>
      </c>
    </row>
    <row r="539" spans="1:281">
      <c r="A539">
        <v>523</v>
      </c>
      <c r="B539">
        <v>1658949646.1</v>
      </c>
      <c r="C539">
        <v>8008.099999904633</v>
      </c>
      <c r="D539" t="s">
        <v>1480</v>
      </c>
      <c r="E539" t="s">
        <v>1481</v>
      </c>
      <c r="F539">
        <v>5</v>
      </c>
      <c r="G539" t="s">
        <v>1396</v>
      </c>
      <c r="H539" t="s">
        <v>416</v>
      </c>
      <c r="I539">
        <v>1658949638.314285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703.0428511734259</v>
      </c>
      <c r="AK539">
        <v>642.9715757575756</v>
      </c>
      <c r="AL539">
        <v>3.308635580865691</v>
      </c>
      <c r="AM539">
        <v>64.67409659415863</v>
      </c>
      <c r="AN539">
        <f>(AP539 - AO539 + DI539*1E3/(8.314*(DK539+273.15)) * AR539/DH539 * AQ539) * DH539/(100*CV539) * 1000/(1000 - AP539)</f>
        <v>0</v>
      </c>
      <c r="AO539">
        <v>13.58455513367708</v>
      </c>
      <c r="AP539">
        <v>22.20981636363636</v>
      </c>
      <c r="AQ539">
        <v>-0.001498130146537917</v>
      </c>
      <c r="AR539">
        <v>83.68018954703501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1394</v>
      </c>
      <c r="CA539">
        <v>300</v>
      </c>
      <c r="CB539">
        <v>300</v>
      </c>
      <c r="CC539">
        <v>300</v>
      </c>
      <c r="CD539">
        <v>10389.3</v>
      </c>
      <c r="CE539">
        <v>1221.96</v>
      </c>
      <c r="CF539">
        <v>-0.00688733</v>
      </c>
      <c r="CG539">
        <v>0.34</v>
      </c>
      <c r="CH539" t="s">
        <v>417</v>
      </c>
      <c r="CI539" t="s">
        <v>417</v>
      </c>
      <c r="CJ539" t="s">
        <v>417</v>
      </c>
      <c r="CK539" t="s">
        <v>417</v>
      </c>
      <c r="CL539" t="s">
        <v>417</v>
      </c>
      <c r="CM539" t="s">
        <v>417</v>
      </c>
      <c r="CN539" t="s">
        <v>417</v>
      </c>
      <c r="CO539" t="s">
        <v>417</v>
      </c>
      <c r="CP539" t="s">
        <v>417</v>
      </c>
      <c r="CQ539" t="s">
        <v>417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1658949638.314285</v>
      </c>
      <c r="DB539">
        <v>605.0939642857144</v>
      </c>
      <c r="DC539">
        <v>675.8635714285714</v>
      </c>
      <c r="DD539">
        <v>22.24620714285714</v>
      </c>
      <c r="DE539">
        <v>13.60216785714286</v>
      </c>
      <c r="DF539">
        <v>607.9613571428571</v>
      </c>
      <c r="DG539">
        <v>22.34479285714286</v>
      </c>
      <c r="DH539">
        <v>500.0663928571429</v>
      </c>
      <c r="DI539">
        <v>90.4228107142857</v>
      </c>
      <c r="DJ539">
        <v>0.09993686785714286</v>
      </c>
      <c r="DK539">
        <v>27.09674285714286</v>
      </c>
      <c r="DL539">
        <v>26.61706071428572</v>
      </c>
      <c r="DM539">
        <v>999.9000000000002</v>
      </c>
      <c r="DN539">
        <v>0</v>
      </c>
      <c r="DO539">
        <v>0</v>
      </c>
      <c r="DP539">
        <v>10006.33964285714</v>
      </c>
      <c r="DQ539">
        <v>0</v>
      </c>
      <c r="DR539">
        <v>10.35236071428571</v>
      </c>
      <c r="DS539">
        <v>-70.76953571428571</v>
      </c>
      <c r="DT539">
        <v>618.8608571428573</v>
      </c>
      <c r="DU539">
        <v>685.1829999999999</v>
      </c>
      <c r="DV539">
        <v>8.644050357142858</v>
      </c>
      <c r="DW539">
        <v>675.8635714285714</v>
      </c>
      <c r="DX539">
        <v>13.60216785714286</v>
      </c>
      <c r="DY539">
        <v>2.011564285714285</v>
      </c>
      <c r="DZ539">
        <v>1.229945714285714</v>
      </c>
      <c r="EA539">
        <v>17.53565357142857</v>
      </c>
      <c r="EB539">
        <v>9.968991071428572</v>
      </c>
      <c r="EC539">
        <v>2000.014285714286</v>
      </c>
      <c r="ED539">
        <v>0.9799950714285716</v>
      </c>
      <c r="EE539">
        <v>0.02000506428571429</v>
      </c>
      <c r="EF539">
        <v>0</v>
      </c>
      <c r="EG539">
        <v>969.6962500000001</v>
      </c>
      <c r="EH539">
        <v>5.00097</v>
      </c>
      <c r="EI539">
        <v>19348.01071428572</v>
      </c>
      <c r="EJ539">
        <v>16707.66785714286</v>
      </c>
      <c r="EK539">
        <v>38.562</v>
      </c>
      <c r="EL539">
        <v>39.062</v>
      </c>
      <c r="EM539">
        <v>38.562</v>
      </c>
      <c r="EN539">
        <v>38.71625</v>
      </c>
      <c r="EO539">
        <v>39.187</v>
      </c>
      <c r="EP539">
        <v>1955.1025</v>
      </c>
      <c r="EQ539">
        <v>39.91</v>
      </c>
      <c r="ER539">
        <v>0</v>
      </c>
      <c r="ES539">
        <v>439.7999999523163</v>
      </c>
      <c r="ET539">
        <v>0</v>
      </c>
      <c r="EU539">
        <v>969.7213846153845</v>
      </c>
      <c r="EV539">
        <v>14.84581195161625</v>
      </c>
      <c r="EW539">
        <v>322.72136710047</v>
      </c>
      <c r="EX539">
        <v>19348.36923076923</v>
      </c>
      <c r="EY539">
        <v>15</v>
      </c>
      <c r="EZ539">
        <v>1658949246.1</v>
      </c>
      <c r="FA539" t="s">
        <v>1397</v>
      </c>
      <c r="FB539">
        <v>1658949228.6</v>
      </c>
      <c r="FC539">
        <v>1658949246.1</v>
      </c>
      <c r="FD539">
        <v>1</v>
      </c>
      <c r="FE539">
        <v>1.075</v>
      </c>
      <c r="FF539">
        <v>0.018</v>
      </c>
      <c r="FG539">
        <v>-2.327</v>
      </c>
      <c r="FH539">
        <v>-0.178</v>
      </c>
      <c r="FI539">
        <v>420</v>
      </c>
      <c r="FJ539">
        <v>13</v>
      </c>
      <c r="FK539">
        <v>0.09</v>
      </c>
      <c r="FL539">
        <v>0.02</v>
      </c>
      <c r="FM539">
        <v>-70.29973414634145</v>
      </c>
      <c r="FN539">
        <v>-7.302016724738926</v>
      </c>
      <c r="FO539">
        <v>0.7263400925555056</v>
      </c>
      <c r="FP539">
        <v>0</v>
      </c>
      <c r="FQ539">
        <v>968.6635294117647</v>
      </c>
      <c r="FR539">
        <v>17.0881283463966</v>
      </c>
      <c r="FS539">
        <v>1.701688853761841</v>
      </c>
      <c r="FT539">
        <v>0</v>
      </c>
      <c r="FU539">
        <v>8.638859268292684</v>
      </c>
      <c r="FV539">
        <v>0.0261033449477035</v>
      </c>
      <c r="FW539">
        <v>0.01347677177640803</v>
      </c>
      <c r="FX539">
        <v>1</v>
      </c>
      <c r="FY539">
        <v>1</v>
      </c>
      <c r="FZ539">
        <v>3</v>
      </c>
      <c r="GA539" t="s">
        <v>426</v>
      </c>
      <c r="GB539">
        <v>2.98363</v>
      </c>
      <c r="GC539">
        <v>2.71568</v>
      </c>
      <c r="GD539">
        <v>0.127289</v>
      </c>
      <c r="GE539">
        <v>0.135201</v>
      </c>
      <c r="GF539">
        <v>0.101915</v>
      </c>
      <c r="GG539">
        <v>0.0700385</v>
      </c>
      <c r="GH539">
        <v>27689.7</v>
      </c>
      <c r="GI539">
        <v>27543.4</v>
      </c>
      <c r="GJ539">
        <v>29486.3</v>
      </c>
      <c r="GK539">
        <v>29453.5</v>
      </c>
      <c r="GL539">
        <v>35079.6</v>
      </c>
      <c r="GM539">
        <v>36424</v>
      </c>
      <c r="GN539">
        <v>41534.6</v>
      </c>
      <c r="GO539">
        <v>41970.9</v>
      </c>
      <c r="GP539">
        <v>1.95795</v>
      </c>
      <c r="GQ539">
        <v>1.9025</v>
      </c>
      <c r="GR539">
        <v>0.0790879</v>
      </c>
      <c r="GS539">
        <v>0</v>
      </c>
      <c r="GT539">
        <v>25.3097</v>
      </c>
      <c r="GU539">
        <v>999.9</v>
      </c>
      <c r="GV539">
        <v>35.2</v>
      </c>
      <c r="GW539">
        <v>31.1</v>
      </c>
      <c r="GX539">
        <v>17.6621</v>
      </c>
      <c r="GY539">
        <v>62.9994</v>
      </c>
      <c r="GZ539">
        <v>33.9704</v>
      </c>
      <c r="HA539">
        <v>1</v>
      </c>
      <c r="HB539">
        <v>-0.0916845</v>
      </c>
      <c r="HC539">
        <v>0.248224</v>
      </c>
      <c r="HD539">
        <v>20.3327</v>
      </c>
      <c r="HE539">
        <v>5.21684</v>
      </c>
      <c r="HF539">
        <v>12.0097</v>
      </c>
      <c r="HG539">
        <v>4.98865</v>
      </c>
      <c r="HH539">
        <v>3.28853</v>
      </c>
      <c r="HI539">
        <v>9999</v>
      </c>
      <c r="HJ539">
        <v>9999</v>
      </c>
      <c r="HK539">
        <v>9999</v>
      </c>
      <c r="HL539">
        <v>156.9</v>
      </c>
      <c r="HM539">
        <v>1.8674</v>
      </c>
      <c r="HN539">
        <v>1.86646</v>
      </c>
      <c r="HO539">
        <v>1.86585</v>
      </c>
      <c r="HP539">
        <v>1.86584</v>
      </c>
      <c r="HQ539">
        <v>1.86768</v>
      </c>
      <c r="HR539">
        <v>1.87012</v>
      </c>
      <c r="HS539">
        <v>1.86874</v>
      </c>
      <c r="HT539">
        <v>1.87026</v>
      </c>
      <c r="HU539">
        <v>0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-2.938</v>
      </c>
      <c r="II539">
        <v>-0.0989</v>
      </c>
      <c r="IJ539">
        <v>-0.9279119013753974</v>
      </c>
      <c r="IK539">
        <v>-0.003643892653284941</v>
      </c>
      <c r="IL539">
        <v>8.948238347276123E-07</v>
      </c>
      <c r="IM539">
        <v>-2.445980282225029E-10</v>
      </c>
      <c r="IN539">
        <v>-0.1764634167570225</v>
      </c>
      <c r="IO539">
        <v>-0.01042730378795286</v>
      </c>
      <c r="IP539">
        <v>0.00100284695746963</v>
      </c>
      <c r="IQ539">
        <v>-1.701466411570297E-05</v>
      </c>
      <c r="IR539">
        <v>2</v>
      </c>
      <c r="IS539">
        <v>2310</v>
      </c>
      <c r="IT539">
        <v>1</v>
      </c>
      <c r="IU539">
        <v>25</v>
      </c>
      <c r="IV539">
        <v>7</v>
      </c>
      <c r="IW539">
        <v>6.7</v>
      </c>
      <c r="IX539">
        <v>1.5918</v>
      </c>
      <c r="IY539">
        <v>2.20825</v>
      </c>
      <c r="IZ539">
        <v>1.39648</v>
      </c>
      <c r="JA539">
        <v>2.34497</v>
      </c>
      <c r="JB539">
        <v>1.49536</v>
      </c>
      <c r="JC539">
        <v>2.41821</v>
      </c>
      <c r="JD539">
        <v>35.638</v>
      </c>
      <c r="JE539">
        <v>24.1751</v>
      </c>
      <c r="JF539">
        <v>18</v>
      </c>
      <c r="JG539">
        <v>516.776</v>
      </c>
      <c r="JH539">
        <v>437.704</v>
      </c>
      <c r="JI539">
        <v>24.9998</v>
      </c>
      <c r="JJ539">
        <v>26.2471</v>
      </c>
      <c r="JK539">
        <v>30.0002</v>
      </c>
      <c r="JL539">
        <v>26.2158</v>
      </c>
      <c r="JM539">
        <v>26.1577</v>
      </c>
      <c r="JN539">
        <v>31.8506</v>
      </c>
      <c r="JO539">
        <v>22.5823</v>
      </c>
      <c r="JP539">
        <v>4.55543</v>
      </c>
      <c r="JQ539">
        <v>25</v>
      </c>
      <c r="JR539">
        <v>720.8680000000001</v>
      </c>
      <c r="JS539">
        <v>13.5364</v>
      </c>
      <c r="JT539">
        <v>100.835</v>
      </c>
      <c r="JU539">
        <v>100.801</v>
      </c>
    </row>
    <row r="540" spans="1:281">
      <c r="A540">
        <v>524</v>
      </c>
      <c r="B540">
        <v>1658949651.1</v>
      </c>
      <c r="C540">
        <v>8013.099999904633</v>
      </c>
      <c r="D540" t="s">
        <v>1482</v>
      </c>
      <c r="E540" t="s">
        <v>1483</v>
      </c>
      <c r="F540">
        <v>5</v>
      </c>
      <c r="G540" t="s">
        <v>1396</v>
      </c>
      <c r="H540" t="s">
        <v>416</v>
      </c>
      <c r="I540">
        <v>1658949643.6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719.9692156857686</v>
      </c>
      <c r="AK540">
        <v>659.6302969696973</v>
      </c>
      <c r="AL540">
        <v>3.345602366193463</v>
      </c>
      <c r="AM540">
        <v>64.67409659415863</v>
      </c>
      <c r="AN540">
        <f>(AP540 - AO540 + DI540*1E3/(8.314*(DK540+273.15)) * AR540/DH540 * AQ540) * DH540/(100*CV540) * 1000/(1000 - AP540)</f>
        <v>0</v>
      </c>
      <c r="AO540">
        <v>13.48127570805395</v>
      </c>
      <c r="AP540">
        <v>22.16161272727273</v>
      </c>
      <c r="AQ540">
        <v>-0.01141539443578636</v>
      </c>
      <c r="AR540">
        <v>83.68018954703501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1394</v>
      </c>
      <c r="CA540">
        <v>300</v>
      </c>
      <c r="CB540">
        <v>300</v>
      </c>
      <c r="CC540">
        <v>300</v>
      </c>
      <c r="CD540">
        <v>10389.3</v>
      </c>
      <c r="CE540">
        <v>1221.96</v>
      </c>
      <c r="CF540">
        <v>-0.00688733</v>
      </c>
      <c r="CG540">
        <v>0.34</v>
      </c>
      <c r="CH540" t="s">
        <v>417</v>
      </c>
      <c r="CI540" t="s">
        <v>417</v>
      </c>
      <c r="CJ540" t="s">
        <v>417</v>
      </c>
      <c r="CK540" t="s">
        <v>417</v>
      </c>
      <c r="CL540" t="s">
        <v>417</v>
      </c>
      <c r="CM540" t="s">
        <v>417</v>
      </c>
      <c r="CN540" t="s">
        <v>417</v>
      </c>
      <c r="CO540" t="s">
        <v>417</v>
      </c>
      <c r="CP540" t="s">
        <v>417</v>
      </c>
      <c r="CQ540" t="s">
        <v>417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1658949643.6</v>
      </c>
      <c r="DB540">
        <v>622.2322222222223</v>
      </c>
      <c r="DC540">
        <v>693.5659259259259</v>
      </c>
      <c r="DD540">
        <v>22.21384814814814</v>
      </c>
      <c r="DE540">
        <v>13.55040740740741</v>
      </c>
      <c r="DF540">
        <v>625.1481111111111</v>
      </c>
      <c r="DG540">
        <v>22.31272222222222</v>
      </c>
      <c r="DH540">
        <v>500.0711111111111</v>
      </c>
      <c r="DI540">
        <v>90.42333333333336</v>
      </c>
      <c r="DJ540">
        <v>0.09999467777777776</v>
      </c>
      <c r="DK540">
        <v>27.09368888888889</v>
      </c>
      <c r="DL540">
        <v>26.60914074074073</v>
      </c>
      <c r="DM540">
        <v>999.9000000000001</v>
      </c>
      <c r="DN540">
        <v>0</v>
      </c>
      <c r="DO540">
        <v>0</v>
      </c>
      <c r="DP540">
        <v>10006.96851851852</v>
      </c>
      <c r="DQ540">
        <v>0</v>
      </c>
      <c r="DR540">
        <v>10.38651851851852</v>
      </c>
      <c r="DS540">
        <v>-71.33368888888889</v>
      </c>
      <c r="DT540">
        <v>636.368037037037</v>
      </c>
      <c r="DU540">
        <v>703.0923703703703</v>
      </c>
      <c r="DV540">
        <v>8.663449999999999</v>
      </c>
      <c r="DW540">
        <v>693.5659259259259</v>
      </c>
      <c r="DX540">
        <v>13.55040740740741</v>
      </c>
      <c r="DY540">
        <v>2.00865037037037</v>
      </c>
      <c r="DZ540">
        <v>1.225272962962963</v>
      </c>
      <c r="EA540">
        <v>17.51267407407408</v>
      </c>
      <c r="EB540">
        <v>9.912097037037038</v>
      </c>
      <c r="EC540">
        <v>2000.021851851852</v>
      </c>
      <c r="ED540">
        <v>0.9799952222222224</v>
      </c>
      <c r="EE540">
        <v>0.02000491851851852</v>
      </c>
      <c r="EF540">
        <v>0</v>
      </c>
      <c r="EG540">
        <v>970.9598888888887</v>
      </c>
      <c r="EH540">
        <v>5.00097</v>
      </c>
      <c r="EI540">
        <v>19374.26666666667</v>
      </c>
      <c r="EJ540">
        <v>16707.73703703704</v>
      </c>
      <c r="EK540">
        <v>38.562</v>
      </c>
      <c r="EL540">
        <v>39.0597037037037</v>
      </c>
      <c r="EM540">
        <v>38.562</v>
      </c>
      <c r="EN540">
        <v>38.71733333333333</v>
      </c>
      <c r="EO540">
        <v>39.187</v>
      </c>
      <c r="EP540">
        <v>1955.10962962963</v>
      </c>
      <c r="EQ540">
        <v>39.91</v>
      </c>
      <c r="ER540">
        <v>0</v>
      </c>
      <c r="ES540">
        <v>445.2000000476837</v>
      </c>
      <c r="ET540">
        <v>0</v>
      </c>
      <c r="EU540">
        <v>971.0864799999998</v>
      </c>
      <c r="EV540">
        <v>14.2474615116241</v>
      </c>
      <c r="EW540">
        <v>268.8923073356962</v>
      </c>
      <c r="EX540">
        <v>19376.332</v>
      </c>
      <c r="EY540">
        <v>15</v>
      </c>
      <c r="EZ540">
        <v>1658949246.1</v>
      </c>
      <c r="FA540" t="s">
        <v>1397</v>
      </c>
      <c r="FB540">
        <v>1658949228.6</v>
      </c>
      <c r="FC540">
        <v>1658949246.1</v>
      </c>
      <c r="FD540">
        <v>1</v>
      </c>
      <c r="FE540">
        <v>1.075</v>
      </c>
      <c r="FF540">
        <v>0.018</v>
      </c>
      <c r="FG540">
        <v>-2.327</v>
      </c>
      <c r="FH540">
        <v>-0.178</v>
      </c>
      <c r="FI540">
        <v>420</v>
      </c>
      <c r="FJ540">
        <v>13</v>
      </c>
      <c r="FK540">
        <v>0.09</v>
      </c>
      <c r="FL540">
        <v>0.02</v>
      </c>
      <c r="FM540">
        <v>-70.9839575</v>
      </c>
      <c r="FN540">
        <v>-6.526830393996239</v>
      </c>
      <c r="FO540">
        <v>0.6326024849332715</v>
      </c>
      <c r="FP540">
        <v>0</v>
      </c>
      <c r="FQ540">
        <v>970.1376764705882</v>
      </c>
      <c r="FR540">
        <v>14.51836517062801</v>
      </c>
      <c r="FS540">
        <v>1.446155831660735</v>
      </c>
      <c r="FT540">
        <v>0</v>
      </c>
      <c r="FU540">
        <v>8.656743500000001</v>
      </c>
      <c r="FV540">
        <v>0.2140505065665602</v>
      </c>
      <c r="FW540">
        <v>0.02881892152302024</v>
      </c>
      <c r="FX540">
        <v>0</v>
      </c>
      <c r="FY540">
        <v>0</v>
      </c>
      <c r="FZ540">
        <v>3</v>
      </c>
      <c r="GA540" t="s">
        <v>439</v>
      </c>
      <c r="GB540">
        <v>2.98369</v>
      </c>
      <c r="GC540">
        <v>2.71585</v>
      </c>
      <c r="GD540">
        <v>0.129568</v>
      </c>
      <c r="GE540">
        <v>0.137384</v>
      </c>
      <c r="GF540">
        <v>0.101768</v>
      </c>
      <c r="GG540">
        <v>0.0699164</v>
      </c>
      <c r="GH540">
        <v>27617.5</v>
      </c>
      <c r="GI540">
        <v>27474</v>
      </c>
      <c r="GJ540">
        <v>29486.4</v>
      </c>
      <c r="GK540">
        <v>29453.6</v>
      </c>
      <c r="GL540">
        <v>35085.9</v>
      </c>
      <c r="GM540">
        <v>36429.2</v>
      </c>
      <c r="GN540">
        <v>41535.1</v>
      </c>
      <c r="GO540">
        <v>41971.3</v>
      </c>
      <c r="GP540">
        <v>1.95828</v>
      </c>
      <c r="GQ540">
        <v>1.90247</v>
      </c>
      <c r="GR540">
        <v>0.0793114</v>
      </c>
      <c r="GS540">
        <v>0</v>
      </c>
      <c r="GT540">
        <v>25.3077</v>
      </c>
      <c r="GU540">
        <v>999.9</v>
      </c>
      <c r="GV540">
        <v>35.2</v>
      </c>
      <c r="GW540">
        <v>31.1</v>
      </c>
      <c r="GX540">
        <v>17.6623</v>
      </c>
      <c r="GY540">
        <v>63.2194</v>
      </c>
      <c r="GZ540">
        <v>33.778</v>
      </c>
      <c r="HA540">
        <v>1</v>
      </c>
      <c r="HB540">
        <v>-0.0913897</v>
      </c>
      <c r="HC540">
        <v>0.249621</v>
      </c>
      <c r="HD540">
        <v>20.3327</v>
      </c>
      <c r="HE540">
        <v>5.21609</v>
      </c>
      <c r="HF540">
        <v>12.0099</v>
      </c>
      <c r="HG540">
        <v>4.98885</v>
      </c>
      <c r="HH540">
        <v>3.28845</v>
      </c>
      <c r="HI540">
        <v>9999</v>
      </c>
      <c r="HJ540">
        <v>9999</v>
      </c>
      <c r="HK540">
        <v>9999</v>
      </c>
      <c r="HL540">
        <v>156.9</v>
      </c>
      <c r="HM540">
        <v>1.86739</v>
      </c>
      <c r="HN540">
        <v>1.86646</v>
      </c>
      <c r="HO540">
        <v>1.86587</v>
      </c>
      <c r="HP540">
        <v>1.86584</v>
      </c>
      <c r="HQ540">
        <v>1.86768</v>
      </c>
      <c r="HR540">
        <v>1.87013</v>
      </c>
      <c r="HS540">
        <v>1.86876</v>
      </c>
      <c r="HT540">
        <v>1.87027</v>
      </c>
      <c r="HU540">
        <v>0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-2.985</v>
      </c>
      <c r="II540">
        <v>-0.0994</v>
      </c>
      <c r="IJ540">
        <v>-0.9279119013753974</v>
      </c>
      <c r="IK540">
        <v>-0.003643892653284941</v>
      </c>
      <c r="IL540">
        <v>8.948238347276123E-07</v>
      </c>
      <c r="IM540">
        <v>-2.445980282225029E-10</v>
      </c>
      <c r="IN540">
        <v>-0.1764634167570225</v>
      </c>
      <c r="IO540">
        <v>-0.01042730378795286</v>
      </c>
      <c r="IP540">
        <v>0.00100284695746963</v>
      </c>
      <c r="IQ540">
        <v>-1.701466411570297E-05</v>
      </c>
      <c r="IR540">
        <v>2</v>
      </c>
      <c r="IS540">
        <v>2310</v>
      </c>
      <c r="IT540">
        <v>1</v>
      </c>
      <c r="IU540">
        <v>25</v>
      </c>
      <c r="IV540">
        <v>7</v>
      </c>
      <c r="IW540">
        <v>6.8</v>
      </c>
      <c r="IX540">
        <v>1.62231</v>
      </c>
      <c r="IY540">
        <v>2.20337</v>
      </c>
      <c r="IZ540">
        <v>1.39648</v>
      </c>
      <c r="JA540">
        <v>2.34375</v>
      </c>
      <c r="JB540">
        <v>1.49536</v>
      </c>
      <c r="JC540">
        <v>2.40479</v>
      </c>
      <c r="JD540">
        <v>35.6613</v>
      </c>
      <c r="JE540">
        <v>24.1751</v>
      </c>
      <c r="JF540">
        <v>18</v>
      </c>
      <c r="JG540">
        <v>516.996</v>
      </c>
      <c r="JH540">
        <v>437.688</v>
      </c>
      <c r="JI540">
        <v>25.0002</v>
      </c>
      <c r="JJ540">
        <v>26.2487</v>
      </c>
      <c r="JK540">
        <v>30.0001</v>
      </c>
      <c r="JL540">
        <v>26.2169</v>
      </c>
      <c r="JM540">
        <v>26.1577</v>
      </c>
      <c r="JN540">
        <v>32.4747</v>
      </c>
      <c r="JO540">
        <v>22.2886</v>
      </c>
      <c r="JP540">
        <v>4.55543</v>
      </c>
      <c r="JQ540">
        <v>25</v>
      </c>
      <c r="JR540">
        <v>740.91</v>
      </c>
      <c r="JS540">
        <v>13.5543</v>
      </c>
      <c r="JT540">
        <v>100.836</v>
      </c>
      <c r="JU540">
        <v>100.801</v>
      </c>
    </row>
    <row r="541" spans="1:281">
      <c r="A541">
        <v>525</v>
      </c>
      <c r="B541">
        <v>1658949656.1</v>
      </c>
      <c r="C541">
        <v>8018.099999904633</v>
      </c>
      <c r="D541" t="s">
        <v>1484</v>
      </c>
      <c r="E541" t="s">
        <v>1485</v>
      </c>
      <c r="F541">
        <v>5</v>
      </c>
      <c r="G541" t="s">
        <v>1396</v>
      </c>
      <c r="H541" t="s">
        <v>416</v>
      </c>
      <c r="I541">
        <v>1658949648.314285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736.9813180458277</v>
      </c>
      <c r="AK541">
        <v>676.2990060606062</v>
      </c>
      <c r="AL541">
        <v>3.335582911300644</v>
      </c>
      <c r="AM541">
        <v>64.67409659415863</v>
      </c>
      <c r="AN541">
        <f>(AP541 - AO541 + DI541*1E3/(8.314*(DK541+273.15)) * AR541/DH541 * AQ541) * DH541/(100*CV541) * 1000/(1000 - AP541)</f>
        <v>0</v>
      </c>
      <c r="AO541">
        <v>13.47247071501351</v>
      </c>
      <c r="AP541">
        <v>22.13824545454547</v>
      </c>
      <c r="AQ541">
        <v>-0.005971840908109998</v>
      </c>
      <c r="AR541">
        <v>83.68018954703501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1394</v>
      </c>
      <c r="CA541">
        <v>300</v>
      </c>
      <c r="CB541">
        <v>300</v>
      </c>
      <c r="CC541">
        <v>300</v>
      </c>
      <c r="CD541">
        <v>10389.3</v>
      </c>
      <c r="CE541">
        <v>1221.96</v>
      </c>
      <c r="CF541">
        <v>-0.00688733</v>
      </c>
      <c r="CG541">
        <v>0.34</v>
      </c>
      <c r="CH541" t="s">
        <v>417</v>
      </c>
      <c r="CI541" t="s">
        <v>417</v>
      </c>
      <c r="CJ541" t="s">
        <v>417</v>
      </c>
      <c r="CK541" t="s">
        <v>417</v>
      </c>
      <c r="CL541" t="s">
        <v>417</v>
      </c>
      <c r="CM541" t="s">
        <v>417</v>
      </c>
      <c r="CN541" t="s">
        <v>417</v>
      </c>
      <c r="CO541" t="s">
        <v>417</v>
      </c>
      <c r="CP541" t="s">
        <v>417</v>
      </c>
      <c r="CQ541" t="s">
        <v>417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1658949648.314285</v>
      </c>
      <c r="DB541">
        <v>637.5608214285713</v>
      </c>
      <c r="DC541">
        <v>709.3533928571427</v>
      </c>
      <c r="DD541">
        <v>22.18346071428571</v>
      </c>
      <c r="DE541">
        <v>13.50965</v>
      </c>
      <c r="DF541">
        <v>640.5198214285714</v>
      </c>
      <c r="DG541">
        <v>22.28259642857142</v>
      </c>
      <c r="DH541">
        <v>500.0681785714286</v>
      </c>
      <c r="DI541">
        <v>90.42440357142857</v>
      </c>
      <c r="DJ541">
        <v>0.09999550357142858</v>
      </c>
      <c r="DK541">
        <v>27.09273214285715</v>
      </c>
      <c r="DL541">
        <v>26.606825</v>
      </c>
      <c r="DM541">
        <v>999.9000000000002</v>
      </c>
      <c r="DN541">
        <v>0</v>
      </c>
      <c r="DO541">
        <v>0</v>
      </c>
      <c r="DP541">
        <v>10009.01321428571</v>
      </c>
      <c r="DQ541">
        <v>0</v>
      </c>
      <c r="DR541">
        <v>10.394425</v>
      </c>
      <c r="DS541">
        <v>-71.79255714285713</v>
      </c>
      <c r="DT541">
        <v>652.0245714285713</v>
      </c>
      <c r="DU541">
        <v>719.0672142857144</v>
      </c>
      <c r="DV541">
        <v>8.673817142857143</v>
      </c>
      <c r="DW541">
        <v>709.3533928571427</v>
      </c>
      <c r="DX541">
        <v>13.50965</v>
      </c>
      <c r="DY541">
        <v>2.005926071428571</v>
      </c>
      <c r="DZ541">
        <v>1.221602142857143</v>
      </c>
      <c r="EA541">
        <v>17.491175</v>
      </c>
      <c r="EB541">
        <v>9.867359285714285</v>
      </c>
      <c r="EC541">
        <v>2000.01</v>
      </c>
      <c r="ED541">
        <v>0.9799951785714287</v>
      </c>
      <c r="EE541">
        <v>0.02000496071428572</v>
      </c>
      <c r="EF541">
        <v>0</v>
      </c>
      <c r="EG541">
        <v>972.0138571428571</v>
      </c>
      <c r="EH541">
        <v>5.00097</v>
      </c>
      <c r="EI541">
        <v>19393.81785714286</v>
      </c>
      <c r="EJ541">
        <v>16707.63928571429</v>
      </c>
      <c r="EK541">
        <v>38.562</v>
      </c>
      <c r="EL541">
        <v>39.0597857142857</v>
      </c>
      <c r="EM541">
        <v>38.55535714285714</v>
      </c>
      <c r="EN541">
        <v>38.70049999999999</v>
      </c>
      <c r="EO541">
        <v>39.187</v>
      </c>
      <c r="EP541">
        <v>1955.098214285714</v>
      </c>
      <c r="EQ541">
        <v>39.91</v>
      </c>
      <c r="ER541">
        <v>0</v>
      </c>
      <c r="ES541">
        <v>450</v>
      </c>
      <c r="ET541">
        <v>0</v>
      </c>
      <c r="EU541">
        <v>972.1470399999999</v>
      </c>
      <c r="EV541">
        <v>11.60638461143803</v>
      </c>
      <c r="EW541">
        <v>225.0769231869373</v>
      </c>
      <c r="EX541">
        <v>19396.14</v>
      </c>
      <c r="EY541">
        <v>15</v>
      </c>
      <c r="EZ541">
        <v>1658949246.1</v>
      </c>
      <c r="FA541" t="s">
        <v>1397</v>
      </c>
      <c r="FB541">
        <v>1658949228.6</v>
      </c>
      <c r="FC541">
        <v>1658949246.1</v>
      </c>
      <c r="FD541">
        <v>1</v>
      </c>
      <c r="FE541">
        <v>1.075</v>
      </c>
      <c r="FF541">
        <v>0.018</v>
      </c>
      <c r="FG541">
        <v>-2.327</v>
      </c>
      <c r="FH541">
        <v>-0.178</v>
      </c>
      <c r="FI541">
        <v>420</v>
      </c>
      <c r="FJ541">
        <v>13</v>
      </c>
      <c r="FK541">
        <v>0.09</v>
      </c>
      <c r="FL541">
        <v>0.02</v>
      </c>
      <c r="FM541">
        <v>-71.49858750000001</v>
      </c>
      <c r="FN541">
        <v>-5.909150093808638</v>
      </c>
      <c r="FO541">
        <v>0.5709239687504373</v>
      </c>
      <c r="FP541">
        <v>0</v>
      </c>
      <c r="FQ541">
        <v>971.2600588235293</v>
      </c>
      <c r="FR541">
        <v>13.66331550565947</v>
      </c>
      <c r="FS541">
        <v>1.366057766007436</v>
      </c>
      <c r="FT541">
        <v>0</v>
      </c>
      <c r="FU541">
        <v>8.664420999999999</v>
      </c>
      <c r="FV541">
        <v>0.2008356472795377</v>
      </c>
      <c r="FW541">
        <v>0.02897267055347163</v>
      </c>
      <c r="FX541">
        <v>0</v>
      </c>
      <c r="FY541">
        <v>0</v>
      </c>
      <c r="FZ541">
        <v>3</v>
      </c>
      <c r="GA541" t="s">
        <v>439</v>
      </c>
      <c r="GB541">
        <v>2.98369</v>
      </c>
      <c r="GC541">
        <v>2.71567</v>
      </c>
      <c r="GD541">
        <v>0.131803</v>
      </c>
      <c r="GE541">
        <v>0.13955</v>
      </c>
      <c r="GF541">
        <v>0.101696</v>
      </c>
      <c r="GG541">
        <v>0.06996670000000001</v>
      </c>
      <c r="GH541">
        <v>27546.4</v>
      </c>
      <c r="GI541">
        <v>27405.9</v>
      </c>
      <c r="GJ541">
        <v>29486.2</v>
      </c>
      <c r="GK541">
        <v>29454.4</v>
      </c>
      <c r="GL541">
        <v>35088.6</v>
      </c>
      <c r="GM541">
        <v>36427.7</v>
      </c>
      <c r="GN541">
        <v>41534.9</v>
      </c>
      <c r="GO541">
        <v>41971.8</v>
      </c>
      <c r="GP541">
        <v>1.95828</v>
      </c>
      <c r="GQ541">
        <v>1.90245</v>
      </c>
      <c r="GR541">
        <v>0.0792369</v>
      </c>
      <c r="GS541">
        <v>0</v>
      </c>
      <c r="GT541">
        <v>25.3076</v>
      </c>
      <c r="GU541">
        <v>999.9</v>
      </c>
      <c r="GV541">
        <v>35.2</v>
      </c>
      <c r="GW541">
        <v>31.1</v>
      </c>
      <c r="GX541">
        <v>17.6619</v>
      </c>
      <c r="GY541">
        <v>63.0794</v>
      </c>
      <c r="GZ541">
        <v>33.7179</v>
      </c>
      <c r="HA541">
        <v>1</v>
      </c>
      <c r="HB541">
        <v>-0.0913059</v>
      </c>
      <c r="HC541">
        <v>0.250411</v>
      </c>
      <c r="HD541">
        <v>20.3327</v>
      </c>
      <c r="HE541">
        <v>5.21624</v>
      </c>
      <c r="HF541">
        <v>12.0099</v>
      </c>
      <c r="HG541">
        <v>4.98865</v>
      </c>
      <c r="HH541">
        <v>3.2885</v>
      </c>
      <c r="HI541">
        <v>9999</v>
      </c>
      <c r="HJ541">
        <v>9999</v>
      </c>
      <c r="HK541">
        <v>9999</v>
      </c>
      <c r="HL541">
        <v>156.9</v>
      </c>
      <c r="HM541">
        <v>1.86739</v>
      </c>
      <c r="HN541">
        <v>1.86646</v>
      </c>
      <c r="HO541">
        <v>1.86586</v>
      </c>
      <c r="HP541">
        <v>1.86584</v>
      </c>
      <c r="HQ541">
        <v>1.86767</v>
      </c>
      <c r="HR541">
        <v>1.87014</v>
      </c>
      <c r="HS541">
        <v>1.86876</v>
      </c>
      <c r="HT541">
        <v>1.87027</v>
      </c>
      <c r="HU541">
        <v>0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-3.03</v>
      </c>
      <c r="II541">
        <v>-0.09959999999999999</v>
      </c>
      <c r="IJ541">
        <v>-0.9279119013753974</v>
      </c>
      <c r="IK541">
        <v>-0.003643892653284941</v>
      </c>
      <c r="IL541">
        <v>8.948238347276123E-07</v>
      </c>
      <c r="IM541">
        <v>-2.445980282225029E-10</v>
      </c>
      <c r="IN541">
        <v>-0.1764634167570225</v>
      </c>
      <c r="IO541">
        <v>-0.01042730378795286</v>
      </c>
      <c r="IP541">
        <v>0.00100284695746963</v>
      </c>
      <c r="IQ541">
        <v>-1.701466411570297E-05</v>
      </c>
      <c r="IR541">
        <v>2</v>
      </c>
      <c r="IS541">
        <v>2310</v>
      </c>
      <c r="IT541">
        <v>1</v>
      </c>
      <c r="IU541">
        <v>25</v>
      </c>
      <c r="IV541">
        <v>7.1</v>
      </c>
      <c r="IW541">
        <v>6.8</v>
      </c>
      <c r="IX541">
        <v>1.65039</v>
      </c>
      <c r="IY541">
        <v>2.20215</v>
      </c>
      <c r="IZ541">
        <v>1.39648</v>
      </c>
      <c r="JA541">
        <v>2.34497</v>
      </c>
      <c r="JB541">
        <v>1.49536</v>
      </c>
      <c r="JC541">
        <v>2.3999</v>
      </c>
      <c r="JD541">
        <v>35.6613</v>
      </c>
      <c r="JE541">
        <v>24.1751</v>
      </c>
      <c r="JF541">
        <v>18</v>
      </c>
      <c r="JG541">
        <v>517.0069999999999</v>
      </c>
      <c r="JH541">
        <v>437.69</v>
      </c>
      <c r="JI541">
        <v>25.0001</v>
      </c>
      <c r="JJ541">
        <v>26.2487</v>
      </c>
      <c r="JK541">
        <v>30.0001</v>
      </c>
      <c r="JL541">
        <v>26.2181</v>
      </c>
      <c r="JM541">
        <v>26.1599</v>
      </c>
      <c r="JN541">
        <v>33.0407</v>
      </c>
      <c r="JO541">
        <v>22.2886</v>
      </c>
      <c r="JP541">
        <v>4.55543</v>
      </c>
      <c r="JQ541">
        <v>25</v>
      </c>
      <c r="JR541">
        <v>754.268</v>
      </c>
      <c r="JS541">
        <v>13.5543</v>
      </c>
      <c r="JT541">
        <v>100.835</v>
      </c>
      <c r="JU541">
        <v>100.803</v>
      </c>
    </row>
    <row r="542" spans="1:281">
      <c r="A542">
        <v>526</v>
      </c>
      <c r="B542">
        <v>1658949661.1</v>
      </c>
      <c r="C542">
        <v>8023.099999904633</v>
      </c>
      <c r="D542" t="s">
        <v>1486</v>
      </c>
      <c r="E542" t="s">
        <v>1487</v>
      </c>
      <c r="F542">
        <v>5</v>
      </c>
      <c r="G542" t="s">
        <v>1396</v>
      </c>
      <c r="H542" t="s">
        <v>416</v>
      </c>
      <c r="I542">
        <v>1658949653.6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753.9958765699654</v>
      </c>
      <c r="AK542">
        <v>692.9424121212119</v>
      </c>
      <c r="AL542">
        <v>3.34395474086259</v>
      </c>
      <c r="AM542">
        <v>64.67409659415863</v>
      </c>
      <c r="AN542">
        <f>(AP542 - AO542 + DI542*1E3/(8.314*(DK542+273.15)) * AR542/DH542 * AQ542) * DH542/(100*CV542) * 1000/(1000 - AP542)</f>
        <v>0</v>
      </c>
      <c r="AO542">
        <v>13.48851829188436</v>
      </c>
      <c r="AP542">
        <v>22.12784424242423</v>
      </c>
      <c r="AQ542">
        <v>-0.000675439854780902</v>
      </c>
      <c r="AR542">
        <v>83.68018954703501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1394</v>
      </c>
      <c r="CA542">
        <v>300</v>
      </c>
      <c r="CB542">
        <v>300</v>
      </c>
      <c r="CC542">
        <v>300</v>
      </c>
      <c r="CD542">
        <v>10389.3</v>
      </c>
      <c r="CE542">
        <v>1221.96</v>
      </c>
      <c r="CF542">
        <v>-0.00688733</v>
      </c>
      <c r="CG542">
        <v>0.34</v>
      </c>
      <c r="CH542" t="s">
        <v>417</v>
      </c>
      <c r="CI542" t="s">
        <v>417</v>
      </c>
      <c r="CJ542" t="s">
        <v>417</v>
      </c>
      <c r="CK542" t="s">
        <v>417</v>
      </c>
      <c r="CL542" t="s">
        <v>417</v>
      </c>
      <c r="CM542" t="s">
        <v>417</v>
      </c>
      <c r="CN542" t="s">
        <v>417</v>
      </c>
      <c r="CO542" t="s">
        <v>417</v>
      </c>
      <c r="CP542" t="s">
        <v>417</v>
      </c>
      <c r="CQ542" t="s">
        <v>417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1658949653.6</v>
      </c>
      <c r="DB542">
        <v>654.7720740740741</v>
      </c>
      <c r="DC542">
        <v>727.0821851851853</v>
      </c>
      <c r="DD542">
        <v>22.15241851851852</v>
      </c>
      <c r="DE542">
        <v>13.48112222222222</v>
      </c>
      <c r="DF542">
        <v>657.7793703703704</v>
      </c>
      <c r="DG542">
        <v>22.25182222222222</v>
      </c>
      <c r="DH542">
        <v>500.0687037037038</v>
      </c>
      <c r="DI542">
        <v>90.425</v>
      </c>
      <c r="DJ542">
        <v>0.0999871777777778</v>
      </c>
      <c r="DK542">
        <v>27.09252962962962</v>
      </c>
      <c r="DL542">
        <v>26.60608518518518</v>
      </c>
      <c r="DM542">
        <v>999.9000000000001</v>
      </c>
      <c r="DN542">
        <v>0</v>
      </c>
      <c r="DO542">
        <v>0</v>
      </c>
      <c r="DP542">
        <v>10010.71185185185</v>
      </c>
      <c r="DQ542">
        <v>0</v>
      </c>
      <c r="DR542">
        <v>10.3984</v>
      </c>
      <c r="DS542">
        <v>-72.31004814814816</v>
      </c>
      <c r="DT542">
        <v>669.6053703703705</v>
      </c>
      <c r="DU542">
        <v>737.0181851851853</v>
      </c>
      <c r="DV542">
        <v>8.671299259259261</v>
      </c>
      <c r="DW542">
        <v>727.0821851851853</v>
      </c>
      <c r="DX542">
        <v>13.48112222222222</v>
      </c>
      <c r="DY542">
        <v>2.003132962962963</v>
      </c>
      <c r="DZ542">
        <v>1.21903037037037</v>
      </c>
      <c r="EA542">
        <v>17.4691037037037</v>
      </c>
      <c r="EB542">
        <v>9.836005555555557</v>
      </c>
      <c r="EC542">
        <v>2000.002962962963</v>
      </c>
      <c r="ED542">
        <v>0.9799952222222224</v>
      </c>
      <c r="EE542">
        <v>0.02000491851851852</v>
      </c>
      <c r="EF542">
        <v>0</v>
      </c>
      <c r="EG542">
        <v>972.9535925925927</v>
      </c>
      <c r="EH542">
        <v>5.00097</v>
      </c>
      <c r="EI542">
        <v>19412.4</v>
      </c>
      <c r="EJ542">
        <v>16707.57037037037</v>
      </c>
      <c r="EK542">
        <v>38.562</v>
      </c>
      <c r="EL542">
        <v>39.0597037037037</v>
      </c>
      <c r="EM542">
        <v>38.55051851851852</v>
      </c>
      <c r="EN542">
        <v>38.69633333333333</v>
      </c>
      <c r="EO542">
        <v>39.187</v>
      </c>
      <c r="EP542">
        <v>1955.091851851852</v>
      </c>
      <c r="EQ542">
        <v>39.91074074074074</v>
      </c>
      <c r="ER542">
        <v>0</v>
      </c>
      <c r="ES542">
        <v>454.7999999523163</v>
      </c>
      <c r="ET542">
        <v>0</v>
      </c>
      <c r="EU542">
        <v>972.9713600000001</v>
      </c>
      <c r="EV542">
        <v>9.148384591714311</v>
      </c>
      <c r="EW542">
        <v>191.0769229635637</v>
      </c>
      <c r="EX542">
        <v>19412.6</v>
      </c>
      <c r="EY542">
        <v>15</v>
      </c>
      <c r="EZ542">
        <v>1658949246.1</v>
      </c>
      <c r="FA542" t="s">
        <v>1397</v>
      </c>
      <c r="FB542">
        <v>1658949228.6</v>
      </c>
      <c r="FC542">
        <v>1658949246.1</v>
      </c>
      <c r="FD542">
        <v>1</v>
      </c>
      <c r="FE542">
        <v>1.075</v>
      </c>
      <c r="FF542">
        <v>0.018</v>
      </c>
      <c r="FG542">
        <v>-2.327</v>
      </c>
      <c r="FH542">
        <v>-0.178</v>
      </c>
      <c r="FI542">
        <v>420</v>
      </c>
      <c r="FJ542">
        <v>13</v>
      </c>
      <c r="FK542">
        <v>0.09</v>
      </c>
      <c r="FL542">
        <v>0.02</v>
      </c>
      <c r="FM542">
        <v>-71.98674750000001</v>
      </c>
      <c r="FN542">
        <v>-5.877968105065378</v>
      </c>
      <c r="FO542">
        <v>0.5678558175221516</v>
      </c>
      <c r="FP542">
        <v>0</v>
      </c>
      <c r="FQ542">
        <v>972.3483529411764</v>
      </c>
      <c r="FR542">
        <v>10.9627501776265</v>
      </c>
      <c r="FS542">
        <v>1.112286539530516</v>
      </c>
      <c r="FT542">
        <v>0</v>
      </c>
      <c r="FU542">
        <v>8.667170000000002</v>
      </c>
      <c r="FV542">
        <v>-0.02916540337712267</v>
      </c>
      <c r="FW542">
        <v>0.02646887218980061</v>
      </c>
      <c r="FX542">
        <v>1</v>
      </c>
      <c r="FY542">
        <v>1</v>
      </c>
      <c r="FZ542">
        <v>3</v>
      </c>
      <c r="GA542" t="s">
        <v>426</v>
      </c>
      <c r="GB542">
        <v>2.98358</v>
      </c>
      <c r="GC542">
        <v>2.71582</v>
      </c>
      <c r="GD542">
        <v>0.134021</v>
      </c>
      <c r="GE542">
        <v>0.141706</v>
      </c>
      <c r="GF542">
        <v>0.101668</v>
      </c>
      <c r="GG542">
        <v>0.0699861</v>
      </c>
      <c r="GH542">
        <v>27476.5</v>
      </c>
      <c r="GI542">
        <v>27337</v>
      </c>
      <c r="GJ542">
        <v>29486.7</v>
      </c>
      <c r="GK542">
        <v>29454.2</v>
      </c>
      <c r="GL542">
        <v>35090.3</v>
      </c>
      <c r="GM542">
        <v>36426.7</v>
      </c>
      <c r="GN542">
        <v>41535.5</v>
      </c>
      <c r="GO542">
        <v>41971.6</v>
      </c>
      <c r="GP542">
        <v>1.95788</v>
      </c>
      <c r="GQ542">
        <v>1.90257</v>
      </c>
      <c r="GR542">
        <v>0.0790134</v>
      </c>
      <c r="GS542">
        <v>0</v>
      </c>
      <c r="GT542">
        <v>25.3076</v>
      </c>
      <c r="GU542">
        <v>999.9</v>
      </c>
      <c r="GV542">
        <v>35.2</v>
      </c>
      <c r="GW542">
        <v>31.1</v>
      </c>
      <c r="GX542">
        <v>17.6626</v>
      </c>
      <c r="GY542">
        <v>63.0894</v>
      </c>
      <c r="GZ542">
        <v>33.6579</v>
      </c>
      <c r="HA542">
        <v>1</v>
      </c>
      <c r="HB542">
        <v>-0.0913084</v>
      </c>
      <c r="HC542">
        <v>0.25171</v>
      </c>
      <c r="HD542">
        <v>20.3328</v>
      </c>
      <c r="HE542">
        <v>5.21699</v>
      </c>
      <c r="HF542">
        <v>12.0098</v>
      </c>
      <c r="HG542">
        <v>4.98895</v>
      </c>
      <c r="HH542">
        <v>3.2885</v>
      </c>
      <c r="HI542">
        <v>9999</v>
      </c>
      <c r="HJ542">
        <v>9999</v>
      </c>
      <c r="HK542">
        <v>9999</v>
      </c>
      <c r="HL542">
        <v>156.9</v>
      </c>
      <c r="HM542">
        <v>1.86739</v>
      </c>
      <c r="HN542">
        <v>1.86646</v>
      </c>
      <c r="HO542">
        <v>1.86588</v>
      </c>
      <c r="HP542">
        <v>1.86584</v>
      </c>
      <c r="HQ542">
        <v>1.86767</v>
      </c>
      <c r="HR542">
        <v>1.87014</v>
      </c>
      <c r="HS542">
        <v>1.86877</v>
      </c>
      <c r="HT542">
        <v>1.87027</v>
      </c>
      <c r="HU542">
        <v>0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-3.075</v>
      </c>
      <c r="II542">
        <v>-0.0997</v>
      </c>
      <c r="IJ542">
        <v>-0.9279119013753974</v>
      </c>
      <c r="IK542">
        <v>-0.003643892653284941</v>
      </c>
      <c r="IL542">
        <v>8.948238347276123E-07</v>
      </c>
      <c r="IM542">
        <v>-2.445980282225029E-10</v>
      </c>
      <c r="IN542">
        <v>-0.1764634167570225</v>
      </c>
      <c r="IO542">
        <v>-0.01042730378795286</v>
      </c>
      <c r="IP542">
        <v>0.00100284695746963</v>
      </c>
      <c r="IQ542">
        <v>-1.701466411570297E-05</v>
      </c>
      <c r="IR542">
        <v>2</v>
      </c>
      <c r="IS542">
        <v>2310</v>
      </c>
      <c r="IT542">
        <v>1</v>
      </c>
      <c r="IU542">
        <v>25</v>
      </c>
      <c r="IV542">
        <v>7.2</v>
      </c>
      <c r="IW542">
        <v>6.9</v>
      </c>
      <c r="IX542">
        <v>1.68213</v>
      </c>
      <c r="IY542">
        <v>2.20215</v>
      </c>
      <c r="IZ542">
        <v>1.39648</v>
      </c>
      <c r="JA542">
        <v>2.34497</v>
      </c>
      <c r="JB542">
        <v>1.49536</v>
      </c>
      <c r="JC542">
        <v>2.3999</v>
      </c>
      <c r="JD542">
        <v>35.6613</v>
      </c>
      <c r="JE542">
        <v>24.1751</v>
      </c>
      <c r="JF542">
        <v>18</v>
      </c>
      <c r="JG542">
        <v>516.747</v>
      </c>
      <c r="JH542">
        <v>437.765</v>
      </c>
      <c r="JI542">
        <v>25.0002</v>
      </c>
      <c r="JJ542">
        <v>26.2509</v>
      </c>
      <c r="JK542">
        <v>30.0003</v>
      </c>
      <c r="JL542">
        <v>26.2181</v>
      </c>
      <c r="JM542">
        <v>26.1599</v>
      </c>
      <c r="JN542">
        <v>33.6609</v>
      </c>
      <c r="JO542">
        <v>22.2886</v>
      </c>
      <c r="JP542">
        <v>4.55543</v>
      </c>
      <c r="JQ542">
        <v>25</v>
      </c>
      <c r="JR542">
        <v>774.303</v>
      </c>
      <c r="JS542">
        <v>13.5543</v>
      </c>
      <c r="JT542">
        <v>100.837</v>
      </c>
      <c r="JU542">
        <v>100.803</v>
      </c>
    </row>
    <row r="543" spans="1:281">
      <c r="A543">
        <v>527</v>
      </c>
      <c r="B543">
        <v>1658949666.1</v>
      </c>
      <c r="C543">
        <v>8028.099999904633</v>
      </c>
      <c r="D543" t="s">
        <v>1488</v>
      </c>
      <c r="E543" t="s">
        <v>1489</v>
      </c>
      <c r="F543">
        <v>5</v>
      </c>
      <c r="G543" t="s">
        <v>1396</v>
      </c>
      <c r="H543" t="s">
        <v>416</v>
      </c>
      <c r="I543">
        <v>1658949658.314285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770.9647136739546</v>
      </c>
      <c r="AK543">
        <v>709.7678242424241</v>
      </c>
      <c r="AL543">
        <v>3.369587131780793</v>
      </c>
      <c r="AM543">
        <v>64.67409659415863</v>
      </c>
      <c r="AN543">
        <f>(AP543 - AO543 + DI543*1E3/(8.314*(DK543+273.15)) * AR543/DH543 * AQ543) * DH543/(100*CV543) * 1000/(1000 - AP543)</f>
        <v>0</v>
      </c>
      <c r="AO543">
        <v>13.48423997089714</v>
      </c>
      <c r="AP543">
        <v>22.11903878787879</v>
      </c>
      <c r="AQ543">
        <v>-0.0002985795894422102</v>
      </c>
      <c r="AR543">
        <v>83.68018954703501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1394</v>
      </c>
      <c r="CA543">
        <v>300</v>
      </c>
      <c r="CB543">
        <v>300</v>
      </c>
      <c r="CC543">
        <v>300</v>
      </c>
      <c r="CD543">
        <v>10389.3</v>
      </c>
      <c r="CE543">
        <v>1221.96</v>
      </c>
      <c r="CF543">
        <v>-0.00688733</v>
      </c>
      <c r="CG543">
        <v>0.34</v>
      </c>
      <c r="CH543" t="s">
        <v>417</v>
      </c>
      <c r="CI543" t="s">
        <v>417</v>
      </c>
      <c r="CJ543" t="s">
        <v>417</v>
      </c>
      <c r="CK543" t="s">
        <v>417</v>
      </c>
      <c r="CL543" t="s">
        <v>417</v>
      </c>
      <c r="CM543" t="s">
        <v>417</v>
      </c>
      <c r="CN543" t="s">
        <v>417</v>
      </c>
      <c r="CO543" t="s">
        <v>417</v>
      </c>
      <c r="CP543" t="s">
        <v>417</v>
      </c>
      <c r="CQ543" t="s">
        <v>417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1658949658.314285</v>
      </c>
      <c r="DB543">
        <v>670.1796071428572</v>
      </c>
      <c r="DC543">
        <v>742.8822857142857</v>
      </c>
      <c r="DD543">
        <v>22.13420357142857</v>
      </c>
      <c r="DE543">
        <v>13.48402142857143</v>
      </c>
      <c r="DF543">
        <v>673.2297500000002</v>
      </c>
      <c r="DG543">
        <v>22.23376428571429</v>
      </c>
      <c r="DH543">
        <v>500.0833928571429</v>
      </c>
      <c r="DI543">
        <v>90.42574999999998</v>
      </c>
      <c r="DJ543">
        <v>0.1000071071428572</v>
      </c>
      <c r="DK543">
        <v>27.09290714285714</v>
      </c>
      <c r="DL543">
        <v>26.60320714285714</v>
      </c>
      <c r="DM543">
        <v>999.9000000000002</v>
      </c>
      <c r="DN543">
        <v>0</v>
      </c>
      <c r="DO543">
        <v>0</v>
      </c>
      <c r="DP543">
        <v>10008.32321428571</v>
      </c>
      <c r="DQ543">
        <v>0</v>
      </c>
      <c r="DR543">
        <v>10.39533214285714</v>
      </c>
      <c r="DS543">
        <v>-72.7026392857143</v>
      </c>
      <c r="DT543">
        <v>685.3490714285715</v>
      </c>
      <c r="DU543">
        <v>753.0362857142858</v>
      </c>
      <c r="DV543">
        <v>8.6501775</v>
      </c>
      <c r="DW543">
        <v>742.8822857142857</v>
      </c>
      <c r="DX543">
        <v>13.48402142857143</v>
      </c>
      <c r="DY543">
        <v>2.001501785714285</v>
      </c>
      <c r="DZ543">
        <v>1.219302857142857</v>
      </c>
      <c r="EA543">
        <v>17.45621428571429</v>
      </c>
      <c r="EB543">
        <v>9.839339285714285</v>
      </c>
      <c r="EC543">
        <v>2000.003571428572</v>
      </c>
      <c r="ED543">
        <v>0.9799951785714287</v>
      </c>
      <c r="EE543">
        <v>0.02000496071428571</v>
      </c>
      <c r="EF543">
        <v>0</v>
      </c>
      <c r="EG543">
        <v>973.656142857143</v>
      </c>
      <c r="EH543">
        <v>5.00097</v>
      </c>
      <c r="EI543">
        <v>19425.99642857143</v>
      </c>
      <c r="EJ543">
        <v>16707.57857142857</v>
      </c>
      <c r="EK543">
        <v>38.562</v>
      </c>
      <c r="EL543">
        <v>39.062</v>
      </c>
      <c r="EM543">
        <v>38.53985714285714</v>
      </c>
      <c r="EN543">
        <v>38.69824999999999</v>
      </c>
      <c r="EO543">
        <v>39.187</v>
      </c>
      <c r="EP543">
        <v>1955.0925</v>
      </c>
      <c r="EQ543">
        <v>39.91107142857143</v>
      </c>
      <c r="ER543">
        <v>0</v>
      </c>
      <c r="ES543">
        <v>460.2000000476837</v>
      </c>
      <c r="ET543">
        <v>0</v>
      </c>
      <c r="EU543">
        <v>973.7235000000002</v>
      </c>
      <c r="EV543">
        <v>7.447623927424092</v>
      </c>
      <c r="EW543">
        <v>153.1316239879597</v>
      </c>
      <c r="EX543">
        <v>19427.21923076923</v>
      </c>
      <c r="EY543">
        <v>15</v>
      </c>
      <c r="EZ543">
        <v>1658949246.1</v>
      </c>
      <c r="FA543" t="s">
        <v>1397</v>
      </c>
      <c r="FB543">
        <v>1658949228.6</v>
      </c>
      <c r="FC543">
        <v>1658949246.1</v>
      </c>
      <c r="FD543">
        <v>1</v>
      </c>
      <c r="FE543">
        <v>1.075</v>
      </c>
      <c r="FF543">
        <v>0.018</v>
      </c>
      <c r="FG543">
        <v>-2.327</v>
      </c>
      <c r="FH543">
        <v>-0.178</v>
      </c>
      <c r="FI543">
        <v>420</v>
      </c>
      <c r="FJ543">
        <v>13</v>
      </c>
      <c r="FK543">
        <v>0.09</v>
      </c>
      <c r="FL543">
        <v>0.02</v>
      </c>
      <c r="FM543">
        <v>-72.45349000000002</v>
      </c>
      <c r="FN543">
        <v>-5.218768480300216</v>
      </c>
      <c r="FO543">
        <v>0.5051799975256352</v>
      </c>
      <c r="FP543">
        <v>0</v>
      </c>
      <c r="FQ543">
        <v>973.148911764706</v>
      </c>
      <c r="FR543">
        <v>8.909900686378444</v>
      </c>
      <c r="FS543">
        <v>0.9113423314845592</v>
      </c>
      <c r="FT543">
        <v>0</v>
      </c>
      <c r="FU543">
        <v>8.66459725</v>
      </c>
      <c r="FV543">
        <v>-0.2698314821763737</v>
      </c>
      <c r="FW543">
        <v>0.02679122029578909</v>
      </c>
      <c r="FX543">
        <v>0</v>
      </c>
      <c r="FY543">
        <v>0</v>
      </c>
      <c r="FZ543">
        <v>3</v>
      </c>
      <c r="GA543" t="s">
        <v>439</v>
      </c>
      <c r="GB543">
        <v>2.98345</v>
      </c>
      <c r="GC543">
        <v>2.71556</v>
      </c>
      <c r="GD543">
        <v>0.136231</v>
      </c>
      <c r="GE543">
        <v>0.143791</v>
      </c>
      <c r="GF543">
        <v>0.101646</v>
      </c>
      <c r="GG543">
        <v>0.07004539999999999</v>
      </c>
      <c r="GH543">
        <v>27406.3</v>
      </c>
      <c r="GI543">
        <v>27270</v>
      </c>
      <c r="GJ543">
        <v>29486.6</v>
      </c>
      <c r="GK543">
        <v>29453.5</v>
      </c>
      <c r="GL543">
        <v>35090.9</v>
      </c>
      <c r="GM543">
        <v>36423.9</v>
      </c>
      <c r="GN543">
        <v>41535.1</v>
      </c>
      <c r="GO543">
        <v>41971</v>
      </c>
      <c r="GP543">
        <v>1.95805</v>
      </c>
      <c r="GQ543">
        <v>1.90278</v>
      </c>
      <c r="GR543">
        <v>0.0790134</v>
      </c>
      <c r="GS543">
        <v>0</v>
      </c>
      <c r="GT543">
        <v>25.3054</v>
      </c>
      <c r="GU543">
        <v>999.9</v>
      </c>
      <c r="GV543">
        <v>35.2</v>
      </c>
      <c r="GW543">
        <v>31.1</v>
      </c>
      <c r="GX543">
        <v>17.6607</v>
      </c>
      <c r="GY543">
        <v>62.9194</v>
      </c>
      <c r="GZ543">
        <v>33.6218</v>
      </c>
      <c r="HA543">
        <v>1</v>
      </c>
      <c r="HB543">
        <v>-0.0913465</v>
      </c>
      <c r="HC543">
        <v>0.251144</v>
      </c>
      <c r="HD543">
        <v>20.3327</v>
      </c>
      <c r="HE543">
        <v>5.21654</v>
      </c>
      <c r="HF543">
        <v>12.0098</v>
      </c>
      <c r="HG543">
        <v>4.9887</v>
      </c>
      <c r="HH543">
        <v>3.2885</v>
      </c>
      <c r="HI543">
        <v>9999</v>
      </c>
      <c r="HJ543">
        <v>9999</v>
      </c>
      <c r="HK543">
        <v>9999</v>
      </c>
      <c r="HL543">
        <v>156.9</v>
      </c>
      <c r="HM543">
        <v>1.86739</v>
      </c>
      <c r="HN543">
        <v>1.86646</v>
      </c>
      <c r="HO543">
        <v>1.86587</v>
      </c>
      <c r="HP543">
        <v>1.86584</v>
      </c>
      <c r="HQ543">
        <v>1.86766</v>
      </c>
      <c r="HR543">
        <v>1.87012</v>
      </c>
      <c r="HS543">
        <v>1.86876</v>
      </c>
      <c r="HT543">
        <v>1.87027</v>
      </c>
      <c r="HU543">
        <v>0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-3.121</v>
      </c>
      <c r="II543">
        <v>-0.0997</v>
      </c>
      <c r="IJ543">
        <v>-0.9279119013753974</v>
      </c>
      <c r="IK543">
        <v>-0.003643892653284941</v>
      </c>
      <c r="IL543">
        <v>8.948238347276123E-07</v>
      </c>
      <c r="IM543">
        <v>-2.445980282225029E-10</v>
      </c>
      <c r="IN543">
        <v>-0.1764634167570225</v>
      </c>
      <c r="IO543">
        <v>-0.01042730378795286</v>
      </c>
      <c r="IP543">
        <v>0.00100284695746963</v>
      </c>
      <c r="IQ543">
        <v>-1.701466411570297E-05</v>
      </c>
      <c r="IR543">
        <v>2</v>
      </c>
      <c r="IS543">
        <v>2310</v>
      </c>
      <c r="IT543">
        <v>1</v>
      </c>
      <c r="IU543">
        <v>25</v>
      </c>
      <c r="IV543">
        <v>7.3</v>
      </c>
      <c r="IW543">
        <v>7</v>
      </c>
      <c r="IX543">
        <v>1.70898</v>
      </c>
      <c r="IY543">
        <v>2.20581</v>
      </c>
      <c r="IZ543">
        <v>1.39648</v>
      </c>
      <c r="JA543">
        <v>2.34497</v>
      </c>
      <c r="JB543">
        <v>1.49536</v>
      </c>
      <c r="JC543">
        <v>2.35229</v>
      </c>
      <c r="JD543">
        <v>35.6613</v>
      </c>
      <c r="JE543">
        <v>24.1751</v>
      </c>
      <c r="JF543">
        <v>18</v>
      </c>
      <c r="JG543">
        <v>516.87</v>
      </c>
      <c r="JH543">
        <v>437.886</v>
      </c>
      <c r="JI543">
        <v>25</v>
      </c>
      <c r="JJ543">
        <v>26.2515</v>
      </c>
      <c r="JK543">
        <v>30</v>
      </c>
      <c r="JL543">
        <v>26.2192</v>
      </c>
      <c r="JM543">
        <v>26.1599</v>
      </c>
      <c r="JN543">
        <v>34.221</v>
      </c>
      <c r="JO543">
        <v>22.0167</v>
      </c>
      <c r="JP543">
        <v>4.55543</v>
      </c>
      <c r="JQ543">
        <v>25</v>
      </c>
      <c r="JR543">
        <v>787.659</v>
      </c>
      <c r="JS543">
        <v>13.5543</v>
      </c>
      <c r="JT543">
        <v>100.836</v>
      </c>
      <c r="JU543">
        <v>100.801</v>
      </c>
    </row>
    <row r="544" spans="1:281">
      <c r="A544">
        <v>528</v>
      </c>
      <c r="B544">
        <v>1658949671.1</v>
      </c>
      <c r="C544">
        <v>8033.099999904633</v>
      </c>
      <c r="D544" t="s">
        <v>1490</v>
      </c>
      <c r="E544" t="s">
        <v>1491</v>
      </c>
      <c r="F544">
        <v>5</v>
      </c>
      <c r="G544" t="s">
        <v>1396</v>
      </c>
      <c r="H544" t="s">
        <v>416</v>
      </c>
      <c r="I544">
        <v>1658949663.6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787.8026755302193</v>
      </c>
      <c r="AK544">
        <v>726.6658181818179</v>
      </c>
      <c r="AL544">
        <v>3.380963286892031</v>
      </c>
      <c r="AM544">
        <v>64.67409659415863</v>
      </c>
      <c r="AN544">
        <f>(AP544 - AO544 + DI544*1E3/(8.314*(DK544+273.15)) * AR544/DH544 * AQ544) * DH544/(100*CV544) * 1000/(1000 - AP544)</f>
        <v>0</v>
      </c>
      <c r="AO544">
        <v>13.51743543971243</v>
      </c>
      <c r="AP544">
        <v>22.12765212121212</v>
      </c>
      <c r="AQ544">
        <v>0.0002065363012647416</v>
      </c>
      <c r="AR544">
        <v>83.68018954703501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1394</v>
      </c>
      <c r="CA544">
        <v>300</v>
      </c>
      <c r="CB544">
        <v>300</v>
      </c>
      <c r="CC544">
        <v>300</v>
      </c>
      <c r="CD544">
        <v>10389.3</v>
      </c>
      <c r="CE544">
        <v>1221.96</v>
      </c>
      <c r="CF544">
        <v>-0.00688733</v>
      </c>
      <c r="CG544">
        <v>0.34</v>
      </c>
      <c r="CH544" t="s">
        <v>417</v>
      </c>
      <c r="CI544" t="s">
        <v>417</v>
      </c>
      <c r="CJ544" t="s">
        <v>417</v>
      </c>
      <c r="CK544" t="s">
        <v>417</v>
      </c>
      <c r="CL544" t="s">
        <v>417</v>
      </c>
      <c r="CM544" t="s">
        <v>417</v>
      </c>
      <c r="CN544" t="s">
        <v>417</v>
      </c>
      <c r="CO544" t="s">
        <v>417</v>
      </c>
      <c r="CP544" t="s">
        <v>417</v>
      </c>
      <c r="CQ544" t="s">
        <v>417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1658949663.6</v>
      </c>
      <c r="DB544">
        <v>687.5052962962963</v>
      </c>
      <c r="DC544">
        <v>760.5532962962964</v>
      </c>
      <c r="DD544">
        <v>22.12591481481481</v>
      </c>
      <c r="DE544">
        <v>13.49841851851852</v>
      </c>
      <c r="DF544">
        <v>690.6034074074074</v>
      </c>
      <c r="DG544">
        <v>22.22555555555555</v>
      </c>
      <c r="DH544">
        <v>500.0776296296296</v>
      </c>
      <c r="DI544">
        <v>90.42565185185182</v>
      </c>
      <c r="DJ544">
        <v>0.09997852222222223</v>
      </c>
      <c r="DK544">
        <v>27.09183703703704</v>
      </c>
      <c r="DL544">
        <v>26.59895555555556</v>
      </c>
      <c r="DM544">
        <v>999.9000000000001</v>
      </c>
      <c r="DN544">
        <v>0</v>
      </c>
      <c r="DO544">
        <v>0</v>
      </c>
      <c r="DP544">
        <v>10002.76037037037</v>
      </c>
      <c r="DQ544">
        <v>0</v>
      </c>
      <c r="DR544">
        <v>10.38839259259259</v>
      </c>
      <c r="DS544">
        <v>-73.04798148148149</v>
      </c>
      <c r="DT544">
        <v>703.0610000000001</v>
      </c>
      <c r="DU544">
        <v>770.960074074074</v>
      </c>
      <c r="DV544">
        <v>8.627491851851852</v>
      </c>
      <c r="DW544">
        <v>760.5532962962964</v>
      </c>
      <c r="DX544">
        <v>13.49841851851852</v>
      </c>
      <c r="DY544">
        <v>2.000750740740741</v>
      </c>
      <c r="DZ544">
        <v>1.220603703703704</v>
      </c>
      <c r="EA544">
        <v>17.45027407407407</v>
      </c>
      <c r="EB544">
        <v>9.855238518518517</v>
      </c>
      <c r="EC544">
        <v>2000.006666666666</v>
      </c>
      <c r="ED544">
        <v>0.9799948888888891</v>
      </c>
      <c r="EE544">
        <v>0.02000524074074074</v>
      </c>
      <c r="EF544">
        <v>0</v>
      </c>
      <c r="EG544">
        <v>974.2392222222219</v>
      </c>
      <c r="EH544">
        <v>5.00097</v>
      </c>
      <c r="EI544">
        <v>19438.61481481482</v>
      </c>
      <c r="EJ544">
        <v>16707.59259259259</v>
      </c>
      <c r="EK544">
        <v>38.562</v>
      </c>
      <c r="EL544">
        <v>39.062</v>
      </c>
      <c r="EM544">
        <v>38.53444444444444</v>
      </c>
      <c r="EN544">
        <v>38.69866666666667</v>
      </c>
      <c r="EO544">
        <v>39.187</v>
      </c>
      <c r="EP544">
        <v>1955.094814814815</v>
      </c>
      <c r="EQ544">
        <v>39.91185185185185</v>
      </c>
      <c r="ER544">
        <v>0</v>
      </c>
      <c r="ES544">
        <v>465</v>
      </c>
      <c r="ET544">
        <v>0</v>
      </c>
      <c r="EU544">
        <v>974.2419999999997</v>
      </c>
      <c r="EV544">
        <v>6.745299145712607</v>
      </c>
      <c r="EW544">
        <v>123.7367523016252</v>
      </c>
      <c r="EX544">
        <v>19438.48846153846</v>
      </c>
      <c r="EY544">
        <v>15</v>
      </c>
      <c r="EZ544">
        <v>1658949246.1</v>
      </c>
      <c r="FA544" t="s">
        <v>1397</v>
      </c>
      <c r="FB544">
        <v>1658949228.6</v>
      </c>
      <c r="FC544">
        <v>1658949246.1</v>
      </c>
      <c r="FD544">
        <v>1</v>
      </c>
      <c r="FE544">
        <v>1.075</v>
      </c>
      <c r="FF544">
        <v>0.018</v>
      </c>
      <c r="FG544">
        <v>-2.327</v>
      </c>
      <c r="FH544">
        <v>-0.178</v>
      </c>
      <c r="FI544">
        <v>420</v>
      </c>
      <c r="FJ544">
        <v>13</v>
      </c>
      <c r="FK544">
        <v>0.09</v>
      </c>
      <c r="FL544">
        <v>0.02</v>
      </c>
      <c r="FM544">
        <v>-72.80478000000001</v>
      </c>
      <c r="FN544">
        <v>-4.052771482176085</v>
      </c>
      <c r="FO544">
        <v>0.4062461022582244</v>
      </c>
      <c r="FP544">
        <v>0</v>
      </c>
      <c r="FQ544">
        <v>973.8303235294115</v>
      </c>
      <c r="FR544">
        <v>7.247226888261575</v>
      </c>
      <c r="FS544">
        <v>0.7470156987321189</v>
      </c>
      <c r="FT544">
        <v>0</v>
      </c>
      <c r="FU544">
        <v>8.641109</v>
      </c>
      <c r="FV544">
        <v>-0.2519365103189568</v>
      </c>
      <c r="FW544">
        <v>0.02491331509454339</v>
      </c>
      <c r="FX544">
        <v>0</v>
      </c>
      <c r="FY544">
        <v>0</v>
      </c>
      <c r="FZ544">
        <v>3</v>
      </c>
      <c r="GA544" t="s">
        <v>439</v>
      </c>
      <c r="GB544">
        <v>2.98361</v>
      </c>
      <c r="GC544">
        <v>2.71553</v>
      </c>
      <c r="GD544">
        <v>0.138425</v>
      </c>
      <c r="GE544">
        <v>0.145914</v>
      </c>
      <c r="GF544">
        <v>0.101669</v>
      </c>
      <c r="GG544">
        <v>0.0700991</v>
      </c>
      <c r="GH544">
        <v>27336.6</v>
      </c>
      <c r="GI544">
        <v>27202.6</v>
      </c>
      <c r="GJ544">
        <v>29486.5</v>
      </c>
      <c r="GK544">
        <v>29453.8</v>
      </c>
      <c r="GL544">
        <v>35090</v>
      </c>
      <c r="GM544">
        <v>36421.2</v>
      </c>
      <c r="GN544">
        <v>41535.1</v>
      </c>
      <c r="GO544">
        <v>41970.3</v>
      </c>
      <c r="GP544">
        <v>1.95788</v>
      </c>
      <c r="GQ544">
        <v>1.90285</v>
      </c>
      <c r="GR544">
        <v>0.0784546</v>
      </c>
      <c r="GS544">
        <v>0</v>
      </c>
      <c r="GT544">
        <v>25.3054</v>
      </c>
      <c r="GU544">
        <v>999.9</v>
      </c>
      <c r="GV544">
        <v>35.1</v>
      </c>
      <c r="GW544">
        <v>31.1</v>
      </c>
      <c r="GX544">
        <v>17.6124</v>
      </c>
      <c r="GY544">
        <v>63.0194</v>
      </c>
      <c r="GZ544">
        <v>33.6659</v>
      </c>
      <c r="HA544">
        <v>1</v>
      </c>
      <c r="HB544">
        <v>-0.0913465</v>
      </c>
      <c r="HC544">
        <v>0.250163</v>
      </c>
      <c r="HD544">
        <v>20.3327</v>
      </c>
      <c r="HE544">
        <v>5.21699</v>
      </c>
      <c r="HF544">
        <v>12.0099</v>
      </c>
      <c r="HG544">
        <v>4.98875</v>
      </c>
      <c r="HH544">
        <v>3.28845</v>
      </c>
      <c r="HI544">
        <v>9999</v>
      </c>
      <c r="HJ544">
        <v>9999</v>
      </c>
      <c r="HK544">
        <v>9999</v>
      </c>
      <c r="HL544">
        <v>156.9</v>
      </c>
      <c r="HM544">
        <v>1.86739</v>
      </c>
      <c r="HN544">
        <v>1.86646</v>
      </c>
      <c r="HO544">
        <v>1.86586</v>
      </c>
      <c r="HP544">
        <v>1.86584</v>
      </c>
      <c r="HQ544">
        <v>1.86767</v>
      </c>
      <c r="HR544">
        <v>1.87013</v>
      </c>
      <c r="HS544">
        <v>1.86876</v>
      </c>
      <c r="HT544">
        <v>1.87027</v>
      </c>
      <c r="HU544">
        <v>0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-3.166</v>
      </c>
      <c r="II544">
        <v>-0.09959999999999999</v>
      </c>
      <c r="IJ544">
        <v>-0.9279119013753974</v>
      </c>
      <c r="IK544">
        <v>-0.003643892653284941</v>
      </c>
      <c r="IL544">
        <v>8.948238347276123E-07</v>
      </c>
      <c r="IM544">
        <v>-2.445980282225029E-10</v>
      </c>
      <c r="IN544">
        <v>-0.1764634167570225</v>
      </c>
      <c r="IO544">
        <v>-0.01042730378795286</v>
      </c>
      <c r="IP544">
        <v>0.00100284695746963</v>
      </c>
      <c r="IQ544">
        <v>-1.701466411570297E-05</v>
      </c>
      <c r="IR544">
        <v>2</v>
      </c>
      <c r="IS544">
        <v>2310</v>
      </c>
      <c r="IT544">
        <v>1</v>
      </c>
      <c r="IU544">
        <v>25</v>
      </c>
      <c r="IV544">
        <v>7.4</v>
      </c>
      <c r="IW544">
        <v>7.1</v>
      </c>
      <c r="IX544">
        <v>1.7395</v>
      </c>
      <c r="IY544">
        <v>2.20093</v>
      </c>
      <c r="IZ544">
        <v>1.39648</v>
      </c>
      <c r="JA544">
        <v>2.34497</v>
      </c>
      <c r="JB544">
        <v>1.49536</v>
      </c>
      <c r="JC544">
        <v>2.3584</v>
      </c>
      <c r="JD544">
        <v>35.6613</v>
      </c>
      <c r="JE544">
        <v>24.1663</v>
      </c>
      <c r="JF544">
        <v>18</v>
      </c>
      <c r="JG544">
        <v>516.7670000000001</v>
      </c>
      <c r="JH544">
        <v>437.938</v>
      </c>
      <c r="JI544">
        <v>24.9998</v>
      </c>
      <c r="JJ544">
        <v>26.2532</v>
      </c>
      <c r="JK544">
        <v>30</v>
      </c>
      <c r="JL544">
        <v>26.2203</v>
      </c>
      <c r="JM544">
        <v>26.1609</v>
      </c>
      <c r="JN544">
        <v>34.8296</v>
      </c>
      <c r="JO544">
        <v>22.0167</v>
      </c>
      <c r="JP544">
        <v>4.55543</v>
      </c>
      <c r="JQ544">
        <v>25</v>
      </c>
      <c r="JR544">
        <v>807.6950000000001</v>
      </c>
      <c r="JS544">
        <v>13.5543</v>
      </c>
      <c r="JT544">
        <v>100.836</v>
      </c>
      <c r="JU544">
        <v>100.8</v>
      </c>
    </row>
    <row r="545" spans="1:281">
      <c r="A545">
        <v>529</v>
      </c>
      <c r="B545">
        <v>1658949676.1</v>
      </c>
      <c r="C545">
        <v>8038.099999904633</v>
      </c>
      <c r="D545" t="s">
        <v>1492</v>
      </c>
      <c r="E545" t="s">
        <v>1493</v>
      </c>
      <c r="F545">
        <v>5</v>
      </c>
      <c r="G545" t="s">
        <v>1396</v>
      </c>
      <c r="H545" t="s">
        <v>416</v>
      </c>
      <c r="I545">
        <v>1658949668.314285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805.0766155564601</v>
      </c>
      <c r="AK545">
        <v>743.6513696969693</v>
      </c>
      <c r="AL545">
        <v>3.384589572499748</v>
      </c>
      <c r="AM545">
        <v>64.67409659415863</v>
      </c>
      <c r="AN545">
        <f>(AP545 - AO545 + DI545*1E3/(8.314*(DK545+273.15)) * AR545/DH545 * AQ545) * DH545/(100*CV545) * 1000/(1000 - AP545)</f>
        <v>0</v>
      </c>
      <c r="AO545">
        <v>13.53232877025266</v>
      </c>
      <c r="AP545">
        <v>22.12420787878787</v>
      </c>
      <c r="AQ545">
        <v>-0.0001523245511846852</v>
      </c>
      <c r="AR545">
        <v>83.68018954703501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1394</v>
      </c>
      <c r="CA545">
        <v>300</v>
      </c>
      <c r="CB545">
        <v>300</v>
      </c>
      <c r="CC545">
        <v>300</v>
      </c>
      <c r="CD545">
        <v>10389.3</v>
      </c>
      <c r="CE545">
        <v>1221.96</v>
      </c>
      <c r="CF545">
        <v>-0.00688733</v>
      </c>
      <c r="CG545">
        <v>0.34</v>
      </c>
      <c r="CH545" t="s">
        <v>417</v>
      </c>
      <c r="CI545" t="s">
        <v>417</v>
      </c>
      <c r="CJ545" t="s">
        <v>417</v>
      </c>
      <c r="CK545" t="s">
        <v>417</v>
      </c>
      <c r="CL545" t="s">
        <v>417</v>
      </c>
      <c r="CM545" t="s">
        <v>417</v>
      </c>
      <c r="CN545" t="s">
        <v>417</v>
      </c>
      <c r="CO545" t="s">
        <v>417</v>
      </c>
      <c r="CP545" t="s">
        <v>417</v>
      </c>
      <c r="CQ545" t="s">
        <v>417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1658949668.314285</v>
      </c>
      <c r="DB545">
        <v>703.0681428571427</v>
      </c>
      <c r="DC545">
        <v>776.37675</v>
      </c>
      <c r="DD545">
        <v>22.12407142857143</v>
      </c>
      <c r="DE545">
        <v>13.512425</v>
      </c>
      <c r="DF545">
        <v>706.2092142857143</v>
      </c>
      <c r="DG545">
        <v>22.22372857142857</v>
      </c>
      <c r="DH545">
        <v>500.0751785714287</v>
      </c>
      <c r="DI545">
        <v>90.42604285714286</v>
      </c>
      <c r="DJ545">
        <v>0.09999401071428571</v>
      </c>
      <c r="DK545">
        <v>27.08931071428571</v>
      </c>
      <c r="DL545">
        <v>26.597075</v>
      </c>
      <c r="DM545">
        <v>999.9000000000002</v>
      </c>
      <c r="DN545">
        <v>0</v>
      </c>
      <c r="DO545">
        <v>0</v>
      </c>
      <c r="DP545">
        <v>9999.691785714285</v>
      </c>
      <c r="DQ545">
        <v>0</v>
      </c>
      <c r="DR545">
        <v>10.38076785714286</v>
      </c>
      <c r="DS545">
        <v>-73.30861785714285</v>
      </c>
      <c r="DT545">
        <v>718.9746071428572</v>
      </c>
      <c r="DU545">
        <v>787.0113214285714</v>
      </c>
      <c r="DV545">
        <v>8.61164392857143</v>
      </c>
      <c r="DW545">
        <v>776.37675</v>
      </c>
      <c r="DX545">
        <v>13.512425</v>
      </c>
      <c r="DY545">
        <v>2.0005925</v>
      </c>
      <c r="DZ545">
        <v>1.221875357142857</v>
      </c>
      <c r="EA545">
        <v>17.449025</v>
      </c>
      <c r="EB545">
        <v>9.870761785714285</v>
      </c>
      <c r="EC545">
        <v>1999.999642857143</v>
      </c>
      <c r="ED545">
        <v>0.9799948571428574</v>
      </c>
      <c r="EE545">
        <v>0.02000527142857143</v>
      </c>
      <c r="EF545">
        <v>0</v>
      </c>
      <c r="EG545">
        <v>974.7197857142856</v>
      </c>
      <c r="EH545">
        <v>5.00097</v>
      </c>
      <c r="EI545">
        <v>19447.40357142857</v>
      </c>
      <c r="EJ545">
        <v>16707.53928571429</v>
      </c>
      <c r="EK545">
        <v>38.562</v>
      </c>
      <c r="EL545">
        <v>39.062</v>
      </c>
      <c r="EM545">
        <v>38.52878571428571</v>
      </c>
      <c r="EN545">
        <v>38.69824999999999</v>
      </c>
      <c r="EO545">
        <v>39.187</v>
      </c>
      <c r="EP545">
        <v>1955.088214285714</v>
      </c>
      <c r="EQ545">
        <v>39.91142857142857</v>
      </c>
      <c r="ER545">
        <v>0</v>
      </c>
      <c r="ES545">
        <v>469.7999999523163</v>
      </c>
      <c r="ET545">
        <v>0</v>
      </c>
      <c r="EU545">
        <v>974.7135769230771</v>
      </c>
      <c r="EV545">
        <v>5.022188039052644</v>
      </c>
      <c r="EW545">
        <v>98.65982892608147</v>
      </c>
      <c r="EX545">
        <v>19447.65384615384</v>
      </c>
      <c r="EY545">
        <v>15</v>
      </c>
      <c r="EZ545">
        <v>1658949246.1</v>
      </c>
      <c r="FA545" t="s">
        <v>1397</v>
      </c>
      <c r="FB545">
        <v>1658949228.6</v>
      </c>
      <c r="FC545">
        <v>1658949246.1</v>
      </c>
      <c r="FD545">
        <v>1</v>
      </c>
      <c r="FE545">
        <v>1.075</v>
      </c>
      <c r="FF545">
        <v>0.018</v>
      </c>
      <c r="FG545">
        <v>-2.327</v>
      </c>
      <c r="FH545">
        <v>-0.178</v>
      </c>
      <c r="FI545">
        <v>420</v>
      </c>
      <c r="FJ545">
        <v>13</v>
      </c>
      <c r="FK545">
        <v>0.09</v>
      </c>
      <c r="FL545">
        <v>0.02</v>
      </c>
      <c r="FM545">
        <v>-73.16242195121951</v>
      </c>
      <c r="FN545">
        <v>-3.216336585365745</v>
      </c>
      <c r="FO545">
        <v>0.3362396521299719</v>
      </c>
      <c r="FP545">
        <v>0</v>
      </c>
      <c r="FQ545">
        <v>974.4117647058823</v>
      </c>
      <c r="FR545">
        <v>6.266493502478891</v>
      </c>
      <c r="FS545">
        <v>0.6502672327962001</v>
      </c>
      <c r="FT545">
        <v>0</v>
      </c>
      <c r="FU545">
        <v>8.62068</v>
      </c>
      <c r="FV545">
        <v>-0.2092233449477169</v>
      </c>
      <c r="FW545">
        <v>0.02122799704485997</v>
      </c>
      <c r="FX545">
        <v>0</v>
      </c>
      <c r="FY545">
        <v>0</v>
      </c>
      <c r="FZ545">
        <v>3</v>
      </c>
      <c r="GA545" t="s">
        <v>439</v>
      </c>
      <c r="GB545">
        <v>2.98348</v>
      </c>
      <c r="GC545">
        <v>2.71564</v>
      </c>
      <c r="GD545">
        <v>0.140603</v>
      </c>
      <c r="GE545">
        <v>0.147951</v>
      </c>
      <c r="GF545">
        <v>0.101663</v>
      </c>
      <c r="GG545">
        <v>0.07015970000000001</v>
      </c>
      <c r="GH545">
        <v>27268.1</v>
      </c>
      <c r="GI545">
        <v>27136.9</v>
      </c>
      <c r="GJ545">
        <v>29487.1</v>
      </c>
      <c r="GK545">
        <v>29452.8</v>
      </c>
      <c r="GL545">
        <v>35091.1</v>
      </c>
      <c r="GM545">
        <v>36418.8</v>
      </c>
      <c r="GN545">
        <v>41536.1</v>
      </c>
      <c r="GO545">
        <v>41970.3</v>
      </c>
      <c r="GP545">
        <v>1.95788</v>
      </c>
      <c r="GQ545">
        <v>1.90268</v>
      </c>
      <c r="GR545">
        <v>0.0793859</v>
      </c>
      <c r="GS545">
        <v>0</v>
      </c>
      <c r="GT545">
        <v>25.3054</v>
      </c>
      <c r="GU545">
        <v>999.9</v>
      </c>
      <c r="GV545">
        <v>35.1</v>
      </c>
      <c r="GW545">
        <v>31.1</v>
      </c>
      <c r="GX545">
        <v>17.6108</v>
      </c>
      <c r="GY545">
        <v>62.8494</v>
      </c>
      <c r="GZ545">
        <v>33.734</v>
      </c>
      <c r="HA545">
        <v>1</v>
      </c>
      <c r="HB545">
        <v>-0.0913262</v>
      </c>
      <c r="HC545">
        <v>0.24909</v>
      </c>
      <c r="HD545">
        <v>20.3328</v>
      </c>
      <c r="HE545">
        <v>5.21669</v>
      </c>
      <c r="HF545">
        <v>12.0099</v>
      </c>
      <c r="HG545">
        <v>4.9888</v>
      </c>
      <c r="HH545">
        <v>3.28848</v>
      </c>
      <c r="HI545">
        <v>9999</v>
      </c>
      <c r="HJ545">
        <v>9999</v>
      </c>
      <c r="HK545">
        <v>9999</v>
      </c>
      <c r="HL545">
        <v>156.9</v>
      </c>
      <c r="HM545">
        <v>1.86738</v>
      </c>
      <c r="HN545">
        <v>1.86646</v>
      </c>
      <c r="HO545">
        <v>1.86585</v>
      </c>
      <c r="HP545">
        <v>1.86584</v>
      </c>
      <c r="HQ545">
        <v>1.86767</v>
      </c>
      <c r="HR545">
        <v>1.87012</v>
      </c>
      <c r="HS545">
        <v>1.86877</v>
      </c>
      <c r="HT545">
        <v>1.87027</v>
      </c>
      <c r="HU545">
        <v>0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-3.212</v>
      </c>
      <c r="II545">
        <v>-0.0997</v>
      </c>
      <c r="IJ545">
        <v>-0.9279119013753974</v>
      </c>
      <c r="IK545">
        <v>-0.003643892653284941</v>
      </c>
      <c r="IL545">
        <v>8.948238347276123E-07</v>
      </c>
      <c r="IM545">
        <v>-2.445980282225029E-10</v>
      </c>
      <c r="IN545">
        <v>-0.1764634167570225</v>
      </c>
      <c r="IO545">
        <v>-0.01042730378795286</v>
      </c>
      <c r="IP545">
        <v>0.00100284695746963</v>
      </c>
      <c r="IQ545">
        <v>-1.701466411570297E-05</v>
      </c>
      <c r="IR545">
        <v>2</v>
      </c>
      <c r="IS545">
        <v>2310</v>
      </c>
      <c r="IT545">
        <v>1</v>
      </c>
      <c r="IU545">
        <v>25</v>
      </c>
      <c r="IV545">
        <v>7.5</v>
      </c>
      <c r="IW545">
        <v>7.2</v>
      </c>
      <c r="IX545">
        <v>1.76758</v>
      </c>
      <c r="IY545">
        <v>2.19849</v>
      </c>
      <c r="IZ545">
        <v>1.39648</v>
      </c>
      <c r="JA545">
        <v>2.34497</v>
      </c>
      <c r="JB545">
        <v>1.49536</v>
      </c>
      <c r="JC545">
        <v>2.35962</v>
      </c>
      <c r="JD545">
        <v>35.6613</v>
      </c>
      <c r="JE545">
        <v>24.1751</v>
      </c>
      <c r="JF545">
        <v>18</v>
      </c>
      <c r="JG545">
        <v>516.766</v>
      </c>
      <c r="JH545">
        <v>437.843</v>
      </c>
      <c r="JI545">
        <v>24.9998</v>
      </c>
      <c r="JJ545">
        <v>26.2532</v>
      </c>
      <c r="JK545">
        <v>30.0001</v>
      </c>
      <c r="JL545">
        <v>26.2203</v>
      </c>
      <c r="JM545">
        <v>26.1621</v>
      </c>
      <c r="JN545">
        <v>35.3867</v>
      </c>
      <c r="JO545">
        <v>22.0167</v>
      </c>
      <c r="JP545">
        <v>4.55543</v>
      </c>
      <c r="JQ545">
        <v>25</v>
      </c>
      <c r="JR545">
        <v>821.052</v>
      </c>
      <c r="JS545">
        <v>13.5543</v>
      </c>
      <c r="JT545">
        <v>100.838</v>
      </c>
      <c r="JU545">
        <v>100.799</v>
      </c>
    </row>
    <row r="546" spans="1:281">
      <c r="A546">
        <v>530</v>
      </c>
      <c r="B546">
        <v>1658949681.1</v>
      </c>
      <c r="C546">
        <v>8043.099999904633</v>
      </c>
      <c r="D546" t="s">
        <v>1494</v>
      </c>
      <c r="E546" t="s">
        <v>1495</v>
      </c>
      <c r="F546">
        <v>5</v>
      </c>
      <c r="G546" t="s">
        <v>1396</v>
      </c>
      <c r="H546" t="s">
        <v>416</v>
      </c>
      <c r="I546">
        <v>1658949673.6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821.9656551734506</v>
      </c>
      <c r="AK546">
        <v>760.5994060606057</v>
      </c>
      <c r="AL546">
        <v>3.390708281676967</v>
      </c>
      <c r="AM546">
        <v>64.67409659415863</v>
      </c>
      <c r="AN546">
        <f>(AP546 - AO546 + DI546*1E3/(8.314*(DK546+273.15)) * AR546/DH546 * AQ546) * DH546/(100*CV546) * 1000/(1000 - AP546)</f>
        <v>0</v>
      </c>
      <c r="AO546">
        <v>13.52935270527769</v>
      </c>
      <c r="AP546">
        <v>22.12380545454545</v>
      </c>
      <c r="AQ546">
        <v>0.000118021407140388</v>
      </c>
      <c r="AR546">
        <v>83.68018954703501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1394</v>
      </c>
      <c r="CA546">
        <v>300</v>
      </c>
      <c r="CB546">
        <v>300</v>
      </c>
      <c r="CC546">
        <v>300</v>
      </c>
      <c r="CD546">
        <v>10389.3</v>
      </c>
      <c r="CE546">
        <v>1221.96</v>
      </c>
      <c r="CF546">
        <v>-0.00688733</v>
      </c>
      <c r="CG546">
        <v>0.34</v>
      </c>
      <c r="CH546" t="s">
        <v>417</v>
      </c>
      <c r="CI546" t="s">
        <v>417</v>
      </c>
      <c r="CJ546" t="s">
        <v>417</v>
      </c>
      <c r="CK546" t="s">
        <v>417</v>
      </c>
      <c r="CL546" t="s">
        <v>417</v>
      </c>
      <c r="CM546" t="s">
        <v>417</v>
      </c>
      <c r="CN546" t="s">
        <v>417</v>
      </c>
      <c r="CO546" t="s">
        <v>417</v>
      </c>
      <c r="CP546" t="s">
        <v>417</v>
      </c>
      <c r="CQ546" t="s">
        <v>417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1658949673.6</v>
      </c>
      <c r="DB546">
        <v>720.5643333333333</v>
      </c>
      <c r="DC546">
        <v>794.0806666666666</v>
      </c>
      <c r="DD546">
        <v>22.12514074074074</v>
      </c>
      <c r="DE546">
        <v>13.52754814814815</v>
      </c>
      <c r="DF546">
        <v>723.7535185185187</v>
      </c>
      <c r="DG546">
        <v>22.22479259259259</v>
      </c>
      <c r="DH546">
        <v>500.0615925925927</v>
      </c>
      <c r="DI546">
        <v>90.42622222222222</v>
      </c>
      <c r="DJ546">
        <v>0.09997416666666667</v>
      </c>
      <c r="DK546">
        <v>27.0863</v>
      </c>
      <c r="DL546">
        <v>26.5969</v>
      </c>
      <c r="DM546">
        <v>999.9000000000001</v>
      </c>
      <c r="DN546">
        <v>0</v>
      </c>
      <c r="DO546">
        <v>0</v>
      </c>
      <c r="DP546">
        <v>9999.304074074073</v>
      </c>
      <c r="DQ546">
        <v>0</v>
      </c>
      <c r="DR546">
        <v>10.38282962962963</v>
      </c>
      <c r="DS546">
        <v>-73.51635185185184</v>
      </c>
      <c r="DT546">
        <v>736.8675555555556</v>
      </c>
      <c r="DU546">
        <v>804.9699999999999</v>
      </c>
      <c r="DV546">
        <v>8.597603703703705</v>
      </c>
      <c r="DW546">
        <v>794.0806666666666</v>
      </c>
      <c r="DX546">
        <v>13.52754814814815</v>
      </c>
      <c r="DY546">
        <v>2.000692962962963</v>
      </c>
      <c r="DZ546">
        <v>1.223244444444444</v>
      </c>
      <c r="EA546">
        <v>17.44982222222222</v>
      </c>
      <c r="EB546">
        <v>9.887479629629629</v>
      </c>
      <c r="EC546">
        <v>1999.977407407407</v>
      </c>
      <c r="ED546">
        <v>0.9799946666666669</v>
      </c>
      <c r="EE546">
        <v>0.02000545555555555</v>
      </c>
      <c r="EF546">
        <v>0</v>
      </c>
      <c r="EG546">
        <v>975.1027407407408</v>
      </c>
      <c r="EH546">
        <v>5.00097</v>
      </c>
      <c r="EI546">
        <v>19455.01111111111</v>
      </c>
      <c r="EJ546">
        <v>16707.34814814815</v>
      </c>
      <c r="EK546">
        <v>38.562</v>
      </c>
      <c r="EL546">
        <v>39.062</v>
      </c>
      <c r="EM546">
        <v>38.52525925925926</v>
      </c>
      <c r="EN546">
        <v>38.687</v>
      </c>
      <c r="EO546">
        <v>39.187</v>
      </c>
      <c r="EP546">
        <v>1955.066296296296</v>
      </c>
      <c r="EQ546">
        <v>39.9111111111111</v>
      </c>
      <c r="ER546">
        <v>0</v>
      </c>
      <c r="ES546">
        <v>475.2000000476837</v>
      </c>
      <c r="ET546">
        <v>0</v>
      </c>
      <c r="EU546">
        <v>975.1411200000001</v>
      </c>
      <c r="EV546">
        <v>4.260000011638963</v>
      </c>
      <c r="EW546">
        <v>72.80769227163862</v>
      </c>
      <c r="EX546">
        <v>19455.84</v>
      </c>
      <c r="EY546">
        <v>15</v>
      </c>
      <c r="EZ546">
        <v>1658949246.1</v>
      </c>
      <c r="FA546" t="s">
        <v>1397</v>
      </c>
      <c r="FB546">
        <v>1658949228.6</v>
      </c>
      <c r="FC546">
        <v>1658949246.1</v>
      </c>
      <c r="FD546">
        <v>1</v>
      </c>
      <c r="FE546">
        <v>1.075</v>
      </c>
      <c r="FF546">
        <v>0.018</v>
      </c>
      <c r="FG546">
        <v>-2.327</v>
      </c>
      <c r="FH546">
        <v>-0.178</v>
      </c>
      <c r="FI546">
        <v>420</v>
      </c>
      <c r="FJ546">
        <v>13</v>
      </c>
      <c r="FK546">
        <v>0.09</v>
      </c>
      <c r="FL546">
        <v>0.02</v>
      </c>
      <c r="FM546">
        <v>-73.39725609756097</v>
      </c>
      <c r="FN546">
        <v>-2.460558188153338</v>
      </c>
      <c r="FO546">
        <v>0.2666812009696679</v>
      </c>
      <c r="FP546">
        <v>0</v>
      </c>
      <c r="FQ546">
        <v>974.8824411764705</v>
      </c>
      <c r="FR546">
        <v>4.536546990244778</v>
      </c>
      <c r="FS546">
        <v>0.5022480164910572</v>
      </c>
      <c r="FT546">
        <v>0</v>
      </c>
      <c r="FU546">
        <v>8.608013170731708</v>
      </c>
      <c r="FV546">
        <v>-0.1601241114982536</v>
      </c>
      <c r="FW546">
        <v>0.01757214778424468</v>
      </c>
      <c r="FX546">
        <v>0</v>
      </c>
      <c r="FY546">
        <v>0</v>
      </c>
      <c r="FZ546">
        <v>3</v>
      </c>
      <c r="GA546" t="s">
        <v>439</v>
      </c>
      <c r="GB546">
        <v>2.98364</v>
      </c>
      <c r="GC546">
        <v>2.71573</v>
      </c>
      <c r="GD546">
        <v>0.142756</v>
      </c>
      <c r="GE546">
        <v>0.150009</v>
      </c>
      <c r="GF546">
        <v>0.101656</v>
      </c>
      <c r="GG546">
        <v>0.0701835</v>
      </c>
      <c r="GH546">
        <v>27199.8</v>
      </c>
      <c r="GI546">
        <v>27071.6</v>
      </c>
      <c r="GJ546">
        <v>29487.1</v>
      </c>
      <c r="GK546">
        <v>29453</v>
      </c>
      <c r="GL546">
        <v>35091.4</v>
      </c>
      <c r="GM546">
        <v>36419</v>
      </c>
      <c r="GN546">
        <v>41536</v>
      </c>
      <c r="GO546">
        <v>41971.5</v>
      </c>
      <c r="GP546">
        <v>1.95802</v>
      </c>
      <c r="GQ546">
        <v>1.90272</v>
      </c>
      <c r="GR546">
        <v>0.0789016</v>
      </c>
      <c r="GS546">
        <v>0</v>
      </c>
      <c r="GT546">
        <v>25.3033</v>
      </c>
      <c r="GU546">
        <v>999.9</v>
      </c>
      <c r="GV546">
        <v>35.1</v>
      </c>
      <c r="GW546">
        <v>31.1</v>
      </c>
      <c r="GX546">
        <v>17.6121</v>
      </c>
      <c r="GY546">
        <v>62.9194</v>
      </c>
      <c r="GZ546">
        <v>33.7139</v>
      </c>
      <c r="HA546">
        <v>1</v>
      </c>
      <c r="HB546">
        <v>-0.0912805</v>
      </c>
      <c r="HC546">
        <v>0.249646</v>
      </c>
      <c r="HD546">
        <v>20.3328</v>
      </c>
      <c r="HE546">
        <v>5.21729</v>
      </c>
      <c r="HF546">
        <v>12.0099</v>
      </c>
      <c r="HG546">
        <v>4.98915</v>
      </c>
      <c r="HH546">
        <v>3.28865</v>
      </c>
      <c r="HI546">
        <v>9999</v>
      </c>
      <c r="HJ546">
        <v>9999</v>
      </c>
      <c r="HK546">
        <v>9999</v>
      </c>
      <c r="HL546">
        <v>156.9</v>
      </c>
      <c r="HM546">
        <v>1.86738</v>
      </c>
      <c r="HN546">
        <v>1.86646</v>
      </c>
      <c r="HO546">
        <v>1.86585</v>
      </c>
      <c r="HP546">
        <v>1.86584</v>
      </c>
      <c r="HQ546">
        <v>1.86768</v>
      </c>
      <c r="HR546">
        <v>1.87015</v>
      </c>
      <c r="HS546">
        <v>1.86875</v>
      </c>
      <c r="HT546">
        <v>1.87027</v>
      </c>
      <c r="HU546">
        <v>0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-3.258</v>
      </c>
      <c r="II546">
        <v>-0.0997</v>
      </c>
      <c r="IJ546">
        <v>-0.9279119013753974</v>
      </c>
      <c r="IK546">
        <v>-0.003643892653284941</v>
      </c>
      <c r="IL546">
        <v>8.948238347276123E-07</v>
      </c>
      <c r="IM546">
        <v>-2.445980282225029E-10</v>
      </c>
      <c r="IN546">
        <v>-0.1764634167570225</v>
      </c>
      <c r="IO546">
        <v>-0.01042730378795286</v>
      </c>
      <c r="IP546">
        <v>0.00100284695746963</v>
      </c>
      <c r="IQ546">
        <v>-1.701466411570297E-05</v>
      </c>
      <c r="IR546">
        <v>2</v>
      </c>
      <c r="IS546">
        <v>2310</v>
      </c>
      <c r="IT546">
        <v>1</v>
      </c>
      <c r="IU546">
        <v>25</v>
      </c>
      <c r="IV546">
        <v>7.5</v>
      </c>
      <c r="IW546">
        <v>7.2</v>
      </c>
      <c r="IX546">
        <v>1.7981</v>
      </c>
      <c r="IY546">
        <v>2.20093</v>
      </c>
      <c r="IZ546">
        <v>1.39648</v>
      </c>
      <c r="JA546">
        <v>2.34497</v>
      </c>
      <c r="JB546">
        <v>1.49536</v>
      </c>
      <c r="JC546">
        <v>2.3645</v>
      </c>
      <c r="JD546">
        <v>35.6613</v>
      </c>
      <c r="JE546">
        <v>24.1663</v>
      </c>
      <c r="JF546">
        <v>18</v>
      </c>
      <c r="JG546">
        <v>516.864</v>
      </c>
      <c r="JH546">
        <v>437.873</v>
      </c>
      <c r="JI546">
        <v>24.9999</v>
      </c>
      <c r="JJ546">
        <v>26.2554</v>
      </c>
      <c r="JK546">
        <v>30.0001</v>
      </c>
      <c r="JL546">
        <v>26.2203</v>
      </c>
      <c r="JM546">
        <v>26.1621</v>
      </c>
      <c r="JN546">
        <v>35.9973</v>
      </c>
      <c r="JO546">
        <v>22.0167</v>
      </c>
      <c r="JP546">
        <v>4.55543</v>
      </c>
      <c r="JQ546">
        <v>25</v>
      </c>
      <c r="JR546">
        <v>841.091</v>
      </c>
      <c r="JS546">
        <v>13.5543</v>
      </c>
      <c r="JT546">
        <v>100.838</v>
      </c>
      <c r="JU546">
        <v>100.801</v>
      </c>
    </row>
    <row r="547" spans="1:281">
      <c r="A547">
        <v>531</v>
      </c>
      <c r="B547">
        <v>1658949686.1</v>
      </c>
      <c r="C547">
        <v>8048.099999904633</v>
      </c>
      <c r="D547" t="s">
        <v>1496</v>
      </c>
      <c r="E547" t="s">
        <v>1497</v>
      </c>
      <c r="F547">
        <v>5</v>
      </c>
      <c r="G547" t="s">
        <v>1396</v>
      </c>
      <c r="H547" t="s">
        <v>416</v>
      </c>
      <c r="I547">
        <v>1658949678.314285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839.0563920703966</v>
      </c>
      <c r="AK547">
        <v>777.7906121212122</v>
      </c>
      <c r="AL547">
        <v>3.412669931139874</v>
      </c>
      <c r="AM547">
        <v>64.67409659415863</v>
      </c>
      <c r="AN547">
        <f>(AP547 - AO547 + DI547*1E3/(8.314*(DK547+273.15)) * AR547/DH547 * AQ547) * DH547/(100*CV547) * 1000/(1000 - AP547)</f>
        <v>0</v>
      </c>
      <c r="AO547">
        <v>13.537887584557</v>
      </c>
      <c r="AP547">
        <v>22.11818606060606</v>
      </c>
      <c r="AQ547">
        <v>-5.784079544398929E-05</v>
      </c>
      <c r="AR547">
        <v>83.68018954703501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1394</v>
      </c>
      <c r="CA547">
        <v>300</v>
      </c>
      <c r="CB547">
        <v>300</v>
      </c>
      <c r="CC547">
        <v>300</v>
      </c>
      <c r="CD547">
        <v>10389.3</v>
      </c>
      <c r="CE547">
        <v>1221.96</v>
      </c>
      <c r="CF547">
        <v>-0.00688733</v>
      </c>
      <c r="CG547">
        <v>0.34</v>
      </c>
      <c r="CH547" t="s">
        <v>417</v>
      </c>
      <c r="CI547" t="s">
        <v>417</v>
      </c>
      <c r="CJ547" t="s">
        <v>417</v>
      </c>
      <c r="CK547" t="s">
        <v>417</v>
      </c>
      <c r="CL547" t="s">
        <v>417</v>
      </c>
      <c r="CM547" t="s">
        <v>417</v>
      </c>
      <c r="CN547" t="s">
        <v>417</v>
      </c>
      <c r="CO547" t="s">
        <v>417</v>
      </c>
      <c r="CP547" t="s">
        <v>417</v>
      </c>
      <c r="CQ547" t="s">
        <v>417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1658949678.314285</v>
      </c>
      <c r="DB547">
        <v>736.2602142857141</v>
      </c>
      <c r="DC547">
        <v>809.9480714285713</v>
      </c>
      <c r="DD547">
        <v>22.12390357142857</v>
      </c>
      <c r="DE547">
        <v>13.53341071428571</v>
      </c>
      <c r="DF547">
        <v>739.4924285714287</v>
      </c>
      <c r="DG547">
        <v>22.22356428571428</v>
      </c>
      <c r="DH547">
        <v>500.0658214285714</v>
      </c>
      <c r="DI547">
        <v>90.42693928571427</v>
      </c>
      <c r="DJ547">
        <v>0.09998187142857141</v>
      </c>
      <c r="DK547">
        <v>27.08468571428572</v>
      </c>
      <c r="DL547">
        <v>26.59729642857142</v>
      </c>
      <c r="DM547">
        <v>999.9000000000002</v>
      </c>
      <c r="DN547">
        <v>0</v>
      </c>
      <c r="DO547">
        <v>0</v>
      </c>
      <c r="DP547">
        <v>10004.16428571429</v>
      </c>
      <c r="DQ547">
        <v>0</v>
      </c>
      <c r="DR547">
        <v>10.38896428571428</v>
      </c>
      <c r="DS547">
        <v>-73.68778571428571</v>
      </c>
      <c r="DT547">
        <v>752.9176785714284</v>
      </c>
      <c r="DU547">
        <v>821.0598928571427</v>
      </c>
      <c r="DV547">
        <v>8.590501785714286</v>
      </c>
      <c r="DW547">
        <v>809.9480714285713</v>
      </c>
      <c r="DX547">
        <v>13.53341071428571</v>
      </c>
      <c r="DY547">
        <v>2.000597142857143</v>
      </c>
      <c r="DZ547">
        <v>1.223783928571428</v>
      </c>
      <c r="EA547">
        <v>17.44906428571428</v>
      </c>
      <c r="EB547">
        <v>9.894068214285715</v>
      </c>
      <c r="EC547">
        <v>1999.986071428571</v>
      </c>
      <c r="ED547">
        <v>0.9799948571428574</v>
      </c>
      <c r="EE547">
        <v>0.02000527142857143</v>
      </c>
      <c r="EF547">
        <v>0</v>
      </c>
      <c r="EG547">
        <v>975.4210357142855</v>
      </c>
      <c r="EH547">
        <v>5.00097</v>
      </c>
      <c r="EI547">
        <v>19460.00714285714</v>
      </c>
      <c r="EJ547">
        <v>16707.41785714286</v>
      </c>
      <c r="EK547">
        <v>38.562</v>
      </c>
      <c r="EL547">
        <v>39.062</v>
      </c>
      <c r="EM547">
        <v>38.52878571428572</v>
      </c>
      <c r="EN547">
        <v>38.687</v>
      </c>
      <c r="EO547">
        <v>39.187</v>
      </c>
      <c r="EP547">
        <v>1955.075357142857</v>
      </c>
      <c r="EQ547">
        <v>39.91071428571428</v>
      </c>
      <c r="ER547">
        <v>0</v>
      </c>
      <c r="ES547">
        <v>480</v>
      </c>
      <c r="ET547">
        <v>0</v>
      </c>
      <c r="EU547">
        <v>975.4217199999999</v>
      </c>
      <c r="EV547">
        <v>2.907923091466569</v>
      </c>
      <c r="EW547">
        <v>46.90769229486343</v>
      </c>
      <c r="EX547">
        <v>19460.7</v>
      </c>
      <c r="EY547">
        <v>15</v>
      </c>
      <c r="EZ547">
        <v>1658949246.1</v>
      </c>
      <c r="FA547" t="s">
        <v>1397</v>
      </c>
      <c r="FB547">
        <v>1658949228.6</v>
      </c>
      <c r="FC547">
        <v>1658949246.1</v>
      </c>
      <c r="FD547">
        <v>1</v>
      </c>
      <c r="FE547">
        <v>1.075</v>
      </c>
      <c r="FF547">
        <v>0.018</v>
      </c>
      <c r="FG547">
        <v>-2.327</v>
      </c>
      <c r="FH547">
        <v>-0.178</v>
      </c>
      <c r="FI547">
        <v>420</v>
      </c>
      <c r="FJ547">
        <v>13</v>
      </c>
      <c r="FK547">
        <v>0.09</v>
      </c>
      <c r="FL547">
        <v>0.02</v>
      </c>
      <c r="FM547">
        <v>-73.52467804878049</v>
      </c>
      <c r="FN547">
        <v>-2.058114982578537</v>
      </c>
      <c r="FO547">
        <v>0.2418509271877178</v>
      </c>
      <c r="FP547">
        <v>0</v>
      </c>
      <c r="FQ547">
        <v>975.1936764705882</v>
      </c>
      <c r="FR547">
        <v>3.873323151483623</v>
      </c>
      <c r="FS547">
        <v>0.4428950692743631</v>
      </c>
      <c r="FT547">
        <v>0</v>
      </c>
      <c r="FU547">
        <v>8.597232926829268</v>
      </c>
      <c r="FV547">
        <v>-0.1089372125435683</v>
      </c>
      <c r="FW547">
        <v>0.01222942697417162</v>
      </c>
      <c r="FX547">
        <v>0</v>
      </c>
      <c r="FY547">
        <v>0</v>
      </c>
      <c r="FZ547">
        <v>3</v>
      </c>
      <c r="GA547" t="s">
        <v>439</v>
      </c>
      <c r="GB547">
        <v>2.98358</v>
      </c>
      <c r="GC547">
        <v>2.71579</v>
      </c>
      <c r="GD547">
        <v>0.144909</v>
      </c>
      <c r="GE547">
        <v>0.152076</v>
      </c>
      <c r="GF547">
        <v>0.101637</v>
      </c>
      <c r="GG547">
        <v>0.07015540000000001</v>
      </c>
      <c r="GH547">
        <v>27131</v>
      </c>
      <c r="GI547">
        <v>27006.4</v>
      </c>
      <c r="GJ547">
        <v>29486.6</v>
      </c>
      <c r="GK547">
        <v>29453.7</v>
      </c>
      <c r="GL547">
        <v>35091.5</v>
      </c>
      <c r="GM547">
        <v>36419.6</v>
      </c>
      <c r="GN547">
        <v>41535.3</v>
      </c>
      <c r="GO547">
        <v>41970.8</v>
      </c>
      <c r="GP547">
        <v>1.95775</v>
      </c>
      <c r="GQ547">
        <v>1.90268</v>
      </c>
      <c r="GR547">
        <v>0.0788644</v>
      </c>
      <c r="GS547">
        <v>0</v>
      </c>
      <c r="GT547">
        <v>25.3033</v>
      </c>
      <c r="GU547">
        <v>999.9</v>
      </c>
      <c r="GV547">
        <v>35.1</v>
      </c>
      <c r="GW547">
        <v>31.1</v>
      </c>
      <c r="GX547">
        <v>17.6121</v>
      </c>
      <c r="GY547">
        <v>63.0794</v>
      </c>
      <c r="GZ547">
        <v>33.6659</v>
      </c>
      <c r="HA547">
        <v>1</v>
      </c>
      <c r="HB547">
        <v>-0.0912195</v>
      </c>
      <c r="HC547">
        <v>0.250038</v>
      </c>
      <c r="HD547">
        <v>20.3328</v>
      </c>
      <c r="HE547">
        <v>5.21744</v>
      </c>
      <c r="HF547">
        <v>12.0099</v>
      </c>
      <c r="HG547">
        <v>4.989</v>
      </c>
      <c r="HH547">
        <v>3.28865</v>
      </c>
      <c r="HI547">
        <v>9999</v>
      </c>
      <c r="HJ547">
        <v>9999</v>
      </c>
      <c r="HK547">
        <v>9999</v>
      </c>
      <c r="HL547">
        <v>156.9</v>
      </c>
      <c r="HM547">
        <v>1.86739</v>
      </c>
      <c r="HN547">
        <v>1.86646</v>
      </c>
      <c r="HO547">
        <v>1.86584</v>
      </c>
      <c r="HP547">
        <v>1.86584</v>
      </c>
      <c r="HQ547">
        <v>1.86766</v>
      </c>
      <c r="HR547">
        <v>1.87013</v>
      </c>
      <c r="HS547">
        <v>1.86876</v>
      </c>
      <c r="HT547">
        <v>1.87027</v>
      </c>
      <c r="HU547">
        <v>0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-3.302</v>
      </c>
      <c r="II547">
        <v>-0.0997</v>
      </c>
      <c r="IJ547">
        <v>-0.9279119013753974</v>
      </c>
      <c r="IK547">
        <v>-0.003643892653284941</v>
      </c>
      <c r="IL547">
        <v>8.948238347276123E-07</v>
      </c>
      <c r="IM547">
        <v>-2.445980282225029E-10</v>
      </c>
      <c r="IN547">
        <v>-0.1764634167570225</v>
      </c>
      <c r="IO547">
        <v>-0.01042730378795286</v>
      </c>
      <c r="IP547">
        <v>0.00100284695746963</v>
      </c>
      <c r="IQ547">
        <v>-1.701466411570297E-05</v>
      </c>
      <c r="IR547">
        <v>2</v>
      </c>
      <c r="IS547">
        <v>2310</v>
      </c>
      <c r="IT547">
        <v>1</v>
      </c>
      <c r="IU547">
        <v>25</v>
      </c>
      <c r="IV547">
        <v>7.6</v>
      </c>
      <c r="IW547">
        <v>7.3</v>
      </c>
      <c r="IX547">
        <v>1.82495</v>
      </c>
      <c r="IY547">
        <v>2.20459</v>
      </c>
      <c r="IZ547">
        <v>1.39648</v>
      </c>
      <c r="JA547">
        <v>2.34619</v>
      </c>
      <c r="JB547">
        <v>1.49536</v>
      </c>
      <c r="JC547">
        <v>2.35229</v>
      </c>
      <c r="JD547">
        <v>35.6613</v>
      </c>
      <c r="JE547">
        <v>24.1663</v>
      </c>
      <c r="JF547">
        <v>18</v>
      </c>
      <c r="JG547">
        <v>516.7</v>
      </c>
      <c r="JH547">
        <v>437.843</v>
      </c>
      <c r="JI547">
        <v>25</v>
      </c>
      <c r="JJ547">
        <v>26.2554</v>
      </c>
      <c r="JK547">
        <v>30.0002</v>
      </c>
      <c r="JL547">
        <v>26.2219</v>
      </c>
      <c r="JM547">
        <v>26.1621</v>
      </c>
      <c r="JN547">
        <v>36.541</v>
      </c>
      <c r="JO547">
        <v>22.0167</v>
      </c>
      <c r="JP547">
        <v>4.55543</v>
      </c>
      <c r="JQ547">
        <v>25</v>
      </c>
      <c r="JR547">
        <v>854.447</v>
      </c>
      <c r="JS547">
        <v>13.5543</v>
      </c>
      <c r="JT547">
        <v>100.836</v>
      </c>
      <c r="JU547">
        <v>100.801</v>
      </c>
    </row>
    <row r="548" spans="1:281">
      <c r="A548">
        <v>532</v>
      </c>
      <c r="B548">
        <v>1658949691.1</v>
      </c>
      <c r="C548">
        <v>8053.099999904633</v>
      </c>
      <c r="D548" t="s">
        <v>1498</v>
      </c>
      <c r="E548" t="s">
        <v>1499</v>
      </c>
      <c r="F548">
        <v>5</v>
      </c>
      <c r="G548" t="s">
        <v>1396</v>
      </c>
      <c r="H548" t="s">
        <v>416</v>
      </c>
      <c r="I548">
        <v>1658949683.6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855.9957213514186</v>
      </c>
      <c r="AK548">
        <v>794.7986121212122</v>
      </c>
      <c r="AL548">
        <v>3.377456652723348</v>
      </c>
      <c r="AM548">
        <v>64.67409659415863</v>
      </c>
      <c r="AN548">
        <f>(AP548 - AO548 + DI548*1E3/(8.314*(DK548+273.15)) * AR548/DH548 * AQ548) * DH548/(100*CV548) * 1000/(1000 - AP548)</f>
        <v>0</v>
      </c>
      <c r="AO548">
        <v>13.52447193709975</v>
      </c>
      <c r="AP548">
        <v>22.10761333333333</v>
      </c>
      <c r="AQ548">
        <v>-0.0001981241311540698</v>
      </c>
      <c r="AR548">
        <v>83.68018954703501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1394</v>
      </c>
      <c r="CA548">
        <v>300</v>
      </c>
      <c r="CB548">
        <v>300</v>
      </c>
      <c r="CC548">
        <v>300</v>
      </c>
      <c r="CD548">
        <v>10389.3</v>
      </c>
      <c r="CE548">
        <v>1221.96</v>
      </c>
      <c r="CF548">
        <v>-0.00688733</v>
      </c>
      <c r="CG548">
        <v>0.34</v>
      </c>
      <c r="CH548" t="s">
        <v>417</v>
      </c>
      <c r="CI548" t="s">
        <v>417</v>
      </c>
      <c r="CJ548" t="s">
        <v>417</v>
      </c>
      <c r="CK548" t="s">
        <v>417</v>
      </c>
      <c r="CL548" t="s">
        <v>417</v>
      </c>
      <c r="CM548" t="s">
        <v>417</v>
      </c>
      <c r="CN548" t="s">
        <v>417</v>
      </c>
      <c r="CO548" t="s">
        <v>417</v>
      </c>
      <c r="CP548" t="s">
        <v>417</v>
      </c>
      <c r="CQ548" t="s">
        <v>417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1658949683.6</v>
      </c>
      <c r="DB548">
        <v>753.8918148148148</v>
      </c>
      <c r="DC548">
        <v>827.689037037037</v>
      </c>
      <c r="DD548">
        <v>22.11867407407408</v>
      </c>
      <c r="DE548">
        <v>13.53129259259259</v>
      </c>
      <c r="DF548">
        <v>757.1720000000001</v>
      </c>
      <c r="DG548">
        <v>22.21838148148148</v>
      </c>
      <c r="DH548">
        <v>500.0778148148148</v>
      </c>
      <c r="DI548">
        <v>90.42795555555557</v>
      </c>
      <c r="DJ548">
        <v>0.1000163888888889</v>
      </c>
      <c r="DK548">
        <v>27.08490740740741</v>
      </c>
      <c r="DL548">
        <v>26.59785555555556</v>
      </c>
      <c r="DM548">
        <v>999.9000000000001</v>
      </c>
      <c r="DN548">
        <v>0</v>
      </c>
      <c r="DO548">
        <v>0</v>
      </c>
      <c r="DP548">
        <v>9999.618888888888</v>
      </c>
      <c r="DQ548">
        <v>0</v>
      </c>
      <c r="DR548">
        <v>10.38221851851852</v>
      </c>
      <c r="DS548">
        <v>-73.79715555555555</v>
      </c>
      <c r="DT548">
        <v>770.9440000000001</v>
      </c>
      <c r="DU548">
        <v>839.0423703703705</v>
      </c>
      <c r="DV548">
        <v>8.58739037037037</v>
      </c>
      <c r="DW548">
        <v>827.689037037037</v>
      </c>
      <c r="DX548">
        <v>13.53129259259259</v>
      </c>
      <c r="DY548">
        <v>2.000145925925926</v>
      </c>
      <c r="DZ548">
        <v>1.223605555555556</v>
      </c>
      <c r="EA548">
        <v>17.4454962962963</v>
      </c>
      <c r="EB548">
        <v>9.891898888888889</v>
      </c>
      <c r="EC548">
        <v>1999.999629629629</v>
      </c>
      <c r="ED548">
        <v>0.9799950000000002</v>
      </c>
      <c r="EE548">
        <v>0.02000513333333333</v>
      </c>
      <c r="EF548">
        <v>0</v>
      </c>
      <c r="EG548">
        <v>975.631814814815</v>
      </c>
      <c r="EH548">
        <v>5.00097</v>
      </c>
      <c r="EI548">
        <v>19464.03333333333</v>
      </c>
      <c r="EJ548">
        <v>16707.53703703704</v>
      </c>
      <c r="EK548">
        <v>38.562</v>
      </c>
      <c r="EL548">
        <v>39.05511111111111</v>
      </c>
      <c r="EM548">
        <v>38.53444444444444</v>
      </c>
      <c r="EN548">
        <v>38.687</v>
      </c>
      <c r="EO548">
        <v>39.187</v>
      </c>
      <c r="EP548">
        <v>1955.088888888889</v>
      </c>
      <c r="EQ548">
        <v>39.91074074074074</v>
      </c>
      <c r="ER548">
        <v>0</v>
      </c>
      <c r="ES548">
        <v>484.7999999523163</v>
      </c>
      <c r="ET548">
        <v>0</v>
      </c>
      <c r="EU548">
        <v>975.6260000000001</v>
      </c>
      <c r="EV548">
        <v>1.699769225668807</v>
      </c>
      <c r="EW548">
        <v>32.30000000082</v>
      </c>
      <c r="EX548">
        <v>19463.896</v>
      </c>
      <c r="EY548">
        <v>15</v>
      </c>
      <c r="EZ548">
        <v>1658949246.1</v>
      </c>
      <c r="FA548" t="s">
        <v>1397</v>
      </c>
      <c r="FB548">
        <v>1658949228.6</v>
      </c>
      <c r="FC548">
        <v>1658949246.1</v>
      </c>
      <c r="FD548">
        <v>1</v>
      </c>
      <c r="FE548">
        <v>1.075</v>
      </c>
      <c r="FF548">
        <v>0.018</v>
      </c>
      <c r="FG548">
        <v>-2.327</v>
      </c>
      <c r="FH548">
        <v>-0.178</v>
      </c>
      <c r="FI548">
        <v>420</v>
      </c>
      <c r="FJ548">
        <v>13</v>
      </c>
      <c r="FK548">
        <v>0.09</v>
      </c>
      <c r="FL548">
        <v>0.02</v>
      </c>
      <c r="FM548">
        <v>-73.7313375</v>
      </c>
      <c r="FN548">
        <v>-1.262175984990343</v>
      </c>
      <c r="FO548">
        <v>0.1686518999114743</v>
      </c>
      <c r="FP548">
        <v>0</v>
      </c>
      <c r="FQ548">
        <v>975.462705882353</v>
      </c>
      <c r="FR548">
        <v>2.678227655453527</v>
      </c>
      <c r="FS548">
        <v>0.3472325487430156</v>
      </c>
      <c r="FT548">
        <v>0</v>
      </c>
      <c r="FU548">
        <v>8.5897785</v>
      </c>
      <c r="FV548">
        <v>-0.05174994371484016</v>
      </c>
      <c r="FW548">
        <v>0.007266283627137044</v>
      </c>
      <c r="FX548">
        <v>1</v>
      </c>
      <c r="FY548">
        <v>1</v>
      </c>
      <c r="FZ548">
        <v>3</v>
      </c>
      <c r="GA548" t="s">
        <v>426</v>
      </c>
      <c r="GB548">
        <v>2.98346</v>
      </c>
      <c r="GC548">
        <v>2.71541</v>
      </c>
      <c r="GD548">
        <v>0.147014</v>
      </c>
      <c r="GE548">
        <v>0.154074</v>
      </c>
      <c r="GF548">
        <v>0.101607</v>
      </c>
      <c r="GG548">
        <v>0.0701423</v>
      </c>
      <c r="GH548">
        <v>27063.4</v>
      </c>
      <c r="GI548">
        <v>26942.9</v>
      </c>
      <c r="GJ548">
        <v>29485.6</v>
      </c>
      <c r="GK548">
        <v>29453.9</v>
      </c>
      <c r="GL548">
        <v>35091.7</v>
      </c>
      <c r="GM548">
        <v>36419.9</v>
      </c>
      <c r="GN548">
        <v>41534</v>
      </c>
      <c r="GO548">
        <v>41970.6</v>
      </c>
      <c r="GP548">
        <v>1.9579</v>
      </c>
      <c r="GQ548">
        <v>1.90265</v>
      </c>
      <c r="GR548">
        <v>0.07893890000000001</v>
      </c>
      <c r="GS548">
        <v>0</v>
      </c>
      <c r="GT548">
        <v>25.3013</v>
      </c>
      <c r="GU548">
        <v>999.9</v>
      </c>
      <c r="GV548">
        <v>35.1</v>
      </c>
      <c r="GW548">
        <v>31.1</v>
      </c>
      <c r="GX548">
        <v>17.6112</v>
      </c>
      <c r="GY548">
        <v>61.9794</v>
      </c>
      <c r="GZ548">
        <v>33.7821</v>
      </c>
      <c r="HA548">
        <v>1</v>
      </c>
      <c r="HB548">
        <v>-0.09111279999999999</v>
      </c>
      <c r="HC548">
        <v>0.250327</v>
      </c>
      <c r="HD548">
        <v>20.3328</v>
      </c>
      <c r="HE548">
        <v>5.21804</v>
      </c>
      <c r="HF548">
        <v>12.0099</v>
      </c>
      <c r="HG548">
        <v>4.98925</v>
      </c>
      <c r="HH548">
        <v>3.28865</v>
      </c>
      <c r="HI548">
        <v>9999</v>
      </c>
      <c r="HJ548">
        <v>9999</v>
      </c>
      <c r="HK548">
        <v>9999</v>
      </c>
      <c r="HL548">
        <v>156.9</v>
      </c>
      <c r="HM548">
        <v>1.86737</v>
      </c>
      <c r="HN548">
        <v>1.86646</v>
      </c>
      <c r="HO548">
        <v>1.86585</v>
      </c>
      <c r="HP548">
        <v>1.86584</v>
      </c>
      <c r="HQ548">
        <v>1.86768</v>
      </c>
      <c r="HR548">
        <v>1.87013</v>
      </c>
      <c r="HS548">
        <v>1.86879</v>
      </c>
      <c r="HT548">
        <v>1.87027</v>
      </c>
      <c r="HU548">
        <v>0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-3.348</v>
      </c>
      <c r="II548">
        <v>-0.0998</v>
      </c>
      <c r="IJ548">
        <v>-0.9279119013753974</v>
      </c>
      <c r="IK548">
        <v>-0.003643892653284941</v>
      </c>
      <c r="IL548">
        <v>8.948238347276123E-07</v>
      </c>
      <c r="IM548">
        <v>-2.445980282225029E-10</v>
      </c>
      <c r="IN548">
        <v>-0.1764634167570225</v>
      </c>
      <c r="IO548">
        <v>-0.01042730378795286</v>
      </c>
      <c r="IP548">
        <v>0.00100284695746963</v>
      </c>
      <c r="IQ548">
        <v>-1.701466411570297E-05</v>
      </c>
      <c r="IR548">
        <v>2</v>
      </c>
      <c r="IS548">
        <v>2310</v>
      </c>
      <c r="IT548">
        <v>1</v>
      </c>
      <c r="IU548">
        <v>25</v>
      </c>
      <c r="IV548">
        <v>7.7</v>
      </c>
      <c r="IW548">
        <v>7.4</v>
      </c>
      <c r="IX548">
        <v>1.85547</v>
      </c>
      <c r="IY548">
        <v>2.19849</v>
      </c>
      <c r="IZ548">
        <v>1.39648</v>
      </c>
      <c r="JA548">
        <v>2.34497</v>
      </c>
      <c r="JB548">
        <v>1.49536</v>
      </c>
      <c r="JC548">
        <v>2.36694</v>
      </c>
      <c r="JD548">
        <v>35.6613</v>
      </c>
      <c r="JE548">
        <v>24.1575</v>
      </c>
      <c r="JF548">
        <v>18</v>
      </c>
      <c r="JG548">
        <v>516.803</v>
      </c>
      <c r="JH548">
        <v>437.828</v>
      </c>
      <c r="JI548">
        <v>24.9999</v>
      </c>
      <c r="JJ548">
        <v>26.257</v>
      </c>
      <c r="JK548">
        <v>30.0002</v>
      </c>
      <c r="JL548">
        <v>26.2225</v>
      </c>
      <c r="JM548">
        <v>26.1621</v>
      </c>
      <c r="JN548">
        <v>37.1394</v>
      </c>
      <c r="JO548">
        <v>22.0167</v>
      </c>
      <c r="JP548">
        <v>4.55543</v>
      </c>
      <c r="JQ548">
        <v>25</v>
      </c>
      <c r="JR548">
        <v>874.485</v>
      </c>
      <c r="JS548">
        <v>13.5544</v>
      </c>
      <c r="JT548">
        <v>100.833</v>
      </c>
      <c r="JU548">
        <v>100.801</v>
      </c>
    </row>
    <row r="549" spans="1:281">
      <c r="A549">
        <v>533</v>
      </c>
      <c r="B549">
        <v>1658949696.1</v>
      </c>
      <c r="C549">
        <v>8058.099999904633</v>
      </c>
      <c r="D549" t="s">
        <v>1500</v>
      </c>
      <c r="E549" t="s">
        <v>1501</v>
      </c>
      <c r="F549">
        <v>5</v>
      </c>
      <c r="G549" t="s">
        <v>1396</v>
      </c>
      <c r="H549" t="s">
        <v>416</v>
      </c>
      <c r="I549">
        <v>1658949688.314285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872.7790626027324</v>
      </c>
      <c r="AK549">
        <v>811.7188545454545</v>
      </c>
      <c r="AL549">
        <v>3.388894803201432</v>
      </c>
      <c r="AM549">
        <v>64.67409659415863</v>
      </c>
      <c r="AN549">
        <f>(AP549 - AO549 + DI549*1E3/(8.314*(DK549+273.15)) * AR549/DH549 * AQ549) * DH549/(100*CV549) * 1000/(1000 - AP549)</f>
        <v>0</v>
      </c>
      <c r="AO549">
        <v>13.53532873534119</v>
      </c>
      <c r="AP549">
        <v>22.09949454545454</v>
      </c>
      <c r="AQ549">
        <v>-5.976054634214729E-07</v>
      </c>
      <c r="AR549">
        <v>83.68018954703501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1394</v>
      </c>
      <c r="CA549">
        <v>300</v>
      </c>
      <c r="CB549">
        <v>300</v>
      </c>
      <c r="CC549">
        <v>300</v>
      </c>
      <c r="CD549">
        <v>10389.3</v>
      </c>
      <c r="CE549">
        <v>1221.96</v>
      </c>
      <c r="CF549">
        <v>-0.00688733</v>
      </c>
      <c r="CG549">
        <v>0.34</v>
      </c>
      <c r="CH549" t="s">
        <v>417</v>
      </c>
      <c r="CI549" t="s">
        <v>417</v>
      </c>
      <c r="CJ549" t="s">
        <v>417</v>
      </c>
      <c r="CK549" t="s">
        <v>417</v>
      </c>
      <c r="CL549" t="s">
        <v>417</v>
      </c>
      <c r="CM549" t="s">
        <v>417</v>
      </c>
      <c r="CN549" t="s">
        <v>417</v>
      </c>
      <c r="CO549" t="s">
        <v>417</v>
      </c>
      <c r="CP549" t="s">
        <v>417</v>
      </c>
      <c r="CQ549" t="s">
        <v>417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1658949688.314285</v>
      </c>
      <c r="DB549">
        <v>769.6061428571428</v>
      </c>
      <c r="DC549">
        <v>843.4726071428573</v>
      </c>
      <c r="DD549">
        <v>22.11216071428571</v>
      </c>
      <c r="DE549">
        <v>13.53211071428571</v>
      </c>
      <c r="DF549">
        <v>772.9289285714284</v>
      </c>
      <c r="DG549">
        <v>22.21193214285714</v>
      </c>
      <c r="DH549">
        <v>500.083</v>
      </c>
      <c r="DI549">
        <v>90.42800000000001</v>
      </c>
      <c r="DJ549">
        <v>0.1000173535714286</v>
      </c>
      <c r="DK549">
        <v>27.08522142857143</v>
      </c>
      <c r="DL549">
        <v>26.59986071428571</v>
      </c>
      <c r="DM549">
        <v>999.9000000000002</v>
      </c>
      <c r="DN549">
        <v>0</v>
      </c>
      <c r="DO549">
        <v>0</v>
      </c>
      <c r="DP549">
        <v>9991.105357142858</v>
      </c>
      <c r="DQ549">
        <v>0</v>
      </c>
      <c r="DR549">
        <v>10.77915714285714</v>
      </c>
      <c r="DS549">
        <v>-73.86635</v>
      </c>
      <c r="DT549">
        <v>787.0086071428572</v>
      </c>
      <c r="DU549">
        <v>855.0431071428571</v>
      </c>
      <c r="DV549">
        <v>8.580061071428572</v>
      </c>
      <c r="DW549">
        <v>843.4726071428573</v>
      </c>
      <c r="DX549">
        <v>13.53211071428571</v>
      </c>
      <c r="DY549">
        <v>1.999558928571428</v>
      </c>
      <c r="DZ549">
        <v>1.223680357142857</v>
      </c>
      <c r="EA549">
        <v>17.44083928571429</v>
      </c>
      <c r="EB549">
        <v>9.892811071428572</v>
      </c>
      <c r="EC549">
        <v>2000.027857142857</v>
      </c>
      <c r="ED549">
        <v>0.9799950714285716</v>
      </c>
      <c r="EE549">
        <v>0.02000506428571429</v>
      </c>
      <c r="EF549">
        <v>0</v>
      </c>
      <c r="EG549">
        <v>975.7215714285713</v>
      </c>
      <c r="EH549">
        <v>5.00097</v>
      </c>
      <c r="EI549">
        <v>19466.13214285715</v>
      </c>
      <c r="EJ549">
        <v>16707.775</v>
      </c>
      <c r="EK549">
        <v>38.562</v>
      </c>
      <c r="EL549">
        <v>39.05314285714285</v>
      </c>
      <c r="EM549">
        <v>38.53985714285714</v>
      </c>
      <c r="EN549">
        <v>38.687</v>
      </c>
      <c r="EO549">
        <v>39.187</v>
      </c>
      <c r="EP549">
        <v>1955.116428571429</v>
      </c>
      <c r="EQ549">
        <v>39.91142857142857</v>
      </c>
      <c r="ER549">
        <v>0</v>
      </c>
      <c r="ES549">
        <v>490.2000000476837</v>
      </c>
      <c r="ET549">
        <v>0</v>
      </c>
      <c r="EU549">
        <v>975.7210384615385</v>
      </c>
      <c r="EV549">
        <v>0.3348034109493957</v>
      </c>
      <c r="EW549">
        <v>14.43418806633375</v>
      </c>
      <c r="EX549">
        <v>19465.99230769231</v>
      </c>
      <c r="EY549">
        <v>15</v>
      </c>
      <c r="EZ549">
        <v>1658949246.1</v>
      </c>
      <c r="FA549" t="s">
        <v>1397</v>
      </c>
      <c r="FB549">
        <v>1658949228.6</v>
      </c>
      <c r="FC549">
        <v>1658949246.1</v>
      </c>
      <c r="FD549">
        <v>1</v>
      </c>
      <c r="FE549">
        <v>1.075</v>
      </c>
      <c r="FF549">
        <v>0.018</v>
      </c>
      <c r="FG549">
        <v>-2.327</v>
      </c>
      <c r="FH549">
        <v>-0.178</v>
      </c>
      <c r="FI549">
        <v>420</v>
      </c>
      <c r="FJ549">
        <v>13</v>
      </c>
      <c r="FK549">
        <v>0.09</v>
      </c>
      <c r="FL549">
        <v>0.02</v>
      </c>
      <c r="FM549">
        <v>-73.81796097560975</v>
      </c>
      <c r="FN549">
        <v>-1.208905923344924</v>
      </c>
      <c r="FO549">
        <v>0.1820746803067472</v>
      </c>
      <c r="FP549">
        <v>0</v>
      </c>
      <c r="FQ549">
        <v>975.6269411764706</v>
      </c>
      <c r="FR549">
        <v>1.522841863983293</v>
      </c>
      <c r="FS549">
        <v>0.2767211317826771</v>
      </c>
      <c r="FT549">
        <v>0</v>
      </c>
      <c r="FU549">
        <v>8.583569512195123</v>
      </c>
      <c r="FV549">
        <v>-0.06930229965158866</v>
      </c>
      <c r="FW549">
        <v>0.008305394060112577</v>
      </c>
      <c r="FX549">
        <v>1</v>
      </c>
      <c r="FY549">
        <v>1</v>
      </c>
      <c r="FZ549">
        <v>3</v>
      </c>
      <c r="GA549" t="s">
        <v>426</v>
      </c>
      <c r="GB549">
        <v>2.9834</v>
      </c>
      <c r="GC549">
        <v>2.71548</v>
      </c>
      <c r="GD549">
        <v>0.149083</v>
      </c>
      <c r="GE549">
        <v>0.156005</v>
      </c>
      <c r="GF549">
        <v>0.101574</v>
      </c>
      <c r="GG549">
        <v>0.0701522</v>
      </c>
      <c r="GH549">
        <v>26998</v>
      </c>
      <c r="GI549">
        <v>26881</v>
      </c>
      <c r="GJ549">
        <v>29485.8</v>
      </c>
      <c r="GK549">
        <v>29453.5</v>
      </c>
      <c r="GL549">
        <v>35093.4</v>
      </c>
      <c r="GM549">
        <v>36419.9</v>
      </c>
      <c r="GN549">
        <v>41534.4</v>
      </c>
      <c r="GO549">
        <v>41971</v>
      </c>
      <c r="GP549">
        <v>1.95788</v>
      </c>
      <c r="GQ549">
        <v>1.90285</v>
      </c>
      <c r="GR549">
        <v>0.0797585</v>
      </c>
      <c r="GS549">
        <v>0</v>
      </c>
      <c r="GT549">
        <v>25.3012</v>
      </c>
      <c r="GU549">
        <v>999.9</v>
      </c>
      <c r="GV549">
        <v>35.1</v>
      </c>
      <c r="GW549">
        <v>31.1</v>
      </c>
      <c r="GX549">
        <v>17.6109</v>
      </c>
      <c r="GY549">
        <v>63.0694</v>
      </c>
      <c r="GZ549">
        <v>34.0785</v>
      </c>
      <c r="HA549">
        <v>1</v>
      </c>
      <c r="HB549">
        <v>-0.0910213</v>
      </c>
      <c r="HC549">
        <v>0.249338</v>
      </c>
      <c r="HD549">
        <v>20.3326</v>
      </c>
      <c r="HE549">
        <v>5.21789</v>
      </c>
      <c r="HF549">
        <v>12.0099</v>
      </c>
      <c r="HG549">
        <v>4.98915</v>
      </c>
      <c r="HH549">
        <v>3.28865</v>
      </c>
      <c r="HI549">
        <v>9999</v>
      </c>
      <c r="HJ549">
        <v>9999</v>
      </c>
      <c r="HK549">
        <v>9999</v>
      </c>
      <c r="HL549">
        <v>156.9</v>
      </c>
      <c r="HM549">
        <v>1.8674</v>
      </c>
      <c r="HN549">
        <v>1.86646</v>
      </c>
      <c r="HO549">
        <v>1.86588</v>
      </c>
      <c r="HP549">
        <v>1.86584</v>
      </c>
      <c r="HQ549">
        <v>1.86768</v>
      </c>
      <c r="HR549">
        <v>1.87014</v>
      </c>
      <c r="HS549">
        <v>1.86878</v>
      </c>
      <c r="HT549">
        <v>1.87027</v>
      </c>
      <c r="HU549">
        <v>0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-3.393</v>
      </c>
      <c r="II549">
        <v>-0.0998</v>
      </c>
      <c r="IJ549">
        <v>-0.9279119013753974</v>
      </c>
      <c r="IK549">
        <v>-0.003643892653284941</v>
      </c>
      <c r="IL549">
        <v>8.948238347276123E-07</v>
      </c>
      <c r="IM549">
        <v>-2.445980282225029E-10</v>
      </c>
      <c r="IN549">
        <v>-0.1764634167570225</v>
      </c>
      <c r="IO549">
        <v>-0.01042730378795286</v>
      </c>
      <c r="IP549">
        <v>0.00100284695746963</v>
      </c>
      <c r="IQ549">
        <v>-1.701466411570297E-05</v>
      </c>
      <c r="IR549">
        <v>2</v>
      </c>
      <c r="IS549">
        <v>2310</v>
      </c>
      <c r="IT549">
        <v>1</v>
      </c>
      <c r="IU549">
        <v>25</v>
      </c>
      <c r="IV549">
        <v>7.8</v>
      </c>
      <c r="IW549">
        <v>7.5</v>
      </c>
      <c r="IX549">
        <v>1.88232</v>
      </c>
      <c r="IY549">
        <v>2.21069</v>
      </c>
      <c r="IZ549">
        <v>1.39648</v>
      </c>
      <c r="JA549">
        <v>2.34375</v>
      </c>
      <c r="JB549">
        <v>1.49536</v>
      </c>
      <c r="JC549">
        <v>2.31201</v>
      </c>
      <c r="JD549">
        <v>35.6613</v>
      </c>
      <c r="JE549">
        <v>24.1663</v>
      </c>
      <c r="JF549">
        <v>18</v>
      </c>
      <c r="JG549">
        <v>516.7859999999999</v>
      </c>
      <c r="JH549">
        <v>437.965</v>
      </c>
      <c r="JI549">
        <v>24.9999</v>
      </c>
      <c r="JJ549">
        <v>26.2576</v>
      </c>
      <c r="JK549">
        <v>30.0003</v>
      </c>
      <c r="JL549">
        <v>26.2225</v>
      </c>
      <c r="JM549">
        <v>26.1643</v>
      </c>
      <c r="JN549">
        <v>37.6837</v>
      </c>
      <c r="JO549">
        <v>22.0167</v>
      </c>
      <c r="JP549">
        <v>4.18424</v>
      </c>
      <c r="JQ549">
        <v>25</v>
      </c>
      <c r="JR549">
        <v>887.841</v>
      </c>
      <c r="JS549">
        <v>13.5607</v>
      </c>
      <c r="JT549">
        <v>100.834</v>
      </c>
      <c r="JU549">
        <v>100.801</v>
      </c>
    </row>
    <row r="550" spans="1:281">
      <c r="A550">
        <v>534</v>
      </c>
      <c r="B550">
        <v>1658949701.1</v>
      </c>
      <c r="C550">
        <v>8063.099999904633</v>
      </c>
      <c r="D550" t="s">
        <v>1502</v>
      </c>
      <c r="E550" t="s">
        <v>1503</v>
      </c>
      <c r="F550">
        <v>5</v>
      </c>
      <c r="G550" t="s">
        <v>1396</v>
      </c>
      <c r="H550" t="s">
        <v>416</v>
      </c>
      <c r="I550">
        <v>1658949693.6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889.90470102985</v>
      </c>
      <c r="AK550">
        <v>828.7971696969704</v>
      </c>
      <c r="AL550">
        <v>3.429242784515302</v>
      </c>
      <c r="AM550">
        <v>64.67409659415863</v>
      </c>
      <c r="AN550">
        <f>(AP550 - AO550 + DI550*1E3/(8.314*(DK550+273.15)) * AR550/DH550 * AQ550) * DH550/(100*CV550) * 1000/(1000 - AP550)</f>
        <v>0</v>
      </c>
      <c r="AO550">
        <v>13.53378752767551</v>
      </c>
      <c r="AP550">
        <v>22.08689757575756</v>
      </c>
      <c r="AQ550">
        <v>-0.0001335107175903172</v>
      </c>
      <c r="AR550">
        <v>83.68018954703501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1394</v>
      </c>
      <c r="CA550">
        <v>300</v>
      </c>
      <c r="CB550">
        <v>300</v>
      </c>
      <c r="CC550">
        <v>300</v>
      </c>
      <c r="CD550">
        <v>10389.3</v>
      </c>
      <c r="CE550">
        <v>1221.96</v>
      </c>
      <c r="CF550">
        <v>-0.00688733</v>
      </c>
      <c r="CG550">
        <v>0.34</v>
      </c>
      <c r="CH550" t="s">
        <v>417</v>
      </c>
      <c r="CI550" t="s">
        <v>417</v>
      </c>
      <c r="CJ550" t="s">
        <v>417</v>
      </c>
      <c r="CK550" t="s">
        <v>417</v>
      </c>
      <c r="CL550" t="s">
        <v>417</v>
      </c>
      <c r="CM550" t="s">
        <v>417</v>
      </c>
      <c r="CN550" t="s">
        <v>417</v>
      </c>
      <c r="CO550" t="s">
        <v>417</v>
      </c>
      <c r="CP550" t="s">
        <v>417</v>
      </c>
      <c r="CQ550" t="s">
        <v>417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1658949693.6</v>
      </c>
      <c r="DB550">
        <v>787.1845185185186</v>
      </c>
      <c r="DC550">
        <v>861.1552222222221</v>
      </c>
      <c r="DD550">
        <v>22.10189259259259</v>
      </c>
      <c r="DE550">
        <v>13.53073703703704</v>
      </c>
      <c r="DF550">
        <v>790.5547777777778</v>
      </c>
      <c r="DG550">
        <v>22.20175185185186</v>
      </c>
      <c r="DH550">
        <v>500.0821851851852</v>
      </c>
      <c r="DI550">
        <v>90.42766666666665</v>
      </c>
      <c r="DJ550">
        <v>0.1000350185185185</v>
      </c>
      <c r="DK550">
        <v>27.0848</v>
      </c>
      <c r="DL550">
        <v>26.60373333333333</v>
      </c>
      <c r="DM550">
        <v>999.9000000000001</v>
      </c>
      <c r="DN550">
        <v>0</v>
      </c>
      <c r="DO550">
        <v>0</v>
      </c>
      <c r="DP550">
        <v>9981.500740740741</v>
      </c>
      <c r="DQ550">
        <v>0</v>
      </c>
      <c r="DR550">
        <v>10.88907407407407</v>
      </c>
      <c r="DS550">
        <v>-73.97066666666667</v>
      </c>
      <c r="DT550">
        <v>804.975962962963</v>
      </c>
      <c r="DU550">
        <v>872.9671111111112</v>
      </c>
      <c r="DV550">
        <v>8.571162962962964</v>
      </c>
      <c r="DW550">
        <v>861.1552222222221</v>
      </c>
      <c r="DX550">
        <v>13.53073703703704</v>
      </c>
      <c r="DY550">
        <v>1.998621851851852</v>
      </c>
      <c r="DZ550">
        <v>1.223551481481482</v>
      </c>
      <c r="EA550">
        <v>17.43341851851852</v>
      </c>
      <c r="EB550">
        <v>9.891240740740741</v>
      </c>
      <c r="EC550">
        <v>2000.005185185185</v>
      </c>
      <c r="ED550">
        <v>0.9799948888888891</v>
      </c>
      <c r="EE550">
        <v>0.02000524074074074</v>
      </c>
      <c r="EF550">
        <v>0</v>
      </c>
      <c r="EG550">
        <v>975.7431851851851</v>
      </c>
      <c r="EH550">
        <v>5.00097</v>
      </c>
      <c r="EI550">
        <v>19466.72962962963</v>
      </c>
      <c r="EJ550">
        <v>16707.59629629629</v>
      </c>
      <c r="EK550">
        <v>38.562</v>
      </c>
      <c r="EL550">
        <v>39.04822222222222</v>
      </c>
      <c r="EM550">
        <v>38.53444444444444</v>
      </c>
      <c r="EN550">
        <v>38.687</v>
      </c>
      <c r="EO550">
        <v>39.1824074074074</v>
      </c>
      <c r="EP550">
        <v>1955.094074074074</v>
      </c>
      <c r="EQ550">
        <v>39.9111111111111</v>
      </c>
      <c r="ER550">
        <v>0</v>
      </c>
      <c r="ES550">
        <v>495</v>
      </c>
      <c r="ET550">
        <v>0</v>
      </c>
      <c r="EU550">
        <v>975.7156153846155</v>
      </c>
      <c r="EV550">
        <v>-0.4259145421565633</v>
      </c>
      <c r="EW550">
        <v>0.3213675117448654</v>
      </c>
      <c r="EX550">
        <v>19466.46153846154</v>
      </c>
      <c r="EY550">
        <v>15</v>
      </c>
      <c r="EZ550">
        <v>1658949246.1</v>
      </c>
      <c r="FA550" t="s">
        <v>1397</v>
      </c>
      <c r="FB550">
        <v>1658949228.6</v>
      </c>
      <c r="FC550">
        <v>1658949246.1</v>
      </c>
      <c r="FD550">
        <v>1</v>
      </c>
      <c r="FE550">
        <v>1.075</v>
      </c>
      <c r="FF550">
        <v>0.018</v>
      </c>
      <c r="FG550">
        <v>-2.327</v>
      </c>
      <c r="FH550">
        <v>-0.178</v>
      </c>
      <c r="FI550">
        <v>420</v>
      </c>
      <c r="FJ550">
        <v>13</v>
      </c>
      <c r="FK550">
        <v>0.09</v>
      </c>
      <c r="FL550">
        <v>0.02</v>
      </c>
      <c r="FM550">
        <v>-73.89918292682925</v>
      </c>
      <c r="FN550">
        <v>-0.9487797909408051</v>
      </c>
      <c r="FO550">
        <v>0.1662848172269919</v>
      </c>
      <c r="FP550">
        <v>0</v>
      </c>
      <c r="FQ550">
        <v>975.7045000000001</v>
      </c>
      <c r="FR550">
        <v>0.5399388818151848</v>
      </c>
      <c r="FS550">
        <v>0.2279658449649559</v>
      </c>
      <c r="FT550">
        <v>1</v>
      </c>
      <c r="FU550">
        <v>8.576508536585365</v>
      </c>
      <c r="FV550">
        <v>-0.09565588850174303</v>
      </c>
      <c r="FW550">
        <v>0.01092512154555944</v>
      </c>
      <c r="FX550">
        <v>1</v>
      </c>
      <c r="FY550">
        <v>2</v>
      </c>
      <c r="FZ550">
        <v>3</v>
      </c>
      <c r="GA550" t="s">
        <v>420</v>
      </c>
      <c r="GB550">
        <v>2.9834</v>
      </c>
      <c r="GC550">
        <v>2.71563</v>
      </c>
      <c r="GD550">
        <v>0.151161</v>
      </c>
      <c r="GE550">
        <v>0.158011</v>
      </c>
      <c r="GF550">
        <v>0.101537</v>
      </c>
      <c r="GG550">
        <v>0.07015830000000001</v>
      </c>
      <c r="GH550">
        <v>26932.5</v>
      </c>
      <c r="GI550">
        <v>26817.1</v>
      </c>
      <c r="GJ550">
        <v>29486.3</v>
      </c>
      <c r="GK550">
        <v>29453.4</v>
      </c>
      <c r="GL550">
        <v>35095.3</v>
      </c>
      <c r="GM550">
        <v>36419.5</v>
      </c>
      <c r="GN550">
        <v>41534.9</v>
      </c>
      <c r="GO550">
        <v>41970.8</v>
      </c>
      <c r="GP550">
        <v>1.9577</v>
      </c>
      <c r="GQ550">
        <v>1.90287</v>
      </c>
      <c r="GR550">
        <v>0.0800192</v>
      </c>
      <c r="GS550">
        <v>0</v>
      </c>
      <c r="GT550">
        <v>25.3012</v>
      </c>
      <c r="GU550">
        <v>999.9</v>
      </c>
      <c r="GV550">
        <v>35.1</v>
      </c>
      <c r="GW550">
        <v>31.1</v>
      </c>
      <c r="GX550">
        <v>17.6128</v>
      </c>
      <c r="GY550">
        <v>63.0494</v>
      </c>
      <c r="GZ550">
        <v>34.1827</v>
      </c>
      <c r="HA550">
        <v>1</v>
      </c>
      <c r="HB550">
        <v>-0.0908105</v>
      </c>
      <c r="HC550">
        <v>0.249183</v>
      </c>
      <c r="HD550">
        <v>20.3326</v>
      </c>
      <c r="HE550">
        <v>5.21684</v>
      </c>
      <c r="HF550">
        <v>12.0099</v>
      </c>
      <c r="HG550">
        <v>4.98905</v>
      </c>
      <c r="HH550">
        <v>3.2885</v>
      </c>
      <c r="HI550">
        <v>9999</v>
      </c>
      <c r="HJ550">
        <v>9999</v>
      </c>
      <c r="HK550">
        <v>9999</v>
      </c>
      <c r="HL550">
        <v>156.9</v>
      </c>
      <c r="HM550">
        <v>1.86739</v>
      </c>
      <c r="HN550">
        <v>1.86646</v>
      </c>
      <c r="HO550">
        <v>1.86585</v>
      </c>
      <c r="HP550">
        <v>1.86584</v>
      </c>
      <c r="HQ550">
        <v>1.86768</v>
      </c>
      <c r="HR550">
        <v>1.87012</v>
      </c>
      <c r="HS550">
        <v>1.86876</v>
      </c>
      <c r="HT550">
        <v>1.87027</v>
      </c>
      <c r="HU550">
        <v>0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-3.438</v>
      </c>
      <c r="II550">
        <v>-0.1</v>
      </c>
      <c r="IJ550">
        <v>-0.9279119013753974</v>
      </c>
      <c r="IK550">
        <v>-0.003643892653284941</v>
      </c>
      <c r="IL550">
        <v>8.948238347276123E-07</v>
      </c>
      <c r="IM550">
        <v>-2.445980282225029E-10</v>
      </c>
      <c r="IN550">
        <v>-0.1764634167570225</v>
      </c>
      <c r="IO550">
        <v>-0.01042730378795286</v>
      </c>
      <c r="IP550">
        <v>0.00100284695746963</v>
      </c>
      <c r="IQ550">
        <v>-1.701466411570297E-05</v>
      </c>
      <c r="IR550">
        <v>2</v>
      </c>
      <c r="IS550">
        <v>2310</v>
      </c>
      <c r="IT550">
        <v>1</v>
      </c>
      <c r="IU550">
        <v>25</v>
      </c>
      <c r="IV550">
        <v>7.9</v>
      </c>
      <c r="IW550">
        <v>7.6</v>
      </c>
      <c r="IX550">
        <v>1.91284</v>
      </c>
      <c r="IY550">
        <v>2.20337</v>
      </c>
      <c r="IZ550">
        <v>1.39648</v>
      </c>
      <c r="JA550">
        <v>2.34497</v>
      </c>
      <c r="JB550">
        <v>1.49536</v>
      </c>
      <c r="JC550">
        <v>2.29614</v>
      </c>
      <c r="JD550">
        <v>35.6613</v>
      </c>
      <c r="JE550">
        <v>24.1575</v>
      </c>
      <c r="JF550">
        <v>18</v>
      </c>
      <c r="JG550">
        <v>516.673</v>
      </c>
      <c r="JH550">
        <v>437.98</v>
      </c>
      <c r="JI550">
        <v>24.9998</v>
      </c>
      <c r="JJ550">
        <v>26.2576</v>
      </c>
      <c r="JK550">
        <v>30.0002</v>
      </c>
      <c r="JL550">
        <v>26.2225</v>
      </c>
      <c r="JM550">
        <v>26.1643</v>
      </c>
      <c r="JN550">
        <v>38.2907</v>
      </c>
      <c r="JO550">
        <v>22.0167</v>
      </c>
      <c r="JP550">
        <v>4.18424</v>
      </c>
      <c r="JQ550">
        <v>25</v>
      </c>
      <c r="JR550">
        <v>907.877</v>
      </c>
      <c r="JS550">
        <v>13.5751</v>
      </c>
      <c r="JT550">
        <v>100.835</v>
      </c>
      <c r="JU550">
        <v>100.8</v>
      </c>
    </row>
    <row r="551" spans="1:281">
      <c r="A551">
        <v>535</v>
      </c>
      <c r="B551">
        <v>1658949706.1</v>
      </c>
      <c r="C551">
        <v>8068.099999904633</v>
      </c>
      <c r="D551" t="s">
        <v>1504</v>
      </c>
      <c r="E551" t="s">
        <v>1505</v>
      </c>
      <c r="F551">
        <v>5</v>
      </c>
      <c r="G551" t="s">
        <v>1396</v>
      </c>
      <c r="H551" t="s">
        <v>416</v>
      </c>
      <c r="I551">
        <v>1658949698.314285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906.8905552973457</v>
      </c>
      <c r="AK551">
        <v>845.8824787878781</v>
      </c>
      <c r="AL551">
        <v>3.416856476488338</v>
      </c>
      <c r="AM551">
        <v>64.67409659415863</v>
      </c>
      <c r="AN551">
        <f>(AP551 - AO551 + DI551*1E3/(8.314*(DK551+273.15)) * AR551/DH551 * AQ551) * DH551/(100*CV551) * 1000/(1000 - AP551)</f>
        <v>0</v>
      </c>
      <c r="AO551">
        <v>13.52874104584586</v>
      </c>
      <c r="AP551">
        <v>22.07521454545453</v>
      </c>
      <c r="AQ551">
        <v>-8.511560540567131E-05</v>
      </c>
      <c r="AR551">
        <v>83.68018954703501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1394</v>
      </c>
      <c r="CA551">
        <v>300</v>
      </c>
      <c r="CB551">
        <v>300</v>
      </c>
      <c r="CC551">
        <v>300</v>
      </c>
      <c r="CD551">
        <v>10389.3</v>
      </c>
      <c r="CE551">
        <v>1221.96</v>
      </c>
      <c r="CF551">
        <v>-0.00688733</v>
      </c>
      <c r="CG551">
        <v>0.34</v>
      </c>
      <c r="CH551" t="s">
        <v>417</v>
      </c>
      <c r="CI551" t="s">
        <v>417</v>
      </c>
      <c r="CJ551" t="s">
        <v>417</v>
      </c>
      <c r="CK551" t="s">
        <v>417</v>
      </c>
      <c r="CL551" t="s">
        <v>417</v>
      </c>
      <c r="CM551" t="s">
        <v>417</v>
      </c>
      <c r="CN551" t="s">
        <v>417</v>
      </c>
      <c r="CO551" t="s">
        <v>417</v>
      </c>
      <c r="CP551" t="s">
        <v>417</v>
      </c>
      <c r="CQ551" t="s">
        <v>417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1658949698.314285</v>
      </c>
      <c r="DB551">
        <v>802.8677142857144</v>
      </c>
      <c r="DC551">
        <v>876.9297500000001</v>
      </c>
      <c r="DD551">
        <v>22.09239642857142</v>
      </c>
      <c r="DE551">
        <v>13.53166071428571</v>
      </c>
      <c r="DF551">
        <v>806.2802142857145</v>
      </c>
      <c r="DG551">
        <v>22.19233928571428</v>
      </c>
      <c r="DH551">
        <v>500.0723571428571</v>
      </c>
      <c r="DI551">
        <v>90.42708928571429</v>
      </c>
      <c r="DJ551">
        <v>0.09997498928571427</v>
      </c>
      <c r="DK551">
        <v>27.08358214285714</v>
      </c>
      <c r="DL551">
        <v>26.60620357142857</v>
      </c>
      <c r="DM551">
        <v>999.9000000000002</v>
      </c>
      <c r="DN551">
        <v>0</v>
      </c>
      <c r="DO551">
        <v>0</v>
      </c>
      <c r="DP551">
        <v>9989.170714285716</v>
      </c>
      <c r="DQ551">
        <v>0</v>
      </c>
      <c r="DR551">
        <v>10.86281428571428</v>
      </c>
      <c r="DS551">
        <v>-74.06200714285714</v>
      </c>
      <c r="DT551">
        <v>821.0056428571428</v>
      </c>
      <c r="DU551">
        <v>888.9588571428573</v>
      </c>
      <c r="DV551">
        <v>8.5607425</v>
      </c>
      <c r="DW551">
        <v>876.9297500000001</v>
      </c>
      <c r="DX551">
        <v>13.53166071428571</v>
      </c>
      <c r="DY551">
        <v>1.997750714285714</v>
      </c>
      <c r="DZ551">
        <v>1.223627857142857</v>
      </c>
      <c r="EA551">
        <v>17.426525</v>
      </c>
      <c r="EB551">
        <v>9.892170000000002</v>
      </c>
      <c r="EC551">
        <v>2000.005</v>
      </c>
      <c r="ED551">
        <v>0.9799948571428574</v>
      </c>
      <c r="EE551">
        <v>0.02000527142857143</v>
      </c>
      <c r="EF551">
        <v>0</v>
      </c>
      <c r="EG551">
        <v>975.6755714285713</v>
      </c>
      <c r="EH551">
        <v>5.00097</v>
      </c>
      <c r="EI551">
        <v>19466.11071428572</v>
      </c>
      <c r="EJ551">
        <v>16707.59285714285</v>
      </c>
      <c r="EK551">
        <v>38.562</v>
      </c>
      <c r="EL551">
        <v>39.05314285714285</v>
      </c>
      <c r="EM551">
        <v>38.52214285714285</v>
      </c>
      <c r="EN551">
        <v>38.687</v>
      </c>
      <c r="EO551">
        <v>39.17371428571429</v>
      </c>
      <c r="EP551">
        <v>1955.093928571429</v>
      </c>
      <c r="EQ551">
        <v>39.91107142857143</v>
      </c>
      <c r="ER551">
        <v>0</v>
      </c>
      <c r="ES551">
        <v>499.7999999523163</v>
      </c>
      <c r="ET551">
        <v>0</v>
      </c>
      <c r="EU551">
        <v>975.6843461538459</v>
      </c>
      <c r="EV551">
        <v>-0.2932991496669267</v>
      </c>
      <c r="EW551">
        <v>-20.82393154771687</v>
      </c>
      <c r="EX551">
        <v>19465.88076923077</v>
      </c>
      <c r="EY551">
        <v>15</v>
      </c>
      <c r="EZ551">
        <v>1658949246.1</v>
      </c>
      <c r="FA551" t="s">
        <v>1397</v>
      </c>
      <c r="FB551">
        <v>1658949228.6</v>
      </c>
      <c r="FC551">
        <v>1658949246.1</v>
      </c>
      <c r="FD551">
        <v>1</v>
      </c>
      <c r="FE551">
        <v>1.075</v>
      </c>
      <c r="FF551">
        <v>0.018</v>
      </c>
      <c r="FG551">
        <v>-2.327</v>
      </c>
      <c r="FH551">
        <v>-0.178</v>
      </c>
      <c r="FI551">
        <v>420</v>
      </c>
      <c r="FJ551">
        <v>13</v>
      </c>
      <c r="FK551">
        <v>0.09</v>
      </c>
      <c r="FL551">
        <v>0.02</v>
      </c>
      <c r="FM551">
        <v>-74.01806999999999</v>
      </c>
      <c r="FN551">
        <v>-0.9892322701686543</v>
      </c>
      <c r="FO551">
        <v>0.1593447962752473</v>
      </c>
      <c r="FP551">
        <v>0</v>
      </c>
      <c r="FQ551">
        <v>975.6780882352941</v>
      </c>
      <c r="FR551">
        <v>-0.5322077961645012</v>
      </c>
      <c r="FS551">
        <v>0.2263735028725063</v>
      </c>
      <c r="FT551">
        <v>1</v>
      </c>
      <c r="FU551">
        <v>8.567701</v>
      </c>
      <c r="FV551">
        <v>-0.1292143339587413</v>
      </c>
      <c r="FW551">
        <v>0.01312761036898966</v>
      </c>
      <c r="FX551">
        <v>0</v>
      </c>
      <c r="FY551">
        <v>1</v>
      </c>
      <c r="FZ551">
        <v>3</v>
      </c>
      <c r="GA551" t="s">
        <v>426</v>
      </c>
      <c r="GB551">
        <v>2.98345</v>
      </c>
      <c r="GC551">
        <v>2.71572</v>
      </c>
      <c r="GD551">
        <v>0.153212</v>
      </c>
      <c r="GE551">
        <v>0.159964</v>
      </c>
      <c r="GF551">
        <v>0.101493</v>
      </c>
      <c r="GG551">
        <v>0.0701432</v>
      </c>
      <c r="GH551">
        <v>26867.1</v>
      </c>
      <c r="GI551">
        <v>26754.9</v>
      </c>
      <c r="GJ551">
        <v>29486</v>
      </c>
      <c r="GK551">
        <v>29453.3</v>
      </c>
      <c r="GL551">
        <v>35096.5</v>
      </c>
      <c r="GM551">
        <v>36418.9</v>
      </c>
      <c r="GN551">
        <v>41534.3</v>
      </c>
      <c r="GO551">
        <v>41969.4</v>
      </c>
      <c r="GP551">
        <v>1.9578</v>
      </c>
      <c r="GQ551">
        <v>1.90298</v>
      </c>
      <c r="GR551">
        <v>0.07953490000000001</v>
      </c>
      <c r="GS551">
        <v>0</v>
      </c>
      <c r="GT551">
        <v>25.3012</v>
      </c>
      <c r="GU551">
        <v>999.9</v>
      </c>
      <c r="GV551">
        <v>35.1</v>
      </c>
      <c r="GW551">
        <v>31.1</v>
      </c>
      <c r="GX551">
        <v>17.6113</v>
      </c>
      <c r="GY551">
        <v>63.1194</v>
      </c>
      <c r="GZ551">
        <v>34.3229</v>
      </c>
      <c r="HA551">
        <v>1</v>
      </c>
      <c r="HB551">
        <v>-0.0909654</v>
      </c>
      <c r="HC551">
        <v>0.248431</v>
      </c>
      <c r="HD551">
        <v>20.3329</v>
      </c>
      <c r="HE551">
        <v>5.21639</v>
      </c>
      <c r="HF551">
        <v>12.0099</v>
      </c>
      <c r="HG551">
        <v>4.989</v>
      </c>
      <c r="HH551">
        <v>3.28848</v>
      </c>
      <c r="HI551">
        <v>9999</v>
      </c>
      <c r="HJ551">
        <v>9999</v>
      </c>
      <c r="HK551">
        <v>9999</v>
      </c>
      <c r="HL551">
        <v>156.9</v>
      </c>
      <c r="HM551">
        <v>1.86739</v>
      </c>
      <c r="HN551">
        <v>1.86646</v>
      </c>
      <c r="HO551">
        <v>1.86585</v>
      </c>
      <c r="HP551">
        <v>1.86584</v>
      </c>
      <c r="HQ551">
        <v>1.86768</v>
      </c>
      <c r="HR551">
        <v>1.87013</v>
      </c>
      <c r="HS551">
        <v>1.86876</v>
      </c>
      <c r="HT551">
        <v>1.87027</v>
      </c>
      <c r="HU551">
        <v>0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-3.482</v>
      </c>
      <c r="II551">
        <v>-0.1002</v>
      </c>
      <c r="IJ551">
        <v>-0.9279119013753974</v>
      </c>
      <c r="IK551">
        <v>-0.003643892653284941</v>
      </c>
      <c r="IL551">
        <v>8.948238347276123E-07</v>
      </c>
      <c r="IM551">
        <v>-2.445980282225029E-10</v>
      </c>
      <c r="IN551">
        <v>-0.1764634167570225</v>
      </c>
      <c r="IO551">
        <v>-0.01042730378795286</v>
      </c>
      <c r="IP551">
        <v>0.00100284695746963</v>
      </c>
      <c r="IQ551">
        <v>-1.701466411570297E-05</v>
      </c>
      <c r="IR551">
        <v>2</v>
      </c>
      <c r="IS551">
        <v>2310</v>
      </c>
      <c r="IT551">
        <v>1</v>
      </c>
      <c r="IU551">
        <v>25</v>
      </c>
      <c r="IV551">
        <v>8</v>
      </c>
      <c r="IW551">
        <v>7.7</v>
      </c>
      <c r="IX551">
        <v>1.9397</v>
      </c>
      <c r="IY551">
        <v>2.20825</v>
      </c>
      <c r="IZ551">
        <v>1.39771</v>
      </c>
      <c r="JA551">
        <v>2.34253</v>
      </c>
      <c r="JB551">
        <v>1.49536</v>
      </c>
      <c r="JC551">
        <v>2.37183</v>
      </c>
      <c r="JD551">
        <v>35.6613</v>
      </c>
      <c r="JE551">
        <v>24.1663</v>
      </c>
      <c r="JF551">
        <v>18</v>
      </c>
      <c r="JG551">
        <v>516.7569999999999</v>
      </c>
      <c r="JH551">
        <v>438.04</v>
      </c>
      <c r="JI551">
        <v>24.9998</v>
      </c>
      <c r="JJ551">
        <v>26.2598</v>
      </c>
      <c r="JK551">
        <v>30.0001</v>
      </c>
      <c r="JL551">
        <v>26.2247</v>
      </c>
      <c r="JM551">
        <v>26.1643</v>
      </c>
      <c r="JN551">
        <v>38.8194</v>
      </c>
      <c r="JO551">
        <v>22.0167</v>
      </c>
      <c r="JP551">
        <v>4.18424</v>
      </c>
      <c r="JQ551">
        <v>25</v>
      </c>
      <c r="JR551">
        <v>921.244</v>
      </c>
      <c r="JS551">
        <v>13.5977</v>
      </c>
      <c r="JT551">
        <v>100.834</v>
      </c>
      <c r="JU551">
        <v>100.798</v>
      </c>
    </row>
    <row r="552" spans="1:281">
      <c r="A552">
        <v>536</v>
      </c>
      <c r="B552">
        <v>1658949711.1</v>
      </c>
      <c r="C552">
        <v>8073.099999904633</v>
      </c>
      <c r="D552" t="s">
        <v>1506</v>
      </c>
      <c r="E552" t="s">
        <v>1507</v>
      </c>
      <c r="F552">
        <v>5</v>
      </c>
      <c r="G552" t="s">
        <v>1396</v>
      </c>
      <c r="H552" t="s">
        <v>416</v>
      </c>
      <c r="I552">
        <v>1658949703.6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923.878929602686</v>
      </c>
      <c r="AK552">
        <v>862.9550727272723</v>
      </c>
      <c r="AL552">
        <v>3.416069446416896</v>
      </c>
      <c r="AM552">
        <v>64.67409659415863</v>
      </c>
      <c r="AN552">
        <f>(AP552 - AO552 + DI552*1E3/(8.314*(DK552+273.15)) * AR552/DH552 * AQ552) * DH552/(100*CV552) * 1000/(1000 - AP552)</f>
        <v>0</v>
      </c>
      <c r="AO552">
        <v>13.5342117943729</v>
      </c>
      <c r="AP552">
        <v>22.06078787878787</v>
      </c>
      <c r="AQ552">
        <v>-8.937198745671687E-05</v>
      </c>
      <c r="AR552">
        <v>83.68018954703501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1394</v>
      </c>
      <c r="CA552">
        <v>300</v>
      </c>
      <c r="CB552">
        <v>300</v>
      </c>
      <c r="CC552">
        <v>300</v>
      </c>
      <c r="CD552">
        <v>10389.3</v>
      </c>
      <c r="CE552">
        <v>1221.96</v>
      </c>
      <c r="CF552">
        <v>-0.00688733</v>
      </c>
      <c r="CG552">
        <v>0.34</v>
      </c>
      <c r="CH552" t="s">
        <v>417</v>
      </c>
      <c r="CI552" t="s">
        <v>417</v>
      </c>
      <c r="CJ552" t="s">
        <v>417</v>
      </c>
      <c r="CK552" t="s">
        <v>417</v>
      </c>
      <c r="CL552" t="s">
        <v>417</v>
      </c>
      <c r="CM552" t="s">
        <v>417</v>
      </c>
      <c r="CN552" t="s">
        <v>417</v>
      </c>
      <c r="CO552" t="s">
        <v>417</v>
      </c>
      <c r="CP552" t="s">
        <v>417</v>
      </c>
      <c r="CQ552" t="s">
        <v>417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1658949703.6</v>
      </c>
      <c r="DB552">
        <v>820.5116666666668</v>
      </c>
      <c r="DC552">
        <v>894.6805555555557</v>
      </c>
      <c r="DD552">
        <v>22.07887777777778</v>
      </c>
      <c r="DE552">
        <v>13.53168518518519</v>
      </c>
      <c r="DF552">
        <v>823.9714074074074</v>
      </c>
      <c r="DG552">
        <v>22.17894074074074</v>
      </c>
      <c r="DH552">
        <v>500.0818518518518</v>
      </c>
      <c r="DI552">
        <v>90.42738888888888</v>
      </c>
      <c r="DJ552">
        <v>0.1000195</v>
      </c>
      <c r="DK552">
        <v>27.0826962962963</v>
      </c>
      <c r="DL552">
        <v>26.60965185185185</v>
      </c>
      <c r="DM552">
        <v>999.9000000000001</v>
      </c>
      <c r="DN552">
        <v>0</v>
      </c>
      <c r="DO552">
        <v>0</v>
      </c>
      <c r="DP552">
        <v>9996.291851851853</v>
      </c>
      <c r="DQ552">
        <v>0</v>
      </c>
      <c r="DR552">
        <v>10.45667407407407</v>
      </c>
      <c r="DS552">
        <v>-74.16887407407407</v>
      </c>
      <c r="DT552">
        <v>839.0365555555554</v>
      </c>
      <c r="DU552">
        <v>906.9531481481483</v>
      </c>
      <c r="DV552">
        <v>8.547197037037037</v>
      </c>
      <c r="DW552">
        <v>894.6805555555557</v>
      </c>
      <c r="DX552">
        <v>13.53168518518519</v>
      </c>
      <c r="DY552">
        <v>1.996534814814815</v>
      </c>
      <c r="DZ552">
        <v>1.223634444444444</v>
      </c>
      <c r="EA552">
        <v>17.4168962962963</v>
      </c>
      <c r="EB552">
        <v>9.892251851851851</v>
      </c>
      <c r="EC552">
        <v>1999.991481481482</v>
      </c>
      <c r="ED552">
        <v>0.9799948888888891</v>
      </c>
      <c r="EE552">
        <v>0.02000524074074074</v>
      </c>
      <c r="EF552">
        <v>0</v>
      </c>
      <c r="EG552">
        <v>975.6326296296296</v>
      </c>
      <c r="EH552">
        <v>5.00097</v>
      </c>
      <c r="EI552">
        <v>19464.42222222222</v>
      </c>
      <c r="EJ552">
        <v>16707.47777777777</v>
      </c>
      <c r="EK552">
        <v>38.562</v>
      </c>
      <c r="EL552">
        <v>39.05511111111111</v>
      </c>
      <c r="EM552">
        <v>38.52296296296296</v>
      </c>
      <c r="EN552">
        <v>38.687</v>
      </c>
      <c r="EO552">
        <v>39.17092592592593</v>
      </c>
      <c r="EP552">
        <v>1955.081111111111</v>
      </c>
      <c r="EQ552">
        <v>39.91037037037037</v>
      </c>
      <c r="ER552">
        <v>0</v>
      </c>
      <c r="ES552">
        <v>505.2000000476837</v>
      </c>
      <c r="ET552">
        <v>0</v>
      </c>
      <c r="EU552">
        <v>975.6210799999999</v>
      </c>
      <c r="EV552">
        <v>-0.6795384630354188</v>
      </c>
      <c r="EW552">
        <v>-21.7923076849536</v>
      </c>
      <c r="EX552">
        <v>19464.128</v>
      </c>
      <c r="EY552">
        <v>15</v>
      </c>
      <c r="EZ552">
        <v>1658949246.1</v>
      </c>
      <c r="FA552" t="s">
        <v>1397</v>
      </c>
      <c r="FB552">
        <v>1658949228.6</v>
      </c>
      <c r="FC552">
        <v>1658949246.1</v>
      </c>
      <c r="FD552">
        <v>1</v>
      </c>
      <c r="FE552">
        <v>1.075</v>
      </c>
      <c r="FF552">
        <v>0.018</v>
      </c>
      <c r="FG552">
        <v>-2.327</v>
      </c>
      <c r="FH552">
        <v>-0.178</v>
      </c>
      <c r="FI552">
        <v>420</v>
      </c>
      <c r="FJ552">
        <v>13</v>
      </c>
      <c r="FK552">
        <v>0.09</v>
      </c>
      <c r="FL552">
        <v>0.02</v>
      </c>
      <c r="FM552">
        <v>-74.10713658536585</v>
      </c>
      <c r="FN552">
        <v>-1.203497560975693</v>
      </c>
      <c r="FO552">
        <v>0.1741058253408219</v>
      </c>
      <c r="FP552">
        <v>0</v>
      </c>
      <c r="FQ552">
        <v>975.6663235294118</v>
      </c>
      <c r="FR552">
        <v>-0.3965928180024427</v>
      </c>
      <c r="FS552">
        <v>0.2395140571323872</v>
      </c>
      <c r="FT552">
        <v>1</v>
      </c>
      <c r="FU552">
        <v>8.554465365853657</v>
      </c>
      <c r="FV552">
        <v>-0.1424410452961516</v>
      </c>
      <c r="FW552">
        <v>0.01454270097662129</v>
      </c>
      <c r="FX552">
        <v>0</v>
      </c>
      <c r="FY552">
        <v>1</v>
      </c>
      <c r="FZ552">
        <v>3</v>
      </c>
      <c r="GA552" t="s">
        <v>426</v>
      </c>
      <c r="GB552">
        <v>2.98361</v>
      </c>
      <c r="GC552">
        <v>2.71561</v>
      </c>
      <c r="GD552">
        <v>0.15525</v>
      </c>
      <c r="GE552">
        <v>0.161923</v>
      </c>
      <c r="GF552">
        <v>0.101455</v>
      </c>
      <c r="GG552">
        <v>0.0701465</v>
      </c>
      <c r="GH552">
        <v>26802.7</v>
      </c>
      <c r="GI552">
        <v>26693.3</v>
      </c>
      <c r="GJ552">
        <v>29486.2</v>
      </c>
      <c r="GK552">
        <v>29454.2</v>
      </c>
      <c r="GL552">
        <v>35098.3</v>
      </c>
      <c r="GM552">
        <v>36419.3</v>
      </c>
      <c r="GN552">
        <v>41534.5</v>
      </c>
      <c r="GO552">
        <v>41970</v>
      </c>
      <c r="GP552">
        <v>1.95788</v>
      </c>
      <c r="GQ552">
        <v>1.90282</v>
      </c>
      <c r="GR552">
        <v>0.080578</v>
      </c>
      <c r="GS552">
        <v>0</v>
      </c>
      <c r="GT552">
        <v>25.3012</v>
      </c>
      <c r="GU552">
        <v>999.9</v>
      </c>
      <c r="GV552">
        <v>35.1</v>
      </c>
      <c r="GW552">
        <v>31.1</v>
      </c>
      <c r="GX552">
        <v>17.6119</v>
      </c>
      <c r="GY552">
        <v>62.9494</v>
      </c>
      <c r="GZ552">
        <v>34.1186</v>
      </c>
      <c r="HA552">
        <v>1</v>
      </c>
      <c r="HB552">
        <v>-0.0909451</v>
      </c>
      <c r="HC552">
        <v>0.248802</v>
      </c>
      <c r="HD552">
        <v>20.3329</v>
      </c>
      <c r="HE552">
        <v>5.21654</v>
      </c>
      <c r="HF552">
        <v>12.0099</v>
      </c>
      <c r="HG552">
        <v>4.9887</v>
      </c>
      <c r="HH552">
        <v>3.28842</v>
      </c>
      <c r="HI552">
        <v>9999</v>
      </c>
      <c r="HJ552">
        <v>9999</v>
      </c>
      <c r="HK552">
        <v>9999</v>
      </c>
      <c r="HL552">
        <v>156.9</v>
      </c>
      <c r="HM552">
        <v>1.8674</v>
      </c>
      <c r="HN552">
        <v>1.86646</v>
      </c>
      <c r="HO552">
        <v>1.86587</v>
      </c>
      <c r="HP552">
        <v>1.86584</v>
      </c>
      <c r="HQ552">
        <v>1.86768</v>
      </c>
      <c r="HR552">
        <v>1.87014</v>
      </c>
      <c r="HS552">
        <v>1.86877</v>
      </c>
      <c r="HT552">
        <v>1.87027</v>
      </c>
      <c r="HU552">
        <v>0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-3.527</v>
      </c>
      <c r="II552">
        <v>-0.1003</v>
      </c>
      <c r="IJ552">
        <v>-0.9279119013753974</v>
      </c>
      <c r="IK552">
        <v>-0.003643892653284941</v>
      </c>
      <c r="IL552">
        <v>8.948238347276123E-07</v>
      </c>
      <c r="IM552">
        <v>-2.445980282225029E-10</v>
      </c>
      <c r="IN552">
        <v>-0.1764634167570225</v>
      </c>
      <c r="IO552">
        <v>-0.01042730378795286</v>
      </c>
      <c r="IP552">
        <v>0.00100284695746963</v>
      </c>
      <c r="IQ552">
        <v>-1.701466411570297E-05</v>
      </c>
      <c r="IR552">
        <v>2</v>
      </c>
      <c r="IS552">
        <v>2310</v>
      </c>
      <c r="IT552">
        <v>1</v>
      </c>
      <c r="IU552">
        <v>25</v>
      </c>
      <c r="IV552">
        <v>8</v>
      </c>
      <c r="IW552">
        <v>7.8</v>
      </c>
      <c r="IX552">
        <v>1.96899</v>
      </c>
      <c r="IY552">
        <v>2.20093</v>
      </c>
      <c r="IZ552">
        <v>1.39648</v>
      </c>
      <c r="JA552">
        <v>2.34375</v>
      </c>
      <c r="JB552">
        <v>1.49536</v>
      </c>
      <c r="JC552">
        <v>2.40112</v>
      </c>
      <c r="JD552">
        <v>35.6845</v>
      </c>
      <c r="JE552">
        <v>24.1663</v>
      </c>
      <c r="JF552">
        <v>18</v>
      </c>
      <c r="JG552">
        <v>516.806</v>
      </c>
      <c r="JH552">
        <v>437.95</v>
      </c>
      <c r="JI552">
        <v>24.9999</v>
      </c>
      <c r="JJ552">
        <v>26.2598</v>
      </c>
      <c r="JK552">
        <v>30.0001</v>
      </c>
      <c r="JL552">
        <v>26.2247</v>
      </c>
      <c r="JM552">
        <v>26.1643</v>
      </c>
      <c r="JN552">
        <v>39.407</v>
      </c>
      <c r="JO552">
        <v>21.7457</v>
      </c>
      <c r="JP552">
        <v>4.18424</v>
      </c>
      <c r="JQ552">
        <v>25</v>
      </c>
      <c r="JR552">
        <v>941.279</v>
      </c>
      <c r="JS552">
        <v>13.6205</v>
      </c>
      <c r="JT552">
        <v>100.834</v>
      </c>
      <c r="JU552">
        <v>100.8</v>
      </c>
    </row>
    <row r="553" spans="1:281">
      <c r="A553">
        <v>537</v>
      </c>
      <c r="B553">
        <v>1658949716.1</v>
      </c>
      <c r="C553">
        <v>8078.099999904633</v>
      </c>
      <c r="D553" t="s">
        <v>1508</v>
      </c>
      <c r="E553" t="s">
        <v>1509</v>
      </c>
      <c r="F553">
        <v>5</v>
      </c>
      <c r="G553" t="s">
        <v>1396</v>
      </c>
      <c r="H553" t="s">
        <v>416</v>
      </c>
      <c r="I553">
        <v>1658949708.314285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940.7314970721447</v>
      </c>
      <c r="AK553">
        <v>879.9407757575754</v>
      </c>
      <c r="AL553">
        <v>3.386589880987553</v>
      </c>
      <c r="AM553">
        <v>64.67409659415863</v>
      </c>
      <c r="AN553">
        <f>(AP553 - AO553 + DI553*1E3/(8.314*(DK553+273.15)) * AR553/DH553 * AQ553) * DH553/(100*CV553) * 1000/(1000 - AP553)</f>
        <v>0</v>
      </c>
      <c r="AO553">
        <v>13.53848191553748</v>
      </c>
      <c r="AP553">
        <v>22.04890909090909</v>
      </c>
      <c r="AQ553">
        <v>-4.359836328031638E-05</v>
      </c>
      <c r="AR553">
        <v>83.68018954703501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1394</v>
      </c>
      <c r="CA553">
        <v>300</v>
      </c>
      <c r="CB553">
        <v>300</v>
      </c>
      <c r="CC553">
        <v>300</v>
      </c>
      <c r="CD553">
        <v>10389.3</v>
      </c>
      <c r="CE553">
        <v>1221.96</v>
      </c>
      <c r="CF553">
        <v>-0.00688733</v>
      </c>
      <c r="CG553">
        <v>0.34</v>
      </c>
      <c r="CH553" t="s">
        <v>417</v>
      </c>
      <c r="CI553" t="s">
        <v>417</v>
      </c>
      <c r="CJ553" t="s">
        <v>417</v>
      </c>
      <c r="CK553" t="s">
        <v>417</v>
      </c>
      <c r="CL553" t="s">
        <v>417</v>
      </c>
      <c r="CM553" t="s">
        <v>417</v>
      </c>
      <c r="CN553" t="s">
        <v>417</v>
      </c>
      <c r="CO553" t="s">
        <v>417</v>
      </c>
      <c r="CP553" t="s">
        <v>417</v>
      </c>
      <c r="CQ553" t="s">
        <v>417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1658949708.314285</v>
      </c>
      <c r="DB553">
        <v>836.2679285714286</v>
      </c>
      <c r="DC553">
        <v>910.4487857142857</v>
      </c>
      <c r="DD553">
        <v>22.06756428571429</v>
      </c>
      <c r="DE553">
        <v>13.53496071428571</v>
      </c>
      <c r="DF553">
        <v>839.7696428571428</v>
      </c>
      <c r="DG553">
        <v>22.16771428571428</v>
      </c>
      <c r="DH553">
        <v>500.0733214285714</v>
      </c>
      <c r="DI553">
        <v>90.42782857142855</v>
      </c>
      <c r="DJ553">
        <v>0.09997788928571429</v>
      </c>
      <c r="DK553">
        <v>27.08207142857143</v>
      </c>
      <c r="DL553">
        <v>26.61332857142857</v>
      </c>
      <c r="DM553">
        <v>999.9000000000002</v>
      </c>
      <c r="DN553">
        <v>0</v>
      </c>
      <c r="DO553">
        <v>0</v>
      </c>
      <c r="DP553">
        <v>10006.71392857143</v>
      </c>
      <c r="DQ553">
        <v>0</v>
      </c>
      <c r="DR553">
        <v>10.34066428571429</v>
      </c>
      <c r="DS553">
        <v>-74.18084642857141</v>
      </c>
      <c r="DT553">
        <v>855.1385714285714</v>
      </c>
      <c r="DU553">
        <v>922.9408214285714</v>
      </c>
      <c r="DV553">
        <v>8.532599642857145</v>
      </c>
      <c r="DW553">
        <v>910.4487857142857</v>
      </c>
      <c r="DX553">
        <v>13.53496071428571</v>
      </c>
      <c r="DY553">
        <v>1.995521428571428</v>
      </c>
      <c r="DZ553">
        <v>1.2239375</v>
      </c>
      <c r="EA553">
        <v>17.40885357142857</v>
      </c>
      <c r="EB553">
        <v>9.895937142857145</v>
      </c>
      <c r="EC553">
        <v>2000.005357142857</v>
      </c>
      <c r="ED553">
        <v>0.9799948571428574</v>
      </c>
      <c r="EE553">
        <v>0.02000527142857143</v>
      </c>
      <c r="EF553">
        <v>0</v>
      </c>
      <c r="EG553">
        <v>975.5394285714286</v>
      </c>
      <c r="EH553">
        <v>5.00097</v>
      </c>
      <c r="EI553">
        <v>19462.375</v>
      </c>
      <c r="EJ553">
        <v>16707.6</v>
      </c>
      <c r="EK553">
        <v>38.562</v>
      </c>
      <c r="EL553">
        <v>39.0597857142857</v>
      </c>
      <c r="EM553">
        <v>38.52214285714285</v>
      </c>
      <c r="EN553">
        <v>38.687</v>
      </c>
      <c r="EO553">
        <v>39.16928571428571</v>
      </c>
      <c r="EP553">
        <v>1955.094285714286</v>
      </c>
      <c r="EQ553">
        <v>39.91107142857143</v>
      </c>
      <c r="ER553">
        <v>0</v>
      </c>
      <c r="ES553">
        <v>510</v>
      </c>
      <c r="ET553">
        <v>0</v>
      </c>
      <c r="EU553">
        <v>975.52212</v>
      </c>
      <c r="EV553">
        <v>-1.750076918970226</v>
      </c>
      <c r="EW553">
        <v>-26.75384620517583</v>
      </c>
      <c r="EX553">
        <v>19462.052</v>
      </c>
      <c r="EY553">
        <v>15</v>
      </c>
      <c r="EZ553">
        <v>1658949246.1</v>
      </c>
      <c r="FA553" t="s">
        <v>1397</v>
      </c>
      <c r="FB553">
        <v>1658949228.6</v>
      </c>
      <c r="FC553">
        <v>1658949246.1</v>
      </c>
      <c r="FD553">
        <v>1</v>
      </c>
      <c r="FE553">
        <v>1.075</v>
      </c>
      <c r="FF553">
        <v>0.018</v>
      </c>
      <c r="FG553">
        <v>-2.327</v>
      </c>
      <c r="FH553">
        <v>-0.178</v>
      </c>
      <c r="FI553">
        <v>420</v>
      </c>
      <c r="FJ553">
        <v>13</v>
      </c>
      <c r="FK553">
        <v>0.09</v>
      </c>
      <c r="FL553">
        <v>0.02</v>
      </c>
      <c r="FM553">
        <v>-74.16540999999999</v>
      </c>
      <c r="FN553">
        <v>-0.7103234521575187</v>
      </c>
      <c r="FO553">
        <v>0.1783097008017231</v>
      </c>
      <c r="FP553">
        <v>0</v>
      </c>
      <c r="FQ553">
        <v>975.6136470588235</v>
      </c>
      <c r="FR553">
        <v>-0.6487089402011702</v>
      </c>
      <c r="FS553">
        <v>0.2411667573366847</v>
      </c>
      <c r="FT553">
        <v>1</v>
      </c>
      <c r="FU553">
        <v>8.54081525</v>
      </c>
      <c r="FV553">
        <v>-0.1783820262664333</v>
      </c>
      <c r="FW553">
        <v>0.01805958484953343</v>
      </c>
      <c r="FX553">
        <v>0</v>
      </c>
      <c r="FY553">
        <v>1</v>
      </c>
      <c r="FZ553">
        <v>3</v>
      </c>
      <c r="GA553" t="s">
        <v>426</v>
      </c>
      <c r="GB553">
        <v>2.98353</v>
      </c>
      <c r="GC553">
        <v>2.71585</v>
      </c>
      <c r="GD553">
        <v>0.157246</v>
      </c>
      <c r="GE553">
        <v>0.163738</v>
      </c>
      <c r="GF553">
        <v>0.101414</v>
      </c>
      <c r="GG553">
        <v>0.0702352</v>
      </c>
      <c r="GH553">
        <v>26739</v>
      </c>
      <c r="GI553">
        <v>26634.1</v>
      </c>
      <c r="GJ553">
        <v>29485.8</v>
      </c>
      <c r="GK553">
        <v>29452.7</v>
      </c>
      <c r="GL553">
        <v>35099.4</v>
      </c>
      <c r="GM553">
        <v>36416.8</v>
      </c>
      <c r="GN553">
        <v>41533.8</v>
      </c>
      <c r="GO553">
        <v>41971</v>
      </c>
      <c r="GP553">
        <v>1.95767</v>
      </c>
      <c r="GQ553">
        <v>1.90285</v>
      </c>
      <c r="GR553">
        <v>0.08050350000000001</v>
      </c>
      <c r="GS553">
        <v>0</v>
      </c>
      <c r="GT553">
        <v>25.3012</v>
      </c>
      <c r="GU553">
        <v>999.9</v>
      </c>
      <c r="GV553">
        <v>35.1</v>
      </c>
      <c r="GW553">
        <v>31.1</v>
      </c>
      <c r="GX553">
        <v>17.6118</v>
      </c>
      <c r="GY553">
        <v>63.1094</v>
      </c>
      <c r="GZ553">
        <v>33.9543</v>
      </c>
      <c r="HA553">
        <v>1</v>
      </c>
      <c r="HB553">
        <v>-0.09090959999999999</v>
      </c>
      <c r="HC553">
        <v>0.249101</v>
      </c>
      <c r="HD553">
        <v>20.3327</v>
      </c>
      <c r="HE553">
        <v>5.21714</v>
      </c>
      <c r="HF553">
        <v>12.0099</v>
      </c>
      <c r="HG553">
        <v>4.989</v>
      </c>
      <c r="HH553">
        <v>3.28858</v>
      </c>
      <c r="HI553">
        <v>9999</v>
      </c>
      <c r="HJ553">
        <v>9999</v>
      </c>
      <c r="HK553">
        <v>9999</v>
      </c>
      <c r="HL553">
        <v>156.9</v>
      </c>
      <c r="HM553">
        <v>1.86739</v>
      </c>
      <c r="HN553">
        <v>1.86646</v>
      </c>
      <c r="HO553">
        <v>1.86586</v>
      </c>
      <c r="HP553">
        <v>1.86584</v>
      </c>
      <c r="HQ553">
        <v>1.86768</v>
      </c>
      <c r="HR553">
        <v>1.87014</v>
      </c>
      <c r="HS553">
        <v>1.86879</v>
      </c>
      <c r="HT553">
        <v>1.87027</v>
      </c>
      <c r="HU553">
        <v>0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-3.57</v>
      </c>
      <c r="II553">
        <v>-0.1004</v>
      </c>
      <c r="IJ553">
        <v>-0.9279119013753974</v>
      </c>
      <c r="IK553">
        <v>-0.003643892653284941</v>
      </c>
      <c r="IL553">
        <v>8.948238347276123E-07</v>
      </c>
      <c r="IM553">
        <v>-2.445980282225029E-10</v>
      </c>
      <c r="IN553">
        <v>-0.1764634167570225</v>
      </c>
      <c r="IO553">
        <v>-0.01042730378795286</v>
      </c>
      <c r="IP553">
        <v>0.00100284695746963</v>
      </c>
      <c r="IQ553">
        <v>-1.701466411570297E-05</v>
      </c>
      <c r="IR553">
        <v>2</v>
      </c>
      <c r="IS553">
        <v>2310</v>
      </c>
      <c r="IT553">
        <v>1</v>
      </c>
      <c r="IU553">
        <v>25</v>
      </c>
      <c r="IV553">
        <v>8.1</v>
      </c>
      <c r="IW553">
        <v>7.8</v>
      </c>
      <c r="IX553">
        <v>1.99707</v>
      </c>
      <c r="IY553">
        <v>2.1936</v>
      </c>
      <c r="IZ553">
        <v>1.39648</v>
      </c>
      <c r="JA553">
        <v>2.34497</v>
      </c>
      <c r="JB553">
        <v>1.49536</v>
      </c>
      <c r="JC553">
        <v>2.41577</v>
      </c>
      <c r="JD553">
        <v>35.6613</v>
      </c>
      <c r="JE553">
        <v>24.1663</v>
      </c>
      <c r="JF553">
        <v>18</v>
      </c>
      <c r="JG553">
        <v>516.677</v>
      </c>
      <c r="JH553">
        <v>437.965</v>
      </c>
      <c r="JI553">
        <v>25</v>
      </c>
      <c r="JJ553">
        <v>26.2604</v>
      </c>
      <c r="JK553">
        <v>30.0001</v>
      </c>
      <c r="JL553">
        <v>26.2247</v>
      </c>
      <c r="JM553">
        <v>26.1643</v>
      </c>
      <c r="JN553">
        <v>39.9633</v>
      </c>
      <c r="JO553">
        <v>21.7457</v>
      </c>
      <c r="JP553">
        <v>4.18424</v>
      </c>
      <c r="JQ553">
        <v>25</v>
      </c>
      <c r="JR553">
        <v>954.687</v>
      </c>
      <c r="JS553">
        <v>13.6469</v>
      </c>
      <c r="JT553">
        <v>100.833</v>
      </c>
      <c r="JU553">
        <v>100.8</v>
      </c>
    </row>
    <row r="554" spans="1:281">
      <c r="A554">
        <v>538</v>
      </c>
      <c r="B554">
        <v>1658949721.1</v>
      </c>
      <c r="C554">
        <v>8083.099999904633</v>
      </c>
      <c r="D554" t="s">
        <v>1510</v>
      </c>
      <c r="E554" t="s">
        <v>1511</v>
      </c>
      <c r="F554">
        <v>5</v>
      </c>
      <c r="G554" t="s">
        <v>1396</v>
      </c>
      <c r="H554" t="s">
        <v>416</v>
      </c>
      <c r="I554">
        <v>1658949713.6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957.6536012938334</v>
      </c>
      <c r="AK554">
        <v>897.0583333333329</v>
      </c>
      <c r="AL554">
        <v>3.42630512899197</v>
      </c>
      <c r="AM554">
        <v>64.67409659415863</v>
      </c>
      <c r="AN554">
        <f>(AP554 - AO554 + DI554*1E3/(8.314*(DK554+273.15)) * AR554/DH554 * AQ554) * DH554/(100*CV554) * 1000/(1000 - AP554)</f>
        <v>0</v>
      </c>
      <c r="AO554">
        <v>13.54746832921274</v>
      </c>
      <c r="AP554">
        <v>22.03857636363635</v>
      </c>
      <c r="AQ554">
        <v>-4.124750478231419E-05</v>
      </c>
      <c r="AR554">
        <v>83.68018954703501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1394</v>
      </c>
      <c r="CA554">
        <v>300</v>
      </c>
      <c r="CB554">
        <v>300</v>
      </c>
      <c r="CC554">
        <v>300</v>
      </c>
      <c r="CD554">
        <v>10389.3</v>
      </c>
      <c r="CE554">
        <v>1221.96</v>
      </c>
      <c r="CF554">
        <v>-0.00688733</v>
      </c>
      <c r="CG554">
        <v>0.34</v>
      </c>
      <c r="CH554" t="s">
        <v>417</v>
      </c>
      <c r="CI554" t="s">
        <v>417</v>
      </c>
      <c r="CJ554" t="s">
        <v>417</v>
      </c>
      <c r="CK554" t="s">
        <v>417</v>
      </c>
      <c r="CL554" t="s">
        <v>417</v>
      </c>
      <c r="CM554" t="s">
        <v>417</v>
      </c>
      <c r="CN554" t="s">
        <v>417</v>
      </c>
      <c r="CO554" t="s">
        <v>417</v>
      </c>
      <c r="CP554" t="s">
        <v>417</v>
      </c>
      <c r="CQ554" t="s">
        <v>417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1658949713.6</v>
      </c>
      <c r="DB554">
        <v>853.9096666666667</v>
      </c>
      <c r="DC554">
        <v>928.0769629629629</v>
      </c>
      <c r="DD554">
        <v>22.05398888888888</v>
      </c>
      <c r="DE554">
        <v>13.5417</v>
      </c>
      <c r="DF554">
        <v>857.4582592592594</v>
      </c>
      <c r="DG554">
        <v>22.15426296296296</v>
      </c>
      <c r="DH554">
        <v>500.0721851851852</v>
      </c>
      <c r="DI554">
        <v>90.4280148148148</v>
      </c>
      <c r="DJ554">
        <v>0.09998281481481482</v>
      </c>
      <c r="DK554">
        <v>27.08157037037037</v>
      </c>
      <c r="DL554">
        <v>26.6168</v>
      </c>
      <c r="DM554">
        <v>999.9000000000001</v>
      </c>
      <c r="DN554">
        <v>0</v>
      </c>
      <c r="DO554">
        <v>0</v>
      </c>
      <c r="DP554">
        <v>10013.04185185185</v>
      </c>
      <c r="DQ554">
        <v>0</v>
      </c>
      <c r="DR554">
        <v>10.35422962962963</v>
      </c>
      <c r="DS554">
        <v>-74.16730370370371</v>
      </c>
      <c r="DT554">
        <v>873.1662962962963</v>
      </c>
      <c r="DU554">
        <v>940.8172592592592</v>
      </c>
      <c r="DV554">
        <v>8.512294444444445</v>
      </c>
      <c r="DW554">
        <v>928.0769629629629</v>
      </c>
      <c r="DX554">
        <v>13.5417</v>
      </c>
      <c r="DY554">
        <v>1.994298518518518</v>
      </c>
      <c r="DZ554">
        <v>1.224549259259259</v>
      </c>
      <c r="EA554">
        <v>17.39914074074074</v>
      </c>
      <c r="EB554">
        <v>9.903392592592592</v>
      </c>
      <c r="EC554">
        <v>2000.000370370371</v>
      </c>
      <c r="ED554">
        <v>0.979994777777778</v>
      </c>
      <c r="EE554">
        <v>0.02000534814814815</v>
      </c>
      <c r="EF554">
        <v>0</v>
      </c>
      <c r="EG554">
        <v>975.4575925925924</v>
      </c>
      <c r="EH554">
        <v>5.00097</v>
      </c>
      <c r="EI554">
        <v>19459.37407407407</v>
      </c>
      <c r="EJ554">
        <v>16707.55185185185</v>
      </c>
      <c r="EK554">
        <v>38.562</v>
      </c>
      <c r="EL554">
        <v>39.0574074074074</v>
      </c>
      <c r="EM554">
        <v>38.52525925925925</v>
      </c>
      <c r="EN554">
        <v>38.687</v>
      </c>
      <c r="EO554">
        <v>39.16862962962963</v>
      </c>
      <c r="EP554">
        <v>1955.089259259259</v>
      </c>
      <c r="EQ554">
        <v>39.9111111111111</v>
      </c>
      <c r="ER554">
        <v>0</v>
      </c>
      <c r="ES554">
        <v>514.7999999523163</v>
      </c>
      <c r="ET554">
        <v>0</v>
      </c>
      <c r="EU554">
        <v>975.3816800000001</v>
      </c>
      <c r="EV554">
        <v>-2.479538451969058</v>
      </c>
      <c r="EW554">
        <v>-41.62307697074503</v>
      </c>
      <c r="EX554">
        <v>19459.412</v>
      </c>
      <c r="EY554">
        <v>15</v>
      </c>
      <c r="EZ554">
        <v>1658949246.1</v>
      </c>
      <c r="FA554" t="s">
        <v>1397</v>
      </c>
      <c r="FB554">
        <v>1658949228.6</v>
      </c>
      <c r="FC554">
        <v>1658949246.1</v>
      </c>
      <c r="FD554">
        <v>1</v>
      </c>
      <c r="FE554">
        <v>1.075</v>
      </c>
      <c r="FF554">
        <v>0.018</v>
      </c>
      <c r="FG554">
        <v>-2.327</v>
      </c>
      <c r="FH554">
        <v>-0.178</v>
      </c>
      <c r="FI554">
        <v>420</v>
      </c>
      <c r="FJ554">
        <v>13</v>
      </c>
      <c r="FK554">
        <v>0.09</v>
      </c>
      <c r="FL554">
        <v>0.02</v>
      </c>
      <c r="FM554">
        <v>-74.17825121951219</v>
      </c>
      <c r="FN554">
        <v>0.266655052264756</v>
      </c>
      <c r="FO554">
        <v>0.1942670742999165</v>
      </c>
      <c r="FP554">
        <v>1</v>
      </c>
      <c r="FQ554">
        <v>975.463205882353</v>
      </c>
      <c r="FR554">
        <v>-1.354637125918285</v>
      </c>
      <c r="FS554">
        <v>0.3069090475935927</v>
      </c>
      <c r="FT554">
        <v>0</v>
      </c>
      <c r="FU554">
        <v>8.523738780487806</v>
      </c>
      <c r="FV554">
        <v>-0.2291243205574823</v>
      </c>
      <c r="FW554">
        <v>0.0232289525183153</v>
      </c>
      <c r="FX554">
        <v>0</v>
      </c>
      <c r="FY554">
        <v>1</v>
      </c>
      <c r="FZ554">
        <v>3</v>
      </c>
      <c r="GA554" t="s">
        <v>426</v>
      </c>
      <c r="GB554">
        <v>2.98363</v>
      </c>
      <c r="GC554">
        <v>2.71577</v>
      </c>
      <c r="GD554">
        <v>0.159243</v>
      </c>
      <c r="GE554">
        <v>0.165702</v>
      </c>
      <c r="GF554">
        <v>0.101379</v>
      </c>
      <c r="GG554">
        <v>0.0702566</v>
      </c>
      <c r="GH554">
        <v>26675.2</v>
      </c>
      <c r="GI554">
        <v>26572.4</v>
      </c>
      <c r="GJ554">
        <v>29485.2</v>
      </c>
      <c r="GK554">
        <v>29453.5</v>
      </c>
      <c r="GL554">
        <v>35100.7</v>
      </c>
      <c r="GM554">
        <v>36414.7</v>
      </c>
      <c r="GN554">
        <v>41533.6</v>
      </c>
      <c r="GO554">
        <v>41969.6</v>
      </c>
      <c r="GP554">
        <v>1.95775</v>
      </c>
      <c r="GQ554">
        <v>1.90295</v>
      </c>
      <c r="GR554">
        <v>0.08031729999999999</v>
      </c>
      <c r="GS554">
        <v>0</v>
      </c>
      <c r="GT554">
        <v>25.3012</v>
      </c>
      <c r="GU554">
        <v>999.9</v>
      </c>
      <c r="GV554">
        <v>35.1</v>
      </c>
      <c r="GW554">
        <v>31.1</v>
      </c>
      <c r="GX554">
        <v>17.6103</v>
      </c>
      <c r="GY554">
        <v>63.1194</v>
      </c>
      <c r="GZ554">
        <v>33.8381</v>
      </c>
      <c r="HA554">
        <v>1</v>
      </c>
      <c r="HB554">
        <v>-0.09071650000000001</v>
      </c>
      <c r="HC554">
        <v>0.249929</v>
      </c>
      <c r="HD554">
        <v>20.3329</v>
      </c>
      <c r="HE554">
        <v>5.21714</v>
      </c>
      <c r="HF554">
        <v>12.0099</v>
      </c>
      <c r="HG554">
        <v>4.989</v>
      </c>
      <c r="HH554">
        <v>3.2885</v>
      </c>
      <c r="HI554">
        <v>9999</v>
      </c>
      <c r="HJ554">
        <v>9999</v>
      </c>
      <c r="HK554">
        <v>9999</v>
      </c>
      <c r="HL554">
        <v>157</v>
      </c>
      <c r="HM554">
        <v>1.86739</v>
      </c>
      <c r="HN554">
        <v>1.86646</v>
      </c>
      <c r="HO554">
        <v>1.86588</v>
      </c>
      <c r="HP554">
        <v>1.86584</v>
      </c>
      <c r="HQ554">
        <v>1.86768</v>
      </c>
      <c r="HR554">
        <v>1.87013</v>
      </c>
      <c r="HS554">
        <v>1.86877</v>
      </c>
      <c r="HT554">
        <v>1.87027</v>
      </c>
      <c r="HU554">
        <v>0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-3.615</v>
      </c>
      <c r="II554">
        <v>-0.1004</v>
      </c>
      <c r="IJ554">
        <v>-0.9279119013753974</v>
      </c>
      <c r="IK554">
        <v>-0.003643892653284941</v>
      </c>
      <c r="IL554">
        <v>8.948238347276123E-07</v>
      </c>
      <c r="IM554">
        <v>-2.445980282225029E-10</v>
      </c>
      <c r="IN554">
        <v>-0.1764634167570225</v>
      </c>
      <c r="IO554">
        <v>-0.01042730378795286</v>
      </c>
      <c r="IP554">
        <v>0.00100284695746963</v>
      </c>
      <c r="IQ554">
        <v>-1.701466411570297E-05</v>
      </c>
      <c r="IR554">
        <v>2</v>
      </c>
      <c r="IS554">
        <v>2310</v>
      </c>
      <c r="IT554">
        <v>1</v>
      </c>
      <c r="IU554">
        <v>25</v>
      </c>
      <c r="IV554">
        <v>8.199999999999999</v>
      </c>
      <c r="IW554">
        <v>7.9</v>
      </c>
      <c r="IX554">
        <v>2.02026</v>
      </c>
      <c r="IY554">
        <v>2.19971</v>
      </c>
      <c r="IZ554">
        <v>1.39648</v>
      </c>
      <c r="JA554">
        <v>2.34497</v>
      </c>
      <c r="JB554">
        <v>1.49536</v>
      </c>
      <c r="JC554">
        <v>2.40479</v>
      </c>
      <c r="JD554">
        <v>35.6845</v>
      </c>
      <c r="JE554">
        <v>24.1663</v>
      </c>
      <c r="JF554">
        <v>18</v>
      </c>
      <c r="JG554">
        <v>516.725</v>
      </c>
      <c r="JH554">
        <v>438.042</v>
      </c>
      <c r="JI554">
        <v>25.0001</v>
      </c>
      <c r="JJ554">
        <v>26.262</v>
      </c>
      <c r="JK554">
        <v>30.0001</v>
      </c>
      <c r="JL554">
        <v>26.2247</v>
      </c>
      <c r="JM554">
        <v>26.1664</v>
      </c>
      <c r="JN554">
        <v>40.5613</v>
      </c>
      <c r="JO554">
        <v>21.4504</v>
      </c>
      <c r="JP554">
        <v>4.18424</v>
      </c>
      <c r="JQ554">
        <v>25</v>
      </c>
      <c r="JR554">
        <v>974.876</v>
      </c>
      <c r="JS554">
        <v>13.6726</v>
      </c>
      <c r="JT554">
        <v>100.832</v>
      </c>
      <c r="JU554">
        <v>100.799</v>
      </c>
    </row>
    <row r="555" spans="1:281">
      <c r="A555">
        <v>539</v>
      </c>
      <c r="B555">
        <v>1658949726.1</v>
      </c>
      <c r="C555">
        <v>8088.099999904633</v>
      </c>
      <c r="D555" t="s">
        <v>1512</v>
      </c>
      <c r="E555" t="s">
        <v>1513</v>
      </c>
      <c r="F555">
        <v>5</v>
      </c>
      <c r="G555" t="s">
        <v>1396</v>
      </c>
      <c r="H555" t="s">
        <v>416</v>
      </c>
      <c r="I555">
        <v>1658949718.314285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974.9324856194092</v>
      </c>
      <c r="AK555">
        <v>914.2827878787872</v>
      </c>
      <c r="AL555">
        <v>3.448759822359705</v>
      </c>
      <c r="AM555">
        <v>64.67409659415863</v>
      </c>
      <c r="AN555">
        <f>(AP555 - AO555 + DI555*1E3/(8.314*(DK555+273.15)) * AR555/DH555 * AQ555) * DH555/(100*CV555) * 1000/(1000 - AP555)</f>
        <v>0</v>
      </c>
      <c r="AO555">
        <v>13.58824504625021</v>
      </c>
      <c r="AP555">
        <v>22.03901212121211</v>
      </c>
      <c r="AQ555">
        <v>-2.639608369242444E-05</v>
      </c>
      <c r="AR555">
        <v>83.68018954703501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1394</v>
      </c>
      <c r="CA555">
        <v>300</v>
      </c>
      <c r="CB555">
        <v>300</v>
      </c>
      <c r="CC555">
        <v>300</v>
      </c>
      <c r="CD555">
        <v>10389.3</v>
      </c>
      <c r="CE555">
        <v>1221.96</v>
      </c>
      <c r="CF555">
        <v>-0.00688733</v>
      </c>
      <c r="CG555">
        <v>0.34</v>
      </c>
      <c r="CH555" t="s">
        <v>417</v>
      </c>
      <c r="CI555" t="s">
        <v>417</v>
      </c>
      <c r="CJ555" t="s">
        <v>417</v>
      </c>
      <c r="CK555" t="s">
        <v>417</v>
      </c>
      <c r="CL555" t="s">
        <v>417</v>
      </c>
      <c r="CM555" t="s">
        <v>417</v>
      </c>
      <c r="CN555" t="s">
        <v>417</v>
      </c>
      <c r="CO555" t="s">
        <v>417</v>
      </c>
      <c r="CP555" t="s">
        <v>417</v>
      </c>
      <c r="CQ555" t="s">
        <v>417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1658949718.314285</v>
      </c>
      <c r="DB555">
        <v>869.6760357142856</v>
      </c>
      <c r="DC555">
        <v>943.9038571428573</v>
      </c>
      <c r="DD555">
        <v>22.04448928571428</v>
      </c>
      <c r="DE555">
        <v>13.56094285714286</v>
      </c>
      <c r="DF555">
        <v>873.2664285714285</v>
      </c>
      <c r="DG555">
        <v>22.14484285714286</v>
      </c>
      <c r="DH555">
        <v>500.0602857142857</v>
      </c>
      <c r="DI555">
        <v>90.42748571428572</v>
      </c>
      <c r="DJ555">
        <v>0.09996995714285714</v>
      </c>
      <c r="DK555">
        <v>27.0810892857143</v>
      </c>
      <c r="DL555">
        <v>26.61997857142857</v>
      </c>
      <c r="DM555">
        <v>999.9000000000002</v>
      </c>
      <c r="DN555">
        <v>0</v>
      </c>
      <c r="DO555">
        <v>0</v>
      </c>
      <c r="DP555">
        <v>10013.51714285714</v>
      </c>
      <c r="DQ555">
        <v>0</v>
      </c>
      <c r="DR555">
        <v>10.35225</v>
      </c>
      <c r="DS555">
        <v>-74.22773928571429</v>
      </c>
      <c r="DT555">
        <v>889.2796071428572</v>
      </c>
      <c r="DU555">
        <v>956.8802857142856</v>
      </c>
      <c r="DV555">
        <v>8.483547499999998</v>
      </c>
      <c r="DW555">
        <v>943.9038571428573</v>
      </c>
      <c r="DX555">
        <v>13.56094285714286</v>
      </c>
      <c r="DY555">
        <v>1.993428214285714</v>
      </c>
      <c r="DZ555">
        <v>1.226282142857143</v>
      </c>
      <c r="EA555">
        <v>17.392225</v>
      </c>
      <c r="EB555">
        <v>9.924477142857143</v>
      </c>
      <c r="EC555">
        <v>1999.989642857143</v>
      </c>
      <c r="ED555">
        <v>0.9799947500000002</v>
      </c>
      <c r="EE555">
        <v>0.020005375</v>
      </c>
      <c r="EF555">
        <v>0</v>
      </c>
      <c r="EG555">
        <v>975.2944285714285</v>
      </c>
      <c r="EH555">
        <v>5.00097</v>
      </c>
      <c r="EI555">
        <v>19456.02857142857</v>
      </c>
      <c r="EJ555">
        <v>16707.46428571429</v>
      </c>
      <c r="EK555">
        <v>38.562</v>
      </c>
      <c r="EL555">
        <v>39.04871428571429</v>
      </c>
      <c r="EM555">
        <v>38.52214285714285</v>
      </c>
      <c r="EN555">
        <v>38.687</v>
      </c>
      <c r="EO555">
        <v>39.16264285714285</v>
      </c>
      <c r="EP555">
        <v>1955.078928571428</v>
      </c>
      <c r="EQ555">
        <v>39.91071428571428</v>
      </c>
      <c r="ER555">
        <v>0</v>
      </c>
      <c r="ES555">
        <v>520.2000000476837</v>
      </c>
      <c r="ET555">
        <v>0</v>
      </c>
      <c r="EU555">
        <v>975.1935384615384</v>
      </c>
      <c r="EV555">
        <v>-2.013538465382181</v>
      </c>
      <c r="EW555">
        <v>-45.05641033031115</v>
      </c>
      <c r="EX555">
        <v>19455.75</v>
      </c>
      <c r="EY555">
        <v>15</v>
      </c>
      <c r="EZ555">
        <v>1658949246.1</v>
      </c>
      <c r="FA555" t="s">
        <v>1397</v>
      </c>
      <c r="FB555">
        <v>1658949228.6</v>
      </c>
      <c r="FC555">
        <v>1658949246.1</v>
      </c>
      <c r="FD555">
        <v>1</v>
      </c>
      <c r="FE555">
        <v>1.075</v>
      </c>
      <c r="FF555">
        <v>0.018</v>
      </c>
      <c r="FG555">
        <v>-2.327</v>
      </c>
      <c r="FH555">
        <v>-0.178</v>
      </c>
      <c r="FI555">
        <v>420</v>
      </c>
      <c r="FJ555">
        <v>13</v>
      </c>
      <c r="FK555">
        <v>0.09</v>
      </c>
      <c r="FL555">
        <v>0.02</v>
      </c>
      <c r="FM555">
        <v>-74.22077804878049</v>
      </c>
      <c r="FN555">
        <v>-0.1592048780487997</v>
      </c>
      <c r="FO555">
        <v>0.2080366929551248</v>
      </c>
      <c r="FP555">
        <v>1</v>
      </c>
      <c r="FQ555">
        <v>975.3777941176471</v>
      </c>
      <c r="FR555">
        <v>-2.169518716473367</v>
      </c>
      <c r="FS555">
        <v>0.3488951283030896</v>
      </c>
      <c r="FT555">
        <v>0</v>
      </c>
      <c r="FU555">
        <v>8.503426585365853</v>
      </c>
      <c r="FV555">
        <v>-0.3218358188153383</v>
      </c>
      <c r="FW555">
        <v>0.03323451208034085</v>
      </c>
      <c r="FX555">
        <v>0</v>
      </c>
      <c r="FY555">
        <v>1</v>
      </c>
      <c r="FZ555">
        <v>3</v>
      </c>
      <c r="GA555" t="s">
        <v>426</v>
      </c>
      <c r="GB555">
        <v>2.98364</v>
      </c>
      <c r="GC555">
        <v>2.71556</v>
      </c>
      <c r="GD555">
        <v>0.161231</v>
      </c>
      <c r="GE555">
        <v>0.167602</v>
      </c>
      <c r="GF555">
        <v>0.101388</v>
      </c>
      <c r="GG555">
        <v>0.0704579</v>
      </c>
      <c r="GH555">
        <v>26611.7</v>
      </c>
      <c r="GI555">
        <v>26512.4</v>
      </c>
      <c r="GJ555">
        <v>29484.7</v>
      </c>
      <c r="GK555">
        <v>29454.1</v>
      </c>
      <c r="GL555">
        <v>35099.7</v>
      </c>
      <c r="GM555">
        <v>36407.6</v>
      </c>
      <c r="GN555">
        <v>41532.9</v>
      </c>
      <c r="GO555">
        <v>41970.5</v>
      </c>
      <c r="GP555">
        <v>1.95793</v>
      </c>
      <c r="GQ555">
        <v>1.90292</v>
      </c>
      <c r="GR555">
        <v>0.0809878</v>
      </c>
      <c r="GS555">
        <v>0</v>
      </c>
      <c r="GT555">
        <v>25.3012</v>
      </c>
      <c r="GU555">
        <v>999.9</v>
      </c>
      <c r="GV555">
        <v>35</v>
      </c>
      <c r="GW555">
        <v>31.1</v>
      </c>
      <c r="GX555">
        <v>17.5611</v>
      </c>
      <c r="GY555">
        <v>63.0394</v>
      </c>
      <c r="GZ555">
        <v>33.6779</v>
      </c>
      <c r="HA555">
        <v>1</v>
      </c>
      <c r="HB555">
        <v>-0.09067840000000001</v>
      </c>
      <c r="HC555">
        <v>0.249946</v>
      </c>
      <c r="HD555">
        <v>20.3328</v>
      </c>
      <c r="HE555">
        <v>5.21714</v>
      </c>
      <c r="HF555">
        <v>12.0099</v>
      </c>
      <c r="HG555">
        <v>4.98895</v>
      </c>
      <c r="HH555">
        <v>3.2885</v>
      </c>
      <c r="HI555">
        <v>9999</v>
      </c>
      <c r="HJ555">
        <v>9999</v>
      </c>
      <c r="HK555">
        <v>9999</v>
      </c>
      <c r="HL555">
        <v>157</v>
      </c>
      <c r="HM555">
        <v>1.86737</v>
      </c>
      <c r="HN555">
        <v>1.86646</v>
      </c>
      <c r="HO555">
        <v>1.86586</v>
      </c>
      <c r="HP555">
        <v>1.86584</v>
      </c>
      <c r="HQ555">
        <v>1.86768</v>
      </c>
      <c r="HR555">
        <v>1.87014</v>
      </c>
      <c r="HS555">
        <v>1.86876</v>
      </c>
      <c r="HT555">
        <v>1.87027</v>
      </c>
      <c r="HU555">
        <v>0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-3.66</v>
      </c>
      <c r="II555">
        <v>-0.1004</v>
      </c>
      <c r="IJ555">
        <v>-0.9279119013753974</v>
      </c>
      <c r="IK555">
        <v>-0.003643892653284941</v>
      </c>
      <c r="IL555">
        <v>8.948238347276123E-07</v>
      </c>
      <c r="IM555">
        <v>-2.445980282225029E-10</v>
      </c>
      <c r="IN555">
        <v>-0.1764634167570225</v>
      </c>
      <c r="IO555">
        <v>-0.01042730378795286</v>
      </c>
      <c r="IP555">
        <v>0.00100284695746963</v>
      </c>
      <c r="IQ555">
        <v>-1.701466411570297E-05</v>
      </c>
      <c r="IR555">
        <v>2</v>
      </c>
      <c r="IS555">
        <v>2310</v>
      </c>
      <c r="IT555">
        <v>1</v>
      </c>
      <c r="IU555">
        <v>25</v>
      </c>
      <c r="IV555">
        <v>8.300000000000001</v>
      </c>
      <c r="IW555">
        <v>8</v>
      </c>
      <c r="IX555">
        <v>2.052</v>
      </c>
      <c r="IY555">
        <v>2.19482</v>
      </c>
      <c r="IZ555">
        <v>1.39648</v>
      </c>
      <c r="JA555">
        <v>2.34497</v>
      </c>
      <c r="JB555">
        <v>1.49536</v>
      </c>
      <c r="JC555">
        <v>2.35718</v>
      </c>
      <c r="JD555">
        <v>35.6845</v>
      </c>
      <c r="JE555">
        <v>24.1663</v>
      </c>
      <c r="JF555">
        <v>18</v>
      </c>
      <c r="JG555">
        <v>516.8579999999999</v>
      </c>
      <c r="JH555">
        <v>438.027</v>
      </c>
      <c r="JI555">
        <v>25</v>
      </c>
      <c r="JJ555">
        <v>26.262</v>
      </c>
      <c r="JK555">
        <v>30.0001</v>
      </c>
      <c r="JL555">
        <v>26.2268</v>
      </c>
      <c r="JM555">
        <v>26.1664</v>
      </c>
      <c r="JN555">
        <v>41.0825</v>
      </c>
      <c r="JO555">
        <v>21.4504</v>
      </c>
      <c r="JP555">
        <v>4.18424</v>
      </c>
      <c r="JQ555">
        <v>25</v>
      </c>
      <c r="JR555">
        <v>988.252</v>
      </c>
      <c r="JS555">
        <v>13.6884</v>
      </c>
      <c r="JT555">
        <v>100.83</v>
      </c>
      <c r="JU555">
        <v>100.801</v>
      </c>
    </row>
    <row r="556" spans="1:281">
      <c r="A556">
        <v>540</v>
      </c>
      <c r="B556">
        <v>1658949731.1</v>
      </c>
      <c r="C556">
        <v>8093.099999904633</v>
      </c>
      <c r="D556" t="s">
        <v>1514</v>
      </c>
      <c r="E556" t="s">
        <v>1515</v>
      </c>
      <c r="F556">
        <v>5</v>
      </c>
      <c r="G556" t="s">
        <v>1396</v>
      </c>
      <c r="H556" t="s">
        <v>416</v>
      </c>
      <c r="I556">
        <v>1658949723.6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991.6861902331287</v>
      </c>
      <c r="AK556">
        <v>931.4094969696968</v>
      </c>
      <c r="AL556">
        <v>3.423154195052748</v>
      </c>
      <c r="AM556">
        <v>64.67409659415863</v>
      </c>
      <c r="AN556">
        <f>(AP556 - AO556 + DI556*1E3/(8.314*(DK556+273.15)) * AR556/DH556 * AQ556) * DH556/(100*CV556) * 1000/(1000 - AP556)</f>
        <v>0</v>
      </c>
      <c r="AO556">
        <v>13.61130334769596</v>
      </c>
      <c r="AP556">
        <v>22.03699090909092</v>
      </c>
      <c r="AQ556">
        <v>8.080217216212487E-06</v>
      </c>
      <c r="AR556">
        <v>83.68018954703501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1394</v>
      </c>
      <c r="CA556">
        <v>300</v>
      </c>
      <c r="CB556">
        <v>300</v>
      </c>
      <c r="CC556">
        <v>300</v>
      </c>
      <c r="CD556">
        <v>10389.3</v>
      </c>
      <c r="CE556">
        <v>1221.96</v>
      </c>
      <c r="CF556">
        <v>-0.00688733</v>
      </c>
      <c r="CG556">
        <v>0.34</v>
      </c>
      <c r="CH556" t="s">
        <v>417</v>
      </c>
      <c r="CI556" t="s">
        <v>417</v>
      </c>
      <c r="CJ556" t="s">
        <v>417</v>
      </c>
      <c r="CK556" t="s">
        <v>417</v>
      </c>
      <c r="CL556" t="s">
        <v>417</v>
      </c>
      <c r="CM556" t="s">
        <v>417</v>
      </c>
      <c r="CN556" t="s">
        <v>417</v>
      </c>
      <c r="CO556" t="s">
        <v>417</v>
      </c>
      <c r="CP556" t="s">
        <v>417</v>
      </c>
      <c r="CQ556" t="s">
        <v>417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1658949723.6</v>
      </c>
      <c r="DB556">
        <v>887.3872222222222</v>
      </c>
      <c r="DC556">
        <v>961.6105185185186</v>
      </c>
      <c r="DD556">
        <v>22.03887407407407</v>
      </c>
      <c r="DE556">
        <v>13.58450740740741</v>
      </c>
      <c r="DF556">
        <v>891.0245555555555</v>
      </c>
      <c r="DG556">
        <v>22.13928148148148</v>
      </c>
      <c r="DH556">
        <v>500.0726296296297</v>
      </c>
      <c r="DI556">
        <v>90.42683703703703</v>
      </c>
      <c r="DJ556">
        <v>0.09998032592592593</v>
      </c>
      <c r="DK556">
        <v>27.08080740740741</v>
      </c>
      <c r="DL556">
        <v>26.62438518518518</v>
      </c>
      <c r="DM556">
        <v>999.9000000000001</v>
      </c>
      <c r="DN556">
        <v>0</v>
      </c>
      <c r="DO556">
        <v>0</v>
      </c>
      <c r="DP556">
        <v>10006.40481481482</v>
      </c>
      <c r="DQ556">
        <v>0</v>
      </c>
      <c r="DR556">
        <v>10.35367037037037</v>
      </c>
      <c r="DS556">
        <v>-74.22319629629629</v>
      </c>
      <c r="DT556">
        <v>907.3849629629628</v>
      </c>
      <c r="DU556">
        <v>974.8536666666666</v>
      </c>
      <c r="DV556">
        <v>8.454368518518519</v>
      </c>
      <c r="DW556">
        <v>961.6105185185186</v>
      </c>
      <c r="DX556">
        <v>13.58450740740741</v>
      </c>
      <c r="DY556">
        <v>1.992907037037037</v>
      </c>
      <c r="DZ556">
        <v>1.228404074074074</v>
      </c>
      <c r="EA556">
        <v>17.38808518518518</v>
      </c>
      <c r="EB556">
        <v>9.950284444444444</v>
      </c>
      <c r="EC556">
        <v>1999.97</v>
      </c>
      <c r="ED556">
        <v>0.9799946666666669</v>
      </c>
      <c r="EE556">
        <v>0.02000545555555555</v>
      </c>
      <c r="EF556">
        <v>0</v>
      </c>
      <c r="EG556">
        <v>975.0892592592594</v>
      </c>
      <c r="EH556">
        <v>5.00097</v>
      </c>
      <c r="EI556">
        <v>19451.76666666667</v>
      </c>
      <c r="EJ556">
        <v>16707.29259259259</v>
      </c>
      <c r="EK556">
        <v>38.5574074074074</v>
      </c>
      <c r="EL556">
        <v>39.04822222222222</v>
      </c>
      <c r="EM556">
        <v>38.51377777777778</v>
      </c>
      <c r="EN556">
        <v>38.687</v>
      </c>
      <c r="EO556">
        <v>39.15025925925926</v>
      </c>
      <c r="EP556">
        <v>1955.06</v>
      </c>
      <c r="EQ556">
        <v>39.91</v>
      </c>
      <c r="ER556">
        <v>0</v>
      </c>
      <c r="ES556">
        <v>525</v>
      </c>
      <c r="ET556">
        <v>0</v>
      </c>
      <c r="EU556">
        <v>975.0337692307692</v>
      </c>
      <c r="EV556">
        <v>-1.560478630939976</v>
      </c>
      <c r="EW556">
        <v>-47.4871795178414</v>
      </c>
      <c r="EX556">
        <v>19451.86923076923</v>
      </c>
      <c r="EY556">
        <v>15</v>
      </c>
      <c r="EZ556">
        <v>1658949246.1</v>
      </c>
      <c r="FA556" t="s">
        <v>1397</v>
      </c>
      <c r="FB556">
        <v>1658949228.6</v>
      </c>
      <c r="FC556">
        <v>1658949246.1</v>
      </c>
      <c r="FD556">
        <v>1</v>
      </c>
      <c r="FE556">
        <v>1.075</v>
      </c>
      <c r="FF556">
        <v>0.018</v>
      </c>
      <c r="FG556">
        <v>-2.327</v>
      </c>
      <c r="FH556">
        <v>-0.178</v>
      </c>
      <c r="FI556">
        <v>420</v>
      </c>
      <c r="FJ556">
        <v>13</v>
      </c>
      <c r="FK556">
        <v>0.09</v>
      </c>
      <c r="FL556">
        <v>0.02</v>
      </c>
      <c r="FM556">
        <v>-74.22078500000001</v>
      </c>
      <c r="FN556">
        <v>-0.1389208255156797</v>
      </c>
      <c r="FO556">
        <v>0.240199866309288</v>
      </c>
      <c r="FP556">
        <v>1</v>
      </c>
      <c r="FQ556">
        <v>975.1837647058824</v>
      </c>
      <c r="FR556">
        <v>-1.892192515357948</v>
      </c>
      <c r="FS556">
        <v>0.3197100762753219</v>
      </c>
      <c r="FT556">
        <v>0</v>
      </c>
      <c r="FU556">
        <v>8.47235075</v>
      </c>
      <c r="FV556">
        <v>-0.363242589118228</v>
      </c>
      <c r="FW556">
        <v>0.03646310466673822</v>
      </c>
      <c r="FX556">
        <v>0</v>
      </c>
      <c r="FY556">
        <v>1</v>
      </c>
      <c r="FZ556">
        <v>3</v>
      </c>
      <c r="GA556" t="s">
        <v>426</v>
      </c>
      <c r="GB556">
        <v>2.98352</v>
      </c>
      <c r="GC556">
        <v>2.71553</v>
      </c>
      <c r="GD556">
        <v>0.163193</v>
      </c>
      <c r="GE556">
        <v>0.169437</v>
      </c>
      <c r="GF556">
        <v>0.101375</v>
      </c>
      <c r="GG556">
        <v>0.07047390000000001</v>
      </c>
      <c r="GH556">
        <v>26549.9</v>
      </c>
      <c r="GI556">
        <v>26453.6</v>
      </c>
      <c r="GJ556">
        <v>29485.3</v>
      </c>
      <c r="GK556">
        <v>29453.6</v>
      </c>
      <c r="GL556">
        <v>35100.9</v>
      </c>
      <c r="GM556">
        <v>36406.3</v>
      </c>
      <c r="GN556">
        <v>41533.6</v>
      </c>
      <c r="GO556">
        <v>41969.7</v>
      </c>
      <c r="GP556">
        <v>1.95767</v>
      </c>
      <c r="GQ556">
        <v>1.9032</v>
      </c>
      <c r="GR556">
        <v>0.08188189999999999</v>
      </c>
      <c r="GS556">
        <v>0</v>
      </c>
      <c r="GT556">
        <v>25.3012</v>
      </c>
      <c r="GU556">
        <v>999.9</v>
      </c>
      <c r="GV556">
        <v>35</v>
      </c>
      <c r="GW556">
        <v>31.1</v>
      </c>
      <c r="GX556">
        <v>17.5604</v>
      </c>
      <c r="GY556">
        <v>63.1094</v>
      </c>
      <c r="GZ556">
        <v>33.754</v>
      </c>
      <c r="HA556">
        <v>1</v>
      </c>
      <c r="HB556">
        <v>-0.0906275</v>
      </c>
      <c r="HC556">
        <v>0.249975</v>
      </c>
      <c r="HD556">
        <v>20.3328</v>
      </c>
      <c r="HE556">
        <v>5.21744</v>
      </c>
      <c r="HF556">
        <v>12.0099</v>
      </c>
      <c r="HG556">
        <v>4.9892</v>
      </c>
      <c r="HH556">
        <v>3.28865</v>
      </c>
      <c r="HI556">
        <v>9999</v>
      </c>
      <c r="HJ556">
        <v>9999</v>
      </c>
      <c r="HK556">
        <v>9999</v>
      </c>
      <c r="HL556">
        <v>157</v>
      </c>
      <c r="HM556">
        <v>1.8674</v>
      </c>
      <c r="HN556">
        <v>1.86646</v>
      </c>
      <c r="HO556">
        <v>1.86586</v>
      </c>
      <c r="HP556">
        <v>1.86584</v>
      </c>
      <c r="HQ556">
        <v>1.86768</v>
      </c>
      <c r="HR556">
        <v>1.87012</v>
      </c>
      <c r="HS556">
        <v>1.86877</v>
      </c>
      <c r="HT556">
        <v>1.87027</v>
      </c>
      <c r="HU556">
        <v>0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-3.703</v>
      </c>
      <c r="II556">
        <v>-0.1004</v>
      </c>
      <c r="IJ556">
        <v>-0.9279119013753974</v>
      </c>
      <c r="IK556">
        <v>-0.003643892653284941</v>
      </c>
      <c r="IL556">
        <v>8.948238347276123E-07</v>
      </c>
      <c r="IM556">
        <v>-2.445980282225029E-10</v>
      </c>
      <c r="IN556">
        <v>-0.1764634167570225</v>
      </c>
      <c r="IO556">
        <v>-0.01042730378795286</v>
      </c>
      <c r="IP556">
        <v>0.00100284695746963</v>
      </c>
      <c r="IQ556">
        <v>-1.701466411570297E-05</v>
      </c>
      <c r="IR556">
        <v>2</v>
      </c>
      <c r="IS556">
        <v>2310</v>
      </c>
      <c r="IT556">
        <v>1</v>
      </c>
      <c r="IU556">
        <v>25</v>
      </c>
      <c r="IV556">
        <v>8.4</v>
      </c>
      <c r="IW556">
        <v>8.1</v>
      </c>
      <c r="IX556">
        <v>2.07886</v>
      </c>
      <c r="IY556">
        <v>2.19971</v>
      </c>
      <c r="IZ556">
        <v>1.39648</v>
      </c>
      <c r="JA556">
        <v>2.34497</v>
      </c>
      <c r="JB556">
        <v>1.49536</v>
      </c>
      <c r="JC556">
        <v>2.33276</v>
      </c>
      <c r="JD556">
        <v>35.6613</v>
      </c>
      <c r="JE556">
        <v>24.1575</v>
      </c>
      <c r="JF556">
        <v>18</v>
      </c>
      <c r="JG556">
        <v>516.696</v>
      </c>
      <c r="JH556">
        <v>438.193</v>
      </c>
      <c r="JI556">
        <v>24.9999</v>
      </c>
      <c r="JJ556">
        <v>26.2637</v>
      </c>
      <c r="JK556">
        <v>30.0002</v>
      </c>
      <c r="JL556">
        <v>26.2268</v>
      </c>
      <c r="JM556">
        <v>26.1664</v>
      </c>
      <c r="JN556">
        <v>41.6117</v>
      </c>
      <c r="JO556">
        <v>21.1301</v>
      </c>
      <c r="JP556">
        <v>4.18424</v>
      </c>
      <c r="JQ556">
        <v>25</v>
      </c>
      <c r="JR556">
        <v>1008.52</v>
      </c>
      <c r="JS556">
        <v>13.7177</v>
      </c>
      <c r="JT556">
        <v>100.832</v>
      </c>
      <c r="JU556">
        <v>100.799</v>
      </c>
    </row>
    <row r="557" spans="1:281">
      <c r="A557">
        <v>541</v>
      </c>
      <c r="B557">
        <v>1658949736.1</v>
      </c>
      <c r="C557">
        <v>8098.099999904633</v>
      </c>
      <c r="D557" t="s">
        <v>1516</v>
      </c>
      <c r="E557" t="s">
        <v>1517</v>
      </c>
      <c r="F557">
        <v>5</v>
      </c>
      <c r="G557" t="s">
        <v>1396</v>
      </c>
      <c r="H557" t="s">
        <v>416</v>
      </c>
      <c r="I557">
        <v>1658949728.314285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1009.217517425218</v>
      </c>
      <c r="AK557">
        <v>948.7285575757577</v>
      </c>
      <c r="AL557">
        <v>3.471107735867228</v>
      </c>
      <c r="AM557">
        <v>64.67409659415863</v>
      </c>
      <c r="AN557">
        <f>(AP557 - AO557 + DI557*1E3/(8.314*(DK557+273.15)) * AR557/DH557 * AQ557) * DH557/(100*CV557) * 1000/(1000 - AP557)</f>
        <v>0</v>
      </c>
      <c r="AO557">
        <v>13.64367026227565</v>
      </c>
      <c r="AP557">
        <v>22.01953575757575</v>
      </c>
      <c r="AQ557">
        <v>-9.87240416100091E-05</v>
      </c>
      <c r="AR557">
        <v>83.68018954703501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1394</v>
      </c>
      <c r="CA557">
        <v>300</v>
      </c>
      <c r="CB557">
        <v>300</v>
      </c>
      <c r="CC557">
        <v>300</v>
      </c>
      <c r="CD557">
        <v>10389.3</v>
      </c>
      <c r="CE557">
        <v>1221.96</v>
      </c>
      <c r="CF557">
        <v>-0.00688733</v>
      </c>
      <c r="CG557">
        <v>0.34</v>
      </c>
      <c r="CH557" t="s">
        <v>417</v>
      </c>
      <c r="CI557" t="s">
        <v>417</v>
      </c>
      <c r="CJ557" t="s">
        <v>417</v>
      </c>
      <c r="CK557" t="s">
        <v>417</v>
      </c>
      <c r="CL557" t="s">
        <v>417</v>
      </c>
      <c r="CM557" t="s">
        <v>417</v>
      </c>
      <c r="CN557" t="s">
        <v>417</v>
      </c>
      <c r="CO557" t="s">
        <v>417</v>
      </c>
      <c r="CP557" t="s">
        <v>417</v>
      </c>
      <c r="CQ557" t="s">
        <v>417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1658949728.314285</v>
      </c>
      <c r="DB557">
        <v>903.2455357142857</v>
      </c>
      <c r="DC557">
        <v>977.4966071428573</v>
      </c>
      <c r="DD557">
        <v>22.03389642857143</v>
      </c>
      <c r="DE557">
        <v>13.61472857142857</v>
      </c>
      <c r="DF557">
        <v>906.9246071428571</v>
      </c>
      <c r="DG557">
        <v>22.13434285714286</v>
      </c>
      <c r="DH557">
        <v>500.0792857142857</v>
      </c>
      <c r="DI557">
        <v>90.42614285714288</v>
      </c>
      <c r="DJ557">
        <v>0.1000188</v>
      </c>
      <c r="DK557">
        <v>27.08032857142857</v>
      </c>
      <c r="DL557">
        <v>26.63250714285714</v>
      </c>
      <c r="DM557">
        <v>999.9000000000002</v>
      </c>
      <c r="DN557">
        <v>0</v>
      </c>
      <c r="DO557">
        <v>0</v>
      </c>
      <c r="DP557">
        <v>9997.012500000001</v>
      </c>
      <c r="DQ557">
        <v>0</v>
      </c>
      <c r="DR557">
        <v>10.36134285714286</v>
      </c>
      <c r="DS557">
        <v>-74.25111071428572</v>
      </c>
      <c r="DT557">
        <v>923.5959285714287</v>
      </c>
      <c r="DU557">
        <v>990.98925</v>
      </c>
      <c r="DV557">
        <v>8.419172142857143</v>
      </c>
      <c r="DW557">
        <v>977.4966071428573</v>
      </c>
      <c r="DX557">
        <v>13.61472857142857</v>
      </c>
      <c r="DY557">
        <v>1.992441428571428</v>
      </c>
      <c r="DZ557">
        <v>1.231126785714286</v>
      </c>
      <c r="EA557">
        <v>17.38438928571428</v>
      </c>
      <c r="EB557">
        <v>9.983346071428572</v>
      </c>
      <c r="EC557">
        <v>1999.962857142857</v>
      </c>
      <c r="ED557">
        <v>0.979994535714286</v>
      </c>
      <c r="EE557">
        <v>0.02000558214285714</v>
      </c>
      <c r="EF557">
        <v>0</v>
      </c>
      <c r="EG557">
        <v>974.9387857142858</v>
      </c>
      <c r="EH557">
        <v>5.00097</v>
      </c>
      <c r="EI557">
        <v>19447.70714285714</v>
      </c>
      <c r="EJ557">
        <v>16707.24285714286</v>
      </c>
      <c r="EK557">
        <v>38.55757142857142</v>
      </c>
      <c r="EL557">
        <v>39.05314285714285</v>
      </c>
      <c r="EM557">
        <v>38.50442857142857</v>
      </c>
      <c r="EN557">
        <v>38.687</v>
      </c>
      <c r="EO557">
        <v>39.1405</v>
      </c>
      <c r="EP557">
        <v>1955.052857142857</v>
      </c>
      <c r="EQ557">
        <v>39.91</v>
      </c>
      <c r="ER557">
        <v>0</v>
      </c>
      <c r="ES557">
        <v>529.7999999523163</v>
      </c>
      <c r="ET557">
        <v>0</v>
      </c>
      <c r="EU557">
        <v>974.9058461538463</v>
      </c>
      <c r="EV557">
        <v>-1.505094006544653</v>
      </c>
      <c r="EW557">
        <v>-53.02222218462855</v>
      </c>
      <c r="EX557">
        <v>19447.78076923077</v>
      </c>
      <c r="EY557">
        <v>15</v>
      </c>
      <c r="EZ557">
        <v>1658949246.1</v>
      </c>
      <c r="FA557" t="s">
        <v>1397</v>
      </c>
      <c r="FB557">
        <v>1658949228.6</v>
      </c>
      <c r="FC557">
        <v>1658949246.1</v>
      </c>
      <c r="FD557">
        <v>1</v>
      </c>
      <c r="FE557">
        <v>1.075</v>
      </c>
      <c r="FF557">
        <v>0.018</v>
      </c>
      <c r="FG557">
        <v>-2.327</v>
      </c>
      <c r="FH557">
        <v>-0.178</v>
      </c>
      <c r="FI557">
        <v>420</v>
      </c>
      <c r="FJ557">
        <v>13</v>
      </c>
      <c r="FK557">
        <v>0.09</v>
      </c>
      <c r="FL557">
        <v>0.02</v>
      </c>
      <c r="FM557">
        <v>-74.21436097560976</v>
      </c>
      <c r="FN557">
        <v>-0.08674703832765772</v>
      </c>
      <c r="FO557">
        <v>0.2874885158919917</v>
      </c>
      <c r="FP557">
        <v>1</v>
      </c>
      <c r="FQ557">
        <v>974.9751764705883</v>
      </c>
      <c r="FR557">
        <v>-1.477341476704127</v>
      </c>
      <c r="FS557">
        <v>0.3102265273471875</v>
      </c>
      <c r="FT557">
        <v>0</v>
      </c>
      <c r="FU557">
        <v>8.439101219512196</v>
      </c>
      <c r="FV557">
        <v>-0.4040926829268155</v>
      </c>
      <c r="FW557">
        <v>0.04155251805907046</v>
      </c>
      <c r="FX557">
        <v>0</v>
      </c>
      <c r="FY557">
        <v>1</v>
      </c>
      <c r="FZ557">
        <v>3</v>
      </c>
      <c r="GA557" t="s">
        <v>426</v>
      </c>
      <c r="GB557">
        <v>2.98342</v>
      </c>
      <c r="GC557">
        <v>2.71572</v>
      </c>
      <c r="GD557">
        <v>0.165142</v>
      </c>
      <c r="GE557">
        <v>0.171188</v>
      </c>
      <c r="GF557">
        <v>0.10132</v>
      </c>
      <c r="GG557">
        <v>0.0706061</v>
      </c>
      <c r="GH557">
        <v>26488</v>
      </c>
      <c r="GI557">
        <v>26397.4</v>
      </c>
      <c r="GJ557">
        <v>29485.2</v>
      </c>
      <c r="GK557">
        <v>29453.2</v>
      </c>
      <c r="GL557">
        <v>35102.9</v>
      </c>
      <c r="GM557">
        <v>36402.3</v>
      </c>
      <c r="GN557">
        <v>41533.4</v>
      </c>
      <c r="GO557">
        <v>41971.1</v>
      </c>
      <c r="GP557">
        <v>1.95767</v>
      </c>
      <c r="GQ557">
        <v>1.90298</v>
      </c>
      <c r="GR557">
        <v>0.0815094</v>
      </c>
      <c r="GS557">
        <v>0</v>
      </c>
      <c r="GT557">
        <v>25.3012</v>
      </c>
      <c r="GU557">
        <v>999.9</v>
      </c>
      <c r="GV557">
        <v>35</v>
      </c>
      <c r="GW557">
        <v>31.1</v>
      </c>
      <c r="GX557">
        <v>17.5617</v>
      </c>
      <c r="GY557">
        <v>62.9994</v>
      </c>
      <c r="GZ557">
        <v>34.1747</v>
      </c>
      <c r="HA557">
        <v>1</v>
      </c>
      <c r="HB557">
        <v>-0.0906428</v>
      </c>
      <c r="HC557">
        <v>0.248475</v>
      </c>
      <c r="HD557">
        <v>20.3328</v>
      </c>
      <c r="HE557">
        <v>5.21714</v>
      </c>
      <c r="HF557">
        <v>12.0098</v>
      </c>
      <c r="HG557">
        <v>4.98905</v>
      </c>
      <c r="HH557">
        <v>3.28855</v>
      </c>
      <c r="HI557">
        <v>9999</v>
      </c>
      <c r="HJ557">
        <v>9999</v>
      </c>
      <c r="HK557">
        <v>9999</v>
      </c>
      <c r="HL557">
        <v>157</v>
      </c>
      <c r="HM557">
        <v>1.8674</v>
      </c>
      <c r="HN557">
        <v>1.86646</v>
      </c>
      <c r="HO557">
        <v>1.86587</v>
      </c>
      <c r="HP557">
        <v>1.86584</v>
      </c>
      <c r="HQ557">
        <v>1.86768</v>
      </c>
      <c r="HR557">
        <v>1.87014</v>
      </c>
      <c r="HS557">
        <v>1.86878</v>
      </c>
      <c r="HT557">
        <v>1.87027</v>
      </c>
      <c r="HU557">
        <v>0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-3.747</v>
      </c>
      <c r="II557">
        <v>-0.1006</v>
      </c>
      <c r="IJ557">
        <v>-0.9279119013753974</v>
      </c>
      <c r="IK557">
        <v>-0.003643892653284941</v>
      </c>
      <c r="IL557">
        <v>8.948238347276123E-07</v>
      </c>
      <c r="IM557">
        <v>-2.445980282225029E-10</v>
      </c>
      <c r="IN557">
        <v>-0.1764634167570225</v>
      </c>
      <c r="IO557">
        <v>-0.01042730378795286</v>
      </c>
      <c r="IP557">
        <v>0.00100284695746963</v>
      </c>
      <c r="IQ557">
        <v>-1.701466411570297E-05</v>
      </c>
      <c r="IR557">
        <v>2</v>
      </c>
      <c r="IS557">
        <v>2310</v>
      </c>
      <c r="IT557">
        <v>1</v>
      </c>
      <c r="IU557">
        <v>25</v>
      </c>
      <c r="IV557">
        <v>8.5</v>
      </c>
      <c r="IW557">
        <v>8.199999999999999</v>
      </c>
      <c r="IX557">
        <v>2.10693</v>
      </c>
      <c r="IY557">
        <v>2.20337</v>
      </c>
      <c r="IZ557">
        <v>1.39648</v>
      </c>
      <c r="JA557">
        <v>2.34375</v>
      </c>
      <c r="JB557">
        <v>1.49536</v>
      </c>
      <c r="JC557">
        <v>2.323</v>
      </c>
      <c r="JD557">
        <v>35.6845</v>
      </c>
      <c r="JE557">
        <v>24.1663</v>
      </c>
      <c r="JF557">
        <v>18</v>
      </c>
      <c r="JG557">
        <v>516.696</v>
      </c>
      <c r="JH557">
        <v>438.057</v>
      </c>
      <c r="JI557">
        <v>24.9997</v>
      </c>
      <c r="JJ557">
        <v>26.2642</v>
      </c>
      <c r="JK557">
        <v>30.0002</v>
      </c>
      <c r="JL557">
        <v>26.2268</v>
      </c>
      <c r="JM557">
        <v>26.1664</v>
      </c>
      <c r="JN557">
        <v>42.1812</v>
      </c>
      <c r="JO557">
        <v>20.8462</v>
      </c>
      <c r="JP557">
        <v>4.18424</v>
      </c>
      <c r="JQ557">
        <v>25</v>
      </c>
      <c r="JR557">
        <v>1021.89</v>
      </c>
      <c r="JS557">
        <v>13.7532</v>
      </c>
      <c r="JT557">
        <v>100.831</v>
      </c>
      <c r="JU557">
        <v>100.801</v>
      </c>
    </row>
    <row r="558" spans="1:281">
      <c r="A558">
        <v>542</v>
      </c>
      <c r="B558">
        <v>1658949741.1</v>
      </c>
      <c r="C558">
        <v>8103.099999904633</v>
      </c>
      <c r="D558" t="s">
        <v>1518</v>
      </c>
      <c r="E558" t="s">
        <v>1519</v>
      </c>
      <c r="F558">
        <v>5</v>
      </c>
      <c r="G558" t="s">
        <v>1396</v>
      </c>
      <c r="H558" t="s">
        <v>416</v>
      </c>
      <c r="I558">
        <v>1658949733.6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1024.917960412797</v>
      </c>
      <c r="AK558">
        <v>965.3340909090908</v>
      </c>
      <c r="AL558">
        <v>3.305696006609332</v>
      </c>
      <c r="AM558">
        <v>64.67409659415863</v>
      </c>
      <c r="AN558">
        <f>(AP558 - AO558 + DI558*1E3/(8.314*(DK558+273.15)) * AR558/DH558 * AQ558) * DH558/(100*CV558) * 1000/(1000 - AP558)</f>
        <v>0</v>
      </c>
      <c r="AO558">
        <v>13.67299512121691</v>
      </c>
      <c r="AP558">
        <v>22.0169406060606</v>
      </c>
      <c r="AQ558">
        <v>-6.65073871275441E-05</v>
      </c>
      <c r="AR558">
        <v>83.68018954703501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1394</v>
      </c>
      <c r="CA558">
        <v>300</v>
      </c>
      <c r="CB558">
        <v>300</v>
      </c>
      <c r="CC558">
        <v>300</v>
      </c>
      <c r="CD558">
        <v>10389.3</v>
      </c>
      <c r="CE558">
        <v>1221.96</v>
      </c>
      <c r="CF558">
        <v>-0.00688733</v>
      </c>
      <c r="CG558">
        <v>0.34</v>
      </c>
      <c r="CH558" t="s">
        <v>417</v>
      </c>
      <c r="CI558" t="s">
        <v>417</v>
      </c>
      <c r="CJ558" t="s">
        <v>417</v>
      </c>
      <c r="CK558" t="s">
        <v>417</v>
      </c>
      <c r="CL558" t="s">
        <v>417</v>
      </c>
      <c r="CM558" t="s">
        <v>417</v>
      </c>
      <c r="CN558" t="s">
        <v>417</v>
      </c>
      <c r="CO558" t="s">
        <v>417</v>
      </c>
      <c r="CP558" t="s">
        <v>417</v>
      </c>
      <c r="CQ558" t="s">
        <v>417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1658949733.6</v>
      </c>
      <c r="DB558">
        <v>920.9489259259259</v>
      </c>
      <c r="DC558">
        <v>994.8255925925924</v>
      </c>
      <c r="DD558">
        <v>22.0273</v>
      </c>
      <c r="DE558">
        <v>13.64791851851852</v>
      </c>
      <c r="DF558">
        <v>924.6745185185187</v>
      </c>
      <c r="DG558">
        <v>22.1278074074074</v>
      </c>
      <c r="DH558">
        <v>500.0941481481482</v>
      </c>
      <c r="DI558">
        <v>90.42580370370369</v>
      </c>
      <c r="DJ558">
        <v>0.100010437037037</v>
      </c>
      <c r="DK558">
        <v>27.07991851851852</v>
      </c>
      <c r="DL558">
        <v>26.63784074074074</v>
      </c>
      <c r="DM558">
        <v>999.9000000000001</v>
      </c>
      <c r="DN558">
        <v>0</v>
      </c>
      <c r="DO558">
        <v>0</v>
      </c>
      <c r="DP558">
        <v>9995.625555555556</v>
      </c>
      <c r="DQ558">
        <v>0</v>
      </c>
      <c r="DR558">
        <v>10.36882592592592</v>
      </c>
      <c r="DS558">
        <v>-73.87704444444445</v>
      </c>
      <c r="DT558">
        <v>941.6917037037035</v>
      </c>
      <c r="DU558">
        <v>1008.591407407407</v>
      </c>
      <c r="DV558">
        <v>8.379377037037036</v>
      </c>
      <c r="DW558">
        <v>994.8255925925924</v>
      </c>
      <c r="DX558">
        <v>13.64791851851852</v>
      </c>
      <c r="DY558">
        <v>1.991837037037037</v>
      </c>
      <c r="DZ558">
        <v>1.234123333333333</v>
      </c>
      <c r="EA558">
        <v>17.37959259259259</v>
      </c>
      <c r="EB558">
        <v>10.01964259259259</v>
      </c>
      <c r="EC558">
        <v>1999.989259259259</v>
      </c>
      <c r="ED558">
        <v>0.9799945555555558</v>
      </c>
      <c r="EE558">
        <v>0.02000556296296296</v>
      </c>
      <c r="EF558">
        <v>0</v>
      </c>
      <c r="EG558">
        <v>974.7372222222223</v>
      </c>
      <c r="EH558">
        <v>5.00097</v>
      </c>
      <c r="EI558">
        <v>19443.5037037037</v>
      </c>
      <c r="EJ558">
        <v>16707.46666666667</v>
      </c>
      <c r="EK558">
        <v>38.55281481481481</v>
      </c>
      <c r="EL558">
        <v>39.062</v>
      </c>
      <c r="EM558">
        <v>38.5</v>
      </c>
      <c r="EN558">
        <v>38.687</v>
      </c>
      <c r="EO558">
        <v>39.12959259259259</v>
      </c>
      <c r="EP558">
        <v>1955.078518518519</v>
      </c>
      <c r="EQ558">
        <v>39.91074074074074</v>
      </c>
      <c r="ER558">
        <v>0</v>
      </c>
      <c r="ES558">
        <v>535.2000000476837</v>
      </c>
      <c r="ET558">
        <v>0</v>
      </c>
      <c r="EU558">
        <v>974.7153999999999</v>
      </c>
      <c r="EV558">
        <v>-2.565846149932129</v>
      </c>
      <c r="EW558">
        <v>-45.12307692698305</v>
      </c>
      <c r="EX558">
        <v>19443.244</v>
      </c>
      <c r="EY558">
        <v>15</v>
      </c>
      <c r="EZ558">
        <v>1658949246.1</v>
      </c>
      <c r="FA558" t="s">
        <v>1397</v>
      </c>
      <c r="FB558">
        <v>1658949228.6</v>
      </c>
      <c r="FC558">
        <v>1658949246.1</v>
      </c>
      <c r="FD558">
        <v>1</v>
      </c>
      <c r="FE558">
        <v>1.075</v>
      </c>
      <c r="FF558">
        <v>0.018</v>
      </c>
      <c r="FG558">
        <v>-2.327</v>
      </c>
      <c r="FH558">
        <v>-0.178</v>
      </c>
      <c r="FI558">
        <v>420</v>
      </c>
      <c r="FJ558">
        <v>13</v>
      </c>
      <c r="FK558">
        <v>0.09</v>
      </c>
      <c r="FL558">
        <v>0.02</v>
      </c>
      <c r="FM558">
        <v>-74.08114878048781</v>
      </c>
      <c r="FN558">
        <v>3.57941393728215</v>
      </c>
      <c r="FO558">
        <v>0.4703097454283238</v>
      </c>
      <c r="FP558">
        <v>0</v>
      </c>
      <c r="FQ558">
        <v>974.8792058823528</v>
      </c>
      <c r="FR558">
        <v>-1.838945757822804</v>
      </c>
      <c r="FS558">
        <v>0.3181784349009009</v>
      </c>
      <c r="FT558">
        <v>0</v>
      </c>
      <c r="FU558">
        <v>8.409310731707317</v>
      </c>
      <c r="FV558">
        <v>-0.4546471777003551</v>
      </c>
      <c r="FW558">
        <v>0.04657491402609103</v>
      </c>
      <c r="FX558">
        <v>0</v>
      </c>
      <c r="FY558">
        <v>0</v>
      </c>
      <c r="FZ558">
        <v>3</v>
      </c>
      <c r="GA558" t="s">
        <v>439</v>
      </c>
      <c r="GB558">
        <v>2.9834</v>
      </c>
      <c r="GC558">
        <v>2.7156</v>
      </c>
      <c r="GD558">
        <v>0.167013</v>
      </c>
      <c r="GE558">
        <v>0.17297</v>
      </c>
      <c r="GF558">
        <v>0.101316</v>
      </c>
      <c r="GG558">
        <v>0.07085329999999999</v>
      </c>
      <c r="GH558">
        <v>26428.6</v>
      </c>
      <c r="GI558">
        <v>26340.6</v>
      </c>
      <c r="GJ558">
        <v>29485.1</v>
      </c>
      <c r="GK558">
        <v>29453.1</v>
      </c>
      <c r="GL558">
        <v>35103</v>
      </c>
      <c r="GM558">
        <v>36392.8</v>
      </c>
      <c r="GN558">
        <v>41533.3</v>
      </c>
      <c r="GO558">
        <v>41971.3</v>
      </c>
      <c r="GP558">
        <v>1.95758</v>
      </c>
      <c r="GQ558">
        <v>1.90317</v>
      </c>
      <c r="GR558">
        <v>0.0817701</v>
      </c>
      <c r="GS558">
        <v>0</v>
      </c>
      <c r="GT558">
        <v>25.2991</v>
      </c>
      <c r="GU558">
        <v>999.9</v>
      </c>
      <c r="GV558">
        <v>35</v>
      </c>
      <c r="GW558">
        <v>31.1</v>
      </c>
      <c r="GX558">
        <v>17.5603</v>
      </c>
      <c r="GY558">
        <v>63.1294</v>
      </c>
      <c r="GZ558">
        <v>34.2628</v>
      </c>
      <c r="HA558">
        <v>1</v>
      </c>
      <c r="HB558">
        <v>-0.0905386</v>
      </c>
      <c r="HC558">
        <v>0.248475</v>
      </c>
      <c r="HD558">
        <v>20.3327</v>
      </c>
      <c r="HE558">
        <v>5.21714</v>
      </c>
      <c r="HF558">
        <v>12.0098</v>
      </c>
      <c r="HG558">
        <v>4.9891</v>
      </c>
      <c r="HH558">
        <v>3.2885</v>
      </c>
      <c r="HI558">
        <v>9999</v>
      </c>
      <c r="HJ558">
        <v>9999</v>
      </c>
      <c r="HK558">
        <v>9999</v>
      </c>
      <c r="HL558">
        <v>157</v>
      </c>
      <c r="HM558">
        <v>1.86739</v>
      </c>
      <c r="HN558">
        <v>1.86646</v>
      </c>
      <c r="HO558">
        <v>1.86587</v>
      </c>
      <c r="HP558">
        <v>1.86584</v>
      </c>
      <c r="HQ558">
        <v>1.86768</v>
      </c>
      <c r="HR558">
        <v>1.87013</v>
      </c>
      <c r="HS558">
        <v>1.86877</v>
      </c>
      <c r="HT558">
        <v>1.87027</v>
      </c>
      <c r="HU558">
        <v>0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-3.79</v>
      </c>
      <c r="II558">
        <v>-0.1006</v>
      </c>
      <c r="IJ558">
        <v>-0.9279119013753974</v>
      </c>
      <c r="IK558">
        <v>-0.003643892653284941</v>
      </c>
      <c r="IL558">
        <v>8.948238347276123E-07</v>
      </c>
      <c r="IM558">
        <v>-2.445980282225029E-10</v>
      </c>
      <c r="IN558">
        <v>-0.1764634167570225</v>
      </c>
      <c r="IO558">
        <v>-0.01042730378795286</v>
      </c>
      <c r="IP558">
        <v>0.00100284695746963</v>
      </c>
      <c r="IQ558">
        <v>-1.701466411570297E-05</v>
      </c>
      <c r="IR558">
        <v>2</v>
      </c>
      <c r="IS558">
        <v>2310</v>
      </c>
      <c r="IT558">
        <v>1</v>
      </c>
      <c r="IU558">
        <v>25</v>
      </c>
      <c r="IV558">
        <v>8.5</v>
      </c>
      <c r="IW558">
        <v>8.199999999999999</v>
      </c>
      <c r="IX558">
        <v>2.13379</v>
      </c>
      <c r="IY558">
        <v>2.20581</v>
      </c>
      <c r="IZ558">
        <v>1.39648</v>
      </c>
      <c r="JA558">
        <v>2.34497</v>
      </c>
      <c r="JB558">
        <v>1.49536</v>
      </c>
      <c r="JC558">
        <v>2.35352</v>
      </c>
      <c r="JD558">
        <v>35.6845</v>
      </c>
      <c r="JE558">
        <v>24.1575</v>
      </c>
      <c r="JF558">
        <v>18</v>
      </c>
      <c r="JG558">
        <v>516.63</v>
      </c>
      <c r="JH558">
        <v>438.195</v>
      </c>
      <c r="JI558">
        <v>24.9998</v>
      </c>
      <c r="JJ558">
        <v>26.2642</v>
      </c>
      <c r="JK558">
        <v>30.0002</v>
      </c>
      <c r="JL558">
        <v>26.2268</v>
      </c>
      <c r="JM558">
        <v>26.1686</v>
      </c>
      <c r="JN558">
        <v>42.7003</v>
      </c>
      <c r="JO558">
        <v>20.8462</v>
      </c>
      <c r="JP558">
        <v>4.18424</v>
      </c>
      <c r="JQ558">
        <v>25</v>
      </c>
      <c r="JR558">
        <v>1041.94</v>
      </c>
      <c r="JS558">
        <v>13.7794</v>
      </c>
      <c r="JT558">
        <v>100.831</v>
      </c>
      <c r="JU558">
        <v>100.801</v>
      </c>
    </row>
    <row r="559" spans="1:281">
      <c r="A559">
        <v>543</v>
      </c>
      <c r="B559">
        <v>1658949746.1</v>
      </c>
      <c r="C559">
        <v>8108.099999904633</v>
      </c>
      <c r="D559" t="s">
        <v>1520</v>
      </c>
      <c r="E559" t="s">
        <v>1521</v>
      </c>
      <c r="F559">
        <v>5</v>
      </c>
      <c r="G559" t="s">
        <v>1396</v>
      </c>
      <c r="H559" t="s">
        <v>416</v>
      </c>
      <c r="I559">
        <v>1658949738.314285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1041.654586368253</v>
      </c>
      <c r="AK559">
        <v>982.0542363636364</v>
      </c>
      <c r="AL559">
        <v>3.351136282599283</v>
      </c>
      <c r="AM559">
        <v>64.67409659415863</v>
      </c>
      <c r="AN559">
        <f>(AP559 - AO559 + DI559*1E3/(8.314*(DK559+273.15)) * AR559/DH559 * AQ559) * DH559/(100*CV559) * 1000/(1000 - AP559)</f>
        <v>0</v>
      </c>
      <c r="AO559">
        <v>13.70971216680527</v>
      </c>
      <c r="AP559">
        <v>22.01769818181818</v>
      </c>
      <c r="AQ559">
        <v>2.865183101695441E-05</v>
      </c>
      <c r="AR559">
        <v>83.68018954703501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1394</v>
      </c>
      <c r="CA559">
        <v>300</v>
      </c>
      <c r="CB559">
        <v>300</v>
      </c>
      <c r="CC559">
        <v>300</v>
      </c>
      <c r="CD559">
        <v>10389.3</v>
      </c>
      <c r="CE559">
        <v>1221.96</v>
      </c>
      <c r="CF559">
        <v>-0.00688733</v>
      </c>
      <c r="CG559">
        <v>0.34</v>
      </c>
      <c r="CH559" t="s">
        <v>417</v>
      </c>
      <c r="CI559" t="s">
        <v>417</v>
      </c>
      <c r="CJ559" t="s">
        <v>417</v>
      </c>
      <c r="CK559" t="s">
        <v>417</v>
      </c>
      <c r="CL559" t="s">
        <v>417</v>
      </c>
      <c r="CM559" t="s">
        <v>417</v>
      </c>
      <c r="CN559" t="s">
        <v>417</v>
      </c>
      <c r="CO559" t="s">
        <v>417</v>
      </c>
      <c r="CP559" t="s">
        <v>417</v>
      </c>
      <c r="CQ559" t="s">
        <v>417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1658949738.314285</v>
      </c>
      <c r="DB559">
        <v>936.5599642857144</v>
      </c>
      <c r="DC559">
        <v>1010.257035714286</v>
      </c>
      <c r="DD559">
        <v>22.02141428571429</v>
      </c>
      <c r="DE559">
        <v>13.679025</v>
      </c>
      <c r="DF559">
        <v>940.3264642857142</v>
      </c>
      <c r="DG559">
        <v>22.12197857142857</v>
      </c>
      <c r="DH559">
        <v>500.0860357142856</v>
      </c>
      <c r="DI559">
        <v>90.42601785714287</v>
      </c>
      <c r="DJ559">
        <v>0.1000164357142857</v>
      </c>
      <c r="DK559">
        <v>27.07919285714285</v>
      </c>
      <c r="DL559">
        <v>26.64261785714286</v>
      </c>
      <c r="DM559">
        <v>999.9000000000002</v>
      </c>
      <c r="DN559">
        <v>0</v>
      </c>
      <c r="DO559">
        <v>0</v>
      </c>
      <c r="DP559">
        <v>9999.060357142856</v>
      </c>
      <c r="DQ559">
        <v>0</v>
      </c>
      <c r="DR559">
        <v>10.37485</v>
      </c>
      <c r="DS559">
        <v>-73.69738571428572</v>
      </c>
      <c r="DT559">
        <v>957.6487500000001</v>
      </c>
      <c r="DU559">
        <v>1024.268964285714</v>
      </c>
      <c r="DV559">
        <v>8.342391428571428</v>
      </c>
      <c r="DW559">
        <v>1010.257035714286</v>
      </c>
      <c r="DX559">
        <v>13.679025</v>
      </c>
      <c r="DY559">
        <v>1.991309285714286</v>
      </c>
      <c r="DZ559">
        <v>1.236938571428571</v>
      </c>
      <c r="EA559">
        <v>17.37540357142857</v>
      </c>
      <c r="EB559">
        <v>10.05368392857143</v>
      </c>
      <c r="EC559">
        <v>1999.992857142857</v>
      </c>
      <c r="ED559">
        <v>0.979994535714286</v>
      </c>
      <c r="EE559">
        <v>0.02000558214285714</v>
      </c>
      <c r="EF559">
        <v>0</v>
      </c>
      <c r="EG559">
        <v>974.5080357142857</v>
      </c>
      <c r="EH559">
        <v>5.00097</v>
      </c>
      <c r="EI559">
        <v>19439.53214285714</v>
      </c>
      <c r="EJ559">
        <v>16707.5</v>
      </c>
      <c r="EK559">
        <v>38.55314285714286</v>
      </c>
      <c r="EL559">
        <v>39.05757142857142</v>
      </c>
      <c r="EM559">
        <v>38.5</v>
      </c>
      <c r="EN559">
        <v>38.687</v>
      </c>
      <c r="EO559">
        <v>39.12942857142857</v>
      </c>
      <c r="EP559">
        <v>1955.081785714286</v>
      </c>
      <c r="EQ559">
        <v>39.91107142857143</v>
      </c>
      <c r="ER559">
        <v>0</v>
      </c>
      <c r="ES559">
        <v>540</v>
      </c>
      <c r="ET559">
        <v>0</v>
      </c>
      <c r="EU559">
        <v>974.5118800000001</v>
      </c>
      <c r="EV559">
        <v>-2.964461559301456</v>
      </c>
      <c r="EW559">
        <v>-48.38461542130422</v>
      </c>
      <c r="EX559">
        <v>19439.22</v>
      </c>
      <c r="EY559">
        <v>15</v>
      </c>
      <c r="EZ559">
        <v>1658949246.1</v>
      </c>
      <c r="FA559" t="s">
        <v>1397</v>
      </c>
      <c r="FB559">
        <v>1658949228.6</v>
      </c>
      <c r="FC559">
        <v>1658949246.1</v>
      </c>
      <c r="FD559">
        <v>1</v>
      </c>
      <c r="FE559">
        <v>1.075</v>
      </c>
      <c r="FF559">
        <v>0.018</v>
      </c>
      <c r="FG559">
        <v>-2.327</v>
      </c>
      <c r="FH559">
        <v>-0.178</v>
      </c>
      <c r="FI559">
        <v>420</v>
      </c>
      <c r="FJ559">
        <v>13</v>
      </c>
      <c r="FK559">
        <v>0.09</v>
      </c>
      <c r="FL559">
        <v>0.02</v>
      </c>
      <c r="FM559">
        <v>-73.82062499999999</v>
      </c>
      <c r="FN559">
        <v>3.744558348968237</v>
      </c>
      <c r="FO559">
        <v>0.4833554663754207</v>
      </c>
      <c r="FP559">
        <v>0</v>
      </c>
      <c r="FQ559">
        <v>974.6418823529411</v>
      </c>
      <c r="FR559">
        <v>-2.396058064235976</v>
      </c>
      <c r="FS559">
        <v>0.3528375534156545</v>
      </c>
      <c r="FT559">
        <v>0</v>
      </c>
      <c r="FU559">
        <v>8.366379749999998</v>
      </c>
      <c r="FV559">
        <v>-0.4907183864915684</v>
      </c>
      <c r="FW559">
        <v>0.048996402647924</v>
      </c>
      <c r="FX559">
        <v>0</v>
      </c>
      <c r="FY559">
        <v>0</v>
      </c>
      <c r="FZ559">
        <v>3</v>
      </c>
      <c r="GA559" t="s">
        <v>439</v>
      </c>
      <c r="GB559">
        <v>2.98342</v>
      </c>
      <c r="GC559">
        <v>2.71567</v>
      </c>
      <c r="GD559">
        <v>0.168872</v>
      </c>
      <c r="GE559">
        <v>0.174798</v>
      </c>
      <c r="GF559">
        <v>0.101317</v>
      </c>
      <c r="GG559">
        <v>0.07088129999999999</v>
      </c>
      <c r="GH559">
        <v>26369.9</v>
      </c>
      <c r="GI559">
        <v>26282.4</v>
      </c>
      <c r="GJ559">
        <v>29485.3</v>
      </c>
      <c r="GK559">
        <v>29453.2</v>
      </c>
      <c r="GL559">
        <v>35103.4</v>
      </c>
      <c r="GM559">
        <v>36391.1</v>
      </c>
      <c r="GN559">
        <v>41533.7</v>
      </c>
      <c r="GO559">
        <v>41970.7</v>
      </c>
      <c r="GP559">
        <v>1.95758</v>
      </c>
      <c r="GQ559">
        <v>1.90333</v>
      </c>
      <c r="GR559">
        <v>0.0827387</v>
      </c>
      <c r="GS559">
        <v>0</v>
      </c>
      <c r="GT559">
        <v>25.299</v>
      </c>
      <c r="GU559">
        <v>999.9</v>
      </c>
      <c r="GV559">
        <v>35</v>
      </c>
      <c r="GW559">
        <v>31.1</v>
      </c>
      <c r="GX559">
        <v>17.5616</v>
      </c>
      <c r="GY559">
        <v>63.0194</v>
      </c>
      <c r="GZ559">
        <v>34.2829</v>
      </c>
      <c r="HA559">
        <v>1</v>
      </c>
      <c r="HB559">
        <v>-0.09056400000000001</v>
      </c>
      <c r="HC559">
        <v>0.248829</v>
      </c>
      <c r="HD559">
        <v>20.3327</v>
      </c>
      <c r="HE559">
        <v>5.21579</v>
      </c>
      <c r="HF559">
        <v>12.0099</v>
      </c>
      <c r="HG559">
        <v>4.98855</v>
      </c>
      <c r="HH559">
        <v>3.28842</v>
      </c>
      <c r="HI559">
        <v>9999</v>
      </c>
      <c r="HJ559">
        <v>9999</v>
      </c>
      <c r="HK559">
        <v>9999</v>
      </c>
      <c r="HL559">
        <v>157</v>
      </c>
      <c r="HM559">
        <v>1.86739</v>
      </c>
      <c r="HN559">
        <v>1.86646</v>
      </c>
      <c r="HO559">
        <v>1.86586</v>
      </c>
      <c r="HP559">
        <v>1.86584</v>
      </c>
      <c r="HQ559">
        <v>1.86768</v>
      </c>
      <c r="HR559">
        <v>1.87014</v>
      </c>
      <c r="HS559">
        <v>1.86875</v>
      </c>
      <c r="HT559">
        <v>1.87027</v>
      </c>
      <c r="HU559">
        <v>0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-3.833</v>
      </c>
      <c r="II559">
        <v>-0.1006</v>
      </c>
      <c r="IJ559">
        <v>-0.9279119013753974</v>
      </c>
      <c r="IK559">
        <v>-0.003643892653284941</v>
      </c>
      <c r="IL559">
        <v>8.948238347276123E-07</v>
      </c>
      <c r="IM559">
        <v>-2.445980282225029E-10</v>
      </c>
      <c r="IN559">
        <v>-0.1764634167570225</v>
      </c>
      <c r="IO559">
        <v>-0.01042730378795286</v>
      </c>
      <c r="IP559">
        <v>0.00100284695746963</v>
      </c>
      <c r="IQ559">
        <v>-1.701466411570297E-05</v>
      </c>
      <c r="IR559">
        <v>2</v>
      </c>
      <c r="IS559">
        <v>2310</v>
      </c>
      <c r="IT559">
        <v>1</v>
      </c>
      <c r="IU559">
        <v>25</v>
      </c>
      <c r="IV559">
        <v>8.6</v>
      </c>
      <c r="IW559">
        <v>8.300000000000001</v>
      </c>
      <c r="IX559">
        <v>2.16309</v>
      </c>
      <c r="IY559">
        <v>2.19971</v>
      </c>
      <c r="IZ559">
        <v>1.39648</v>
      </c>
      <c r="JA559">
        <v>2.34375</v>
      </c>
      <c r="JB559">
        <v>1.49536</v>
      </c>
      <c r="JC559">
        <v>2.39136</v>
      </c>
      <c r="JD559">
        <v>35.6845</v>
      </c>
      <c r="JE559">
        <v>24.1663</v>
      </c>
      <c r="JF559">
        <v>18</v>
      </c>
      <c r="JG559">
        <v>516.651</v>
      </c>
      <c r="JH559">
        <v>438.285</v>
      </c>
      <c r="JI559">
        <v>24.9999</v>
      </c>
      <c r="JJ559">
        <v>26.2664</v>
      </c>
      <c r="JK559">
        <v>30.0001</v>
      </c>
      <c r="JL559">
        <v>26.2291</v>
      </c>
      <c r="JM559">
        <v>26.1686</v>
      </c>
      <c r="JN559">
        <v>43.286</v>
      </c>
      <c r="JO559">
        <v>20.5676</v>
      </c>
      <c r="JP559">
        <v>4.18424</v>
      </c>
      <c r="JQ559">
        <v>25</v>
      </c>
      <c r="JR559">
        <v>1055.33</v>
      </c>
      <c r="JS559">
        <v>13.8109</v>
      </c>
      <c r="JT559">
        <v>100.832</v>
      </c>
      <c r="JU559">
        <v>100.8</v>
      </c>
    </row>
    <row r="560" spans="1:281">
      <c r="A560">
        <v>544</v>
      </c>
      <c r="B560">
        <v>1658949751.1</v>
      </c>
      <c r="C560">
        <v>8113.099999904633</v>
      </c>
      <c r="D560" t="s">
        <v>1522</v>
      </c>
      <c r="E560" t="s">
        <v>1523</v>
      </c>
      <c r="F560">
        <v>5</v>
      </c>
      <c r="G560" t="s">
        <v>1396</v>
      </c>
      <c r="H560" t="s">
        <v>416</v>
      </c>
      <c r="I560">
        <v>1658949743.6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1058.660842889325</v>
      </c>
      <c r="AK560">
        <v>998.9686727272725</v>
      </c>
      <c r="AL560">
        <v>3.389617980259684</v>
      </c>
      <c r="AM560">
        <v>64.67409659415863</v>
      </c>
      <c r="AN560">
        <f>(AP560 - AO560 + DI560*1E3/(8.314*(DK560+273.15)) * AR560/DH560 * AQ560) * DH560/(100*CV560) * 1000/(1000 - AP560)</f>
        <v>0</v>
      </c>
      <c r="AO560">
        <v>13.74046342590982</v>
      </c>
      <c r="AP560">
        <v>22.01260909090908</v>
      </c>
      <c r="AQ560">
        <v>-1.304379731231591E-05</v>
      </c>
      <c r="AR560">
        <v>83.68018954703501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1394</v>
      </c>
      <c r="CA560">
        <v>300</v>
      </c>
      <c r="CB560">
        <v>300</v>
      </c>
      <c r="CC560">
        <v>300</v>
      </c>
      <c r="CD560">
        <v>10389.3</v>
      </c>
      <c r="CE560">
        <v>1221.96</v>
      </c>
      <c r="CF560">
        <v>-0.00688733</v>
      </c>
      <c r="CG560">
        <v>0.34</v>
      </c>
      <c r="CH560" t="s">
        <v>417</v>
      </c>
      <c r="CI560" t="s">
        <v>417</v>
      </c>
      <c r="CJ560" t="s">
        <v>417</v>
      </c>
      <c r="CK560" t="s">
        <v>417</v>
      </c>
      <c r="CL560" t="s">
        <v>417</v>
      </c>
      <c r="CM560" t="s">
        <v>417</v>
      </c>
      <c r="CN560" t="s">
        <v>417</v>
      </c>
      <c r="CO560" t="s">
        <v>417</v>
      </c>
      <c r="CP560" t="s">
        <v>417</v>
      </c>
      <c r="CQ560" t="s">
        <v>417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1658949743.6</v>
      </c>
      <c r="DB560">
        <v>953.9464074074074</v>
      </c>
      <c r="DC560">
        <v>1027.475185185185</v>
      </c>
      <c r="DD560">
        <v>22.01717407407407</v>
      </c>
      <c r="DE560">
        <v>13.71368518518518</v>
      </c>
      <c r="DF560">
        <v>957.7583703703704</v>
      </c>
      <c r="DG560">
        <v>22.11777407407408</v>
      </c>
      <c r="DH560">
        <v>500.0902222222222</v>
      </c>
      <c r="DI560">
        <v>90.42622222222224</v>
      </c>
      <c r="DJ560">
        <v>0.09998818518518521</v>
      </c>
      <c r="DK560">
        <v>27.07913703703704</v>
      </c>
      <c r="DL560">
        <v>26.65038148148148</v>
      </c>
      <c r="DM560">
        <v>999.9000000000001</v>
      </c>
      <c r="DN560">
        <v>0</v>
      </c>
      <c r="DO560">
        <v>0</v>
      </c>
      <c r="DP560">
        <v>10003.00185185185</v>
      </c>
      <c r="DQ560">
        <v>0</v>
      </c>
      <c r="DR560">
        <v>10.37455185185185</v>
      </c>
      <c r="DS560">
        <v>-73.52898518518519</v>
      </c>
      <c r="DT560">
        <v>975.4224814814813</v>
      </c>
      <c r="DU560">
        <v>1041.762222222222</v>
      </c>
      <c r="DV560">
        <v>8.303487777777779</v>
      </c>
      <c r="DW560">
        <v>1027.475185185185</v>
      </c>
      <c r="DX560">
        <v>13.71368518518518</v>
      </c>
      <c r="DY560">
        <v>1.990929629629629</v>
      </c>
      <c r="DZ560">
        <v>1.240075925925926</v>
      </c>
      <c r="EA560">
        <v>17.37238888888889</v>
      </c>
      <c r="EB560">
        <v>10.09154814814815</v>
      </c>
      <c r="EC560">
        <v>2000.011481481482</v>
      </c>
      <c r="ED560">
        <v>0.9799946666666669</v>
      </c>
      <c r="EE560">
        <v>0.02000545555555555</v>
      </c>
      <c r="EF560">
        <v>0</v>
      </c>
      <c r="EG560">
        <v>974.2933333333334</v>
      </c>
      <c r="EH560">
        <v>5.00097</v>
      </c>
      <c r="EI560">
        <v>19435.03333333333</v>
      </c>
      <c r="EJ560">
        <v>16707.65185185185</v>
      </c>
      <c r="EK560">
        <v>38.55281481481481</v>
      </c>
      <c r="EL560">
        <v>39.04822222222223</v>
      </c>
      <c r="EM560">
        <v>38.5</v>
      </c>
      <c r="EN560">
        <v>38.687</v>
      </c>
      <c r="EO560">
        <v>39.12959259259259</v>
      </c>
      <c r="EP560">
        <v>1955.1</v>
      </c>
      <c r="EQ560">
        <v>39.91148148148148</v>
      </c>
      <c r="ER560">
        <v>0</v>
      </c>
      <c r="ES560">
        <v>544.7999999523163</v>
      </c>
      <c r="ET560">
        <v>0</v>
      </c>
      <c r="EU560">
        <v>974.2759600000001</v>
      </c>
      <c r="EV560">
        <v>-2.943230792699711</v>
      </c>
      <c r="EW560">
        <v>-58.78461531571317</v>
      </c>
      <c r="EX560">
        <v>19435.24</v>
      </c>
      <c r="EY560">
        <v>15</v>
      </c>
      <c r="EZ560">
        <v>1658949246.1</v>
      </c>
      <c r="FA560" t="s">
        <v>1397</v>
      </c>
      <c r="FB560">
        <v>1658949228.6</v>
      </c>
      <c r="FC560">
        <v>1658949246.1</v>
      </c>
      <c r="FD560">
        <v>1</v>
      </c>
      <c r="FE560">
        <v>1.075</v>
      </c>
      <c r="FF560">
        <v>0.018</v>
      </c>
      <c r="FG560">
        <v>-2.327</v>
      </c>
      <c r="FH560">
        <v>-0.178</v>
      </c>
      <c r="FI560">
        <v>420</v>
      </c>
      <c r="FJ560">
        <v>13</v>
      </c>
      <c r="FK560">
        <v>0.09</v>
      </c>
      <c r="FL560">
        <v>0.02</v>
      </c>
      <c r="FM560">
        <v>-73.71133500000001</v>
      </c>
      <c r="FN560">
        <v>1.551930956848113</v>
      </c>
      <c r="FO560">
        <v>0.412168197796725</v>
      </c>
      <c r="FP560">
        <v>0</v>
      </c>
      <c r="FQ560">
        <v>974.4314117647058</v>
      </c>
      <c r="FR560">
        <v>-2.548724220094724</v>
      </c>
      <c r="FS560">
        <v>0.3713453377404797</v>
      </c>
      <c r="FT560">
        <v>0</v>
      </c>
      <c r="FU560">
        <v>8.328991500000001</v>
      </c>
      <c r="FV560">
        <v>-0.4467424390244391</v>
      </c>
      <c r="FW560">
        <v>0.0447254840974359</v>
      </c>
      <c r="FX560">
        <v>0</v>
      </c>
      <c r="FY560">
        <v>0</v>
      </c>
      <c r="FZ560">
        <v>3</v>
      </c>
      <c r="GA560" t="s">
        <v>439</v>
      </c>
      <c r="GB560">
        <v>2.98351</v>
      </c>
      <c r="GC560">
        <v>2.71555</v>
      </c>
      <c r="GD560">
        <v>0.170742</v>
      </c>
      <c r="GE560">
        <v>0.176562</v>
      </c>
      <c r="GF560">
        <v>0.101299</v>
      </c>
      <c r="GG560">
        <v>0.07096619999999999</v>
      </c>
      <c r="GH560">
        <v>26310.6</v>
      </c>
      <c r="GI560">
        <v>26225.7</v>
      </c>
      <c r="GJ560">
        <v>29485.4</v>
      </c>
      <c r="GK560">
        <v>29452.5</v>
      </c>
      <c r="GL560">
        <v>35104.2</v>
      </c>
      <c r="GM560">
        <v>36386.7</v>
      </c>
      <c r="GN560">
        <v>41533.8</v>
      </c>
      <c r="GO560">
        <v>41969.4</v>
      </c>
      <c r="GP560">
        <v>1.9576</v>
      </c>
      <c r="GQ560">
        <v>1.9034</v>
      </c>
      <c r="GR560">
        <v>0.0839159</v>
      </c>
      <c r="GS560">
        <v>0</v>
      </c>
      <c r="GT560">
        <v>25.2971</v>
      </c>
      <c r="GU560">
        <v>999.9</v>
      </c>
      <c r="GV560">
        <v>35</v>
      </c>
      <c r="GW560">
        <v>31.1</v>
      </c>
      <c r="GX560">
        <v>17.5608</v>
      </c>
      <c r="GY560">
        <v>62.9094</v>
      </c>
      <c r="GZ560">
        <v>33.9423</v>
      </c>
      <c r="HA560">
        <v>1</v>
      </c>
      <c r="HB560">
        <v>-0.09041920000000001</v>
      </c>
      <c r="HC560">
        <v>0.2497</v>
      </c>
      <c r="HD560">
        <v>20.333</v>
      </c>
      <c r="HE560">
        <v>5.21714</v>
      </c>
      <c r="HF560">
        <v>12.0099</v>
      </c>
      <c r="HG560">
        <v>4.98885</v>
      </c>
      <c r="HH560">
        <v>3.28848</v>
      </c>
      <c r="HI560">
        <v>9999</v>
      </c>
      <c r="HJ560">
        <v>9999</v>
      </c>
      <c r="HK560">
        <v>9999</v>
      </c>
      <c r="HL560">
        <v>157</v>
      </c>
      <c r="HM560">
        <v>1.86737</v>
      </c>
      <c r="HN560">
        <v>1.86646</v>
      </c>
      <c r="HO560">
        <v>1.86585</v>
      </c>
      <c r="HP560">
        <v>1.86584</v>
      </c>
      <c r="HQ560">
        <v>1.86767</v>
      </c>
      <c r="HR560">
        <v>1.87014</v>
      </c>
      <c r="HS560">
        <v>1.86875</v>
      </c>
      <c r="HT560">
        <v>1.87027</v>
      </c>
      <c r="HU560">
        <v>0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-3.876</v>
      </c>
      <c r="II560">
        <v>-0.1006</v>
      </c>
      <c r="IJ560">
        <v>-0.9279119013753974</v>
      </c>
      <c r="IK560">
        <v>-0.003643892653284941</v>
      </c>
      <c r="IL560">
        <v>8.948238347276123E-07</v>
      </c>
      <c r="IM560">
        <v>-2.445980282225029E-10</v>
      </c>
      <c r="IN560">
        <v>-0.1764634167570225</v>
      </c>
      <c r="IO560">
        <v>-0.01042730378795286</v>
      </c>
      <c r="IP560">
        <v>0.00100284695746963</v>
      </c>
      <c r="IQ560">
        <v>-1.701466411570297E-05</v>
      </c>
      <c r="IR560">
        <v>2</v>
      </c>
      <c r="IS560">
        <v>2310</v>
      </c>
      <c r="IT560">
        <v>1</v>
      </c>
      <c r="IU560">
        <v>25</v>
      </c>
      <c r="IV560">
        <v>8.699999999999999</v>
      </c>
      <c r="IW560">
        <v>8.4</v>
      </c>
      <c r="IX560">
        <v>2.18872</v>
      </c>
      <c r="IY560">
        <v>2.19482</v>
      </c>
      <c r="IZ560">
        <v>1.39648</v>
      </c>
      <c r="JA560">
        <v>2.34375</v>
      </c>
      <c r="JB560">
        <v>1.49536</v>
      </c>
      <c r="JC560">
        <v>2.42065</v>
      </c>
      <c r="JD560">
        <v>35.6845</v>
      </c>
      <c r="JE560">
        <v>24.1663</v>
      </c>
      <c r="JF560">
        <v>18</v>
      </c>
      <c r="JG560">
        <v>516.667</v>
      </c>
      <c r="JH560">
        <v>438.33</v>
      </c>
      <c r="JI560">
        <v>25.0001</v>
      </c>
      <c r="JJ560">
        <v>26.2664</v>
      </c>
      <c r="JK560">
        <v>30.0002</v>
      </c>
      <c r="JL560">
        <v>26.2291</v>
      </c>
      <c r="JM560">
        <v>26.1686</v>
      </c>
      <c r="JN560">
        <v>43.8151</v>
      </c>
      <c r="JO560">
        <v>20.2932</v>
      </c>
      <c r="JP560">
        <v>4.18424</v>
      </c>
      <c r="JQ560">
        <v>25</v>
      </c>
      <c r="JR560">
        <v>1075.37</v>
      </c>
      <c r="JS560">
        <v>13.8454</v>
      </c>
      <c r="JT560">
        <v>100.832</v>
      </c>
      <c r="JU560">
        <v>100.797</v>
      </c>
    </row>
    <row r="561" spans="1:281">
      <c r="A561">
        <v>545</v>
      </c>
      <c r="B561">
        <v>1658949756.1</v>
      </c>
      <c r="C561">
        <v>8118.099999904633</v>
      </c>
      <c r="D561" t="s">
        <v>1524</v>
      </c>
      <c r="E561" t="s">
        <v>1525</v>
      </c>
      <c r="F561">
        <v>5</v>
      </c>
      <c r="G561" t="s">
        <v>1396</v>
      </c>
      <c r="H561" t="s">
        <v>416</v>
      </c>
      <c r="I561">
        <v>1658949748.314285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1075.707555180968</v>
      </c>
      <c r="AK561">
        <v>1015.957696969697</v>
      </c>
      <c r="AL561">
        <v>3.407940642051727</v>
      </c>
      <c r="AM561">
        <v>64.67409659415863</v>
      </c>
      <c r="AN561">
        <f>(AP561 - AO561 + DI561*1E3/(8.314*(DK561+273.15)) * AR561/DH561 * AQ561) * DH561/(100*CV561) * 1000/(1000 - AP561)</f>
        <v>0</v>
      </c>
      <c r="AO561">
        <v>13.75892129464251</v>
      </c>
      <c r="AP561">
        <v>21.99690909090909</v>
      </c>
      <c r="AQ561">
        <v>-5.279084574172516E-05</v>
      </c>
      <c r="AR561">
        <v>83.68018954703501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1394</v>
      </c>
      <c r="CA561">
        <v>300</v>
      </c>
      <c r="CB561">
        <v>300</v>
      </c>
      <c r="CC561">
        <v>300</v>
      </c>
      <c r="CD561">
        <v>10389.3</v>
      </c>
      <c r="CE561">
        <v>1221.96</v>
      </c>
      <c r="CF561">
        <v>-0.00688733</v>
      </c>
      <c r="CG561">
        <v>0.34</v>
      </c>
      <c r="CH561" t="s">
        <v>417</v>
      </c>
      <c r="CI561" t="s">
        <v>417</v>
      </c>
      <c r="CJ561" t="s">
        <v>417</v>
      </c>
      <c r="CK561" t="s">
        <v>417</v>
      </c>
      <c r="CL561" t="s">
        <v>417</v>
      </c>
      <c r="CM561" t="s">
        <v>417</v>
      </c>
      <c r="CN561" t="s">
        <v>417</v>
      </c>
      <c r="CO561" t="s">
        <v>417</v>
      </c>
      <c r="CP561" t="s">
        <v>417</v>
      </c>
      <c r="CQ561" t="s">
        <v>417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1658949748.314285</v>
      </c>
      <c r="DB561">
        <v>969.4468571428571</v>
      </c>
      <c r="DC561">
        <v>1043.193571428571</v>
      </c>
      <c r="DD561">
        <v>22.01326071428571</v>
      </c>
      <c r="DE561">
        <v>13.73986071428571</v>
      </c>
      <c r="DF561">
        <v>973.29925</v>
      </c>
      <c r="DG561">
        <v>22.11390357142857</v>
      </c>
      <c r="DH561">
        <v>500.0682142857143</v>
      </c>
      <c r="DI561">
        <v>90.42651785714283</v>
      </c>
      <c r="DJ561">
        <v>0.09998024999999998</v>
      </c>
      <c r="DK561">
        <v>27.08006428571428</v>
      </c>
      <c r="DL561">
        <v>26.66459285714286</v>
      </c>
      <c r="DM561">
        <v>999.9000000000002</v>
      </c>
      <c r="DN561">
        <v>0</v>
      </c>
      <c r="DO561">
        <v>0</v>
      </c>
      <c r="DP561">
        <v>10003.72571428571</v>
      </c>
      <c r="DQ561">
        <v>0</v>
      </c>
      <c r="DR561">
        <v>10.37845</v>
      </c>
      <c r="DS561">
        <v>-73.746325</v>
      </c>
      <c r="DT561">
        <v>991.26775</v>
      </c>
      <c r="DU561">
        <v>1057.727142857143</v>
      </c>
      <c r="DV561">
        <v>8.273412857142857</v>
      </c>
      <c r="DW561">
        <v>1043.193571428571</v>
      </c>
      <c r="DX561">
        <v>13.73986071428571</v>
      </c>
      <c r="DY561">
        <v>1.990582142857143</v>
      </c>
      <c r="DZ561">
        <v>1.242447142857143</v>
      </c>
      <c r="EA561">
        <v>17.36962857142857</v>
      </c>
      <c r="EB561">
        <v>10.12010357142857</v>
      </c>
      <c r="EC561">
        <v>2000.0125</v>
      </c>
      <c r="ED561">
        <v>0.9799946428571431</v>
      </c>
      <c r="EE561">
        <v>0.02000547857142857</v>
      </c>
      <c r="EF561">
        <v>0</v>
      </c>
      <c r="EG561">
        <v>974.0362142857144</v>
      </c>
      <c r="EH561">
        <v>5.00097</v>
      </c>
      <c r="EI561">
        <v>19430.38571428571</v>
      </c>
      <c r="EJ561">
        <v>16707.65714285714</v>
      </c>
      <c r="EK561">
        <v>38.55314285714285</v>
      </c>
      <c r="EL561">
        <v>39.04207142857143</v>
      </c>
      <c r="EM561">
        <v>38.5</v>
      </c>
      <c r="EN561">
        <v>38.687</v>
      </c>
      <c r="EO561">
        <v>39.12721428571428</v>
      </c>
      <c r="EP561">
        <v>1955.100714285715</v>
      </c>
      <c r="EQ561">
        <v>39.91178571428571</v>
      </c>
      <c r="ER561">
        <v>0</v>
      </c>
      <c r="ES561">
        <v>550.2000000476837</v>
      </c>
      <c r="ET561">
        <v>0</v>
      </c>
      <c r="EU561">
        <v>974.0134615384616</v>
      </c>
      <c r="EV561">
        <v>-2.446153868851916</v>
      </c>
      <c r="EW561">
        <v>-61.33675210405632</v>
      </c>
      <c r="EX561">
        <v>19430.18846153846</v>
      </c>
      <c r="EY561">
        <v>15</v>
      </c>
      <c r="EZ561">
        <v>1658949246.1</v>
      </c>
      <c r="FA561" t="s">
        <v>1397</v>
      </c>
      <c r="FB561">
        <v>1658949228.6</v>
      </c>
      <c r="FC561">
        <v>1658949246.1</v>
      </c>
      <c r="FD561">
        <v>1</v>
      </c>
      <c r="FE561">
        <v>1.075</v>
      </c>
      <c r="FF561">
        <v>0.018</v>
      </c>
      <c r="FG561">
        <v>-2.327</v>
      </c>
      <c r="FH561">
        <v>-0.178</v>
      </c>
      <c r="FI561">
        <v>420</v>
      </c>
      <c r="FJ561">
        <v>13</v>
      </c>
      <c r="FK561">
        <v>0.09</v>
      </c>
      <c r="FL561">
        <v>0.02</v>
      </c>
      <c r="FM561">
        <v>-73.6115125</v>
      </c>
      <c r="FN561">
        <v>-2.500080675421864</v>
      </c>
      <c r="FO561">
        <v>0.2678241925102169</v>
      </c>
      <c r="FP561">
        <v>0</v>
      </c>
      <c r="FQ561">
        <v>974.2202352941177</v>
      </c>
      <c r="FR561">
        <v>-3.180290312595222</v>
      </c>
      <c r="FS561">
        <v>0.4084109132337645</v>
      </c>
      <c r="FT561">
        <v>0</v>
      </c>
      <c r="FU561">
        <v>8.292710249999999</v>
      </c>
      <c r="FV561">
        <v>-0.3834248780487765</v>
      </c>
      <c r="FW561">
        <v>0.03834938007892055</v>
      </c>
      <c r="FX561">
        <v>0</v>
      </c>
      <c r="FY561">
        <v>0</v>
      </c>
      <c r="FZ561">
        <v>3</v>
      </c>
      <c r="GA561" t="s">
        <v>439</v>
      </c>
      <c r="GB561">
        <v>2.98371</v>
      </c>
      <c r="GC561">
        <v>2.71559</v>
      </c>
      <c r="GD561">
        <v>0.172606</v>
      </c>
      <c r="GE561">
        <v>0.178392</v>
      </c>
      <c r="GF561">
        <v>0.101248</v>
      </c>
      <c r="GG561">
        <v>0.0711314</v>
      </c>
      <c r="GH561">
        <v>26251.6</v>
      </c>
      <c r="GI561">
        <v>26167.9</v>
      </c>
      <c r="GJ561">
        <v>29485.5</v>
      </c>
      <c r="GK561">
        <v>29453</v>
      </c>
      <c r="GL561">
        <v>35106.4</v>
      </c>
      <c r="GM561">
        <v>36380.9</v>
      </c>
      <c r="GN561">
        <v>41533.9</v>
      </c>
      <c r="GO561">
        <v>41970.3</v>
      </c>
      <c r="GP561">
        <v>1.95767</v>
      </c>
      <c r="GQ561">
        <v>1.90338</v>
      </c>
      <c r="GR561">
        <v>0.08482489999999999</v>
      </c>
      <c r="GS561">
        <v>0</v>
      </c>
      <c r="GT561">
        <v>25.2969</v>
      </c>
      <c r="GU561">
        <v>999.9</v>
      </c>
      <c r="GV561">
        <v>35</v>
      </c>
      <c r="GW561">
        <v>31.1</v>
      </c>
      <c r="GX561">
        <v>17.5609</v>
      </c>
      <c r="GY561">
        <v>62.9194</v>
      </c>
      <c r="GZ561">
        <v>33.6699</v>
      </c>
      <c r="HA561">
        <v>1</v>
      </c>
      <c r="HB561">
        <v>-0.09015239999999999</v>
      </c>
      <c r="HC561">
        <v>0.250379</v>
      </c>
      <c r="HD561">
        <v>20.333</v>
      </c>
      <c r="HE561">
        <v>5.21774</v>
      </c>
      <c r="HF561">
        <v>12.0099</v>
      </c>
      <c r="HG561">
        <v>4.989</v>
      </c>
      <c r="HH561">
        <v>3.28855</v>
      </c>
      <c r="HI561">
        <v>9999</v>
      </c>
      <c r="HJ561">
        <v>9999</v>
      </c>
      <c r="HK561">
        <v>9999</v>
      </c>
      <c r="HL561">
        <v>157</v>
      </c>
      <c r="HM561">
        <v>1.86739</v>
      </c>
      <c r="HN561">
        <v>1.86646</v>
      </c>
      <c r="HO561">
        <v>1.86588</v>
      </c>
      <c r="HP561">
        <v>1.86584</v>
      </c>
      <c r="HQ561">
        <v>1.86767</v>
      </c>
      <c r="HR561">
        <v>1.87015</v>
      </c>
      <c r="HS561">
        <v>1.86876</v>
      </c>
      <c r="HT561">
        <v>1.87027</v>
      </c>
      <c r="HU561">
        <v>0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-3.92</v>
      </c>
      <c r="II561">
        <v>-0.1008</v>
      </c>
      <c r="IJ561">
        <v>-0.9279119013753974</v>
      </c>
      <c r="IK561">
        <v>-0.003643892653284941</v>
      </c>
      <c r="IL561">
        <v>8.948238347276123E-07</v>
      </c>
      <c r="IM561">
        <v>-2.445980282225029E-10</v>
      </c>
      <c r="IN561">
        <v>-0.1764634167570225</v>
      </c>
      <c r="IO561">
        <v>-0.01042730378795286</v>
      </c>
      <c r="IP561">
        <v>0.00100284695746963</v>
      </c>
      <c r="IQ561">
        <v>-1.701466411570297E-05</v>
      </c>
      <c r="IR561">
        <v>2</v>
      </c>
      <c r="IS561">
        <v>2310</v>
      </c>
      <c r="IT561">
        <v>1</v>
      </c>
      <c r="IU561">
        <v>25</v>
      </c>
      <c r="IV561">
        <v>8.800000000000001</v>
      </c>
      <c r="IW561">
        <v>8.5</v>
      </c>
      <c r="IX561">
        <v>2.21802</v>
      </c>
      <c r="IY561">
        <v>2.18628</v>
      </c>
      <c r="IZ561">
        <v>1.39648</v>
      </c>
      <c r="JA561">
        <v>2.34253</v>
      </c>
      <c r="JB561">
        <v>1.49536</v>
      </c>
      <c r="JC561">
        <v>2.38892</v>
      </c>
      <c r="JD561">
        <v>35.6845</v>
      </c>
      <c r="JE561">
        <v>24.1751</v>
      </c>
      <c r="JF561">
        <v>18</v>
      </c>
      <c r="JG561">
        <v>516.716</v>
      </c>
      <c r="JH561">
        <v>438.322</v>
      </c>
      <c r="JI561">
        <v>25.0001</v>
      </c>
      <c r="JJ561">
        <v>26.2664</v>
      </c>
      <c r="JK561">
        <v>30.0001</v>
      </c>
      <c r="JL561">
        <v>26.2291</v>
      </c>
      <c r="JM561">
        <v>26.1696</v>
      </c>
      <c r="JN561">
        <v>44.3967</v>
      </c>
      <c r="JO561">
        <v>20.2932</v>
      </c>
      <c r="JP561">
        <v>4.18424</v>
      </c>
      <c r="JQ561">
        <v>25</v>
      </c>
      <c r="JR561">
        <v>1088.73</v>
      </c>
      <c r="JS561">
        <v>13.8968</v>
      </c>
      <c r="JT561">
        <v>100.833</v>
      </c>
      <c r="JU561">
        <v>100.799</v>
      </c>
    </row>
    <row r="562" spans="1:281">
      <c r="A562">
        <v>546</v>
      </c>
      <c r="B562">
        <v>1658949761.1</v>
      </c>
      <c r="C562">
        <v>8123.099999904633</v>
      </c>
      <c r="D562" t="s">
        <v>1526</v>
      </c>
      <c r="E562" t="s">
        <v>1527</v>
      </c>
      <c r="F562">
        <v>5</v>
      </c>
      <c r="G562" t="s">
        <v>1396</v>
      </c>
      <c r="H562" t="s">
        <v>416</v>
      </c>
      <c r="I562">
        <v>1658949753.6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1092.733801252765</v>
      </c>
      <c r="AK562">
        <v>1033.070121212121</v>
      </c>
      <c r="AL562">
        <v>3.428957625681912</v>
      </c>
      <c r="AM562">
        <v>64.67409659415863</v>
      </c>
      <c r="AN562">
        <f>(AP562 - AO562 + DI562*1E3/(8.314*(DK562+273.15)) * AR562/DH562 * AQ562) * DH562/(100*CV562) * 1000/(1000 - AP562)</f>
        <v>0</v>
      </c>
      <c r="AO562">
        <v>13.80173239410781</v>
      </c>
      <c r="AP562">
        <v>21.98977151515151</v>
      </c>
      <c r="AQ562">
        <v>-3.56410140445008E-06</v>
      </c>
      <c r="AR562">
        <v>83.68018954703501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1394</v>
      </c>
      <c r="CA562">
        <v>300</v>
      </c>
      <c r="CB562">
        <v>300</v>
      </c>
      <c r="CC562">
        <v>300</v>
      </c>
      <c r="CD562">
        <v>10389.3</v>
      </c>
      <c r="CE562">
        <v>1221.96</v>
      </c>
      <c r="CF562">
        <v>-0.00688733</v>
      </c>
      <c r="CG562">
        <v>0.34</v>
      </c>
      <c r="CH562" t="s">
        <v>417</v>
      </c>
      <c r="CI562" t="s">
        <v>417</v>
      </c>
      <c r="CJ562" t="s">
        <v>417</v>
      </c>
      <c r="CK562" t="s">
        <v>417</v>
      </c>
      <c r="CL562" t="s">
        <v>417</v>
      </c>
      <c r="CM562" t="s">
        <v>417</v>
      </c>
      <c r="CN562" t="s">
        <v>417</v>
      </c>
      <c r="CO562" t="s">
        <v>417</v>
      </c>
      <c r="CP562" t="s">
        <v>417</v>
      </c>
      <c r="CQ562" t="s">
        <v>417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1658949753.6</v>
      </c>
      <c r="DB562">
        <v>986.9758148148147</v>
      </c>
      <c r="DC562">
        <v>1060.888148148148</v>
      </c>
      <c r="DD562">
        <v>22.00418518518519</v>
      </c>
      <c r="DE562">
        <v>13.77287037037037</v>
      </c>
      <c r="DF562">
        <v>990.8737037037035</v>
      </c>
      <c r="DG562">
        <v>22.1049074074074</v>
      </c>
      <c r="DH562">
        <v>500.0704814814815</v>
      </c>
      <c r="DI562">
        <v>90.42633703703706</v>
      </c>
      <c r="DJ562">
        <v>0.09997660740740741</v>
      </c>
      <c r="DK562">
        <v>27.08227037037037</v>
      </c>
      <c r="DL562">
        <v>26.68043703703703</v>
      </c>
      <c r="DM562">
        <v>999.9000000000001</v>
      </c>
      <c r="DN562">
        <v>0</v>
      </c>
      <c r="DO562">
        <v>0</v>
      </c>
      <c r="DP562">
        <v>10000.06740740741</v>
      </c>
      <c r="DQ562">
        <v>0</v>
      </c>
      <c r="DR562">
        <v>10.38030740740741</v>
      </c>
      <c r="DS562">
        <v>-73.91104814814815</v>
      </c>
      <c r="DT562">
        <v>1009.181666666667</v>
      </c>
      <c r="DU562">
        <v>1075.703333333333</v>
      </c>
      <c r="DV562">
        <v>8.231330370370372</v>
      </c>
      <c r="DW562">
        <v>1060.888148148148</v>
      </c>
      <c r="DX562">
        <v>13.77287037037037</v>
      </c>
      <c r="DY562">
        <v>1.989758148148148</v>
      </c>
      <c r="DZ562">
        <v>1.24542962962963</v>
      </c>
      <c r="EA562">
        <v>17.36307037037037</v>
      </c>
      <c r="EB562">
        <v>10.15594074074074</v>
      </c>
      <c r="EC562">
        <v>2000.015555555555</v>
      </c>
      <c r="ED562">
        <v>0.9799948888888891</v>
      </c>
      <c r="EE562">
        <v>0.02000524074074074</v>
      </c>
      <c r="EF562">
        <v>0</v>
      </c>
      <c r="EG562">
        <v>973.6916296296295</v>
      </c>
      <c r="EH562">
        <v>5.00097</v>
      </c>
      <c r="EI562">
        <v>19424.94074074074</v>
      </c>
      <c r="EJ562">
        <v>16707.68888888889</v>
      </c>
      <c r="EK562">
        <v>38.5574074074074</v>
      </c>
      <c r="EL562">
        <v>39.03674074074074</v>
      </c>
      <c r="EM562">
        <v>38.5</v>
      </c>
      <c r="EN562">
        <v>38.687</v>
      </c>
      <c r="EO562">
        <v>39.125</v>
      </c>
      <c r="EP562">
        <v>1955.104074074074</v>
      </c>
      <c r="EQ562">
        <v>39.91148148148148</v>
      </c>
      <c r="ER562">
        <v>0</v>
      </c>
      <c r="ES562">
        <v>555</v>
      </c>
      <c r="ET562">
        <v>0</v>
      </c>
      <c r="EU562">
        <v>973.6861923076924</v>
      </c>
      <c r="EV562">
        <v>-4.730837611626862</v>
      </c>
      <c r="EW562">
        <v>-72.32136757565905</v>
      </c>
      <c r="EX562">
        <v>19424.90769230769</v>
      </c>
      <c r="EY562">
        <v>15</v>
      </c>
      <c r="EZ562">
        <v>1658949246.1</v>
      </c>
      <c r="FA562" t="s">
        <v>1397</v>
      </c>
      <c r="FB562">
        <v>1658949228.6</v>
      </c>
      <c r="FC562">
        <v>1658949246.1</v>
      </c>
      <c r="FD562">
        <v>1</v>
      </c>
      <c r="FE562">
        <v>1.075</v>
      </c>
      <c r="FF562">
        <v>0.018</v>
      </c>
      <c r="FG562">
        <v>-2.327</v>
      </c>
      <c r="FH562">
        <v>-0.178</v>
      </c>
      <c r="FI562">
        <v>420</v>
      </c>
      <c r="FJ562">
        <v>13</v>
      </c>
      <c r="FK562">
        <v>0.09</v>
      </c>
      <c r="FL562">
        <v>0.02</v>
      </c>
      <c r="FM562">
        <v>-73.800985</v>
      </c>
      <c r="FN562">
        <v>-2.142776735459599</v>
      </c>
      <c r="FO562">
        <v>0.2561413511618146</v>
      </c>
      <c r="FP562">
        <v>0</v>
      </c>
      <c r="FQ562">
        <v>973.8885</v>
      </c>
      <c r="FR562">
        <v>-3.76429336206148</v>
      </c>
      <c r="FS562">
        <v>0.4635332496481913</v>
      </c>
      <c r="FT562">
        <v>0</v>
      </c>
      <c r="FU562">
        <v>8.255431250000001</v>
      </c>
      <c r="FV562">
        <v>-0.4531613133208386</v>
      </c>
      <c r="FW562">
        <v>0.04483404209902903</v>
      </c>
      <c r="FX562">
        <v>0</v>
      </c>
      <c r="FY562">
        <v>0</v>
      </c>
      <c r="FZ562">
        <v>3</v>
      </c>
      <c r="GA562" t="s">
        <v>439</v>
      </c>
      <c r="GB562">
        <v>2.98367</v>
      </c>
      <c r="GC562">
        <v>2.7156</v>
      </c>
      <c r="GD562">
        <v>0.174462</v>
      </c>
      <c r="GE562">
        <v>0.180122</v>
      </c>
      <c r="GF562">
        <v>0.101224</v>
      </c>
      <c r="GG562">
        <v>0.0712735</v>
      </c>
      <c r="GH562">
        <v>26192.1</v>
      </c>
      <c r="GI562">
        <v>26113</v>
      </c>
      <c r="GJ562">
        <v>29484.8</v>
      </c>
      <c r="GK562">
        <v>29453.2</v>
      </c>
      <c r="GL562">
        <v>35106.5</v>
      </c>
      <c r="GM562">
        <v>36376</v>
      </c>
      <c r="GN562">
        <v>41532.9</v>
      </c>
      <c r="GO562">
        <v>41971.1</v>
      </c>
      <c r="GP562">
        <v>1.95745</v>
      </c>
      <c r="GQ562">
        <v>1.90373</v>
      </c>
      <c r="GR562">
        <v>0.08530169999999999</v>
      </c>
      <c r="GS562">
        <v>0</v>
      </c>
      <c r="GT562">
        <v>25.2966</v>
      </c>
      <c r="GU562">
        <v>999.9</v>
      </c>
      <c r="GV562">
        <v>35</v>
      </c>
      <c r="GW562">
        <v>31.1</v>
      </c>
      <c r="GX562">
        <v>17.5615</v>
      </c>
      <c r="GY562">
        <v>63.2594</v>
      </c>
      <c r="GZ562">
        <v>33.7099</v>
      </c>
      <c r="HA562">
        <v>1</v>
      </c>
      <c r="HB562">
        <v>-0.090282</v>
      </c>
      <c r="HC562">
        <v>0.252598</v>
      </c>
      <c r="HD562">
        <v>20.333</v>
      </c>
      <c r="HE562">
        <v>5.21729</v>
      </c>
      <c r="HF562">
        <v>12.0099</v>
      </c>
      <c r="HG562">
        <v>4.9891</v>
      </c>
      <c r="HH562">
        <v>3.28865</v>
      </c>
      <c r="HI562">
        <v>9999</v>
      </c>
      <c r="HJ562">
        <v>9999</v>
      </c>
      <c r="HK562">
        <v>9999</v>
      </c>
      <c r="HL562">
        <v>157</v>
      </c>
      <c r="HM562">
        <v>1.86739</v>
      </c>
      <c r="HN562">
        <v>1.86646</v>
      </c>
      <c r="HO562">
        <v>1.86587</v>
      </c>
      <c r="HP562">
        <v>1.86584</v>
      </c>
      <c r="HQ562">
        <v>1.86767</v>
      </c>
      <c r="HR562">
        <v>1.87014</v>
      </c>
      <c r="HS562">
        <v>1.86875</v>
      </c>
      <c r="HT562">
        <v>1.87027</v>
      </c>
      <c r="HU562">
        <v>0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-3.96</v>
      </c>
      <c r="II562">
        <v>-0.1008</v>
      </c>
      <c r="IJ562">
        <v>-0.9279119013753974</v>
      </c>
      <c r="IK562">
        <v>-0.003643892653284941</v>
      </c>
      <c r="IL562">
        <v>8.948238347276123E-07</v>
      </c>
      <c r="IM562">
        <v>-2.445980282225029E-10</v>
      </c>
      <c r="IN562">
        <v>-0.1764634167570225</v>
      </c>
      <c r="IO562">
        <v>-0.01042730378795286</v>
      </c>
      <c r="IP562">
        <v>0.00100284695746963</v>
      </c>
      <c r="IQ562">
        <v>-1.701466411570297E-05</v>
      </c>
      <c r="IR562">
        <v>2</v>
      </c>
      <c r="IS562">
        <v>2310</v>
      </c>
      <c r="IT562">
        <v>1</v>
      </c>
      <c r="IU562">
        <v>25</v>
      </c>
      <c r="IV562">
        <v>8.9</v>
      </c>
      <c r="IW562">
        <v>8.6</v>
      </c>
      <c r="IX562">
        <v>2.24365</v>
      </c>
      <c r="IY562">
        <v>2.19727</v>
      </c>
      <c r="IZ562">
        <v>1.39648</v>
      </c>
      <c r="JA562">
        <v>2.34375</v>
      </c>
      <c r="JB562">
        <v>1.49536</v>
      </c>
      <c r="JC562">
        <v>2.34253</v>
      </c>
      <c r="JD562">
        <v>35.6845</v>
      </c>
      <c r="JE562">
        <v>24.1575</v>
      </c>
      <c r="JF562">
        <v>18</v>
      </c>
      <c r="JG562">
        <v>516.573</v>
      </c>
      <c r="JH562">
        <v>438.543</v>
      </c>
      <c r="JI562">
        <v>25.0003</v>
      </c>
      <c r="JJ562">
        <v>26.2685</v>
      </c>
      <c r="JK562">
        <v>30.0001</v>
      </c>
      <c r="JL562">
        <v>26.2295</v>
      </c>
      <c r="JM562">
        <v>26.1708</v>
      </c>
      <c r="JN562">
        <v>44.915</v>
      </c>
      <c r="JO562">
        <v>19.9617</v>
      </c>
      <c r="JP562">
        <v>4.18424</v>
      </c>
      <c r="JQ562">
        <v>25</v>
      </c>
      <c r="JR562">
        <v>1108.77</v>
      </c>
      <c r="JS562">
        <v>13.9346</v>
      </c>
      <c r="JT562">
        <v>100.83</v>
      </c>
      <c r="JU562">
        <v>100.801</v>
      </c>
    </row>
    <row r="563" spans="1:281">
      <c r="A563">
        <v>547</v>
      </c>
      <c r="B563">
        <v>1658949766.1</v>
      </c>
      <c r="C563">
        <v>8128.099999904633</v>
      </c>
      <c r="D563" t="s">
        <v>1528</v>
      </c>
      <c r="E563" t="s">
        <v>1529</v>
      </c>
      <c r="F563">
        <v>5</v>
      </c>
      <c r="G563" t="s">
        <v>1396</v>
      </c>
      <c r="H563" t="s">
        <v>416</v>
      </c>
      <c r="I563">
        <v>1658949758.314285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1109.840555101491</v>
      </c>
      <c r="AK563">
        <v>1050.048060606061</v>
      </c>
      <c r="AL563">
        <v>3.407737516550713</v>
      </c>
      <c r="AM563">
        <v>64.67409659415863</v>
      </c>
      <c r="AN563">
        <f>(AP563 - AO563 + DI563*1E3/(8.314*(DK563+273.15)) * AR563/DH563 * AQ563) * DH563/(100*CV563) * 1000/(1000 - AP563)</f>
        <v>0</v>
      </c>
      <c r="AO563">
        <v>13.8398225929108</v>
      </c>
      <c r="AP563">
        <v>21.98601030303031</v>
      </c>
      <c r="AQ563">
        <v>-1.945171866258402E-05</v>
      </c>
      <c r="AR563">
        <v>83.68018954703501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1394</v>
      </c>
      <c r="CA563">
        <v>300</v>
      </c>
      <c r="CB563">
        <v>300</v>
      </c>
      <c r="CC563">
        <v>300</v>
      </c>
      <c r="CD563">
        <v>10389.3</v>
      </c>
      <c r="CE563">
        <v>1221.96</v>
      </c>
      <c r="CF563">
        <v>-0.00688733</v>
      </c>
      <c r="CG563">
        <v>0.34</v>
      </c>
      <c r="CH563" t="s">
        <v>417</v>
      </c>
      <c r="CI563" t="s">
        <v>417</v>
      </c>
      <c r="CJ563" t="s">
        <v>417</v>
      </c>
      <c r="CK563" t="s">
        <v>417</v>
      </c>
      <c r="CL563" t="s">
        <v>417</v>
      </c>
      <c r="CM563" t="s">
        <v>417</v>
      </c>
      <c r="CN563" t="s">
        <v>417</v>
      </c>
      <c r="CO563" t="s">
        <v>417</v>
      </c>
      <c r="CP563" t="s">
        <v>417</v>
      </c>
      <c r="CQ563" t="s">
        <v>417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1658949758.314285</v>
      </c>
      <c r="DB563">
        <v>1002.673535714286</v>
      </c>
      <c r="DC563">
        <v>1076.694285714286</v>
      </c>
      <c r="DD563">
        <v>21.99484642857143</v>
      </c>
      <c r="DE563">
        <v>13.80565357142857</v>
      </c>
      <c r="DF563">
        <v>1006.611857142857</v>
      </c>
      <c r="DG563">
        <v>22.09565714285714</v>
      </c>
      <c r="DH563">
        <v>500.0720357142856</v>
      </c>
      <c r="DI563">
        <v>90.42680714285714</v>
      </c>
      <c r="DJ563">
        <v>0.1000036178571428</v>
      </c>
      <c r="DK563">
        <v>27.0857</v>
      </c>
      <c r="DL563">
        <v>26.69070357142857</v>
      </c>
      <c r="DM563">
        <v>999.9000000000002</v>
      </c>
      <c r="DN563">
        <v>0</v>
      </c>
      <c r="DO563">
        <v>0</v>
      </c>
      <c r="DP563">
        <v>9995.914285714285</v>
      </c>
      <c r="DQ563">
        <v>0</v>
      </c>
      <c r="DR563">
        <v>10.38045</v>
      </c>
      <c r="DS563">
        <v>-74.01937857142858</v>
      </c>
      <c r="DT563">
        <v>1025.222678571429</v>
      </c>
      <c r="DU563">
        <v>1091.765714285714</v>
      </c>
      <c r="DV563">
        <v>8.189209999999999</v>
      </c>
      <c r="DW563">
        <v>1076.694285714286</v>
      </c>
      <c r="DX563">
        <v>13.80565357142857</v>
      </c>
      <c r="DY563">
        <v>1.988925</v>
      </c>
      <c r="DZ563">
        <v>1.248401071428572</v>
      </c>
      <c r="EA563">
        <v>17.35644285714286</v>
      </c>
      <c r="EB563">
        <v>10.19156071428572</v>
      </c>
      <c r="EC563">
        <v>2000.009285714286</v>
      </c>
      <c r="ED563">
        <v>0.9799949642857145</v>
      </c>
      <c r="EE563">
        <v>0.02000516785714286</v>
      </c>
      <c r="EF563">
        <v>0</v>
      </c>
      <c r="EG563">
        <v>973.4058928571429</v>
      </c>
      <c r="EH563">
        <v>5.00097</v>
      </c>
      <c r="EI563">
        <v>19419.71785714286</v>
      </c>
      <c r="EJ563">
        <v>16707.63214285715</v>
      </c>
      <c r="EK563">
        <v>38.55757142857142</v>
      </c>
      <c r="EL563">
        <v>39.02435714285713</v>
      </c>
      <c r="EM563">
        <v>38.5</v>
      </c>
      <c r="EN563">
        <v>38.687</v>
      </c>
      <c r="EO563">
        <v>39.12942857142857</v>
      </c>
      <c r="EP563">
        <v>1955.097857142857</v>
      </c>
      <c r="EQ563">
        <v>39.91142857142857</v>
      </c>
      <c r="ER563">
        <v>0</v>
      </c>
      <c r="ES563">
        <v>559.7999999523163</v>
      </c>
      <c r="ET563">
        <v>0</v>
      </c>
      <c r="EU563">
        <v>973.3945000000001</v>
      </c>
      <c r="EV563">
        <v>-3.643589736729856</v>
      </c>
      <c r="EW563">
        <v>-71.86324780918117</v>
      </c>
      <c r="EX563">
        <v>19419.52307692308</v>
      </c>
      <c r="EY563">
        <v>15</v>
      </c>
      <c r="EZ563">
        <v>1658949246.1</v>
      </c>
      <c r="FA563" t="s">
        <v>1397</v>
      </c>
      <c r="FB563">
        <v>1658949228.6</v>
      </c>
      <c r="FC563">
        <v>1658949246.1</v>
      </c>
      <c r="FD563">
        <v>1</v>
      </c>
      <c r="FE563">
        <v>1.075</v>
      </c>
      <c r="FF563">
        <v>0.018</v>
      </c>
      <c r="FG563">
        <v>-2.327</v>
      </c>
      <c r="FH563">
        <v>-0.178</v>
      </c>
      <c r="FI563">
        <v>420</v>
      </c>
      <c r="FJ563">
        <v>13</v>
      </c>
      <c r="FK563">
        <v>0.09</v>
      </c>
      <c r="FL563">
        <v>0.02</v>
      </c>
      <c r="FM563">
        <v>-73.9389925</v>
      </c>
      <c r="FN563">
        <v>-1.231696435271764</v>
      </c>
      <c r="FO563">
        <v>0.2194273244009279</v>
      </c>
      <c r="FP563">
        <v>0</v>
      </c>
      <c r="FQ563">
        <v>973.6038235294118</v>
      </c>
      <c r="FR563">
        <v>-4.079724978752523</v>
      </c>
      <c r="FS563">
        <v>0.4769468752380168</v>
      </c>
      <c r="FT563">
        <v>0</v>
      </c>
      <c r="FU563">
        <v>8.214926</v>
      </c>
      <c r="FV563">
        <v>-0.5449130206379215</v>
      </c>
      <c r="FW563">
        <v>0.05271287360787692</v>
      </c>
      <c r="FX563">
        <v>0</v>
      </c>
      <c r="FY563">
        <v>0</v>
      </c>
      <c r="FZ563">
        <v>3</v>
      </c>
      <c r="GA563" t="s">
        <v>439</v>
      </c>
      <c r="GB563">
        <v>2.98337</v>
      </c>
      <c r="GC563">
        <v>2.71556</v>
      </c>
      <c r="GD563">
        <v>0.176292</v>
      </c>
      <c r="GE563">
        <v>0.181918</v>
      </c>
      <c r="GF563">
        <v>0.101207</v>
      </c>
      <c r="GG563">
        <v>0.071438</v>
      </c>
      <c r="GH563">
        <v>26134.4</v>
      </c>
      <c r="GI563">
        <v>26056.1</v>
      </c>
      <c r="GJ563">
        <v>29485.1</v>
      </c>
      <c r="GK563">
        <v>29453.6</v>
      </c>
      <c r="GL563">
        <v>35107.6</v>
      </c>
      <c r="GM563">
        <v>36369.9</v>
      </c>
      <c r="GN563">
        <v>41533.4</v>
      </c>
      <c r="GO563">
        <v>41971.4</v>
      </c>
      <c r="GP563">
        <v>1.95747</v>
      </c>
      <c r="GQ563">
        <v>1.90368</v>
      </c>
      <c r="GR563">
        <v>0.0859052</v>
      </c>
      <c r="GS563">
        <v>0</v>
      </c>
      <c r="GT563">
        <v>25.2948</v>
      </c>
      <c r="GU563">
        <v>999.9</v>
      </c>
      <c r="GV563">
        <v>35</v>
      </c>
      <c r="GW563">
        <v>31.1</v>
      </c>
      <c r="GX563">
        <v>17.5614</v>
      </c>
      <c r="GY563">
        <v>62.9394</v>
      </c>
      <c r="GZ563">
        <v>34.0144</v>
      </c>
      <c r="HA563">
        <v>1</v>
      </c>
      <c r="HB563">
        <v>-0.0902896</v>
      </c>
      <c r="HC563">
        <v>0.255136</v>
      </c>
      <c r="HD563">
        <v>20.3329</v>
      </c>
      <c r="HE563">
        <v>5.21759</v>
      </c>
      <c r="HF563">
        <v>12.0099</v>
      </c>
      <c r="HG563">
        <v>4.989</v>
      </c>
      <c r="HH563">
        <v>3.28865</v>
      </c>
      <c r="HI563">
        <v>9999</v>
      </c>
      <c r="HJ563">
        <v>9999</v>
      </c>
      <c r="HK563">
        <v>9999</v>
      </c>
      <c r="HL563">
        <v>157</v>
      </c>
      <c r="HM563">
        <v>1.86738</v>
      </c>
      <c r="HN563">
        <v>1.86646</v>
      </c>
      <c r="HO563">
        <v>1.86585</v>
      </c>
      <c r="HP563">
        <v>1.86584</v>
      </c>
      <c r="HQ563">
        <v>1.86768</v>
      </c>
      <c r="HR563">
        <v>1.87013</v>
      </c>
      <c r="HS563">
        <v>1.86876</v>
      </c>
      <c r="HT563">
        <v>1.87027</v>
      </c>
      <c r="HU563">
        <v>0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-4.01</v>
      </c>
      <c r="II563">
        <v>-0.1009</v>
      </c>
      <c r="IJ563">
        <v>-0.9279119013753974</v>
      </c>
      <c r="IK563">
        <v>-0.003643892653284941</v>
      </c>
      <c r="IL563">
        <v>8.948238347276123E-07</v>
      </c>
      <c r="IM563">
        <v>-2.445980282225029E-10</v>
      </c>
      <c r="IN563">
        <v>-0.1764634167570225</v>
      </c>
      <c r="IO563">
        <v>-0.01042730378795286</v>
      </c>
      <c r="IP563">
        <v>0.00100284695746963</v>
      </c>
      <c r="IQ563">
        <v>-1.701466411570297E-05</v>
      </c>
      <c r="IR563">
        <v>2</v>
      </c>
      <c r="IS563">
        <v>2310</v>
      </c>
      <c r="IT563">
        <v>1</v>
      </c>
      <c r="IU563">
        <v>25</v>
      </c>
      <c r="IV563">
        <v>9</v>
      </c>
      <c r="IW563">
        <v>8.699999999999999</v>
      </c>
      <c r="IX563">
        <v>2.27295</v>
      </c>
      <c r="IY563">
        <v>2.20459</v>
      </c>
      <c r="IZ563">
        <v>1.39648</v>
      </c>
      <c r="JA563">
        <v>2.34375</v>
      </c>
      <c r="JB563">
        <v>1.49536</v>
      </c>
      <c r="JC563">
        <v>2.29858</v>
      </c>
      <c r="JD563">
        <v>35.6845</v>
      </c>
      <c r="JE563">
        <v>24.1663</v>
      </c>
      <c r="JF563">
        <v>18</v>
      </c>
      <c r="JG563">
        <v>516.605</v>
      </c>
      <c r="JH563">
        <v>438.513</v>
      </c>
      <c r="JI563">
        <v>25.0004</v>
      </c>
      <c r="JJ563">
        <v>26.2686</v>
      </c>
      <c r="JK563">
        <v>30.0001</v>
      </c>
      <c r="JL563">
        <v>26.2313</v>
      </c>
      <c r="JM563">
        <v>26.1708</v>
      </c>
      <c r="JN563">
        <v>45.499</v>
      </c>
      <c r="JO563">
        <v>19.6162</v>
      </c>
      <c r="JP563">
        <v>4.18424</v>
      </c>
      <c r="JQ563">
        <v>25</v>
      </c>
      <c r="JR563">
        <v>1122.16</v>
      </c>
      <c r="JS563">
        <v>13.9802</v>
      </c>
      <c r="JT563">
        <v>100.831</v>
      </c>
      <c r="JU563">
        <v>100.802</v>
      </c>
    </row>
    <row r="564" spans="1:281">
      <c r="A564">
        <v>548</v>
      </c>
      <c r="B564">
        <v>1658949771.1</v>
      </c>
      <c r="C564">
        <v>8133.099999904633</v>
      </c>
      <c r="D564" t="s">
        <v>1530</v>
      </c>
      <c r="E564" t="s">
        <v>1531</v>
      </c>
      <c r="F564">
        <v>5</v>
      </c>
      <c r="G564" t="s">
        <v>1396</v>
      </c>
      <c r="H564" t="s">
        <v>416</v>
      </c>
      <c r="I564">
        <v>1658949763.6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1126.52151202008</v>
      </c>
      <c r="AK564">
        <v>1067.052</v>
      </c>
      <c r="AL564">
        <v>3.380010983388576</v>
      </c>
      <c r="AM564">
        <v>64.67409659415863</v>
      </c>
      <c r="AN564">
        <f>(AP564 - AO564 + DI564*1E3/(8.314*(DK564+273.15)) * AR564/DH564 * AQ564) * DH564/(100*CV564) * 1000/(1000 - AP564)</f>
        <v>0</v>
      </c>
      <c r="AO564">
        <v>13.90501287575155</v>
      </c>
      <c r="AP564">
        <v>21.97531272727271</v>
      </c>
      <c r="AQ564">
        <v>-7.665401229944957E-05</v>
      </c>
      <c r="AR564">
        <v>83.68018954703501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1394</v>
      </c>
      <c r="CA564">
        <v>300</v>
      </c>
      <c r="CB564">
        <v>300</v>
      </c>
      <c r="CC564">
        <v>300</v>
      </c>
      <c r="CD564">
        <v>10389.3</v>
      </c>
      <c r="CE564">
        <v>1221.96</v>
      </c>
      <c r="CF564">
        <v>-0.00688733</v>
      </c>
      <c r="CG564">
        <v>0.34</v>
      </c>
      <c r="CH564" t="s">
        <v>417</v>
      </c>
      <c r="CI564" t="s">
        <v>417</v>
      </c>
      <c r="CJ564" t="s">
        <v>417</v>
      </c>
      <c r="CK564" t="s">
        <v>417</v>
      </c>
      <c r="CL564" t="s">
        <v>417</v>
      </c>
      <c r="CM564" t="s">
        <v>417</v>
      </c>
      <c r="CN564" t="s">
        <v>417</v>
      </c>
      <c r="CO564" t="s">
        <v>417</v>
      </c>
      <c r="CP564" t="s">
        <v>417</v>
      </c>
      <c r="CQ564" t="s">
        <v>417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1658949763.6</v>
      </c>
      <c r="DB564">
        <v>1020.310740740741</v>
      </c>
      <c r="DC564">
        <v>1094.345185185185</v>
      </c>
      <c r="DD564">
        <v>21.98514074074074</v>
      </c>
      <c r="DE564">
        <v>13.85515555555556</v>
      </c>
      <c r="DF564">
        <v>1024.294814814815</v>
      </c>
      <c r="DG564">
        <v>22.08604444444444</v>
      </c>
      <c r="DH564">
        <v>500.0770370370371</v>
      </c>
      <c r="DI564">
        <v>90.42629259259262</v>
      </c>
      <c r="DJ564">
        <v>0.09996367037037036</v>
      </c>
      <c r="DK564">
        <v>27.09001481481481</v>
      </c>
      <c r="DL564">
        <v>26.70104074074074</v>
      </c>
      <c r="DM564">
        <v>999.9000000000001</v>
      </c>
      <c r="DN564">
        <v>0</v>
      </c>
      <c r="DO564">
        <v>0</v>
      </c>
      <c r="DP564">
        <v>9994.808518518519</v>
      </c>
      <c r="DQ564">
        <v>0</v>
      </c>
      <c r="DR564">
        <v>10.37797777777778</v>
      </c>
      <c r="DS564">
        <v>-74.03338888888891</v>
      </c>
      <c r="DT564">
        <v>1043.245925925926</v>
      </c>
      <c r="DU564">
        <v>1109.71962962963</v>
      </c>
      <c r="DV564">
        <v>8.130004074074074</v>
      </c>
      <c r="DW564">
        <v>1094.345185185185</v>
      </c>
      <c r="DX564">
        <v>13.85515555555556</v>
      </c>
      <c r="DY564">
        <v>1.988037037037037</v>
      </c>
      <c r="DZ564">
        <v>1.252869629629629</v>
      </c>
      <c r="EA564">
        <v>17.34937037037037</v>
      </c>
      <c r="EB564">
        <v>10.24499629629629</v>
      </c>
      <c r="EC564">
        <v>1999.999629629629</v>
      </c>
      <c r="ED564">
        <v>0.9799952222222224</v>
      </c>
      <c r="EE564">
        <v>0.02000491851851852</v>
      </c>
      <c r="EF564">
        <v>0</v>
      </c>
      <c r="EG564">
        <v>973.088037037037</v>
      </c>
      <c r="EH564">
        <v>5.00097</v>
      </c>
      <c r="EI564">
        <v>19413.88518518519</v>
      </c>
      <c r="EJ564">
        <v>16707.55925925926</v>
      </c>
      <c r="EK564">
        <v>38.562</v>
      </c>
      <c r="EL564">
        <v>39.02066666666666</v>
      </c>
      <c r="EM564">
        <v>38.5</v>
      </c>
      <c r="EN564">
        <v>38.687</v>
      </c>
      <c r="EO564">
        <v>39.12959259259259</v>
      </c>
      <c r="EP564">
        <v>1955.088888888889</v>
      </c>
      <c r="EQ564">
        <v>39.91037037037037</v>
      </c>
      <c r="ER564">
        <v>0</v>
      </c>
      <c r="ES564">
        <v>565.2000000476837</v>
      </c>
      <c r="ET564">
        <v>0</v>
      </c>
      <c r="EU564">
        <v>973.04616</v>
      </c>
      <c r="EV564">
        <v>-2.180538464910057</v>
      </c>
      <c r="EW564">
        <v>-63.3692307753517</v>
      </c>
      <c r="EX564">
        <v>19413.108</v>
      </c>
      <c r="EY564">
        <v>15</v>
      </c>
      <c r="EZ564">
        <v>1658949246.1</v>
      </c>
      <c r="FA564" t="s">
        <v>1397</v>
      </c>
      <c r="FB564">
        <v>1658949228.6</v>
      </c>
      <c r="FC564">
        <v>1658949246.1</v>
      </c>
      <c r="FD564">
        <v>1</v>
      </c>
      <c r="FE564">
        <v>1.075</v>
      </c>
      <c r="FF564">
        <v>0.018</v>
      </c>
      <c r="FG564">
        <v>-2.327</v>
      </c>
      <c r="FH564">
        <v>-0.178</v>
      </c>
      <c r="FI564">
        <v>420</v>
      </c>
      <c r="FJ564">
        <v>13</v>
      </c>
      <c r="FK564">
        <v>0.09</v>
      </c>
      <c r="FL564">
        <v>0.02</v>
      </c>
      <c r="FM564">
        <v>-73.99249499999999</v>
      </c>
      <c r="FN564">
        <v>-0.5016495309566542</v>
      </c>
      <c r="FO564">
        <v>0.2039954974380554</v>
      </c>
      <c r="FP564">
        <v>0</v>
      </c>
      <c r="FQ564">
        <v>973.3121176470586</v>
      </c>
      <c r="FR564">
        <v>-3.551474411281909</v>
      </c>
      <c r="FS564">
        <v>0.4521785673242405</v>
      </c>
      <c r="FT564">
        <v>0</v>
      </c>
      <c r="FU564">
        <v>8.164832499999999</v>
      </c>
      <c r="FV564">
        <v>-0.6550975609756231</v>
      </c>
      <c r="FW564">
        <v>0.06345083907049626</v>
      </c>
      <c r="FX564">
        <v>0</v>
      </c>
      <c r="FY564">
        <v>0</v>
      </c>
      <c r="FZ564">
        <v>3</v>
      </c>
      <c r="GA564" t="s">
        <v>439</v>
      </c>
      <c r="GB564">
        <v>2.9836</v>
      </c>
      <c r="GC564">
        <v>2.71561</v>
      </c>
      <c r="GD564">
        <v>0.1781</v>
      </c>
      <c r="GE564">
        <v>0.183663</v>
      </c>
      <c r="GF564">
        <v>0.101184</v>
      </c>
      <c r="GG564">
        <v>0.07162109999999999</v>
      </c>
      <c r="GH564">
        <v>26076.9</v>
      </c>
      <c r="GI564">
        <v>26000.2</v>
      </c>
      <c r="GJ564">
        <v>29485</v>
      </c>
      <c r="GK564">
        <v>29453.1</v>
      </c>
      <c r="GL564">
        <v>35108.5</v>
      </c>
      <c r="GM564">
        <v>36362</v>
      </c>
      <c r="GN564">
        <v>41533.4</v>
      </c>
      <c r="GO564">
        <v>41970.7</v>
      </c>
      <c r="GP564">
        <v>1.95753</v>
      </c>
      <c r="GQ564">
        <v>1.90383</v>
      </c>
      <c r="GR564">
        <v>0.0872202</v>
      </c>
      <c r="GS564">
        <v>0</v>
      </c>
      <c r="GT564">
        <v>25.2948</v>
      </c>
      <c r="GU564">
        <v>999.9</v>
      </c>
      <c r="GV564">
        <v>35</v>
      </c>
      <c r="GW564">
        <v>31.1</v>
      </c>
      <c r="GX564">
        <v>17.5608</v>
      </c>
      <c r="GY564">
        <v>63.0394</v>
      </c>
      <c r="GZ564">
        <v>33.8141</v>
      </c>
      <c r="HA564">
        <v>1</v>
      </c>
      <c r="HB564">
        <v>-0.0901728</v>
      </c>
      <c r="HC564">
        <v>0.259134</v>
      </c>
      <c r="HD564">
        <v>20.3329</v>
      </c>
      <c r="HE564">
        <v>5.21744</v>
      </c>
      <c r="HF564">
        <v>12.0099</v>
      </c>
      <c r="HG564">
        <v>4.989</v>
      </c>
      <c r="HH564">
        <v>3.28865</v>
      </c>
      <c r="HI564">
        <v>9999</v>
      </c>
      <c r="HJ564">
        <v>9999</v>
      </c>
      <c r="HK564">
        <v>9999</v>
      </c>
      <c r="HL564">
        <v>157</v>
      </c>
      <c r="HM564">
        <v>1.8674</v>
      </c>
      <c r="HN564">
        <v>1.86646</v>
      </c>
      <c r="HO564">
        <v>1.86588</v>
      </c>
      <c r="HP564">
        <v>1.86584</v>
      </c>
      <c r="HQ564">
        <v>1.86768</v>
      </c>
      <c r="HR564">
        <v>1.87012</v>
      </c>
      <c r="HS564">
        <v>1.86876</v>
      </c>
      <c r="HT564">
        <v>1.87027</v>
      </c>
      <c r="HU564">
        <v>0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-4.05</v>
      </c>
      <c r="II564">
        <v>-0.1009</v>
      </c>
      <c r="IJ564">
        <v>-0.9279119013753974</v>
      </c>
      <c r="IK564">
        <v>-0.003643892653284941</v>
      </c>
      <c r="IL564">
        <v>8.948238347276123E-07</v>
      </c>
      <c r="IM564">
        <v>-2.445980282225029E-10</v>
      </c>
      <c r="IN564">
        <v>-0.1764634167570225</v>
      </c>
      <c r="IO564">
        <v>-0.01042730378795286</v>
      </c>
      <c r="IP564">
        <v>0.00100284695746963</v>
      </c>
      <c r="IQ564">
        <v>-1.701466411570297E-05</v>
      </c>
      <c r="IR564">
        <v>2</v>
      </c>
      <c r="IS564">
        <v>2310</v>
      </c>
      <c r="IT564">
        <v>1</v>
      </c>
      <c r="IU564">
        <v>25</v>
      </c>
      <c r="IV564">
        <v>9</v>
      </c>
      <c r="IW564">
        <v>8.800000000000001</v>
      </c>
      <c r="IX564">
        <v>2.29858</v>
      </c>
      <c r="IY564">
        <v>2.20337</v>
      </c>
      <c r="IZ564">
        <v>1.39648</v>
      </c>
      <c r="JA564">
        <v>2.34497</v>
      </c>
      <c r="JB564">
        <v>1.49536</v>
      </c>
      <c r="JC564">
        <v>2.33032</v>
      </c>
      <c r="JD564">
        <v>35.6845</v>
      </c>
      <c r="JE564">
        <v>24.1663</v>
      </c>
      <c r="JF564">
        <v>18</v>
      </c>
      <c r="JG564">
        <v>516.638</v>
      </c>
      <c r="JH564">
        <v>438.62</v>
      </c>
      <c r="JI564">
        <v>25.0007</v>
      </c>
      <c r="JJ564">
        <v>26.2697</v>
      </c>
      <c r="JK564">
        <v>30</v>
      </c>
      <c r="JL564">
        <v>26.2313</v>
      </c>
      <c r="JM564">
        <v>26.173</v>
      </c>
      <c r="JN564">
        <v>46.011</v>
      </c>
      <c r="JO564">
        <v>19.3063</v>
      </c>
      <c r="JP564">
        <v>4.18424</v>
      </c>
      <c r="JQ564">
        <v>25</v>
      </c>
      <c r="JR564">
        <v>1142.2</v>
      </c>
      <c r="JS564">
        <v>14.0228</v>
      </c>
      <c r="JT564">
        <v>100.831</v>
      </c>
      <c r="JU564">
        <v>100.8</v>
      </c>
    </row>
    <row r="565" spans="1:281">
      <c r="A565">
        <v>549</v>
      </c>
      <c r="B565">
        <v>1658949776.1</v>
      </c>
      <c r="C565">
        <v>8138.099999904633</v>
      </c>
      <c r="D565" t="s">
        <v>1532</v>
      </c>
      <c r="E565" t="s">
        <v>1533</v>
      </c>
      <c r="F565">
        <v>5</v>
      </c>
      <c r="G565" t="s">
        <v>1396</v>
      </c>
      <c r="H565" t="s">
        <v>416</v>
      </c>
      <c r="I565">
        <v>1658949768.314285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1143.80902924644</v>
      </c>
      <c r="AK565">
        <v>1084.254424242424</v>
      </c>
      <c r="AL565">
        <v>3.445957456166192</v>
      </c>
      <c r="AM565">
        <v>64.67409659415863</v>
      </c>
      <c r="AN565">
        <f>(AP565 - AO565 + DI565*1E3/(8.314*(DK565+273.15)) * AR565/DH565 * AQ565) * DH565/(100*CV565) * 1000/(1000 - AP565)</f>
        <v>0</v>
      </c>
      <c r="AO565">
        <v>13.92200919590091</v>
      </c>
      <c r="AP565">
        <v>21.97115696969696</v>
      </c>
      <c r="AQ565">
        <v>-3.979755535090158E-06</v>
      </c>
      <c r="AR565">
        <v>83.68018954703501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1394</v>
      </c>
      <c r="CA565">
        <v>300</v>
      </c>
      <c r="CB565">
        <v>300</v>
      </c>
      <c r="CC565">
        <v>300</v>
      </c>
      <c r="CD565">
        <v>10389.3</v>
      </c>
      <c r="CE565">
        <v>1221.96</v>
      </c>
      <c r="CF565">
        <v>-0.00688733</v>
      </c>
      <c r="CG565">
        <v>0.34</v>
      </c>
      <c r="CH565" t="s">
        <v>417</v>
      </c>
      <c r="CI565" t="s">
        <v>417</v>
      </c>
      <c r="CJ565" t="s">
        <v>417</v>
      </c>
      <c r="CK565" t="s">
        <v>417</v>
      </c>
      <c r="CL565" t="s">
        <v>417</v>
      </c>
      <c r="CM565" t="s">
        <v>417</v>
      </c>
      <c r="CN565" t="s">
        <v>417</v>
      </c>
      <c r="CO565" t="s">
        <v>417</v>
      </c>
      <c r="CP565" t="s">
        <v>417</v>
      </c>
      <c r="CQ565" t="s">
        <v>417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1658949768.314285</v>
      </c>
      <c r="DB565">
        <v>1036.041785714286</v>
      </c>
      <c r="DC565">
        <v>1110.125357142857</v>
      </c>
      <c r="DD565">
        <v>21.97963928571429</v>
      </c>
      <c r="DE565">
        <v>13.89517857142857</v>
      </c>
      <c r="DF565">
        <v>1040.066071428571</v>
      </c>
      <c r="DG565">
        <v>22.08057857142857</v>
      </c>
      <c r="DH565">
        <v>500.0693928571429</v>
      </c>
      <c r="DI565">
        <v>90.42581785714286</v>
      </c>
      <c r="DJ565">
        <v>0.09994097499999999</v>
      </c>
      <c r="DK565">
        <v>27.09448214285715</v>
      </c>
      <c r="DL565">
        <v>26.71183928571428</v>
      </c>
      <c r="DM565">
        <v>999.9000000000002</v>
      </c>
      <c r="DN565">
        <v>0</v>
      </c>
      <c r="DO565">
        <v>0</v>
      </c>
      <c r="DP565">
        <v>9996.216071428573</v>
      </c>
      <c r="DQ565">
        <v>0</v>
      </c>
      <c r="DR565">
        <v>10.41008214285714</v>
      </c>
      <c r="DS565">
        <v>-74.08333214285713</v>
      </c>
      <c r="DT565">
        <v>1059.324285714286</v>
      </c>
      <c r="DU565">
        <v>1125.767142857143</v>
      </c>
      <c r="DV565">
        <v>8.084470714285713</v>
      </c>
      <c r="DW565">
        <v>1110.125357142857</v>
      </c>
      <c r="DX565">
        <v>13.89517857142857</v>
      </c>
      <c r="DY565">
        <v>1.987527857142857</v>
      </c>
      <c r="DZ565">
        <v>1.256482142857143</v>
      </c>
      <c r="EA565">
        <v>17.345325</v>
      </c>
      <c r="EB565">
        <v>10.28809285714286</v>
      </c>
      <c r="EC565">
        <v>1999.997142857143</v>
      </c>
      <c r="ED565">
        <v>0.9799951785714287</v>
      </c>
      <c r="EE565">
        <v>0.02000496071428571</v>
      </c>
      <c r="EF565">
        <v>0</v>
      </c>
      <c r="EG565">
        <v>972.8189285714286</v>
      </c>
      <c r="EH565">
        <v>5.00097</v>
      </c>
      <c r="EI565">
        <v>19408.64642857143</v>
      </c>
      <c r="EJ565">
        <v>16707.53928571429</v>
      </c>
      <c r="EK565">
        <v>38.562</v>
      </c>
      <c r="EL565">
        <v>39.01771428571429</v>
      </c>
      <c r="EM565">
        <v>38.5</v>
      </c>
      <c r="EN565">
        <v>38.687</v>
      </c>
      <c r="EO565">
        <v>39.13607142857143</v>
      </c>
      <c r="EP565">
        <v>1955.086071428572</v>
      </c>
      <c r="EQ565">
        <v>39.91035714285714</v>
      </c>
      <c r="ER565">
        <v>0</v>
      </c>
      <c r="ES565">
        <v>570</v>
      </c>
      <c r="ET565">
        <v>0</v>
      </c>
      <c r="EU565">
        <v>972.79044</v>
      </c>
      <c r="EV565">
        <v>-4.563153862646921</v>
      </c>
      <c r="EW565">
        <v>-68.37692312099831</v>
      </c>
      <c r="EX565">
        <v>19407.96</v>
      </c>
      <c r="EY565">
        <v>15</v>
      </c>
      <c r="EZ565">
        <v>1658949246.1</v>
      </c>
      <c r="FA565" t="s">
        <v>1397</v>
      </c>
      <c r="FB565">
        <v>1658949228.6</v>
      </c>
      <c r="FC565">
        <v>1658949246.1</v>
      </c>
      <c r="FD565">
        <v>1</v>
      </c>
      <c r="FE565">
        <v>1.075</v>
      </c>
      <c r="FF565">
        <v>0.018</v>
      </c>
      <c r="FG565">
        <v>-2.327</v>
      </c>
      <c r="FH565">
        <v>-0.178</v>
      </c>
      <c r="FI565">
        <v>420</v>
      </c>
      <c r="FJ565">
        <v>13</v>
      </c>
      <c r="FK565">
        <v>0.09</v>
      </c>
      <c r="FL565">
        <v>0.02</v>
      </c>
      <c r="FM565">
        <v>-74.07613499999999</v>
      </c>
      <c r="FN565">
        <v>-0.4969981238271997</v>
      </c>
      <c r="FO565">
        <v>0.1938535008066646</v>
      </c>
      <c r="FP565">
        <v>1</v>
      </c>
      <c r="FQ565">
        <v>972.987588235294</v>
      </c>
      <c r="FR565">
        <v>-3.745332314727593</v>
      </c>
      <c r="FS565">
        <v>0.4690886732708429</v>
      </c>
      <c r="FT565">
        <v>0</v>
      </c>
      <c r="FU565">
        <v>8.115059249999998</v>
      </c>
      <c r="FV565">
        <v>-0.601653771106945</v>
      </c>
      <c r="FW565">
        <v>0.05871898089150987</v>
      </c>
      <c r="FX565">
        <v>0</v>
      </c>
      <c r="FY565">
        <v>1</v>
      </c>
      <c r="FZ565">
        <v>3</v>
      </c>
      <c r="GA565" t="s">
        <v>426</v>
      </c>
      <c r="GB565">
        <v>2.98346</v>
      </c>
      <c r="GC565">
        <v>2.71573</v>
      </c>
      <c r="GD565">
        <v>0.179918</v>
      </c>
      <c r="GE565">
        <v>0.185365</v>
      </c>
      <c r="GF565">
        <v>0.101165</v>
      </c>
      <c r="GG565">
        <v>0.0718748</v>
      </c>
      <c r="GH565">
        <v>26019</v>
      </c>
      <c r="GI565">
        <v>25946.2</v>
      </c>
      <c r="GJ565">
        <v>29484.7</v>
      </c>
      <c r="GK565">
        <v>29453.3</v>
      </c>
      <c r="GL565">
        <v>35108.7</v>
      </c>
      <c r="GM565">
        <v>36352</v>
      </c>
      <c r="GN565">
        <v>41532.7</v>
      </c>
      <c r="GO565">
        <v>41970.7</v>
      </c>
      <c r="GP565">
        <v>1.95767</v>
      </c>
      <c r="GQ565">
        <v>1.904</v>
      </c>
      <c r="GR565">
        <v>0.0876561</v>
      </c>
      <c r="GS565">
        <v>0</v>
      </c>
      <c r="GT565">
        <v>25.2952</v>
      </c>
      <c r="GU565">
        <v>999.9</v>
      </c>
      <c r="GV565">
        <v>35</v>
      </c>
      <c r="GW565">
        <v>31.1</v>
      </c>
      <c r="GX565">
        <v>17.5619</v>
      </c>
      <c r="GY565">
        <v>63.0494</v>
      </c>
      <c r="GZ565">
        <v>34.2348</v>
      </c>
      <c r="HA565">
        <v>1</v>
      </c>
      <c r="HB565">
        <v>-0.0900203</v>
      </c>
      <c r="HC565">
        <v>0.263352</v>
      </c>
      <c r="HD565">
        <v>20.3322</v>
      </c>
      <c r="HE565">
        <v>5.21444</v>
      </c>
      <c r="HF565">
        <v>12.0098</v>
      </c>
      <c r="HG565">
        <v>4.9886</v>
      </c>
      <c r="HH565">
        <v>3.28805</v>
      </c>
      <c r="HI565">
        <v>9999</v>
      </c>
      <c r="HJ565">
        <v>9999</v>
      </c>
      <c r="HK565">
        <v>9999</v>
      </c>
      <c r="HL565">
        <v>157</v>
      </c>
      <c r="HM565">
        <v>1.86739</v>
      </c>
      <c r="HN565">
        <v>1.86646</v>
      </c>
      <c r="HO565">
        <v>1.86585</v>
      </c>
      <c r="HP565">
        <v>1.86584</v>
      </c>
      <c r="HQ565">
        <v>1.86767</v>
      </c>
      <c r="HR565">
        <v>1.87012</v>
      </c>
      <c r="HS565">
        <v>1.86876</v>
      </c>
      <c r="HT565">
        <v>1.87027</v>
      </c>
      <c r="HU565">
        <v>0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-4.1</v>
      </c>
      <c r="II565">
        <v>-0.101</v>
      </c>
      <c r="IJ565">
        <v>-0.9279119013753974</v>
      </c>
      <c r="IK565">
        <v>-0.003643892653284941</v>
      </c>
      <c r="IL565">
        <v>8.948238347276123E-07</v>
      </c>
      <c r="IM565">
        <v>-2.445980282225029E-10</v>
      </c>
      <c r="IN565">
        <v>-0.1764634167570225</v>
      </c>
      <c r="IO565">
        <v>-0.01042730378795286</v>
      </c>
      <c r="IP565">
        <v>0.00100284695746963</v>
      </c>
      <c r="IQ565">
        <v>-1.701466411570297E-05</v>
      </c>
      <c r="IR565">
        <v>2</v>
      </c>
      <c r="IS565">
        <v>2310</v>
      </c>
      <c r="IT565">
        <v>1</v>
      </c>
      <c r="IU565">
        <v>25</v>
      </c>
      <c r="IV565">
        <v>9.1</v>
      </c>
      <c r="IW565">
        <v>8.800000000000001</v>
      </c>
      <c r="IX565">
        <v>2.3291</v>
      </c>
      <c r="IY565">
        <v>2.19727</v>
      </c>
      <c r="IZ565">
        <v>1.39648</v>
      </c>
      <c r="JA565">
        <v>2.34375</v>
      </c>
      <c r="JB565">
        <v>1.49536</v>
      </c>
      <c r="JC565">
        <v>2.38281</v>
      </c>
      <c r="JD565">
        <v>35.6845</v>
      </c>
      <c r="JE565">
        <v>24.1663</v>
      </c>
      <c r="JF565">
        <v>18</v>
      </c>
      <c r="JG565">
        <v>516.745</v>
      </c>
      <c r="JH565">
        <v>438.726</v>
      </c>
      <c r="JI565">
        <v>25.0008</v>
      </c>
      <c r="JJ565">
        <v>26.2709</v>
      </c>
      <c r="JK565">
        <v>30.0002</v>
      </c>
      <c r="JL565">
        <v>26.2324</v>
      </c>
      <c r="JM565">
        <v>26.173</v>
      </c>
      <c r="JN565">
        <v>46.5963</v>
      </c>
      <c r="JO565">
        <v>18.2059</v>
      </c>
      <c r="JP565">
        <v>4.18424</v>
      </c>
      <c r="JQ565">
        <v>25</v>
      </c>
      <c r="JR565">
        <v>1155.57</v>
      </c>
      <c r="JS565">
        <v>14.2711</v>
      </c>
      <c r="JT565">
        <v>100.83</v>
      </c>
      <c r="JU565">
        <v>100.8</v>
      </c>
    </row>
    <row r="566" spans="1:281">
      <c r="A566">
        <v>550</v>
      </c>
      <c r="B566">
        <v>1658949781.1</v>
      </c>
      <c r="C566">
        <v>8143.099999904633</v>
      </c>
      <c r="D566" t="s">
        <v>1534</v>
      </c>
      <c r="E566" t="s">
        <v>1535</v>
      </c>
      <c r="F566">
        <v>5</v>
      </c>
      <c r="G566" t="s">
        <v>1396</v>
      </c>
      <c r="H566" t="s">
        <v>416</v>
      </c>
      <c r="I566">
        <v>1658949773.6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1160.970362589489</v>
      </c>
      <c r="AK566">
        <v>1101.384606060606</v>
      </c>
      <c r="AL566">
        <v>3.452508830846366</v>
      </c>
      <c r="AM566">
        <v>64.67409659415863</v>
      </c>
      <c r="AN566">
        <f>(AP566 - AO566 + DI566*1E3/(8.314*(DK566+273.15)) * AR566/DH566 * AQ566) * DH566/(100*CV566) * 1000/(1000 - AP566)</f>
        <v>0</v>
      </c>
      <c r="AO566">
        <v>14.05182275657054</v>
      </c>
      <c r="AP566">
        <v>21.99142545454544</v>
      </c>
      <c r="AQ566">
        <v>3.61655713450239E-05</v>
      </c>
      <c r="AR566">
        <v>83.68018954703501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1394</v>
      </c>
      <c r="CA566">
        <v>300</v>
      </c>
      <c r="CB566">
        <v>300</v>
      </c>
      <c r="CC566">
        <v>300</v>
      </c>
      <c r="CD566">
        <v>10389.3</v>
      </c>
      <c r="CE566">
        <v>1221.96</v>
      </c>
      <c r="CF566">
        <v>-0.00688733</v>
      </c>
      <c r="CG566">
        <v>0.34</v>
      </c>
      <c r="CH566" t="s">
        <v>417</v>
      </c>
      <c r="CI566" t="s">
        <v>417</v>
      </c>
      <c r="CJ566" t="s">
        <v>417</v>
      </c>
      <c r="CK566" t="s">
        <v>417</v>
      </c>
      <c r="CL566" t="s">
        <v>417</v>
      </c>
      <c r="CM566" t="s">
        <v>417</v>
      </c>
      <c r="CN566" t="s">
        <v>417</v>
      </c>
      <c r="CO566" t="s">
        <v>417</v>
      </c>
      <c r="CP566" t="s">
        <v>417</v>
      </c>
      <c r="CQ566" t="s">
        <v>417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1658949773.6</v>
      </c>
      <c r="DB566">
        <v>1053.701111111111</v>
      </c>
      <c r="DC566">
        <v>1127.824444444444</v>
      </c>
      <c r="DD566">
        <v>21.97726296296296</v>
      </c>
      <c r="DE566">
        <v>13.97313333333333</v>
      </c>
      <c r="DF566">
        <v>1057.771111111111</v>
      </c>
      <c r="DG566">
        <v>22.07821851851852</v>
      </c>
      <c r="DH566">
        <v>500.0746296296296</v>
      </c>
      <c r="DI566">
        <v>90.42490740740739</v>
      </c>
      <c r="DJ566">
        <v>0.09995234074074075</v>
      </c>
      <c r="DK566">
        <v>27.09977407407407</v>
      </c>
      <c r="DL566">
        <v>26.7264074074074</v>
      </c>
      <c r="DM566">
        <v>999.9000000000001</v>
      </c>
      <c r="DN566">
        <v>0</v>
      </c>
      <c r="DO566">
        <v>0</v>
      </c>
      <c r="DP566">
        <v>10002.62703703704</v>
      </c>
      <c r="DQ566">
        <v>0</v>
      </c>
      <c r="DR566">
        <v>10.41171481481482</v>
      </c>
      <c r="DS566">
        <v>-74.12328148148147</v>
      </c>
      <c r="DT566">
        <v>1077.378518518519</v>
      </c>
      <c r="DU566">
        <v>1143.807407407407</v>
      </c>
      <c r="DV566">
        <v>8.004128888888889</v>
      </c>
      <c r="DW566">
        <v>1127.824444444444</v>
      </c>
      <c r="DX566">
        <v>13.97313333333333</v>
      </c>
      <c r="DY566">
        <v>1.987292592592593</v>
      </c>
      <c r="DZ566">
        <v>1.263518518518518</v>
      </c>
      <c r="EA566">
        <v>17.34345185185185</v>
      </c>
      <c r="EB566">
        <v>10.37158148148148</v>
      </c>
      <c r="EC566">
        <v>2000.027037037037</v>
      </c>
      <c r="ED566">
        <v>0.9799953333333334</v>
      </c>
      <c r="EE566">
        <v>0.02000481111111111</v>
      </c>
      <c r="EF566">
        <v>0</v>
      </c>
      <c r="EG566">
        <v>972.5228518518518</v>
      </c>
      <c r="EH566">
        <v>5.00097</v>
      </c>
      <c r="EI566">
        <v>19402.94444444445</v>
      </c>
      <c r="EJ566">
        <v>16707.7925925926</v>
      </c>
      <c r="EK566">
        <v>38.562</v>
      </c>
      <c r="EL566">
        <v>39.02066666666666</v>
      </c>
      <c r="EM566">
        <v>38.5</v>
      </c>
      <c r="EN566">
        <v>38.687</v>
      </c>
      <c r="EO566">
        <v>39.14107407407408</v>
      </c>
      <c r="EP566">
        <v>1955.115185185186</v>
      </c>
      <c r="EQ566">
        <v>39.91</v>
      </c>
      <c r="ER566">
        <v>0</v>
      </c>
      <c r="ES566">
        <v>574.7999999523163</v>
      </c>
      <c r="ET566">
        <v>0</v>
      </c>
      <c r="EU566">
        <v>972.5097599999999</v>
      </c>
      <c r="EV566">
        <v>-3.686846161050689</v>
      </c>
      <c r="EW566">
        <v>-71.34615367521177</v>
      </c>
      <c r="EX566">
        <v>19402.508</v>
      </c>
      <c r="EY566">
        <v>15</v>
      </c>
      <c r="EZ566">
        <v>1658949246.1</v>
      </c>
      <c r="FA566" t="s">
        <v>1397</v>
      </c>
      <c r="FB566">
        <v>1658949228.6</v>
      </c>
      <c r="FC566">
        <v>1658949246.1</v>
      </c>
      <c r="FD566">
        <v>1</v>
      </c>
      <c r="FE566">
        <v>1.075</v>
      </c>
      <c r="FF566">
        <v>0.018</v>
      </c>
      <c r="FG566">
        <v>-2.327</v>
      </c>
      <c r="FH566">
        <v>-0.178</v>
      </c>
      <c r="FI566">
        <v>420</v>
      </c>
      <c r="FJ566">
        <v>13</v>
      </c>
      <c r="FK566">
        <v>0.09</v>
      </c>
      <c r="FL566">
        <v>0.02</v>
      </c>
      <c r="FM566">
        <v>-74.10001</v>
      </c>
      <c r="FN566">
        <v>-0.8063797373356735</v>
      </c>
      <c r="FO566">
        <v>0.1880689033306656</v>
      </c>
      <c r="FP566">
        <v>0</v>
      </c>
      <c r="FQ566">
        <v>972.7189411764707</v>
      </c>
      <c r="FR566">
        <v>-3.619954164780548</v>
      </c>
      <c r="FS566">
        <v>0.4377413244463292</v>
      </c>
      <c r="FT566">
        <v>0</v>
      </c>
      <c r="FU566">
        <v>8.049218499999998</v>
      </c>
      <c r="FV566">
        <v>-0.8268603377110464</v>
      </c>
      <c r="FW566">
        <v>0.08288384958934995</v>
      </c>
      <c r="FX566">
        <v>0</v>
      </c>
      <c r="FY566">
        <v>0</v>
      </c>
      <c r="FZ566">
        <v>3</v>
      </c>
      <c r="GA566" t="s">
        <v>439</v>
      </c>
      <c r="GB566">
        <v>2.98363</v>
      </c>
      <c r="GC566">
        <v>2.71576</v>
      </c>
      <c r="GD566">
        <v>0.181719</v>
      </c>
      <c r="GE566">
        <v>0.187121</v>
      </c>
      <c r="GF566">
        <v>0.101242</v>
      </c>
      <c r="GG566">
        <v>0.0724431</v>
      </c>
      <c r="GH566">
        <v>25961.6</v>
      </c>
      <c r="GI566">
        <v>25890.3</v>
      </c>
      <c r="GJ566">
        <v>29484.5</v>
      </c>
      <c r="GK566">
        <v>29453.3</v>
      </c>
      <c r="GL566">
        <v>35105.7</v>
      </c>
      <c r="GM566">
        <v>36329.4</v>
      </c>
      <c r="GN566">
        <v>41532.6</v>
      </c>
      <c r="GO566">
        <v>41970.6</v>
      </c>
      <c r="GP566">
        <v>1.95735</v>
      </c>
      <c r="GQ566">
        <v>1.904</v>
      </c>
      <c r="GR566">
        <v>0.0888519</v>
      </c>
      <c r="GS566">
        <v>0</v>
      </c>
      <c r="GT566">
        <v>25.2969</v>
      </c>
      <c r="GU566">
        <v>999.9</v>
      </c>
      <c r="GV566">
        <v>35</v>
      </c>
      <c r="GW566">
        <v>31.1</v>
      </c>
      <c r="GX566">
        <v>17.5625</v>
      </c>
      <c r="GY566">
        <v>62.7594</v>
      </c>
      <c r="GZ566">
        <v>33.5697</v>
      </c>
      <c r="HA566">
        <v>1</v>
      </c>
      <c r="HB566">
        <v>-0.08984250000000001</v>
      </c>
      <c r="HC566">
        <v>0.266942</v>
      </c>
      <c r="HD566">
        <v>20.3327</v>
      </c>
      <c r="HE566">
        <v>5.21714</v>
      </c>
      <c r="HF566">
        <v>12.0099</v>
      </c>
      <c r="HG566">
        <v>4.9891</v>
      </c>
      <c r="HH566">
        <v>3.2885</v>
      </c>
      <c r="HI566">
        <v>9999</v>
      </c>
      <c r="HJ566">
        <v>9999</v>
      </c>
      <c r="HK566">
        <v>9999</v>
      </c>
      <c r="HL566">
        <v>157</v>
      </c>
      <c r="HM566">
        <v>1.8674</v>
      </c>
      <c r="HN566">
        <v>1.86646</v>
      </c>
      <c r="HO566">
        <v>1.86586</v>
      </c>
      <c r="HP566">
        <v>1.86584</v>
      </c>
      <c r="HQ566">
        <v>1.86768</v>
      </c>
      <c r="HR566">
        <v>1.87013</v>
      </c>
      <c r="HS566">
        <v>1.86878</v>
      </c>
      <c r="HT566">
        <v>1.87027</v>
      </c>
      <c r="HU566">
        <v>0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-4.13</v>
      </c>
      <c r="II566">
        <v>-0.1008</v>
      </c>
      <c r="IJ566">
        <v>-0.9279119013753974</v>
      </c>
      <c r="IK566">
        <v>-0.003643892653284941</v>
      </c>
      <c r="IL566">
        <v>8.948238347276123E-07</v>
      </c>
      <c r="IM566">
        <v>-2.445980282225029E-10</v>
      </c>
      <c r="IN566">
        <v>-0.1764634167570225</v>
      </c>
      <c r="IO566">
        <v>-0.01042730378795286</v>
      </c>
      <c r="IP566">
        <v>0.00100284695746963</v>
      </c>
      <c r="IQ566">
        <v>-1.701466411570297E-05</v>
      </c>
      <c r="IR566">
        <v>2</v>
      </c>
      <c r="IS566">
        <v>2310</v>
      </c>
      <c r="IT566">
        <v>1</v>
      </c>
      <c r="IU566">
        <v>25</v>
      </c>
      <c r="IV566">
        <v>9.199999999999999</v>
      </c>
      <c r="IW566">
        <v>8.9</v>
      </c>
      <c r="IX566">
        <v>2.35352</v>
      </c>
      <c r="IY566">
        <v>2.18872</v>
      </c>
      <c r="IZ566">
        <v>1.39648</v>
      </c>
      <c r="JA566">
        <v>2.34375</v>
      </c>
      <c r="JB566">
        <v>1.49536</v>
      </c>
      <c r="JC566">
        <v>2.41211</v>
      </c>
      <c r="JD566">
        <v>35.6845</v>
      </c>
      <c r="JE566">
        <v>24.1751</v>
      </c>
      <c r="JF566">
        <v>18</v>
      </c>
      <c r="JG566">
        <v>516.544</v>
      </c>
      <c r="JH566">
        <v>438.741</v>
      </c>
      <c r="JI566">
        <v>25.0007</v>
      </c>
      <c r="JJ566">
        <v>26.2714</v>
      </c>
      <c r="JK566">
        <v>30.0003</v>
      </c>
      <c r="JL566">
        <v>26.2335</v>
      </c>
      <c r="JM566">
        <v>26.175</v>
      </c>
      <c r="JN566">
        <v>47.0989</v>
      </c>
      <c r="JO566">
        <v>17.2652</v>
      </c>
      <c r="JP566">
        <v>4.18424</v>
      </c>
      <c r="JQ566">
        <v>25</v>
      </c>
      <c r="JR566">
        <v>1175.61</v>
      </c>
      <c r="JS566">
        <v>14.3497</v>
      </c>
      <c r="JT566">
        <v>100.829</v>
      </c>
      <c r="JU566">
        <v>100.8</v>
      </c>
    </row>
    <row r="567" spans="1:281">
      <c r="A567">
        <v>551</v>
      </c>
      <c r="B567">
        <v>1658949786.1</v>
      </c>
      <c r="C567">
        <v>8148.099999904633</v>
      </c>
      <c r="D567" t="s">
        <v>1536</v>
      </c>
      <c r="E567" t="s">
        <v>1537</v>
      </c>
      <c r="F567">
        <v>5</v>
      </c>
      <c r="G567" t="s">
        <v>1396</v>
      </c>
      <c r="H567" t="s">
        <v>416</v>
      </c>
      <c r="I567">
        <v>1658949778.314285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1178.110921402361</v>
      </c>
      <c r="AK567">
        <v>1118.626848484848</v>
      </c>
      <c r="AL567">
        <v>3.461762907238233</v>
      </c>
      <c r="AM567">
        <v>64.67409659415863</v>
      </c>
      <c r="AN567">
        <f>(AP567 - AO567 + DI567*1E3/(8.314*(DK567+273.15)) * AR567/DH567 * AQ567) * DH567/(100*CV567) * 1000/(1000 - AP567)</f>
        <v>0</v>
      </c>
      <c r="AO567">
        <v>14.17601759834917</v>
      </c>
      <c r="AP567">
        <v>22.0228503030303</v>
      </c>
      <c r="AQ567">
        <v>0.005876330424335503</v>
      </c>
      <c r="AR567">
        <v>83.68018954703501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1394</v>
      </c>
      <c r="CA567">
        <v>300</v>
      </c>
      <c r="CB567">
        <v>300</v>
      </c>
      <c r="CC567">
        <v>300</v>
      </c>
      <c r="CD567">
        <v>10389.3</v>
      </c>
      <c r="CE567">
        <v>1221.96</v>
      </c>
      <c r="CF567">
        <v>-0.00688733</v>
      </c>
      <c r="CG567">
        <v>0.34</v>
      </c>
      <c r="CH567" t="s">
        <v>417</v>
      </c>
      <c r="CI567" t="s">
        <v>417</v>
      </c>
      <c r="CJ567" t="s">
        <v>417</v>
      </c>
      <c r="CK567" t="s">
        <v>417</v>
      </c>
      <c r="CL567" t="s">
        <v>417</v>
      </c>
      <c r="CM567" t="s">
        <v>417</v>
      </c>
      <c r="CN567" t="s">
        <v>417</v>
      </c>
      <c r="CO567" t="s">
        <v>417</v>
      </c>
      <c r="CP567" t="s">
        <v>417</v>
      </c>
      <c r="CQ567" t="s">
        <v>417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1658949778.314285</v>
      </c>
      <c r="DB567">
        <v>1069.488214285714</v>
      </c>
      <c r="DC567">
        <v>1143.680357142857</v>
      </c>
      <c r="DD567">
        <v>21.98835</v>
      </c>
      <c r="DE567">
        <v>14.06209642857143</v>
      </c>
      <c r="DF567">
        <v>1073.599285714286</v>
      </c>
      <c r="DG567">
        <v>22.08919285714286</v>
      </c>
      <c r="DH567">
        <v>500.0704642857143</v>
      </c>
      <c r="DI567">
        <v>90.42498214285713</v>
      </c>
      <c r="DJ567">
        <v>0.09996188928571427</v>
      </c>
      <c r="DK567">
        <v>27.10445357142857</v>
      </c>
      <c r="DL567">
        <v>26.74246428571428</v>
      </c>
      <c r="DM567">
        <v>999.9000000000002</v>
      </c>
      <c r="DN567">
        <v>0</v>
      </c>
      <c r="DO567">
        <v>0</v>
      </c>
      <c r="DP567">
        <v>10008.53678571428</v>
      </c>
      <c r="DQ567">
        <v>0</v>
      </c>
      <c r="DR567">
        <v>10.41418571428571</v>
      </c>
      <c r="DS567">
        <v>-74.19242142857142</v>
      </c>
      <c r="DT567">
        <v>1093.532857142857</v>
      </c>
      <c r="DU567">
        <v>1159.993928571429</v>
      </c>
      <c r="DV567">
        <v>7.926244285714286</v>
      </c>
      <c r="DW567">
        <v>1143.680357142857</v>
      </c>
      <c r="DX567">
        <v>14.06209642857143</v>
      </c>
      <c r="DY567">
        <v>1.988296428571429</v>
      </c>
      <c r="DZ567">
        <v>1.271564642857143</v>
      </c>
      <c r="EA567">
        <v>17.35144285714286</v>
      </c>
      <c r="EB567">
        <v>10.46648571428571</v>
      </c>
      <c r="EC567">
        <v>2000.022857142857</v>
      </c>
      <c r="ED567">
        <v>0.9799952857142858</v>
      </c>
      <c r="EE567">
        <v>0.02000485714285715</v>
      </c>
      <c r="EF567">
        <v>0</v>
      </c>
      <c r="EG567">
        <v>972.1979285714284</v>
      </c>
      <c r="EH567">
        <v>5.00097</v>
      </c>
      <c r="EI567">
        <v>19397.21428571429</v>
      </c>
      <c r="EJ567">
        <v>16707.75</v>
      </c>
      <c r="EK567">
        <v>38.562</v>
      </c>
      <c r="EL567">
        <v>39.01992857142857</v>
      </c>
      <c r="EM567">
        <v>38.5</v>
      </c>
      <c r="EN567">
        <v>38.687</v>
      </c>
      <c r="EO567">
        <v>39.14935714285714</v>
      </c>
      <c r="EP567">
        <v>1955.111071428571</v>
      </c>
      <c r="EQ567">
        <v>39.91035714285714</v>
      </c>
      <c r="ER567">
        <v>0</v>
      </c>
      <c r="ES567">
        <v>580.2000000476837</v>
      </c>
      <c r="ET567">
        <v>0</v>
      </c>
      <c r="EU567">
        <v>972.1352692307693</v>
      </c>
      <c r="EV567">
        <v>-3.999555563133603</v>
      </c>
      <c r="EW567">
        <v>-72.72478621935167</v>
      </c>
      <c r="EX567">
        <v>19396.45384615385</v>
      </c>
      <c r="EY567">
        <v>15</v>
      </c>
      <c r="EZ567">
        <v>1658949246.1</v>
      </c>
      <c r="FA567" t="s">
        <v>1397</v>
      </c>
      <c r="FB567">
        <v>1658949228.6</v>
      </c>
      <c r="FC567">
        <v>1658949246.1</v>
      </c>
      <c r="FD567">
        <v>1</v>
      </c>
      <c r="FE567">
        <v>1.075</v>
      </c>
      <c r="FF567">
        <v>0.018</v>
      </c>
      <c r="FG567">
        <v>-2.327</v>
      </c>
      <c r="FH567">
        <v>-0.178</v>
      </c>
      <c r="FI567">
        <v>420</v>
      </c>
      <c r="FJ567">
        <v>13</v>
      </c>
      <c r="FK567">
        <v>0.09</v>
      </c>
      <c r="FL567">
        <v>0.02</v>
      </c>
      <c r="FM567">
        <v>-74.1420925</v>
      </c>
      <c r="FN567">
        <v>-0.5977609756097434</v>
      </c>
      <c r="FO567">
        <v>0.1380121632094412</v>
      </c>
      <c r="FP567">
        <v>0</v>
      </c>
      <c r="FQ567">
        <v>972.4045000000001</v>
      </c>
      <c r="FR567">
        <v>-3.861038968808852</v>
      </c>
      <c r="FS567">
        <v>0.4625476287081509</v>
      </c>
      <c r="FT567">
        <v>0</v>
      </c>
      <c r="FU567">
        <v>7.97055675</v>
      </c>
      <c r="FV567">
        <v>-1.032802288930589</v>
      </c>
      <c r="FW567">
        <v>0.1021531994699015</v>
      </c>
      <c r="FX567">
        <v>0</v>
      </c>
      <c r="FY567">
        <v>0</v>
      </c>
      <c r="FZ567">
        <v>3</v>
      </c>
      <c r="GA567" t="s">
        <v>439</v>
      </c>
      <c r="GB567">
        <v>2.98359</v>
      </c>
      <c r="GC567">
        <v>2.71562</v>
      </c>
      <c r="GD567">
        <v>0.183515</v>
      </c>
      <c r="GE567">
        <v>0.188824</v>
      </c>
      <c r="GF567">
        <v>0.101341</v>
      </c>
      <c r="GG567">
        <v>0.07282959999999999</v>
      </c>
      <c r="GH567">
        <v>25905.6</v>
      </c>
      <c r="GI567">
        <v>25835.6</v>
      </c>
      <c r="GJ567">
        <v>29485.5</v>
      </c>
      <c r="GK567">
        <v>29452.8</v>
      </c>
      <c r="GL567">
        <v>35102.8</v>
      </c>
      <c r="GM567">
        <v>36313.4</v>
      </c>
      <c r="GN567">
        <v>41533.8</v>
      </c>
      <c r="GO567">
        <v>41969.8</v>
      </c>
      <c r="GP567">
        <v>1.95693</v>
      </c>
      <c r="GQ567">
        <v>1.90455</v>
      </c>
      <c r="GR567">
        <v>0.0900403</v>
      </c>
      <c r="GS567">
        <v>0</v>
      </c>
      <c r="GT567">
        <v>25.2989</v>
      </c>
      <c r="GU567">
        <v>999.9</v>
      </c>
      <c r="GV567">
        <v>35</v>
      </c>
      <c r="GW567">
        <v>31.1</v>
      </c>
      <c r="GX567">
        <v>17.5595</v>
      </c>
      <c r="GY567">
        <v>62.9494</v>
      </c>
      <c r="GZ567">
        <v>33.7059</v>
      </c>
      <c r="HA567">
        <v>1</v>
      </c>
      <c r="HB567">
        <v>-0.0897942</v>
      </c>
      <c r="HC567">
        <v>0.267707</v>
      </c>
      <c r="HD567">
        <v>20.3326</v>
      </c>
      <c r="HE567">
        <v>5.21729</v>
      </c>
      <c r="HF567">
        <v>12.0099</v>
      </c>
      <c r="HG567">
        <v>4.98855</v>
      </c>
      <c r="HH567">
        <v>3.2885</v>
      </c>
      <c r="HI567">
        <v>9999</v>
      </c>
      <c r="HJ567">
        <v>9999</v>
      </c>
      <c r="HK567">
        <v>9999</v>
      </c>
      <c r="HL567">
        <v>157</v>
      </c>
      <c r="HM567">
        <v>1.86738</v>
      </c>
      <c r="HN567">
        <v>1.86646</v>
      </c>
      <c r="HO567">
        <v>1.86587</v>
      </c>
      <c r="HP567">
        <v>1.86584</v>
      </c>
      <c r="HQ567">
        <v>1.86768</v>
      </c>
      <c r="HR567">
        <v>1.87012</v>
      </c>
      <c r="HS567">
        <v>1.86878</v>
      </c>
      <c r="HT567">
        <v>1.87027</v>
      </c>
      <c r="HU567">
        <v>0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-4.18</v>
      </c>
      <c r="II567">
        <v>-0.1006</v>
      </c>
      <c r="IJ567">
        <v>-0.9279119013753974</v>
      </c>
      <c r="IK567">
        <v>-0.003643892653284941</v>
      </c>
      <c r="IL567">
        <v>8.948238347276123E-07</v>
      </c>
      <c r="IM567">
        <v>-2.445980282225029E-10</v>
      </c>
      <c r="IN567">
        <v>-0.1764634167570225</v>
      </c>
      <c r="IO567">
        <v>-0.01042730378795286</v>
      </c>
      <c r="IP567">
        <v>0.00100284695746963</v>
      </c>
      <c r="IQ567">
        <v>-1.701466411570297E-05</v>
      </c>
      <c r="IR567">
        <v>2</v>
      </c>
      <c r="IS567">
        <v>2310</v>
      </c>
      <c r="IT567">
        <v>1</v>
      </c>
      <c r="IU567">
        <v>25</v>
      </c>
      <c r="IV567">
        <v>9.300000000000001</v>
      </c>
      <c r="IW567">
        <v>9</v>
      </c>
      <c r="IX567">
        <v>2.38281</v>
      </c>
      <c r="IY567">
        <v>2.18628</v>
      </c>
      <c r="IZ567">
        <v>1.39648</v>
      </c>
      <c r="JA567">
        <v>2.34253</v>
      </c>
      <c r="JB567">
        <v>1.49536</v>
      </c>
      <c r="JC567">
        <v>2.40601</v>
      </c>
      <c r="JD567">
        <v>35.6845</v>
      </c>
      <c r="JE567">
        <v>24.1751</v>
      </c>
      <c r="JF567">
        <v>18</v>
      </c>
      <c r="JG567">
        <v>516.277</v>
      </c>
      <c r="JH567">
        <v>439.074</v>
      </c>
      <c r="JI567">
        <v>25.0003</v>
      </c>
      <c r="JJ567">
        <v>26.2731</v>
      </c>
      <c r="JK567">
        <v>30.0003</v>
      </c>
      <c r="JL567">
        <v>26.2346</v>
      </c>
      <c r="JM567">
        <v>26.1752</v>
      </c>
      <c r="JN567">
        <v>47.678</v>
      </c>
      <c r="JO567">
        <v>16.6985</v>
      </c>
      <c r="JP567">
        <v>4.18424</v>
      </c>
      <c r="JQ567">
        <v>25</v>
      </c>
      <c r="JR567">
        <v>1188.97</v>
      </c>
      <c r="JS567">
        <v>14.4196</v>
      </c>
      <c r="JT567">
        <v>100.832</v>
      </c>
      <c r="JU567">
        <v>100.798</v>
      </c>
    </row>
    <row r="568" spans="1:281">
      <c r="A568">
        <v>552</v>
      </c>
      <c r="B568">
        <v>1658949791.1</v>
      </c>
      <c r="C568">
        <v>8153.099999904633</v>
      </c>
      <c r="D568" t="s">
        <v>1538</v>
      </c>
      <c r="E568" t="s">
        <v>1539</v>
      </c>
      <c r="F568">
        <v>5</v>
      </c>
      <c r="G568" t="s">
        <v>1396</v>
      </c>
      <c r="H568" t="s">
        <v>416</v>
      </c>
      <c r="I568">
        <v>1658949783.6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1195.066231403422</v>
      </c>
      <c r="AK568">
        <v>1135.728848484848</v>
      </c>
      <c r="AL568">
        <v>3.413370046441018</v>
      </c>
      <c r="AM568">
        <v>64.67409659415863</v>
      </c>
      <c r="AN568">
        <f>(AP568 - AO568 + DI568*1E3/(8.314*(DK568+273.15)) * AR568/DH568 * AQ568) * DH568/(100*CV568) * 1000/(1000 - AP568)</f>
        <v>0</v>
      </c>
      <c r="AO568">
        <v>14.27396766536701</v>
      </c>
      <c r="AP568">
        <v>22.04736787878788</v>
      </c>
      <c r="AQ568">
        <v>0.006454567880181937</v>
      </c>
      <c r="AR568">
        <v>83.68018954703501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1394</v>
      </c>
      <c r="CA568">
        <v>300</v>
      </c>
      <c r="CB568">
        <v>300</v>
      </c>
      <c r="CC568">
        <v>300</v>
      </c>
      <c r="CD568">
        <v>10389.3</v>
      </c>
      <c r="CE568">
        <v>1221.96</v>
      </c>
      <c r="CF568">
        <v>-0.00688733</v>
      </c>
      <c r="CG568">
        <v>0.34</v>
      </c>
      <c r="CH568" t="s">
        <v>417</v>
      </c>
      <c r="CI568" t="s">
        <v>417</v>
      </c>
      <c r="CJ568" t="s">
        <v>417</v>
      </c>
      <c r="CK568" t="s">
        <v>417</v>
      </c>
      <c r="CL568" t="s">
        <v>417</v>
      </c>
      <c r="CM568" t="s">
        <v>417</v>
      </c>
      <c r="CN568" t="s">
        <v>417</v>
      </c>
      <c r="CO568" t="s">
        <v>417</v>
      </c>
      <c r="CP568" t="s">
        <v>417</v>
      </c>
      <c r="CQ568" t="s">
        <v>417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1658949783.6</v>
      </c>
      <c r="DB568">
        <v>1087.224074074074</v>
      </c>
      <c r="DC568">
        <v>1161.355555555555</v>
      </c>
      <c r="DD568">
        <v>22.0101037037037</v>
      </c>
      <c r="DE568">
        <v>14.18407777777778</v>
      </c>
      <c r="DF568">
        <v>1091.381111111111</v>
      </c>
      <c r="DG568">
        <v>22.11076296296297</v>
      </c>
      <c r="DH568">
        <v>500.0767407407407</v>
      </c>
      <c r="DI568">
        <v>90.42578518518519</v>
      </c>
      <c r="DJ568">
        <v>0.09999066296296295</v>
      </c>
      <c r="DK568">
        <v>27.1086962962963</v>
      </c>
      <c r="DL568">
        <v>26.76362592592592</v>
      </c>
      <c r="DM568">
        <v>999.9000000000001</v>
      </c>
      <c r="DN568">
        <v>0</v>
      </c>
      <c r="DO568">
        <v>0</v>
      </c>
      <c r="DP568">
        <v>10014.81333333333</v>
      </c>
      <c r="DQ568">
        <v>0</v>
      </c>
      <c r="DR568">
        <v>10.38093333333333</v>
      </c>
      <c r="DS568">
        <v>-74.13210370370371</v>
      </c>
      <c r="DT568">
        <v>1111.692962962963</v>
      </c>
      <c r="DU568">
        <v>1178.067407407407</v>
      </c>
      <c r="DV568">
        <v>7.826018148148149</v>
      </c>
      <c r="DW568">
        <v>1161.355555555555</v>
      </c>
      <c r="DX568">
        <v>14.18407777777778</v>
      </c>
      <c r="DY568">
        <v>1.990281111111111</v>
      </c>
      <c r="DZ568">
        <v>1.282607037037037</v>
      </c>
      <c r="EA568">
        <v>17.36722592592593</v>
      </c>
      <c r="EB568">
        <v>10.59629259259259</v>
      </c>
      <c r="EC568">
        <v>2000.031481481481</v>
      </c>
      <c r="ED568">
        <v>0.9799952222222224</v>
      </c>
      <c r="EE568">
        <v>0.02000491851851852</v>
      </c>
      <c r="EF568">
        <v>0</v>
      </c>
      <c r="EG568">
        <v>971.9035185185186</v>
      </c>
      <c r="EH568">
        <v>5.00097</v>
      </c>
      <c r="EI568">
        <v>19390.78148148148</v>
      </c>
      <c r="EJ568">
        <v>16707.81851851852</v>
      </c>
      <c r="EK568">
        <v>38.562</v>
      </c>
      <c r="EL568">
        <v>39.02066666666666</v>
      </c>
      <c r="EM568">
        <v>38.5</v>
      </c>
      <c r="EN568">
        <v>38.687</v>
      </c>
      <c r="EO568">
        <v>39.15025925925926</v>
      </c>
      <c r="EP568">
        <v>1955.119259259259</v>
      </c>
      <c r="EQ568">
        <v>39.91037037037037</v>
      </c>
      <c r="ER568">
        <v>0</v>
      </c>
      <c r="ES568">
        <v>585</v>
      </c>
      <c r="ET568">
        <v>0</v>
      </c>
      <c r="EU568">
        <v>971.8713461538463</v>
      </c>
      <c r="EV568">
        <v>-4.484478640175604</v>
      </c>
      <c r="EW568">
        <v>-75.1247862510188</v>
      </c>
      <c r="EX568">
        <v>19390.53846153846</v>
      </c>
      <c r="EY568">
        <v>15</v>
      </c>
      <c r="EZ568">
        <v>1658949246.1</v>
      </c>
      <c r="FA568" t="s">
        <v>1397</v>
      </c>
      <c r="FB568">
        <v>1658949228.6</v>
      </c>
      <c r="FC568">
        <v>1658949246.1</v>
      </c>
      <c r="FD568">
        <v>1</v>
      </c>
      <c r="FE568">
        <v>1.075</v>
      </c>
      <c r="FF568">
        <v>0.018</v>
      </c>
      <c r="FG568">
        <v>-2.327</v>
      </c>
      <c r="FH568">
        <v>-0.178</v>
      </c>
      <c r="FI568">
        <v>420</v>
      </c>
      <c r="FJ568">
        <v>13</v>
      </c>
      <c r="FK568">
        <v>0.09</v>
      </c>
      <c r="FL568">
        <v>0.02</v>
      </c>
      <c r="FM568">
        <v>-74.15049999999999</v>
      </c>
      <c r="FN568">
        <v>0.6352818011259223</v>
      </c>
      <c r="FO568">
        <v>0.1152729695115024</v>
      </c>
      <c r="FP568">
        <v>0</v>
      </c>
      <c r="FQ568">
        <v>972.0858235294118</v>
      </c>
      <c r="FR568">
        <v>-3.742765473173784</v>
      </c>
      <c r="FS568">
        <v>0.43478598322747</v>
      </c>
      <c r="FT568">
        <v>0</v>
      </c>
      <c r="FU568">
        <v>7.89135375</v>
      </c>
      <c r="FV568">
        <v>-1.12838645403379</v>
      </c>
      <c r="FW568">
        <v>0.1100811107930762</v>
      </c>
      <c r="FX568">
        <v>0</v>
      </c>
      <c r="FY568">
        <v>0</v>
      </c>
      <c r="FZ568">
        <v>3</v>
      </c>
      <c r="GA568" t="s">
        <v>439</v>
      </c>
      <c r="GB568">
        <v>2.98361</v>
      </c>
      <c r="GC568">
        <v>2.71583</v>
      </c>
      <c r="GD568">
        <v>0.185283</v>
      </c>
      <c r="GE568">
        <v>0.190516</v>
      </c>
      <c r="GF568">
        <v>0.101419</v>
      </c>
      <c r="GG568">
        <v>0.0731419</v>
      </c>
      <c r="GH568">
        <v>25849.1</v>
      </c>
      <c r="GI568">
        <v>25781.9</v>
      </c>
      <c r="GJ568">
        <v>29485</v>
      </c>
      <c r="GK568">
        <v>29452.9</v>
      </c>
      <c r="GL568">
        <v>35099.5</v>
      </c>
      <c r="GM568">
        <v>36301.2</v>
      </c>
      <c r="GN568">
        <v>41533.5</v>
      </c>
      <c r="GO568">
        <v>41969.9</v>
      </c>
      <c r="GP568">
        <v>1.95712</v>
      </c>
      <c r="GQ568">
        <v>1.9044</v>
      </c>
      <c r="GR568">
        <v>0.0908896</v>
      </c>
      <c r="GS568">
        <v>0</v>
      </c>
      <c r="GT568">
        <v>25.3012</v>
      </c>
      <c r="GU568">
        <v>999.9</v>
      </c>
      <c r="GV568">
        <v>35</v>
      </c>
      <c r="GW568">
        <v>31.1</v>
      </c>
      <c r="GX568">
        <v>17.5604</v>
      </c>
      <c r="GY568">
        <v>62.9294</v>
      </c>
      <c r="GZ568">
        <v>33.6619</v>
      </c>
      <c r="HA568">
        <v>1</v>
      </c>
      <c r="HB568">
        <v>-0.0895401</v>
      </c>
      <c r="HC568">
        <v>0.267928</v>
      </c>
      <c r="HD568">
        <v>20.3327</v>
      </c>
      <c r="HE568">
        <v>5.21714</v>
      </c>
      <c r="HF568">
        <v>12.0099</v>
      </c>
      <c r="HG568">
        <v>4.98885</v>
      </c>
      <c r="HH568">
        <v>3.28845</v>
      </c>
      <c r="HI568">
        <v>9999</v>
      </c>
      <c r="HJ568">
        <v>9999</v>
      </c>
      <c r="HK568">
        <v>9999</v>
      </c>
      <c r="HL568">
        <v>157</v>
      </c>
      <c r="HM568">
        <v>1.86738</v>
      </c>
      <c r="HN568">
        <v>1.86646</v>
      </c>
      <c r="HO568">
        <v>1.86585</v>
      </c>
      <c r="HP568">
        <v>1.86584</v>
      </c>
      <c r="HQ568">
        <v>1.86768</v>
      </c>
      <c r="HR568">
        <v>1.87012</v>
      </c>
      <c r="HS568">
        <v>1.86876</v>
      </c>
      <c r="HT568">
        <v>1.87027</v>
      </c>
      <c r="HU568">
        <v>0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-4.22</v>
      </c>
      <c r="II568">
        <v>-0.1003</v>
      </c>
      <c r="IJ568">
        <v>-0.9279119013753974</v>
      </c>
      <c r="IK568">
        <v>-0.003643892653284941</v>
      </c>
      <c r="IL568">
        <v>8.948238347276123E-07</v>
      </c>
      <c r="IM568">
        <v>-2.445980282225029E-10</v>
      </c>
      <c r="IN568">
        <v>-0.1764634167570225</v>
      </c>
      <c r="IO568">
        <v>-0.01042730378795286</v>
      </c>
      <c r="IP568">
        <v>0.00100284695746963</v>
      </c>
      <c r="IQ568">
        <v>-1.701466411570297E-05</v>
      </c>
      <c r="IR568">
        <v>2</v>
      </c>
      <c r="IS568">
        <v>2310</v>
      </c>
      <c r="IT568">
        <v>1</v>
      </c>
      <c r="IU568">
        <v>25</v>
      </c>
      <c r="IV568">
        <v>9.4</v>
      </c>
      <c r="IW568">
        <v>9.1</v>
      </c>
      <c r="IX568">
        <v>2.40723</v>
      </c>
      <c r="IY568">
        <v>2.20215</v>
      </c>
      <c r="IZ568">
        <v>1.39648</v>
      </c>
      <c r="JA568">
        <v>2.34253</v>
      </c>
      <c r="JB568">
        <v>1.49536</v>
      </c>
      <c r="JC568">
        <v>2.28638</v>
      </c>
      <c r="JD568">
        <v>35.6845</v>
      </c>
      <c r="JE568">
        <v>24.1575</v>
      </c>
      <c r="JF568">
        <v>18</v>
      </c>
      <c r="JG568">
        <v>516.418</v>
      </c>
      <c r="JH568">
        <v>438.999</v>
      </c>
      <c r="JI568">
        <v>25.0001</v>
      </c>
      <c r="JJ568">
        <v>26.2742</v>
      </c>
      <c r="JK568">
        <v>30.0002</v>
      </c>
      <c r="JL568">
        <v>26.2357</v>
      </c>
      <c r="JM568">
        <v>26.1772</v>
      </c>
      <c r="JN568">
        <v>48.1808</v>
      </c>
      <c r="JO568">
        <v>16.402</v>
      </c>
      <c r="JP568">
        <v>4.18424</v>
      </c>
      <c r="JQ568">
        <v>25</v>
      </c>
      <c r="JR568">
        <v>1209</v>
      </c>
      <c r="JS568">
        <v>14.4938</v>
      </c>
      <c r="JT568">
        <v>100.831</v>
      </c>
      <c r="JU568">
        <v>100.799</v>
      </c>
    </row>
    <row r="569" spans="1:281">
      <c r="A569">
        <v>553</v>
      </c>
      <c r="B569">
        <v>1658949796.1</v>
      </c>
      <c r="C569">
        <v>8158.099999904633</v>
      </c>
      <c r="D569" t="s">
        <v>1540</v>
      </c>
      <c r="E569" t="s">
        <v>1541</v>
      </c>
      <c r="F569">
        <v>5</v>
      </c>
      <c r="G569" t="s">
        <v>1396</v>
      </c>
      <c r="H569" t="s">
        <v>416</v>
      </c>
      <c r="I569">
        <v>1658949788.314285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1212.332483413575</v>
      </c>
      <c r="AK569">
        <v>1152.833454545454</v>
      </c>
      <c r="AL569">
        <v>3.432686565659684</v>
      </c>
      <c r="AM569">
        <v>64.67409659415863</v>
      </c>
      <c r="AN569">
        <f>(AP569 - AO569 + DI569*1E3/(8.314*(DK569+273.15)) * AR569/DH569 * AQ569) * DH569/(100*CV569) * 1000/(1000 - AP569)</f>
        <v>0</v>
      </c>
      <c r="AO569">
        <v>14.34815457117637</v>
      </c>
      <c r="AP569">
        <v>22.0560109090909</v>
      </c>
      <c r="AQ569">
        <v>0.000441786275572217</v>
      </c>
      <c r="AR569">
        <v>83.68018954703501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1394</v>
      </c>
      <c r="CA569">
        <v>300</v>
      </c>
      <c r="CB569">
        <v>300</v>
      </c>
      <c r="CC569">
        <v>300</v>
      </c>
      <c r="CD569">
        <v>10389.3</v>
      </c>
      <c r="CE569">
        <v>1221.96</v>
      </c>
      <c r="CF569">
        <v>-0.00688733</v>
      </c>
      <c r="CG569">
        <v>0.34</v>
      </c>
      <c r="CH569" t="s">
        <v>417</v>
      </c>
      <c r="CI569" t="s">
        <v>417</v>
      </c>
      <c r="CJ569" t="s">
        <v>417</v>
      </c>
      <c r="CK569" t="s">
        <v>417</v>
      </c>
      <c r="CL569" t="s">
        <v>417</v>
      </c>
      <c r="CM569" t="s">
        <v>417</v>
      </c>
      <c r="CN569" t="s">
        <v>417</v>
      </c>
      <c r="CO569" t="s">
        <v>417</v>
      </c>
      <c r="CP569" t="s">
        <v>417</v>
      </c>
      <c r="CQ569" t="s">
        <v>417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1658949788.314285</v>
      </c>
      <c r="DB569">
        <v>1103.024642857143</v>
      </c>
      <c r="DC569">
        <v>1177.167142857143</v>
      </c>
      <c r="DD569">
        <v>22.03301071428572</v>
      </c>
      <c r="DE569">
        <v>14.27313214285714</v>
      </c>
      <c r="DF569">
        <v>1107.222142857143</v>
      </c>
      <c r="DG569">
        <v>22.13346428571429</v>
      </c>
      <c r="DH569">
        <v>500.0816785714285</v>
      </c>
      <c r="DI569">
        <v>90.42726785714285</v>
      </c>
      <c r="DJ569">
        <v>0.1000162321428572</v>
      </c>
      <c r="DK569">
        <v>27.11166428571429</v>
      </c>
      <c r="DL569">
        <v>26.78042142857143</v>
      </c>
      <c r="DM569">
        <v>999.9000000000002</v>
      </c>
      <c r="DN569">
        <v>0</v>
      </c>
      <c r="DO569">
        <v>0</v>
      </c>
      <c r="DP569">
        <v>10000.73535714286</v>
      </c>
      <c r="DQ569">
        <v>0</v>
      </c>
      <c r="DR569">
        <v>10.38412142857143</v>
      </c>
      <c r="DS569">
        <v>-74.14312500000001</v>
      </c>
      <c r="DT569">
        <v>1127.875</v>
      </c>
      <c r="DU569">
        <v>1194.213571428571</v>
      </c>
      <c r="DV569">
        <v>7.759872857142858</v>
      </c>
      <c r="DW569">
        <v>1177.167142857143</v>
      </c>
      <c r="DX569">
        <v>14.27313214285714</v>
      </c>
      <c r="DY569">
        <v>1.992385</v>
      </c>
      <c r="DZ569">
        <v>1.290680357142857</v>
      </c>
      <c r="EA569">
        <v>17.38394285714286</v>
      </c>
      <c r="EB569">
        <v>10.69058214285714</v>
      </c>
      <c r="EC569">
        <v>2000.000714285714</v>
      </c>
      <c r="ED569">
        <v>0.9799952857142858</v>
      </c>
      <c r="EE569">
        <v>0.02000485714285714</v>
      </c>
      <c r="EF569">
        <v>0</v>
      </c>
      <c r="EG569">
        <v>971.5303928571428</v>
      </c>
      <c r="EH569">
        <v>5.00097</v>
      </c>
      <c r="EI569">
        <v>19384.73214285714</v>
      </c>
      <c r="EJ569">
        <v>16707.56071428571</v>
      </c>
      <c r="EK569">
        <v>38.562</v>
      </c>
      <c r="EL569">
        <v>39.02878571428571</v>
      </c>
      <c r="EM569">
        <v>38.5</v>
      </c>
      <c r="EN569">
        <v>38.687</v>
      </c>
      <c r="EO569">
        <v>39.14271428571429</v>
      </c>
      <c r="EP569">
        <v>1955.089642857143</v>
      </c>
      <c r="EQ569">
        <v>39.91035714285714</v>
      </c>
      <c r="ER569">
        <v>0</v>
      </c>
      <c r="ES569">
        <v>589.7999999523163</v>
      </c>
      <c r="ET569">
        <v>0</v>
      </c>
      <c r="EU569">
        <v>971.4950384615385</v>
      </c>
      <c r="EV569">
        <v>-4.216991456110637</v>
      </c>
      <c r="EW569">
        <v>-74.33504253680807</v>
      </c>
      <c r="EX569">
        <v>19384.30384615384</v>
      </c>
      <c r="EY569">
        <v>15</v>
      </c>
      <c r="EZ569">
        <v>1658949246.1</v>
      </c>
      <c r="FA569" t="s">
        <v>1397</v>
      </c>
      <c r="FB569">
        <v>1658949228.6</v>
      </c>
      <c r="FC569">
        <v>1658949246.1</v>
      </c>
      <c r="FD569">
        <v>1</v>
      </c>
      <c r="FE569">
        <v>1.075</v>
      </c>
      <c r="FF569">
        <v>0.018</v>
      </c>
      <c r="FG569">
        <v>-2.327</v>
      </c>
      <c r="FH569">
        <v>-0.178</v>
      </c>
      <c r="FI569">
        <v>420</v>
      </c>
      <c r="FJ569">
        <v>13</v>
      </c>
      <c r="FK569">
        <v>0.09</v>
      </c>
      <c r="FL569">
        <v>0.02</v>
      </c>
      <c r="FM569">
        <v>-74.13527560975611</v>
      </c>
      <c r="FN569">
        <v>-0.02604459930315674</v>
      </c>
      <c r="FO569">
        <v>0.1056436480850869</v>
      </c>
      <c r="FP569">
        <v>1</v>
      </c>
      <c r="FQ569">
        <v>971.7770588235294</v>
      </c>
      <c r="FR569">
        <v>-4.329411767516062</v>
      </c>
      <c r="FS569">
        <v>0.4769686104591423</v>
      </c>
      <c r="FT569">
        <v>0</v>
      </c>
      <c r="FU569">
        <v>7.81951487804878</v>
      </c>
      <c r="FV569">
        <v>-0.952432055749124</v>
      </c>
      <c r="FW569">
        <v>0.09581461793667495</v>
      </c>
      <c r="FX569">
        <v>0</v>
      </c>
      <c r="FY569">
        <v>1</v>
      </c>
      <c r="FZ569">
        <v>3</v>
      </c>
      <c r="GA569" t="s">
        <v>426</v>
      </c>
      <c r="GB569">
        <v>2.98348</v>
      </c>
      <c r="GC569">
        <v>2.71545</v>
      </c>
      <c r="GD569">
        <v>0.187043</v>
      </c>
      <c r="GE569">
        <v>0.192216</v>
      </c>
      <c r="GF569">
        <v>0.101446</v>
      </c>
      <c r="GG569">
        <v>0.0733659</v>
      </c>
      <c r="GH569">
        <v>25793.1</v>
      </c>
      <c r="GI569">
        <v>25727.3</v>
      </c>
      <c r="GJ569">
        <v>29484.7</v>
      </c>
      <c r="GK569">
        <v>29452.4</v>
      </c>
      <c r="GL569">
        <v>35098</v>
      </c>
      <c r="GM569">
        <v>36291.8</v>
      </c>
      <c r="GN569">
        <v>41533</v>
      </c>
      <c r="GO569">
        <v>41969.3</v>
      </c>
      <c r="GP569">
        <v>1.95695</v>
      </c>
      <c r="GQ569">
        <v>1.90475</v>
      </c>
      <c r="GR569">
        <v>0.09167939999999999</v>
      </c>
      <c r="GS569">
        <v>0</v>
      </c>
      <c r="GT569">
        <v>25.3037</v>
      </c>
      <c r="GU569">
        <v>999.9</v>
      </c>
      <c r="GV569">
        <v>35</v>
      </c>
      <c r="GW569">
        <v>31.1</v>
      </c>
      <c r="GX569">
        <v>17.5626</v>
      </c>
      <c r="GY569">
        <v>62.8194</v>
      </c>
      <c r="GZ569">
        <v>34.1707</v>
      </c>
      <c r="HA569">
        <v>1</v>
      </c>
      <c r="HB569">
        <v>-0.0894919</v>
      </c>
      <c r="HC569">
        <v>0.270389</v>
      </c>
      <c r="HD569">
        <v>20.3327</v>
      </c>
      <c r="HE569">
        <v>5.21699</v>
      </c>
      <c r="HF569">
        <v>12.0099</v>
      </c>
      <c r="HG569">
        <v>4.9887</v>
      </c>
      <c r="HH569">
        <v>3.28848</v>
      </c>
      <c r="HI569">
        <v>9999</v>
      </c>
      <c r="HJ569">
        <v>9999</v>
      </c>
      <c r="HK569">
        <v>9999</v>
      </c>
      <c r="HL569">
        <v>157</v>
      </c>
      <c r="HM569">
        <v>1.86738</v>
      </c>
      <c r="HN569">
        <v>1.86646</v>
      </c>
      <c r="HO569">
        <v>1.86585</v>
      </c>
      <c r="HP569">
        <v>1.86584</v>
      </c>
      <c r="HQ569">
        <v>1.86768</v>
      </c>
      <c r="HR569">
        <v>1.87013</v>
      </c>
      <c r="HS569">
        <v>1.86877</v>
      </c>
      <c r="HT569">
        <v>1.87027</v>
      </c>
      <c r="HU569">
        <v>0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-4.27</v>
      </c>
      <c r="II569">
        <v>-0.1002</v>
      </c>
      <c r="IJ569">
        <v>-0.9279119013753974</v>
      </c>
      <c r="IK569">
        <v>-0.003643892653284941</v>
      </c>
      <c r="IL569">
        <v>8.948238347276123E-07</v>
      </c>
      <c r="IM569">
        <v>-2.445980282225029E-10</v>
      </c>
      <c r="IN569">
        <v>-0.1764634167570225</v>
      </c>
      <c r="IO569">
        <v>-0.01042730378795286</v>
      </c>
      <c r="IP569">
        <v>0.00100284695746963</v>
      </c>
      <c r="IQ569">
        <v>-1.701466411570297E-05</v>
      </c>
      <c r="IR569">
        <v>2</v>
      </c>
      <c r="IS569">
        <v>2310</v>
      </c>
      <c r="IT569">
        <v>1</v>
      </c>
      <c r="IU569">
        <v>25</v>
      </c>
      <c r="IV569">
        <v>9.5</v>
      </c>
      <c r="IW569">
        <v>9.199999999999999</v>
      </c>
      <c r="IX569">
        <v>2.43652</v>
      </c>
      <c r="IY569">
        <v>2.19727</v>
      </c>
      <c r="IZ569">
        <v>1.39648</v>
      </c>
      <c r="JA569">
        <v>2.34375</v>
      </c>
      <c r="JB569">
        <v>1.49536</v>
      </c>
      <c r="JC569">
        <v>2.3584</v>
      </c>
      <c r="JD569">
        <v>35.6845</v>
      </c>
      <c r="JE569">
        <v>24.1663</v>
      </c>
      <c r="JF569">
        <v>18</v>
      </c>
      <c r="JG569">
        <v>516.304</v>
      </c>
      <c r="JH569">
        <v>439.212</v>
      </c>
      <c r="JI569">
        <v>25.0004</v>
      </c>
      <c r="JJ569">
        <v>26.2754</v>
      </c>
      <c r="JK569">
        <v>30.0001</v>
      </c>
      <c r="JL569">
        <v>26.2357</v>
      </c>
      <c r="JM569">
        <v>26.1774</v>
      </c>
      <c r="JN569">
        <v>48.7562</v>
      </c>
      <c r="JO569">
        <v>15.4747</v>
      </c>
      <c r="JP569">
        <v>4.18424</v>
      </c>
      <c r="JQ569">
        <v>25</v>
      </c>
      <c r="JR569">
        <v>1222.36</v>
      </c>
      <c r="JS569">
        <v>14.5706</v>
      </c>
      <c r="JT569">
        <v>100.83</v>
      </c>
      <c r="JU569">
        <v>100.797</v>
      </c>
    </row>
    <row r="570" spans="1:281">
      <c r="A570">
        <v>554</v>
      </c>
      <c r="B570">
        <v>1658949801.1</v>
      </c>
      <c r="C570">
        <v>8163.099999904633</v>
      </c>
      <c r="D570" t="s">
        <v>1542</v>
      </c>
      <c r="E570" t="s">
        <v>1543</v>
      </c>
      <c r="F570">
        <v>5</v>
      </c>
      <c r="G570" t="s">
        <v>1396</v>
      </c>
      <c r="H570" t="s">
        <v>416</v>
      </c>
      <c r="I570">
        <v>1658949793.6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1229.358742505381</v>
      </c>
      <c r="AK570">
        <v>1170.073939393939</v>
      </c>
      <c r="AL570">
        <v>3.430804603493352</v>
      </c>
      <c r="AM570">
        <v>64.67409659415863</v>
      </c>
      <c r="AN570">
        <f>(AP570 - AO570 + DI570*1E3/(8.314*(DK570+273.15)) * AR570/DH570 * AQ570) * DH570/(100*CV570) * 1000/(1000 - AP570)</f>
        <v>0</v>
      </c>
      <c r="AO570">
        <v>14.41782914641545</v>
      </c>
      <c r="AP570">
        <v>22.06828606060607</v>
      </c>
      <c r="AQ570">
        <v>0.0003461642931692132</v>
      </c>
      <c r="AR570">
        <v>83.68018954703501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1394</v>
      </c>
      <c r="CA570">
        <v>300</v>
      </c>
      <c r="CB570">
        <v>300</v>
      </c>
      <c r="CC570">
        <v>300</v>
      </c>
      <c r="CD570">
        <v>10389.3</v>
      </c>
      <c r="CE570">
        <v>1221.96</v>
      </c>
      <c r="CF570">
        <v>-0.00688733</v>
      </c>
      <c r="CG570">
        <v>0.34</v>
      </c>
      <c r="CH570" t="s">
        <v>417</v>
      </c>
      <c r="CI570" t="s">
        <v>417</v>
      </c>
      <c r="CJ570" t="s">
        <v>417</v>
      </c>
      <c r="CK570" t="s">
        <v>417</v>
      </c>
      <c r="CL570" t="s">
        <v>417</v>
      </c>
      <c r="CM570" t="s">
        <v>417</v>
      </c>
      <c r="CN570" t="s">
        <v>417</v>
      </c>
      <c r="CO570" t="s">
        <v>417</v>
      </c>
      <c r="CP570" t="s">
        <v>417</v>
      </c>
      <c r="CQ570" t="s">
        <v>417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1658949793.6</v>
      </c>
      <c r="DB570">
        <v>1120.756666666667</v>
      </c>
      <c r="DC570">
        <v>1194.852962962963</v>
      </c>
      <c r="DD570">
        <v>22.05156666666666</v>
      </c>
      <c r="DE570">
        <v>14.35790740740741</v>
      </c>
      <c r="DF570">
        <v>1124.999259259259</v>
      </c>
      <c r="DG570">
        <v>22.15186666666667</v>
      </c>
      <c r="DH570">
        <v>500.0802962962964</v>
      </c>
      <c r="DI570">
        <v>90.42808888888888</v>
      </c>
      <c r="DJ570">
        <v>0.100015737037037</v>
      </c>
      <c r="DK570">
        <v>27.11462962962963</v>
      </c>
      <c r="DL570">
        <v>26.79799259259259</v>
      </c>
      <c r="DM570">
        <v>999.9000000000001</v>
      </c>
      <c r="DN570">
        <v>0</v>
      </c>
      <c r="DO570">
        <v>0</v>
      </c>
      <c r="DP570">
        <v>9989.700740740742</v>
      </c>
      <c r="DQ570">
        <v>0</v>
      </c>
      <c r="DR570">
        <v>10.38032962962963</v>
      </c>
      <c r="DS570">
        <v>-74.09626296296295</v>
      </c>
      <c r="DT570">
        <v>1146.028888888889</v>
      </c>
      <c r="DU570">
        <v>1212.258888888889</v>
      </c>
      <c r="DV570">
        <v>7.69366148148148</v>
      </c>
      <c r="DW570">
        <v>1194.852962962963</v>
      </c>
      <c r="DX570">
        <v>14.35790740740741</v>
      </c>
      <c r="DY570">
        <v>1.994081111111111</v>
      </c>
      <c r="DZ570">
        <v>1.298357407407407</v>
      </c>
      <c r="EA570">
        <v>17.39741851851852</v>
      </c>
      <c r="EB570">
        <v>10.77974074074074</v>
      </c>
      <c r="EC570">
        <v>2000.006666666667</v>
      </c>
      <c r="ED570">
        <v>0.9799954444444445</v>
      </c>
      <c r="EE570">
        <v>0.02000470370370371</v>
      </c>
      <c r="EF570">
        <v>0</v>
      </c>
      <c r="EG570">
        <v>971.1857407407406</v>
      </c>
      <c r="EH570">
        <v>5.00097</v>
      </c>
      <c r="EI570">
        <v>19378.22592592593</v>
      </c>
      <c r="EJ570">
        <v>16707.61851851852</v>
      </c>
      <c r="EK570">
        <v>38.562</v>
      </c>
      <c r="EL570">
        <v>39.03903703703703</v>
      </c>
      <c r="EM570">
        <v>38.5</v>
      </c>
      <c r="EN570">
        <v>38.687</v>
      </c>
      <c r="EO570">
        <v>39.13418518518519</v>
      </c>
      <c r="EP570">
        <v>1955.095555555556</v>
      </c>
      <c r="EQ570">
        <v>39.91</v>
      </c>
      <c r="ER570">
        <v>0</v>
      </c>
      <c r="ES570">
        <v>595.2000000476837</v>
      </c>
      <c r="ET570">
        <v>0</v>
      </c>
      <c r="EU570">
        <v>971.1602</v>
      </c>
      <c r="EV570">
        <v>-4.067999990572485</v>
      </c>
      <c r="EW570">
        <v>-72.96923062319759</v>
      </c>
      <c r="EX570">
        <v>19377.288</v>
      </c>
      <c r="EY570">
        <v>15</v>
      </c>
      <c r="EZ570">
        <v>1658949246.1</v>
      </c>
      <c r="FA570" t="s">
        <v>1397</v>
      </c>
      <c r="FB570">
        <v>1658949228.6</v>
      </c>
      <c r="FC570">
        <v>1658949246.1</v>
      </c>
      <c r="FD570">
        <v>1</v>
      </c>
      <c r="FE570">
        <v>1.075</v>
      </c>
      <c r="FF570">
        <v>0.018</v>
      </c>
      <c r="FG570">
        <v>-2.327</v>
      </c>
      <c r="FH570">
        <v>-0.178</v>
      </c>
      <c r="FI570">
        <v>420</v>
      </c>
      <c r="FJ570">
        <v>13</v>
      </c>
      <c r="FK570">
        <v>0.09</v>
      </c>
      <c r="FL570">
        <v>0.02</v>
      </c>
      <c r="FM570">
        <v>-74.12212926829268</v>
      </c>
      <c r="FN570">
        <v>0.2869630662020714</v>
      </c>
      <c r="FO570">
        <v>0.09694850341340386</v>
      </c>
      <c r="FP570">
        <v>1</v>
      </c>
      <c r="FQ570">
        <v>971.3492352941175</v>
      </c>
      <c r="FR570">
        <v>-3.888739498156143</v>
      </c>
      <c r="FS570">
        <v>0.4353047653705682</v>
      </c>
      <c r="FT570">
        <v>0</v>
      </c>
      <c r="FU570">
        <v>7.731695609756096</v>
      </c>
      <c r="FV570">
        <v>-0.7445993728223095</v>
      </c>
      <c r="FW570">
        <v>0.07353324461529349</v>
      </c>
      <c r="FX570">
        <v>0</v>
      </c>
      <c r="FY570">
        <v>1</v>
      </c>
      <c r="FZ570">
        <v>3</v>
      </c>
      <c r="GA570" t="s">
        <v>426</v>
      </c>
      <c r="GB570">
        <v>2.98356</v>
      </c>
      <c r="GC570">
        <v>2.7154</v>
      </c>
      <c r="GD570">
        <v>0.188785</v>
      </c>
      <c r="GE570">
        <v>0.193858</v>
      </c>
      <c r="GF570">
        <v>0.101479</v>
      </c>
      <c r="GG570">
        <v>0.07366499999999999</v>
      </c>
      <c r="GH570">
        <v>25737.7</v>
      </c>
      <c r="GI570">
        <v>25675.2</v>
      </c>
      <c r="GJ570">
        <v>29484.6</v>
      </c>
      <c r="GK570">
        <v>29452.6</v>
      </c>
      <c r="GL570">
        <v>35096.2</v>
      </c>
      <c r="GM570">
        <v>36280.3</v>
      </c>
      <c r="GN570">
        <v>41532.4</v>
      </c>
      <c r="GO570">
        <v>41969.6</v>
      </c>
      <c r="GP570">
        <v>1.95688</v>
      </c>
      <c r="GQ570">
        <v>1.90505</v>
      </c>
      <c r="GR570">
        <v>0.0924394</v>
      </c>
      <c r="GS570">
        <v>0</v>
      </c>
      <c r="GT570">
        <v>25.3058</v>
      </c>
      <c r="GU570">
        <v>999.9</v>
      </c>
      <c r="GV570">
        <v>35</v>
      </c>
      <c r="GW570">
        <v>31.1</v>
      </c>
      <c r="GX570">
        <v>17.562</v>
      </c>
      <c r="GY570">
        <v>63.0994</v>
      </c>
      <c r="GZ570">
        <v>33.5377</v>
      </c>
      <c r="HA570">
        <v>1</v>
      </c>
      <c r="HB570">
        <v>-0.08941060000000001</v>
      </c>
      <c r="HC570">
        <v>0.271672</v>
      </c>
      <c r="HD570">
        <v>20.3325</v>
      </c>
      <c r="HE570">
        <v>5.21594</v>
      </c>
      <c r="HF570">
        <v>12.0099</v>
      </c>
      <c r="HG570">
        <v>4.98845</v>
      </c>
      <c r="HH570">
        <v>3.28823</v>
      </c>
      <c r="HI570">
        <v>9999</v>
      </c>
      <c r="HJ570">
        <v>9999</v>
      </c>
      <c r="HK570">
        <v>9999</v>
      </c>
      <c r="HL570">
        <v>157</v>
      </c>
      <c r="HM570">
        <v>1.86737</v>
      </c>
      <c r="HN570">
        <v>1.86646</v>
      </c>
      <c r="HO570">
        <v>1.86584</v>
      </c>
      <c r="HP570">
        <v>1.86584</v>
      </c>
      <c r="HQ570">
        <v>1.86767</v>
      </c>
      <c r="HR570">
        <v>1.87012</v>
      </c>
      <c r="HS570">
        <v>1.86876</v>
      </c>
      <c r="HT570">
        <v>1.87027</v>
      </c>
      <c r="HU570">
        <v>0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-4.31</v>
      </c>
      <c r="II570">
        <v>-0.1002</v>
      </c>
      <c r="IJ570">
        <v>-0.9279119013753974</v>
      </c>
      <c r="IK570">
        <v>-0.003643892653284941</v>
      </c>
      <c r="IL570">
        <v>8.948238347276123E-07</v>
      </c>
      <c r="IM570">
        <v>-2.445980282225029E-10</v>
      </c>
      <c r="IN570">
        <v>-0.1764634167570225</v>
      </c>
      <c r="IO570">
        <v>-0.01042730378795286</v>
      </c>
      <c r="IP570">
        <v>0.00100284695746963</v>
      </c>
      <c r="IQ570">
        <v>-1.701466411570297E-05</v>
      </c>
      <c r="IR570">
        <v>2</v>
      </c>
      <c r="IS570">
        <v>2310</v>
      </c>
      <c r="IT570">
        <v>1</v>
      </c>
      <c r="IU570">
        <v>25</v>
      </c>
      <c r="IV570">
        <v>9.5</v>
      </c>
      <c r="IW570">
        <v>9.199999999999999</v>
      </c>
      <c r="IX570">
        <v>2.46216</v>
      </c>
      <c r="IY570">
        <v>2.19849</v>
      </c>
      <c r="IZ570">
        <v>1.39648</v>
      </c>
      <c r="JA570">
        <v>2.34375</v>
      </c>
      <c r="JB570">
        <v>1.49536</v>
      </c>
      <c r="JC570">
        <v>2.36694</v>
      </c>
      <c r="JD570">
        <v>35.6845</v>
      </c>
      <c r="JE570">
        <v>24.1663</v>
      </c>
      <c r="JF570">
        <v>18</v>
      </c>
      <c r="JG570">
        <v>516.275</v>
      </c>
      <c r="JH570">
        <v>439.4</v>
      </c>
      <c r="JI570">
        <v>25.0002</v>
      </c>
      <c r="JJ570">
        <v>26.2769</v>
      </c>
      <c r="JK570">
        <v>30.0002</v>
      </c>
      <c r="JL570">
        <v>26.2379</v>
      </c>
      <c r="JM570">
        <v>26.1783</v>
      </c>
      <c r="JN570">
        <v>49.2621</v>
      </c>
      <c r="JO570">
        <v>14.0293</v>
      </c>
      <c r="JP570">
        <v>4.18424</v>
      </c>
      <c r="JQ570">
        <v>25</v>
      </c>
      <c r="JR570">
        <v>1242.4</v>
      </c>
      <c r="JS570">
        <v>14.8185</v>
      </c>
      <c r="JT570">
        <v>100.829</v>
      </c>
      <c r="JU570">
        <v>100.798</v>
      </c>
    </row>
    <row r="571" spans="1:281">
      <c r="A571">
        <v>555</v>
      </c>
      <c r="B571">
        <v>1658949806.1</v>
      </c>
      <c r="C571">
        <v>8168.099999904633</v>
      </c>
      <c r="D571" t="s">
        <v>1544</v>
      </c>
      <c r="E571" t="s">
        <v>1545</v>
      </c>
      <c r="F571">
        <v>5</v>
      </c>
      <c r="G571" t="s">
        <v>1396</v>
      </c>
      <c r="H571" t="s">
        <v>416</v>
      </c>
      <c r="I571">
        <v>1658949798.314285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1246.03574426073</v>
      </c>
      <c r="AK571">
        <v>1186.939818181818</v>
      </c>
      <c r="AL571">
        <v>3.368901013580889</v>
      </c>
      <c r="AM571">
        <v>64.67409659415863</v>
      </c>
      <c r="AN571">
        <f>(AP571 - AO571 + DI571*1E3/(8.314*(DK571+273.15)) * AR571/DH571 * AQ571) * DH571/(100*CV571) * 1000/(1000 - AP571)</f>
        <v>0</v>
      </c>
      <c r="AO571">
        <v>14.4971288642382</v>
      </c>
      <c r="AP571">
        <v>22.07766303030303</v>
      </c>
      <c r="AQ571">
        <v>-3.062163045430433E-05</v>
      </c>
      <c r="AR571">
        <v>83.68018954703501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1394</v>
      </c>
      <c r="CA571">
        <v>300</v>
      </c>
      <c r="CB571">
        <v>300</v>
      </c>
      <c r="CC571">
        <v>300</v>
      </c>
      <c r="CD571">
        <v>10389.3</v>
      </c>
      <c r="CE571">
        <v>1221.96</v>
      </c>
      <c r="CF571">
        <v>-0.00688733</v>
      </c>
      <c r="CG571">
        <v>0.34</v>
      </c>
      <c r="CH571" t="s">
        <v>417</v>
      </c>
      <c r="CI571" t="s">
        <v>417</v>
      </c>
      <c r="CJ571" t="s">
        <v>417</v>
      </c>
      <c r="CK571" t="s">
        <v>417</v>
      </c>
      <c r="CL571" t="s">
        <v>417</v>
      </c>
      <c r="CM571" t="s">
        <v>417</v>
      </c>
      <c r="CN571" t="s">
        <v>417</v>
      </c>
      <c r="CO571" t="s">
        <v>417</v>
      </c>
      <c r="CP571" t="s">
        <v>417</v>
      </c>
      <c r="CQ571" t="s">
        <v>417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1658949798.314285</v>
      </c>
      <c r="DB571">
        <v>1136.51</v>
      </c>
      <c r="DC571">
        <v>1210.567142857143</v>
      </c>
      <c r="DD571">
        <v>22.062075</v>
      </c>
      <c r="DE571">
        <v>14.43107142857143</v>
      </c>
      <c r="DF571">
        <v>1140.792857142857</v>
      </c>
      <c r="DG571">
        <v>22.16227857142857</v>
      </c>
      <c r="DH571">
        <v>500.0865357142857</v>
      </c>
      <c r="DI571">
        <v>90.42803571428568</v>
      </c>
      <c r="DJ571">
        <v>0.1000169857142857</v>
      </c>
      <c r="DK571">
        <v>27.1174</v>
      </c>
      <c r="DL571">
        <v>26.81231785714286</v>
      </c>
      <c r="DM571">
        <v>999.9000000000002</v>
      </c>
      <c r="DN571">
        <v>0</v>
      </c>
      <c r="DO571">
        <v>0</v>
      </c>
      <c r="DP571">
        <v>9983.662500000002</v>
      </c>
      <c r="DQ571">
        <v>0</v>
      </c>
      <c r="DR571">
        <v>10.38047142857143</v>
      </c>
      <c r="DS571">
        <v>-74.05601428571428</v>
      </c>
      <c r="DT571">
        <v>1162.150357142857</v>
      </c>
      <c r="DU571">
        <v>1228.2925</v>
      </c>
      <c r="DV571">
        <v>7.630999285714284</v>
      </c>
      <c r="DW571">
        <v>1210.567142857143</v>
      </c>
      <c r="DX571">
        <v>14.43107142857143</v>
      </c>
      <c r="DY571">
        <v>1.99503</v>
      </c>
      <c r="DZ571">
        <v>1.304972857142857</v>
      </c>
      <c r="EA571">
        <v>17.40494285714285</v>
      </c>
      <c r="EB571">
        <v>10.85609285714286</v>
      </c>
      <c r="EC571">
        <v>1999.97</v>
      </c>
      <c r="ED571">
        <v>0.979995392857143</v>
      </c>
      <c r="EE571">
        <v>0.02000475357142857</v>
      </c>
      <c r="EF571">
        <v>0</v>
      </c>
      <c r="EG571">
        <v>970.8845714285715</v>
      </c>
      <c r="EH571">
        <v>5.00097</v>
      </c>
      <c r="EI571">
        <v>19371.93214285714</v>
      </c>
      <c r="EJ571">
        <v>16707.31428571428</v>
      </c>
      <c r="EK571">
        <v>38.562</v>
      </c>
      <c r="EL571">
        <v>39.04207142857143</v>
      </c>
      <c r="EM571">
        <v>38.5</v>
      </c>
      <c r="EN571">
        <v>38.687</v>
      </c>
      <c r="EO571">
        <v>39.12942857142857</v>
      </c>
      <c r="EP571">
        <v>1955.059642857143</v>
      </c>
      <c r="EQ571">
        <v>39.91</v>
      </c>
      <c r="ER571">
        <v>0</v>
      </c>
      <c r="ES571">
        <v>600</v>
      </c>
      <c r="ET571">
        <v>0</v>
      </c>
      <c r="EU571">
        <v>970.83272</v>
      </c>
      <c r="EV571">
        <v>-3.352307681975481</v>
      </c>
      <c r="EW571">
        <v>-75.60769236075909</v>
      </c>
      <c r="EX571">
        <v>19371.2</v>
      </c>
      <c r="EY571">
        <v>15</v>
      </c>
      <c r="EZ571">
        <v>1658949246.1</v>
      </c>
      <c r="FA571" t="s">
        <v>1397</v>
      </c>
      <c r="FB571">
        <v>1658949228.6</v>
      </c>
      <c r="FC571">
        <v>1658949246.1</v>
      </c>
      <c r="FD571">
        <v>1</v>
      </c>
      <c r="FE571">
        <v>1.075</v>
      </c>
      <c r="FF571">
        <v>0.018</v>
      </c>
      <c r="FG571">
        <v>-2.327</v>
      </c>
      <c r="FH571">
        <v>-0.178</v>
      </c>
      <c r="FI571">
        <v>420</v>
      </c>
      <c r="FJ571">
        <v>13</v>
      </c>
      <c r="FK571">
        <v>0.09</v>
      </c>
      <c r="FL571">
        <v>0.02</v>
      </c>
      <c r="FM571">
        <v>-74.04673658536586</v>
      </c>
      <c r="FN571">
        <v>0.664147735191468</v>
      </c>
      <c r="FO571">
        <v>0.137737214901522</v>
      </c>
      <c r="FP571">
        <v>0</v>
      </c>
      <c r="FQ571">
        <v>971.1173235294118</v>
      </c>
      <c r="FR571">
        <v>-3.535538575834825</v>
      </c>
      <c r="FS571">
        <v>0.396985384275942</v>
      </c>
      <c r="FT571">
        <v>0</v>
      </c>
      <c r="FU571">
        <v>7.679435365853659</v>
      </c>
      <c r="FV571">
        <v>-0.760067665505221</v>
      </c>
      <c r="FW571">
        <v>0.07520411567933004</v>
      </c>
      <c r="FX571">
        <v>0</v>
      </c>
      <c r="FY571">
        <v>0</v>
      </c>
      <c r="FZ571">
        <v>3</v>
      </c>
      <c r="GA571" t="s">
        <v>439</v>
      </c>
      <c r="GB571">
        <v>2.98358</v>
      </c>
      <c r="GC571">
        <v>2.71563</v>
      </c>
      <c r="GD571">
        <v>0.190486</v>
      </c>
      <c r="GE571">
        <v>0.195525</v>
      </c>
      <c r="GF571">
        <v>0.101516</v>
      </c>
      <c r="GG571">
        <v>0.07410609999999999</v>
      </c>
      <c r="GH571">
        <v>25683.6</v>
      </c>
      <c r="GI571">
        <v>25622.2</v>
      </c>
      <c r="GJ571">
        <v>29484.4</v>
      </c>
      <c r="GK571">
        <v>29452.7</v>
      </c>
      <c r="GL571">
        <v>35094.9</v>
      </c>
      <c r="GM571">
        <v>36262.9</v>
      </c>
      <c r="GN571">
        <v>41532.5</v>
      </c>
      <c r="GO571">
        <v>41969.6</v>
      </c>
      <c r="GP571">
        <v>1.95658</v>
      </c>
      <c r="GQ571">
        <v>1.90532</v>
      </c>
      <c r="GR571">
        <v>0.093542</v>
      </c>
      <c r="GS571">
        <v>0</v>
      </c>
      <c r="GT571">
        <v>25.308</v>
      </c>
      <c r="GU571">
        <v>999.9</v>
      </c>
      <c r="GV571">
        <v>35</v>
      </c>
      <c r="GW571">
        <v>31.1</v>
      </c>
      <c r="GX571">
        <v>17.5607</v>
      </c>
      <c r="GY571">
        <v>63.0194</v>
      </c>
      <c r="GZ571">
        <v>33.8421</v>
      </c>
      <c r="HA571">
        <v>1</v>
      </c>
      <c r="HB571">
        <v>-0.089436</v>
      </c>
      <c r="HC571">
        <v>0.273317</v>
      </c>
      <c r="HD571">
        <v>20.3326</v>
      </c>
      <c r="HE571">
        <v>5.21789</v>
      </c>
      <c r="HF571">
        <v>12.0099</v>
      </c>
      <c r="HG571">
        <v>4.989</v>
      </c>
      <c r="HH571">
        <v>3.28865</v>
      </c>
      <c r="HI571">
        <v>9999</v>
      </c>
      <c r="HJ571">
        <v>9999</v>
      </c>
      <c r="HK571">
        <v>9999</v>
      </c>
      <c r="HL571">
        <v>157</v>
      </c>
      <c r="HM571">
        <v>1.8674</v>
      </c>
      <c r="HN571">
        <v>1.86646</v>
      </c>
      <c r="HO571">
        <v>1.86586</v>
      </c>
      <c r="HP571">
        <v>1.86584</v>
      </c>
      <c r="HQ571">
        <v>1.86767</v>
      </c>
      <c r="HR571">
        <v>1.87012</v>
      </c>
      <c r="HS571">
        <v>1.86876</v>
      </c>
      <c r="HT571">
        <v>1.87027</v>
      </c>
      <c r="HU571">
        <v>0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-4.35</v>
      </c>
      <c r="II571">
        <v>-0.1</v>
      </c>
      <c r="IJ571">
        <v>-0.9279119013753974</v>
      </c>
      <c r="IK571">
        <v>-0.003643892653284941</v>
      </c>
      <c r="IL571">
        <v>8.948238347276123E-07</v>
      </c>
      <c r="IM571">
        <v>-2.445980282225029E-10</v>
      </c>
      <c r="IN571">
        <v>-0.1764634167570225</v>
      </c>
      <c r="IO571">
        <v>-0.01042730378795286</v>
      </c>
      <c r="IP571">
        <v>0.00100284695746963</v>
      </c>
      <c r="IQ571">
        <v>-1.701466411570297E-05</v>
      </c>
      <c r="IR571">
        <v>2</v>
      </c>
      <c r="IS571">
        <v>2310</v>
      </c>
      <c r="IT571">
        <v>1</v>
      </c>
      <c r="IU571">
        <v>25</v>
      </c>
      <c r="IV571">
        <v>9.6</v>
      </c>
      <c r="IW571">
        <v>9.300000000000001</v>
      </c>
      <c r="IX571">
        <v>2.49023</v>
      </c>
      <c r="IY571">
        <v>2.1875</v>
      </c>
      <c r="IZ571">
        <v>1.39648</v>
      </c>
      <c r="JA571">
        <v>2.34253</v>
      </c>
      <c r="JB571">
        <v>1.49536</v>
      </c>
      <c r="JC571">
        <v>2.40967</v>
      </c>
      <c r="JD571">
        <v>35.6845</v>
      </c>
      <c r="JE571">
        <v>24.1663</v>
      </c>
      <c r="JF571">
        <v>18</v>
      </c>
      <c r="JG571">
        <v>516.08</v>
      </c>
      <c r="JH571">
        <v>439.576</v>
      </c>
      <c r="JI571">
        <v>25.0002</v>
      </c>
      <c r="JJ571">
        <v>26.2775</v>
      </c>
      <c r="JK571">
        <v>30.0001</v>
      </c>
      <c r="JL571">
        <v>26.2379</v>
      </c>
      <c r="JM571">
        <v>26.1795</v>
      </c>
      <c r="JN571">
        <v>49.8435</v>
      </c>
      <c r="JO571">
        <v>12.4795</v>
      </c>
      <c r="JP571">
        <v>4.18424</v>
      </c>
      <c r="JQ571">
        <v>25</v>
      </c>
      <c r="JR571">
        <v>1255.81</v>
      </c>
      <c r="JS571">
        <v>14.9459</v>
      </c>
      <c r="JT571">
        <v>100.829</v>
      </c>
      <c r="JU571">
        <v>100.798</v>
      </c>
    </row>
    <row r="572" spans="1:281">
      <c r="A572">
        <v>556</v>
      </c>
      <c r="B572">
        <v>1658949811.1</v>
      </c>
      <c r="C572">
        <v>8173.099999904633</v>
      </c>
      <c r="D572" t="s">
        <v>1546</v>
      </c>
      <c r="E572" t="s">
        <v>1547</v>
      </c>
      <c r="F572">
        <v>5</v>
      </c>
      <c r="G572" t="s">
        <v>1396</v>
      </c>
      <c r="H572" t="s">
        <v>416</v>
      </c>
      <c r="I572">
        <v>1658949803.6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1263.516123297226</v>
      </c>
      <c r="AK572">
        <v>1204.144363636364</v>
      </c>
      <c r="AL572">
        <v>3.450878368740827</v>
      </c>
      <c r="AM572">
        <v>64.67409659415863</v>
      </c>
      <c r="AN572">
        <f>(AP572 - AO572 + DI572*1E3/(8.314*(DK572+273.15)) * AR572/DH572 * AQ572) * DH572/(100*CV572) * 1000/(1000 - AP572)</f>
        <v>0</v>
      </c>
      <c r="AO572">
        <v>14.64240435907689</v>
      </c>
      <c r="AP572">
        <v>22.10673151515151</v>
      </c>
      <c r="AQ572">
        <v>0.005190808038885639</v>
      </c>
      <c r="AR572">
        <v>83.68018954703501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1394</v>
      </c>
      <c r="CA572">
        <v>300</v>
      </c>
      <c r="CB572">
        <v>300</v>
      </c>
      <c r="CC572">
        <v>300</v>
      </c>
      <c r="CD572">
        <v>10389.3</v>
      </c>
      <c r="CE572">
        <v>1221.96</v>
      </c>
      <c r="CF572">
        <v>-0.00688733</v>
      </c>
      <c r="CG572">
        <v>0.34</v>
      </c>
      <c r="CH572" t="s">
        <v>417</v>
      </c>
      <c r="CI572" t="s">
        <v>417</v>
      </c>
      <c r="CJ572" t="s">
        <v>417</v>
      </c>
      <c r="CK572" t="s">
        <v>417</v>
      </c>
      <c r="CL572" t="s">
        <v>417</v>
      </c>
      <c r="CM572" t="s">
        <v>417</v>
      </c>
      <c r="CN572" t="s">
        <v>417</v>
      </c>
      <c r="CO572" t="s">
        <v>417</v>
      </c>
      <c r="CP572" t="s">
        <v>417</v>
      </c>
      <c r="CQ572" t="s">
        <v>417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1658949803.6</v>
      </c>
      <c r="DB572">
        <v>1154.165925925926</v>
      </c>
      <c r="DC572">
        <v>1228.222962962963</v>
      </c>
      <c r="DD572">
        <v>22.07626296296296</v>
      </c>
      <c r="DE572">
        <v>14.53857407407407</v>
      </c>
      <c r="DF572">
        <v>1158.493333333334</v>
      </c>
      <c r="DG572">
        <v>22.17634814814814</v>
      </c>
      <c r="DH572">
        <v>500.0682222222222</v>
      </c>
      <c r="DI572">
        <v>90.42745555555554</v>
      </c>
      <c r="DJ572">
        <v>0.09998821851851851</v>
      </c>
      <c r="DK572">
        <v>27.12066666666667</v>
      </c>
      <c r="DL572">
        <v>26.83154814814815</v>
      </c>
      <c r="DM572">
        <v>999.9000000000001</v>
      </c>
      <c r="DN572">
        <v>0</v>
      </c>
      <c r="DO572">
        <v>0</v>
      </c>
      <c r="DP572">
        <v>9996.555925925926</v>
      </c>
      <c r="DQ572">
        <v>0</v>
      </c>
      <c r="DR572">
        <v>10.37444814814815</v>
      </c>
      <c r="DS572">
        <v>-74.05588148148148</v>
      </c>
      <c r="DT572">
        <v>1180.221851851852</v>
      </c>
      <c r="DU572">
        <v>1246.343333333333</v>
      </c>
      <c r="DV572">
        <v>7.537690740740741</v>
      </c>
      <c r="DW572">
        <v>1228.222962962963</v>
      </c>
      <c r="DX572">
        <v>14.53857407407407</v>
      </c>
      <c r="DY572">
        <v>1.996300370370371</v>
      </c>
      <c r="DZ572">
        <v>1.314685925925926</v>
      </c>
      <c r="EA572">
        <v>17.41501851851852</v>
      </c>
      <c r="EB572">
        <v>10.96748518518518</v>
      </c>
      <c r="EC572">
        <v>1999.992962962963</v>
      </c>
      <c r="ED572">
        <v>0.9799955555555556</v>
      </c>
      <c r="EE572">
        <v>0.0200045962962963</v>
      </c>
      <c r="EF572">
        <v>0</v>
      </c>
      <c r="EG572">
        <v>970.5836666666665</v>
      </c>
      <c r="EH572">
        <v>5.00097</v>
      </c>
      <c r="EI572">
        <v>19365.41111111111</v>
      </c>
      <c r="EJ572">
        <v>16707.51851851852</v>
      </c>
      <c r="EK572">
        <v>38.562</v>
      </c>
      <c r="EL572">
        <v>39.03903703703703</v>
      </c>
      <c r="EM572">
        <v>38.5</v>
      </c>
      <c r="EN572">
        <v>38.687</v>
      </c>
      <c r="EO572">
        <v>39.13877777777778</v>
      </c>
      <c r="EP572">
        <v>1955.082222222223</v>
      </c>
      <c r="EQ572">
        <v>39.91</v>
      </c>
      <c r="ER572">
        <v>0</v>
      </c>
      <c r="ES572">
        <v>605.3999998569489</v>
      </c>
      <c r="ET572">
        <v>0</v>
      </c>
      <c r="EU572">
        <v>970.5436923076923</v>
      </c>
      <c r="EV572">
        <v>-3.823794860974087</v>
      </c>
      <c r="EW572">
        <v>-76.42393169994153</v>
      </c>
      <c r="EX572">
        <v>19365.0076923077</v>
      </c>
      <c r="EY572">
        <v>15</v>
      </c>
      <c r="EZ572">
        <v>1658949246.1</v>
      </c>
      <c r="FA572" t="s">
        <v>1397</v>
      </c>
      <c r="FB572">
        <v>1658949228.6</v>
      </c>
      <c r="FC572">
        <v>1658949246.1</v>
      </c>
      <c r="FD572">
        <v>1</v>
      </c>
      <c r="FE572">
        <v>1.075</v>
      </c>
      <c r="FF572">
        <v>0.018</v>
      </c>
      <c r="FG572">
        <v>-2.327</v>
      </c>
      <c r="FH572">
        <v>-0.178</v>
      </c>
      <c r="FI572">
        <v>420</v>
      </c>
      <c r="FJ572">
        <v>13</v>
      </c>
      <c r="FK572">
        <v>0.09</v>
      </c>
      <c r="FL572">
        <v>0.02</v>
      </c>
      <c r="FM572">
        <v>-74.08287073170733</v>
      </c>
      <c r="FN572">
        <v>0.08228780487822916</v>
      </c>
      <c r="FO572">
        <v>0.1527684047335397</v>
      </c>
      <c r="FP572">
        <v>1</v>
      </c>
      <c r="FQ572">
        <v>970.7865588235295</v>
      </c>
      <c r="FR572">
        <v>-3.486493504613038</v>
      </c>
      <c r="FS572">
        <v>0.3821707495791725</v>
      </c>
      <c r="FT572">
        <v>0</v>
      </c>
      <c r="FU572">
        <v>7.602675121951219</v>
      </c>
      <c r="FV572">
        <v>-0.9794797212543662</v>
      </c>
      <c r="FW572">
        <v>0.09821032336383495</v>
      </c>
      <c r="FX572">
        <v>0</v>
      </c>
      <c r="FY572">
        <v>1</v>
      </c>
      <c r="FZ572">
        <v>3</v>
      </c>
      <c r="GA572" t="s">
        <v>426</v>
      </c>
      <c r="GB572">
        <v>2.9835</v>
      </c>
      <c r="GC572">
        <v>2.71567</v>
      </c>
      <c r="GD572">
        <v>0.19221</v>
      </c>
      <c r="GE572">
        <v>0.197184</v>
      </c>
      <c r="GF572">
        <v>0.101613</v>
      </c>
      <c r="GG572">
        <v>0.0746766</v>
      </c>
      <c r="GH572">
        <v>25628.8</v>
      </c>
      <c r="GI572">
        <v>25569.3</v>
      </c>
      <c r="GJ572">
        <v>29484.3</v>
      </c>
      <c r="GK572">
        <v>29452.6</v>
      </c>
      <c r="GL572">
        <v>35090.5</v>
      </c>
      <c r="GM572">
        <v>36240.4</v>
      </c>
      <c r="GN572">
        <v>41531.8</v>
      </c>
      <c r="GO572">
        <v>41969.8</v>
      </c>
      <c r="GP572">
        <v>1.95693</v>
      </c>
      <c r="GQ572">
        <v>1.90548</v>
      </c>
      <c r="GR572">
        <v>0.0949576</v>
      </c>
      <c r="GS572">
        <v>0</v>
      </c>
      <c r="GT572">
        <v>25.3097</v>
      </c>
      <c r="GU572">
        <v>999.9</v>
      </c>
      <c r="GV572">
        <v>35</v>
      </c>
      <c r="GW572">
        <v>31.1</v>
      </c>
      <c r="GX572">
        <v>17.5632</v>
      </c>
      <c r="GY572">
        <v>63.1494</v>
      </c>
      <c r="GZ572">
        <v>34.0545</v>
      </c>
      <c r="HA572">
        <v>1</v>
      </c>
      <c r="HB572">
        <v>-0.0891692</v>
      </c>
      <c r="HC572">
        <v>0.27472</v>
      </c>
      <c r="HD572">
        <v>20.3325</v>
      </c>
      <c r="HE572">
        <v>5.21834</v>
      </c>
      <c r="HF572">
        <v>12.0099</v>
      </c>
      <c r="HG572">
        <v>4.9891</v>
      </c>
      <c r="HH572">
        <v>3.28863</v>
      </c>
      <c r="HI572">
        <v>9999</v>
      </c>
      <c r="HJ572">
        <v>9999</v>
      </c>
      <c r="HK572">
        <v>9999</v>
      </c>
      <c r="HL572">
        <v>157</v>
      </c>
      <c r="HM572">
        <v>1.8674</v>
      </c>
      <c r="HN572">
        <v>1.86645</v>
      </c>
      <c r="HO572">
        <v>1.86587</v>
      </c>
      <c r="HP572">
        <v>1.86584</v>
      </c>
      <c r="HQ572">
        <v>1.86768</v>
      </c>
      <c r="HR572">
        <v>1.87014</v>
      </c>
      <c r="HS572">
        <v>1.86876</v>
      </c>
      <c r="HT572">
        <v>1.87027</v>
      </c>
      <c r="HU572">
        <v>0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-4.39</v>
      </c>
      <c r="II572">
        <v>-0.0998</v>
      </c>
      <c r="IJ572">
        <v>-0.9279119013753974</v>
      </c>
      <c r="IK572">
        <v>-0.003643892653284941</v>
      </c>
      <c r="IL572">
        <v>8.948238347276123E-07</v>
      </c>
      <c r="IM572">
        <v>-2.445980282225029E-10</v>
      </c>
      <c r="IN572">
        <v>-0.1764634167570225</v>
      </c>
      <c r="IO572">
        <v>-0.01042730378795286</v>
      </c>
      <c r="IP572">
        <v>0.00100284695746963</v>
      </c>
      <c r="IQ572">
        <v>-1.701466411570297E-05</v>
      </c>
      <c r="IR572">
        <v>2</v>
      </c>
      <c r="IS572">
        <v>2310</v>
      </c>
      <c r="IT572">
        <v>1</v>
      </c>
      <c r="IU572">
        <v>25</v>
      </c>
      <c r="IV572">
        <v>9.699999999999999</v>
      </c>
      <c r="IW572">
        <v>9.4</v>
      </c>
      <c r="IX572">
        <v>2.51587</v>
      </c>
      <c r="IY572">
        <v>2.1875</v>
      </c>
      <c r="IZ572">
        <v>1.39648</v>
      </c>
      <c r="JA572">
        <v>2.34375</v>
      </c>
      <c r="JB572">
        <v>1.49536</v>
      </c>
      <c r="JC572">
        <v>2.39014</v>
      </c>
      <c r="JD572">
        <v>35.6845</v>
      </c>
      <c r="JE572">
        <v>24.1663</v>
      </c>
      <c r="JF572">
        <v>18</v>
      </c>
      <c r="JG572">
        <v>516.321</v>
      </c>
      <c r="JH572">
        <v>439.673</v>
      </c>
      <c r="JI572">
        <v>25.0003</v>
      </c>
      <c r="JJ572">
        <v>26.2797</v>
      </c>
      <c r="JK572">
        <v>30.0004</v>
      </c>
      <c r="JL572">
        <v>26.2395</v>
      </c>
      <c r="JM572">
        <v>26.1805</v>
      </c>
      <c r="JN572">
        <v>50.3425</v>
      </c>
      <c r="JO572">
        <v>11.3054</v>
      </c>
      <c r="JP572">
        <v>4.18424</v>
      </c>
      <c r="JQ572">
        <v>25</v>
      </c>
      <c r="JR572">
        <v>1275.84</v>
      </c>
      <c r="JS572">
        <v>15.0619</v>
      </c>
      <c r="JT572">
        <v>100.828</v>
      </c>
      <c r="JU572">
        <v>100.798</v>
      </c>
    </row>
    <row r="573" spans="1:281">
      <c r="A573">
        <v>557</v>
      </c>
      <c r="B573">
        <v>1658949816.1</v>
      </c>
      <c r="C573">
        <v>8178.099999904633</v>
      </c>
      <c r="D573" t="s">
        <v>1548</v>
      </c>
      <c r="E573" t="s">
        <v>1549</v>
      </c>
      <c r="F573">
        <v>5</v>
      </c>
      <c r="G573" t="s">
        <v>1396</v>
      </c>
      <c r="H573" t="s">
        <v>416</v>
      </c>
      <c r="I573">
        <v>1658949808.314285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1280.718989278345</v>
      </c>
      <c r="AK573">
        <v>1221.335818181818</v>
      </c>
      <c r="AL573">
        <v>3.446759991875343</v>
      </c>
      <c r="AM573">
        <v>64.67409659415863</v>
      </c>
      <c r="AN573">
        <f>(AP573 - AO573 + DI573*1E3/(8.314*(DK573+273.15)) * AR573/DH573 * AQ573) * DH573/(100*CV573) * 1000/(1000 - AP573)</f>
        <v>0</v>
      </c>
      <c r="AO573">
        <v>14.79219292020998</v>
      </c>
      <c r="AP573">
        <v>22.14771878787878</v>
      </c>
      <c r="AQ573">
        <v>0.006426567806926877</v>
      </c>
      <c r="AR573">
        <v>83.68018954703501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1394</v>
      </c>
      <c r="CA573">
        <v>300</v>
      </c>
      <c r="CB573">
        <v>300</v>
      </c>
      <c r="CC573">
        <v>300</v>
      </c>
      <c r="CD573">
        <v>10389.3</v>
      </c>
      <c r="CE573">
        <v>1221.96</v>
      </c>
      <c r="CF573">
        <v>-0.00688733</v>
      </c>
      <c r="CG573">
        <v>0.34</v>
      </c>
      <c r="CH573" t="s">
        <v>417</v>
      </c>
      <c r="CI573" t="s">
        <v>417</v>
      </c>
      <c r="CJ573" t="s">
        <v>417</v>
      </c>
      <c r="CK573" t="s">
        <v>417</v>
      </c>
      <c r="CL573" t="s">
        <v>417</v>
      </c>
      <c r="CM573" t="s">
        <v>417</v>
      </c>
      <c r="CN573" t="s">
        <v>417</v>
      </c>
      <c r="CO573" t="s">
        <v>417</v>
      </c>
      <c r="CP573" t="s">
        <v>417</v>
      </c>
      <c r="CQ573" t="s">
        <v>417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1658949808.314285</v>
      </c>
      <c r="DB573">
        <v>1169.887142857143</v>
      </c>
      <c r="DC573">
        <v>1243.982142857143</v>
      </c>
      <c r="DD573">
        <v>22.09755714285714</v>
      </c>
      <c r="DE573">
        <v>14.66082142857143</v>
      </c>
      <c r="DF573">
        <v>1174.254642857143</v>
      </c>
      <c r="DG573">
        <v>22.19745714285714</v>
      </c>
      <c r="DH573">
        <v>500.0621071428572</v>
      </c>
      <c r="DI573">
        <v>90.42730000000003</v>
      </c>
      <c r="DJ573">
        <v>0.09995837142857145</v>
      </c>
      <c r="DK573">
        <v>27.12340357142858</v>
      </c>
      <c r="DL573">
        <v>26.85056071428571</v>
      </c>
      <c r="DM573">
        <v>999.9000000000002</v>
      </c>
      <c r="DN573">
        <v>0</v>
      </c>
      <c r="DO573">
        <v>0</v>
      </c>
      <c r="DP573">
        <v>10000.9175</v>
      </c>
      <c r="DQ573">
        <v>0</v>
      </c>
      <c r="DR573">
        <v>10.3738</v>
      </c>
      <c r="DS573">
        <v>-74.0941142857143</v>
      </c>
      <c r="DT573">
        <v>1196.323928571428</v>
      </c>
      <c r="DU573">
        <v>1262.491785714286</v>
      </c>
      <c r="DV573">
        <v>7.436743214285715</v>
      </c>
      <c r="DW573">
        <v>1243.982142857143</v>
      </c>
      <c r="DX573">
        <v>14.66082142857143</v>
      </c>
      <c r="DY573">
        <v>1.998223571428572</v>
      </c>
      <c r="DZ573">
        <v>1.325738214285714</v>
      </c>
      <c r="EA573">
        <v>17.43025</v>
      </c>
      <c r="EB573">
        <v>11.09333214285714</v>
      </c>
      <c r="EC573">
        <v>1999.992857142857</v>
      </c>
      <c r="ED573">
        <v>0.9799957142857144</v>
      </c>
      <c r="EE573">
        <v>0.02000444285714286</v>
      </c>
      <c r="EF573">
        <v>0</v>
      </c>
      <c r="EG573">
        <v>970.2752499999998</v>
      </c>
      <c r="EH573">
        <v>5.00097</v>
      </c>
      <c r="EI573">
        <v>19359.29285714286</v>
      </c>
      <c r="EJ573">
        <v>16707.50357142857</v>
      </c>
      <c r="EK573">
        <v>38.562</v>
      </c>
      <c r="EL573">
        <v>39.03321428571428</v>
      </c>
      <c r="EM573">
        <v>38.5</v>
      </c>
      <c r="EN573">
        <v>38.687</v>
      </c>
      <c r="EO573">
        <v>39.14492857142857</v>
      </c>
      <c r="EP573">
        <v>1955.0825</v>
      </c>
      <c r="EQ573">
        <v>39.91</v>
      </c>
      <c r="ER573">
        <v>0</v>
      </c>
      <c r="ES573">
        <v>610.2000000476837</v>
      </c>
      <c r="ET573">
        <v>0</v>
      </c>
      <c r="EU573">
        <v>970.2252692307694</v>
      </c>
      <c r="EV573">
        <v>-4.333641022720212</v>
      </c>
      <c r="EW573">
        <v>-74.33162395728087</v>
      </c>
      <c r="EX573">
        <v>19358.66153846154</v>
      </c>
      <c r="EY573">
        <v>15</v>
      </c>
      <c r="EZ573">
        <v>1658949246.1</v>
      </c>
      <c r="FA573" t="s">
        <v>1397</v>
      </c>
      <c r="FB573">
        <v>1658949228.6</v>
      </c>
      <c r="FC573">
        <v>1658949246.1</v>
      </c>
      <c r="FD573">
        <v>1</v>
      </c>
      <c r="FE573">
        <v>1.075</v>
      </c>
      <c r="FF573">
        <v>0.018</v>
      </c>
      <c r="FG573">
        <v>-2.327</v>
      </c>
      <c r="FH573">
        <v>-0.178</v>
      </c>
      <c r="FI573">
        <v>420</v>
      </c>
      <c r="FJ573">
        <v>13</v>
      </c>
      <c r="FK573">
        <v>0.09</v>
      </c>
      <c r="FL573">
        <v>0.02</v>
      </c>
      <c r="FM573">
        <v>-74.0948875</v>
      </c>
      <c r="FN573">
        <v>-0.7390818011256437</v>
      </c>
      <c r="FO573">
        <v>0.1524083301324112</v>
      </c>
      <c r="FP573">
        <v>0</v>
      </c>
      <c r="FQ573">
        <v>970.4574705882354</v>
      </c>
      <c r="FR573">
        <v>-3.612223070754593</v>
      </c>
      <c r="FS573">
        <v>0.401961311812188</v>
      </c>
      <c r="FT573">
        <v>0</v>
      </c>
      <c r="FU573">
        <v>7.4966425</v>
      </c>
      <c r="FV573">
        <v>-1.279611557223283</v>
      </c>
      <c r="FW573">
        <v>0.1238626134220895</v>
      </c>
      <c r="FX573">
        <v>0</v>
      </c>
      <c r="FY573">
        <v>0</v>
      </c>
      <c r="FZ573">
        <v>3</v>
      </c>
      <c r="GA573" t="s">
        <v>439</v>
      </c>
      <c r="GB573">
        <v>2.98351</v>
      </c>
      <c r="GC573">
        <v>2.71558</v>
      </c>
      <c r="GD573">
        <v>0.193917</v>
      </c>
      <c r="GE573">
        <v>0.198809</v>
      </c>
      <c r="GF573">
        <v>0.101745</v>
      </c>
      <c r="GG573">
        <v>0.075281</v>
      </c>
      <c r="GH573">
        <v>25574.9</v>
      </c>
      <c r="GI573">
        <v>25517.4</v>
      </c>
      <c r="GJ573">
        <v>29484.5</v>
      </c>
      <c r="GK573">
        <v>29452.4</v>
      </c>
      <c r="GL573">
        <v>35085.7</v>
      </c>
      <c r="GM573">
        <v>36216.5</v>
      </c>
      <c r="GN573">
        <v>41532.4</v>
      </c>
      <c r="GO573">
        <v>41969.8</v>
      </c>
      <c r="GP573">
        <v>1.95643</v>
      </c>
      <c r="GQ573">
        <v>1.9058</v>
      </c>
      <c r="GR573">
        <v>0.09600069999999999</v>
      </c>
      <c r="GS573">
        <v>0</v>
      </c>
      <c r="GT573">
        <v>25.3112</v>
      </c>
      <c r="GU573">
        <v>999.9</v>
      </c>
      <c r="GV573">
        <v>35</v>
      </c>
      <c r="GW573">
        <v>31.1</v>
      </c>
      <c r="GX573">
        <v>17.5604</v>
      </c>
      <c r="GY573">
        <v>62.9194</v>
      </c>
      <c r="GZ573">
        <v>33.7179</v>
      </c>
      <c r="HA573">
        <v>1</v>
      </c>
      <c r="HB573">
        <v>-0.0891692</v>
      </c>
      <c r="HC573">
        <v>0.275714</v>
      </c>
      <c r="HD573">
        <v>20.3321</v>
      </c>
      <c r="HE573">
        <v>5.2134</v>
      </c>
      <c r="HF573">
        <v>12.0099</v>
      </c>
      <c r="HG573">
        <v>4.98775</v>
      </c>
      <c r="HH573">
        <v>3.28798</v>
      </c>
      <c r="HI573">
        <v>9999</v>
      </c>
      <c r="HJ573">
        <v>9999</v>
      </c>
      <c r="HK573">
        <v>9999</v>
      </c>
      <c r="HL573">
        <v>157</v>
      </c>
      <c r="HM573">
        <v>1.86739</v>
      </c>
      <c r="HN573">
        <v>1.86646</v>
      </c>
      <c r="HO573">
        <v>1.86588</v>
      </c>
      <c r="HP573">
        <v>1.86584</v>
      </c>
      <c r="HQ573">
        <v>1.86768</v>
      </c>
      <c r="HR573">
        <v>1.87013</v>
      </c>
      <c r="HS573">
        <v>1.86877</v>
      </c>
      <c r="HT573">
        <v>1.87027</v>
      </c>
      <c r="HU573">
        <v>0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-4.43</v>
      </c>
      <c r="II573">
        <v>-0.0994</v>
      </c>
      <c r="IJ573">
        <v>-0.9279119013753974</v>
      </c>
      <c r="IK573">
        <v>-0.003643892653284941</v>
      </c>
      <c r="IL573">
        <v>8.948238347276123E-07</v>
      </c>
      <c r="IM573">
        <v>-2.445980282225029E-10</v>
      </c>
      <c r="IN573">
        <v>-0.1764634167570225</v>
      </c>
      <c r="IO573">
        <v>-0.01042730378795286</v>
      </c>
      <c r="IP573">
        <v>0.00100284695746963</v>
      </c>
      <c r="IQ573">
        <v>-1.701466411570297E-05</v>
      </c>
      <c r="IR573">
        <v>2</v>
      </c>
      <c r="IS573">
        <v>2310</v>
      </c>
      <c r="IT573">
        <v>1</v>
      </c>
      <c r="IU573">
        <v>25</v>
      </c>
      <c r="IV573">
        <v>9.800000000000001</v>
      </c>
      <c r="IW573">
        <v>9.5</v>
      </c>
      <c r="IX573">
        <v>2.54395</v>
      </c>
      <c r="IY573">
        <v>2.19238</v>
      </c>
      <c r="IZ573">
        <v>1.39648</v>
      </c>
      <c r="JA573">
        <v>2.34375</v>
      </c>
      <c r="JB573">
        <v>1.49536</v>
      </c>
      <c r="JC573">
        <v>2.33765</v>
      </c>
      <c r="JD573">
        <v>35.6845</v>
      </c>
      <c r="JE573">
        <v>24.1663</v>
      </c>
      <c r="JF573">
        <v>18</v>
      </c>
      <c r="JG573">
        <v>516.002</v>
      </c>
      <c r="JH573">
        <v>439.88</v>
      </c>
      <c r="JI573">
        <v>25.0002</v>
      </c>
      <c r="JJ573">
        <v>26.2798</v>
      </c>
      <c r="JK573">
        <v>30.0003</v>
      </c>
      <c r="JL573">
        <v>26.2401</v>
      </c>
      <c r="JM573">
        <v>26.1817</v>
      </c>
      <c r="JN573">
        <v>50.9198</v>
      </c>
      <c r="JO573">
        <v>9.707409999999999</v>
      </c>
      <c r="JP573">
        <v>4.57401</v>
      </c>
      <c r="JQ573">
        <v>25</v>
      </c>
      <c r="JR573">
        <v>1289.2</v>
      </c>
      <c r="JS573">
        <v>15.2638</v>
      </c>
      <c r="JT573">
        <v>100.829</v>
      </c>
      <c r="JU573">
        <v>100.798</v>
      </c>
    </row>
    <row r="574" spans="1:281">
      <c r="A574">
        <v>558</v>
      </c>
      <c r="B574">
        <v>1658949821.1</v>
      </c>
      <c r="C574">
        <v>8183.099999904633</v>
      </c>
      <c r="D574" t="s">
        <v>1550</v>
      </c>
      <c r="E574" t="s">
        <v>1551</v>
      </c>
      <c r="F574">
        <v>5</v>
      </c>
      <c r="G574" t="s">
        <v>1396</v>
      </c>
      <c r="H574" t="s">
        <v>416</v>
      </c>
      <c r="I574">
        <v>1658949813.6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1297.862426423567</v>
      </c>
      <c r="AK574">
        <v>1238.57193939394</v>
      </c>
      <c r="AL574">
        <v>3.467573850004736</v>
      </c>
      <c r="AM574">
        <v>64.67409659415863</v>
      </c>
      <c r="AN574">
        <f>(AP574 - AO574 + DI574*1E3/(8.314*(DK574+273.15)) * AR574/DH574 * AQ574) * DH574/(100*CV574) * 1000/(1000 - AP574)</f>
        <v>0</v>
      </c>
      <c r="AO574">
        <v>14.97382367892434</v>
      </c>
      <c r="AP574">
        <v>22.2031212121212</v>
      </c>
      <c r="AQ574">
        <v>0.009561291737129697</v>
      </c>
      <c r="AR574">
        <v>83.68018954703501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1394</v>
      </c>
      <c r="CA574">
        <v>300</v>
      </c>
      <c r="CB574">
        <v>300</v>
      </c>
      <c r="CC574">
        <v>300</v>
      </c>
      <c r="CD574">
        <v>10389.3</v>
      </c>
      <c r="CE574">
        <v>1221.96</v>
      </c>
      <c r="CF574">
        <v>-0.00688733</v>
      </c>
      <c r="CG574">
        <v>0.34</v>
      </c>
      <c r="CH574" t="s">
        <v>417</v>
      </c>
      <c r="CI574" t="s">
        <v>417</v>
      </c>
      <c r="CJ574" t="s">
        <v>417</v>
      </c>
      <c r="CK574" t="s">
        <v>417</v>
      </c>
      <c r="CL574" t="s">
        <v>417</v>
      </c>
      <c r="CM574" t="s">
        <v>417</v>
      </c>
      <c r="CN574" t="s">
        <v>417</v>
      </c>
      <c r="CO574" t="s">
        <v>417</v>
      </c>
      <c r="CP574" t="s">
        <v>417</v>
      </c>
      <c r="CQ574" t="s">
        <v>417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1658949813.6</v>
      </c>
      <c r="DB574">
        <v>1187.557777777778</v>
      </c>
      <c r="DC574">
        <v>1261.731481481482</v>
      </c>
      <c r="DD574">
        <v>22.13419629629629</v>
      </c>
      <c r="DE574">
        <v>14.82892962962963</v>
      </c>
      <c r="DF574">
        <v>1191.97037037037</v>
      </c>
      <c r="DG574">
        <v>22.23378148148148</v>
      </c>
      <c r="DH574">
        <v>500.0608518518519</v>
      </c>
      <c r="DI574">
        <v>90.42725925925926</v>
      </c>
      <c r="DJ574">
        <v>0.1000150592592593</v>
      </c>
      <c r="DK574">
        <v>27.12667037037037</v>
      </c>
      <c r="DL574">
        <v>26.8728925925926</v>
      </c>
      <c r="DM574">
        <v>999.9000000000001</v>
      </c>
      <c r="DN574">
        <v>0</v>
      </c>
      <c r="DO574">
        <v>0</v>
      </c>
      <c r="DP574">
        <v>10001.80777777778</v>
      </c>
      <c r="DQ574">
        <v>0</v>
      </c>
      <c r="DR574">
        <v>10.37097407407407</v>
      </c>
      <c r="DS574">
        <v>-74.17322222222222</v>
      </c>
      <c r="DT574">
        <v>1214.439259259259</v>
      </c>
      <c r="DU574">
        <v>1280.723333333333</v>
      </c>
      <c r="DV574">
        <v>7.305278518518519</v>
      </c>
      <c r="DW574">
        <v>1261.731481481482</v>
      </c>
      <c r="DX574">
        <v>14.82892962962963</v>
      </c>
      <c r="DY574">
        <v>2.001535555555555</v>
      </c>
      <c r="DZ574">
        <v>1.340939259259259</v>
      </c>
      <c r="EA574">
        <v>17.45647407407408</v>
      </c>
      <c r="EB574">
        <v>11.26511851851852</v>
      </c>
      <c r="EC574">
        <v>2000.021111111111</v>
      </c>
      <c r="ED574">
        <v>0.9799961111111114</v>
      </c>
      <c r="EE574">
        <v>0.02000405925925926</v>
      </c>
      <c r="EF574">
        <v>0</v>
      </c>
      <c r="EG574">
        <v>969.9256296296296</v>
      </c>
      <c r="EH574">
        <v>5.00097</v>
      </c>
      <c r="EI574">
        <v>19352.37407407407</v>
      </c>
      <c r="EJ574">
        <v>16707.74444444444</v>
      </c>
      <c r="EK574">
        <v>38.562</v>
      </c>
      <c r="EL574">
        <v>39.01607407407408</v>
      </c>
      <c r="EM574">
        <v>38.5</v>
      </c>
      <c r="EN574">
        <v>38.687</v>
      </c>
      <c r="EO574">
        <v>39.15485185185185</v>
      </c>
      <c r="EP574">
        <v>1955.110740740741</v>
      </c>
      <c r="EQ574">
        <v>39.91</v>
      </c>
      <c r="ER574">
        <v>0</v>
      </c>
      <c r="ES574">
        <v>615</v>
      </c>
      <c r="ET574">
        <v>0</v>
      </c>
      <c r="EU574">
        <v>969.9333846153846</v>
      </c>
      <c r="EV574">
        <v>-4.088205130828889</v>
      </c>
      <c r="EW574">
        <v>-85.02564113049957</v>
      </c>
      <c r="EX574">
        <v>19352.33846153846</v>
      </c>
      <c r="EY574">
        <v>15</v>
      </c>
      <c r="EZ574">
        <v>1658949246.1</v>
      </c>
      <c r="FA574" t="s">
        <v>1397</v>
      </c>
      <c r="FB574">
        <v>1658949228.6</v>
      </c>
      <c r="FC574">
        <v>1658949246.1</v>
      </c>
      <c r="FD574">
        <v>1</v>
      </c>
      <c r="FE574">
        <v>1.075</v>
      </c>
      <c r="FF574">
        <v>0.018</v>
      </c>
      <c r="FG574">
        <v>-2.327</v>
      </c>
      <c r="FH574">
        <v>-0.178</v>
      </c>
      <c r="FI574">
        <v>420</v>
      </c>
      <c r="FJ574">
        <v>13</v>
      </c>
      <c r="FK574">
        <v>0.09</v>
      </c>
      <c r="FL574">
        <v>0.02</v>
      </c>
      <c r="FM574">
        <v>-74.09853000000001</v>
      </c>
      <c r="FN574">
        <v>-0.8030499061912937</v>
      </c>
      <c r="FO574">
        <v>0.1511237029721016</v>
      </c>
      <c r="FP574">
        <v>0</v>
      </c>
      <c r="FQ574">
        <v>970.1753235294118</v>
      </c>
      <c r="FR574">
        <v>-3.517173412812343</v>
      </c>
      <c r="FS574">
        <v>0.4093057048644815</v>
      </c>
      <c r="FT574">
        <v>0</v>
      </c>
      <c r="FU574">
        <v>7.38516425</v>
      </c>
      <c r="FV574">
        <v>-1.47619125703566</v>
      </c>
      <c r="FW574">
        <v>0.1421152680025531</v>
      </c>
      <c r="FX574">
        <v>0</v>
      </c>
      <c r="FY574">
        <v>0</v>
      </c>
      <c r="FZ574">
        <v>3</v>
      </c>
      <c r="GA574" t="s">
        <v>439</v>
      </c>
      <c r="GB574">
        <v>2.98355</v>
      </c>
      <c r="GC574">
        <v>2.71563</v>
      </c>
      <c r="GD574">
        <v>0.195622</v>
      </c>
      <c r="GE574">
        <v>0.200455</v>
      </c>
      <c r="GF574">
        <v>0.101928</v>
      </c>
      <c r="GG574">
        <v>0.07591539999999999</v>
      </c>
      <c r="GH574">
        <v>25521.2</v>
      </c>
      <c r="GI574">
        <v>25465.1</v>
      </c>
      <c r="GJ574">
        <v>29485</v>
      </c>
      <c r="GK574">
        <v>29452.5</v>
      </c>
      <c r="GL574">
        <v>35079.1</v>
      </c>
      <c r="GM574">
        <v>36191.6</v>
      </c>
      <c r="GN574">
        <v>41533.1</v>
      </c>
      <c r="GO574">
        <v>41970</v>
      </c>
      <c r="GP574">
        <v>1.95658</v>
      </c>
      <c r="GQ574">
        <v>1.9059</v>
      </c>
      <c r="GR574">
        <v>0.09696929999999999</v>
      </c>
      <c r="GS574">
        <v>0</v>
      </c>
      <c r="GT574">
        <v>25.3118</v>
      </c>
      <c r="GU574">
        <v>999.9</v>
      </c>
      <c r="GV574">
        <v>35</v>
      </c>
      <c r="GW574">
        <v>31.1</v>
      </c>
      <c r="GX574">
        <v>17.5617</v>
      </c>
      <c r="GY574">
        <v>62.5994</v>
      </c>
      <c r="GZ574">
        <v>33.8822</v>
      </c>
      <c r="HA574">
        <v>1</v>
      </c>
      <c r="HB574">
        <v>-0.088877</v>
      </c>
      <c r="HC574">
        <v>0.277849</v>
      </c>
      <c r="HD574">
        <v>20.3326</v>
      </c>
      <c r="HE574">
        <v>5.21699</v>
      </c>
      <c r="HF574">
        <v>12.0099</v>
      </c>
      <c r="HG574">
        <v>4.9887</v>
      </c>
      <c r="HH574">
        <v>3.2885</v>
      </c>
      <c r="HI574">
        <v>9999</v>
      </c>
      <c r="HJ574">
        <v>9999</v>
      </c>
      <c r="HK574">
        <v>9999</v>
      </c>
      <c r="HL574">
        <v>157</v>
      </c>
      <c r="HM574">
        <v>1.86737</v>
      </c>
      <c r="HN574">
        <v>1.86646</v>
      </c>
      <c r="HO574">
        <v>1.86585</v>
      </c>
      <c r="HP574">
        <v>1.86584</v>
      </c>
      <c r="HQ574">
        <v>1.86767</v>
      </c>
      <c r="HR574">
        <v>1.87012</v>
      </c>
      <c r="HS574">
        <v>1.86878</v>
      </c>
      <c r="HT574">
        <v>1.87027</v>
      </c>
      <c r="HU574">
        <v>0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-4.48</v>
      </c>
      <c r="II574">
        <v>-0.0989</v>
      </c>
      <c r="IJ574">
        <v>-0.9279119013753974</v>
      </c>
      <c r="IK574">
        <v>-0.003643892653284941</v>
      </c>
      <c r="IL574">
        <v>8.948238347276123E-07</v>
      </c>
      <c r="IM574">
        <v>-2.445980282225029E-10</v>
      </c>
      <c r="IN574">
        <v>-0.1764634167570225</v>
      </c>
      <c r="IO574">
        <v>-0.01042730378795286</v>
      </c>
      <c r="IP574">
        <v>0.00100284695746963</v>
      </c>
      <c r="IQ574">
        <v>-1.701466411570297E-05</v>
      </c>
      <c r="IR574">
        <v>2</v>
      </c>
      <c r="IS574">
        <v>2310</v>
      </c>
      <c r="IT574">
        <v>1</v>
      </c>
      <c r="IU574">
        <v>25</v>
      </c>
      <c r="IV574">
        <v>9.9</v>
      </c>
      <c r="IW574">
        <v>9.6</v>
      </c>
      <c r="IX574">
        <v>2.56958</v>
      </c>
      <c r="IY574">
        <v>2.19971</v>
      </c>
      <c r="IZ574">
        <v>1.39648</v>
      </c>
      <c r="JA574">
        <v>2.34375</v>
      </c>
      <c r="JB574">
        <v>1.49536</v>
      </c>
      <c r="JC574">
        <v>2.323</v>
      </c>
      <c r="JD574">
        <v>35.6845</v>
      </c>
      <c r="JE574">
        <v>24.1663</v>
      </c>
      <c r="JF574">
        <v>18</v>
      </c>
      <c r="JG574">
        <v>516.119</v>
      </c>
      <c r="JH574">
        <v>439.956</v>
      </c>
      <c r="JI574">
        <v>25.0004</v>
      </c>
      <c r="JJ574">
        <v>26.282</v>
      </c>
      <c r="JK574">
        <v>30.0001</v>
      </c>
      <c r="JL574">
        <v>26.2423</v>
      </c>
      <c r="JM574">
        <v>26.1838</v>
      </c>
      <c r="JN574">
        <v>51.414</v>
      </c>
      <c r="JO574">
        <v>8.715540000000001</v>
      </c>
      <c r="JP574">
        <v>4.57401</v>
      </c>
      <c r="JQ574">
        <v>25</v>
      </c>
      <c r="JR574">
        <v>1309.32</v>
      </c>
      <c r="JS574">
        <v>15.3681</v>
      </c>
      <c r="JT574">
        <v>100.831</v>
      </c>
      <c r="JU574">
        <v>100.798</v>
      </c>
    </row>
    <row r="575" spans="1:281">
      <c r="A575">
        <v>559</v>
      </c>
      <c r="B575">
        <v>1658949826.1</v>
      </c>
      <c r="C575">
        <v>8188.099999904633</v>
      </c>
      <c r="D575" t="s">
        <v>1552</v>
      </c>
      <c r="E575" t="s">
        <v>1553</v>
      </c>
      <c r="F575">
        <v>5</v>
      </c>
      <c r="G575" t="s">
        <v>1396</v>
      </c>
      <c r="H575" t="s">
        <v>416</v>
      </c>
      <c r="I575">
        <v>1658949818.314285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1315.28362473485</v>
      </c>
      <c r="AK575">
        <v>1255.771878787879</v>
      </c>
      <c r="AL575">
        <v>3.417720024373411</v>
      </c>
      <c r="AM575">
        <v>64.67409659415863</v>
      </c>
      <c r="AN575">
        <f>(AP575 - AO575 + DI575*1E3/(8.314*(DK575+273.15)) * AR575/DH575 * AQ575) * DH575/(100*CV575) * 1000/(1000 - AP575)</f>
        <v>0</v>
      </c>
      <c r="AO575">
        <v>15.10860939287963</v>
      </c>
      <c r="AP575">
        <v>22.24810242424242</v>
      </c>
      <c r="AQ575">
        <v>0.01035004034099348</v>
      </c>
      <c r="AR575">
        <v>83.68018954703501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1394</v>
      </c>
      <c r="CA575">
        <v>300</v>
      </c>
      <c r="CB575">
        <v>300</v>
      </c>
      <c r="CC575">
        <v>300</v>
      </c>
      <c r="CD575">
        <v>10389.3</v>
      </c>
      <c r="CE575">
        <v>1221.96</v>
      </c>
      <c r="CF575">
        <v>-0.00688733</v>
      </c>
      <c r="CG575">
        <v>0.34</v>
      </c>
      <c r="CH575" t="s">
        <v>417</v>
      </c>
      <c r="CI575" t="s">
        <v>417</v>
      </c>
      <c r="CJ575" t="s">
        <v>417</v>
      </c>
      <c r="CK575" t="s">
        <v>417</v>
      </c>
      <c r="CL575" t="s">
        <v>417</v>
      </c>
      <c r="CM575" t="s">
        <v>417</v>
      </c>
      <c r="CN575" t="s">
        <v>417</v>
      </c>
      <c r="CO575" t="s">
        <v>417</v>
      </c>
      <c r="CP575" t="s">
        <v>417</v>
      </c>
      <c r="CQ575" t="s">
        <v>417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1658949818.314285</v>
      </c>
      <c r="DB575">
        <v>1203.392857142857</v>
      </c>
      <c r="DC575">
        <v>1277.563214285714</v>
      </c>
      <c r="DD575">
        <v>22.17830714285714</v>
      </c>
      <c r="DE575">
        <v>14.97365</v>
      </c>
      <c r="DF575">
        <v>1207.846428571429</v>
      </c>
      <c r="DG575">
        <v>22.27749642857143</v>
      </c>
      <c r="DH575">
        <v>500.0731071428572</v>
      </c>
      <c r="DI575">
        <v>90.42746785714283</v>
      </c>
      <c r="DJ575">
        <v>0.09997075357142857</v>
      </c>
      <c r="DK575">
        <v>27.12914285714286</v>
      </c>
      <c r="DL575">
        <v>26.89354285714286</v>
      </c>
      <c r="DM575">
        <v>999.9000000000002</v>
      </c>
      <c r="DN575">
        <v>0</v>
      </c>
      <c r="DO575">
        <v>0</v>
      </c>
      <c r="DP575">
        <v>9999.128571428571</v>
      </c>
      <c r="DQ575">
        <v>0</v>
      </c>
      <c r="DR575">
        <v>10.378025</v>
      </c>
      <c r="DS575">
        <v>-74.17020357142859</v>
      </c>
      <c r="DT575">
        <v>1230.687857142857</v>
      </c>
      <c r="DU575">
        <v>1296.983571428571</v>
      </c>
      <c r="DV575">
        <v>7.204664285714285</v>
      </c>
      <c r="DW575">
        <v>1277.563214285714</v>
      </c>
      <c r="DX575">
        <v>14.97365</v>
      </c>
      <c r="DY575">
        <v>2.005528571428571</v>
      </c>
      <c r="DZ575">
        <v>1.354028928571429</v>
      </c>
      <c r="EA575">
        <v>17.48802857142857</v>
      </c>
      <c r="EB575">
        <v>11.41179285714286</v>
      </c>
      <c r="EC575">
        <v>2000.013214285714</v>
      </c>
      <c r="ED575">
        <v>0.9799962500000002</v>
      </c>
      <c r="EE575">
        <v>0.020003925</v>
      </c>
      <c r="EF575">
        <v>0</v>
      </c>
      <c r="EG575">
        <v>969.6391785714285</v>
      </c>
      <c r="EH575">
        <v>5.00097</v>
      </c>
      <c r="EI575">
        <v>19345.39285714286</v>
      </c>
      <c r="EJ575">
        <v>16707.66071428571</v>
      </c>
      <c r="EK575">
        <v>38.562</v>
      </c>
      <c r="EL575">
        <v>39.02435714285713</v>
      </c>
      <c r="EM575">
        <v>38.5</v>
      </c>
      <c r="EN575">
        <v>38.687</v>
      </c>
      <c r="EO575">
        <v>39.16485714285714</v>
      </c>
      <c r="EP575">
        <v>1955.103214285715</v>
      </c>
      <c r="EQ575">
        <v>39.91</v>
      </c>
      <c r="ER575">
        <v>0</v>
      </c>
      <c r="ES575">
        <v>619.7999999523163</v>
      </c>
      <c r="ET575">
        <v>0</v>
      </c>
      <c r="EU575">
        <v>969.6387307692306</v>
      </c>
      <c r="EV575">
        <v>-3.430735036976802</v>
      </c>
      <c r="EW575">
        <v>-91.15897421501583</v>
      </c>
      <c r="EX575">
        <v>19345.26153846154</v>
      </c>
      <c r="EY575">
        <v>15</v>
      </c>
      <c r="EZ575">
        <v>1658949246.1</v>
      </c>
      <c r="FA575" t="s">
        <v>1397</v>
      </c>
      <c r="FB575">
        <v>1658949228.6</v>
      </c>
      <c r="FC575">
        <v>1658949246.1</v>
      </c>
      <c r="FD575">
        <v>1</v>
      </c>
      <c r="FE575">
        <v>1.075</v>
      </c>
      <c r="FF575">
        <v>0.018</v>
      </c>
      <c r="FG575">
        <v>-2.327</v>
      </c>
      <c r="FH575">
        <v>-0.178</v>
      </c>
      <c r="FI575">
        <v>420</v>
      </c>
      <c r="FJ575">
        <v>13</v>
      </c>
      <c r="FK575">
        <v>0.09</v>
      </c>
      <c r="FL575">
        <v>0.02</v>
      </c>
      <c r="FM575">
        <v>-74.179</v>
      </c>
      <c r="FN575">
        <v>0.1604983114449274</v>
      </c>
      <c r="FO575">
        <v>0.05920815399925887</v>
      </c>
      <c r="FP575">
        <v>1</v>
      </c>
      <c r="FQ575">
        <v>969.8324411764706</v>
      </c>
      <c r="FR575">
        <v>-3.658594343645894</v>
      </c>
      <c r="FS575">
        <v>0.4367491668854004</v>
      </c>
      <c r="FT575">
        <v>0</v>
      </c>
      <c r="FU575">
        <v>7.271809999999999</v>
      </c>
      <c r="FV575">
        <v>-1.349771932457811</v>
      </c>
      <c r="FW575">
        <v>0.1307025863171805</v>
      </c>
      <c r="FX575">
        <v>0</v>
      </c>
      <c r="FY575">
        <v>1</v>
      </c>
      <c r="FZ575">
        <v>3</v>
      </c>
      <c r="GA575" t="s">
        <v>426</v>
      </c>
      <c r="GB575">
        <v>2.9834</v>
      </c>
      <c r="GC575">
        <v>2.71561</v>
      </c>
      <c r="GD575">
        <v>0.197306</v>
      </c>
      <c r="GE575">
        <v>0.202071</v>
      </c>
      <c r="GF575">
        <v>0.102064</v>
      </c>
      <c r="GG575">
        <v>0.076332</v>
      </c>
      <c r="GH575">
        <v>25467.3</v>
      </c>
      <c r="GI575">
        <v>25413.5</v>
      </c>
      <c r="GJ575">
        <v>29484.4</v>
      </c>
      <c r="GK575">
        <v>29452.3</v>
      </c>
      <c r="GL575">
        <v>35073</v>
      </c>
      <c r="GM575">
        <v>36174.8</v>
      </c>
      <c r="GN575">
        <v>41532.3</v>
      </c>
      <c r="GO575">
        <v>41969.6</v>
      </c>
      <c r="GP575">
        <v>1.95623</v>
      </c>
      <c r="GQ575">
        <v>1.90618</v>
      </c>
      <c r="GR575">
        <v>0.09872019999999999</v>
      </c>
      <c r="GS575">
        <v>0</v>
      </c>
      <c r="GT575">
        <v>25.3133</v>
      </c>
      <c r="GU575">
        <v>999.9</v>
      </c>
      <c r="GV575">
        <v>35</v>
      </c>
      <c r="GW575">
        <v>31.1</v>
      </c>
      <c r="GX575">
        <v>17.5613</v>
      </c>
      <c r="GY575">
        <v>63.0594</v>
      </c>
      <c r="GZ575">
        <v>34.2027</v>
      </c>
      <c r="HA575">
        <v>1</v>
      </c>
      <c r="HB575">
        <v>-0.0888008</v>
      </c>
      <c r="HC575">
        <v>0.279104</v>
      </c>
      <c r="HD575">
        <v>20.3326</v>
      </c>
      <c r="HE575">
        <v>5.21759</v>
      </c>
      <c r="HF575">
        <v>12.0099</v>
      </c>
      <c r="HG575">
        <v>4.98885</v>
      </c>
      <c r="HH575">
        <v>3.28858</v>
      </c>
      <c r="HI575">
        <v>9999</v>
      </c>
      <c r="HJ575">
        <v>9999</v>
      </c>
      <c r="HK575">
        <v>9999</v>
      </c>
      <c r="HL575">
        <v>157</v>
      </c>
      <c r="HM575">
        <v>1.86737</v>
      </c>
      <c r="HN575">
        <v>1.86646</v>
      </c>
      <c r="HO575">
        <v>1.8659</v>
      </c>
      <c r="HP575">
        <v>1.86584</v>
      </c>
      <c r="HQ575">
        <v>1.86768</v>
      </c>
      <c r="HR575">
        <v>1.87012</v>
      </c>
      <c r="HS575">
        <v>1.86879</v>
      </c>
      <c r="HT575">
        <v>1.87027</v>
      </c>
      <c r="HU575">
        <v>0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-4.52</v>
      </c>
      <c r="II575">
        <v>-0.0985</v>
      </c>
      <c r="IJ575">
        <v>-0.9279119013753974</v>
      </c>
      <c r="IK575">
        <v>-0.003643892653284941</v>
      </c>
      <c r="IL575">
        <v>8.948238347276123E-07</v>
      </c>
      <c r="IM575">
        <v>-2.445980282225029E-10</v>
      </c>
      <c r="IN575">
        <v>-0.1764634167570225</v>
      </c>
      <c r="IO575">
        <v>-0.01042730378795286</v>
      </c>
      <c r="IP575">
        <v>0.00100284695746963</v>
      </c>
      <c r="IQ575">
        <v>-1.701466411570297E-05</v>
      </c>
      <c r="IR575">
        <v>2</v>
      </c>
      <c r="IS575">
        <v>2310</v>
      </c>
      <c r="IT575">
        <v>1</v>
      </c>
      <c r="IU575">
        <v>25</v>
      </c>
      <c r="IV575">
        <v>10</v>
      </c>
      <c r="IW575">
        <v>9.699999999999999</v>
      </c>
      <c r="IX575">
        <v>2.59888</v>
      </c>
      <c r="IY575">
        <v>2.19482</v>
      </c>
      <c r="IZ575">
        <v>1.39648</v>
      </c>
      <c r="JA575">
        <v>2.34375</v>
      </c>
      <c r="JB575">
        <v>1.49536</v>
      </c>
      <c r="JC575">
        <v>2.37183</v>
      </c>
      <c r="JD575">
        <v>35.6845</v>
      </c>
      <c r="JE575">
        <v>24.1663</v>
      </c>
      <c r="JF575">
        <v>18</v>
      </c>
      <c r="JG575">
        <v>515.8920000000001</v>
      </c>
      <c r="JH575">
        <v>440.123</v>
      </c>
      <c r="JI575">
        <v>25.0002</v>
      </c>
      <c r="JJ575">
        <v>26.2836</v>
      </c>
      <c r="JK575">
        <v>30.0002</v>
      </c>
      <c r="JL575">
        <v>26.2423</v>
      </c>
      <c r="JM575">
        <v>26.1839</v>
      </c>
      <c r="JN575">
        <v>51.9881</v>
      </c>
      <c r="JO575">
        <v>7.46267</v>
      </c>
      <c r="JP575">
        <v>4.96252</v>
      </c>
      <c r="JQ575">
        <v>25</v>
      </c>
      <c r="JR575">
        <v>1322.75</v>
      </c>
      <c r="JS575">
        <v>15.4685</v>
      </c>
      <c r="JT575">
        <v>100.829</v>
      </c>
      <c r="JU575">
        <v>100.797</v>
      </c>
    </row>
    <row r="576" spans="1:281">
      <c r="A576">
        <v>560</v>
      </c>
      <c r="B576">
        <v>1658949831.1</v>
      </c>
      <c r="C576">
        <v>8193.099999904633</v>
      </c>
      <c r="D576" t="s">
        <v>1554</v>
      </c>
      <c r="E576" t="s">
        <v>1555</v>
      </c>
      <c r="F576">
        <v>5</v>
      </c>
      <c r="G576" t="s">
        <v>1396</v>
      </c>
      <c r="H576" t="s">
        <v>416</v>
      </c>
      <c r="I576">
        <v>1658949823.6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1332.247287686388</v>
      </c>
      <c r="AK576">
        <v>1273.009575757575</v>
      </c>
      <c r="AL576">
        <v>3.439912505516677</v>
      </c>
      <c r="AM576">
        <v>64.67409659415863</v>
      </c>
      <c r="AN576">
        <f>(AP576 - AO576 + DI576*1E3/(8.314*(DK576+273.15)) * AR576/DH576 * AQ576) * DH576/(100*CV576) * 1000/(1000 - AP576)</f>
        <v>0</v>
      </c>
      <c r="AO576">
        <v>15.24401868293471</v>
      </c>
      <c r="AP576">
        <v>22.28956545454544</v>
      </c>
      <c r="AQ576">
        <v>0.008578169014471735</v>
      </c>
      <c r="AR576">
        <v>83.68018954703501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1394</v>
      </c>
      <c r="CA576">
        <v>300</v>
      </c>
      <c r="CB576">
        <v>300</v>
      </c>
      <c r="CC576">
        <v>300</v>
      </c>
      <c r="CD576">
        <v>10389.3</v>
      </c>
      <c r="CE576">
        <v>1221.96</v>
      </c>
      <c r="CF576">
        <v>-0.00688733</v>
      </c>
      <c r="CG576">
        <v>0.34</v>
      </c>
      <c r="CH576" t="s">
        <v>417</v>
      </c>
      <c r="CI576" t="s">
        <v>417</v>
      </c>
      <c r="CJ576" t="s">
        <v>417</v>
      </c>
      <c r="CK576" t="s">
        <v>417</v>
      </c>
      <c r="CL576" t="s">
        <v>417</v>
      </c>
      <c r="CM576" t="s">
        <v>417</v>
      </c>
      <c r="CN576" t="s">
        <v>417</v>
      </c>
      <c r="CO576" t="s">
        <v>417</v>
      </c>
      <c r="CP576" t="s">
        <v>417</v>
      </c>
      <c r="CQ576" t="s">
        <v>417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1658949823.6</v>
      </c>
      <c r="DB576">
        <v>1221.13962962963</v>
      </c>
      <c r="DC576">
        <v>1295.264814814815</v>
      </c>
      <c r="DD576">
        <v>22.22861481481482</v>
      </c>
      <c r="DE576">
        <v>15.12919259259259</v>
      </c>
      <c r="DF576">
        <v>1225.639259259259</v>
      </c>
      <c r="DG576">
        <v>22.32735555555555</v>
      </c>
      <c r="DH576">
        <v>500.0755925925926</v>
      </c>
      <c r="DI576">
        <v>90.42794814814815</v>
      </c>
      <c r="DJ576">
        <v>0.1000249074074074</v>
      </c>
      <c r="DK576">
        <v>27.13177037037038</v>
      </c>
      <c r="DL576">
        <v>26.91777777777777</v>
      </c>
      <c r="DM576">
        <v>999.9000000000001</v>
      </c>
      <c r="DN576">
        <v>0</v>
      </c>
      <c r="DO576">
        <v>0</v>
      </c>
      <c r="DP576">
        <v>9996.18185185185</v>
      </c>
      <c r="DQ576">
        <v>0</v>
      </c>
      <c r="DR576">
        <v>10.37279259259259</v>
      </c>
      <c r="DS576">
        <v>-74.12508518518518</v>
      </c>
      <c r="DT576">
        <v>1248.90037037037</v>
      </c>
      <c r="DU576">
        <v>1315.162592592593</v>
      </c>
      <c r="DV576">
        <v>7.099424074074074</v>
      </c>
      <c r="DW576">
        <v>1295.264814814815</v>
      </c>
      <c r="DX576">
        <v>15.12919259259259</v>
      </c>
      <c r="DY576">
        <v>2.010087407407407</v>
      </c>
      <c r="DZ576">
        <v>1.368101851851852</v>
      </c>
      <c r="EA576">
        <v>17.52400740740741</v>
      </c>
      <c r="EB576">
        <v>11.56826296296296</v>
      </c>
      <c r="EC576">
        <v>2000.026666666666</v>
      </c>
      <c r="ED576">
        <v>0.9799964444444447</v>
      </c>
      <c r="EE576">
        <v>0.02000373703703704</v>
      </c>
      <c r="EF576">
        <v>0</v>
      </c>
      <c r="EG576">
        <v>969.2675925925926</v>
      </c>
      <c r="EH576">
        <v>5.00097</v>
      </c>
      <c r="EI576">
        <v>19337.53703703704</v>
      </c>
      <c r="EJ576">
        <v>16707.77037037037</v>
      </c>
      <c r="EK576">
        <v>38.562</v>
      </c>
      <c r="EL576">
        <v>39.02525925925926</v>
      </c>
      <c r="EM576">
        <v>38.5</v>
      </c>
      <c r="EN576">
        <v>38.687</v>
      </c>
      <c r="EO576">
        <v>39.17092592592593</v>
      </c>
      <c r="EP576">
        <v>1955.116666666667</v>
      </c>
      <c r="EQ576">
        <v>39.91</v>
      </c>
      <c r="ER576">
        <v>0</v>
      </c>
      <c r="ES576">
        <v>625.2000000476837</v>
      </c>
      <c r="ET576">
        <v>0</v>
      </c>
      <c r="EU576">
        <v>969.2607199999999</v>
      </c>
      <c r="EV576">
        <v>-4.713923061533018</v>
      </c>
      <c r="EW576">
        <v>-92.0076921725332</v>
      </c>
      <c r="EX576">
        <v>19336.456</v>
      </c>
      <c r="EY576">
        <v>15</v>
      </c>
      <c r="EZ576">
        <v>1658949246.1</v>
      </c>
      <c r="FA576" t="s">
        <v>1397</v>
      </c>
      <c r="FB576">
        <v>1658949228.6</v>
      </c>
      <c r="FC576">
        <v>1658949246.1</v>
      </c>
      <c r="FD576">
        <v>1</v>
      </c>
      <c r="FE576">
        <v>1.075</v>
      </c>
      <c r="FF576">
        <v>0.018</v>
      </c>
      <c r="FG576">
        <v>-2.327</v>
      </c>
      <c r="FH576">
        <v>-0.178</v>
      </c>
      <c r="FI576">
        <v>420</v>
      </c>
      <c r="FJ576">
        <v>13</v>
      </c>
      <c r="FK576">
        <v>0.09</v>
      </c>
      <c r="FL576">
        <v>0.02</v>
      </c>
      <c r="FM576">
        <v>-74.14199024390244</v>
      </c>
      <c r="FN576">
        <v>0.3195073170730414</v>
      </c>
      <c r="FO576">
        <v>0.07819801882861771</v>
      </c>
      <c r="FP576">
        <v>1</v>
      </c>
      <c r="FQ576">
        <v>969.4457352941179</v>
      </c>
      <c r="FR576">
        <v>-4.22751718855202</v>
      </c>
      <c r="FS576">
        <v>0.4878332832881856</v>
      </c>
      <c r="FT576">
        <v>0</v>
      </c>
      <c r="FU576">
        <v>7.162577560975611</v>
      </c>
      <c r="FV576">
        <v>-1.17327240418116</v>
      </c>
      <c r="FW576">
        <v>0.1168011645819926</v>
      </c>
      <c r="FX576">
        <v>0</v>
      </c>
      <c r="FY576">
        <v>1</v>
      </c>
      <c r="FZ576">
        <v>3</v>
      </c>
      <c r="GA576" t="s">
        <v>426</v>
      </c>
      <c r="GB576">
        <v>2.98346</v>
      </c>
      <c r="GC576">
        <v>2.71531</v>
      </c>
      <c r="GD576">
        <v>0.198973</v>
      </c>
      <c r="GE576">
        <v>0.203685</v>
      </c>
      <c r="GF576">
        <v>0.102192</v>
      </c>
      <c r="GG576">
        <v>0.076723</v>
      </c>
      <c r="GH576">
        <v>25414.6</v>
      </c>
      <c r="GI576">
        <v>25361.9</v>
      </c>
      <c r="GJ576">
        <v>29484.6</v>
      </c>
      <c r="GK576">
        <v>29452</v>
      </c>
      <c r="GL576">
        <v>35068.4</v>
      </c>
      <c r="GM576">
        <v>36159.1</v>
      </c>
      <c r="GN576">
        <v>41532.8</v>
      </c>
      <c r="GO576">
        <v>41969.3</v>
      </c>
      <c r="GP576">
        <v>1.9562</v>
      </c>
      <c r="GQ576">
        <v>1.9066</v>
      </c>
      <c r="GR576">
        <v>0.09950249999999999</v>
      </c>
      <c r="GS576">
        <v>0</v>
      </c>
      <c r="GT576">
        <v>25.3155</v>
      </c>
      <c r="GU576">
        <v>999.9</v>
      </c>
      <c r="GV576">
        <v>35</v>
      </c>
      <c r="GW576">
        <v>31.1</v>
      </c>
      <c r="GX576">
        <v>17.5616</v>
      </c>
      <c r="GY576">
        <v>62.9194</v>
      </c>
      <c r="GZ576">
        <v>33.8021</v>
      </c>
      <c r="HA576">
        <v>1</v>
      </c>
      <c r="HB576">
        <v>-0.08873979999999999</v>
      </c>
      <c r="HC576">
        <v>0.279434</v>
      </c>
      <c r="HD576">
        <v>20.332</v>
      </c>
      <c r="HE576">
        <v>5.214</v>
      </c>
      <c r="HF576">
        <v>12.0099</v>
      </c>
      <c r="HG576">
        <v>4.9882</v>
      </c>
      <c r="HH576">
        <v>3.28805</v>
      </c>
      <c r="HI576">
        <v>9999</v>
      </c>
      <c r="HJ576">
        <v>9999</v>
      </c>
      <c r="HK576">
        <v>9999</v>
      </c>
      <c r="HL576">
        <v>157</v>
      </c>
      <c r="HM576">
        <v>1.86738</v>
      </c>
      <c r="HN576">
        <v>1.86646</v>
      </c>
      <c r="HO576">
        <v>1.86587</v>
      </c>
      <c r="HP576">
        <v>1.86584</v>
      </c>
      <c r="HQ576">
        <v>1.86768</v>
      </c>
      <c r="HR576">
        <v>1.87013</v>
      </c>
      <c r="HS576">
        <v>1.86877</v>
      </c>
      <c r="HT576">
        <v>1.87027</v>
      </c>
      <c r="HU576">
        <v>0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-4.56</v>
      </c>
      <c r="II576">
        <v>-0.0982</v>
      </c>
      <c r="IJ576">
        <v>-0.9279119013753974</v>
      </c>
      <c r="IK576">
        <v>-0.003643892653284941</v>
      </c>
      <c r="IL576">
        <v>8.948238347276123E-07</v>
      </c>
      <c r="IM576">
        <v>-2.445980282225029E-10</v>
      </c>
      <c r="IN576">
        <v>-0.1764634167570225</v>
      </c>
      <c r="IO576">
        <v>-0.01042730378795286</v>
      </c>
      <c r="IP576">
        <v>0.00100284695746963</v>
      </c>
      <c r="IQ576">
        <v>-1.701466411570297E-05</v>
      </c>
      <c r="IR576">
        <v>2</v>
      </c>
      <c r="IS576">
        <v>2310</v>
      </c>
      <c r="IT576">
        <v>1</v>
      </c>
      <c r="IU576">
        <v>25</v>
      </c>
      <c r="IV576">
        <v>10</v>
      </c>
      <c r="IW576">
        <v>9.800000000000001</v>
      </c>
      <c r="IX576">
        <v>2.62207</v>
      </c>
      <c r="IY576">
        <v>2.18506</v>
      </c>
      <c r="IZ576">
        <v>1.39648</v>
      </c>
      <c r="JA576">
        <v>2.34497</v>
      </c>
      <c r="JB576">
        <v>1.49536</v>
      </c>
      <c r="JC576">
        <v>2.41821</v>
      </c>
      <c r="JD576">
        <v>35.6845</v>
      </c>
      <c r="JE576">
        <v>24.1663</v>
      </c>
      <c r="JF576">
        <v>18</v>
      </c>
      <c r="JG576">
        <v>515.895</v>
      </c>
      <c r="JH576">
        <v>440.397</v>
      </c>
      <c r="JI576">
        <v>25.0001</v>
      </c>
      <c r="JJ576">
        <v>26.2842</v>
      </c>
      <c r="JK576">
        <v>30.0002</v>
      </c>
      <c r="JL576">
        <v>26.2445</v>
      </c>
      <c r="JM576">
        <v>26.1861</v>
      </c>
      <c r="JN576">
        <v>52.4813</v>
      </c>
      <c r="JO576">
        <v>6.09464</v>
      </c>
      <c r="JP576">
        <v>5.34803</v>
      </c>
      <c r="JQ576">
        <v>25</v>
      </c>
      <c r="JR576">
        <v>1342.85</v>
      </c>
      <c r="JS576">
        <v>15.6962</v>
      </c>
      <c r="JT576">
        <v>100.83</v>
      </c>
      <c r="JU576">
        <v>100.796</v>
      </c>
    </row>
    <row r="577" spans="1:281">
      <c r="A577">
        <v>561</v>
      </c>
      <c r="B577">
        <v>1658949836.1</v>
      </c>
      <c r="C577">
        <v>8198.099999904633</v>
      </c>
      <c r="D577" t="s">
        <v>1556</v>
      </c>
      <c r="E577" t="s">
        <v>1557</v>
      </c>
      <c r="F577">
        <v>5</v>
      </c>
      <c r="G577" t="s">
        <v>1396</v>
      </c>
      <c r="H577" t="s">
        <v>416</v>
      </c>
      <c r="I577">
        <v>1658949828.314285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1349.432201580213</v>
      </c>
      <c r="AK577">
        <v>1290.174242424243</v>
      </c>
      <c r="AL577">
        <v>3.420988508064173</v>
      </c>
      <c r="AM577">
        <v>64.67409659415863</v>
      </c>
      <c r="AN577">
        <f>(AP577 - AO577 + DI577*1E3/(8.314*(DK577+273.15)) * AR577/DH577 * AQ577) * DH577/(100*CV577) * 1000/(1000 - AP577)</f>
        <v>0</v>
      </c>
      <c r="AO577">
        <v>15.31028934698294</v>
      </c>
      <c r="AP577">
        <v>22.30236606060606</v>
      </c>
      <c r="AQ577">
        <v>0.002540052902324644</v>
      </c>
      <c r="AR577">
        <v>83.68018954703501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1394</v>
      </c>
      <c r="CA577">
        <v>300</v>
      </c>
      <c r="CB577">
        <v>300</v>
      </c>
      <c r="CC577">
        <v>300</v>
      </c>
      <c r="CD577">
        <v>10389.3</v>
      </c>
      <c r="CE577">
        <v>1221.96</v>
      </c>
      <c r="CF577">
        <v>-0.00688733</v>
      </c>
      <c r="CG577">
        <v>0.34</v>
      </c>
      <c r="CH577" t="s">
        <v>417</v>
      </c>
      <c r="CI577" t="s">
        <v>417</v>
      </c>
      <c r="CJ577" t="s">
        <v>417</v>
      </c>
      <c r="CK577" t="s">
        <v>417</v>
      </c>
      <c r="CL577" t="s">
        <v>417</v>
      </c>
      <c r="CM577" t="s">
        <v>417</v>
      </c>
      <c r="CN577" t="s">
        <v>417</v>
      </c>
      <c r="CO577" t="s">
        <v>417</v>
      </c>
      <c r="CP577" t="s">
        <v>417</v>
      </c>
      <c r="CQ577" t="s">
        <v>417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1658949828.314285</v>
      </c>
      <c r="DB577">
        <v>1236.980714285714</v>
      </c>
      <c r="DC577">
        <v>1311.094642857143</v>
      </c>
      <c r="DD577">
        <v>22.26676785714286</v>
      </c>
      <c r="DE577">
        <v>15.23150357142857</v>
      </c>
      <c r="DF577">
        <v>1241.522142857143</v>
      </c>
      <c r="DG577">
        <v>22.36516785714286</v>
      </c>
      <c r="DH577">
        <v>500.0653214285714</v>
      </c>
      <c r="DI577">
        <v>90.42825357142856</v>
      </c>
      <c r="DJ577">
        <v>0.09997779642857142</v>
      </c>
      <c r="DK577">
        <v>27.13343214285714</v>
      </c>
      <c r="DL577">
        <v>26.93577142857143</v>
      </c>
      <c r="DM577">
        <v>999.9000000000002</v>
      </c>
      <c r="DN577">
        <v>0</v>
      </c>
      <c r="DO577">
        <v>0</v>
      </c>
      <c r="DP577">
        <v>9995.912142857142</v>
      </c>
      <c r="DQ577">
        <v>0</v>
      </c>
      <c r="DR577">
        <v>10.36688214285714</v>
      </c>
      <c r="DS577">
        <v>-74.11397142857142</v>
      </c>
      <c r="DT577">
        <v>1265.150357142857</v>
      </c>
      <c r="DU577">
        <v>1331.374642857143</v>
      </c>
      <c r="DV577">
        <v>7.035263214285714</v>
      </c>
      <c r="DW577">
        <v>1311.094642857143</v>
      </c>
      <c r="DX577">
        <v>15.23150357142857</v>
      </c>
      <c r="DY577">
        <v>2.013544285714286</v>
      </c>
      <c r="DZ577">
        <v>1.377358571428571</v>
      </c>
      <c r="EA577">
        <v>17.55123571428571</v>
      </c>
      <c r="EB577">
        <v>11.6704</v>
      </c>
      <c r="EC577">
        <v>2000.021428571428</v>
      </c>
      <c r="ED577">
        <v>0.9799962500000002</v>
      </c>
      <c r="EE577">
        <v>0.020003925</v>
      </c>
      <c r="EF577">
        <v>0</v>
      </c>
      <c r="EG577">
        <v>968.9483571428572</v>
      </c>
      <c r="EH577">
        <v>5.00097</v>
      </c>
      <c r="EI577">
        <v>19330.275</v>
      </c>
      <c r="EJ577">
        <v>16707.71785714286</v>
      </c>
      <c r="EK577">
        <v>38.562</v>
      </c>
      <c r="EL577">
        <v>39.03321428571428</v>
      </c>
      <c r="EM577">
        <v>38.5</v>
      </c>
      <c r="EN577">
        <v>38.687</v>
      </c>
      <c r="EO577">
        <v>39.17592857142857</v>
      </c>
      <c r="EP577">
        <v>1955.111428571428</v>
      </c>
      <c r="EQ577">
        <v>39.91</v>
      </c>
      <c r="ER577">
        <v>0</v>
      </c>
      <c r="ES577">
        <v>630</v>
      </c>
      <c r="ET577">
        <v>0</v>
      </c>
      <c r="EU577">
        <v>968.9119999999999</v>
      </c>
      <c r="EV577">
        <v>-4.363769219439823</v>
      </c>
      <c r="EW577">
        <v>-87.52307693773555</v>
      </c>
      <c r="EX577">
        <v>19329.26</v>
      </c>
      <c r="EY577">
        <v>15</v>
      </c>
      <c r="EZ577">
        <v>1658949246.1</v>
      </c>
      <c r="FA577" t="s">
        <v>1397</v>
      </c>
      <c r="FB577">
        <v>1658949228.6</v>
      </c>
      <c r="FC577">
        <v>1658949246.1</v>
      </c>
      <c r="FD577">
        <v>1</v>
      </c>
      <c r="FE577">
        <v>1.075</v>
      </c>
      <c r="FF577">
        <v>0.018</v>
      </c>
      <c r="FG577">
        <v>-2.327</v>
      </c>
      <c r="FH577">
        <v>-0.178</v>
      </c>
      <c r="FI577">
        <v>420</v>
      </c>
      <c r="FJ577">
        <v>13</v>
      </c>
      <c r="FK577">
        <v>0.09</v>
      </c>
      <c r="FL577">
        <v>0.02</v>
      </c>
      <c r="FM577">
        <v>-74.11505853658535</v>
      </c>
      <c r="FN577">
        <v>0.1771609756097195</v>
      </c>
      <c r="FO577">
        <v>0.08330632270564099</v>
      </c>
      <c r="FP577">
        <v>1</v>
      </c>
      <c r="FQ577">
        <v>969.1267352941177</v>
      </c>
      <c r="FR577">
        <v>-4.228617260526418</v>
      </c>
      <c r="FS577">
        <v>0.4818894374550967</v>
      </c>
      <c r="FT577">
        <v>0</v>
      </c>
      <c r="FU577">
        <v>7.076646097560976</v>
      </c>
      <c r="FV577">
        <v>-0.8825134494773541</v>
      </c>
      <c r="FW577">
        <v>0.0884462463425557</v>
      </c>
      <c r="FX577">
        <v>0</v>
      </c>
      <c r="FY577">
        <v>1</v>
      </c>
      <c r="FZ577">
        <v>3</v>
      </c>
      <c r="GA577" t="s">
        <v>426</v>
      </c>
      <c r="GB577">
        <v>2.98379</v>
      </c>
      <c r="GC577">
        <v>2.71574</v>
      </c>
      <c r="GD577">
        <v>0.20063</v>
      </c>
      <c r="GE577">
        <v>0.205258</v>
      </c>
      <c r="GF577">
        <v>0.102226</v>
      </c>
      <c r="GG577">
        <v>0.07702970000000001</v>
      </c>
      <c r="GH577">
        <v>25361.5</v>
      </c>
      <c r="GI577">
        <v>25311.8</v>
      </c>
      <c r="GJ577">
        <v>29484</v>
      </c>
      <c r="GK577">
        <v>29452</v>
      </c>
      <c r="GL577">
        <v>35066.3</v>
      </c>
      <c r="GM577">
        <v>36146.8</v>
      </c>
      <c r="GN577">
        <v>41531.8</v>
      </c>
      <c r="GO577">
        <v>41969.2</v>
      </c>
      <c r="GP577">
        <v>1.9564</v>
      </c>
      <c r="GQ577">
        <v>1.9068</v>
      </c>
      <c r="GR577">
        <v>0.100397</v>
      </c>
      <c r="GS577">
        <v>0</v>
      </c>
      <c r="GT577">
        <v>25.3176</v>
      </c>
      <c r="GU577">
        <v>999.9</v>
      </c>
      <c r="GV577">
        <v>35</v>
      </c>
      <c r="GW577">
        <v>31.1</v>
      </c>
      <c r="GX577">
        <v>17.5596</v>
      </c>
      <c r="GY577">
        <v>63.0494</v>
      </c>
      <c r="GZ577">
        <v>33.6378</v>
      </c>
      <c r="HA577">
        <v>1</v>
      </c>
      <c r="HB577">
        <v>-0.08864329999999999</v>
      </c>
      <c r="HC577">
        <v>0.279167</v>
      </c>
      <c r="HD577">
        <v>20.3324</v>
      </c>
      <c r="HE577">
        <v>5.21729</v>
      </c>
      <c r="HF577">
        <v>12.0099</v>
      </c>
      <c r="HG577">
        <v>4.9889</v>
      </c>
      <c r="HH577">
        <v>3.28855</v>
      </c>
      <c r="HI577">
        <v>9999</v>
      </c>
      <c r="HJ577">
        <v>9999</v>
      </c>
      <c r="HK577">
        <v>9999</v>
      </c>
      <c r="HL577">
        <v>157</v>
      </c>
      <c r="HM577">
        <v>1.86739</v>
      </c>
      <c r="HN577">
        <v>1.86646</v>
      </c>
      <c r="HO577">
        <v>1.86586</v>
      </c>
      <c r="HP577">
        <v>1.86584</v>
      </c>
      <c r="HQ577">
        <v>1.86768</v>
      </c>
      <c r="HR577">
        <v>1.87012</v>
      </c>
      <c r="HS577">
        <v>1.86877</v>
      </c>
      <c r="HT577">
        <v>1.87027</v>
      </c>
      <c r="HU577">
        <v>0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-4.61</v>
      </c>
      <c r="II577">
        <v>-0.09810000000000001</v>
      </c>
      <c r="IJ577">
        <v>-0.9279119013753974</v>
      </c>
      <c r="IK577">
        <v>-0.003643892653284941</v>
      </c>
      <c r="IL577">
        <v>8.948238347276123E-07</v>
      </c>
      <c r="IM577">
        <v>-2.445980282225029E-10</v>
      </c>
      <c r="IN577">
        <v>-0.1764634167570225</v>
      </c>
      <c r="IO577">
        <v>-0.01042730378795286</v>
      </c>
      <c r="IP577">
        <v>0.00100284695746963</v>
      </c>
      <c r="IQ577">
        <v>-1.701466411570297E-05</v>
      </c>
      <c r="IR577">
        <v>2</v>
      </c>
      <c r="IS577">
        <v>2310</v>
      </c>
      <c r="IT577">
        <v>1</v>
      </c>
      <c r="IU577">
        <v>25</v>
      </c>
      <c r="IV577">
        <v>10.1</v>
      </c>
      <c r="IW577">
        <v>9.800000000000001</v>
      </c>
      <c r="IX577">
        <v>2.65137</v>
      </c>
      <c r="IY577">
        <v>2.18384</v>
      </c>
      <c r="IZ577">
        <v>1.39648</v>
      </c>
      <c r="JA577">
        <v>2.34253</v>
      </c>
      <c r="JB577">
        <v>1.49536</v>
      </c>
      <c r="JC577">
        <v>2.35962</v>
      </c>
      <c r="JD577">
        <v>35.6845</v>
      </c>
      <c r="JE577">
        <v>24.1663</v>
      </c>
      <c r="JF577">
        <v>18</v>
      </c>
      <c r="JG577">
        <v>516.025</v>
      </c>
      <c r="JH577">
        <v>440.518</v>
      </c>
      <c r="JI577">
        <v>25</v>
      </c>
      <c r="JJ577">
        <v>26.2864</v>
      </c>
      <c r="JK577">
        <v>30.0002</v>
      </c>
      <c r="JL577">
        <v>26.2445</v>
      </c>
      <c r="JM577">
        <v>26.1861</v>
      </c>
      <c r="JN577">
        <v>53.0617</v>
      </c>
      <c r="JO577">
        <v>3.87544</v>
      </c>
      <c r="JP577">
        <v>5.74147</v>
      </c>
      <c r="JQ577">
        <v>25</v>
      </c>
      <c r="JR577">
        <v>1356.23</v>
      </c>
      <c r="JS577">
        <v>15.859</v>
      </c>
      <c r="JT577">
        <v>100.827</v>
      </c>
      <c r="JU577">
        <v>100.796</v>
      </c>
    </row>
    <row r="578" spans="1:281">
      <c r="A578">
        <v>562</v>
      </c>
      <c r="B578">
        <v>1658949841.1</v>
      </c>
      <c r="C578">
        <v>8203.099999904633</v>
      </c>
      <c r="D578" t="s">
        <v>1558</v>
      </c>
      <c r="E578" t="s">
        <v>1559</v>
      </c>
      <c r="F578">
        <v>5</v>
      </c>
      <c r="G578" t="s">
        <v>1396</v>
      </c>
      <c r="H578" t="s">
        <v>416</v>
      </c>
      <c r="I578">
        <v>1658949833.6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1366.859044487938</v>
      </c>
      <c r="AK578">
        <v>1307.343575757576</v>
      </c>
      <c r="AL578">
        <v>3.450966541286216</v>
      </c>
      <c r="AM578">
        <v>64.67409659415863</v>
      </c>
      <c r="AN578">
        <f>(AP578 - AO578 + DI578*1E3/(8.314*(DK578+273.15)) * AR578/DH578 * AQ578) * DH578/(100*CV578) * 1000/(1000 - AP578)</f>
        <v>0</v>
      </c>
      <c r="AO578">
        <v>15.45703460309728</v>
      </c>
      <c r="AP578">
        <v>22.33232303030304</v>
      </c>
      <c r="AQ578">
        <v>0.001039133520255519</v>
      </c>
      <c r="AR578">
        <v>83.68018954703501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1394</v>
      </c>
      <c r="CA578">
        <v>300</v>
      </c>
      <c r="CB578">
        <v>300</v>
      </c>
      <c r="CC578">
        <v>300</v>
      </c>
      <c r="CD578">
        <v>10389.3</v>
      </c>
      <c r="CE578">
        <v>1221.96</v>
      </c>
      <c r="CF578">
        <v>-0.00688733</v>
      </c>
      <c r="CG578">
        <v>0.34</v>
      </c>
      <c r="CH578" t="s">
        <v>417</v>
      </c>
      <c r="CI578" t="s">
        <v>417</v>
      </c>
      <c r="CJ578" t="s">
        <v>417</v>
      </c>
      <c r="CK578" t="s">
        <v>417</v>
      </c>
      <c r="CL578" t="s">
        <v>417</v>
      </c>
      <c r="CM578" t="s">
        <v>417</v>
      </c>
      <c r="CN578" t="s">
        <v>417</v>
      </c>
      <c r="CO578" t="s">
        <v>417</v>
      </c>
      <c r="CP578" t="s">
        <v>417</v>
      </c>
      <c r="CQ578" t="s">
        <v>417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1658949833.6</v>
      </c>
      <c r="DB578">
        <v>1254.687407407408</v>
      </c>
      <c r="DC578">
        <v>1328.822222222222</v>
      </c>
      <c r="DD578">
        <v>22.29634074074074</v>
      </c>
      <c r="DE578">
        <v>15.35446296296296</v>
      </c>
      <c r="DF578">
        <v>1259.274814814815</v>
      </c>
      <c r="DG578">
        <v>22.39448148148148</v>
      </c>
      <c r="DH578">
        <v>500.0598888888888</v>
      </c>
      <c r="DI578">
        <v>90.42857407407408</v>
      </c>
      <c r="DJ578">
        <v>0.09996709259259261</v>
      </c>
      <c r="DK578">
        <v>27.13475185185185</v>
      </c>
      <c r="DL578">
        <v>26.95932962962963</v>
      </c>
      <c r="DM578">
        <v>999.9000000000001</v>
      </c>
      <c r="DN578">
        <v>0</v>
      </c>
      <c r="DO578">
        <v>0</v>
      </c>
      <c r="DP578">
        <v>10000.13037037037</v>
      </c>
      <c r="DQ578">
        <v>0</v>
      </c>
      <c r="DR578">
        <v>10.36087037037037</v>
      </c>
      <c r="DS578">
        <v>-74.13491481481481</v>
      </c>
      <c r="DT578">
        <v>1283.3</v>
      </c>
      <c r="DU578">
        <v>1349.546296296296</v>
      </c>
      <c r="DV578">
        <v>6.941883333333333</v>
      </c>
      <c r="DW578">
        <v>1328.822222222222</v>
      </c>
      <c r="DX578">
        <v>15.35446296296296</v>
      </c>
      <c r="DY578">
        <v>2.016226296296296</v>
      </c>
      <c r="DZ578">
        <v>1.388482962962963</v>
      </c>
      <c r="EA578">
        <v>17.57233703703704</v>
      </c>
      <c r="EB578">
        <v>11.79215925925926</v>
      </c>
      <c r="EC578">
        <v>2000.02</v>
      </c>
      <c r="ED578">
        <v>0.9799958888888889</v>
      </c>
      <c r="EE578">
        <v>0.02000427407407408</v>
      </c>
      <c r="EF578">
        <v>0</v>
      </c>
      <c r="EG578">
        <v>968.4836666666667</v>
      </c>
      <c r="EH578">
        <v>5.00097</v>
      </c>
      <c r="EI578">
        <v>19322.12592592593</v>
      </c>
      <c r="EJ578">
        <v>16707.71481481482</v>
      </c>
      <c r="EK578">
        <v>38.562</v>
      </c>
      <c r="EL578">
        <v>39.04133333333333</v>
      </c>
      <c r="EM578">
        <v>38.5</v>
      </c>
      <c r="EN578">
        <v>38.687</v>
      </c>
      <c r="EO578">
        <v>39.16633333333333</v>
      </c>
      <c r="EP578">
        <v>1955.11</v>
      </c>
      <c r="EQ578">
        <v>39.91</v>
      </c>
      <c r="ER578">
        <v>0</v>
      </c>
      <c r="ES578">
        <v>634.7999999523163</v>
      </c>
      <c r="ET578">
        <v>0</v>
      </c>
      <c r="EU578">
        <v>968.50424</v>
      </c>
      <c r="EV578">
        <v>-4.218769222145269</v>
      </c>
      <c r="EW578">
        <v>-92.53846144770347</v>
      </c>
      <c r="EX578">
        <v>19321.836</v>
      </c>
      <c r="EY578">
        <v>15</v>
      </c>
      <c r="EZ578">
        <v>1658949246.1</v>
      </c>
      <c r="FA578" t="s">
        <v>1397</v>
      </c>
      <c r="FB578">
        <v>1658949228.6</v>
      </c>
      <c r="FC578">
        <v>1658949246.1</v>
      </c>
      <c r="FD578">
        <v>1</v>
      </c>
      <c r="FE578">
        <v>1.075</v>
      </c>
      <c r="FF578">
        <v>0.018</v>
      </c>
      <c r="FG578">
        <v>-2.327</v>
      </c>
      <c r="FH578">
        <v>-0.178</v>
      </c>
      <c r="FI578">
        <v>420</v>
      </c>
      <c r="FJ578">
        <v>13</v>
      </c>
      <c r="FK578">
        <v>0.09</v>
      </c>
      <c r="FL578">
        <v>0.02</v>
      </c>
      <c r="FM578">
        <v>-74.14211707317074</v>
      </c>
      <c r="FN578">
        <v>-0.05802648083612215</v>
      </c>
      <c r="FO578">
        <v>0.1063496141987077</v>
      </c>
      <c r="FP578">
        <v>1</v>
      </c>
      <c r="FQ578">
        <v>968.8127352941177</v>
      </c>
      <c r="FR578">
        <v>-4.513689836689387</v>
      </c>
      <c r="FS578">
        <v>0.4990646727407664</v>
      </c>
      <c r="FT578">
        <v>0</v>
      </c>
      <c r="FU578">
        <v>7.007587073170733</v>
      </c>
      <c r="FV578">
        <v>-0.9443170034843095</v>
      </c>
      <c r="FW578">
        <v>0.09533743050265361</v>
      </c>
      <c r="FX578">
        <v>0</v>
      </c>
      <c r="FY578">
        <v>1</v>
      </c>
      <c r="FZ578">
        <v>3</v>
      </c>
      <c r="GA578" t="s">
        <v>426</v>
      </c>
      <c r="GB578">
        <v>2.98344</v>
      </c>
      <c r="GC578">
        <v>2.71579</v>
      </c>
      <c r="GD578">
        <v>0.202279</v>
      </c>
      <c r="GE578">
        <v>0.206873</v>
      </c>
      <c r="GF578">
        <v>0.10233</v>
      </c>
      <c r="GG578">
        <v>0.07760450000000001</v>
      </c>
      <c r="GH578">
        <v>25309.1</v>
      </c>
      <c r="GI578">
        <v>25260.2</v>
      </c>
      <c r="GJ578">
        <v>29483.9</v>
      </c>
      <c r="GK578">
        <v>29451.8</v>
      </c>
      <c r="GL578">
        <v>35062</v>
      </c>
      <c r="GM578">
        <v>36123.7</v>
      </c>
      <c r="GN578">
        <v>41531.6</v>
      </c>
      <c r="GO578">
        <v>41968.8</v>
      </c>
      <c r="GP578">
        <v>1.9563</v>
      </c>
      <c r="GQ578">
        <v>1.907</v>
      </c>
      <c r="GR578">
        <v>0.102483</v>
      </c>
      <c r="GS578">
        <v>0</v>
      </c>
      <c r="GT578">
        <v>25.3203</v>
      </c>
      <c r="GU578">
        <v>999.9</v>
      </c>
      <c r="GV578">
        <v>35.1</v>
      </c>
      <c r="GW578">
        <v>31.1</v>
      </c>
      <c r="GX578">
        <v>17.611</v>
      </c>
      <c r="GY578">
        <v>62.7894</v>
      </c>
      <c r="GZ578">
        <v>33.8221</v>
      </c>
      <c r="HA578">
        <v>1</v>
      </c>
      <c r="HB578">
        <v>-0.0883028</v>
      </c>
      <c r="HC578">
        <v>0.279439</v>
      </c>
      <c r="HD578">
        <v>20.3325</v>
      </c>
      <c r="HE578">
        <v>5.21684</v>
      </c>
      <c r="HF578">
        <v>12.0099</v>
      </c>
      <c r="HG578">
        <v>4.98875</v>
      </c>
      <c r="HH578">
        <v>3.28845</v>
      </c>
      <c r="HI578">
        <v>9999</v>
      </c>
      <c r="HJ578">
        <v>9999</v>
      </c>
      <c r="HK578">
        <v>9999</v>
      </c>
      <c r="HL578">
        <v>157</v>
      </c>
      <c r="HM578">
        <v>1.86738</v>
      </c>
      <c r="HN578">
        <v>1.86646</v>
      </c>
      <c r="HO578">
        <v>1.86584</v>
      </c>
      <c r="HP578">
        <v>1.86584</v>
      </c>
      <c r="HQ578">
        <v>1.86768</v>
      </c>
      <c r="HR578">
        <v>1.87013</v>
      </c>
      <c r="HS578">
        <v>1.86878</v>
      </c>
      <c r="HT578">
        <v>1.87027</v>
      </c>
      <c r="HU578">
        <v>0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-4.65</v>
      </c>
      <c r="II578">
        <v>-0.0978</v>
      </c>
      <c r="IJ578">
        <v>-0.9279119013753974</v>
      </c>
      <c r="IK578">
        <v>-0.003643892653284941</v>
      </c>
      <c r="IL578">
        <v>8.948238347276123E-07</v>
      </c>
      <c r="IM578">
        <v>-2.445980282225029E-10</v>
      </c>
      <c r="IN578">
        <v>-0.1764634167570225</v>
      </c>
      <c r="IO578">
        <v>-0.01042730378795286</v>
      </c>
      <c r="IP578">
        <v>0.00100284695746963</v>
      </c>
      <c r="IQ578">
        <v>-1.701466411570297E-05</v>
      </c>
      <c r="IR578">
        <v>2</v>
      </c>
      <c r="IS578">
        <v>2310</v>
      </c>
      <c r="IT578">
        <v>1</v>
      </c>
      <c r="IU578">
        <v>25</v>
      </c>
      <c r="IV578">
        <v>10.2</v>
      </c>
      <c r="IW578">
        <v>9.9</v>
      </c>
      <c r="IX578">
        <v>2.67578</v>
      </c>
      <c r="IY578">
        <v>2.19727</v>
      </c>
      <c r="IZ578">
        <v>1.39648</v>
      </c>
      <c r="JA578">
        <v>2.34253</v>
      </c>
      <c r="JB578">
        <v>1.49536</v>
      </c>
      <c r="JC578">
        <v>2.27783</v>
      </c>
      <c r="JD578">
        <v>35.7078</v>
      </c>
      <c r="JE578">
        <v>24.1663</v>
      </c>
      <c r="JF578">
        <v>18</v>
      </c>
      <c r="JG578">
        <v>515.979</v>
      </c>
      <c r="JH578">
        <v>440.651</v>
      </c>
      <c r="JI578">
        <v>25</v>
      </c>
      <c r="JJ578">
        <v>26.287</v>
      </c>
      <c r="JK578">
        <v>30.0003</v>
      </c>
      <c r="JL578">
        <v>26.2467</v>
      </c>
      <c r="JM578">
        <v>26.1876</v>
      </c>
      <c r="JN578">
        <v>53.5428</v>
      </c>
      <c r="JO578">
        <v>1.86691</v>
      </c>
      <c r="JP578">
        <v>6.13858</v>
      </c>
      <c r="JQ578">
        <v>25</v>
      </c>
      <c r="JR578">
        <v>1369.59</v>
      </c>
      <c r="JS578">
        <v>15.9909</v>
      </c>
      <c r="JT578">
        <v>100.827</v>
      </c>
      <c r="JU578">
        <v>100.795</v>
      </c>
    </row>
    <row r="579" spans="1:281">
      <c r="A579">
        <v>563</v>
      </c>
      <c r="B579">
        <v>1658949846.1</v>
      </c>
      <c r="C579">
        <v>8208.099999904633</v>
      </c>
      <c r="D579" t="s">
        <v>1560</v>
      </c>
      <c r="E579" t="s">
        <v>1561</v>
      </c>
      <c r="F579">
        <v>5</v>
      </c>
      <c r="G579" t="s">
        <v>1396</v>
      </c>
      <c r="H579" t="s">
        <v>416</v>
      </c>
      <c r="I579">
        <v>1658949838.314285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1384.021833105388</v>
      </c>
      <c r="AK579">
        <v>1324.589272727272</v>
      </c>
      <c r="AL579">
        <v>3.433598562629447</v>
      </c>
      <c r="AM579">
        <v>64.67409659415863</v>
      </c>
      <c r="AN579">
        <f>(AP579 - AO579 + DI579*1E3/(8.314*(DK579+273.15)) * AR579/DH579 * AQ579) * DH579/(100*CV579) * 1000/(1000 - AP579)</f>
        <v>0</v>
      </c>
      <c r="AO579">
        <v>15.57643621458583</v>
      </c>
      <c r="AP579">
        <v>22.36152909090908</v>
      </c>
      <c r="AQ579">
        <v>0.006379427364632522</v>
      </c>
      <c r="AR579">
        <v>83.68018954703501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1394</v>
      </c>
      <c r="CA579">
        <v>300</v>
      </c>
      <c r="CB579">
        <v>300</v>
      </c>
      <c r="CC579">
        <v>300</v>
      </c>
      <c r="CD579">
        <v>10389.3</v>
      </c>
      <c r="CE579">
        <v>1221.96</v>
      </c>
      <c r="CF579">
        <v>-0.00688733</v>
      </c>
      <c r="CG579">
        <v>0.34</v>
      </c>
      <c r="CH579" t="s">
        <v>417</v>
      </c>
      <c r="CI579" t="s">
        <v>417</v>
      </c>
      <c r="CJ579" t="s">
        <v>417</v>
      </c>
      <c r="CK579" t="s">
        <v>417</v>
      </c>
      <c r="CL579" t="s">
        <v>417</v>
      </c>
      <c r="CM579" t="s">
        <v>417</v>
      </c>
      <c r="CN579" t="s">
        <v>417</v>
      </c>
      <c r="CO579" t="s">
        <v>417</v>
      </c>
      <c r="CP579" t="s">
        <v>417</v>
      </c>
      <c r="CQ579" t="s">
        <v>417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1658949838.314285</v>
      </c>
      <c r="DB579">
        <v>1270.509285714286</v>
      </c>
      <c r="DC579">
        <v>1344.689285714286</v>
      </c>
      <c r="DD579">
        <v>22.32146428571428</v>
      </c>
      <c r="DE579">
        <v>15.45549285714286</v>
      </c>
      <c r="DF579">
        <v>1275.1375</v>
      </c>
      <c r="DG579">
        <v>22.41938928571428</v>
      </c>
      <c r="DH579">
        <v>500.0712857142858</v>
      </c>
      <c r="DI579">
        <v>90.42846785714285</v>
      </c>
      <c r="DJ579">
        <v>0.09997782500000001</v>
      </c>
      <c r="DK579">
        <v>27.13716071428572</v>
      </c>
      <c r="DL579">
        <v>26.97893928571429</v>
      </c>
      <c r="DM579">
        <v>999.9000000000002</v>
      </c>
      <c r="DN579">
        <v>0</v>
      </c>
      <c r="DO579">
        <v>0</v>
      </c>
      <c r="DP579">
        <v>10005.41607142857</v>
      </c>
      <c r="DQ579">
        <v>0</v>
      </c>
      <c r="DR579">
        <v>10.37008214285714</v>
      </c>
      <c r="DS579">
        <v>-74.17917142857142</v>
      </c>
      <c r="DT579">
        <v>1299.516785714286</v>
      </c>
      <c r="DU579">
        <v>1365.800357142857</v>
      </c>
      <c r="DV579">
        <v>6.865981785714284</v>
      </c>
      <c r="DW579">
        <v>1344.689285714286</v>
      </c>
      <c r="DX579">
        <v>15.45549285714286</v>
      </c>
      <c r="DY579">
        <v>2.018496428571428</v>
      </c>
      <c r="DZ579">
        <v>1.397616428571429</v>
      </c>
      <c r="EA579">
        <v>17.59016428571429</v>
      </c>
      <c r="EB579">
        <v>11.89146428571429</v>
      </c>
      <c r="EC579">
        <v>2000</v>
      </c>
      <c r="ED579">
        <v>0.9799958214285714</v>
      </c>
      <c r="EE579">
        <v>0.02000433928571429</v>
      </c>
      <c r="EF579">
        <v>0</v>
      </c>
      <c r="EG579">
        <v>968.143892857143</v>
      </c>
      <c r="EH579">
        <v>5.00097</v>
      </c>
      <c r="EI579">
        <v>19314.31071428572</v>
      </c>
      <c r="EJ579">
        <v>16707.55</v>
      </c>
      <c r="EK579">
        <v>38.562</v>
      </c>
      <c r="EL579">
        <v>39.04871428571428</v>
      </c>
      <c r="EM579">
        <v>38.5</v>
      </c>
      <c r="EN579">
        <v>38.687</v>
      </c>
      <c r="EO579">
        <v>39.16485714285714</v>
      </c>
      <c r="EP579">
        <v>1955.09</v>
      </c>
      <c r="EQ579">
        <v>39.91</v>
      </c>
      <c r="ER579">
        <v>0</v>
      </c>
      <c r="ES579">
        <v>640.2000000476837</v>
      </c>
      <c r="ET579">
        <v>0</v>
      </c>
      <c r="EU579">
        <v>968.1426538461538</v>
      </c>
      <c r="EV579">
        <v>-4.952239312621799</v>
      </c>
      <c r="EW579">
        <v>-98.16752147467783</v>
      </c>
      <c r="EX579">
        <v>19313.60769230769</v>
      </c>
      <c r="EY579">
        <v>15</v>
      </c>
      <c r="EZ579">
        <v>1658949246.1</v>
      </c>
      <c r="FA579" t="s">
        <v>1397</v>
      </c>
      <c r="FB579">
        <v>1658949228.6</v>
      </c>
      <c r="FC579">
        <v>1658949246.1</v>
      </c>
      <c r="FD579">
        <v>1</v>
      </c>
      <c r="FE579">
        <v>1.075</v>
      </c>
      <c r="FF579">
        <v>0.018</v>
      </c>
      <c r="FG579">
        <v>-2.327</v>
      </c>
      <c r="FH579">
        <v>-0.178</v>
      </c>
      <c r="FI579">
        <v>420</v>
      </c>
      <c r="FJ579">
        <v>13</v>
      </c>
      <c r="FK579">
        <v>0.09</v>
      </c>
      <c r="FL579">
        <v>0.02</v>
      </c>
      <c r="FM579">
        <v>-74.14998048780487</v>
      </c>
      <c r="FN579">
        <v>-0.5497442508711833</v>
      </c>
      <c r="FO579">
        <v>0.1148238358434813</v>
      </c>
      <c r="FP579">
        <v>0</v>
      </c>
      <c r="FQ579">
        <v>968.3505294117647</v>
      </c>
      <c r="FR579">
        <v>-4.408525590695672</v>
      </c>
      <c r="FS579">
        <v>0.484623336774778</v>
      </c>
      <c r="FT579">
        <v>0</v>
      </c>
      <c r="FU579">
        <v>6.907664390243902</v>
      </c>
      <c r="FV579">
        <v>-1.022853867595812</v>
      </c>
      <c r="FW579">
        <v>0.1033607516691118</v>
      </c>
      <c r="FX579">
        <v>0</v>
      </c>
      <c r="FY579">
        <v>0</v>
      </c>
      <c r="FZ579">
        <v>3</v>
      </c>
      <c r="GA579" t="s">
        <v>439</v>
      </c>
      <c r="GB579">
        <v>2.98331</v>
      </c>
      <c r="GC579">
        <v>2.71561</v>
      </c>
      <c r="GD579">
        <v>0.203919</v>
      </c>
      <c r="GE579">
        <v>0.208425</v>
      </c>
      <c r="GF579">
        <v>0.102419</v>
      </c>
      <c r="GG579">
        <v>0.0777341</v>
      </c>
      <c r="GH579">
        <v>25256.9</v>
      </c>
      <c r="GI579">
        <v>25210.9</v>
      </c>
      <c r="GJ579">
        <v>29483.7</v>
      </c>
      <c r="GK579">
        <v>29451.9</v>
      </c>
      <c r="GL579">
        <v>35058.1</v>
      </c>
      <c r="GM579">
        <v>36118.8</v>
      </c>
      <c r="GN579">
        <v>41531.1</v>
      </c>
      <c r="GO579">
        <v>41969.1</v>
      </c>
      <c r="GP579">
        <v>1.95627</v>
      </c>
      <c r="GQ579">
        <v>1.90712</v>
      </c>
      <c r="GR579">
        <v>0.102893</v>
      </c>
      <c r="GS579">
        <v>0</v>
      </c>
      <c r="GT579">
        <v>25.3219</v>
      </c>
      <c r="GU579">
        <v>999.9</v>
      </c>
      <c r="GV579">
        <v>35.1</v>
      </c>
      <c r="GW579">
        <v>31.1</v>
      </c>
      <c r="GX579">
        <v>17.6109</v>
      </c>
      <c r="GY579">
        <v>63.1294</v>
      </c>
      <c r="GZ579">
        <v>34.1627</v>
      </c>
      <c r="HA579">
        <v>1</v>
      </c>
      <c r="HB579">
        <v>-0.08831559999999999</v>
      </c>
      <c r="HC579">
        <v>0.280409</v>
      </c>
      <c r="HD579">
        <v>20.3325</v>
      </c>
      <c r="HE579">
        <v>5.21669</v>
      </c>
      <c r="HF579">
        <v>12.0099</v>
      </c>
      <c r="HG579">
        <v>4.98845</v>
      </c>
      <c r="HH579">
        <v>3.28842</v>
      </c>
      <c r="HI579">
        <v>9999</v>
      </c>
      <c r="HJ579">
        <v>9999</v>
      </c>
      <c r="HK579">
        <v>9999</v>
      </c>
      <c r="HL579">
        <v>157</v>
      </c>
      <c r="HM579">
        <v>1.86737</v>
      </c>
      <c r="HN579">
        <v>1.86646</v>
      </c>
      <c r="HO579">
        <v>1.86588</v>
      </c>
      <c r="HP579">
        <v>1.86584</v>
      </c>
      <c r="HQ579">
        <v>1.86768</v>
      </c>
      <c r="HR579">
        <v>1.87014</v>
      </c>
      <c r="HS579">
        <v>1.86878</v>
      </c>
      <c r="HT579">
        <v>1.87027</v>
      </c>
      <c r="HU579">
        <v>0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-4.7</v>
      </c>
      <c r="II579">
        <v>-0.0975</v>
      </c>
      <c r="IJ579">
        <v>-0.9279119013753974</v>
      </c>
      <c r="IK579">
        <v>-0.003643892653284941</v>
      </c>
      <c r="IL579">
        <v>8.948238347276123E-07</v>
      </c>
      <c r="IM579">
        <v>-2.445980282225029E-10</v>
      </c>
      <c r="IN579">
        <v>-0.1764634167570225</v>
      </c>
      <c r="IO579">
        <v>-0.01042730378795286</v>
      </c>
      <c r="IP579">
        <v>0.00100284695746963</v>
      </c>
      <c r="IQ579">
        <v>-1.701466411570297E-05</v>
      </c>
      <c r="IR579">
        <v>2</v>
      </c>
      <c r="IS579">
        <v>2310</v>
      </c>
      <c r="IT579">
        <v>1</v>
      </c>
      <c r="IU579">
        <v>25</v>
      </c>
      <c r="IV579">
        <v>10.3</v>
      </c>
      <c r="IW579">
        <v>10</v>
      </c>
      <c r="IX579">
        <v>2.70508</v>
      </c>
      <c r="IY579">
        <v>2.19482</v>
      </c>
      <c r="IZ579">
        <v>1.39648</v>
      </c>
      <c r="JA579">
        <v>2.34253</v>
      </c>
      <c r="JB579">
        <v>1.49536</v>
      </c>
      <c r="JC579">
        <v>2.37549</v>
      </c>
      <c r="JD579">
        <v>35.6845</v>
      </c>
      <c r="JE579">
        <v>24.1663</v>
      </c>
      <c r="JF579">
        <v>18</v>
      </c>
      <c r="JG579">
        <v>515.9640000000001</v>
      </c>
      <c r="JH579">
        <v>440.732</v>
      </c>
      <c r="JI579">
        <v>25.0001</v>
      </c>
      <c r="JJ579">
        <v>26.2886</v>
      </c>
      <c r="JK579">
        <v>30.0001</v>
      </c>
      <c r="JL579">
        <v>26.2467</v>
      </c>
      <c r="JM579">
        <v>26.1883</v>
      </c>
      <c r="JN579">
        <v>54.1151</v>
      </c>
      <c r="JO579">
        <v>0</v>
      </c>
      <c r="JP579">
        <v>6.92668</v>
      </c>
      <c r="JQ579">
        <v>25</v>
      </c>
      <c r="JR579">
        <v>1389.63</v>
      </c>
      <c r="JS579">
        <v>16.1234</v>
      </c>
      <c r="JT579">
        <v>100.826</v>
      </c>
      <c r="JU579">
        <v>100.796</v>
      </c>
    </row>
    <row r="580" spans="1:281">
      <c r="A580">
        <v>564</v>
      </c>
      <c r="B580">
        <v>1658949851.1</v>
      </c>
      <c r="C580">
        <v>8213.099999904633</v>
      </c>
      <c r="D580" t="s">
        <v>1562</v>
      </c>
      <c r="E580" t="s">
        <v>1563</v>
      </c>
      <c r="F580">
        <v>5</v>
      </c>
      <c r="G580" t="s">
        <v>1396</v>
      </c>
      <c r="H580" t="s">
        <v>416</v>
      </c>
      <c r="I580">
        <v>1658949843.6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1400.831908361418</v>
      </c>
      <c r="AK580">
        <v>1341.818545454545</v>
      </c>
      <c r="AL580">
        <v>3.447579002667613</v>
      </c>
      <c r="AM580">
        <v>64.67409659415863</v>
      </c>
      <c r="AN580">
        <f>(AP580 - AO580 + DI580*1E3/(8.314*(DK580+273.15)) * AR580/DH580 * AQ580) * DH580/(100*CV580) * 1000/(1000 - AP580)</f>
        <v>0</v>
      </c>
      <c r="AO580">
        <v>15.54098017273608</v>
      </c>
      <c r="AP580">
        <v>22.33386181818181</v>
      </c>
      <c r="AQ580">
        <v>-0.0008687241226512073</v>
      </c>
      <c r="AR580">
        <v>83.68018954703501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1394</v>
      </c>
      <c r="CA580">
        <v>300</v>
      </c>
      <c r="CB580">
        <v>300</v>
      </c>
      <c r="CC580">
        <v>300</v>
      </c>
      <c r="CD580">
        <v>10389.3</v>
      </c>
      <c r="CE580">
        <v>1221.96</v>
      </c>
      <c r="CF580">
        <v>-0.00688733</v>
      </c>
      <c r="CG580">
        <v>0.34</v>
      </c>
      <c r="CH580" t="s">
        <v>417</v>
      </c>
      <c r="CI580" t="s">
        <v>417</v>
      </c>
      <c r="CJ580" t="s">
        <v>417</v>
      </c>
      <c r="CK580" t="s">
        <v>417</v>
      </c>
      <c r="CL580" t="s">
        <v>417</v>
      </c>
      <c r="CM580" t="s">
        <v>417</v>
      </c>
      <c r="CN580" t="s">
        <v>417</v>
      </c>
      <c r="CO580" t="s">
        <v>417</v>
      </c>
      <c r="CP580" t="s">
        <v>417</v>
      </c>
      <c r="CQ580" t="s">
        <v>417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1658949843.6</v>
      </c>
      <c r="DB580">
        <v>1288.256296296296</v>
      </c>
      <c r="DC580">
        <v>1362.431111111111</v>
      </c>
      <c r="DD580">
        <v>22.34048888888889</v>
      </c>
      <c r="DE580">
        <v>15.52544814814815</v>
      </c>
      <c r="DF580">
        <v>1292.93037037037</v>
      </c>
      <c r="DG580">
        <v>22.43824444444444</v>
      </c>
      <c r="DH580">
        <v>500.052888888889</v>
      </c>
      <c r="DI580">
        <v>90.42842222222222</v>
      </c>
      <c r="DJ580">
        <v>0.09994636296296297</v>
      </c>
      <c r="DK580">
        <v>27.1413925925926</v>
      </c>
      <c r="DL580">
        <v>27.00542222222223</v>
      </c>
      <c r="DM580">
        <v>999.9000000000001</v>
      </c>
      <c r="DN580">
        <v>0</v>
      </c>
      <c r="DO580">
        <v>0</v>
      </c>
      <c r="DP580">
        <v>10008.07185185185</v>
      </c>
      <c r="DQ580">
        <v>0</v>
      </c>
      <c r="DR580">
        <v>10.38755925925926</v>
      </c>
      <c r="DS580">
        <v>-74.17349629629631</v>
      </c>
      <c r="DT580">
        <v>1317.695555555556</v>
      </c>
      <c r="DU580">
        <v>1383.917407407408</v>
      </c>
      <c r="DV580">
        <v>6.815053703703705</v>
      </c>
      <c r="DW580">
        <v>1362.431111111111</v>
      </c>
      <c r="DX580">
        <v>15.52544814814815</v>
      </c>
      <c r="DY580">
        <v>2.020215925925926</v>
      </c>
      <c r="DZ580">
        <v>1.403941851851852</v>
      </c>
      <c r="EA580">
        <v>17.60366666666667</v>
      </c>
      <c r="EB580">
        <v>11.9602</v>
      </c>
      <c r="EC580">
        <v>2000.002592592593</v>
      </c>
      <c r="ED580">
        <v>0.9799961111111114</v>
      </c>
      <c r="EE580">
        <v>0.02000405925925926</v>
      </c>
      <c r="EF580">
        <v>0</v>
      </c>
      <c r="EG580">
        <v>967.642074074074</v>
      </c>
      <c r="EH580">
        <v>5.00097</v>
      </c>
      <c r="EI580">
        <v>19305.92592592593</v>
      </c>
      <c r="EJ580">
        <v>16707.58148148148</v>
      </c>
      <c r="EK580">
        <v>38.562</v>
      </c>
      <c r="EL580">
        <v>39.05511111111111</v>
      </c>
      <c r="EM580">
        <v>38.5</v>
      </c>
      <c r="EN580">
        <v>38.687</v>
      </c>
      <c r="EO580">
        <v>39.16633333333333</v>
      </c>
      <c r="EP580">
        <v>1955.092592592593</v>
      </c>
      <c r="EQ580">
        <v>39.91</v>
      </c>
      <c r="ER580">
        <v>0</v>
      </c>
      <c r="ES580">
        <v>645</v>
      </c>
      <c r="ET580">
        <v>0</v>
      </c>
      <c r="EU580">
        <v>967.6612307692308</v>
      </c>
      <c r="EV580">
        <v>-6.00444445479879</v>
      </c>
      <c r="EW580">
        <v>-94.81025650831923</v>
      </c>
      <c r="EX580">
        <v>19305.93846153846</v>
      </c>
      <c r="EY580">
        <v>15</v>
      </c>
      <c r="EZ580">
        <v>1658949246.1</v>
      </c>
      <c r="FA580" t="s">
        <v>1397</v>
      </c>
      <c r="FB580">
        <v>1658949228.6</v>
      </c>
      <c r="FC580">
        <v>1658949246.1</v>
      </c>
      <c r="FD580">
        <v>1</v>
      </c>
      <c r="FE580">
        <v>1.075</v>
      </c>
      <c r="FF580">
        <v>0.018</v>
      </c>
      <c r="FG580">
        <v>-2.327</v>
      </c>
      <c r="FH580">
        <v>-0.178</v>
      </c>
      <c r="FI580">
        <v>420</v>
      </c>
      <c r="FJ580">
        <v>13</v>
      </c>
      <c r="FK580">
        <v>0.09</v>
      </c>
      <c r="FL580">
        <v>0.02</v>
      </c>
      <c r="FM580">
        <v>-74.148205</v>
      </c>
      <c r="FN580">
        <v>0.2116795497186169</v>
      </c>
      <c r="FO580">
        <v>0.1199668869938698</v>
      </c>
      <c r="FP580">
        <v>1</v>
      </c>
      <c r="FQ580">
        <v>967.9898529411764</v>
      </c>
      <c r="FR580">
        <v>-5.123590525807035</v>
      </c>
      <c r="FS580">
        <v>0.5617086397953741</v>
      </c>
      <c r="FT580">
        <v>0</v>
      </c>
      <c r="FU580">
        <v>6.859537499999999</v>
      </c>
      <c r="FV580">
        <v>-0.6596109568480527</v>
      </c>
      <c r="FW580">
        <v>0.08132294736880853</v>
      </c>
      <c r="FX580">
        <v>0</v>
      </c>
      <c r="FY580">
        <v>1</v>
      </c>
      <c r="FZ580">
        <v>3</v>
      </c>
      <c r="GA580" t="s">
        <v>426</v>
      </c>
      <c r="GB580">
        <v>2.98355</v>
      </c>
      <c r="GC580">
        <v>2.71581</v>
      </c>
      <c r="GD580">
        <v>0.205547</v>
      </c>
      <c r="GE580">
        <v>0.210009</v>
      </c>
      <c r="GF580">
        <v>0.102298</v>
      </c>
      <c r="GG580">
        <v>0.0772545</v>
      </c>
      <c r="GH580">
        <v>25206.2</v>
      </c>
      <c r="GI580">
        <v>25160.6</v>
      </c>
      <c r="GJ580">
        <v>29484.8</v>
      </c>
      <c r="GK580">
        <v>29452.1</v>
      </c>
      <c r="GL580">
        <v>35064.3</v>
      </c>
      <c r="GM580">
        <v>36138.1</v>
      </c>
      <c r="GN580">
        <v>41532.7</v>
      </c>
      <c r="GO580">
        <v>41969.4</v>
      </c>
      <c r="GP580">
        <v>1.956</v>
      </c>
      <c r="GQ580">
        <v>1.9071</v>
      </c>
      <c r="GR580">
        <v>0.1055</v>
      </c>
      <c r="GS580">
        <v>0</v>
      </c>
      <c r="GT580">
        <v>25.3249</v>
      </c>
      <c r="GU580">
        <v>999.9</v>
      </c>
      <c r="GV580">
        <v>35</v>
      </c>
      <c r="GW580">
        <v>31.1</v>
      </c>
      <c r="GX580">
        <v>17.5603</v>
      </c>
      <c r="GY580">
        <v>63.0494</v>
      </c>
      <c r="GZ580">
        <v>33.734</v>
      </c>
      <c r="HA580">
        <v>1</v>
      </c>
      <c r="HB580">
        <v>-0.0882571</v>
      </c>
      <c r="HC580">
        <v>0.281307</v>
      </c>
      <c r="HD580">
        <v>20.3319</v>
      </c>
      <c r="HE580">
        <v>5.2128</v>
      </c>
      <c r="HF580">
        <v>12.0099</v>
      </c>
      <c r="HG580">
        <v>4.98785</v>
      </c>
      <c r="HH580">
        <v>3.28788</v>
      </c>
      <c r="HI580">
        <v>9999</v>
      </c>
      <c r="HJ580">
        <v>9999</v>
      </c>
      <c r="HK580">
        <v>9999</v>
      </c>
      <c r="HL580">
        <v>157</v>
      </c>
      <c r="HM580">
        <v>1.86737</v>
      </c>
      <c r="HN580">
        <v>1.86646</v>
      </c>
      <c r="HO580">
        <v>1.86585</v>
      </c>
      <c r="HP580">
        <v>1.86584</v>
      </c>
      <c r="HQ580">
        <v>1.86768</v>
      </c>
      <c r="HR580">
        <v>1.87012</v>
      </c>
      <c r="HS580">
        <v>1.86876</v>
      </c>
      <c r="HT580">
        <v>1.87027</v>
      </c>
      <c r="HU580">
        <v>0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-4.73</v>
      </c>
      <c r="II580">
        <v>-0.0979</v>
      </c>
      <c r="IJ580">
        <v>-0.9279119013753974</v>
      </c>
      <c r="IK580">
        <v>-0.003643892653284941</v>
      </c>
      <c r="IL580">
        <v>8.948238347276123E-07</v>
      </c>
      <c r="IM580">
        <v>-2.445980282225029E-10</v>
      </c>
      <c r="IN580">
        <v>-0.1764634167570225</v>
      </c>
      <c r="IO580">
        <v>-0.01042730378795286</v>
      </c>
      <c r="IP580">
        <v>0.00100284695746963</v>
      </c>
      <c r="IQ580">
        <v>-1.701466411570297E-05</v>
      </c>
      <c r="IR580">
        <v>2</v>
      </c>
      <c r="IS580">
        <v>2310</v>
      </c>
      <c r="IT580">
        <v>1</v>
      </c>
      <c r="IU580">
        <v>25</v>
      </c>
      <c r="IV580">
        <v>10.4</v>
      </c>
      <c r="IW580">
        <v>10.1</v>
      </c>
      <c r="IX580">
        <v>2.72827</v>
      </c>
      <c r="IY580">
        <v>2.18262</v>
      </c>
      <c r="IZ580">
        <v>1.39648</v>
      </c>
      <c r="JA580">
        <v>2.34497</v>
      </c>
      <c r="JB580">
        <v>1.49536</v>
      </c>
      <c r="JC580">
        <v>2.41577</v>
      </c>
      <c r="JD580">
        <v>35.6845</v>
      </c>
      <c r="JE580">
        <v>24.1751</v>
      </c>
      <c r="JF580">
        <v>18</v>
      </c>
      <c r="JG580">
        <v>515.8049999999999</v>
      </c>
      <c r="JH580">
        <v>440.717</v>
      </c>
      <c r="JI580">
        <v>25.0001</v>
      </c>
      <c r="JJ580">
        <v>26.2909</v>
      </c>
      <c r="JK580">
        <v>30.0001</v>
      </c>
      <c r="JL580">
        <v>26.2489</v>
      </c>
      <c r="JM580">
        <v>26.1883</v>
      </c>
      <c r="JN580">
        <v>54.5895</v>
      </c>
      <c r="JO580">
        <v>0</v>
      </c>
      <c r="JP580">
        <v>7.40433</v>
      </c>
      <c r="JQ580">
        <v>25</v>
      </c>
      <c r="JR580">
        <v>1402.99</v>
      </c>
      <c r="JS580">
        <v>16.4784</v>
      </c>
      <c r="JT580">
        <v>100.83</v>
      </c>
      <c r="JU580">
        <v>100.797</v>
      </c>
    </row>
    <row r="581" spans="1:281">
      <c r="A581">
        <v>565</v>
      </c>
      <c r="B581">
        <v>1658949856.1</v>
      </c>
      <c r="C581">
        <v>8218.099999904633</v>
      </c>
      <c r="D581" t="s">
        <v>1564</v>
      </c>
      <c r="E581" t="s">
        <v>1565</v>
      </c>
      <c r="F581">
        <v>5</v>
      </c>
      <c r="G581" t="s">
        <v>1396</v>
      </c>
      <c r="H581" t="s">
        <v>416</v>
      </c>
      <c r="I581">
        <v>1658949848.314285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1417.73595541546</v>
      </c>
      <c r="AK581">
        <v>1358.779333333334</v>
      </c>
      <c r="AL581">
        <v>3.380669412513879</v>
      </c>
      <c r="AM581">
        <v>64.67409659415863</v>
      </c>
      <c r="AN581">
        <f>(AP581 - AO581 + DI581*1E3/(8.314*(DK581+273.15)) * AR581/DH581 * AQ581) * DH581/(100*CV581) * 1000/(1000 - AP581)</f>
        <v>0</v>
      </c>
      <c r="AO581">
        <v>15.40160345904536</v>
      </c>
      <c r="AP581">
        <v>22.23755333333333</v>
      </c>
      <c r="AQ581">
        <v>-0.01867438536987827</v>
      </c>
      <c r="AR581">
        <v>83.68018954703501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1394</v>
      </c>
      <c r="CA581">
        <v>300</v>
      </c>
      <c r="CB581">
        <v>300</v>
      </c>
      <c r="CC581">
        <v>300</v>
      </c>
      <c r="CD581">
        <v>10389.3</v>
      </c>
      <c r="CE581">
        <v>1221.96</v>
      </c>
      <c r="CF581">
        <v>-0.00688733</v>
      </c>
      <c r="CG581">
        <v>0.34</v>
      </c>
      <c r="CH581" t="s">
        <v>417</v>
      </c>
      <c r="CI581" t="s">
        <v>417</v>
      </c>
      <c r="CJ581" t="s">
        <v>417</v>
      </c>
      <c r="CK581" t="s">
        <v>417</v>
      </c>
      <c r="CL581" t="s">
        <v>417</v>
      </c>
      <c r="CM581" t="s">
        <v>417</v>
      </c>
      <c r="CN581" t="s">
        <v>417</v>
      </c>
      <c r="CO581" t="s">
        <v>417</v>
      </c>
      <c r="CP581" t="s">
        <v>417</v>
      </c>
      <c r="CQ581" t="s">
        <v>417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1658949848.314285</v>
      </c>
      <c r="DB581">
        <v>1304.121785714286</v>
      </c>
      <c r="DC581">
        <v>1378.207857142857</v>
      </c>
      <c r="DD581">
        <v>22.32848571428571</v>
      </c>
      <c r="DE581">
        <v>15.497125</v>
      </c>
      <c r="DF581">
        <v>1308.835714285714</v>
      </c>
      <c r="DG581">
        <v>22.42633571428571</v>
      </c>
      <c r="DH581">
        <v>500.0588928571428</v>
      </c>
      <c r="DI581">
        <v>90.42748571428571</v>
      </c>
      <c r="DJ581">
        <v>0.1000091928571429</v>
      </c>
      <c r="DK581">
        <v>27.146275</v>
      </c>
      <c r="DL581">
        <v>27.02785357142857</v>
      </c>
      <c r="DM581">
        <v>999.9000000000002</v>
      </c>
      <c r="DN581">
        <v>0</v>
      </c>
      <c r="DO581">
        <v>0</v>
      </c>
      <c r="DP581">
        <v>10008.95035714286</v>
      </c>
      <c r="DQ581">
        <v>0</v>
      </c>
      <c r="DR581">
        <v>10.394425</v>
      </c>
      <c r="DS581">
        <v>-74.08495000000001</v>
      </c>
      <c r="DT581">
        <v>1333.905357142857</v>
      </c>
      <c r="DU581">
        <v>1399.900714285714</v>
      </c>
      <c r="DV581">
        <v>6.831359642857143</v>
      </c>
      <c r="DW581">
        <v>1378.207857142857</v>
      </c>
      <c r="DX581">
        <v>15.497125</v>
      </c>
      <c r="DY581">
        <v>2.019108928571429</v>
      </c>
      <c r="DZ581">
        <v>1.401366071428571</v>
      </c>
      <c r="EA581">
        <v>17.59496428571428</v>
      </c>
      <c r="EB581">
        <v>11.93223928571429</v>
      </c>
      <c r="EC581">
        <v>2000.005357142858</v>
      </c>
      <c r="ED581">
        <v>0.9799964642857145</v>
      </c>
      <c r="EE581">
        <v>0.02000371785714286</v>
      </c>
      <c r="EF581">
        <v>0</v>
      </c>
      <c r="EG581">
        <v>967.2745714285712</v>
      </c>
      <c r="EH581">
        <v>5.00097</v>
      </c>
      <c r="EI581">
        <v>19298.51428571429</v>
      </c>
      <c r="EJ581">
        <v>16707.61071428571</v>
      </c>
      <c r="EK581">
        <v>38.562</v>
      </c>
      <c r="EL581">
        <v>39.05535714285714</v>
      </c>
      <c r="EM581">
        <v>38.5</v>
      </c>
      <c r="EN581">
        <v>38.687</v>
      </c>
      <c r="EO581">
        <v>39.17592857142857</v>
      </c>
      <c r="EP581">
        <v>1955.095357142857</v>
      </c>
      <c r="EQ581">
        <v>39.91</v>
      </c>
      <c r="ER581">
        <v>0</v>
      </c>
      <c r="ES581">
        <v>649.7999999523163</v>
      </c>
      <c r="ET581">
        <v>0</v>
      </c>
      <c r="EU581">
        <v>967.276423076923</v>
      </c>
      <c r="EV581">
        <v>-5.519487170303649</v>
      </c>
      <c r="EW581">
        <v>-92.16410244233131</v>
      </c>
      <c r="EX581">
        <v>19298.33076923077</v>
      </c>
      <c r="EY581">
        <v>15</v>
      </c>
      <c r="EZ581">
        <v>1658949246.1</v>
      </c>
      <c r="FA581" t="s">
        <v>1397</v>
      </c>
      <c r="FB581">
        <v>1658949228.6</v>
      </c>
      <c r="FC581">
        <v>1658949246.1</v>
      </c>
      <c r="FD581">
        <v>1</v>
      </c>
      <c r="FE581">
        <v>1.075</v>
      </c>
      <c r="FF581">
        <v>0.018</v>
      </c>
      <c r="FG581">
        <v>-2.327</v>
      </c>
      <c r="FH581">
        <v>-0.178</v>
      </c>
      <c r="FI581">
        <v>420</v>
      </c>
      <c r="FJ581">
        <v>13</v>
      </c>
      <c r="FK581">
        <v>0.09</v>
      </c>
      <c r="FL581">
        <v>0.02</v>
      </c>
      <c r="FM581">
        <v>-74.12362682926829</v>
      </c>
      <c r="FN581">
        <v>0.8505031358883492</v>
      </c>
      <c r="FO581">
        <v>0.165927574597766</v>
      </c>
      <c r="FP581">
        <v>0</v>
      </c>
      <c r="FQ581">
        <v>967.5193235294117</v>
      </c>
      <c r="FR581">
        <v>-5.435492740322931</v>
      </c>
      <c r="FS581">
        <v>0.5840934011021506</v>
      </c>
      <c r="FT581">
        <v>0</v>
      </c>
      <c r="FU581">
        <v>6.837110000000001</v>
      </c>
      <c r="FV581">
        <v>0.1421987456445783</v>
      </c>
      <c r="FW581">
        <v>0.04986326801926427</v>
      </c>
      <c r="FX581">
        <v>0</v>
      </c>
      <c r="FY581">
        <v>0</v>
      </c>
      <c r="FZ581">
        <v>3</v>
      </c>
      <c r="GA581" t="s">
        <v>439</v>
      </c>
      <c r="GB581">
        <v>2.98352</v>
      </c>
      <c r="GC581">
        <v>2.71566</v>
      </c>
      <c r="GD581">
        <v>0.207144</v>
      </c>
      <c r="GE581">
        <v>0.211486</v>
      </c>
      <c r="GF581">
        <v>0.101984</v>
      </c>
      <c r="GG581">
        <v>0.0769261</v>
      </c>
      <c r="GH581">
        <v>25155.2</v>
      </c>
      <c r="GI581">
        <v>25113.8</v>
      </c>
      <c r="GJ581">
        <v>29484.3</v>
      </c>
      <c r="GK581">
        <v>29452.3</v>
      </c>
      <c r="GL581">
        <v>35076.4</v>
      </c>
      <c r="GM581">
        <v>36151.3</v>
      </c>
      <c r="GN581">
        <v>41532.2</v>
      </c>
      <c r="GO581">
        <v>41969.6</v>
      </c>
      <c r="GP581">
        <v>1.956</v>
      </c>
      <c r="GQ581">
        <v>1.9073</v>
      </c>
      <c r="GR581">
        <v>0.104792</v>
      </c>
      <c r="GS581">
        <v>0</v>
      </c>
      <c r="GT581">
        <v>25.3283</v>
      </c>
      <c r="GU581">
        <v>999.9</v>
      </c>
      <c r="GV581">
        <v>35</v>
      </c>
      <c r="GW581">
        <v>31.1</v>
      </c>
      <c r="GX581">
        <v>17.5608</v>
      </c>
      <c r="GY581">
        <v>63.1494</v>
      </c>
      <c r="GZ581">
        <v>33.6178</v>
      </c>
      <c r="HA581">
        <v>1</v>
      </c>
      <c r="HB581">
        <v>-0.08816060000000001</v>
      </c>
      <c r="HC581">
        <v>0.281909</v>
      </c>
      <c r="HD581">
        <v>20.3325</v>
      </c>
      <c r="HE581">
        <v>5.21654</v>
      </c>
      <c r="HF581">
        <v>12.0099</v>
      </c>
      <c r="HG581">
        <v>4.98855</v>
      </c>
      <c r="HH581">
        <v>3.28842</v>
      </c>
      <c r="HI581">
        <v>9999</v>
      </c>
      <c r="HJ581">
        <v>9999</v>
      </c>
      <c r="HK581">
        <v>9999</v>
      </c>
      <c r="HL581">
        <v>157</v>
      </c>
      <c r="HM581">
        <v>1.86737</v>
      </c>
      <c r="HN581">
        <v>1.86646</v>
      </c>
      <c r="HO581">
        <v>1.86584</v>
      </c>
      <c r="HP581">
        <v>1.86584</v>
      </c>
      <c r="HQ581">
        <v>1.86768</v>
      </c>
      <c r="HR581">
        <v>1.87013</v>
      </c>
      <c r="HS581">
        <v>1.86875</v>
      </c>
      <c r="HT581">
        <v>1.87027</v>
      </c>
      <c r="HU581">
        <v>0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-4.78</v>
      </c>
      <c r="II581">
        <v>-0.0987</v>
      </c>
      <c r="IJ581">
        <v>-0.9279119013753974</v>
      </c>
      <c r="IK581">
        <v>-0.003643892653284941</v>
      </c>
      <c r="IL581">
        <v>8.948238347276123E-07</v>
      </c>
      <c r="IM581">
        <v>-2.445980282225029E-10</v>
      </c>
      <c r="IN581">
        <v>-0.1764634167570225</v>
      </c>
      <c r="IO581">
        <v>-0.01042730378795286</v>
      </c>
      <c r="IP581">
        <v>0.00100284695746963</v>
      </c>
      <c r="IQ581">
        <v>-1.701466411570297E-05</v>
      </c>
      <c r="IR581">
        <v>2</v>
      </c>
      <c r="IS581">
        <v>2310</v>
      </c>
      <c r="IT581">
        <v>1</v>
      </c>
      <c r="IU581">
        <v>25</v>
      </c>
      <c r="IV581">
        <v>10.5</v>
      </c>
      <c r="IW581">
        <v>10.2</v>
      </c>
      <c r="IX581">
        <v>2.75635</v>
      </c>
      <c r="IY581">
        <v>2.17896</v>
      </c>
      <c r="IZ581">
        <v>1.39648</v>
      </c>
      <c r="JA581">
        <v>2.34497</v>
      </c>
      <c r="JB581">
        <v>1.49536</v>
      </c>
      <c r="JC581">
        <v>2.41211</v>
      </c>
      <c r="JD581">
        <v>35.7078</v>
      </c>
      <c r="JE581">
        <v>24.1663</v>
      </c>
      <c r="JF581">
        <v>18</v>
      </c>
      <c r="JG581">
        <v>515.8049999999999</v>
      </c>
      <c r="JH581">
        <v>440.841</v>
      </c>
      <c r="JI581">
        <v>25.0001</v>
      </c>
      <c r="JJ581">
        <v>26.2914</v>
      </c>
      <c r="JK581">
        <v>30.0002</v>
      </c>
      <c r="JL581">
        <v>26.2489</v>
      </c>
      <c r="JM581">
        <v>26.1887</v>
      </c>
      <c r="JN581">
        <v>55.145</v>
      </c>
      <c r="JO581">
        <v>0</v>
      </c>
      <c r="JP581">
        <v>8.251139999999999</v>
      </c>
      <c r="JQ581">
        <v>25</v>
      </c>
      <c r="JR581">
        <v>1423.09</v>
      </c>
      <c r="JS581">
        <v>16.799</v>
      </c>
      <c r="JT581">
        <v>100.829</v>
      </c>
      <c r="JU581">
        <v>100.797</v>
      </c>
    </row>
    <row r="582" spans="1:281">
      <c r="A582">
        <v>566</v>
      </c>
      <c r="B582">
        <v>1658949861.1</v>
      </c>
      <c r="C582">
        <v>8223.099999904633</v>
      </c>
      <c r="D582" t="s">
        <v>1566</v>
      </c>
      <c r="E582" t="s">
        <v>1567</v>
      </c>
      <c r="F582">
        <v>5</v>
      </c>
      <c r="G582" t="s">
        <v>1396</v>
      </c>
      <c r="H582" t="s">
        <v>416</v>
      </c>
      <c r="I582">
        <v>1658949853.6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1434.385429809688</v>
      </c>
      <c r="AK582">
        <v>1375.462121212121</v>
      </c>
      <c r="AL582">
        <v>3.347754330665226</v>
      </c>
      <c r="AM582">
        <v>64.67409659415863</v>
      </c>
      <c r="AN582">
        <f>(AP582 - AO582 + DI582*1E3/(8.314*(DK582+273.15)) * AR582/DH582 * AQ582) * DH582/(100*CV582) * 1000/(1000 - AP582)</f>
        <v>0</v>
      </c>
      <c r="AO582">
        <v>15.37135222286333</v>
      </c>
      <c r="AP582">
        <v>22.15234060606059</v>
      </c>
      <c r="AQ582">
        <v>-0.02012562025564099</v>
      </c>
      <c r="AR582">
        <v>83.68018954703501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1394</v>
      </c>
      <c r="CA582">
        <v>300</v>
      </c>
      <c r="CB582">
        <v>300</v>
      </c>
      <c r="CC582">
        <v>300</v>
      </c>
      <c r="CD582">
        <v>10389.3</v>
      </c>
      <c r="CE582">
        <v>1221.96</v>
      </c>
      <c r="CF582">
        <v>-0.00688733</v>
      </c>
      <c r="CG582">
        <v>0.34</v>
      </c>
      <c r="CH582" t="s">
        <v>417</v>
      </c>
      <c r="CI582" t="s">
        <v>417</v>
      </c>
      <c r="CJ582" t="s">
        <v>417</v>
      </c>
      <c r="CK582" t="s">
        <v>417</v>
      </c>
      <c r="CL582" t="s">
        <v>417</v>
      </c>
      <c r="CM582" t="s">
        <v>417</v>
      </c>
      <c r="CN582" t="s">
        <v>417</v>
      </c>
      <c r="CO582" t="s">
        <v>417</v>
      </c>
      <c r="CP582" t="s">
        <v>417</v>
      </c>
      <c r="CQ582" t="s">
        <v>417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1658949853.6</v>
      </c>
      <c r="DB582">
        <v>1321.794814814815</v>
      </c>
      <c r="DC582">
        <v>1395.795925925926</v>
      </c>
      <c r="DD582">
        <v>22.27155185185185</v>
      </c>
      <c r="DE582">
        <v>15.43291851851852</v>
      </c>
      <c r="DF582">
        <v>1326.552962962963</v>
      </c>
      <c r="DG582">
        <v>22.3699</v>
      </c>
      <c r="DH582">
        <v>500.0508888888889</v>
      </c>
      <c r="DI582">
        <v>90.42707037037036</v>
      </c>
      <c r="DJ582">
        <v>0.099991</v>
      </c>
      <c r="DK582">
        <v>27.15107037037037</v>
      </c>
      <c r="DL582">
        <v>27.04645555555556</v>
      </c>
      <c r="DM582">
        <v>999.9000000000001</v>
      </c>
      <c r="DN582">
        <v>0</v>
      </c>
      <c r="DO582">
        <v>0</v>
      </c>
      <c r="DP582">
        <v>10009.48666666667</v>
      </c>
      <c r="DQ582">
        <v>0</v>
      </c>
      <c r="DR582">
        <v>10.39007407407407</v>
      </c>
      <c r="DS582">
        <v>-74.0006074074074</v>
      </c>
      <c r="DT582">
        <v>1351.902962962963</v>
      </c>
      <c r="DU582">
        <v>1417.674074074074</v>
      </c>
      <c r="DV582">
        <v>6.838636296296296</v>
      </c>
      <c r="DW582">
        <v>1395.795925925926</v>
      </c>
      <c r="DX582">
        <v>15.43291851851852</v>
      </c>
      <c r="DY582">
        <v>2.013951481481481</v>
      </c>
      <c r="DZ582">
        <v>1.395554074074074</v>
      </c>
      <c r="EA582">
        <v>17.55437407407408</v>
      </c>
      <c r="EB582">
        <v>11.86927037037037</v>
      </c>
      <c r="EC582">
        <v>2000.001111111111</v>
      </c>
      <c r="ED582">
        <v>0.9799964444444447</v>
      </c>
      <c r="EE582">
        <v>0.02000373703703704</v>
      </c>
      <c r="EF582">
        <v>0</v>
      </c>
      <c r="EG582">
        <v>966.8127407407409</v>
      </c>
      <c r="EH582">
        <v>5.00097</v>
      </c>
      <c r="EI582">
        <v>19290.3037037037</v>
      </c>
      <c r="EJ582">
        <v>16707.58148148148</v>
      </c>
      <c r="EK582">
        <v>38.562</v>
      </c>
      <c r="EL582">
        <v>39.05511111111111</v>
      </c>
      <c r="EM582">
        <v>38.5</v>
      </c>
      <c r="EN582">
        <v>38.687</v>
      </c>
      <c r="EO582">
        <v>39.1824074074074</v>
      </c>
      <c r="EP582">
        <v>1955.091111111111</v>
      </c>
      <c r="EQ582">
        <v>39.91</v>
      </c>
      <c r="ER582">
        <v>0</v>
      </c>
      <c r="ES582">
        <v>655.2000000476837</v>
      </c>
      <c r="ET582">
        <v>0</v>
      </c>
      <c r="EU582">
        <v>966.7496799999999</v>
      </c>
      <c r="EV582">
        <v>-3.972230761825112</v>
      </c>
      <c r="EW582">
        <v>-96.39230746546964</v>
      </c>
      <c r="EX582">
        <v>19289.368</v>
      </c>
      <c r="EY582">
        <v>15</v>
      </c>
      <c r="EZ582">
        <v>1658949246.1</v>
      </c>
      <c r="FA582" t="s">
        <v>1397</v>
      </c>
      <c r="FB582">
        <v>1658949228.6</v>
      </c>
      <c r="FC582">
        <v>1658949246.1</v>
      </c>
      <c r="FD582">
        <v>1</v>
      </c>
      <c r="FE582">
        <v>1.075</v>
      </c>
      <c r="FF582">
        <v>0.018</v>
      </c>
      <c r="FG582">
        <v>-2.327</v>
      </c>
      <c r="FH582">
        <v>-0.178</v>
      </c>
      <c r="FI582">
        <v>420</v>
      </c>
      <c r="FJ582">
        <v>13</v>
      </c>
      <c r="FK582">
        <v>0.09</v>
      </c>
      <c r="FL582">
        <v>0.02</v>
      </c>
      <c r="FM582">
        <v>-74.04657999999999</v>
      </c>
      <c r="FN582">
        <v>1.161730581613471</v>
      </c>
      <c r="FO582">
        <v>0.2116015231514161</v>
      </c>
      <c r="FP582">
        <v>0</v>
      </c>
      <c r="FQ582">
        <v>967.1187352941175</v>
      </c>
      <c r="FR582">
        <v>-5.123743315776526</v>
      </c>
      <c r="FS582">
        <v>0.5580361736547803</v>
      </c>
      <c r="FT582">
        <v>0</v>
      </c>
      <c r="FU582">
        <v>6.825063500000001</v>
      </c>
      <c r="FV582">
        <v>0.1890605628517734</v>
      </c>
      <c r="FW582">
        <v>0.04937054666245869</v>
      </c>
      <c r="FX582">
        <v>0</v>
      </c>
      <c r="FY582">
        <v>0</v>
      </c>
      <c r="FZ582">
        <v>3</v>
      </c>
      <c r="GA582" t="s">
        <v>439</v>
      </c>
      <c r="GB582">
        <v>2.98349</v>
      </c>
      <c r="GC582">
        <v>2.71577</v>
      </c>
      <c r="GD582">
        <v>0.208723</v>
      </c>
      <c r="GE582">
        <v>0.213077</v>
      </c>
      <c r="GF582">
        <v>0.10173</v>
      </c>
      <c r="GG582">
        <v>0.077263</v>
      </c>
      <c r="GH582">
        <v>25105.1</v>
      </c>
      <c r="GI582">
        <v>25062.9</v>
      </c>
      <c r="GJ582">
        <v>29484.3</v>
      </c>
      <c r="GK582">
        <v>29452.1</v>
      </c>
      <c r="GL582">
        <v>35086.1</v>
      </c>
      <c r="GM582">
        <v>36137.6</v>
      </c>
      <c r="GN582">
        <v>41531.8</v>
      </c>
      <c r="GO582">
        <v>41969.1</v>
      </c>
      <c r="GP582">
        <v>1.95618</v>
      </c>
      <c r="GQ582">
        <v>1.90712</v>
      </c>
      <c r="GR582">
        <v>0.106022</v>
      </c>
      <c r="GS582">
        <v>0</v>
      </c>
      <c r="GT582">
        <v>25.332</v>
      </c>
      <c r="GU582">
        <v>999.9</v>
      </c>
      <c r="GV582">
        <v>35</v>
      </c>
      <c r="GW582">
        <v>31.1</v>
      </c>
      <c r="GX582">
        <v>17.5625</v>
      </c>
      <c r="GY582">
        <v>62.7094</v>
      </c>
      <c r="GZ582">
        <v>33.5777</v>
      </c>
      <c r="HA582">
        <v>1</v>
      </c>
      <c r="HB582">
        <v>-0.088064</v>
      </c>
      <c r="HC582">
        <v>0.282342</v>
      </c>
      <c r="HD582">
        <v>20.3326</v>
      </c>
      <c r="HE582">
        <v>5.21714</v>
      </c>
      <c r="HF582">
        <v>12.0099</v>
      </c>
      <c r="HG582">
        <v>4.9889</v>
      </c>
      <c r="HH582">
        <v>3.28858</v>
      </c>
      <c r="HI582">
        <v>9999</v>
      </c>
      <c r="HJ582">
        <v>9999</v>
      </c>
      <c r="HK582">
        <v>9999</v>
      </c>
      <c r="HL582">
        <v>157</v>
      </c>
      <c r="HM582">
        <v>1.86739</v>
      </c>
      <c r="HN582">
        <v>1.86646</v>
      </c>
      <c r="HO582">
        <v>1.86584</v>
      </c>
      <c r="HP582">
        <v>1.86584</v>
      </c>
      <c r="HQ582">
        <v>1.86768</v>
      </c>
      <c r="HR582">
        <v>1.87013</v>
      </c>
      <c r="HS582">
        <v>1.86877</v>
      </c>
      <c r="HT582">
        <v>1.87027</v>
      </c>
      <c r="HU582">
        <v>0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-4.82</v>
      </c>
      <c r="II582">
        <v>-0.09950000000000001</v>
      </c>
      <c r="IJ582">
        <v>-0.9279119013753974</v>
      </c>
      <c r="IK582">
        <v>-0.003643892653284941</v>
      </c>
      <c r="IL582">
        <v>8.948238347276123E-07</v>
      </c>
      <c r="IM582">
        <v>-2.445980282225029E-10</v>
      </c>
      <c r="IN582">
        <v>-0.1764634167570225</v>
      </c>
      <c r="IO582">
        <v>-0.01042730378795286</v>
      </c>
      <c r="IP582">
        <v>0.00100284695746963</v>
      </c>
      <c r="IQ582">
        <v>-1.701466411570297E-05</v>
      </c>
      <c r="IR582">
        <v>2</v>
      </c>
      <c r="IS582">
        <v>2310</v>
      </c>
      <c r="IT582">
        <v>1</v>
      </c>
      <c r="IU582">
        <v>25</v>
      </c>
      <c r="IV582">
        <v>10.5</v>
      </c>
      <c r="IW582">
        <v>10.2</v>
      </c>
      <c r="IX582">
        <v>2.77954</v>
      </c>
      <c r="IY582">
        <v>2.18506</v>
      </c>
      <c r="IZ582">
        <v>1.39648</v>
      </c>
      <c r="JA582">
        <v>2.34375</v>
      </c>
      <c r="JB582">
        <v>1.49536</v>
      </c>
      <c r="JC582">
        <v>2.34741</v>
      </c>
      <c r="JD582">
        <v>35.7078</v>
      </c>
      <c r="JE582">
        <v>24.1663</v>
      </c>
      <c r="JF582">
        <v>18</v>
      </c>
      <c r="JG582">
        <v>515.919</v>
      </c>
      <c r="JH582">
        <v>440.749</v>
      </c>
      <c r="JI582">
        <v>25.0001</v>
      </c>
      <c r="JJ582">
        <v>26.2931</v>
      </c>
      <c r="JK582">
        <v>30.0003</v>
      </c>
      <c r="JL582">
        <v>26.2489</v>
      </c>
      <c r="JM582">
        <v>26.1905</v>
      </c>
      <c r="JN582">
        <v>55.6244</v>
      </c>
      <c r="JO582">
        <v>0</v>
      </c>
      <c r="JP582">
        <v>9.132</v>
      </c>
      <c r="JQ582">
        <v>25</v>
      </c>
      <c r="JR582">
        <v>1436.48</v>
      </c>
      <c r="JS582">
        <v>17.1164</v>
      </c>
      <c r="JT582">
        <v>100.828</v>
      </c>
      <c r="JU582">
        <v>100.796</v>
      </c>
    </row>
    <row r="583" spans="1:281">
      <c r="A583">
        <v>567</v>
      </c>
      <c r="B583">
        <v>1658949866.1</v>
      </c>
      <c r="C583">
        <v>8228.099999904633</v>
      </c>
      <c r="D583" t="s">
        <v>1568</v>
      </c>
      <c r="E583" t="s">
        <v>1569</v>
      </c>
      <c r="F583">
        <v>5</v>
      </c>
      <c r="G583" t="s">
        <v>1396</v>
      </c>
      <c r="H583" t="s">
        <v>416</v>
      </c>
      <c r="I583">
        <v>1658949858.314285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1451.97231819583</v>
      </c>
      <c r="AK583">
        <v>1392.63103030303</v>
      </c>
      <c r="AL583">
        <v>3.395425980479138</v>
      </c>
      <c r="AM583">
        <v>64.67409659415863</v>
      </c>
      <c r="AN583">
        <f>(AP583 - AO583 + DI583*1E3/(8.314*(DK583+273.15)) * AR583/DH583 * AQ583) * DH583/(100*CV583) * 1000/(1000 - AP583)</f>
        <v>0</v>
      </c>
      <c r="AO583">
        <v>15.49529734614309</v>
      </c>
      <c r="AP583">
        <v>22.12800181818181</v>
      </c>
      <c r="AQ583">
        <v>-0.006336583355051047</v>
      </c>
      <c r="AR583">
        <v>83.68018954703501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1394</v>
      </c>
      <c r="CA583">
        <v>300</v>
      </c>
      <c r="CB583">
        <v>300</v>
      </c>
      <c r="CC583">
        <v>300</v>
      </c>
      <c r="CD583">
        <v>10389.3</v>
      </c>
      <c r="CE583">
        <v>1221.96</v>
      </c>
      <c r="CF583">
        <v>-0.00688733</v>
      </c>
      <c r="CG583">
        <v>0.34</v>
      </c>
      <c r="CH583" t="s">
        <v>417</v>
      </c>
      <c r="CI583" t="s">
        <v>417</v>
      </c>
      <c r="CJ583" t="s">
        <v>417</v>
      </c>
      <c r="CK583" t="s">
        <v>417</v>
      </c>
      <c r="CL583" t="s">
        <v>417</v>
      </c>
      <c r="CM583" t="s">
        <v>417</v>
      </c>
      <c r="CN583" t="s">
        <v>417</v>
      </c>
      <c r="CO583" t="s">
        <v>417</v>
      </c>
      <c r="CP583" t="s">
        <v>417</v>
      </c>
      <c r="CQ583" t="s">
        <v>417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1658949858.314285</v>
      </c>
      <c r="DB583">
        <v>1337.540357142857</v>
      </c>
      <c r="DC583">
        <v>1411.595</v>
      </c>
      <c r="DD583">
        <v>22.20306071428572</v>
      </c>
      <c r="DE583">
        <v>15.43635357142857</v>
      </c>
      <c r="DF583">
        <v>1342.337857142857</v>
      </c>
      <c r="DG583">
        <v>22.30201071428571</v>
      </c>
      <c r="DH583">
        <v>500.0653928571429</v>
      </c>
      <c r="DI583">
        <v>90.42664285714285</v>
      </c>
      <c r="DJ583">
        <v>0.1000198142857143</v>
      </c>
      <c r="DK583">
        <v>27.15401428571429</v>
      </c>
      <c r="DL583">
        <v>27.06394642857143</v>
      </c>
      <c r="DM583">
        <v>999.9000000000002</v>
      </c>
      <c r="DN583">
        <v>0</v>
      </c>
      <c r="DO583">
        <v>0</v>
      </c>
      <c r="DP583">
        <v>10014.93392857143</v>
      </c>
      <c r="DQ583">
        <v>0</v>
      </c>
      <c r="DR583">
        <v>10.38133928571428</v>
      </c>
      <c r="DS583">
        <v>-74.05535714285713</v>
      </c>
      <c r="DT583">
        <v>1367.910357142857</v>
      </c>
      <c r="DU583">
        <v>1433.728214285714</v>
      </c>
      <c r="DV583">
        <v>6.766703214285714</v>
      </c>
      <c r="DW583">
        <v>1411.595</v>
      </c>
      <c r="DX583">
        <v>15.43635357142857</v>
      </c>
      <c r="DY583">
        <v>2.007747857142857</v>
      </c>
      <c r="DZ583">
        <v>1.395857857142857</v>
      </c>
      <c r="EA583">
        <v>17.50551071428572</v>
      </c>
      <c r="EB583">
        <v>11.87256071428571</v>
      </c>
      <c r="EC583">
        <v>1999.9775</v>
      </c>
      <c r="ED583">
        <v>0.9799962500000002</v>
      </c>
      <c r="EE583">
        <v>0.020003925</v>
      </c>
      <c r="EF583">
        <v>0</v>
      </c>
      <c r="EG583">
        <v>966.3815357142855</v>
      </c>
      <c r="EH583">
        <v>5.00097</v>
      </c>
      <c r="EI583">
        <v>19282.37857142857</v>
      </c>
      <c r="EJ583">
        <v>16707.38214285714</v>
      </c>
      <c r="EK583">
        <v>38.562</v>
      </c>
      <c r="EL583">
        <v>39.062</v>
      </c>
      <c r="EM583">
        <v>38.5</v>
      </c>
      <c r="EN583">
        <v>38.687</v>
      </c>
      <c r="EO583">
        <v>39.187</v>
      </c>
      <c r="EP583">
        <v>1955.0675</v>
      </c>
      <c r="EQ583">
        <v>39.91</v>
      </c>
      <c r="ER583">
        <v>0</v>
      </c>
      <c r="ES583">
        <v>660</v>
      </c>
      <c r="ET583">
        <v>0</v>
      </c>
      <c r="EU583">
        <v>966.3628</v>
      </c>
      <c r="EV583">
        <v>-5.600999983702339</v>
      </c>
      <c r="EW583">
        <v>-102.6384614797329</v>
      </c>
      <c r="EX583">
        <v>19281.368</v>
      </c>
      <c r="EY583">
        <v>15</v>
      </c>
      <c r="EZ583">
        <v>1658949246.1</v>
      </c>
      <c r="FA583" t="s">
        <v>1397</v>
      </c>
      <c r="FB583">
        <v>1658949228.6</v>
      </c>
      <c r="FC583">
        <v>1658949246.1</v>
      </c>
      <c r="FD583">
        <v>1</v>
      </c>
      <c r="FE583">
        <v>1.075</v>
      </c>
      <c r="FF583">
        <v>0.018</v>
      </c>
      <c r="FG583">
        <v>-2.327</v>
      </c>
      <c r="FH583">
        <v>-0.178</v>
      </c>
      <c r="FI583">
        <v>420</v>
      </c>
      <c r="FJ583">
        <v>13</v>
      </c>
      <c r="FK583">
        <v>0.09</v>
      </c>
      <c r="FL583">
        <v>0.02</v>
      </c>
      <c r="FM583">
        <v>-74.05968249999999</v>
      </c>
      <c r="FN583">
        <v>-0.5008784240147958</v>
      </c>
      <c r="FO583">
        <v>0.2336546788398409</v>
      </c>
      <c r="FP583">
        <v>0</v>
      </c>
      <c r="FQ583">
        <v>966.6634705882352</v>
      </c>
      <c r="FR583">
        <v>-4.958441553528378</v>
      </c>
      <c r="FS583">
        <v>0.5446755232296928</v>
      </c>
      <c r="FT583">
        <v>0</v>
      </c>
      <c r="FU583">
        <v>6.7898865</v>
      </c>
      <c r="FV583">
        <v>-0.74892405253284</v>
      </c>
      <c r="FW583">
        <v>0.100971937872609</v>
      </c>
      <c r="FX583">
        <v>0</v>
      </c>
      <c r="FY583">
        <v>0</v>
      </c>
      <c r="FZ583">
        <v>3</v>
      </c>
      <c r="GA583" t="s">
        <v>439</v>
      </c>
      <c r="GB583">
        <v>2.98354</v>
      </c>
      <c r="GC583">
        <v>2.71574</v>
      </c>
      <c r="GD583">
        <v>0.210307</v>
      </c>
      <c r="GE583">
        <v>0.214564</v>
      </c>
      <c r="GF583">
        <v>0.101667</v>
      </c>
      <c r="GG583">
        <v>0.0778855</v>
      </c>
      <c r="GH583">
        <v>25054.3</v>
      </c>
      <c r="GI583">
        <v>25015.5</v>
      </c>
      <c r="GJ583">
        <v>29483.6</v>
      </c>
      <c r="GK583">
        <v>29452</v>
      </c>
      <c r="GL583">
        <v>35088.2</v>
      </c>
      <c r="GM583">
        <v>36112.6</v>
      </c>
      <c r="GN583">
        <v>41531.2</v>
      </c>
      <c r="GO583">
        <v>41968.7</v>
      </c>
      <c r="GP583">
        <v>1.956</v>
      </c>
      <c r="GQ583">
        <v>1.90715</v>
      </c>
      <c r="GR583">
        <v>0.107549</v>
      </c>
      <c r="GS583">
        <v>0</v>
      </c>
      <c r="GT583">
        <v>25.3363</v>
      </c>
      <c r="GU583">
        <v>999.9</v>
      </c>
      <c r="GV583">
        <v>35.1</v>
      </c>
      <c r="GW583">
        <v>31.1</v>
      </c>
      <c r="GX583">
        <v>17.6107</v>
      </c>
      <c r="GY583">
        <v>63.0194</v>
      </c>
      <c r="GZ583">
        <v>33.8702</v>
      </c>
      <c r="HA583">
        <v>1</v>
      </c>
      <c r="HB583">
        <v>-0.088003</v>
      </c>
      <c r="HC583">
        <v>0.282865</v>
      </c>
      <c r="HD583">
        <v>20.3326</v>
      </c>
      <c r="HE583">
        <v>5.21669</v>
      </c>
      <c r="HF583">
        <v>12.0099</v>
      </c>
      <c r="HG583">
        <v>4.98875</v>
      </c>
      <c r="HH583">
        <v>3.2885</v>
      </c>
      <c r="HI583">
        <v>9999</v>
      </c>
      <c r="HJ583">
        <v>9999</v>
      </c>
      <c r="HK583">
        <v>9999</v>
      </c>
      <c r="HL583">
        <v>157</v>
      </c>
      <c r="HM583">
        <v>1.86737</v>
      </c>
      <c r="HN583">
        <v>1.86646</v>
      </c>
      <c r="HO583">
        <v>1.86584</v>
      </c>
      <c r="HP583">
        <v>1.86584</v>
      </c>
      <c r="HQ583">
        <v>1.86767</v>
      </c>
      <c r="HR583">
        <v>1.87012</v>
      </c>
      <c r="HS583">
        <v>1.86877</v>
      </c>
      <c r="HT583">
        <v>1.87027</v>
      </c>
      <c r="HU583">
        <v>0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-4.86</v>
      </c>
      <c r="II583">
        <v>-0.0997</v>
      </c>
      <c r="IJ583">
        <v>-0.9279119013753974</v>
      </c>
      <c r="IK583">
        <v>-0.003643892653284941</v>
      </c>
      <c r="IL583">
        <v>8.948238347276123E-07</v>
      </c>
      <c r="IM583">
        <v>-2.445980282225029E-10</v>
      </c>
      <c r="IN583">
        <v>-0.1764634167570225</v>
      </c>
      <c r="IO583">
        <v>-0.01042730378795286</v>
      </c>
      <c r="IP583">
        <v>0.00100284695746963</v>
      </c>
      <c r="IQ583">
        <v>-1.701466411570297E-05</v>
      </c>
      <c r="IR583">
        <v>2</v>
      </c>
      <c r="IS583">
        <v>2310</v>
      </c>
      <c r="IT583">
        <v>1</v>
      </c>
      <c r="IU583">
        <v>25</v>
      </c>
      <c r="IV583">
        <v>10.6</v>
      </c>
      <c r="IW583">
        <v>10.3</v>
      </c>
      <c r="IX583">
        <v>2.80762</v>
      </c>
      <c r="IY583">
        <v>2.19604</v>
      </c>
      <c r="IZ583">
        <v>1.39648</v>
      </c>
      <c r="JA583">
        <v>2.34375</v>
      </c>
      <c r="JB583">
        <v>1.49536</v>
      </c>
      <c r="JC583">
        <v>2.29492</v>
      </c>
      <c r="JD583">
        <v>35.7078</v>
      </c>
      <c r="JE583">
        <v>24.1663</v>
      </c>
      <c r="JF583">
        <v>18</v>
      </c>
      <c r="JG583">
        <v>515.825</v>
      </c>
      <c r="JH583">
        <v>440.78</v>
      </c>
      <c r="JI583">
        <v>25</v>
      </c>
      <c r="JJ583">
        <v>26.2947</v>
      </c>
      <c r="JK583">
        <v>30.0002</v>
      </c>
      <c r="JL583">
        <v>26.2511</v>
      </c>
      <c r="JM583">
        <v>26.1926</v>
      </c>
      <c r="JN583">
        <v>56.188</v>
      </c>
      <c r="JO583">
        <v>0</v>
      </c>
      <c r="JP583">
        <v>10.4384</v>
      </c>
      <c r="JQ583">
        <v>25</v>
      </c>
      <c r="JR583">
        <v>1456.79</v>
      </c>
      <c r="JS583">
        <v>17.4052</v>
      </c>
      <c r="JT583">
        <v>100.826</v>
      </c>
      <c r="JU583">
        <v>100.796</v>
      </c>
    </row>
    <row r="584" spans="1:281">
      <c r="A584">
        <v>568</v>
      </c>
      <c r="B584">
        <v>1658949871.1</v>
      </c>
      <c r="C584">
        <v>8233.099999904633</v>
      </c>
      <c r="D584" t="s">
        <v>1570</v>
      </c>
      <c r="E584" t="s">
        <v>1571</v>
      </c>
      <c r="F584">
        <v>5</v>
      </c>
      <c r="G584" t="s">
        <v>1396</v>
      </c>
      <c r="H584" t="s">
        <v>416</v>
      </c>
      <c r="I584">
        <v>1658949863.6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1469.145647968331</v>
      </c>
      <c r="AK584">
        <v>1409.760484848484</v>
      </c>
      <c r="AL584">
        <v>3.443020068508591</v>
      </c>
      <c r="AM584">
        <v>64.67409659415863</v>
      </c>
      <c r="AN584">
        <f>(AP584 - AO584 + DI584*1E3/(8.314*(DK584+273.15)) * AR584/DH584 * AQ584) * DH584/(100*CV584) * 1000/(1000 - AP584)</f>
        <v>0</v>
      </c>
      <c r="AO584">
        <v>15.69539781489627</v>
      </c>
      <c r="AP584">
        <v>22.16219272727271</v>
      </c>
      <c r="AQ584">
        <v>0.001420108543487668</v>
      </c>
      <c r="AR584">
        <v>83.68018954703501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1394</v>
      </c>
      <c r="CA584">
        <v>300</v>
      </c>
      <c r="CB584">
        <v>300</v>
      </c>
      <c r="CC584">
        <v>300</v>
      </c>
      <c r="CD584">
        <v>10389.3</v>
      </c>
      <c r="CE584">
        <v>1221.96</v>
      </c>
      <c r="CF584">
        <v>-0.00688733</v>
      </c>
      <c r="CG584">
        <v>0.34</v>
      </c>
      <c r="CH584" t="s">
        <v>417</v>
      </c>
      <c r="CI584" t="s">
        <v>417</v>
      </c>
      <c r="CJ584" t="s">
        <v>417</v>
      </c>
      <c r="CK584" t="s">
        <v>417</v>
      </c>
      <c r="CL584" t="s">
        <v>417</v>
      </c>
      <c r="CM584" t="s">
        <v>417</v>
      </c>
      <c r="CN584" t="s">
        <v>417</v>
      </c>
      <c r="CO584" t="s">
        <v>417</v>
      </c>
      <c r="CP584" t="s">
        <v>417</v>
      </c>
      <c r="CQ584" t="s">
        <v>417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1658949863.6</v>
      </c>
      <c r="DB584">
        <v>1355.128518518519</v>
      </c>
      <c r="DC584">
        <v>1429.267777777778</v>
      </c>
      <c r="DD584">
        <v>22.15267777777778</v>
      </c>
      <c r="DE584">
        <v>15.54403333333333</v>
      </c>
      <c r="DF584">
        <v>1359.971481481482</v>
      </c>
      <c r="DG584">
        <v>22.25207777777778</v>
      </c>
      <c r="DH584">
        <v>500.0595555555556</v>
      </c>
      <c r="DI584">
        <v>90.42698148148148</v>
      </c>
      <c r="DJ584">
        <v>0.0999545888888889</v>
      </c>
      <c r="DK584">
        <v>27.15815555555555</v>
      </c>
      <c r="DL584">
        <v>27.08164074074074</v>
      </c>
      <c r="DM584">
        <v>999.9000000000001</v>
      </c>
      <c r="DN584">
        <v>0</v>
      </c>
      <c r="DO584">
        <v>0</v>
      </c>
      <c r="DP584">
        <v>10005.99555555556</v>
      </c>
      <c r="DQ584">
        <v>0</v>
      </c>
      <c r="DR584">
        <v>10.35832222222222</v>
      </c>
      <c r="DS584">
        <v>-74.1396037037037</v>
      </c>
      <c r="DT584">
        <v>1385.827777777778</v>
      </c>
      <c r="DU584">
        <v>1451.837407407407</v>
      </c>
      <c r="DV584">
        <v>6.608642962962962</v>
      </c>
      <c r="DW584">
        <v>1429.267777777778</v>
      </c>
      <c r="DX584">
        <v>15.54403333333333</v>
      </c>
      <c r="DY584">
        <v>2.003199259259259</v>
      </c>
      <c r="DZ584">
        <v>1.405600740740741</v>
      </c>
      <c r="EA584">
        <v>17.46964444444444</v>
      </c>
      <c r="EB584">
        <v>11.97765555555556</v>
      </c>
      <c r="EC584">
        <v>1999.977037037037</v>
      </c>
      <c r="ED584">
        <v>0.9799964444444446</v>
      </c>
      <c r="EE584">
        <v>0.02000373703703704</v>
      </c>
      <c r="EF584">
        <v>0</v>
      </c>
      <c r="EG584">
        <v>965.9515185185184</v>
      </c>
      <c r="EH584">
        <v>5.00097</v>
      </c>
      <c r="EI584">
        <v>19273.32962962963</v>
      </c>
      <c r="EJ584">
        <v>16707.36296296296</v>
      </c>
      <c r="EK584">
        <v>38.562</v>
      </c>
      <c r="EL584">
        <v>39.062</v>
      </c>
      <c r="EM584">
        <v>38.5</v>
      </c>
      <c r="EN584">
        <v>38.687</v>
      </c>
      <c r="EO584">
        <v>39.1824074074074</v>
      </c>
      <c r="EP584">
        <v>1955.067037037037</v>
      </c>
      <c r="EQ584">
        <v>39.91</v>
      </c>
      <c r="ER584">
        <v>0</v>
      </c>
      <c r="ES584">
        <v>664.7999999523163</v>
      </c>
      <c r="ET584">
        <v>0</v>
      </c>
      <c r="EU584">
        <v>965.9294799999999</v>
      </c>
      <c r="EV584">
        <v>-5.086153825151883</v>
      </c>
      <c r="EW584">
        <v>-105.4307690631987</v>
      </c>
      <c r="EX584">
        <v>19273.18</v>
      </c>
      <c r="EY584">
        <v>15</v>
      </c>
      <c r="EZ584">
        <v>1658949246.1</v>
      </c>
      <c r="FA584" t="s">
        <v>1397</v>
      </c>
      <c r="FB584">
        <v>1658949228.6</v>
      </c>
      <c r="FC584">
        <v>1658949246.1</v>
      </c>
      <c r="FD584">
        <v>1</v>
      </c>
      <c r="FE584">
        <v>1.075</v>
      </c>
      <c r="FF584">
        <v>0.018</v>
      </c>
      <c r="FG584">
        <v>-2.327</v>
      </c>
      <c r="FH584">
        <v>-0.178</v>
      </c>
      <c r="FI584">
        <v>420</v>
      </c>
      <c r="FJ584">
        <v>13</v>
      </c>
      <c r="FK584">
        <v>0.09</v>
      </c>
      <c r="FL584">
        <v>0.02</v>
      </c>
      <c r="FM584">
        <v>-74.09775121951219</v>
      </c>
      <c r="FN584">
        <v>-1.008468292682859</v>
      </c>
      <c r="FO584">
        <v>0.2747691218157342</v>
      </c>
      <c r="FP584">
        <v>0</v>
      </c>
      <c r="FQ584">
        <v>966.232</v>
      </c>
      <c r="FR584">
        <v>-4.770664619545352</v>
      </c>
      <c r="FS584">
        <v>0.51961394040077</v>
      </c>
      <c r="FT584">
        <v>0</v>
      </c>
      <c r="FU584">
        <v>6.68941756097561</v>
      </c>
      <c r="FV584">
        <v>-1.774475121951222</v>
      </c>
      <c r="FW584">
        <v>0.1792260316428432</v>
      </c>
      <c r="FX584">
        <v>0</v>
      </c>
      <c r="FY584">
        <v>0</v>
      </c>
      <c r="FZ584">
        <v>3</v>
      </c>
      <c r="GA584" t="s">
        <v>439</v>
      </c>
      <c r="GB584">
        <v>2.98347</v>
      </c>
      <c r="GC584">
        <v>2.71587</v>
      </c>
      <c r="GD584">
        <v>0.211881</v>
      </c>
      <c r="GE584">
        <v>0.216148</v>
      </c>
      <c r="GF584">
        <v>0.101784</v>
      </c>
      <c r="GG584">
        <v>0.0784386</v>
      </c>
      <c r="GH584">
        <v>25004.8</v>
      </c>
      <c r="GI584">
        <v>24965.2</v>
      </c>
      <c r="GJ584">
        <v>29484.1</v>
      </c>
      <c r="GK584">
        <v>29452.1</v>
      </c>
      <c r="GL584">
        <v>35083.9</v>
      </c>
      <c r="GM584">
        <v>36090.8</v>
      </c>
      <c r="GN584">
        <v>41531.6</v>
      </c>
      <c r="GO584">
        <v>41968.8</v>
      </c>
      <c r="GP584">
        <v>1.95602</v>
      </c>
      <c r="GQ584">
        <v>1.90737</v>
      </c>
      <c r="GR584">
        <v>0.108108</v>
      </c>
      <c r="GS584">
        <v>0</v>
      </c>
      <c r="GT584">
        <v>25.3406</v>
      </c>
      <c r="GU584">
        <v>999.9</v>
      </c>
      <c r="GV584">
        <v>35.2</v>
      </c>
      <c r="GW584">
        <v>31.1</v>
      </c>
      <c r="GX584">
        <v>17.6642</v>
      </c>
      <c r="GY584">
        <v>63.0594</v>
      </c>
      <c r="GZ584">
        <v>34.0625</v>
      </c>
      <c r="HA584">
        <v>1</v>
      </c>
      <c r="HB584">
        <v>-0.0877566</v>
      </c>
      <c r="HC584">
        <v>0.284262</v>
      </c>
      <c r="HD584">
        <v>20.3326</v>
      </c>
      <c r="HE584">
        <v>5.21639</v>
      </c>
      <c r="HF584">
        <v>12.0099</v>
      </c>
      <c r="HG584">
        <v>4.98865</v>
      </c>
      <c r="HH584">
        <v>3.28842</v>
      </c>
      <c r="HI584">
        <v>9999</v>
      </c>
      <c r="HJ584">
        <v>9999</v>
      </c>
      <c r="HK584">
        <v>9999</v>
      </c>
      <c r="HL584">
        <v>157</v>
      </c>
      <c r="HM584">
        <v>1.86737</v>
      </c>
      <c r="HN584">
        <v>1.86646</v>
      </c>
      <c r="HO584">
        <v>1.86584</v>
      </c>
      <c r="HP584">
        <v>1.86584</v>
      </c>
      <c r="HQ584">
        <v>1.86768</v>
      </c>
      <c r="HR584">
        <v>1.87013</v>
      </c>
      <c r="HS584">
        <v>1.86877</v>
      </c>
      <c r="HT584">
        <v>1.87026</v>
      </c>
      <c r="HU584">
        <v>0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-4.91</v>
      </c>
      <c r="II584">
        <v>-0.0993</v>
      </c>
      <c r="IJ584">
        <v>-0.9279119013753974</v>
      </c>
      <c r="IK584">
        <v>-0.003643892653284941</v>
      </c>
      <c r="IL584">
        <v>8.948238347276123E-07</v>
      </c>
      <c r="IM584">
        <v>-2.445980282225029E-10</v>
      </c>
      <c r="IN584">
        <v>-0.1764634167570225</v>
      </c>
      <c r="IO584">
        <v>-0.01042730378795286</v>
      </c>
      <c r="IP584">
        <v>0.00100284695746963</v>
      </c>
      <c r="IQ584">
        <v>-1.701466411570297E-05</v>
      </c>
      <c r="IR584">
        <v>2</v>
      </c>
      <c r="IS584">
        <v>2310</v>
      </c>
      <c r="IT584">
        <v>1</v>
      </c>
      <c r="IU584">
        <v>25</v>
      </c>
      <c r="IV584">
        <v>10.7</v>
      </c>
      <c r="IW584">
        <v>10.4</v>
      </c>
      <c r="IX584">
        <v>2.83203</v>
      </c>
      <c r="IY584">
        <v>2.19604</v>
      </c>
      <c r="IZ584">
        <v>1.39771</v>
      </c>
      <c r="JA584">
        <v>2.34253</v>
      </c>
      <c r="JB584">
        <v>1.49536</v>
      </c>
      <c r="JC584">
        <v>2.32788</v>
      </c>
      <c r="JD584">
        <v>35.7078</v>
      </c>
      <c r="JE584">
        <v>24.1663</v>
      </c>
      <c r="JF584">
        <v>18</v>
      </c>
      <c r="JG584">
        <v>515.85</v>
      </c>
      <c r="JH584">
        <v>440.929</v>
      </c>
      <c r="JI584">
        <v>25.0002</v>
      </c>
      <c r="JJ584">
        <v>26.2953</v>
      </c>
      <c r="JK584">
        <v>30.0003</v>
      </c>
      <c r="JL584">
        <v>26.2522</v>
      </c>
      <c r="JM584">
        <v>26.1942</v>
      </c>
      <c r="JN584">
        <v>56.6638</v>
      </c>
      <c r="JO584">
        <v>0</v>
      </c>
      <c r="JP584">
        <v>11.2254</v>
      </c>
      <c r="JQ584">
        <v>25</v>
      </c>
      <c r="JR584">
        <v>1470.16</v>
      </c>
      <c r="JS584">
        <v>17.8246</v>
      </c>
      <c r="JT584">
        <v>100.827</v>
      </c>
      <c r="JU584">
        <v>100.796</v>
      </c>
    </row>
    <row r="585" spans="1:281">
      <c r="A585">
        <v>569</v>
      </c>
      <c r="B585">
        <v>1658949875.6</v>
      </c>
      <c r="C585">
        <v>8237.599999904633</v>
      </c>
      <c r="D585" t="s">
        <v>1572</v>
      </c>
      <c r="E585" t="s">
        <v>1573</v>
      </c>
      <c r="F585">
        <v>5</v>
      </c>
      <c r="G585" t="s">
        <v>1396</v>
      </c>
      <c r="H585" t="s">
        <v>416</v>
      </c>
      <c r="I585">
        <v>1658949868.044444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1484.943310577994</v>
      </c>
      <c r="AK585">
        <v>1425.42709090909</v>
      </c>
      <c r="AL585">
        <v>3.479960202013246</v>
      </c>
      <c r="AM585">
        <v>64.67409659415863</v>
      </c>
      <c r="AN585">
        <f>(AP585 - AO585 + DI585*1E3/(8.314*(DK585+273.15)) * AR585/DH585 * AQ585) * DH585/(100*CV585) * 1000/(1000 - AP585)</f>
        <v>0</v>
      </c>
      <c r="AO585">
        <v>15.79545581001379</v>
      </c>
      <c r="AP585">
        <v>22.18446666666665</v>
      </c>
      <c r="AQ585">
        <v>0.006945845736568828</v>
      </c>
      <c r="AR585">
        <v>83.68018954703501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1394</v>
      </c>
      <c r="CA585">
        <v>300</v>
      </c>
      <c r="CB585">
        <v>300</v>
      </c>
      <c r="CC585">
        <v>300</v>
      </c>
      <c r="CD585">
        <v>10389.3</v>
      </c>
      <c r="CE585">
        <v>1221.96</v>
      </c>
      <c r="CF585">
        <v>-0.00688733</v>
      </c>
      <c r="CG585">
        <v>0.34</v>
      </c>
      <c r="CH585" t="s">
        <v>417</v>
      </c>
      <c r="CI585" t="s">
        <v>417</v>
      </c>
      <c r="CJ585" t="s">
        <v>417</v>
      </c>
      <c r="CK585" t="s">
        <v>417</v>
      </c>
      <c r="CL585" t="s">
        <v>417</v>
      </c>
      <c r="CM585" t="s">
        <v>417</v>
      </c>
      <c r="CN585" t="s">
        <v>417</v>
      </c>
      <c r="CO585" t="s">
        <v>417</v>
      </c>
      <c r="CP585" t="s">
        <v>417</v>
      </c>
      <c r="CQ585" t="s">
        <v>417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1658949868.044444</v>
      </c>
      <c r="DB585">
        <v>1370.027777777778</v>
      </c>
      <c r="DC585">
        <v>1444.313703703703</v>
      </c>
      <c r="DD585">
        <v>22.15074444444444</v>
      </c>
      <c r="DE585">
        <v>15.67138888888889</v>
      </c>
      <c r="DF585">
        <v>1374.909259259259</v>
      </c>
      <c r="DG585">
        <v>22.25015925925926</v>
      </c>
      <c r="DH585">
        <v>500.0717037037037</v>
      </c>
      <c r="DI585">
        <v>90.42658518518517</v>
      </c>
      <c r="DJ585">
        <v>0.1000015037037037</v>
      </c>
      <c r="DK585">
        <v>27.16275555555556</v>
      </c>
      <c r="DL585">
        <v>27.10428888888889</v>
      </c>
      <c r="DM585">
        <v>999.9000000000001</v>
      </c>
      <c r="DN585">
        <v>0</v>
      </c>
      <c r="DO585">
        <v>0</v>
      </c>
      <c r="DP585">
        <v>10000.85777777778</v>
      </c>
      <c r="DQ585">
        <v>0</v>
      </c>
      <c r="DR585">
        <v>10.31643333333334</v>
      </c>
      <c r="DS585">
        <v>-74.28642592592593</v>
      </c>
      <c r="DT585">
        <v>1401.062222222222</v>
      </c>
      <c r="DU585">
        <v>1467.311111111111</v>
      </c>
      <c r="DV585">
        <v>6.479344814814816</v>
      </c>
      <c r="DW585">
        <v>1444.313703703703</v>
      </c>
      <c r="DX585">
        <v>15.67138888888889</v>
      </c>
      <c r="DY585">
        <v>2.003015185185185</v>
      </c>
      <c r="DZ585">
        <v>1.417111111111111</v>
      </c>
      <c r="EA585">
        <v>17.46819259259259</v>
      </c>
      <c r="EB585">
        <v>12.10151111111111</v>
      </c>
      <c r="EC585">
        <v>1999.98962962963</v>
      </c>
      <c r="ED585">
        <v>0.9799966666666668</v>
      </c>
      <c r="EE585">
        <v>0.02000352222222222</v>
      </c>
      <c r="EF585">
        <v>0</v>
      </c>
      <c r="EG585">
        <v>965.4948518518518</v>
      </c>
      <c r="EH585">
        <v>5.00097</v>
      </c>
      <c r="EI585">
        <v>19265.40370370371</v>
      </c>
      <c r="EJ585">
        <v>16707.45925925926</v>
      </c>
      <c r="EK585">
        <v>38.562</v>
      </c>
      <c r="EL585">
        <v>39.062</v>
      </c>
      <c r="EM585">
        <v>38.5</v>
      </c>
      <c r="EN585">
        <v>38.687</v>
      </c>
      <c r="EO585">
        <v>39.1824074074074</v>
      </c>
      <c r="EP585">
        <v>1955.079629629629</v>
      </c>
      <c r="EQ585">
        <v>39.91</v>
      </c>
      <c r="ER585">
        <v>0</v>
      </c>
      <c r="ES585">
        <v>669.5999999046326</v>
      </c>
      <c r="ET585">
        <v>0</v>
      </c>
      <c r="EU585">
        <v>965.4496399999999</v>
      </c>
      <c r="EV585">
        <v>-5.163923082652265</v>
      </c>
      <c r="EW585">
        <v>-109.5538463456415</v>
      </c>
      <c r="EX585">
        <v>19264.6</v>
      </c>
      <c r="EY585">
        <v>15</v>
      </c>
      <c r="EZ585">
        <v>1658949246.1</v>
      </c>
      <c r="FA585" t="s">
        <v>1397</v>
      </c>
      <c r="FB585">
        <v>1658949228.6</v>
      </c>
      <c r="FC585">
        <v>1658949246.1</v>
      </c>
      <c r="FD585">
        <v>1</v>
      </c>
      <c r="FE585">
        <v>1.075</v>
      </c>
      <c r="FF585">
        <v>0.018</v>
      </c>
      <c r="FG585">
        <v>-2.327</v>
      </c>
      <c r="FH585">
        <v>-0.178</v>
      </c>
      <c r="FI585">
        <v>420</v>
      </c>
      <c r="FJ585">
        <v>13</v>
      </c>
      <c r="FK585">
        <v>0.09</v>
      </c>
      <c r="FL585">
        <v>0.02</v>
      </c>
      <c r="FM585">
        <v>-74.15939024390244</v>
      </c>
      <c r="FN585">
        <v>-2.227124738675998</v>
      </c>
      <c r="FO585">
        <v>0.315682476166283</v>
      </c>
      <c r="FP585">
        <v>0</v>
      </c>
      <c r="FQ585">
        <v>965.8421176470588</v>
      </c>
      <c r="FR585">
        <v>-5.659526355281586</v>
      </c>
      <c r="FS585">
        <v>0.6029655030960428</v>
      </c>
      <c r="FT585">
        <v>0</v>
      </c>
      <c r="FU585">
        <v>6.588341707317073</v>
      </c>
      <c r="FV585">
        <v>-1.849253728222998</v>
      </c>
      <c r="FW585">
        <v>0.1847010105734161</v>
      </c>
      <c r="FX585">
        <v>0</v>
      </c>
      <c r="FY585">
        <v>0</v>
      </c>
      <c r="FZ585">
        <v>3</v>
      </c>
      <c r="GA585" t="s">
        <v>439</v>
      </c>
      <c r="GB585">
        <v>2.98348</v>
      </c>
      <c r="GC585">
        <v>2.71534</v>
      </c>
      <c r="GD585">
        <v>0.213311</v>
      </c>
      <c r="GE585">
        <v>0.217464</v>
      </c>
      <c r="GF585">
        <v>0.101853</v>
      </c>
      <c r="GG585">
        <v>0.0787334</v>
      </c>
      <c r="GH585">
        <v>24959.5</v>
      </c>
      <c r="GI585">
        <v>24923.1</v>
      </c>
      <c r="GJ585">
        <v>29484.2</v>
      </c>
      <c r="GK585">
        <v>29451.8</v>
      </c>
      <c r="GL585">
        <v>35081.3</v>
      </c>
      <c r="GM585">
        <v>36078.9</v>
      </c>
      <c r="GN585">
        <v>41531.8</v>
      </c>
      <c r="GO585">
        <v>41968.5</v>
      </c>
      <c r="GP585">
        <v>1.95555</v>
      </c>
      <c r="GQ585">
        <v>1.90727</v>
      </c>
      <c r="GR585">
        <v>0.110753</v>
      </c>
      <c r="GS585">
        <v>0</v>
      </c>
      <c r="GT585">
        <v>25.3441</v>
      </c>
      <c r="GU585">
        <v>999.9</v>
      </c>
      <c r="GV585">
        <v>35.3</v>
      </c>
      <c r="GW585">
        <v>31.1</v>
      </c>
      <c r="GX585">
        <v>17.7115</v>
      </c>
      <c r="GY585">
        <v>62.9594</v>
      </c>
      <c r="GZ585">
        <v>33.7179</v>
      </c>
      <c r="HA585">
        <v>1</v>
      </c>
      <c r="HB585">
        <v>-0.0876118</v>
      </c>
      <c r="HC585">
        <v>0.285885</v>
      </c>
      <c r="HD585">
        <v>20.3326</v>
      </c>
      <c r="HE585">
        <v>5.21624</v>
      </c>
      <c r="HF585">
        <v>12.0099</v>
      </c>
      <c r="HG585">
        <v>4.98865</v>
      </c>
      <c r="HH585">
        <v>3.28842</v>
      </c>
      <c r="HI585">
        <v>9999</v>
      </c>
      <c r="HJ585">
        <v>9999</v>
      </c>
      <c r="HK585">
        <v>9999</v>
      </c>
      <c r="HL585">
        <v>157</v>
      </c>
      <c r="HM585">
        <v>1.86737</v>
      </c>
      <c r="HN585">
        <v>1.86646</v>
      </c>
      <c r="HO585">
        <v>1.86584</v>
      </c>
      <c r="HP585">
        <v>1.86584</v>
      </c>
      <c r="HQ585">
        <v>1.86768</v>
      </c>
      <c r="HR585">
        <v>1.87012</v>
      </c>
      <c r="HS585">
        <v>1.86875</v>
      </c>
      <c r="HT585">
        <v>1.87027</v>
      </c>
      <c r="HU585">
        <v>0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-4.95</v>
      </c>
      <c r="II585">
        <v>-0.09909999999999999</v>
      </c>
      <c r="IJ585">
        <v>-0.9279119013753974</v>
      </c>
      <c r="IK585">
        <v>-0.003643892653284941</v>
      </c>
      <c r="IL585">
        <v>8.948238347276123E-07</v>
      </c>
      <c r="IM585">
        <v>-2.445980282225029E-10</v>
      </c>
      <c r="IN585">
        <v>-0.1764634167570225</v>
      </c>
      <c r="IO585">
        <v>-0.01042730378795286</v>
      </c>
      <c r="IP585">
        <v>0.00100284695746963</v>
      </c>
      <c r="IQ585">
        <v>-1.701466411570297E-05</v>
      </c>
      <c r="IR585">
        <v>2</v>
      </c>
      <c r="IS585">
        <v>2310</v>
      </c>
      <c r="IT585">
        <v>1</v>
      </c>
      <c r="IU585">
        <v>25</v>
      </c>
      <c r="IV585">
        <v>10.8</v>
      </c>
      <c r="IW585">
        <v>10.5</v>
      </c>
      <c r="IX585">
        <v>2.85156</v>
      </c>
      <c r="IY585">
        <v>2.18384</v>
      </c>
      <c r="IZ585">
        <v>1.39648</v>
      </c>
      <c r="JA585">
        <v>2.34131</v>
      </c>
      <c r="JB585">
        <v>1.49536</v>
      </c>
      <c r="JC585">
        <v>2.41699</v>
      </c>
      <c r="JD585">
        <v>35.7078</v>
      </c>
      <c r="JE585">
        <v>24.1663</v>
      </c>
      <c r="JF585">
        <v>18</v>
      </c>
      <c r="JG585">
        <v>515.552</v>
      </c>
      <c r="JH585">
        <v>440.874</v>
      </c>
      <c r="JI585">
        <v>25.0002</v>
      </c>
      <c r="JJ585">
        <v>26.2975</v>
      </c>
      <c r="JK585">
        <v>30.0001</v>
      </c>
      <c r="JL585">
        <v>26.2533</v>
      </c>
      <c r="JM585">
        <v>26.1949</v>
      </c>
      <c r="JN585">
        <v>57.0703</v>
      </c>
      <c r="JO585">
        <v>0</v>
      </c>
      <c r="JP585">
        <v>12.5809</v>
      </c>
      <c r="JQ585">
        <v>25</v>
      </c>
      <c r="JR585">
        <v>1490.23</v>
      </c>
      <c r="JS585">
        <v>18.1957</v>
      </c>
      <c r="JT585">
        <v>100.828</v>
      </c>
      <c r="JU585">
        <v>100.795</v>
      </c>
    </row>
    <row r="586" spans="1:281">
      <c r="A586">
        <v>570</v>
      </c>
      <c r="B586">
        <v>1658949881.1</v>
      </c>
      <c r="C586">
        <v>8243.099999904633</v>
      </c>
      <c r="D586" t="s">
        <v>1574</v>
      </c>
      <c r="E586" t="s">
        <v>1575</v>
      </c>
      <c r="F586">
        <v>5</v>
      </c>
      <c r="G586" t="s">
        <v>1396</v>
      </c>
      <c r="H586" t="s">
        <v>416</v>
      </c>
      <c r="I586">
        <v>1658949873.332142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1502.537227365201</v>
      </c>
      <c r="AK586">
        <v>1443.84</v>
      </c>
      <c r="AL586">
        <v>3.337867215836161</v>
      </c>
      <c r="AM586">
        <v>64.67409659415863</v>
      </c>
      <c r="AN586">
        <f>(AP586 - AO586 + DI586*1E3/(8.314*(DK586+273.15)) * AR586/DH586 * AQ586) * DH586/(100*CV586) * 1000/(1000 - AP586)</f>
        <v>0</v>
      </c>
      <c r="AO586">
        <v>15.90700467890409</v>
      </c>
      <c r="AP586">
        <v>22.20416303030304</v>
      </c>
      <c r="AQ586">
        <v>0.001165855320237011</v>
      </c>
      <c r="AR586">
        <v>83.68018954703501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1394</v>
      </c>
      <c r="CA586">
        <v>300</v>
      </c>
      <c r="CB586">
        <v>300</v>
      </c>
      <c r="CC586">
        <v>300</v>
      </c>
      <c r="CD586">
        <v>10389.3</v>
      </c>
      <c r="CE586">
        <v>1221.96</v>
      </c>
      <c r="CF586">
        <v>-0.00688733</v>
      </c>
      <c r="CG586">
        <v>0.34</v>
      </c>
      <c r="CH586" t="s">
        <v>417</v>
      </c>
      <c r="CI586" t="s">
        <v>417</v>
      </c>
      <c r="CJ586" t="s">
        <v>417</v>
      </c>
      <c r="CK586" t="s">
        <v>417</v>
      </c>
      <c r="CL586" t="s">
        <v>417</v>
      </c>
      <c r="CM586" t="s">
        <v>417</v>
      </c>
      <c r="CN586" t="s">
        <v>417</v>
      </c>
      <c r="CO586" t="s">
        <v>417</v>
      </c>
      <c r="CP586" t="s">
        <v>417</v>
      </c>
      <c r="CQ586" t="s">
        <v>417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1658949873.332142</v>
      </c>
      <c r="DB586">
        <v>1387.694285714286</v>
      </c>
      <c r="DC586">
        <v>1461.7075</v>
      </c>
      <c r="DD586">
        <v>22.17204642857143</v>
      </c>
      <c r="DE586">
        <v>15.8115</v>
      </c>
      <c r="DF586">
        <v>1392.622142857143</v>
      </c>
      <c r="DG586">
        <v>22.27128571428571</v>
      </c>
      <c r="DH586">
        <v>500.0789285714285</v>
      </c>
      <c r="DI586">
        <v>90.42670714285714</v>
      </c>
      <c r="DJ586">
        <v>0.10004145</v>
      </c>
      <c r="DK586">
        <v>27.16853571428572</v>
      </c>
      <c r="DL586">
        <v>27.13475714285715</v>
      </c>
      <c r="DM586">
        <v>999.9000000000002</v>
      </c>
      <c r="DN586">
        <v>0</v>
      </c>
      <c r="DO586">
        <v>0</v>
      </c>
      <c r="DP586">
        <v>9990.692142857142</v>
      </c>
      <c r="DQ586">
        <v>0</v>
      </c>
      <c r="DR586">
        <v>10.27228571428571</v>
      </c>
      <c r="DS586">
        <v>-74.0125357142857</v>
      </c>
      <c r="DT586">
        <v>1419.160357142857</v>
      </c>
      <c r="DU586">
        <v>1485.191428571429</v>
      </c>
      <c r="DV586">
        <v>6.360546785714285</v>
      </c>
      <c r="DW586">
        <v>1461.7075</v>
      </c>
      <c r="DX586">
        <v>15.8115</v>
      </c>
      <c r="DY586">
        <v>2.004945357142857</v>
      </c>
      <c r="DZ586">
        <v>1.429783214285714</v>
      </c>
      <c r="EA586">
        <v>17.48343928571429</v>
      </c>
      <c r="EB586">
        <v>12.23698928571429</v>
      </c>
      <c r="EC586">
        <v>2000.0075</v>
      </c>
      <c r="ED586">
        <v>0.9799970000000001</v>
      </c>
      <c r="EE586">
        <v>0.0200032</v>
      </c>
      <c r="EF586">
        <v>0</v>
      </c>
      <c r="EG586">
        <v>964.9998571428571</v>
      </c>
      <c r="EH586">
        <v>5.00097</v>
      </c>
      <c r="EI586">
        <v>19255.77142857143</v>
      </c>
      <c r="EJ586">
        <v>16707.61071428572</v>
      </c>
      <c r="EK586">
        <v>38.562</v>
      </c>
      <c r="EL586">
        <v>39.062</v>
      </c>
      <c r="EM586">
        <v>38.50442857142857</v>
      </c>
      <c r="EN586">
        <v>38.687</v>
      </c>
      <c r="EO586">
        <v>39.18257142857142</v>
      </c>
      <c r="EP586">
        <v>1955.0975</v>
      </c>
      <c r="EQ586">
        <v>39.91</v>
      </c>
      <c r="ER586">
        <v>0</v>
      </c>
      <c r="ES586">
        <v>675</v>
      </c>
      <c r="ET586">
        <v>0</v>
      </c>
      <c r="EU586">
        <v>964.9747307692306</v>
      </c>
      <c r="EV586">
        <v>-6.752307714641127</v>
      </c>
      <c r="EW586">
        <v>-114.9367522095429</v>
      </c>
      <c r="EX586">
        <v>19255.15769230769</v>
      </c>
      <c r="EY586">
        <v>15</v>
      </c>
      <c r="EZ586">
        <v>1658949246.1</v>
      </c>
      <c r="FA586" t="s">
        <v>1397</v>
      </c>
      <c r="FB586">
        <v>1658949228.6</v>
      </c>
      <c r="FC586">
        <v>1658949246.1</v>
      </c>
      <c r="FD586">
        <v>1</v>
      </c>
      <c r="FE586">
        <v>1.075</v>
      </c>
      <c r="FF586">
        <v>0.018</v>
      </c>
      <c r="FG586">
        <v>-2.327</v>
      </c>
      <c r="FH586">
        <v>-0.178</v>
      </c>
      <c r="FI586">
        <v>420</v>
      </c>
      <c r="FJ586">
        <v>13</v>
      </c>
      <c r="FK586">
        <v>0.09</v>
      </c>
      <c r="FL586">
        <v>0.02</v>
      </c>
      <c r="FM586">
        <v>-74.10046749999999</v>
      </c>
      <c r="FN586">
        <v>2.263694183864991</v>
      </c>
      <c r="FO586">
        <v>0.3920638821592083</v>
      </c>
      <c r="FP586">
        <v>0</v>
      </c>
      <c r="FQ586">
        <v>965.3161470588236</v>
      </c>
      <c r="FR586">
        <v>-5.548067230771928</v>
      </c>
      <c r="FS586">
        <v>0.5966920642594212</v>
      </c>
      <c r="FT586">
        <v>0</v>
      </c>
      <c r="FU586">
        <v>6.435785000000001</v>
      </c>
      <c r="FV586">
        <v>-1.347036472795525</v>
      </c>
      <c r="FW586">
        <v>0.133699150184285</v>
      </c>
      <c r="FX586">
        <v>0</v>
      </c>
      <c r="FY586">
        <v>0</v>
      </c>
      <c r="FZ586">
        <v>3</v>
      </c>
      <c r="GA586" t="s">
        <v>439</v>
      </c>
      <c r="GB586">
        <v>2.98373</v>
      </c>
      <c r="GC586">
        <v>2.71576</v>
      </c>
      <c r="GD586">
        <v>0.214981</v>
      </c>
      <c r="GE586">
        <v>0.219038</v>
      </c>
      <c r="GF586">
        <v>0.101909</v>
      </c>
      <c r="GG586">
        <v>0.07911169999999999</v>
      </c>
      <c r="GH586">
        <v>24907.1</v>
      </c>
      <c r="GI586">
        <v>24873.2</v>
      </c>
      <c r="GJ586">
        <v>29484.8</v>
      </c>
      <c r="GK586">
        <v>29452.1</v>
      </c>
      <c r="GL586">
        <v>35079.8</v>
      </c>
      <c r="GM586">
        <v>36064.3</v>
      </c>
      <c r="GN586">
        <v>41532.6</v>
      </c>
      <c r="GO586">
        <v>41969</v>
      </c>
      <c r="GP586">
        <v>1.95555</v>
      </c>
      <c r="GQ586">
        <v>1.9075</v>
      </c>
      <c r="GR586">
        <v>0.111125</v>
      </c>
      <c r="GS586">
        <v>0</v>
      </c>
      <c r="GT586">
        <v>25.3491</v>
      </c>
      <c r="GU586">
        <v>999.9</v>
      </c>
      <c r="GV586">
        <v>35.4</v>
      </c>
      <c r="GW586">
        <v>31.1</v>
      </c>
      <c r="GX586">
        <v>17.7621</v>
      </c>
      <c r="GY586">
        <v>62.9594</v>
      </c>
      <c r="GZ586">
        <v>33.5457</v>
      </c>
      <c r="HA586">
        <v>1</v>
      </c>
      <c r="HB586">
        <v>-0.0875915</v>
      </c>
      <c r="HC586">
        <v>0.287516</v>
      </c>
      <c r="HD586">
        <v>20.3325</v>
      </c>
      <c r="HE586">
        <v>5.21729</v>
      </c>
      <c r="HF586">
        <v>12.0098</v>
      </c>
      <c r="HG586">
        <v>4.98895</v>
      </c>
      <c r="HH586">
        <v>3.2885</v>
      </c>
      <c r="HI586">
        <v>9999</v>
      </c>
      <c r="HJ586">
        <v>9999</v>
      </c>
      <c r="HK586">
        <v>9999</v>
      </c>
      <c r="HL586">
        <v>157</v>
      </c>
      <c r="HM586">
        <v>1.86738</v>
      </c>
      <c r="HN586">
        <v>1.86646</v>
      </c>
      <c r="HO586">
        <v>1.86584</v>
      </c>
      <c r="HP586">
        <v>1.86584</v>
      </c>
      <c r="HQ586">
        <v>1.86767</v>
      </c>
      <c r="HR586">
        <v>1.87012</v>
      </c>
      <c r="HS586">
        <v>1.86876</v>
      </c>
      <c r="HT586">
        <v>1.87027</v>
      </c>
      <c r="HU586">
        <v>0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-4.99</v>
      </c>
      <c r="II586">
        <v>-0.0989</v>
      </c>
      <c r="IJ586">
        <v>-0.9279119013753974</v>
      </c>
      <c r="IK586">
        <v>-0.003643892653284941</v>
      </c>
      <c r="IL586">
        <v>8.948238347276123E-07</v>
      </c>
      <c r="IM586">
        <v>-2.445980282225029E-10</v>
      </c>
      <c r="IN586">
        <v>-0.1764634167570225</v>
      </c>
      <c r="IO586">
        <v>-0.01042730378795286</v>
      </c>
      <c r="IP586">
        <v>0.00100284695746963</v>
      </c>
      <c r="IQ586">
        <v>-1.701466411570297E-05</v>
      </c>
      <c r="IR586">
        <v>2</v>
      </c>
      <c r="IS586">
        <v>2310</v>
      </c>
      <c r="IT586">
        <v>1</v>
      </c>
      <c r="IU586">
        <v>25</v>
      </c>
      <c r="IV586">
        <v>10.9</v>
      </c>
      <c r="IW586">
        <v>10.6</v>
      </c>
      <c r="IX586">
        <v>2.88086</v>
      </c>
      <c r="IY586">
        <v>2.17773</v>
      </c>
      <c r="IZ586">
        <v>1.39648</v>
      </c>
      <c r="JA586">
        <v>2.34375</v>
      </c>
      <c r="JB586">
        <v>1.49536</v>
      </c>
      <c r="JC586">
        <v>2.40356</v>
      </c>
      <c r="JD586">
        <v>35.7078</v>
      </c>
      <c r="JE586">
        <v>24.1751</v>
      </c>
      <c r="JF586">
        <v>18</v>
      </c>
      <c r="JG586">
        <v>515.572</v>
      </c>
      <c r="JH586">
        <v>441.022</v>
      </c>
      <c r="JI586">
        <v>25.0003</v>
      </c>
      <c r="JJ586">
        <v>26.2986</v>
      </c>
      <c r="JK586">
        <v>30.0002</v>
      </c>
      <c r="JL586">
        <v>26.2555</v>
      </c>
      <c r="JM586">
        <v>26.1964</v>
      </c>
      <c r="JN586">
        <v>57.6508</v>
      </c>
      <c r="JO586">
        <v>0</v>
      </c>
      <c r="JP586">
        <v>13.9099</v>
      </c>
      <c r="JQ586">
        <v>25</v>
      </c>
      <c r="JR586">
        <v>1503.59</v>
      </c>
      <c r="JS586">
        <v>18.5844</v>
      </c>
      <c r="JT586">
        <v>100.83</v>
      </c>
      <c r="JU586">
        <v>100.796</v>
      </c>
    </row>
    <row r="587" spans="1:281">
      <c r="A587">
        <v>571</v>
      </c>
      <c r="B587">
        <v>1658949886.1</v>
      </c>
      <c r="C587">
        <v>8248.099999904633</v>
      </c>
      <c r="D587" t="s">
        <v>1576</v>
      </c>
      <c r="E587" t="s">
        <v>1577</v>
      </c>
      <c r="F587">
        <v>5</v>
      </c>
      <c r="G587" t="s">
        <v>1396</v>
      </c>
      <c r="H587" t="s">
        <v>416</v>
      </c>
      <c r="I587">
        <v>1658949878.618518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1519.44579958434</v>
      </c>
      <c r="AK587">
        <v>1460.360303030303</v>
      </c>
      <c r="AL587">
        <v>3.30498610124815</v>
      </c>
      <c r="AM587">
        <v>64.67409659415863</v>
      </c>
      <c r="AN587">
        <f>(AP587 - AO587 + DI587*1E3/(8.314*(DK587+273.15)) * AR587/DH587 * AQ587) * DH587/(100*CV587) * 1000/(1000 - AP587)</f>
        <v>0</v>
      </c>
      <c r="AO587">
        <v>15.98900274473326</v>
      </c>
      <c r="AP587">
        <v>22.21472848484848</v>
      </c>
      <c r="AQ587">
        <v>0.0003260641076739195</v>
      </c>
      <c r="AR587">
        <v>83.68018954703501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1394</v>
      </c>
      <c r="CA587">
        <v>300</v>
      </c>
      <c r="CB587">
        <v>300</v>
      </c>
      <c r="CC587">
        <v>300</v>
      </c>
      <c r="CD587">
        <v>10389.3</v>
      </c>
      <c r="CE587">
        <v>1221.96</v>
      </c>
      <c r="CF587">
        <v>-0.00688733</v>
      </c>
      <c r="CG587">
        <v>0.34</v>
      </c>
      <c r="CH587" t="s">
        <v>417</v>
      </c>
      <c r="CI587" t="s">
        <v>417</v>
      </c>
      <c r="CJ587" t="s">
        <v>417</v>
      </c>
      <c r="CK587" t="s">
        <v>417</v>
      </c>
      <c r="CL587" t="s">
        <v>417</v>
      </c>
      <c r="CM587" t="s">
        <v>417</v>
      </c>
      <c r="CN587" t="s">
        <v>417</v>
      </c>
      <c r="CO587" t="s">
        <v>417</v>
      </c>
      <c r="CP587" t="s">
        <v>417</v>
      </c>
      <c r="CQ587" t="s">
        <v>417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1658949878.618518</v>
      </c>
      <c r="DB587">
        <v>1405.204444444444</v>
      </c>
      <c r="DC587">
        <v>1479.034814814815</v>
      </c>
      <c r="DD587">
        <v>22.1963962962963</v>
      </c>
      <c r="DE587">
        <v>15.91557777777778</v>
      </c>
      <c r="DF587">
        <v>1410.177407407407</v>
      </c>
      <c r="DG587">
        <v>22.29542222222222</v>
      </c>
      <c r="DH587">
        <v>500.0718148148148</v>
      </c>
      <c r="DI587">
        <v>90.42647407407406</v>
      </c>
      <c r="DJ587">
        <v>0.1000230185185185</v>
      </c>
      <c r="DK587">
        <v>27.17435555555555</v>
      </c>
      <c r="DL587">
        <v>27.16192962962963</v>
      </c>
      <c r="DM587">
        <v>999.9000000000001</v>
      </c>
      <c r="DN587">
        <v>0</v>
      </c>
      <c r="DO587">
        <v>0</v>
      </c>
      <c r="DP587">
        <v>10000.23148148148</v>
      </c>
      <c r="DQ587">
        <v>0</v>
      </c>
      <c r="DR587">
        <v>10.26512222222222</v>
      </c>
      <c r="DS587">
        <v>-73.83083703703703</v>
      </c>
      <c r="DT587">
        <v>1437.102592592593</v>
      </c>
      <c r="DU587">
        <v>1502.957407407407</v>
      </c>
      <c r="DV587">
        <v>6.280816666666667</v>
      </c>
      <c r="DW587">
        <v>1479.034814814815</v>
      </c>
      <c r="DX587">
        <v>15.91557777777778</v>
      </c>
      <c r="DY587">
        <v>2.007142222222222</v>
      </c>
      <c r="DZ587">
        <v>1.439191111111111</v>
      </c>
      <c r="EA587">
        <v>17.50079259259259</v>
      </c>
      <c r="EB587">
        <v>12.33680740740741</v>
      </c>
      <c r="EC587">
        <v>1999.993703703704</v>
      </c>
      <c r="ED587">
        <v>0.9799970000000001</v>
      </c>
      <c r="EE587">
        <v>0.0200032</v>
      </c>
      <c r="EF587">
        <v>0</v>
      </c>
      <c r="EG587">
        <v>964.5106296296296</v>
      </c>
      <c r="EH587">
        <v>5.00097</v>
      </c>
      <c r="EI587">
        <v>19245.49259259259</v>
      </c>
      <c r="EJ587">
        <v>16707.50740740741</v>
      </c>
      <c r="EK587">
        <v>38.562</v>
      </c>
      <c r="EL587">
        <v>39.062</v>
      </c>
      <c r="EM587">
        <v>38.50459259259259</v>
      </c>
      <c r="EN587">
        <v>38.69166666666666</v>
      </c>
      <c r="EO587">
        <v>39.187</v>
      </c>
      <c r="EP587">
        <v>1955.083703703703</v>
      </c>
      <c r="EQ587">
        <v>39.91</v>
      </c>
      <c r="ER587">
        <v>0</v>
      </c>
      <c r="ES587">
        <v>679.7999999523163</v>
      </c>
      <c r="ET587">
        <v>0</v>
      </c>
      <c r="EU587">
        <v>964.4908846153847</v>
      </c>
      <c r="EV587">
        <v>-4.856034194812312</v>
      </c>
      <c r="EW587">
        <v>-118.6769229103467</v>
      </c>
      <c r="EX587">
        <v>19245.81153846154</v>
      </c>
      <c r="EY587">
        <v>15</v>
      </c>
      <c r="EZ587">
        <v>1658949246.1</v>
      </c>
      <c r="FA587" t="s">
        <v>1397</v>
      </c>
      <c r="FB587">
        <v>1658949228.6</v>
      </c>
      <c r="FC587">
        <v>1658949246.1</v>
      </c>
      <c r="FD587">
        <v>1</v>
      </c>
      <c r="FE587">
        <v>1.075</v>
      </c>
      <c r="FF587">
        <v>0.018</v>
      </c>
      <c r="FG587">
        <v>-2.327</v>
      </c>
      <c r="FH587">
        <v>-0.178</v>
      </c>
      <c r="FI587">
        <v>420</v>
      </c>
      <c r="FJ587">
        <v>13</v>
      </c>
      <c r="FK587">
        <v>0.09</v>
      </c>
      <c r="FL587">
        <v>0.02</v>
      </c>
      <c r="FM587">
        <v>-73.94139024390243</v>
      </c>
      <c r="FN587">
        <v>2.579642508710795</v>
      </c>
      <c r="FO587">
        <v>0.4076199502076132</v>
      </c>
      <c r="FP587">
        <v>0</v>
      </c>
      <c r="FQ587">
        <v>964.8269705882352</v>
      </c>
      <c r="FR587">
        <v>-5.6757677615602</v>
      </c>
      <c r="FS587">
        <v>0.6079088304949729</v>
      </c>
      <c r="FT587">
        <v>0</v>
      </c>
      <c r="FU587">
        <v>6.327281219512194</v>
      </c>
      <c r="FV587">
        <v>-0.9371174216027957</v>
      </c>
      <c r="FW587">
        <v>0.09310404578972513</v>
      </c>
      <c r="FX587">
        <v>0</v>
      </c>
      <c r="FY587">
        <v>0</v>
      </c>
      <c r="FZ587">
        <v>3</v>
      </c>
      <c r="GA587" t="s">
        <v>439</v>
      </c>
      <c r="GB587">
        <v>2.98338</v>
      </c>
      <c r="GC587">
        <v>2.71563</v>
      </c>
      <c r="GD587">
        <v>0.216475</v>
      </c>
      <c r="GE587">
        <v>0.220504</v>
      </c>
      <c r="GF587">
        <v>0.101945</v>
      </c>
      <c r="GG587">
        <v>0.0794343</v>
      </c>
      <c r="GH587">
        <v>24858.8</v>
      </c>
      <c r="GI587">
        <v>24826.3</v>
      </c>
      <c r="GJ587">
        <v>29483.7</v>
      </c>
      <c r="GK587">
        <v>29451.8</v>
      </c>
      <c r="GL587">
        <v>35077.2</v>
      </c>
      <c r="GM587">
        <v>36051</v>
      </c>
      <c r="GN587">
        <v>41531.2</v>
      </c>
      <c r="GO587">
        <v>41968.4</v>
      </c>
      <c r="GP587">
        <v>1.95515</v>
      </c>
      <c r="GQ587">
        <v>1.90793</v>
      </c>
      <c r="GR587">
        <v>0.112914</v>
      </c>
      <c r="GS587">
        <v>0</v>
      </c>
      <c r="GT587">
        <v>25.3544</v>
      </c>
      <c r="GU587">
        <v>999.9</v>
      </c>
      <c r="GV587">
        <v>35.5</v>
      </c>
      <c r="GW587">
        <v>31.1</v>
      </c>
      <c r="GX587">
        <v>17.8137</v>
      </c>
      <c r="GY587">
        <v>63.0594</v>
      </c>
      <c r="GZ587">
        <v>33.5737</v>
      </c>
      <c r="HA587">
        <v>1</v>
      </c>
      <c r="HB587">
        <v>-0.0874035</v>
      </c>
      <c r="HC587">
        <v>0.290161</v>
      </c>
      <c r="HD587">
        <v>20.3325</v>
      </c>
      <c r="HE587">
        <v>5.21669</v>
      </c>
      <c r="HF587">
        <v>12.0099</v>
      </c>
      <c r="HG587">
        <v>4.98885</v>
      </c>
      <c r="HH587">
        <v>3.28842</v>
      </c>
      <c r="HI587">
        <v>9999</v>
      </c>
      <c r="HJ587">
        <v>9999</v>
      </c>
      <c r="HK587">
        <v>9999</v>
      </c>
      <c r="HL587">
        <v>157</v>
      </c>
      <c r="HM587">
        <v>1.86738</v>
      </c>
      <c r="HN587">
        <v>1.86645</v>
      </c>
      <c r="HO587">
        <v>1.86586</v>
      </c>
      <c r="HP587">
        <v>1.86584</v>
      </c>
      <c r="HQ587">
        <v>1.86768</v>
      </c>
      <c r="HR587">
        <v>1.87012</v>
      </c>
      <c r="HS587">
        <v>1.86878</v>
      </c>
      <c r="HT587">
        <v>1.87027</v>
      </c>
      <c r="HU587">
        <v>0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-5.04</v>
      </c>
      <c r="II587">
        <v>-0.0988</v>
      </c>
      <c r="IJ587">
        <v>-0.9279119013753974</v>
      </c>
      <c r="IK587">
        <v>-0.003643892653284941</v>
      </c>
      <c r="IL587">
        <v>8.948238347276123E-07</v>
      </c>
      <c r="IM587">
        <v>-2.445980282225029E-10</v>
      </c>
      <c r="IN587">
        <v>-0.1764634167570225</v>
      </c>
      <c r="IO587">
        <v>-0.01042730378795286</v>
      </c>
      <c r="IP587">
        <v>0.00100284695746963</v>
      </c>
      <c r="IQ587">
        <v>-1.701466411570297E-05</v>
      </c>
      <c r="IR587">
        <v>2</v>
      </c>
      <c r="IS587">
        <v>2310</v>
      </c>
      <c r="IT587">
        <v>1</v>
      </c>
      <c r="IU587">
        <v>25</v>
      </c>
      <c r="IV587">
        <v>11</v>
      </c>
      <c r="IW587">
        <v>10.7</v>
      </c>
      <c r="IX587">
        <v>2.90894</v>
      </c>
      <c r="IY587">
        <v>2.17773</v>
      </c>
      <c r="IZ587">
        <v>1.39648</v>
      </c>
      <c r="JA587">
        <v>2.34375</v>
      </c>
      <c r="JB587">
        <v>1.49536</v>
      </c>
      <c r="JC587">
        <v>2.3999</v>
      </c>
      <c r="JD587">
        <v>35.7078</v>
      </c>
      <c r="JE587">
        <v>24.1663</v>
      </c>
      <c r="JF587">
        <v>18</v>
      </c>
      <c r="JG587">
        <v>515.317</v>
      </c>
      <c r="JH587">
        <v>441.288</v>
      </c>
      <c r="JI587">
        <v>25.0003</v>
      </c>
      <c r="JJ587">
        <v>26.2997</v>
      </c>
      <c r="JK587">
        <v>30.0002</v>
      </c>
      <c r="JL587">
        <v>26.2561</v>
      </c>
      <c r="JM587">
        <v>26.1975</v>
      </c>
      <c r="JN587">
        <v>58.1984</v>
      </c>
      <c r="JO587">
        <v>0</v>
      </c>
      <c r="JP587">
        <v>15.1843</v>
      </c>
      <c r="JQ587">
        <v>25</v>
      </c>
      <c r="JR587">
        <v>1523.66</v>
      </c>
      <c r="JS587">
        <v>18.9316</v>
      </c>
      <c r="JT587">
        <v>100.826</v>
      </c>
      <c r="JU587">
        <v>100.795</v>
      </c>
    </row>
    <row r="588" spans="1:281">
      <c r="A588">
        <v>572</v>
      </c>
      <c r="B588">
        <v>1658949891.1</v>
      </c>
      <c r="C588">
        <v>8253.099999904633</v>
      </c>
      <c r="D588" t="s">
        <v>1578</v>
      </c>
      <c r="E588" t="s">
        <v>1579</v>
      </c>
      <c r="F588">
        <v>5</v>
      </c>
      <c r="G588" t="s">
        <v>1396</v>
      </c>
      <c r="H588" t="s">
        <v>416</v>
      </c>
      <c r="I588">
        <v>1658949883.332142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1536.462812334579</v>
      </c>
      <c r="AK588">
        <v>1477.328545454545</v>
      </c>
      <c r="AL588">
        <v>3.411830841759365</v>
      </c>
      <c r="AM588">
        <v>64.67409659415863</v>
      </c>
      <c r="AN588">
        <f>(AP588 - AO588 + DI588*1E3/(8.314*(DK588+273.15)) * AR588/DH588 * AQ588) * DH588/(100*CV588) * 1000/(1000 - AP588)</f>
        <v>0</v>
      </c>
      <c r="AO588">
        <v>16.09026306686794</v>
      </c>
      <c r="AP588">
        <v>22.22527757575758</v>
      </c>
      <c r="AQ588">
        <v>0.0002226079091598689</v>
      </c>
      <c r="AR588">
        <v>83.68018954703501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1394</v>
      </c>
      <c r="CA588">
        <v>300</v>
      </c>
      <c r="CB588">
        <v>300</v>
      </c>
      <c r="CC588">
        <v>300</v>
      </c>
      <c r="CD588">
        <v>10389.3</v>
      </c>
      <c r="CE588">
        <v>1221.96</v>
      </c>
      <c r="CF588">
        <v>-0.00688733</v>
      </c>
      <c r="CG588">
        <v>0.34</v>
      </c>
      <c r="CH588" t="s">
        <v>417</v>
      </c>
      <c r="CI588" t="s">
        <v>417</v>
      </c>
      <c r="CJ588" t="s">
        <v>417</v>
      </c>
      <c r="CK588" t="s">
        <v>417</v>
      </c>
      <c r="CL588" t="s">
        <v>417</v>
      </c>
      <c r="CM588" t="s">
        <v>417</v>
      </c>
      <c r="CN588" t="s">
        <v>417</v>
      </c>
      <c r="CO588" t="s">
        <v>417</v>
      </c>
      <c r="CP588" t="s">
        <v>417</v>
      </c>
      <c r="CQ588" t="s">
        <v>417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1658949883.332142</v>
      </c>
      <c r="DB588">
        <v>1420.644642857143</v>
      </c>
      <c r="DC588">
        <v>1494.338571428572</v>
      </c>
      <c r="DD588">
        <v>22.20919285714286</v>
      </c>
      <c r="DE588">
        <v>16.00421785714286</v>
      </c>
      <c r="DF588">
        <v>1425.657142857143</v>
      </c>
      <c r="DG588">
        <v>22.3081</v>
      </c>
      <c r="DH588">
        <v>500.0475357142858</v>
      </c>
      <c r="DI588">
        <v>90.42772857142857</v>
      </c>
      <c r="DJ588">
        <v>0.09994018928571428</v>
      </c>
      <c r="DK588">
        <v>27.17847142857142</v>
      </c>
      <c r="DL588">
        <v>27.18632499999999</v>
      </c>
      <c r="DM588">
        <v>999.9000000000002</v>
      </c>
      <c r="DN588">
        <v>0</v>
      </c>
      <c r="DO588">
        <v>0</v>
      </c>
      <c r="DP588">
        <v>10005.95785714286</v>
      </c>
      <c r="DQ588">
        <v>0</v>
      </c>
      <c r="DR588">
        <v>10.269875</v>
      </c>
      <c r="DS588">
        <v>-73.69521785714286</v>
      </c>
      <c r="DT588">
        <v>1452.912142857143</v>
      </c>
      <c r="DU588">
        <v>1518.645357142857</v>
      </c>
      <c r="DV588">
        <v>6.204978571428572</v>
      </c>
      <c r="DW588">
        <v>1494.338571428572</v>
      </c>
      <c r="DX588">
        <v>16.00421785714286</v>
      </c>
      <c r="DY588">
        <v>2.008327142857143</v>
      </c>
      <c r="DZ588">
        <v>1.447225714285714</v>
      </c>
      <c r="EA588">
        <v>17.51014285714286</v>
      </c>
      <c r="EB588">
        <v>12.42153214285714</v>
      </c>
      <c r="EC588">
        <v>1999.9775</v>
      </c>
      <c r="ED588">
        <v>0.9799970000000001</v>
      </c>
      <c r="EE588">
        <v>0.0200032</v>
      </c>
      <c r="EF588">
        <v>0</v>
      </c>
      <c r="EG588">
        <v>964.1054642857142</v>
      </c>
      <c r="EH588">
        <v>5.00097</v>
      </c>
      <c r="EI588">
        <v>19235.93214285714</v>
      </c>
      <c r="EJ588">
        <v>16707.37142857143</v>
      </c>
      <c r="EK588">
        <v>38.562</v>
      </c>
      <c r="EL588">
        <v>39.062</v>
      </c>
      <c r="EM588">
        <v>38.50442857142857</v>
      </c>
      <c r="EN588">
        <v>38.6915</v>
      </c>
      <c r="EO588">
        <v>39.187</v>
      </c>
      <c r="EP588">
        <v>1955.0675</v>
      </c>
      <c r="EQ588">
        <v>39.91</v>
      </c>
      <c r="ER588">
        <v>0</v>
      </c>
      <c r="ES588">
        <v>685.2000000476837</v>
      </c>
      <c r="ET588">
        <v>0</v>
      </c>
      <c r="EU588">
        <v>963.97768</v>
      </c>
      <c r="EV588">
        <v>-6.321692295911491</v>
      </c>
      <c r="EW588">
        <v>-124.3538459650675</v>
      </c>
      <c r="EX588">
        <v>19234.26</v>
      </c>
      <c r="EY588">
        <v>15</v>
      </c>
      <c r="EZ588">
        <v>1658949246.1</v>
      </c>
      <c r="FA588" t="s">
        <v>1397</v>
      </c>
      <c r="FB588">
        <v>1658949228.6</v>
      </c>
      <c r="FC588">
        <v>1658949246.1</v>
      </c>
      <c r="FD588">
        <v>1</v>
      </c>
      <c r="FE588">
        <v>1.075</v>
      </c>
      <c r="FF588">
        <v>0.018</v>
      </c>
      <c r="FG588">
        <v>-2.327</v>
      </c>
      <c r="FH588">
        <v>-0.178</v>
      </c>
      <c r="FI588">
        <v>420</v>
      </c>
      <c r="FJ588">
        <v>13</v>
      </c>
      <c r="FK588">
        <v>0.09</v>
      </c>
      <c r="FL588">
        <v>0.02</v>
      </c>
      <c r="FM588">
        <v>-73.88138000000001</v>
      </c>
      <c r="FN588">
        <v>1.832904315197211</v>
      </c>
      <c r="FO588">
        <v>0.3735226500494978</v>
      </c>
      <c r="FP588">
        <v>0</v>
      </c>
      <c r="FQ588">
        <v>964.3461176470587</v>
      </c>
      <c r="FR588">
        <v>-5.192941178836525</v>
      </c>
      <c r="FS588">
        <v>0.577792236458844</v>
      </c>
      <c r="FT588">
        <v>0</v>
      </c>
      <c r="FU588">
        <v>6.25170125</v>
      </c>
      <c r="FV588">
        <v>-0.9416486679174565</v>
      </c>
      <c r="FW588">
        <v>0.0907056650432458</v>
      </c>
      <c r="FX588">
        <v>0</v>
      </c>
      <c r="FY588">
        <v>0</v>
      </c>
      <c r="FZ588">
        <v>3</v>
      </c>
      <c r="GA588" t="s">
        <v>439</v>
      </c>
      <c r="GB588">
        <v>2.98328</v>
      </c>
      <c r="GC588">
        <v>2.71571</v>
      </c>
      <c r="GD588">
        <v>0.218003</v>
      </c>
      <c r="GE588">
        <v>0.22199</v>
      </c>
      <c r="GF588">
        <v>0.101979</v>
      </c>
      <c r="GG588">
        <v>0.0797462</v>
      </c>
      <c r="GH588">
        <v>24810.7</v>
      </c>
      <c r="GI588">
        <v>24778.8</v>
      </c>
      <c r="GJ588">
        <v>29484.1</v>
      </c>
      <c r="GK588">
        <v>29451.6</v>
      </c>
      <c r="GL588">
        <v>35076.4</v>
      </c>
      <c r="GM588">
        <v>36038.4</v>
      </c>
      <c r="GN588">
        <v>41531.7</v>
      </c>
      <c r="GO588">
        <v>41968.2</v>
      </c>
      <c r="GP588">
        <v>1.9553</v>
      </c>
      <c r="GQ588">
        <v>1.90795</v>
      </c>
      <c r="GR588">
        <v>0.113323</v>
      </c>
      <c r="GS588">
        <v>0</v>
      </c>
      <c r="GT588">
        <v>25.3597</v>
      </c>
      <c r="GU588">
        <v>999.9</v>
      </c>
      <c r="GV588">
        <v>35.6</v>
      </c>
      <c r="GW588">
        <v>31.2</v>
      </c>
      <c r="GX588">
        <v>17.9636</v>
      </c>
      <c r="GY588">
        <v>63.0694</v>
      </c>
      <c r="GZ588">
        <v>33.7941</v>
      </c>
      <c r="HA588">
        <v>1</v>
      </c>
      <c r="HB588">
        <v>-0.0872764</v>
      </c>
      <c r="HC588">
        <v>0.291969</v>
      </c>
      <c r="HD588">
        <v>20.3322</v>
      </c>
      <c r="HE588">
        <v>5.21429</v>
      </c>
      <c r="HF588">
        <v>12.0099</v>
      </c>
      <c r="HG588">
        <v>4.98795</v>
      </c>
      <c r="HH588">
        <v>3.28803</v>
      </c>
      <c r="HI588">
        <v>9999</v>
      </c>
      <c r="HJ588">
        <v>9999</v>
      </c>
      <c r="HK588">
        <v>9999</v>
      </c>
      <c r="HL588">
        <v>157</v>
      </c>
      <c r="HM588">
        <v>1.86738</v>
      </c>
      <c r="HN588">
        <v>1.86646</v>
      </c>
      <c r="HO588">
        <v>1.86587</v>
      </c>
      <c r="HP588">
        <v>1.86584</v>
      </c>
      <c r="HQ588">
        <v>1.86767</v>
      </c>
      <c r="HR588">
        <v>1.87014</v>
      </c>
      <c r="HS588">
        <v>1.86874</v>
      </c>
      <c r="HT588">
        <v>1.87027</v>
      </c>
      <c r="HU588">
        <v>0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-5.08</v>
      </c>
      <c r="II588">
        <v>-0.0987</v>
      </c>
      <c r="IJ588">
        <v>-0.9279119013753974</v>
      </c>
      <c r="IK588">
        <v>-0.003643892653284941</v>
      </c>
      <c r="IL588">
        <v>8.948238347276123E-07</v>
      </c>
      <c r="IM588">
        <v>-2.445980282225029E-10</v>
      </c>
      <c r="IN588">
        <v>-0.1764634167570225</v>
      </c>
      <c r="IO588">
        <v>-0.01042730378795286</v>
      </c>
      <c r="IP588">
        <v>0.00100284695746963</v>
      </c>
      <c r="IQ588">
        <v>-1.701466411570297E-05</v>
      </c>
      <c r="IR588">
        <v>2</v>
      </c>
      <c r="IS588">
        <v>2310</v>
      </c>
      <c r="IT588">
        <v>1</v>
      </c>
      <c r="IU588">
        <v>25</v>
      </c>
      <c r="IV588">
        <v>11</v>
      </c>
      <c r="IW588">
        <v>10.8</v>
      </c>
      <c r="IX588">
        <v>2.93335</v>
      </c>
      <c r="IY588">
        <v>2.19238</v>
      </c>
      <c r="IZ588">
        <v>1.39648</v>
      </c>
      <c r="JA588">
        <v>2.34131</v>
      </c>
      <c r="JB588">
        <v>1.49536</v>
      </c>
      <c r="JC588">
        <v>2.28638</v>
      </c>
      <c r="JD588">
        <v>35.7078</v>
      </c>
      <c r="JE588">
        <v>24.1575</v>
      </c>
      <c r="JF588">
        <v>18</v>
      </c>
      <c r="JG588">
        <v>515.429</v>
      </c>
      <c r="JH588">
        <v>441.317</v>
      </c>
      <c r="JI588">
        <v>25.0003</v>
      </c>
      <c r="JJ588">
        <v>26.3019</v>
      </c>
      <c r="JK588">
        <v>30.0003</v>
      </c>
      <c r="JL588">
        <v>26.2577</v>
      </c>
      <c r="JM588">
        <v>26.1993</v>
      </c>
      <c r="JN588">
        <v>58.6851</v>
      </c>
      <c r="JO588">
        <v>0</v>
      </c>
      <c r="JP588">
        <v>16.4915</v>
      </c>
      <c r="JQ588">
        <v>25</v>
      </c>
      <c r="JR588">
        <v>1537.03</v>
      </c>
      <c r="JS588">
        <v>19.4181</v>
      </c>
      <c r="JT588">
        <v>100.828</v>
      </c>
      <c r="JU588">
        <v>100.794</v>
      </c>
    </row>
    <row r="589" spans="1:281">
      <c r="A589">
        <v>573</v>
      </c>
      <c r="B589">
        <v>1658949896.1</v>
      </c>
      <c r="C589">
        <v>8258.099999904633</v>
      </c>
      <c r="D589" t="s">
        <v>1580</v>
      </c>
      <c r="E589" t="s">
        <v>1581</v>
      </c>
      <c r="F589">
        <v>5</v>
      </c>
      <c r="G589" t="s">
        <v>1396</v>
      </c>
      <c r="H589" t="s">
        <v>416</v>
      </c>
      <c r="I589">
        <v>1658949888.6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1553.71109515957</v>
      </c>
      <c r="AK589">
        <v>1494.329272727272</v>
      </c>
      <c r="AL589">
        <v>3.413048205043498</v>
      </c>
      <c r="AM589">
        <v>64.67409659415863</v>
      </c>
      <c r="AN589">
        <f>(AP589 - AO589 + DI589*1E3/(8.314*(DK589+273.15)) * AR589/DH589 * AQ589) * DH589/(100*CV589) * 1000/(1000 - AP589)</f>
        <v>0</v>
      </c>
      <c r="AO589">
        <v>16.1911709051804</v>
      </c>
      <c r="AP589">
        <v>22.23805393939393</v>
      </c>
      <c r="AQ589">
        <v>0.0001640290224106011</v>
      </c>
      <c r="AR589">
        <v>83.68018954703501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1394</v>
      </c>
      <c r="CA589">
        <v>300</v>
      </c>
      <c r="CB589">
        <v>300</v>
      </c>
      <c r="CC589">
        <v>300</v>
      </c>
      <c r="CD589">
        <v>10389.3</v>
      </c>
      <c r="CE589">
        <v>1221.96</v>
      </c>
      <c r="CF589">
        <v>-0.00688733</v>
      </c>
      <c r="CG589">
        <v>0.34</v>
      </c>
      <c r="CH589" t="s">
        <v>417</v>
      </c>
      <c r="CI589" t="s">
        <v>417</v>
      </c>
      <c r="CJ589" t="s">
        <v>417</v>
      </c>
      <c r="CK589" t="s">
        <v>417</v>
      </c>
      <c r="CL589" t="s">
        <v>417</v>
      </c>
      <c r="CM589" t="s">
        <v>417</v>
      </c>
      <c r="CN589" t="s">
        <v>417</v>
      </c>
      <c r="CO589" t="s">
        <v>417</v>
      </c>
      <c r="CP589" t="s">
        <v>417</v>
      </c>
      <c r="CQ589" t="s">
        <v>417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1658949888.6</v>
      </c>
      <c r="DB589">
        <v>1437.905925925926</v>
      </c>
      <c r="DC589">
        <v>1511.81</v>
      </c>
      <c r="DD589">
        <v>22.2209</v>
      </c>
      <c r="DE589">
        <v>16.10817037037037</v>
      </c>
      <c r="DF589">
        <v>1442.963703703704</v>
      </c>
      <c r="DG589">
        <v>22.31969259259259</v>
      </c>
      <c r="DH589">
        <v>500.0734074074074</v>
      </c>
      <c r="DI589">
        <v>90.42896666666668</v>
      </c>
      <c r="DJ589">
        <v>0.09997701111111111</v>
      </c>
      <c r="DK589">
        <v>27.18383333333333</v>
      </c>
      <c r="DL589">
        <v>27.20577777777778</v>
      </c>
      <c r="DM589">
        <v>999.9000000000001</v>
      </c>
      <c r="DN589">
        <v>0</v>
      </c>
      <c r="DO589">
        <v>0</v>
      </c>
      <c r="DP589">
        <v>10011.38888888889</v>
      </c>
      <c r="DQ589">
        <v>0</v>
      </c>
      <c r="DR589">
        <v>10.69223703703704</v>
      </c>
      <c r="DS589">
        <v>-73.90524444444443</v>
      </c>
      <c r="DT589">
        <v>1470.583333333333</v>
      </c>
      <c r="DU589">
        <v>1536.563703703704</v>
      </c>
      <c r="DV589">
        <v>6.112732222222222</v>
      </c>
      <c r="DW589">
        <v>1511.81</v>
      </c>
      <c r="DX589">
        <v>16.10817037037037</v>
      </c>
      <c r="DY589">
        <v>2.009412222222222</v>
      </c>
      <c r="DZ589">
        <v>1.456644444444444</v>
      </c>
      <c r="EA589">
        <v>17.5187037037037</v>
      </c>
      <c r="EB589">
        <v>12.52028888888889</v>
      </c>
      <c r="EC589">
        <v>1999.974074074074</v>
      </c>
      <c r="ED589">
        <v>0.9799971111111112</v>
      </c>
      <c r="EE589">
        <v>0.02000308888888889</v>
      </c>
      <c r="EF589">
        <v>0</v>
      </c>
      <c r="EG589">
        <v>963.5487037037036</v>
      </c>
      <c r="EH589">
        <v>5.00097</v>
      </c>
      <c r="EI589">
        <v>19224.92592592593</v>
      </c>
      <c r="EJ589">
        <v>16707.33703703704</v>
      </c>
      <c r="EK589">
        <v>38.562</v>
      </c>
      <c r="EL589">
        <v>39.062</v>
      </c>
      <c r="EM589">
        <v>38.50459259259259</v>
      </c>
      <c r="EN589">
        <v>38.70566666666667</v>
      </c>
      <c r="EO589">
        <v>39.187</v>
      </c>
      <c r="EP589">
        <v>1955.064074074074</v>
      </c>
      <c r="EQ589">
        <v>39.91</v>
      </c>
      <c r="ER589">
        <v>0</v>
      </c>
      <c r="ES589">
        <v>690</v>
      </c>
      <c r="ET589">
        <v>0</v>
      </c>
      <c r="EU589">
        <v>963.4553599999999</v>
      </c>
      <c r="EV589">
        <v>-7.428846138653182</v>
      </c>
      <c r="EW589">
        <v>-127.9692307893937</v>
      </c>
      <c r="EX589">
        <v>19224.212</v>
      </c>
      <c r="EY589">
        <v>15</v>
      </c>
      <c r="EZ589">
        <v>1658949246.1</v>
      </c>
      <c r="FA589" t="s">
        <v>1397</v>
      </c>
      <c r="FB589">
        <v>1658949228.6</v>
      </c>
      <c r="FC589">
        <v>1658949246.1</v>
      </c>
      <c r="FD589">
        <v>1</v>
      </c>
      <c r="FE589">
        <v>1.075</v>
      </c>
      <c r="FF589">
        <v>0.018</v>
      </c>
      <c r="FG589">
        <v>-2.327</v>
      </c>
      <c r="FH589">
        <v>-0.178</v>
      </c>
      <c r="FI589">
        <v>420</v>
      </c>
      <c r="FJ589">
        <v>13</v>
      </c>
      <c r="FK589">
        <v>0.09</v>
      </c>
      <c r="FL589">
        <v>0.02</v>
      </c>
      <c r="FM589">
        <v>-73.79421951219513</v>
      </c>
      <c r="FN589">
        <v>-2.080659930313738</v>
      </c>
      <c r="FO589">
        <v>0.2379766459329955</v>
      </c>
      <c r="FP589">
        <v>0</v>
      </c>
      <c r="FQ589">
        <v>963.7841470588236</v>
      </c>
      <c r="FR589">
        <v>-6.472345303399222</v>
      </c>
      <c r="FS589">
        <v>0.7066431053747783</v>
      </c>
      <c r="FT589">
        <v>0</v>
      </c>
      <c r="FU589">
        <v>6.162733902439025</v>
      </c>
      <c r="FV589">
        <v>-1.04638390243901</v>
      </c>
      <c r="FW589">
        <v>0.1038961420180479</v>
      </c>
      <c r="FX589">
        <v>0</v>
      </c>
      <c r="FY589">
        <v>0</v>
      </c>
      <c r="FZ589">
        <v>3</v>
      </c>
      <c r="GA589" t="s">
        <v>439</v>
      </c>
      <c r="GB589">
        <v>2.98346</v>
      </c>
      <c r="GC589">
        <v>2.71565</v>
      </c>
      <c r="GD589">
        <v>0.219518</v>
      </c>
      <c r="GE589">
        <v>0.223471</v>
      </c>
      <c r="GF589">
        <v>0.102027</v>
      </c>
      <c r="GG589">
        <v>0.08030809999999999</v>
      </c>
      <c r="GH589">
        <v>24762.4</v>
      </c>
      <c r="GI589">
        <v>24731.7</v>
      </c>
      <c r="GJ589">
        <v>29483.9</v>
      </c>
      <c r="GK589">
        <v>29451.6</v>
      </c>
      <c r="GL589">
        <v>35074.4</v>
      </c>
      <c r="GM589">
        <v>36016.1</v>
      </c>
      <c r="GN589">
        <v>41531.6</v>
      </c>
      <c r="GO589">
        <v>41968</v>
      </c>
      <c r="GP589">
        <v>1.95532</v>
      </c>
      <c r="GQ589">
        <v>1.90847</v>
      </c>
      <c r="GR589">
        <v>0.114366</v>
      </c>
      <c r="GS589">
        <v>0</v>
      </c>
      <c r="GT589">
        <v>25.365</v>
      </c>
      <c r="GU589">
        <v>999.9</v>
      </c>
      <c r="GV589">
        <v>35.8</v>
      </c>
      <c r="GW589">
        <v>31.1</v>
      </c>
      <c r="GX589">
        <v>17.9611</v>
      </c>
      <c r="GY589">
        <v>62.7794</v>
      </c>
      <c r="GZ589">
        <v>34.1106</v>
      </c>
      <c r="HA589">
        <v>1</v>
      </c>
      <c r="HB589">
        <v>-0.08703760000000001</v>
      </c>
      <c r="HC589">
        <v>0.29314</v>
      </c>
      <c r="HD589">
        <v>20.3324</v>
      </c>
      <c r="HE589">
        <v>5.21684</v>
      </c>
      <c r="HF589">
        <v>12.0099</v>
      </c>
      <c r="HG589">
        <v>4.98875</v>
      </c>
      <c r="HH589">
        <v>3.28835</v>
      </c>
      <c r="HI589">
        <v>9999</v>
      </c>
      <c r="HJ589">
        <v>9999</v>
      </c>
      <c r="HK589">
        <v>9999</v>
      </c>
      <c r="HL589">
        <v>157</v>
      </c>
      <c r="HM589">
        <v>1.86737</v>
      </c>
      <c r="HN589">
        <v>1.86644</v>
      </c>
      <c r="HO589">
        <v>1.86584</v>
      </c>
      <c r="HP589">
        <v>1.86584</v>
      </c>
      <c r="HQ589">
        <v>1.86766</v>
      </c>
      <c r="HR589">
        <v>1.87012</v>
      </c>
      <c r="HS589">
        <v>1.86876</v>
      </c>
      <c r="HT589">
        <v>1.87027</v>
      </c>
      <c r="HU589">
        <v>0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-5.12</v>
      </c>
      <c r="II589">
        <v>-0.09859999999999999</v>
      </c>
      <c r="IJ589">
        <v>-0.9279119013753974</v>
      </c>
      <c r="IK589">
        <v>-0.003643892653284941</v>
      </c>
      <c r="IL589">
        <v>8.948238347276123E-07</v>
      </c>
      <c r="IM589">
        <v>-2.445980282225029E-10</v>
      </c>
      <c r="IN589">
        <v>-0.1764634167570225</v>
      </c>
      <c r="IO589">
        <v>-0.01042730378795286</v>
      </c>
      <c r="IP589">
        <v>0.00100284695746963</v>
      </c>
      <c r="IQ589">
        <v>-1.701466411570297E-05</v>
      </c>
      <c r="IR589">
        <v>2</v>
      </c>
      <c r="IS589">
        <v>2310</v>
      </c>
      <c r="IT589">
        <v>1</v>
      </c>
      <c r="IU589">
        <v>25</v>
      </c>
      <c r="IV589">
        <v>11.1</v>
      </c>
      <c r="IW589">
        <v>10.8</v>
      </c>
      <c r="IX589">
        <v>2.96021</v>
      </c>
      <c r="IY589">
        <v>2.18994</v>
      </c>
      <c r="IZ589">
        <v>1.39648</v>
      </c>
      <c r="JA589">
        <v>2.34253</v>
      </c>
      <c r="JB589">
        <v>1.49536</v>
      </c>
      <c r="JC589">
        <v>2.34985</v>
      </c>
      <c r="JD589">
        <v>35.7078</v>
      </c>
      <c r="JE589">
        <v>24.1663</v>
      </c>
      <c r="JF589">
        <v>18</v>
      </c>
      <c r="JG589">
        <v>515.46</v>
      </c>
      <c r="JH589">
        <v>441.651</v>
      </c>
      <c r="JI589">
        <v>25.0002</v>
      </c>
      <c r="JJ589">
        <v>26.3036</v>
      </c>
      <c r="JK589">
        <v>30.0001</v>
      </c>
      <c r="JL589">
        <v>26.2594</v>
      </c>
      <c r="JM589">
        <v>26.2013</v>
      </c>
      <c r="JN589">
        <v>59.2288</v>
      </c>
      <c r="JO589">
        <v>0</v>
      </c>
      <c r="JP589">
        <v>17.7483</v>
      </c>
      <c r="JQ589">
        <v>25</v>
      </c>
      <c r="JR589">
        <v>1557.07</v>
      </c>
      <c r="JS589">
        <v>19.8034</v>
      </c>
      <c r="JT589">
        <v>100.827</v>
      </c>
      <c r="JU589">
        <v>100.794</v>
      </c>
    </row>
    <row r="590" spans="1:281">
      <c r="A590">
        <v>574</v>
      </c>
      <c r="B590">
        <v>1658949901.1</v>
      </c>
      <c r="C590">
        <v>8263.099999904633</v>
      </c>
      <c r="D590" t="s">
        <v>1582</v>
      </c>
      <c r="E590" t="s">
        <v>1583</v>
      </c>
      <c r="F590">
        <v>5</v>
      </c>
      <c r="G590" t="s">
        <v>1396</v>
      </c>
      <c r="H590" t="s">
        <v>416</v>
      </c>
      <c r="I590">
        <v>1658949893.314285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1570.982715800223</v>
      </c>
      <c r="AK590">
        <v>1511.526848484848</v>
      </c>
      <c r="AL590">
        <v>3.43390942063786</v>
      </c>
      <c r="AM590">
        <v>64.67409659415863</v>
      </c>
      <c r="AN590">
        <f>(AP590 - AO590 + DI590*1E3/(8.314*(DK590+273.15)) * AR590/DH590 * AQ590) * DH590/(100*CV590) * 1000/(1000 - AP590)</f>
        <v>0</v>
      </c>
      <c r="AO590">
        <v>16.34665086003851</v>
      </c>
      <c r="AP590">
        <v>22.27354787878788</v>
      </c>
      <c r="AQ590">
        <v>0.007277814255429503</v>
      </c>
      <c r="AR590">
        <v>83.68018954703501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1394</v>
      </c>
      <c r="CA590">
        <v>300</v>
      </c>
      <c r="CB590">
        <v>300</v>
      </c>
      <c r="CC590">
        <v>300</v>
      </c>
      <c r="CD590">
        <v>10389.3</v>
      </c>
      <c r="CE590">
        <v>1221.96</v>
      </c>
      <c r="CF590">
        <v>-0.00688733</v>
      </c>
      <c r="CG590">
        <v>0.34</v>
      </c>
      <c r="CH590" t="s">
        <v>417</v>
      </c>
      <c r="CI590" t="s">
        <v>417</v>
      </c>
      <c r="CJ590" t="s">
        <v>417</v>
      </c>
      <c r="CK590" t="s">
        <v>417</v>
      </c>
      <c r="CL590" t="s">
        <v>417</v>
      </c>
      <c r="CM590" t="s">
        <v>417</v>
      </c>
      <c r="CN590" t="s">
        <v>417</v>
      </c>
      <c r="CO590" t="s">
        <v>417</v>
      </c>
      <c r="CP590" t="s">
        <v>417</v>
      </c>
      <c r="CQ590" t="s">
        <v>417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1658949893.314285</v>
      </c>
      <c r="DB590">
        <v>1453.528571428571</v>
      </c>
      <c r="DC590">
        <v>1527.574285714286</v>
      </c>
      <c r="DD590">
        <v>22.235675</v>
      </c>
      <c r="DE590">
        <v>16.22410714285714</v>
      </c>
      <c r="DF590">
        <v>1458.626071428571</v>
      </c>
      <c r="DG590">
        <v>22.33432857142856</v>
      </c>
      <c r="DH590">
        <v>500.0760357142858</v>
      </c>
      <c r="DI590">
        <v>90.4300857142857</v>
      </c>
      <c r="DJ590">
        <v>0.100011025</v>
      </c>
      <c r="DK590">
        <v>27.18786785714286</v>
      </c>
      <c r="DL590">
        <v>27.22805</v>
      </c>
      <c r="DM590">
        <v>999.9000000000002</v>
      </c>
      <c r="DN590">
        <v>0</v>
      </c>
      <c r="DO590">
        <v>0</v>
      </c>
      <c r="DP590">
        <v>10008.37142857143</v>
      </c>
      <c r="DQ590">
        <v>0</v>
      </c>
      <c r="DR590">
        <v>11.20155714285714</v>
      </c>
      <c r="DS590">
        <v>-74.04651785714285</v>
      </c>
      <c r="DT590">
        <v>1486.583571428571</v>
      </c>
      <c r="DU590">
        <v>1552.768571428571</v>
      </c>
      <c r="DV590">
        <v>6.011573571428571</v>
      </c>
      <c r="DW590">
        <v>1527.574285714286</v>
      </c>
      <c r="DX590">
        <v>16.22410714285714</v>
      </c>
      <c r="DY590">
        <v>2.010772857142857</v>
      </c>
      <c r="DZ590">
        <v>1.467146428571429</v>
      </c>
      <c r="EA590">
        <v>17.529425</v>
      </c>
      <c r="EB590">
        <v>12.62964642857143</v>
      </c>
      <c r="EC590">
        <v>1999.978571428571</v>
      </c>
      <c r="ED590">
        <v>0.9799972142857144</v>
      </c>
      <c r="EE590">
        <v>0.02000298571428571</v>
      </c>
      <c r="EF590">
        <v>0</v>
      </c>
      <c r="EG590">
        <v>962.9411071428573</v>
      </c>
      <c r="EH590">
        <v>5.00097</v>
      </c>
      <c r="EI590">
        <v>19214.66071428571</v>
      </c>
      <c r="EJ590">
        <v>16707.37142857143</v>
      </c>
      <c r="EK590">
        <v>38.562</v>
      </c>
      <c r="EL590">
        <v>39.062</v>
      </c>
      <c r="EM590">
        <v>38.50442857142857</v>
      </c>
      <c r="EN590">
        <v>38.71625</v>
      </c>
      <c r="EO590">
        <v>39.187</v>
      </c>
      <c r="EP590">
        <v>1955.068571428572</v>
      </c>
      <c r="EQ590">
        <v>39.91</v>
      </c>
      <c r="ER590">
        <v>0</v>
      </c>
      <c r="ES590">
        <v>694.7999999523163</v>
      </c>
      <c r="ET590">
        <v>0</v>
      </c>
      <c r="EU590">
        <v>962.8618799999998</v>
      </c>
      <c r="EV590">
        <v>-7.448999979791307</v>
      </c>
      <c r="EW590">
        <v>-133.0230767805689</v>
      </c>
      <c r="EX590">
        <v>19213.732</v>
      </c>
      <c r="EY590">
        <v>15</v>
      </c>
      <c r="EZ590">
        <v>1658949246.1</v>
      </c>
      <c r="FA590" t="s">
        <v>1397</v>
      </c>
      <c r="FB590">
        <v>1658949228.6</v>
      </c>
      <c r="FC590">
        <v>1658949246.1</v>
      </c>
      <c r="FD590">
        <v>1</v>
      </c>
      <c r="FE590">
        <v>1.075</v>
      </c>
      <c r="FF590">
        <v>0.018</v>
      </c>
      <c r="FG590">
        <v>-2.327</v>
      </c>
      <c r="FH590">
        <v>-0.178</v>
      </c>
      <c r="FI590">
        <v>420</v>
      </c>
      <c r="FJ590">
        <v>13</v>
      </c>
      <c r="FK590">
        <v>0.09</v>
      </c>
      <c r="FL590">
        <v>0.02</v>
      </c>
      <c r="FM590">
        <v>-73.90065853658537</v>
      </c>
      <c r="FN590">
        <v>-2.103796515679378</v>
      </c>
      <c r="FO590">
        <v>0.2188048411820179</v>
      </c>
      <c r="FP590">
        <v>0</v>
      </c>
      <c r="FQ590">
        <v>963.2980882352941</v>
      </c>
      <c r="FR590">
        <v>-6.993934296005469</v>
      </c>
      <c r="FS590">
        <v>0.7524928519358469</v>
      </c>
      <c r="FT590">
        <v>0</v>
      </c>
      <c r="FU590">
        <v>6.085652682926829</v>
      </c>
      <c r="FV590">
        <v>-1.212905435540055</v>
      </c>
      <c r="FW590">
        <v>0.1205739912298443</v>
      </c>
      <c r="FX590">
        <v>0</v>
      </c>
      <c r="FY590">
        <v>0</v>
      </c>
      <c r="FZ590">
        <v>3</v>
      </c>
      <c r="GA590" t="s">
        <v>439</v>
      </c>
      <c r="GB590">
        <v>2.98349</v>
      </c>
      <c r="GC590">
        <v>2.71577</v>
      </c>
      <c r="GD590">
        <v>0.221041</v>
      </c>
      <c r="GE590">
        <v>0.22496</v>
      </c>
      <c r="GF590">
        <v>0.102141</v>
      </c>
      <c r="GG590">
        <v>0.0808637</v>
      </c>
      <c r="GH590">
        <v>24714.6</v>
      </c>
      <c r="GI590">
        <v>24684.3</v>
      </c>
      <c r="GJ590">
        <v>29484.5</v>
      </c>
      <c r="GK590">
        <v>29451.6</v>
      </c>
      <c r="GL590">
        <v>35070.6</v>
      </c>
      <c r="GM590">
        <v>35994.1</v>
      </c>
      <c r="GN590">
        <v>41532.4</v>
      </c>
      <c r="GO590">
        <v>41968.1</v>
      </c>
      <c r="GP590">
        <v>1.95525</v>
      </c>
      <c r="GQ590">
        <v>1.90858</v>
      </c>
      <c r="GR590">
        <v>0.115931</v>
      </c>
      <c r="GS590">
        <v>0</v>
      </c>
      <c r="GT590">
        <v>25.3688</v>
      </c>
      <c r="GU590">
        <v>999.9</v>
      </c>
      <c r="GV590">
        <v>35.9</v>
      </c>
      <c r="GW590">
        <v>31.1</v>
      </c>
      <c r="GX590">
        <v>18.0136</v>
      </c>
      <c r="GY590">
        <v>63.0294</v>
      </c>
      <c r="GZ590">
        <v>33.742</v>
      </c>
      <c r="HA590">
        <v>1</v>
      </c>
      <c r="HB590">
        <v>-0.0869106</v>
      </c>
      <c r="HC590">
        <v>0.294823</v>
      </c>
      <c r="HD590">
        <v>20.3328</v>
      </c>
      <c r="HE590">
        <v>5.21714</v>
      </c>
      <c r="HF590">
        <v>12.0099</v>
      </c>
      <c r="HG590">
        <v>4.9889</v>
      </c>
      <c r="HH590">
        <v>3.28858</v>
      </c>
      <c r="HI590">
        <v>9999</v>
      </c>
      <c r="HJ590">
        <v>9999</v>
      </c>
      <c r="HK590">
        <v>9999</v>
      </c>
      <c r="HL590">
        <v>157</v>
      </c>
      <c r="HM590">
        <v>1.86738</v>
      </c>
      <c r="HN590">
        <v>1.86646</v>
      </c>
      <c r="HO590">
        <v>1.86585</v>
      </c>
      <c r="HP590">
        <v>1.86584</v>
      </c>
      <c r="HQ590">
        <v>1.86767</v>
      </c>
      <c r="HR590">
        <v>1.87013</v>
      </c>
      <c r="HS590">
        <v>1.86876</v>
      </c>
      <c r="HT590">
        <v>1.87027</v>
      </c>
      <c r="HU590">
        <v>0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-5.17</v>
      </c>
      <c r="II590">
        <v>-0.0983</v>
      </c>
      <c r="IJ590">
        <v>-0.9279119013753974</v>
      </c>
      <c r="IK590">
        <v>-0.003643892653284941</v>
      </c>
      <c r="IL590">
        <v>8.948238347276123E-07</v>
      </c>
      <c r="IM590">
        <v>-2.445980282225029E-10</v>
      </c>
      <c r="IN590">
        <v>-0.1764634167570225</v>
      </c>
      <c r="IO590">
        <v>-0.01042730378795286</v>
      </c>
      <c r="IP590">
        <v>0.00100284695746963</v>
      </c>
      <c r="IQ590">
        <v>-1.701466411570297E-05</v>
      </c>
      <c r="IR590">
        <v>2</v>
      </c>
      <c r="IS590">
        <v>2310</v>
      </c>
      <c r="IT590">
        <v>1</v>
      </c>
      <c r="IU590">
        <v>25</v>
      </c>
      <c r="IV590">
        <v>11.2</v>
      </c>
      <c r="IW590">
        <v>10.9</v>
      </c>
      <c r="IX590">
        <v>2.98462</v>
      </c>
      <c r="IY590">
        <v>2.1814</v>
      </c>
      <c r="IZ590">
        <v>1.39648</v>
      </c>
      <c r="JA590">
        <v>2.34131</v>
      </c>
      <c r="JB590">
        <v>1.49536</v>
      </c>
      <c r="JC590">
        <v>2.41577</v>
      </c>
      <c r="JD590">
        <v>35.7078</v>
      </c>
      <c r="JE590">
        <v>24.1751</v>
      </c>
      <c r="JF590">
        <v>18</v>
      </c>
      <c r="JG590">
        <v>515.426</v>
      </c>
      <c r="JH590">
        <v>441.716</v>
      </c>
      <c r="JI590">
        <v>25.0003</v>
      </c>
      <c r="JJ590">
        <v>26.3053</v>
      </c>
      <c r="JK590">
        <v>30.0002</v>
      </c>
      <c r="JL590">
        <v>26.261</v>
      </c>
      <c r="JM590">
        <v>26.2019</v>
      </c>
      <c r="JN590">
        <v>59.701</v>
      </c>
      <c r="JO590">
        <v>0</v>
      </c>
      <c r="JP590">
        <v>19.6364</v>
      </c>
      <c r="JQ590">
        <v>25</v>
      </c>
      <c r="JR590">
        <v>1570.42</v>
      </c>
      <c r="JS590">
        <v>20.1658</v>
      </c>
      <c r="JT590">
        <v>100.829</v>
      </c>
      <c r="JU590">
        <v>100.794</v>
      </c>
    </row>
    <row r="591" spans="1:281">
      <c r="A591">
        <v>575</v>
      </c>
      <c r="B591">
        <v>1658949905.6</v>
      </c>
      <c r="C591">
        <v>8267.599999904633</v>
      </c>
      <c r="D591" t="s">
        <v>1584</v>
      </c>
      <c r="E591" t="s">
        <v>1585</v>
      </c>
      <c r="F591">
        <v>5</v>
      </c>
      <c r="G591" t="s">
        <v>1396</v>
      </c>
      <c r="H591" t="s">
        <v>416</v>
      </c>
      <c r="I591">
        <v>1658949897.760714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1586.629386130314</v>
      </c>
      <c r="AK591">
        <v>1527.020969696969</v>
      </c>
      <c r="AL591">
        <v>3.441251669575723</v>
      </c>
      <c r="AM591">
        <v>64.67409659415863</v>
      </c>
      <c r="AN591">
        <f>(AP591 - AO591 + DI591*1E3/(8.314*(DK591+273.15)) * AR591/DH591 * AQ591) * DH591/(100*CV591) * 1000/(1000 - AP591)</f>
        <v>0</v>
      </c>
      <c r="AO591">
        <v>16.50947293938126</v>
      </c>
      <c r="AP591">
        <v>22.3209593939394</v>
      </c>
      <c r="AQ591">
        <v>0.008186190234099121</v>
      </c>
      <c r="AR591">
        <v>83.68018954703501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1394</v>
      </c>
      <c r="CA591">
        <v>300</v>
      </c>
      <c r="CB591">
        <v>300</v>
      </c>
      <c r="CC591">
        <v>300</v>
      </c>
      <c r="CD591">
        <v>10389.3</v>
      </c>
      <c r="CE591">
        <v>1221.96</v>
      </c>
      <c r="CF591">
        <v>-0.00688733</v>
      </c>
      <c r="CG591">
        <v>0.34</v>
      </c>
      <c r="CH591" t="s">
        <v>417</v>
      </c>
      <c r="CI591" t="s">
        <v>417</v>
      </c>
      <c r="CJ591" t="s">
        <v>417</v>
      </c>
      <c r="CK591" t="s">
        <v>417</v>
      </c>
      <c r="CL591" t="s">
        <v>417</v>
      </c>
      <c r="CM591" t="s">
        <v>417</v>
      </c>
      <c r="CN591" t="s">
        <v>417</v>
      </c>
      <c r="CO591" t="s">
        <v>417</v>
      </c>
      <c r="CP591" t="s">
        <v>417</v>
      </c>
      <c r="CQ591" t="s">
        <v>417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1658949897.760714</v>
      </c>
      <c r="DB591">
        <v>1468.369285714286</v>
      </c>
      <c r="DC591">
        <v>1542.4975</v>
      </c>
      <c r="DD591">
        <v>22.25868214285714</v>
      </c>
      <c r="DE591">
        <v>16.35778214285714</v>
      </c>
      <c r="DF591">
        <v>1473.505714285714</v>
      </c>
      <c r="DG591">
        <v>22.35713928571429</v>
      </c>
      <c r="DH591">
        <v>500.0851785714286</v>
      </c>
      <c r="DI591">
        <v>90.43075714285713</v>
      </c>
      <c r="DJ591">
        <v>0.1000409464285714</v>
      </c>
      <c r="DK591">
        <v>27.19118214285714</v>
      </c>
      <c r="DL591">
        <v>27.2468</v>
      </c>
      <c r="DM591">
        <v>999.9000000000002</v>
      </c>
      <c r="DN591">
        <v>0</v>
      </c>
      <c r="DO591">
        <v>0</v>
      </c>
      <c r="DP591">
        <v>10004.13071428571</v>
      </c>
      <c r="DQ591">
        <v>0</v>
      </c>
      <c r="DR591">
        <v>11.25736428571429</v>
      </c>
      <c r="DS591">
        <v>-74.12842500000001</v>
      </c>
      <c r="DT591">
        <v>1501.7975</v>
      </c>
      <c r="DU591">
        <v>1568.151071428572</v>
      </c>
      <c r="DV591">
        <v>5.900906071428571</v>
      </c>
      <c r="DW591">
        <v>1542.4975</v>
      </c>
      <c r="DX591">
        <v>16.35778214285714</v>
      </c>
      <c r="DY591">
        <v>2.012868928571429</v>
      </c>
      <c r="DZ591">
        <v>1.479246428571429</v>
      </c>
      <c r="EA591">
        <v>17.54592142857143</v>
      </c>
      <c r="EB591">
        <v>12.75473928571428</v>
      </c>
      <c r="EC591">
        <v>1999.990357142857</v>
      </c>
      <c r="ED591">
        <v>0.9799974285714287</v>
      </c>
      <c r="EE591">
        <v>0.02000277142857143</v>
      </c>
      <c r="EF591">
        <v>0</v>
      </c>
      <c r="EG591">
        <v>962.4232857142855</v>
      </c>
      <c r="EH591">
        <v>5.00097</v>
      </c>
      <c r="EI591">
        <v>19204.68214285714</v>
      </c>
      <c r="EJ591">
        <v>16707.475</v>
      </c>
      <c r="EK591">
        <v>38.562</v>
      </c>
      <c r="EL591">
        <v>39.062</v>
      </c>
      <c r="EM591">
        <v>38.50885714285715</v>
      </c>
      <c r="EN591">
        <v>38.723</v>
      </c>
      <c r="EO591">
        <v>39.187</v>
      </c>
      <c r="EP591">
        <v>1955.080357142857</v>
      </c>
      <c r="EQ591">
        <v>39.90750000000001</v>
      </c>
      <c r="ER591">
        <v>0</v>
      </c>
      <c r="ES591">
        <v>699.5999999046326</v>
      </c>
      <c r="ET591">
        <v>0</v>
      </c>
      <c r="EU591">
        <v>962.2891199999999</v>
      </c>
      <c r="EV591">
        <v>-5.909230781919639</v>
      </c>
      <c r="EW591">
        <v>-142.2538463765769</v>
      </c>
      <c r="EX591">
        <v>19202.768</v>
      </c>
      <c r="EY591">
        <v>15</v>
      </c>
      <c r="EZ591">
        <v>1658949246.1</v>
      </c>
      <c r="FA591" t="s">
        <v>1397</v>
      </c>
      <c r="FB591">
        <v>1658949228.6</v>
      </c>
      <c r="FC591">
        <v>1658949246.1</v>
      </c>
      <c r="FD591">
        <v>1</v>
      </c>
      <c r="FE591">
        <v>1.075</v>
      </c>
      <c r="FF591">
        <v>0.018</v>
      </c>
      <c r="FG591">
        <v>-2.327</v>
      </c>
      <c r="FH591">
        <v>-0.178</v>
      </c>
      <c r="FI591">
        <v>420</v>
      </c>
      <c r="FJ591">
        <v>13</v>
      </c>
      <c r="FK591">
        <v>0.09</v>
      </c>
      <c r="FL591">
        <v>0.02</v>
      </c>
      <c r="FM591">
        <v>-74.0736275</v>
      </c>
      <c r="FN591">
        <v>-1.23832682926821</v>
      </c>
      <c r="FO591">
        <v>0.1406481674027432</v>
      </c>
      <c r="FP591">
        <v>0</v>
      </c>
      <c r="FQ591">
        <v>962.7045882352941</v>
      </c>
      <c r="FR591">
        <v>-6.996822001389393</v>
      </c>
      <c r="FS591">
        <v>0.7494312006898868</v>
      </c>
      <c r="FT591">
        <v>0</v>
      </c>
      <c r="FU591">
        <v>5.956918</v>
      </c>
      <c r="FV591">
        <v>-1.491667542213892</v>
      </c>
      <c r="FW591">
        <v>0.144307835774777</v>
      </c>
      <c r="FX591">
        <v>0</v>
      </c>
      <c r="FY591">
        <v>0</v>
      </c>
      <c r="FZ591">
        <v>3</v>
      </c>
      <c r="GA591" t="s">
        <v>439</v>
      </c>
      <c r="GB591">
        <v>2.9834</v>
      </c>
      <c r="GC591">
        <v>2.71546</v>
      </c>
      <c r="GD591">
        <v>0.222398</v>
      </c>
      <c r="GE591">
        <v>0.226256</v>
      </c>
      <c r="GF591">
        <v>0.102305</v>
      </c>
      <c r="GG591">
        <v>0.0815594</v>
      </c>
      <c r="GH591">
        <v>24671.4</v>
      </c>
      <c r="GI591">
        <v>24643.3</v>
      </c>
      <c r="GJ591">
        <v>29484.2</v>
      </c>
      <c r="GK591">
        <v>29451.9</v>
      </c>
      <c r="GL591">
        <v>35063.8</v>
      </c>
      <c r="GM591">
        <v>35967.1</v>
      </c>
      <c r="GN591">
        <v>41532</v>
      </c>
      <c r="GO591">
        <v>41968.8</v>
      </c>
      <c r="GP591">
        <v>1.95515</v>
      </c>
      <c r="GQ591">
        <v>1.90877</v>
      </c>
      <c r="GR591">
        <v>0.116643</v>
      </c>
      <c r="GS591">
        <v>0</v>
      </c>
      <c r="GT591">
        <v>25.3717</v>
      </c>
      <c r="GU591">
        <v>999.9</v>
      </c>
      <c r="GV591">
        <v>36.1</v>
      </c>
      <c r="GW591">
        <v>31.2</v>
      </c>
      <c r="GX591">
        <v>18.2164</v>
      </c>
      <c r="GY591">
        <v>62.8694</v>
      </c>
      <c r="GZ591">
        <v>33.7901</v>
      </c>
      <c r="HA591">
        <v>1</v>
      </c>
      <c r="HB591">
        <v>-0.0868826</v>
      </c>
      <c r="HC591">
        <v>0.296511</v>
      </c>
      <c r="HD591">
        <v>20.3326</v>
      </c>
      <c r="HE591">
        <v>5.21834</v>
      </c>
      <c r="HF591">
        <v>12.0095</v>
      </c>
      <c r="HG591">
        <v>4.9891</v>
      </c>
      <c r="HH591">
        <v>3.2886</v>
      </c>
      <c r="HI591">
        <v>9999</v>
      </c>
      <c r="HJ591">
        <v>9999</v>
      </c>
      <c r="HK591">
        <v>9999</v>
      </c>
      <c r="HL591">
        <v>157</v>
      </c>
      <c r="HM591">
        <v>1.8674</v>
      </c>
      <c r="HN591">
        <v>1.86646</v>
      </c>
      <c r="HO591">
        <v>1.86586</v>
      </c>
      <c r="HP591">
        <v>1.86584</v>
      </c>
      <c r="HQ591">
        <v>1.86767</v>
      </c>
      <c r="HR591">
        <v>1.87013</v>
      </c>
      <c r="HS591">
        <v>1.86877</v>
      </c>
      <c r="HT591">
        <v>1.87027</v>
      </c>
      <c r="HU591">
        <v>0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-5.21</v>
      </c>
      <c r="II591">
        <v>-0.0978</v>
      </c>
      <c r="IJ591">
        <v>-0.9279119013753974</v>
      </c>
      <c r="IK591">
        <v>-0.003643892653284941</v>
      </c>
      <c r="IL591">
        <v>8.948238347276123E-07</v>
      </c>
      <c r="IM591">
        <v>-2.445980282225029E-10</v>
      </c>
      <c r="IN591">
        <v>-0.1764634167570225</v>
      </c>
      <c r="IO591">
        <v>-0.01042730378795286</v>
      </c>
      <c r="IP591">
        <v>0.00100284695746963</v>
      </c>
      <c r="IQ591">
        <v>-1.701466411570297E-05</v>
      </c>
      <c r="IR591">
        <v>2</v>
      </c>
      <c r="IS591">
        <v>2310</v>
      </c>
      <c r="IT591">
        <v>1</v>
      </c>
      <c r="IU591">
        <v>25</v>
      </c>
      <c r="IV591">
        <v>11.3</v>
      </c>
      <c r="IW591">
        <v>11</v>
      </c>
      <c r="IX591">
        <v>3.00537</v>
      </c>
      <c r="IY591">
        <v>2.17773</v>
      </c>
      <c r="IZ591">
        <v>1.39648</v>
      </c>
      <c r="JA591">
        <v>2.34131</v>
      </c>
      <c r="JB591">
        <v>1.49536</v>
      </c>
      <c r="JC591">
        <v>2.38281</v>
      </c>
      <c r="JD591">
        <v>35.7078</v>
      </c>
      <c r="JE591">
        <v>24.1663</v>
      </c>
      <c r="JF591">
        <v>18</v>
      </c>
      <c r="JG591">
        <v>515.371</v>
      </c>
      <c r="JH591">
        <v>441.851</v>
      </c>
      <c r="JI591">
        <v>25.0003</v>
      </c>
      <c r="JJ591">
        <v>26.3064</v>
      </c>
      <c r="JK591">
        <v>30.0002</v>
      </c>
      <c r="JL591">
        <v>26.2621</v>
      </c>
      <c r="JM591">
        <v>26.2037</v>
      </c>
      <c r="JN591">
        <v>60.1407</v>
      </c>
      <c r="JO591">
        <v>0</v>
      </c>
      <c r="JP591">
        <v>20.9388</v>
      </c>
      <c r="JQ591">
        <v>25</v>
      </c>
      <c r="JR591">
        <v>1590.48</v>
      </c>
      <c r="JS591">
        <v>20.4603</v>
      </c>
      <c r="JT591">
        <v>100.828</v>
      </c>
      <c r="JU591">
        <v>100.796</v>
      </c>
    </row>
    <row r="592" spans="1:281">
      <c r="A592">
        <v>576</v>
      </c>
      <c r="B592">
        <v>1658949911.1</v>
      </c>
      <c r="C592">
        <v>8273.099999904633</v>
      </c>
      <c r="D592" t="s">
        <v>1586</v>
      </c>
      <c r="E592" t="s">
        <v>1587</v>
      </c>
      <c r="F592">
        <v>5</v>
      </c>
      <c r="G592" t="s">
        <v>1396</v>
      </c>
      <c r="H592" t="s">
        <v>416</v>
      </c>
      <c r="I592">
        <v>1658949903.332142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1605.629655838365</v>
      </c>
      <c r="AK592">
        <v>1546.074545454545</v>
      </c>
      <c r="AL592">
        <v>3.446383945192639</v>
      </c>
      <c r="AM592">
        <v>64.67409659415863</v>
      </c>
      <c r="AN592">
        <f>(AP592 - AO592 + DI592*1E3/(8.314*(DK592+273.15)) * AR592/DH592 * AQ592) * DH592/(100*CV592) * 1000/(1000 - AP592)</f>
        <v>0</v>
      </c>
      <c r="AO592">
        <v>16.74406615929547</v>
      </c>
      <c r="AP592">
        <v>22.40480606060605</v>
      </c>
      <c r="AQ592">
        <v>0.01605507108465678</v>
      </c>
      <c r="AR592">
        <v>83.68018954703501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1394</v>
      </c>
      <c r="CA592">
        <v>300</v>
      </c>
      <c r="CB592">
        <v>300</v>
      </c>
      <c r="CC592">
        <v>300</v>
      </c>
      <c r="CD592">
        <v>10389.3</v>
      </c>
      <c r="CE592">
        <v>1221.96</v>
      </c>
      <c r="CF592">
        <v>-0.00688733</v>
      </c>
      <c r="CG592">
        <v>0.34</v>
      </c>
      <c r="CH592" t="s">
        <v>417</v>
      </c>
      <c r="CI592" t="s">
        <v>417</v>
      </c>
      <c r="CJ592" t="s">
        <v>417</v>
      </c>
      <c r="CK592" t="s">
        <v>417</v>
      </c>
      <c r="CL592" t="s">
        <v>417</v>
      </c>
      <c r="CM592" t="s">
        <v>417</v>
      </c>
      <c r="CN592" t="s">
        <v>417</v>
      </c>
      <c r="CO592" t="s">
        <v>417</v>
      </c>
      <c r="CP592" t="s">
        <v>417</v>
      </c>
      <c r="CQ592" t="s">
        <v>417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1658949903.332142</v>
      </c>
      <c r="DB592">
        <v>1487.046071428571</v>
      </c>
      <c r="DC592">
        <v>1561.166071428571</v>
      </c>
      <c r="DD592">
        <v>22.30894285714285</v>
      </c>
      <c r="DE592">
        <v>16.56135</v>
      </c>
      <c r="DF592">
        <v>1492.231428571428</v>
      </c>
      <c r="DG592">
        <v>22.40696428571428</v>
      </c>
      <c r="DH592">
        <v>500.0497857142857</v>
      </c>
      <c r="DI592">
        <v>90.43080714285713</v>
      </c>
      <c r="DJ592">
        <v>0.09994204285714285</v>
      </c>
      <c r="DK592">
        <v>27.19471071428571</v>
      </c>
      <c r="DL592">
        <v>27.27149285714286</v>
      </c>
      <c r="DM592">
        <v>999.9000000000002</v>
      </c>
      <c r="DN592">
        <v>0</v>
      </c>
      <c r="DO592">
        <v>0</v>
      </c>
      <c r="DP592">
        <v>10002.76785714286</v>
      </c>
      <c r="DQ592">
        <v>0</v>
      </c>
      <c r="DR592">
        <v>10.86054642857143</v>
      </c>
      <c r="DS592">
        <v>-74.12029285714286</v>
      </c>
      <c r="DT592">
        <v>1520.978214285714</v>
      </c>
      <c r="DU592">
        <v>1587.458928571428</v>
      </c>
      <c r="DV592">
        <v>5.74759142857143</v>
      </c>
      <c r="DW592">
        <v>1561.166071428571</v>
      </c>
      <c r="DX592">
        <v>16.56135</v>
      </c>
      <c r="DY592">
        <v>2.017415714285714</v>
      </c>
      <c r="DZ592">
        <v>1.497657142857143</v>
      </c>
      <c r="EA592">
        <v>17.58165357142857</v>
      </c>
      <c r="EB592">
        <v>12.94349642857143</v>
      </c>
      <c r="EC592">
        <v>2000.019285714286</v>
      </c>
      <c r="ED592">
        <v>0.97999775</v>
      </c>
      <c r="EE592">
        <v>0.02000245</v>
      </c>
      <c r="EF592">
        <v>0</v>
      </c>
      <c r="EG592">
        <v>961.7209285714288</v>
      </c>
      <c r="EH592">
        <v>5.00097</v>
      </c>
      <c r="EI592">
        <v>19191.78928571428</v>
      </c>
      <c r="EJ592">
        <v>16707.71785714286</v>
      </c>
      <c r="EK592">
        <v>38.562</v>
      </c>
      <c r="EL592">
        <v>39.062</v>
      </c>
      <c r="EM592">
        <v>38.51328571428571</v>
      </c>
      <c r="EN592">
        <v>38.73425</v>
      </c>
      <c r="EO592">
        <v>39.187</v>
      </c>
      <c r="EP592">
        <v>1955.109642857143</v>
      </c>
      <c r="EQ592">
        <v>39.90428571428572</v>
      </c>
      <c r="ER592">
        <v>0</v>
      </c>
      <c r="ES592">
        <v>705</v>
      </c>
      <c r="ET592">
        <v>0</v>
      </c>
      <c r="EU592">
        <v>961.688076923077</v>
      </c>
      <c r="EV592">
        <v>-7.435692307030518</v>
      </c>
      <c r="EW592">
        <v>-143.9931624213262</v>
      </c>
      <c r="EX592">
        <v>19190.7</v>
      </c>
      <c r="EY592">
        <v>15</v>
      </c>
      <c r="EZ592">
        <v>1658949246.1</v>
      </c>
      <c r="FA592" t="s">
        <v>1397</v>
      </c>
      <c r="FB592">
        <v>1658949228.6</v>
      </c>
      <c r="FC592">
        <v>1658949246.1</v>
      </c>
      <c r="FD592">
        <v>1</v>
      </c>
      <c r="FE592">
        <v>1.075</v>
      </c>
      <c r="FF592">
        <v>0.018</v>
      </c>
      <c r="FG592">
        <v>-2.327</v>
      </c>
      <c r="FH592">
        <v>-0.178</v>
      </c>
      <c r="FI592">
        <v>420</v>
      </c>
      <c r="FJ592">
        <v>13</v>
      </c>
      <c r="FK592">
        <v>0.09</v>
      </c>
      <c r="FL592">
        <v>0.02</v>
      </c>
      <c r="FM592">
        <v>-74.10983999999999</v>
      </c>
      <c r="FN592">
        <v>-0.0390146341461312</v>
      </c>
      <c r="FO592">
        <v>0.1028382973410192</v>
      </c>
      <c r="FP592">
        <v>1</v>
      </c>
      <c r="FQ592">
        <v>962.1202941176471</v>
      </c>
      <c r="FR592">
        <v>-7.138090141935867</v>
      </c>
      <c r="FS592">
        <v>0.7561192144338054</v>
      </c>
      <c r="FT592">
        <v>0</v>
      </c>
      <c r="FU592">
        <v>5.8287745</v>
      </c>
      <c r="FV592">
        <v>-1.664396848030019</v>
      </c>
      <c r="FW592">
        <v>0.1602919034597506</v>
      </c>
      <c r="FX592">
        <v>0</v>
      </c>
      <c r="FY592">
        <v>1</v>
      </c>
      <c r="FZ592">
        <v>3</v>
      </c>
      <c r="GA592" t="s">
        <v>426</v>
      </c>
      <c r="GB592">
        <v>2.98354</v>
      </c>
      <c r="GC592">
        <v>2.71582</v>
      </c>
      <c r="GD592">
        <v>0.224052</v>
      </c>
      <c r="GE592">
        <v>0.227857</v>
      </c>
      <c r="GF592">
        <v>0.102571</v>
      </c>
      <c r="GG592">
        <v>0.08230469999999999</v>
      </c>
      <c r="GH592">
        <v>24619</v>
      </c>
      <c r="GI592">
        <v>24592.2</v>
      </c>
      <c r="GJ592">
        <v>29484.3</v>
      </c>
      <c r="GK592">
        <v>29451.7</v>
      </c>
      <c r="GL592">
        <v>35053.4</v>
      </c>
      <c r="GM592">
        <v>35937.2</v>
      </c>
      <c r="GN592">
        <v>41532.3</v>
      </c>
      <c r="GO592">
        <v>41968.5</v>
      </c>
      <c r="GP592">
        <v>1.955</v>
      </c>
      <c r="GQ592">
        <v>1.90882</v>
      </c>
      <c r="GR592">
        <v>0.118054</v>
      </c>
      <c r="GS592">
        <v>0</v>
      </c>
      <c r="GT592">
        <v>25.3748</v>
      </c>
      <c r="GU592">
        <v>999.9</v>
      </c>
      <c r="GV592">
        <v>36.4</v>
      </c>
      <c r="GW592">
        <v>31.2</v>
      </c>
      <c r="GX592">
        <v>18.3666</v>
      </c>
      <c r="GY592">
        <v>62.8994</v>
      </c>
      <c r="GZ592">
        <v>33.73</v>
      </c>
      <c r="HA592">
        <v>1</v>
      </c>
      <c r="HB592">
        <v>-0.0866845</v>
      </c>
      <c r="HC592">
        <v>0.298862</v>
      </c>
      <c r="HD592">
        <v>20.3324</v>
      </c>
      <c r="HE592">
        <v>5.21534</v>
      </c>
      <c r="HF592">
        <v>12.0099</v>
      </c>
      <c r="HG592">
        <v>4.98835</v>
      </c>
      <c r="HH592">
        <v>3.2882</v>
      </c>
      <c r="HI592">
        <v>9999</v>
      </c>
      <c r="HJ592">
        <v>9999</v>
      </c>
      <c r="HK592">
        <v>9999</v>
      </c>
      <c r="HL592">
        <v>157</v>
      </c>
      <c r="HM592">
        <v>1.86737</v>
      </c>
      <c r="HN592">
        <v>1.86646</v>
      </c>
      <c r="HO592">
        <v>1.86585</v>
      </c>
      <c r="HP592">
        <v>1.86584</v>
      </c>
      <c r="HQ592">
        <v>1.86768</v>
      </c>
      <c r="HR592">
        <v>1.87014</v>
      </c>
      <c r="HS592">
        <v>1.86876</v>
      </c>
      <c r="HT592">
        <v>1.87027</v>
      </c>
      <c r="HU592">
        <v>0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-5.25</v>
      </c>
      <c r="II592">
        <v>-0.09710000000000001</v>
      </c>
      <c r="IJ592">
        <v>-0.9279119013753974</v>
      </c>
      <c r="IK592">
        <v>-0.003643892653284941</v>
      </c>
      <c r="IL592">
        <v>8.948238347276123E-07</v>
      </c>
      <c r="IM592">
        <v>-2.445980282225029E-10</v>
      </c>
      <c r="IN592">
        <v>-0.1764634167570225</v>
      </c>
      <c r="IO592">
        <v>-0.01042730378795286</v>
      </c>
      <c r="IP592">
        <v>0.00100284695746963</v>
      </c>
      <c r="IQ592">
        <v>-1.701466411570297E-05</v>
      </c>
      <c r="IR592">
        <v>2</v>
      </c>
      <c r="IS592">
        <v>2310</v>
      </c>
      <c r="IT592">
        <v>1</v>
      </c>
      <c r="IU592">
        <v>25</v>
      </c>
      <c r="IV592">
        <v>11.4</v>
      </c>
      <c r="IW592">
        <v>11.1</v>
      </c>
      <c r="IX592">
        <v>3.03467</v>
      </c>
      <c r="IY592">
        <v>2.18994</v>
      </c>
      <c r="IZ592">
        <v>1.39648</v>
      </c>
      <c r="JA592">
        <v>2.34009</v>
      </c>
      <c r="JB592">
        <v>1.49536</v>
      </c>
      <c r="JC592">
        <v>2.28271</v>
      </c>
      <c r="JD592">
        <v>35.7078</v>
      </c>
      <c r="JE592">
        <v>24.1663</v>
      </c>
      <c r="JF592">
        <v>18</v>
      </c>
      <c r="JG592">
        <v>515.294</v>
      </c>
      <c r="JH592">
        <v>441.899</v>
      </c>
      <c r="JI592">
        <v>25.0004</v>
      </c>
      <c r="JJ592">
        <v>26.3086</v>
      </c>
      <c r="JK592">
        <v>30.0003</v>
      </c>
      <c r="JL592">
        <v>26.2644</v>
      </c>
      <c r="JM592">
        <v>26.2058</v>
      </c>
      <c r="JN592">
        <v>60.7161</v>
      </c>
      <c r="JO592">
        <v>0</v>
      </c>
      <c r="JP592">
        <v>22.489</v>
      </c>
      <c r="JQ592">
        <v>25</v>
      </c>
      <c r="JR592">
        <v>1603.93</v>
      </c>
      <c r="JS592">
        <v>20.9371</v>
      </c>
      <c r="JT592">
        <v>100.829</v>
      </c>
      <c r="JU592">
        <v>100.795</v>
      </c>
    </row>
    <row r="593" spans="1:281">
      <c r="A593">
        <v>577</v>
      </c>
      <c r="B593">
        <v>1658950620.1</v>
      </c>
      <c r="C593">
        <v>8982.099999904633</v>
      </c>
      <c r="D593" t="s">
        <v>1588</v>
      </c>
      <c r="E593" t="s">
        <v>1589</v>
      </c>
      <c r="F593">
        <v>5</v>
      </c>
      <c r="G593" t="s">
        <v>1590</v>
      </c>
      <c r="H593" t="s">
        <v>416</v>
      </c>
      <c r="I593">
        <v>1658950612.099999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428.0047674183538</v>
      </c>
      <c r="AK593">
        <v>407.2695878787877</v>
      </c>
      <c r="AL593">
        <v>-0.001376819833452829</v>
      </c>
      <c r="AM593">
        <v>65.32040265321261</v>
      </c>
      <c r="AN593">
        <f>(AP593 - AO593 + DI593*1E3/(8.314*(DK593+273.15)) * AR593/DH593 * AQ593) * DH593/(100*CV593) * 1000/(1000 - AP593)</f>
        <v>0</v>
      </c>
      <c r="AO593">
        <v>18.76213990683434</v>
      </c>
      <c r="AP593">
        <v>23.69714181818182</v>
      </c>
      <c r="AQ593">
        <v>-7.473080062269203E-06</v>
      </c>
      <c r="AR593">
        <v>84.89156689926901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1394</v>
      </c>
      <c r="CA593">
        <v>300</v>
      </c>
      <c r="CB593">
        <v>300</v>
      </c>
      <c r="CC593">
        <v>300</v>
      </c>
      <c r="CD593">
        <v>10389.3</v>
      </c>
      <c r="CE593">
        <v>1221.96</v>
      </c>
      <c r="CF593">
        <v>-0.00688733</v>
      </c>
      <c r="CG593">
        <v>0.34</v>
      </c>
      <c r="CH593" t="s">
        <v>417</v>
      </c>
      <c r="CI593" t="s">
        <v>417</v>
      </c>
      <c r="CJ593" t="s">
        <v>417</v>
      </c>
      <c r="CK593" t="s">
        <v>417</v>
      </c>
      <c r="CL593" t="s">
        <v>417</v>
      </c>
      <c r="CM593" t="s">
        <v>417</v>
      </c>
      <c r="CN593" t="s">
        <v>417</v>
      </c>
      <c r="CO593" t="s">
        <v>417</v>
      </c>
      <c r="CP593" t="s">
        <v>417</v>
      </c>
      <c r="CQ593" t="s">
        <v>417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1658950612.099999</v>
      </c>
      <c r="DB593">
        <v>397.668870967742</v>
      </c>
      <c r="DC593">
        <v>419.9805806451612</v>
      </c>
      <c r="DD593">
        <v>23.7011064516129</v>
      </c>
      <c r="DE593">
        <v>18.76549677419355</v>
      </c>
      <c r="DF593">
        <v>399.9266451612904</v>
      </c>
      <c r="DG593">
        <v>23.78717096774194</v>
      </c>
      <c r="DH593">
        <v>500.0437096774194</v>
      </c>
      <c r="DI593">
        <v>90.41496129032258</v>
      </c>
      <c r="DJ593">
        <v>0.09999032903225805</v>
      </c>
      <c r="DK593">
        <v>27.27374193548387</v>
      </c>
      <c r="DL593">
        <v>27.27902580645161</v>
      </c>
      <c r="DM593">
        <v>999.9000000000003</v>
      </c>
      <c r="DN593">
        <v>0</v>
      </c>
      <c r="DO593">
        <v>0</v>
      </c>
      <c r="DP593">
        <v>10000.14193548387</v>
      </c>
      <c r="DQ593">
        <v>0</v>
      </c>
      <c r="DR593">
        <v>11.33176451612903</v>
      </c>
      <c r="DS593">
        <v>-22.31176774193548</v>
      </c>
      <c r="DT593">
        <v>407.3228387096775</v>
      </c>
      <c r="DU593">
        <v>428.0124516129032</v>
      </c>
      <c r="DV593">
        <v>4.935609354838709</v>
      </c>
      <c r="DW593">
        <v>419.9805806451612</v>
      </c>
      <c r="DX593">
        <v>18.76549677419355</v>
      </c>
      <c r="DY593">
        <v>2.142934516129032</v>
      </c>
      <c r="DZ593">
        <v>1.696681612903226</v>
      </c>
      <c r="EA593">
        <v>18.54195483870967</v>
      </c>
      <c r="EB593">
        <v>14.86609677419355</v>
      </c>
      <c r="EC593">
        <v>2000.010322580645</v>
      </c>
      <c r="ED593">
        <v>0.9800068387096776</v>
      </c>
      <c r="EE593">
        <v>0.01999346129032258</v>
      </c>
      <c r="EF593">
        <v>0</v>
      </c>
      <c r="EG593">
        <v>806.9594193548388</v>
      </c>
      <c r="EH593">
        <v>5.000969999999999</v>
      </c>
      <c r="EI593">
        <v>16055.74193548387</v>
      </c>
      <c r="EJ593">
        <v>16707.69354838709</v>
      </c>
      <c r="EK593">
        <v>38.25</v>
      </c>
      <c r="EL593">
        <v>38.788</v>
      </c>
      <c r="EM593">
        <v>38.19106451612902</v>
      </c>
      <c r="EN593">
        <v>38.43699999999998</v>
      </c>
      <c r="EO593">
        <v>38.875</v>
      </c>
      <c r="EP593">
        <v>1955.120322580645</v>
      </c>
      <c r="EQ593">
        <v>39.89000000000002</v>
      </c>
      <c r="ER593">
        <v>0</v>
      </c>
      <c r="ES593">
        <v>1414.200000047684</v>
      </c>
      <c r="ET593">
        <v>0</v>
      </c>
      <c r="EU593">
        <v>806.8626153846154</v>
      </c>
      <c r="EV593">
        <v>-6.205538449783627</v>
      </c>
      <c r="EW593">
        <v>-122.8376067466778</v>
      </c>
      <c r="EX593">
        <v>16054.18461538461</v>
      </c>
      <c r="EY593">
        <v>15</v>
      </c>
      <c r="EZ593">
        <v>1658949246.1</v>
      </c>
      <c r="FA593" t="s">
        <v>1397</v>
      </c>
      <c r="FB593">
        <v>1658949228.6</v>
      </c>
      <c r="FC593">
        <v>1658949246.1</v>
      </c>
      <c r="FD593">
        <v>1</v>
      </c>
      <c r="FE593">
        <v>1.075</v>
      </c>
      <c r="FF593">
        <v>0.018</v>
      </c>
      <c r="FG593">
        <v>-2.327</v>
      </c>
      <c r="FH593">
        <v>-0.178</v>
      </c>
      <c r="FI593">
        <v>420</v>
      </c>
      <c r="FJ593">
        <v>13</v>
      </c>
      <c r="FK593">
        <v>0.09</v>
      </c>
      <c r="FL593">
        <v>0.02</v>
      </c>
      <c r="FM593">
        <v>-22.29326829268293</v>
      </c>
      <c r="FN593">
        <v>-0.3034954703833558</v>
      </c>
      <c r="FO593">
        <v>0.04689714453330564</v>
      </c>
      <c r="FP593">
        <v>1</v>
      </c>
      <c r="FQ593">
        <v>807.3148235294118</v>
      </c>
      <c r="FR593">
        <v>-6.676730325570278</v>
      </c>
      <c r="FS593">
        <v>0.6983982291681345</v>
      </c>
      <c r="FT593">
        <v>0</v>
      </c>
      <c r="FU593">
        <v>4.924739512195122</v>
      </c>
      <c r="FV593">
        <v>0.1391473170731748</v>
      </c>
      <c r="FW593">
        <v>0.01791249311285683</v>
      </c>
      <c r="FX593">
        <v>0</v>
      </c>
      <c r="FY593">
        <v>1</v>
      </c>
      <c r="FZ593">
        <v>3</v>
      </c>
      <c r="GA593" t="s">
        <v>426</v>
      </c>
      <c r="GB593">
        <v>2.98297</v>
      </c>
      <c r="GC593">
        <v>2.71536</v>
      </c>
      <c r="GD593">
        <v>0.0909383</v>
      </c>
      <c r="GE593">
        <v>0.0934638</v>
      </c>
      <c r="GF593">
        <v>0.10652</v>
      </c>
      <c r="GG593">
        <v>0.0887162</v>
      </c>
      <c r="GH593">
        <v>28820.4</v>
      </c>
      <c r="GI593">
        <v>28851.1</v>
      </c>
      <c r="GJ593">
        <v>29465.8</v>
      </c>
      <c r="GK593">
        <v>29433.3</v>
      </c>
      <c r="GL593">
        <v>34871.9</v>
      </c>
      <c r="GM593">
        <v>35658</v>
      </c>
      <c r="GN593">
        <v>41504.7</v>
      </c>
      <c r="GO593">
        <v>41942.8</v>
      </c>
      <c r="GP593">
        <v>1.94697</v>
      </c>
      <c r="GQ593">
        <v>1.9084</v>
      </c>
      <c r="GR593">
        <v>0.103861</v>
      </c>
      <c r="GS593">
        <v>0</v>
      </c>
      <c r="GT593">
        <v>25.5929</v>
      </c>
      <c r="GU593">
        <v>999.9</v>
      </c>
      <c r="GV593">
        <v>49</v>
      </c>
      <c r="GW593">
        <v>31.2</v>
      </c>
      <c r="GX593">
        <v>24.7301</v>
      </c>
      <c r="GY593">
        <v>63.1596</v>
      </c>
      <c r="GZ593">
        <v>33.5377</v>
      </c>
      <c r="HA593">
        <v>1</v>
      </c>
      <c r="HB593">
        <v>-0.0581834</v>
      </c>
      <c r="HC593">
        <v>0.436057</v>
      </c>
      <c r="HD593">
        <v>20.3326</v>
      </c>
      <c r="HE593">
        <v>5.21864</v>
      </c>
      <c r="HF593">
        <v>12.0099</v>
      </c>
      <c r="HG593">
        <v>4.9902</v>
      </c>
      <c r="HH593">
        <v>3.2891</v>
      </c>
      <c r="HI593">
        <v>9999</v>
      </c>
      <c r="HJ593">
        <v>9999</v>
      </c>
      <c r="HK593">
        <v>9999</v>
      </c>
      <c r="HL593">
        <v>157.2</v>
      </c>
      <c r="HM593">
        <v>1.86738</v>
      </c>
      <c r="HN593">
        <v>1.86646</v>
      </c>
      <c r="HO593">
        <v>1.86587</v>
      </c>
      <c r="HP593">
        <v>1.86584</v>
      </c>
      <c r="HQ593">
        <v>1.86768</v>
      </c>
      <c r="HR593">
        <v>1.87013</v>
      </c>
      <c r="HS593">
        <v>1.86878</v>
      </c>
      <c r="HT593">
        <v>1.87027</v>
      </c>
      <c r="HU593">
        <v>0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-2.258</v>
      </c>
      <c r="II593">
        <v>-0.0861</v>
      </c>
      <c r="IJ593">
        <v>-0.9279119013753974</v>
      </c>
      <c r="IK593">
        <v>-0.003643892653284941</v>
      </c>
      <c r="IL593">
        <v>8.948238347276123E-07</v>
      </c>
      <c r="IM593">
        <v>-2.445980282225029E-10</v>
      </c>
      <c r="IN593">
        <v>-0.1764634167570225</v>
      </c>
      <c r="IO593">
        <v>-0.01042730378795286</v>
      </c>
      <c r="IP593">
        <v>0.00100284695746963</v>
      </c>
      <c r="IQ593">
        <v>-1.701466411570297E-05</v>
      </c>
      <c r="IR593">
        <v>2</v>
      </c>
      <c r="IS593">
        <v>2310</v>
      </c>
      <c r="IT593">
        <v>1</v>
      </c>
      <c r="IU593">
        <v>25</v>
      </c>
      <c r="IV593">
        <v>23.2</v>
      </c>
      <c r="IW593">
        <v>22.9</v>
      </c>
      <c r="IX593">
        <v>1.04492</v>
      </c>
      <c r="IY593">
        <v>2.1936</v>
      </c>
      <c r="IZ593">
        <v>1.39648</v>
      </c>
      <c r="JA593">
        <v>2.34985</v>
      </c>
      <c r="JB593">
        <v>1.49536</v>
      </c>
      <c r="JC593">
        <v>2.40845</v>
      </c>
      <c r="JD593">
        <v>35.7544</v>
      </c>
      <c r="JE593">
        <v>24.1663</v>
      </c>
      <c r="JF593">
        <v>18</v>
      </c>
      <c r="JG593">
        <v>512.773</v>
      </c>
      <c r="JH593">
        <v>443.979</v>
      </c>
      <c r="JI593">
        <v>25.0003</v>
      </c>
      <c r="JJ593">
        <v>26.6198</v>
      </c>
      <c r="JK593">
        <v>30.0003</v>
      </c>
      <c r="JL593">
        <v>26.5662</v>
      </c>
      <c r="JM593">
        <v>26.5033</v>
      </c>
      <c r="JN593">
        <v>20.9228</v>
      </c>
      <c r="JO593">
        <v>28.2035</v>
      </c>
      <c r="JP593">
        <v>63.6608</v>
      </c>
      <c r="JQ593">
        <v>25</v>
      </c>
      <c r="JR593">
        <v>413.279</v>
      </c>
      <c r="JS593">
        <v>18.8162</v>
      </c>
      <c r="JT593">
        <v>100.763</v>
      </c>
      <c r="JU593">
        <v>100.733</v>
      </c>
    </row>
    <row r="594" spans="1:281">
      <c r="A594">
        <v>578</v>
      </c>
      <c r="B594">
        <v>1658950625.1</v>
      </c>
      <c r="C594">
        <v>8987.099999904633</v>
      </c>
      <c r="D594" t="s">
        <v>1591</v>
      </c>
      <c r="E594" t="s">
        <v>1592</v>
      </c>
      <c r="F594">
        <v>5</v>
      </c>
      <c r="G594" t="s">
        <v>1590</v>
      </c>
      <c r="H594" t="s">
        <v>416</v>
      </c>
      <c r="I594">
        <v>1658950617.255172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427.7796422747237</v>
      </c>
      <c r="AK594">
        <v>407.102515151515</v>
      </c>
      <c r="AL594">
        <v>-0.05225657369039261</v>
      </c>
      <c r="AM594">
        <v>65.32040265321261</v>
      </c>
      <c r="AN594">
        <f>(AP594 - AO594 + DI594*1E3/(8.314*(DK594+273.15)) * AR594/DH594 * AQ594) * DH594/(100*CV594) * 1000/(1000 - AP594)</f>
        <v>0</v>
      </c>
      <c r="AO594">
        <v>18.76327189974437</v>
      </c>
      <c r="AP594">
        <v>23.6996303030303</v>
      </c>
      <c r="AQ594">
        <v>4.104063938224385E-06</v>
      </c>
      <c r="AR594">
        <v>84.89156689926901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1394</v>
      </c>
      <c r="CA594">
        <v>300</v>
      </c>
      <c r="CB594">
        <v>300</v>
      </c>
      <c r="CC594">
        <v>300</v>
      </c>
      <c r="CD594">
        <v>10389.3</v>
      </c>
      <c r="CE594">
        <v>1221.96</v>
      </c>
      <c r="CF594">
        <v>-0.00688733</v>
      </c>
      <c r="CG594">
        <v>0.34</v>
      </c>
      <c r="CH594" t="s">
        <v>417</v>
      </c>
      <c r="CI594" t="s">
        <v>417</v>
      </c>
      <c r="CJ594" t="s">
        <v>417</v>
      </c>
      <c r="CK594" t="s">
        <v>417</v>
      </c>
      <c r="CL594" t="s">
        <v>417</v>
      </c>
      <c r="CM594" t="s">
        <v>417</v>
      </c>
      <c r="CN594" t="s">
        <v>417</v>
      </c>
      <c r="CO594" t="s">
        <v>417</v>
      </c>
      <c r="CP594" t="s">
        <v>417</v>
      </c>
      <c r="CQ594" t="s">
        <v>417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1658950617.255172</v>
      </c>
      <c r="DB594">
        <v>397.6367931034483</v>
      </c>
      <c r="DC594">
        <v>419.7518965517241</v>
      </c>
      <c r="DD594">
        <v>23.69766896551724</v>
      </c>
      <c r="DE594">
        <v>18.7623724137931</v>
      </c>
      <c r="DF594">
        <v>399.8944482758621</v>
      </c>
      <c r="DG594">
        <v>23.78376206896552</v>
      </c>
      <c r="DH594">
        <v>500.0286896551723</v>
      </c>
      <c r="DI594">
        <v>90.41472758620689</v>
      </c>
      <c r="DJ594">
        <v>0.09992233448275864</v>
      </c>
      <c r="DK594">
        <v>27.27475517241379</v>
      </c>
      <c r="DL594">
        <v>27.28226551724137</v>
      </c>
      <c r="DM594">
        <v>999.9000000000002</v>
      </c>
      <c r="DN594">
        <v>0</v>
      </c>
      <c r="DO594">
        <v>0</v>
      </c>
      <c r="DP594">
        <v>10005.42517241379</v>
      </c>
      <c r="DQ594">
        <v>0</v>
      </c>
      <c r="DR594">
        <v>11.33173103448276</v>
      </c>
      <c r="DS594">
        <v>-22.11512413793103</v>
      </c>
      <c r="DT594">
        <v>407.2886206896552</v>
      </c>
      <c r="DU594">
        <v>427.7780344827586</v>
      </c>
      <c r="DV594">
        <v>4.935305172413793</v>
      </c>
      <c r="DW594">
        <v>419.7518965517241</v>
      </c>
      <c r="DX594">
        <v>18.7623724137931</v>
      </c>
      <c r="DY594">
        <v>2.142618275862069</v>
      </c>
      <c r="DZ594">
        <v>1.696394827586207</v>
      </c>
      <c r="EA594">
        <v>18.5396</v>
      </c>
      <c r="EB594">
        <v>14.86346896551724</v>
      </c>
      <c r="EC594">
        <v>2000.006551724138</v>
      </c>
      <c r="ED594">
        <v>0.9800070689655173</v>
      </c>
      <c r="EE594">
        <v>0.01999323103448276</v>
      </c>
      <c r="EF594">
        <v>0</v>
      </c>
      <c r="EG594">
        <v>806.4639999999999</v>
      </c>
      <c r="EH594">
        <v>5.000969999999999</v>
      </c>
      <c r="EI594">
        <v>16045.16896551724</v>
      </c>
      <c r="EJ594">
        <v>16707.65172413793</v>
      </c>
      <c r="EK594">
        <v>38.25</v>
      </c>
      <c r="EL594">
        <v>38.79062068965516</v>
      </c>
      <c r="EM594">
        <v>38.1913448275862</v>
      </c>
      <c r="EN594">
        <v>38.43699999999999</v>
      </c>
      <c r="EO594">
        <v>38.875</v>
      </c>
      <c r="EP594">
        <v>1955.116551724138</v>
      </c>
      <c r="EQ594">
        <v>39.89000000000001</v>
      </c>
      <c r="ER594">
        <v>0</v>
      </c>
      <c r="ES594">
        <v>1419</v>
      </c>
      <c r="ET594">
        <v>0</v>
      </c>
      <c r="EU594">
        <v>806.3972307692309</v>
      </c>
      <c r="EV594">
        <v>-6.262700843509324</v>
      </c>
      <c r="EW594">
        <v>-117.7264957625731</v>
      </c>
      <c r="EX594">
        <v>16044.41153846154</v>
      </c>
      <c r="EY594">
        <v>15</v>
      </c>
      <c r="EZ594">
        <v>1658949246.1</v>
      </c>
      <c r="FA594" t="s">
        <v>1397</v>
      </c>
      <c r="FB594">
        <v>1658949228.6</v>
      </c>
      <c r="FC594">
        <v>1658949246.1</v>
      </c>
      <c r="FD594">
        <v>1</v>
      </c>
      <c r="FE594">
        <v>1.075</v>
      </c>
      <c r="FF594">
        <v>0.018</v>
      </c>
      <c r="FG594">
        <v>-2.327</v>
      </c>
      <c r="FH594">
        <v>-0.178</v>
      </c>
      <c r="FI594">
        <v>420</v>
      </c>
      <c r="FJ594">
        <v>13</v>
      </c>
      <c r="FK594">
        <v>0.09</v>
      </c>
      <c r="FL594">
        <v>0.02</v>
      </c>
      <c r="FM594">
        <v>-22.16838536585366</v>
      </c>
      <c r="FN594">
        <v>2.246864111498232</v>
      </c>
      <c r="FO594">
        <v>0.4468085875765855</v>
      </c>
      <c r="FP594">
        <v>0</v>
      </c>
      <c r="FQ594">
        <v>806.6941764705883</v>
      </c>
      <c r="FR594">
        <v>-6.219098545258612</v>
      </c>
      <c r="FS594">
        <v>0.6574836374876637</v>
      </c>
      <c r="FT594">
        <v>0</v>
      </c>
      <c r="FU594">
        <v>4.935613902439024</v>
      </c>
      <c r="FV594">
        <v>-0.003659163763061305</v>
      </c>
      <c r="FW594">
        <v>0.003576297907360299</v>
      </c>
      <c r="FX594">
        <v>1</v>
      </c>
      <c r="FY594">
        <v>1</v>
      </c>
      <c r="FZ594">
        <v>3</v>
      </c>
      <c r="GA594" t="s">
        <v>426</v>
      </c>
      <c r="GB594">
        <v>2.98322</v>
      </c>
      <c r="GC594">
        <v>2.7158</v>
      </c>
      <c r="GD594">
        <v>0.0908848</v>
      </c>
      <c r="GE594">
        <v>0.09289119999999999</v>
      </c>
      <c r="GF594">
        <v>0.106525</v>
      </c>
      <c r="GG594">
        <v>0.0887122</v>
      </c>
      <c r="GH594">
        <v>28821.7</v>
      </c>
      <c r="GI594">
        <v>28868.8</v>
      </c>
      <c r="GJ594">
        <v>29465.3</v>
      </c>
      <c r="GK594">
        <v>29432.9</v>
      </c>
      <c r="GL594">
        <v>34871.3</v>
      </c>
      <c r="GM594">
        <v>35657.8</v>
      </c>
      <c r="GN594">
        <v>41504.2</v>
      </c>
      <c r="GO594">
        <v>41942.3</v>
      </c>
      <c r="GP594">
        <v>1.94692</v>
      </c>
      <c r="GQ594">
        <v>1.90825</v>
      </c>
      <c r="GR594">
        <v>0.103526</v>
      </c>
      <c r="GS594">
        <v>0</v>
      </c>
      <c r="GT594">
        <v>25.5939</v>
      </c>
      <c r="GU594">
        <v>999.9</v>
      </c>
      <c r="GV594">
        <v>49</v>
      </c>
      <c r="GW594">
        <v>31.2</v>
      </c>
      <c r="GX594">
        <v>24.7282</v>
      </c>
      <c r="GY594">
        <v>63.1996</v>
      </c>
      <c r="GZ594">
        <v>33.5377</v>
      </c>
      <c r="HA594">
        <v>1</v>
      </c>
      <c r="HB594">
        <v>-0.0581098</v>
      </c>
      <c r="HC594">
        <v>0.436656</v>
      </c>
      <c r="HD594">
        <v>20.3322</v>
      </c>
      <c r="HE594">
        <v>5.21594</v>
      </c>
      <c r="HF594">
        <v>12.0099</v>
      </c>
      <c r="HG594">
        <v>4.9894</v>
      </c>
      <c r="HH594">
        <v>3.28848</v>
      </c>
      <c r="HI594">
        <v>9999</v>
      </c>
      <c r="HJ594">
        <v>9999</v>
      </c>
      <c r="HK594">
        <v>9999</v>
      </c>
      <c r="HL594">
        <v>157.2</v>
      </c>
      <c r="HM594">
        <v>1.86738</v>
      </c>
      <c r="HN594">
        <v>1.86646</v>
      </c>
      <c r="HO594">
        <v>1.86586</v>
      </c>
      <c r="HP594">
        <v>1.86584</v>
      </c>
      <c r="HQ594">
        <v>1.86768</v>
      </c>
      <c r="HR594">
        <v>1.87013</v>
      </c>
      <c r="HS594">
        <v>1.86875</v>
      </c>
      <c r="HT594">
        <v>1.87027</v>
      </c>
      <c r="HU594">
        <v>0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-2.257</v>
      </c>
      <c r="II594">
        <v>-0.0861</v>
      </c>
      <c r="IJ594">
        <v>-0.9279119013753974</v>
      </c>
      <c r="IK594">
        <v>-0.003643892653284941</v>
      </c>
      <c r="IL594">
        <v>8.948238347276123E-07</v>
      </c>
      <c r="IM594">
        <v>-2.445980282225029E-10</v>
      </c>
      <c r="IN594">
        <v>-0.1764634167570225</v>
      </c>
      <c r="IO594">
        <v>-0.01042730378795286</v>
      </c>
      <c r="IP594">
        <v>0.00100284695746963</v>
      </c>
      <c r="IQ594">
        <v>-1.701466411570297E-05</v>
      </c>
      <c r="IR594">
        <v>2</v>
      </c>
      <c r="IS594">
        <v>2310</v>
      </c>
      <c r="IT594">
        <v>1</v>
      </c>
      <c r="IU594">
        <v>25</v>
      </c>
      <c r="IV594">
        <v>23.3</v>
      </c>
      <c r="IW594">
        <v>23</v>
      </c>
      <c r="IX594">
        <v>1.01929</v>
      </c>
      <c r="IY594">
        <v>2.21313</v>
      </c>
      <c r="IZ594">
        <v>1.39648</v>
      </c>
      <c r="JA594">
        <v>2.34863</v>
      </c>
      <c r="JB594">
        <v>1.49536</v>
      </c>
      <c r="JC594">
        <v>2.35474</v>
      </c>
      <c r="JD594">
        <v>35.7544</v>
      </c>
      <c r="JE594">
        <v>24.1663</v>
      </c>
      <c r="JF594">
        <v>18</v>
      </c>
      <c r="JG594">
        <v>512.755</v>
      </c>
      <c r="JH594">
        <v>443.903</v>
      </c>
      <c r="JI594">
        <v>25.0002</v>
      </c>
      <c r="JJ594">
        <v>26.622</v>
      </c>
      <c r="JK594">
        <v>30.0002</v>
      </c>
      <c r="JL594">
        <v>26.5679</v>
      </c>
      <c r="JM594">
        <v>26.5054</v>
      </c>
      <c r="JN594">
        <v>20.4192</v>
      </c>
      <c r="JO594">
        <v>28.2035</v>
      </c>
      <c r="JP594">
        <v>63.2868</v>
      </c>
      <c r="JQ594">
        <v>25</v>
      </c>
      <c r="JR594">
        <v>399.708</v>
      </c>
      <c r="JS594">
        <v>18.8162</v>
      </c>
      <c r="JT594">
        <v>100.762</v>
      </c>
      <c r="JU594">
        <v>100.731</v>
      </c>
    </row>
    <row r="595" spans="1:281">
      <c r="A595">
        <v>579</v>
      </c>
      <c r="B595">
        <v>1658950630.1</v>
      </c>
      <c r="C595">
        <v>8992.099999904633</v>
      </c>
      <c r="D595" t="s">
        <v>1593</v>
      </c>
      <c r="E595" t="s">
        <v>1594</v>
      </c>
      <c r="F595">
        <v>5</v>
      </c>
      <c r="G595" t="s">
        <v>1590</v>
      </c>
      <c r="H595" t="s">
        <v>416</v>
      </c>
      <c r="I595">
        <v>1658950622.332142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418.9646279235989</v>
      </c>
      <c r="AK595">
        <v>403.2238848484849</v>
      </c>
      <c r="AL595">
        <v>-1.001308200738406</v>
      </c>
      <c r="AM595">
        <v>65.32040265321261</v>
      </c>
      <c r="AN595">
        <f>(AP595 - AO595 + DI595*1E3/(8.314*(DK595+273.15)) * AR595/DH595 * AQ595) * DH595/(100*CV595) * 1000/(1000 - AP595)</f>
        <v>0</v>
      </c>
      <c r="AO595">
        <v>18.75472159533754</v>
      </c>
      <c r="AP595">
        <v>23.69896666666666</v>
      </c>
      <c r="AQ595">
        <v>2.730716425159329E-05</v>
      </c>
      <c r="AR595">
        <v>84.89156689926901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1394</v>
      </c>
      <c r="CA595">
        <v>300</v>
      </c>
      <c r="CB595">
        <v>300</v>
      </c>
      <c r="CC595">
        <v>300</v>
      </c>
      <c r="CD595">
        <v>10389.3</v>
      </c>
      <c r="CE595">
        <v>1221.96</v>
      </c>
      <c r="CF595">
        <v>-0.00688733</v>
      </c>
      <c r="CG595">
        <v>0.34</v>
      </c>
      <c r="CH595" t="s">
        <v>417</v>
      </c>
      <c r="CI595" t="s">
        <v>417</v>
      </c>
      <c r="CJ595" t="s">
        <v>417</v>
      </c>
      <c r="CK595" t="s">
        <v>417</v>
      </c>
      <c r="CL595" t="s">
        <v>417</v>
      </c>
      <c r="CM595" t="s">
        <v>417</v>
      </c>
      <c r="CN595" t="s">
        <v>417</v>
      </c>
      <c r="CO595" t="s">
        <v>417</v>
      </c>
      <c r="CP595" t="s">
        <v>417</v>
      </c>
      <c r="CQ595" t="s">
        <v>417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1658950622.332142</v>
      </c>
      <c r="DB595">
        <v>397.0211428571429</v>
      </c>
      <c r="DC595">
        <v>416.5812857142856</v>
      </c>
      <c r="DD595">
        <v>23.697925</v>
      </c>
      <c r="DE595">
        <v>18.75614642857143</v>
      </c>
      <c r="DF595">
        <v>399.2770357142858</v>
      </c>
      <c r="DG595">
        <v>23.78400714285715</v>
      </c>
      <c r="DH595">
        <v>500.02075</v>
      </c>
      <c r="DI595">
        <v>90.415075</v>
      </c>
      <c r="DJ595">
        <v>0.09994322142857144</v>
      </c>
      <c r="DK595">
        <v>27.27644285714286</v>
      </c>
      <c r="DL595">
        <v>27.28426785714286</v>
      </c>
      <c r="DM595">
        <v>999.9000000000002</v>
      </c>
      <c r="DN595">
        <v>0</v>
      </c>
      <c r="DO595">
        <v>0</v>
      </c>
      <c r="DP595">
        <v>10001.11</v>
      </c>
      <c r="DQ595">
        <v>0</v>
      </c>
      <c r="DR595">
        <v>11.33264642857143</v>
      </c>
      <c r="DS595">
        <v>-19.56015</v>
      </c>
      <c r="DT595">
        <v>406.6581071428571</v>
      </c>
      <c r="DU595">
        <v>424.5441785714286</v>
      </c>
      <c r="DV595">
        <v>4.941783214285715</v>
      </c>
      <c r="DW595">
        <v>416.5812857142856</v>
      </c>
      <c r="DX595">
        <v>18.75614642857143</v>
      </c>
      <c r="DY595">
        <v>2.142649642857143</v>
      </c>
      <c r="DZ595">
        <v>1.695838571428572</v>
      </c>
      <c r="EA595">
        <v>18.53983214285714</v>
      </c>
      <c r="EB595">
        <v>14.85837857142857</v>
      </c>
      <c r="EC595">
        <v>1999.9925</v>
      </c>
      <c r="ED595">
        <v>0.9800067142857142</v>
      </c>
      <c r="EE595">
        <v>0.01999358571428572</v>
      </c>
      <c r="EF595">
        <v>0</v>
      </c>
      <c r="EG595">
        <v>805.8821428571429</v>
      </c>
      <c r="EH595">
        <v>5.00097</v>
      </c>
      <c r="EI595">
        <v>16034.78214285715</v>
      </c>
      <c r="EJ595">
        <v>16707.53214285714</v>
      </c>
      <c r="EK595">
        <v>38.25</v>
      </c>
      <c r="EL595">
        <v>38.79428571428571</v>
      </c>
      <c r="EM595">
        <v>38.1915</v>
      </c>
      <c r="EN595">
        <v>38.437</v>
      </c>
      <c r="EO595">
        <v>38.875</v>
      </c>
      <c r="EP595">
        <v>1955.1025</v>
      </c>
      <c r="EQ595">
        <v>39.89000000000001</v>
      </c>
      <c r="ER595">
        <v>0</v>
      </c>
      <c r="ES595">
        <v>1423.799999952316</v>
      </c>
      <c r="ET595">
        <v>0</v>
      </c>
      <c r="EU595">
        <v>805.8334230769232</v>
      </c>
      <c r="EV595">
        <v>-6.603247841772385</v>
      </c>
      <c r="EW595">
        <v>-123.2444442812594</v>
      </c>
      <c r="EX595">
        <v>16034.61153846154</v>
      </c>
      <c r="EY595">
        <v>15</v>
      </c>
      <c r="EZ595">
        <v>1658949246.1</v>
      </c>
      <c r="FA595" t="s">
        <v>1397</v>
      </c>
      <c r="FB595">
        <v>1658949228.6</v>
      </c>
      <c r="FC595">
        <v>1658949246.1</v>
      </c>
      <c r="FD595">
        <v>1</v>
      </c>
      <c r="FE595">
        <v>1.075</v>
      </c>
      <c r="FF595">
        <v>0.018</v>
      </c>
      <c r="FG595">
        <v>-2.327</v>
      </c>
      <c r="FH595">
        <v>-0.178</v>
      </c>
      <c r="FI595">
        <v>420</v>
      </c>
      <c r="FJ595">
        <v>13</v>
      </c>
      <c r="FK595">
        <v>0.09</v>
      </c>
      <c r="FL595">
        <v>0.02</v>
      </c>
      <c r="FM595">
        <v>-20.91136097560976</v>
      </c>
      <c r="FN595">
        <v>20.21883763066199</v>
      </c>
      <c r="FO595">
        <v>2.728825539908623</v>
      </c>
      <c r="FP595">
        <v>0</v>
      </c>
      <c r="FQ595">
        <v>806.2513823529413</v>
      </c>
      <c r="FR595">
        <v>-6.565851789531394</v>
      </c>
      <c r="FS595">
        <v>0.6831901817169711</v>
      </c>
      <c r="FT595">
        <v>0</v>
      </c>
      <c r="FU595">
        <v>4.938383414634147</v>
      </c>
      <c r="FV595">
        <v>0.03409630662021088</v>
      </c>
      <c r="FW595">
        <v>0.007592544035146547</v>
      </c>
      <c r="FX595">
        <v>1</v>
      </c>
      <c r="FY595">
        <v>1</v>
      </c>
      <c r="FZ595">
        <v>3</v>
      </c>
      <c r="GA595" t="s">
        <v>426</v>
      </c>
      <c r="GB595">
        <v>2.98295</v>
      </c>
      <c r="GC595">
        <v>2.71552</v>
      </c>
      <c r="GD595">
        <v>0.0901145</v>
      </c>
      <c r="GE595">
        <v>0.0905567</v>
      </c>
      <c r="GF595">
        <v>0.10652</v>
      </c>
      <c r="GG595">
        <v>0.0885432</v>
      </c>
      <c r="GH595">
        <v>28846.2</v>
      </c>
      <c r="GI595">
        <v>28942.7</v>
      </c>
      <c r="GJ595">
        <v>29465.4</v>
      </c>
      <c r="GK595">
        <v>29432.4</v>
      </c>
      <c r="GL595">
        <v>34871.7</v>
      </c>
      <c r="GM595">
        <v>35664</v>
      </c>
      <c r="GN595">
        <v>41504.4</v>
      </c>
      <c r="GO595">
        <v>41941.7</v>
      </c>
      <c r="GP595">
        <v>1.94697</v>
      </c>
      <c r="GQ595">
        <v>1.90803</v>
      </c>
      <c r="GR595">
        <v>0.103116</v>
      </c>
      <c r="GS595">
        <v>0</v>
      </c>
      <c r="GT595">
        <v>25.5951</v>
      </c>
      <c r="GU595">
        <v>999.9</v>
      </c>
      <c r="GV595">
        <v>48.9</v>
      </c>
      <c r="GW595">
        <v>31.2</v>
      </c>
      <c r="GX595">
        <v>24.6776</v>
      </c>
      <c r="GY595">
        <v>62.9696</v>
      </c>
      <c r="GZ595">
        <v>33.9383</v>
      </c>
      <c r="HA595">
        <v>1</v>
      </c>
      <c r="HB595">
        <v>-0.0577896</v>
      </c>
      <c r="HC595">
        <v>0.438559</v>
      </c>
      <c r="HD595">
        <v>20.3322</v>
      </c>
      <c r="HE595">
        <v>5.21549</v>
      </c>
      <c r="HF595">
        <v>12.0099</v>
      </c>
      <c r="HG595">
        <v>4.98935</v>
      </c>
      <c r="HH595">
        <v>3.28842</v>
      </c>
      <c r="HI595">
        <v>9999</v>
      </c>
      <c r="HJ595">
        <v>9999</v>
      </c>
      <c r="HK595">
        <v>9999</v>
      </c>
      <c r="HL595">
        <v>157.2</v>
      </c>
      <c r="HM595">
        <v>1.86737</v>
      </c>
      <c r="HN595">
        <v>1.86646</v>
      </c>
      <c r="HO595">
        <v>1.86586</v>
      </c>
      <c r="HP595">
        <v>1.86584</v>
      </c>
      <c r="HQ595">
        <v>1.86768</v>
      </c>
      <c r="HR595">
        <v>1.87015</v>
      </c>
      <c r="HS595">
        <v>1.86876</v>
      </c>
      <c r="HT595">
        <v>1.87027</v>
      </c>
      <c r="HU595">
        <v>0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-2.243</v>
      </c>
      <c r="II595">
        <v>-0.0861</v>
      </c>
      <c r="IJ595">
        <v>-0.9279119013753974</v>
      </c>
      <c r="IK595">
        <v>-0.003643892653284941</v>
      </c>
      <c r="IL595">
        <v>8.948238347276123E-07</v>
      </c>
      <c r="IM595">
        <v>-2.445980282225029E-10</v>
      </c>
      <c r="IN595">
        <v>-0.1764634167570225</v>
      </c>
      <c r="IO595">
        <v>-0.01042730378795286</v>
      </c>
      <c r="IP595">
        <v>0.00100284695746963</v>
      </c>
      <c r="IQ595">
        <v>-1.701466411570297E-05</v>
      </c>
      <c r="IR595">
        <v>2</v>
      </c>
      <c r="IS595">
        <v>2310</v>
      </c>
      <c r="IT595">
        <v>1</v>
      </c>
      <c r="IU595">
        <v>25</v>
      </c>
      <c r="IV595">
        <v>23.4</v>
      </c>
      <c r="IW595">
        <v>23.1</v>
      </c>
      <c r="IX595">
        <v>0.992432</v>
      </c>
      <c r="IY595">
        <v>2.2168</v>
      </c>
      <c r="IZ595">
        <v>1.39648</v>
      </c>
      <c r="JA595">
        <v>2.34985</v>
      </c>
      <c r="JB595">
        <v>1.49536</v>
      </c>
      <c r="JC595">
        <v>2.35596</v>
      </c>
      <c r="JD595">
        <v>35.7544</v>
      </c>
      <c r="JE595">
        <v>24.1663</v>
      </c>
      <c r="JF595">
        <v>18</v>
      </c>
      <c r="JG595">
        <v>512.807</v>
      </c>
      <c r="JH595">
        <v>443.784</v>
      </c>
      <c r="JI595">
        <v>25.0003</v>
      </c>
      <c r="JJ595">
        <v>26.6237</v>
      </c>
      <c r="JK595">
        <v>30.0002</v>
      </c>
      <c r="JL595">
        <v>26.5702</v>
      </c>
      <c r="JM595">
        <v>26.5076</v>
      </c>
      <c r="JN595">
        <v>19.7491</v>
      </c>
      <c r="JO595">
        <v>27.9255</v>
      </c>
      <c r="JP595">
        <v>63.2868</v>
      </c>
      <c r="JQ595">
        <v>25</v>
      </c>
      <c r="JR595">
        <v>379.652</v>
      </c>
      <c r="JS595">
        <v>18.8162</v>
      </c>
      <c r="JT595">
        <v>100.762</v>
      </c>
      <c r="JU595">
        <v>100.73</v>
      </c>
    </row>
    <row r="596" spans="1:281">
      <c r="A596">
        <v>580</v>
      </c>
      <c r="B596">
        <v>1658950635.1</v>
      </c>
      <c r="C596">
        <v>8997.099999904633</v>
      </c>
      <c r="D596" t="s">
        <v>1595</v>
      </c>
      <c r="E596" t="s">
        <v>1596</v>
      </c>
      <c r="F596">
        <v>5</v>
      </c>
      <c r="G596" t="s">
        <v>1590</v>
      </c>
      <c r="H596" t="s">
        <v>416</v>
      </c>
      <c r="I596">
        <v>1658950627.6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403.4558017358157</v>
      </c>
      <c r="AK596">
        <v>393.5222484848485</v>
      </c>
      <c r="AL596">
        <v>-2.100864292323069</v>
      </c>
      <c r="AM596">
        <v>65.32040265321261</v>
      </c>
      <c r="AN596">
        <f>(AP596 - AO596 + DI596*1E3/(8.314*(DK596+273.15)) * AR596/DH596 * AQ596) * DH596/(100*CV596) * 1000/(1000 - AP596)</f>
        <v>0</v>
      </c>
      <c r="AO596">
        <v>18.71098419100502</v>
      </c>
      <c r="AP596">
        <v>23.68460606060606</v>
      </c>
      <c r="AQ596">
        <v>-0.005257809853133216</v>
      </c>
      <c r="AR596">
        <v>84.89156689926901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1394</v>
      </c>
      <c r="CA596">
        <v>300</v>
      </c>
      <c r="CB596">
        <v>300</v>
      </c>
      <c r="CC596">
        <v>300</v>
      </c>
      <c r="CD596">
        <v>10389.3</v>
      </c>
      <c r="CE596">
        <v>1221.96</v>
      </c>
      <c r="CF596">
        <v>-0.00688733</v>
      </c>
      <c r="CG596">
        <v>0.34</v>
      </c>
      <c r="CH596" t="s">
        <v>417</v>
      </c>
      <c r="CI596" t="s">
        <v>417</v>
      </c>
      <c r="CJ596" t="s">
        <v>417</v>
      </c>
      <c r="CK596" t="s">
        <v>417</v>
      </c>
      <c r="CL596" t="s">
        <v>417</v>
      </c>
      <c r="CM596" t="s">
        <v>417</v>
      </c>
      <c r="CN596" t="s">
        <v>417</v>
      </c>
      <c r="CO596" t="s">
        <v>417</v>
      </c>
      <c r="CP596" t="s">
        <v>417</v>
      </c>
      <c r="CQ596" t="s">
        <v>417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1658950627.6</v>
      </c>
      <c r="DB596">
        <v>393.9023333333332</v>
      </c>
      <c r="DC596">
        <v>408.1206666666666</v>
      </c>
      <c r="DD596">
        <v>23.69611481481482</v>
      </c>
      <c r="DE596">
        <v>18.7418</v>
      </c>
      <c r="DF596">
        <v>396.1486296296296</v>
      </c>
      <c r="DG596">
        <v>23.78221851851852</v>
      </c>
      <c r="DH596">
        <v>500.0367777777777</v>
      </c>
      <c r="DI596">
        <v>90.41564444444445</v>
      </c>
      <c r="DJ596">
        <v>0.09996772592592594</v>
      </c>
      <c r="DK596">
        <v>27.27782962962963</v>
      </c>
      <c r="DL596">
        <v>27.28574444444444</v>
      </c>
      <c r="DM596">
        <v>999.9000000000001</v>
      </c>
      <c r="DN596">
        <v>0</v>
      </c>
      <c r="DO596">
        <v>0</v>
      </c>
      <c r="DP596">
        <v>10000.89703703704</v>
      </c>
      <c r="DQ596">
        <v>0</v>
      </c>
      <c r="DR596">
        <v>11.33997777777778</v>
      </c>
      <c r="DS596">
        <v>-14.21828925925926</v>
      </c>
      <c r="DT596">
        <v>403.4628518518518</v>
      </c>
      <c r="DU596">
        <v>415.9158888888888</v>
      </c>
      <c r="DV596">
        <v>4.954325925925925</v>
      </c>
      <c r="DW596">
        <v>408.1206666666666</v>
      </c>
      <c r="DX596">
        <v>18.7418</v>
      </c>
      <c r="DY596">
        <v>2.142498518518519</v>
      </c>
      <c r="DZ596">
        <v>1.694551481481481</v>
      </c>
      <c r="EA596">
        <v>18.53871851851852</v>
      </c>
      <c r="EB596">
        <v>14.84658888888889</v>
      </c>
      <c r="EC596">
        <v>1999.99</v>
      </c>
      <c r="ED596">
        <v>0.9800065555555555</v>
      </c>
      <c r="EE596">
        <v>0.01999374444444445</v>
      </c>
      <c r="EF596">
        <v>0</v>
      </c>
      <c r="EG596">
        <v>805.0930740740741</v>
      </c>
      <c r="EH596">
        <v>5.00097</v>
      </c>
      <c r="EI596">
        <v>16019.45185185185</v>
      </c>
      <c r="EJ596">
        <v>16707.51481481481</v>
      </c>
      <c r="EK596">
        <v>38.25</v>
      </c>
      <c r="EL596">
        <v>38.78903703703703</v>
      </c>
      <c r="EM596">
        <v>38.187</v>
      </c>
      <c r="EN596">
        <v>38.437</v>
      </c>
      <c r="EO596">
        <v>38.875</v>
      </c>
      <c r="EP596">
        <v>1955.1</v>
      </c>
      <c r="EQ596">
        <v>39.89000000000001</v>
      </c>
      <c r="ER596">
        <v>0</v>
      </c>
      <c r="ES596">
        <v>1429.200000047684</v>
      </c>
      <c r="ET596">
        <v>0</v>
      </c>
      <c r="EU596">
        <v>804.95108</v>
      </c>
      <c r="EV596">
        <v>-11.9519230641271</v>
      </c>
      <c r="EW596">
        <v>-224.2076920710446</v>
      </c>
      <c r="EX596">
        <v>16017.388</v>
      </c>
      <c r="EY596">
        <v>15</v>
      </c>
      <c r="EZ596">
        <v>1658949246.1</v>
      </c>
      <c r="FA596" t="s">
        <v>1397</v>
      </c>
      <c r="FB596">
        <v>1658949228.6</v>
      </c>
      <c r="FC596">
        <v>1658949246.1</v>
      </c>
      <c r="FD596">
        <v>1</v>
      </c>
      <c r="FE596">
        <v>1.075</v>
      </c>
      <c r="FF596">
        <v>0.018</v>
      </c>
      <c r="FG596">
        <v>-2.327</v>
      </c>
      <c r="FH596">
        <v>-0.178</v>
      </c>
      <c r="FI596">
        <v>420</v>
      </c>
      <c r="FJ596">
        <v>13</v>
      </c>
      <c r="FK596">
        <v>0.09</v>
      </c>
      <c r="FL596">
        <v>0.02</v>
      </c>
      <c r="FM596">
        <v>-16.6047487804878</v>
      </c>
      <c r="FN596">
        <v>60.95463825783974</v>
      </c>
      <c r="FO596">
        <v>6.438051999968887</v>
      </c>
      <c r="FP596">
        <v>0</v>
      </c>
      <c r="FQ596">
        <v>805.4090294117647</v>
      </c>
      <c r="FR596">
        <v>-8.892727268087253</v>
      </c>
      <c r="FS596">
        <v>0.9327376368170077</v>
      </c>
      <c r="FT596">
        <v>0</v>
      </c>
      <c r="FU596">
        <v>4.948598536585365</v>
      </c>
      <c r="FV596">
        <v>0.1478264111498322</v>
      </c>
      <c r="FW596">
        <v>0.01896441141447427</v>
      </c>
      <c r="FX596">
        <v>0</v>
      </c>
      <c r="FY596">
        <v>0</v>
      </c>
      <c r="FZ596">
        <v>3</v>
      </c>
      <c r="GA596" t="s">
        <v>439</v>
      </c>
      <c r="GB596">
        <v>2.98317</v>
      </c>
      <c r="GC596">
        <v>2.71559</v>
      </c>
      <c r="GD596">
        <v>0.08835999999999999</v>
      </c>
      <c r="GE596">
        <v>0.08778030000000001</v>
      </c>
      <c r="GF596">
        <v>0.10648</v>
      </c>
      <c r="GG596">
        <v>0.0886509</v>
      </c>
      <c r="GH596">
        <v>28901.7</v>
      </c>
      <c r="GI596">
        <v>29030.9</v>
      </c>
      <c r="GJ596">
        <v>29465.3</v>
      </c>
      <c r="GK596">
        <v>29432.3</v>
      </c>
      <c r="GL596">
        <v>34873.2</v>
      </c>
      <c r="GM596">
        <v>35659.6</v>
      </c>
      <c r="GN596">
        <v>41504.4</v>
      </c>
      <c r="GO596">
        <v>41941.6</v>
      </c>
      <c r="GP596">
        <v>1.94697</v>
      </c>
      <c r="GQ596">
        <v>1.90772</v>
      </c>
      <c r="GR596">
        <v>0.103042</v>
      </c>
      <c r="GS596">
        <v>0</v>
      </c>
      <c r="GT596">
        <v>25.5966</v>
      </c>
      <c r="GU596">
        <v>999.9</v>
      </c>
      <c r="GV596">
        <v>48.9</v>
      </c>
      <c r="GW596">
        <v>31.2</v>
      </c>
      <c r="GX596">
        <v>24.6782</v>
      </c>
      <c r="GY596">
        <v>62.8296</v>
      </c>
      <c r="GZ596">
        <v>33.6298</v>
      </c>
      <c r="HA596">
        <v>1</v>
      </c>
      <c r="HB596">
        <v>-0.0577439</v>
      </c>
      <c r="HC596">
        <v>0.437936</v>
      </c>
      <c r="HD596">
        <v>20.3322</v>
      </c>
      <c r="HE596">
        <v>5.21534</v>
      </c>
      <c r="HF596">
        <v>12.0099</v>
      </c>
      <c r="HG596">
        <v>4.98915</v>
      </c>
      <c r="HH596">
        <v>3.28842</v>
      </c>
      <c r="HI596">
        <v>9999</v>
      </c>
      <c r="HJ596">
        <v>9999</v>
      </c>
      <c r="HK596">
        <v>9999</v>
      </c>
      <c r="HL596">
        <v>157.2</v>
      </c>
      <c r="HM596">
        <v>1.86739</v>
      </c>
      <c r="HN596">
        <v>1.86647</v>
      </c>
      <c r="HO596">
        <v>1.86588</v>
      </c>
      <c r="HP596">
        <v>1.86584</v>
      </c>
      <c r="HQ596">
        <v>1.86768</v>
      </c>
      <c r="HR596">
        <v>1.87015</v>
      </c>
      <c r="HS596">
        <v>1.86878</v>
      </c>
      <c r="HT596">
        <v>1.87027</v>
      </c>
      <c r="HU596">
        <v>0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-2.213</v>
      </c>
      <c r="II596">
        <v>-0.0862</v>
      </c>
      <c r="IJ596">
        <v>-0.9279119013753974</v>
      </c>
      <c r="IK596">
        <v>-0.003643892653284941</v>
      </c>
      <c r="IL596">
        <v>8.948238347276123E-07</v>
      </c>
      <c r="IM596">
        <v>-2.445980282225029E-10</v>
      </c>
      <c r="IN596">
        <v>-0.1764634167570225</v>
      </c>
      <c r="IO596">
        <v>-0.01042730378795286</v>
      </c>
      <c r="IP596">
        <v>0.00100284695746963</v>
      </c>
      <c r="IQ596">
        <v>-1.701466411570297E-05</v>
      </c>
      <c r="IR596">
        <v>2</v>
      </c>
      <c r="IS596">
        <v>2310</v>
      </c>
      <c r="IT596">
        <v>1</v>
      </c>
      <c r="IU596">
        <v>25</v>
      </c>
      <c r="IV596">
        <v>23.4</v>
      </c>
      <c r="IW596">
        <v>23.1</v>
      </c>
      <c r="IX596">
        <v>0.95459</v>
      </c>
      <c r="IY596">
        <v>2.21313</v>
      </c>
      <c r="IZ596">
        <v>1.39648</v>
      </c>
      <c r="JA596">
        <v>2.34863</v>
      </c>
      <c r="JB596">
        <v>1.49536</v>
      </c>
      <c r="JC596">
        <v>2.41211</v>
      </c>
      <c r="JD596">
        <v>35.7544</v>
      </c>
      <c r="JE596">
        <v>24.1751</v>
      </c>
      <c r="JF596">
        <v>18</v>
      </c>
      <c r="JG596">
        <v>512.822</v>
      </c>
      <c r="JH596">
        <v>443.614</v>
      </c>
      <c r="JI596">
        <v>25</v>
      </c>
      <c r="JJ596">
        <v>26.6259</v>
      </c>
      <c r="JK596">
        <v>30.0001</v>
      </c>
      <c r="JL596">
        <v>26.5718</v>
      </c>
      <c r="JM596">
        <v>26.5093</v>
      </c>
      <c r="JN596">
        <v>19.1146</v>
      </c>
      <c r="JO596">
        <v>27.9255</v>
      </c>
      <c r="JP596">
        <v>63.2868</v>
      </c>
      <c r="JQ596">
        <v>25</v>
      </c>
      <c r="JR596">
        <v>366.275</v>
      </c>
      <c r="JS596">
        <v>18.8162</v>
      </c>
      <c r="JT596">
        <v>100.762</v>
      </c>
      <c r="JU596">
        <v>100.73</v>
      </c>
    </row>
    <row r="597" spans="1:281">
      <c r="A597">
        <v>581</v>
      </c>
      <c r="B597">
        <v>1658950640.1</v>
      </c>
      <c r="C597">
        <v>9002.099999904633</v>
      </c>
      <c r="D597" t="s">
        <v>1597</v>
      </c>
      <c r="E597" t="s">
        <v>1598</v>
      </c>
      <c r="F597">
        <v>5</v>
      </c>
      <c r="G597" t="s">
        <v>1590</v>
      </c>
      <c r="H597" t="s">
        <v>416</v>
      </c>
      <c r="I597">
        <v>1658950632.314285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386.8322896671899</v>
      </c>
      <c r="AK597">
        <v>380.4001212121213</v>
      </c>
      <c r="AL597">
        <v>-2.705546027199353</v>
      </c>
      <c r="AM597">
        <v>65.32040265321261</v>
      </c>
      <c r="AN597">
        <f>(AP597 - AO597 + DI597*1E3/(8.314*(DK597+273.15)) * AR597/DH597 * AQ597) * DH597/(100*CV597) * 1000/(1000 - AP597)</f>
        <v>0</v>
      </c>
      <c r="AO597">
        <v>18.74867558161496</v>
      </c>
      <c r="AP597">
        <v>23.69416727272727</v>
      </c>
      <c r="AQ597">
        <v>0.000795210565074225</v>
      </c>
      <c r="AR597">
        <v>84.89156689926901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1394</v>
      </c>
      <c r="CA597">
        <v>300</v>
      </c>
      <c r="CB597">
        <v>300</v>
      </c>
      <c r="CC597">
        <v>300</v>
      </c>
      <c r="CD597">
        <v>10389.3</v>
      </c>
      <c r="CE597">
        <v>1221.96</v>
      </c>
      <c r="CF597">
        <v>-0.00688733</v>
      </c>
      <c r="CG597">
        <v>0.34</v>
      </c>
      <c r="CH597" t="s">
        <v>417</v>
      </c>
      <c r="CI597" t="s">
        <v>417</v>
      </c>
      <c r="CJ597" t="s">
        <v>417</v>
      </c>
      <c r="CK597" t="s">
        <v>417</v>
      </c>
      <c r="CL597" t="s">
        <v>417</v>
      </c>
      <c r="CM597" t="s">
        <v>417</v>
      </c>
      <c r="CN597" t="s">
        <v>417</v>
      </c>
      <c r="CO597" t="s">
        <v>417</v>
      </c>
      <c r="CP597" t="s">
        <v>417</v>
      </c>
      <c r="CQ597" t="s">
        <v>417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1658950632.314285</v>
      </c>
      <c r="DB597">
        <v>387.3223214285713</v>
      </c>
      <c r="DC597">
        <v>395.4004642857143</v>
      </c>
      <c r="DD597">
        <v>23.69343214285714</v>
      </c>
      <c r="DE597">
        <v>18.73830357142857</v>
      </c>
      <c r="DF597">
        <v>389.5483214285713</v>
      </c>
      <c r="DG597">
        <v>23.77956785714286</v>
      </c>
      <c r="DH597">
        <v>500.0462857142858</v>
      </c>
      <c r="DI597">
        <v>90.41628214285716</v>
      </c>
      <c r="DJ597">
        <v>0.1000113214285714</v>
      </c>
      <c r="DK597">
        <v>27.27916428571429</v>
      </c>
      <c r="DL597">
        <v>27.28535</v>
      </c>
      <c r="DM597">
        <v>999.9000000000002</v>
      </c>
      <c r="DN597">
        <v>0</v>
      </c>
      <c r="DO597">
        <v>0</v>
      </c>
      <c r="DP597">
        <v>9998.728214285715</v>
      </c>
      <c r="DQ597">
        <v>0</v>
      </c>
      <c r="DR597">
        <v>11.33389642857143</v>
      </c>
      <c r="DS597">
        <v>-8.078081392857143</v>
      </c>
      <c r="DT597">
        <v>396.7219642857143</v>
      </c>
      <c r="DU597">
        <v>402.9510357142857</v>
      </c>
      <c r="DV597">
        <v>4.955132142857143</v>
      </c>
      <c r="DW597">
        <v>395.4004642857143</v>
      </c>
      <c r="DX597">
        <v>18.73830357142857</v>
      </c>
      <c r="DY597">
        <v>2.142271428571429</v>
      </c>
      <c r="DZ597">
        <v>1.694247857142857</v>
      </c>
      <c r="EA597">
        <v>18.537025</v>
      </c>
      <c r="EB597">
        <v>14.84382142857143</v>
      </c>
      <c r="EC597">
        <v>1999.983571428571</v>
      </c>
      <c r="ED597">
        <v>0.9800065</v>
      </c>
      <c r="EE597">
        <v>0.01999380000000001</v>
      </c>
      <c r="EF597">
        <v>0</v>
      </c>
      <c r="EG597">
        <v>803.8781071428572</v>
      </c>
      <c r="EH597">
        <v>5.00097</v>
      </c>
      <c r="EI597">
        <v>15996.06785714286</v>
      </c>
      <c r="EJ597">
        <v>16707.475</v>
      </c>
      <c r="EK597">
        <v>38.25</v>
      </c>
      <c r="EL597">
        <v>38.78321428571428</v>
      </c>
      <c r="EM597">
        <v>38.187</v>
      </c>
      <c r="EN597">
        <v>38.437</v>
      </c>
      <c r="EO597">
        <v>38.875</v>
      </c>
      <c r="EP597">
        <v>1955.093571428572</v>
      </c>
      <c r="EQ597">
        <v>39.89000000000001</v>
      </c>
      <c r="ER597">
        <v>0</v>
      </c>
      <c r="ES597">
        <v>1434</v>
      </c>
      <c r="ET597">
        <v>0</v>
      </c>
      <c r="EU597">
        <v>803.68028</v>
      </c>
      <c r="EV597">
        <v>-19.41569229670176</v>
      </c>
      <c r="EW597">
        <v>-397.8230769145151</v>
      </c>
      <c r="EX597">
        <v>15992.368</v>
      </c>
      <c r="EY597">
        <v>15</v>
      </c>
      <c r="EZ597">
        <v>1658949246.1</v>
      </c>
      <c r="FA597" t="s">
        <v>1397</v>
      </c>
      <c r="FB597">
        <v>1658949228.6</v>
      </c>
      <c r="FC597">
        <v>1658949246.1</v>
      </c>
      <c r="FD597">
        <v>1</v>
      </c>
      <c r="FE597">
        <v>1.075</v>
      </c>
      <c r="FF597">
        <v>0.018</v>
      </c>
      <c r="FG597">
        <v>-2.327</v>
      </c>
      <c r="FH597">
        <v>-0.178</v>
      </c>
      <c r="FI597">
        <v>420</v>
      </c>
      <c r="FJ597">
        <v>13</v>
      </c>
      <c r="FK597">
        <v>0.09</v>
      </c>
      <c r="FL597">
        <v>0.02</v>
      </c>
      <c r="FM597">
        <v>-12.73026170731707</v>
      </c>
      <c r="FN597">
        <v>76.97204341463413</v>
      </c>
      <c r="FO597">
        <v>7.702323451700413</v>
      </c>
      <c r="FP597">
        <v>0</v>
      </c>
      <c r="FQ597">
        <v>804.7225882352941</v>
      </c>
      <c r="FR597">
        <v>-12.8591290924882</v>
      </c>
      <c r="FS597">
        <v>1.328638115596029</v>
      </c>
      <c r="FT597">
        <v>0</v>
      </c>
      <c r="FU597">
        <v>4.949906097560976</v>
      </c>
      <c r="FV597">
        <v>0.06102167247387475</v>
      </c>
      <c r="FW597">
        <v>0.01806943894522903</v>
      </c>
      <c r="FX597">
        <v>1</v>
      </c>
      <c r="FY597">
        <v>1</v>
      </c>
      <c r="FZ597">
        <v>3</v>
      </c>
      <c r="GA597" t="s">
        <v>426</v>
      </c>
      <c r="GB597">
        <v>2.98314</v>
      </c>
      <c r="GC597">
        <v>2.71569</v>
      </c>
      <c r="GD597">
        <v>0.08601739999999999</v>
      </c>
      <c r="GE597">
        <v>0.0848424</v>
      </c>
      <c r="GF597">
        <v>0.106512</v>
      </c>
      <c r="GG597">
        <v>0.0886808</v>
      </c>
      <c r="GH597">
        <v>28976</v>
      </c>
      <c r="GI597">
        <v>29124.4</v>
      </c>
      <c r="GJ597">
        <v>29465.4</v>
      </c>
      <c r="GK597">
        <v>29432.3</v>
      </c>
      <c r="GL597">
        <v>34871.9</v>
      </c>
      <c r="GM597">
        <v>35658.2</v>
      </c>
      <c r="GN597">
        <v>41504.3</v>
      </c>
      <c r="GO597">
        <v>41941.5</v>
      </c>
      <c r="GP597">
        <v>1.94697</v>
      </c>
      <c r="GQ597">
        <v>1.90782</v>
      </c>
      <c r="GR597">
        <v>0.10334</v>
      </c>
      <c r="GS597">
        <v>0</v>
      </c>
      <c r="GT597">
        <v>25.5972</v>
      </c>
      <c r="GU597">
        <v>999.9</v>
      </c>
      <c r="GV597">
        <v>48.9</v>
      </c>
      <c r="GW597">
        <v>31.2</v>
      </c>
      <c r="GX597">
        <v>24.6766</v>
      </c>
      <c r="GY597">
        <v>62.9896</v>
      </c>
      <c r="GZ597">
        <v>33.5296</v>
      </c>
      <c r="HA597">
        <v>1</v>
      </c>
      <c r="HB597">
        <v>-0.0576016</v>
      </c>
      <c r="HC597">
        <v>0.438693</v>
      </c>
      <c r="HD597">
        <v>20.3322</v>
      </c>
      <c r="HE597">
        <v>5.21639</v>
      </c>
      <c r="HF597">
        <v>12.0099</v>
      </c>
      <c r="HG597">
        <v>4.98945</v>
      </c>
      <c r="HH597">
        <v>3.28865</v>
      </c>
      <c r="HI597">
        <v>9999</v>
      </c>
      <c r="HJ597">
        <v>9999</v>
      </c>
      <c r="HK597">
        <v>9999</v>
      </c>
      <c r="HL597">
        <v>157.2</v>
      </c>
      <c r="HM597">
        <v>1.86739</v>
      </c>
      <c r="HN597">
        <v>1.86646</v>
      </c>
      <c r="HO597">
        <v>1.86588</v>
      </c>
      <c r="HP597">
        <v>1.86584</v>
      </c>
      <c r="HQ597">
        <v>1.86768</v>
      </c>
      <c r="HR597">
        <v>1.87014</v>
      </c>
      <c r="HS597">
        <v>1.8688</v>
      </c>
      <c r="HT597">
        <v>1.87027</v>
      </c>
      <c r="HU597">
        <v>0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-2.172</v>
      </c>
      <c r="II597">
        <v>-0.0862</v>
      </c>
      <c r="IJ597">
        <v>-0.9279119013753974</v>
      </c>
      <c r="IK597">
        <v>-0.003643892653284941</v>
      </c>
      <c r="IL597">
        <v>8.948238347276123E-07</v>
      </c>
      <c r="IM597">
        <v>-2.445980282225029E-10</v>
      </c>
      <c r="IN597">
        <v>-0.1764634167570225</v>
      </c>
      <c r="IO597">
        <v>-0.01042730378795286</v>
      </c>
      <c r="IP597">
        <v>0.00100284695746963</v>
      </c>
      <c r="IQ597">
        <v>-1.701466411570297E-05</v>
      </c>
      <c r="IR597">
        <v>2</v>
      </c>
      <c r="IS597">
        <v>2310</v>
      </c>
      <c r="IT597">
        <v>1</v>
      </c>
      <c r="IU597">
        <v>25</v>
      </c>
      <c r="IV597">
        <v>23.5</v>
      </c>
      <c r="IW597">
        <v>23.2</v>
      </c>
      <c r="IX597">
        <v>0.924072</v>
      </c>
      <c r="IY597">
        <v>2.21436</v>
      </c>
      <c r="IZ597">
        <v>1.39648</v>
      </c>
      <c r="JA597">
        <v>2.34985</v>
      </c>
      <c r="JB597">
        <v>1.49536</v>
      </c>
      <c r="JC597">
        <v>2.35229</v>
      </c>
      <c r="JD597">
        <v>35.7544</v>
      </c>
      <c r="JE597">
        <v>24.1663</v>
      </c>
      <c r="JF597">
        <v>18</v>
      </c>
      <c r="JG597">
        <v>512.837</v>
      </c>
      <c r="JH597">
        <v>443.692</v>
      </c>
      <c r="JI597">
        <v>25.0001</v>
      </c>
      <c r="JJ597">
        <v>26.6282</v>
      </c>
      <c r="JK597">
        <v>30.0003</v>
      </c>
      <c r="JL597">
        <v>26.5735</v>
      </c>
      <c r="JM597">
        <v>26.5115</v>
      </c>
      <c r="JN597">
        <v>18.5215</v>
      </c>
      <c r="JO597">
        <v>27.9255</v>
      </c>
      <c r="JP597">
        <v>63.2868</v>
      </c>
      <c r="JQ597">
        <v>25</v>
      </c>
      <c r="JR597">
        <v>346.222</v>
      </c>
      <c r="JS597">
        <v>18.8162</v>
      </c>
      <c r="JT597">
        <v>100.762</v>
      </c>
      <c r="JU597">
        <v>100.729</v>
      </c>
    </row>
    <row r="598" spans="1:281">
      <c r="A598">
        <v>582</v>
      </c>
      <c r="B598">
        <v>1658950645.1</v>
      </c>
      <c r="C598">
        <v>9007.099999904633</v>
      </c>
      <c r="D598" t="s">
        <v>1599</v>
      </c>
      <c r="E598" t="s">
        <v>1600</v>
      </c>
      <c r="F598">
        <v>5</v>
      </c>
      <c r="G598" t="s">
        <v>1590</v>
      </c>
      <c r="H598" t="s">
        <v>416</v>
      </c>
      <c r="I598">
        <v>1658950637.6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370.3524996505707</v>
      </c>
      <c r="AK598">
        <v>365.7585818181818</v>
      </c>
      <c r="AL598">
        <v>-2.958056179517607</v>
      </c>
      <c r="AM598">
        <v>65.32040265321261</v>
      </c>
      <c r="AN598">
        <f>(AP598 - AO598 + DI598*1E3/(8.314*(DK598+273.15)) * AR598/DH598 * AQ598) * DH598/(100*CV598) * 1000/(1000 - AP598)</f>
        <v>0</v>
      </c>
      <c r="AO598">
        <v>18.75337170420792</v>
      </c>
      <c r="AP598">
        <v>23.70361939393939</v>
      </c>
      <c r="AQ598">
        <v>0.0004016385225893985</v>
      </c>
      <c r="AR598">
        <v>84.89156689926901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1394</v>
      </c>
      <c r="CA598">
        <v>300</v>
      </c>
      <c r="CB598">
        <v>300</v>
      </c>
      <c r="CC598">
        <v>300</v>
      </c>
      <c r="CD598">
        <v>10389.3</v>
      </c>
      <c r="CE598">
        <v>1221.96</v>
      </c>
      <c r="CF598">
        <v>-0.00688733</v>
      </c>
      <c r="CG598">
        <v>0.34</v>
      </c>
      <c r="CH598" t="s">
        <v>417</v>
      </c>
      <c r="CI598" t="s">
        <v>417</v>
      </c>
      <c r="CJ598" t="s">
        <v>417</v>
      </c>
      <c r="CK598" t="s">
        <v>417</v>
      </c>
      <c r="CL598" t="s">
        <v>417</v>
      </c>
      <c r="CM598" t="s">
        <v>417</v>
      </c>
      <c r="CN598" t="s">
        <v>417</v>
      </c>
      <c r="CO598" t="s">
        <v>417</v>
      </c>
      <c r="CP598" t="s">
        <v>417</v>
      </c>
      <c r="CQ598" t="s">
        <v>417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1658950637.6</v>
      </c>
      <c r="DB598">
        <v>375.9875925925926</v>
      </c>
      <c r="DC598">
        <v>378.703</v>
      </c>
      <c r="DD598">
        <v>23.69348888888889</v>
      </c>
      <c r="DE598">
        <v>18.74102962962963</v>
      </c>
      <c r="DF598">
        <v>378.1787037037037</v>
      </c>
      <c r="DG598">
        <v>23.77961481481481</v>
      </c>
      <c r="DH598">
        <v>500.0476296296296</v>
      </c>
      <c r="DI598">
        <v>90.41655925925924</v>
      </c>
      <c r="DJ598">
        <v>0.09998507777777776</v>
      </c>
      <c r="DK598">
        <v>27.28011851851852</v>
      </c>
      <c r="DL598">
        <v>27.28403333333333</v>
      </c>
      <c r="DM598">
        <v>999.9000000000001</v>
      </c>
      <c r="DN598">
        <v>0</v>
      </c>
      <c r="DO598">
        <v>0</v>
      </c>
      <c r="DP598">
        <v>10001.27185185185</v>
      </c>
      <c r="DQ598">
        <v>0</v>
      </c>
      <c r="DR598">
        <v>11.33075185185185</v>
      </c>
      <c r="DS598">
        <v>-2.715374496296297</v>
      </c>
      <c r="DT598">
        <v>385.1121111111111</v>
      </c>
      <c r="DU598">
        <v>385.9355925925926</v>
      </c>
      <c r="DV598">
        <v>4.95245037037037</v>
      </c>
      <c r="DW598">
        <v>378.703</v>
      </c>
      <c r="DX598">
        <v>18.74102962962963</v>
      </c>
      <c r="DY598">
        <v>2.142282962962963</v>
      </c>
      <c r="DZ598">
        <v>1.6945</v>
      </c>
      <c r="EA598">
        <v>18.53710740740741</v>
      </c>
      <c r="EB598">
        <v>14.84613333333333</v>
      </c>
      <c r="EC598">
        <v>1999.981111111111</v>
      </c>
      <c r="ED598">
        <v>0.9800067777777779</v>
      </c>
      <c r="EE598">
        <v>0.01999352222222222</v>
      </c>
      <c r="EF598">
        <v>0</v>
      </c>
      <c r="EG598">
        <v>801.9919259259259</v>
      </c>
      <c r="EH598">
        <v>5.00097</v>
      </c>
      <c r="EI598">
        <v>15957.38518518519</v>
      </c>
      <c r="EJ598">
        <v>16707.45925925926</v>
      </c>
      <c r="EK598">
        <v>38.25</v>
      </c>
      <c r="EL598">
        <v>38.77066666666666</v>
      </c>
      <c r="EM598">
        <v>38.187</v>
      </c>
      <c r="EN598">
        <v>38.437</v>
      </c>
      <c r="EO598">
        <v>38.875</v>
      </c>
      <c r="EP598">
        <v>1955.091111111111</v>
      </c>
      <c r="EQ598">
        <v>39.89000000000001</v>
      </c>
      <c r="ER598">
        <v>0</v>
      </c>
      <c r="ES598">
        <v>1438.799999952316</v>
      </c>
      <c r="ET598">
        <v>0</v>
      </c>
      <c r="EU598">
        <v>801.87636</v>
      </c>
      <c r="EV598">
        <v>-26.68284609273864</v>
      </c>
      <c r="EW598">
        <v>-531.6076914597728</v>
      </c>
      <c r="EX598">
        <v>15955.896</v>
      </c>
      <c r="EY598">
        <v>15</v>
      </c>
      <c r="EZ598">
        <v>1658949246.1</v>
      </c>
      <c r="FA598" t="s">
        <v>1397</v>
      </c>
      <c r="FB598">
        <v>1658949228.6</v>
      </c>
      <c r="FC598">
        <v>1658949246.1</v>
      </c>
      <c r="FD598">
        <v>1</v>
      </c>
      <c r="FE598">
        <v>1.075</v>
      </c>
      <c r="FF598">
        <v>0.018</v>
      </c>
      <c r="FG598">
        <v>-2.327</v>
      </c>
      <c r="FH598">
        <v>-0.178</v>
      </c>
      <c r="FI598">
        <v>420</v>
      </c>
      <c r="FJ598">
        <v>13</v>
      </c>
      <c r="FK598">
        <v>0.09</v>
      </c>
      <c r="FL598">
        <v>0.02</v>
      </c>
      <c r="FM598">
        <v>-6.256391253658538</v>
      </c>
      <c r="FN598">
        <v>62.07781851846691</v>
      </c>
      <c r="FO598">
        <v>6.363045715605552</v>
      </c>
      <c r="FP598">
        <v>0</v>
      </c>
      <c r="FQ598">
        <v>802.9921176470589</v>
      </c>
      <c r="FR598">
        <v>-21.15645528251395</v>
      </c>
      <c r="FS598">
        <v>2.136460910349936</v>
      </c>
      <c r="FT598">
        <v>0</v>
      </c>
      <c r="FU598">
        <v>4.953078292682927</v>
      </c>
      <c r="FV598">
        <v>-0.05049303135888594</v>
      </c>
      <c r="FW598">
        <v>0.01609147083614282</v>
      </c>
      <c r="FX598">
        <v>1</v>
      </c>
      <c r="FY598">
        <v>1</v>
      </c>
      <c r="FZ598">
        <v>3</v>
      </c>
      <c r="GA598" t="s">
        <v>426</v>
      </c>
      <c r="GB598">
        <v>2.98283</v>
      </c>
      <c r="GC598">
        <v>2.7156</v>
      </c>
      <c r="GD598">
        <v>0.0833938</v>
      </c>
      <c r="GE598">
        <v>0.0820283</v>
      </c>
      <c r="GF598">
        <v>0.106541</v>
      </c>
      <c r="GG598">
        <v>0.0886839</v>
      </c>
      <c r="GH598">
        <v>29059.1</v>
      </c>
      <c r="GI598">
        <v>29213.6</v>
      </c>
      <c r="GJ598">
        <v>29465.3</v>
      </c>
      <c r="GK598">
        <v>29431.9</v>
      </c>
      <c r="GL598">
        <v>34870.5</v>
      </c>
      <c r="GM598">
        <v>35657.6</v>
      </c>
      <c r="GN598">
        <v>41504.1</v>
      </c>
      <c r="GO598">
        <v>41941</v>
      </c>
      <c r="GP598">
        <v>1.94683</v>
      </c>
      <c r="GQ598">
        <v>1.90785</v>
      </c>
      <c r="GR598">
        <v>0.10293</v>
      </c>
      <c r="GS598">
        <v>0</v>
      </c>
      <c r="GT598">
        <v>25.5972</v>
      </c>
      <c r="GU598">
        <v>999.9</v>
      </c>
      <c r="GV598">
        <v>48.9</v>
      </c>
      <c r="GW598">
        <v>31.2</v>
      </c>
      <c r="GX598">
        <v>24.6787</v>
      </c>
      <c r="GY598">
        <v>62.7596</v>
      </c>
      <c r="GZ598">
        <v>33.9103</v>
      </c>
      <c r="HA598">
        <v>1</v>
      </c>
      <c r="HB598">
        <v>-0.0574619</v>
      </c>
      <c r="HC598">
        <v>0.43908</v>
      </c>
      <c r="HD598">
        <v>20.3321</v>
      </c>
      <c r="HE598">
        <v>5.21699</v>
      </c>
      <c r="HF598">
        <v>12.0099</v>
      </c>
      <c r="HG598">
        <v>4.98955</v>
      </c>
      <c r="HH598">
        <v>3.28865</v>
      </c>
      <c r="HI598">
        <v>9999</v>
      </c>
      <c r="HJ598">
        <v>9999</v>
      </c>
      <c r="HK598">
        <v>9999</v>
      </c>
      <c r="HL598">
        <v>157.2</v>
      </c>
      <c r="HM598">
        <v>1.86739</v>
      </c>
      <c r="HN598">
        <v>1.86646</v>
      </c>
      <c r="HO598">
        <v>1.86589</v>
      </c>
      <c r="HP598">
        <v>1.86584</v>
      </c>
      <c r="HQ598">
        <v>1.86768</v>
      </c>
      <c r="HR598">
        <v>1.87015</v>
      </c>
      <c r="HS598">
        <v>1.86879</v>
      </c>
      <c r="HT598">
        <v>1.87027</v>
      </c>
      <c r="HU598">
        <v>0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-2.128</v>
      </c>
      <c r="II598">
        <v>-0.08599999999999999</v>
      </c>
      <c r="IJ598">
        <v>-0.9279119013753974</v>
      </c>
      <c r="IK598">
        <v>-0.003643892653284941</v>
      </c>
      <c r="IL598">
        <v>8.948238347276123E-07</v>
      </c>
      <c r="IM598">
        <v>-2.445980282225029E-10</v>
      </c>
      <c r="IN598">
        <v>-0.1764634167570225</v>
      </c>
      <c r="IO598">
        <v>-0.01042730378795286</v>
      </c>
      <c r="IP598">
        <v>0.00100284695746963</v>
      </c>
      <c r="IQ598">
        <v>-1.701466411570297E-05</v>
      </c>
      <c r="IR598">
        <v>2</v>
      </c>
      <c r="IS598">
        <v>2310</v>
      </c>
      <c r="IT598">
        <v>1</v>
      </c>
      <c r="IU598">
        <v>25</v>
      </c>
      <c r="IV598">
        <v>23.6</v>
      </c>
      <c r="IW598">
        <v>23.3</v>
      </c>
      <c r="IX598">
        <v>0.889893</v>
      </c>
      <c r="IY598">
        <v>2.229</v>
      </c>
      <c r="IZ598">
        <v>1.39648</v>
      </c>
      <c r="JA598">
        <v>2.34863</v>
      </c>
      <c r="JB598">
        <v>1.49536</v>
      </c>
      <c r="JC598">
        <v>2.30835</v>
      </c>
      <c r="JD598">
        <v>35.7544</v>
      </c>
      <c r="JE598">
        <v>24.1663</v>
      </c>
      <c r="JF598">
        <v>18</v>
      </c>
      <c r="JG598">
        <v>512.759</v>
      </c>
      <c r="JH598">
        <v>443.725</v>
      </c>
      <c r="JI598">
        <v>25.0001</v>
      </c>
      <c r="JJ598">
        <v>26.6305</v>
      </c>
      <c r="JK598">
        <v>30.0003</v>
      </c>
      <c r="JL598">
        <v>26.5757</v>
      </c>
      <c r="JM598">
        <v>26.5137</v>
      </c>
      <c r="JN598">
        <v>17.8299</v>
      </c>
      <c r="JO598">
        <v>27.9255</v>
      </c>
      <c r="JP598">
        <v>63.2868</v>
      </c>
      <c r="JQ598">
        <v>25</v>
      </c>
      <c r="JR598">
        <v>332.847</v>
      </c>
      <c r="JS598">
        <v>18.8162</v>
      </c>
      <c r="JT598">
        <v>100.762</v>
      </c>
      <c r="JU598">
        <v>100.728</v>
      </c>
    </row>
    <row r="599" spans="1:281">
      <c r="A599">
        <v>583</v>
      </c>
      <c r="B599">
        <v>1658950650.1</v>
      </c>
      <c r="C599">
        <v>9012.099999904633</v>
      </c>
      <c r="D599" t="s">
        <v>1601</v>
      </c>
      <c r="E599" t="s">
        <v>1602</v>
      </c>
      <c r="F599">
        <v>5</v>
      </c>
      <c r="G599" t="s">
        <v>1590</v>
      </c>
      <c r="H599" t="s">
        <v>416</v>
      </c>
      <c r="I599">
        <v>1658950642.314285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354.427642330603</v>
      </c>
      <c r="AK599">
        <v>350.8150242424242</v>
      </c>
      <c r="AL599">
        <v>-3.004803124790608</v>
      </c>
      <c r="AM599">
        <v>65.32040265321261</v>
      </c>
      <c r="AN599">
        <f>(AP599 - AO599 + DI599*1E3/(8.314*(DK599+273.15)) * AR599/DH599 * AQ599) * DH599/(100*CV599) * 1000/(1000 - AP599)</f>
        <v>0</v>
      </c>
      <c r="AO599">
        <v>18.75429695686377</v>
      </c>
      <c r="AP599">
        <v>23.70814787878787</v>
      </c>
      <c r="AQ599">
        <v>3.68068429470653E-06</v>
      </c>
      <c r="AR599">
        <v>84.89156689926901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1394</v>
      </c>
      <c r="CA599">
        <v>300</v>
      </c>
      <c r="CB599">
        <v>300</v>
      </c>
      <c r="CC599">
        <v>300</v>
      </c>
      <c r="CD599">
        <v>10389.3</v>
      </c>
      <c r="CE599">
        <v>1221.96</v>
      </c>
      <c r="CF599">
        <v>-0.00688733</v>
      </c>
      <c r="CG599">
        <v>0.34</v>
      </c>
      <c r="CH599" t="s">
        <v>417</v>
      </c>
      <c r="CI599" t="s">
        <v>417</v>
      </c>
      <c r="CJ599" t="s">
        <v>417</v>
      </c>
      <c r="CK599" t="s">
        <v>417</v>
      </c>
      <c r="CL599" t="s">
        <v>417</v>
      </c>
      <c r="CM599" t="s">
        <v>417</v>
      </c>
      <c r="CN599" t="s">
        <v>417</v>
      </c>
      <c r="CO599" t="s">
        <v>417</v>
      </c>
      <c r="CP599" t="s">
        <v>417</v>
      </c>
      <c r="CQ599" t="s">
        <v>417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1658950642.314285</v>
      </c>
      <c r="DB599">
        <v>363.4223928571429</v>
      </c>
      <c r="DC599">
        <v>363.5779642857142</v>
      </c>
      <c r="DD599">
        <v>23.6984</v>
      </c>
      <c r="DE599">
        <v>18.75198571428572</v>
      </c>
      <c r="DF599">
        <v>365.5746428571428</v>
      </c>
      <c r="DG599">
        <v>23.78448214285714</v>
      </c>
      <c r="DH599">
        <v>500.0433214285714</v>
      </c>
      <c r="DI599">
        <v>90.41677857142857</v>
      </c>
      <c r="DJ599">
        <v>0.09997249642857142</v>
      </c>
      <c r="DK599">
        <v>27.28149642857143</v>
      </c>
      <c r="DL599">
        <v>27.28483928571429</v>
      </c>
      <c r="DM599">
        <v>999.9000000000002</v>
      </c>
      <c r="DN599">
        <v>0</v>
      </c>
      <c r="DO599">
        <v>0</v>
      </c>
      <c r="DP599">
        <v>10005.19857142857</v>
      </c>
      <c r="DQ599">
        <v>0</v>
      </c>
      <c r="DR599">
        <v>11.276225</v>
      </c>
      <c r="DS599">
        <v>-0.1556079071428571</v>
      </c>
      <c r="DT599">
        <v>372.2438214285713</v>
      </c>
      <c r="DU599">
        <v>370.5260357142857</v>
      </c>
      <c r="DV599">
        <v>4.946400714285715</v>
      </c>
      <c r="DW599">
        <v>363.5779642857142</v>
      </c>
      <c r="DX599">
        <v>18.75198571428572</v>
      </c>
      <c r="DY599">
        <v>2.1427325</v>
      </c>
      <c r="DZ599">
        <v>1.695494642857143</v>
      </c>
      <c r="EA599">
        <v>18.54045357142857</v>
      </c>
      <c r="EB599">
        <v>14.85523928571429</v>
      </c>
      <c r="EC599">
        <v>1999.975357142857</v>
      </c>
      <c r="ED599">
        <v>0.9800068214285715</v>
      </c>
      <c r="EE599">
        <v>0.01999347857142857</v>
      </c>
      <c r="EF599">
        <v>0</v>
      </c>
      <c r="EG599">
        <v>799.8747857142856</v>
      </c>
      <c r="EH599">
        <v>5.00097</v>
      </c>
      <c r="EI599">
        <v>15914.67142857143</v>
      </c>
      <c r="EJ599">
        <v>16707.41428571429</v>
      </c>
      <c r="EK599">
        <v>38.25</v>
      </c>
      <c r="EL599">
        <v>38.77435714285714</v>
      </c>
      <c r="EM599">
        <v>38.187</v>
      </c>
      <c r="EN599">
        <v>38.437</v>
      </c>
      <c r="EO599">
        <v>38.875</v>
      </c>
      <c r="EP599">
        <v>1955.085357142857</v>
      </c>
      <c r="EQ599">
        <v>39.89000000000001</v>
      </c>
      <c r="ER599">
        <v>0</v>
      </c>
      <c r="ES599">
        <v>1444.200000047684</v>
      </c>
      <c r="ET599">
        <v>0</v>
      </c>
      <c r="EU599">
        <v>799.5997307692306</v>
      </c>
      <c r="EV599">
        <v>-28.54389741258201</v>
      </c>
      <c r="EW599">
        <v>-567.1076922988016</v>
      </c>
      <c r="EX599">
        <v>15909.83461538462</v>
      </c>
      <c r="EY599">
        <v>15</v>
      </c>
      <c r="EZ599">
        <v>1658949246.1</v>
      </c>
      <c r="FA599" t="s">
        <v>1397</v>
      </c>
      <c r="FB599">
        <v>1658949228.6</v>
      </c>
      <c r="FC599">
        <v>1658949246.1</v>
      </c>
      <c r="FD599">
        <v>1</v>
      </c>
      <c r="FE599">
        <v>1.075</v>
      </c>
      <c r="FF599">
        <v>0.018</v>
      </c>
      <c r="FG599">
        <v>-2.327</v>
      </c>
      <c r="FH599">
        <v>-0.178</v>
      </c>
      <c r="FI599">
        <v>420</v>
      </c>
      <c r="FJ599">
        <v>13</v>
      </c>
      <c r="FK599">
        <v>0.09</v>
      </c>
      <c r="FL599">
        <v>0.02</v>
      </c>
      <c r="FM599">
        <v>-2.72092996097561</v>
      </c>
      <c r="FN599">
        <v>39.21028820905923</v>
      </c>
      <c r="FO599">
        <v>4.088678945701985</v>
      </c>
      <c r="FP599">
        <v>0</v>
      </c>
      <c r="FQ599">
        <v>801.3813529411765</v>
      </c>
      <c r="FR599">
        <v>-26.20681436493775</v>
      </c>
      <c r="FS599">
        <v>2.605691416454648</v>
      </c>
      <c r="FT599">
        <v>0</v>
      </c>
      <c r="FU599">
        <v>4.954268780487804</v>
      </c>
      <c r="FV599">
        <v>-0.09046348432053808</v>
      </c>
      <c r="FW599">
        <v>0.01520751149366209</v>
      </c>
      <c r="FX599">
        <v>1</v>
      </c>
      <c r="FY599">
        <v>1</v>
      </c>
      <c r="FZ599">
        <v>3</v>
      </c>
      <c r="GA599" t="s">
        <v>426</v>
      </c>
      <c r="GB599">
        <v>2.98306</v>
      </c>
      <c r="GC599">
        <v>2.71572</v>
      </c>
      <c r="GD599">
        <v>0.0806752</v>
      </c>
      <c r="GE599">
        <v>0.0790646</v>
      </c>
      <c r="GF599">
        <v>0.106554</v>
      </c>
      <c r="GG599">
        <v>0.0886878</v>
      </c>
      <c r="GH599">
        <v>29145.4</v>
      </c>
      <c r="GI599">
        <v>29307.9</v>
      </c>
      <c r="GJ599">
        <v>29465.5</v>
      </c>
      <c r="GK599">
        <v>29432</v>
      </c>
      <c r="GL599">
        <v>34870.1</v>
      </c>
      <c r="GM599">
        <v>35657.2</v>
      </c>
      <c r="GN599">
        <v>41504.3</v>
      </c>
      <c r="GO599">
        <v>41940.8</v>
      </c>
      <c r="GP599">
        <v>1.94702</v>
      </c>
      <c r="GQ599">
        <v>1.90788</v>
      </c>
      <c r="GR599">
        <v>0.103526</v>
      </c>
      <c r="GS599">
        <v>0</v>
      </c>
      <c r="GT599">
        <v>25.5982</v>
      </c>
      <c r="GU599">
        <v>999.9</v>
      </c>
      <c r="GV599">
        <v>48.9</v>
      </c>
      <c r="GW599">
        <v>31.2</v>
      </c>
      <c r="GX599">
        <v>24.677</v>
      </c>
      <c r="GY599">
        <v>63.0096</v>
      </c>
      <c r="GZ599">
        <v>33.8622</v>
      </c>
      <c r="HA599">
        <v>1</v>
      </c>
      <c r="HB599">
        <v>-0.0572637</v>
      </c>
      <c r="HC599">
        <v>0.439216</v>
      </c>
      <c r="HD599">
        <v>20.3322</v>
      </c>
      <c r="HE599">
        <v>5.21669</v>
      </c>
      <c r="HF599">
        <v>12.0099</v>
      </c>
      <c r="HG599">
        <v>4.9892</v>
      </c>
      <c r="HH599">
        <v>3.28863</v>
      </c>
      <c r="HI599">
        <v>9999</v>
      </c>
      <c r="HJ599">
        <v>9999</v>
      </c>
      <c r="HK599">
        <v>9999</v>
      </c>
      <c r="HL599">
        <v>157.2</v>
      </c>
      <c r="HM599">
        <v>1.8674</v>
      </c>
      <c r="HN599">
        <v>1.86646</v>
      </c>
      <c r="HO599">
        <v>1.86586</v>
      </c>
      <c r="HP599">
        <v>1.86584</v>
      </c>
      <c r="HQ599">
        <v>1.86768</v>
      </c>
      <c r="HR599">
        <v>1.87013</v>
      </c>
      <c r="HS599">
        <v>1.86877</v>
      </c>
      <c r="HT599">
        <v>1.87027</v>
      </c>
      <c r="HU599">
        <v>0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-2.083</v>
      </c>
      <c r="II599">
        <v>-0.08599999999999999</v>
      </c>
      <c r="IJ599">
        <v>-0.9279119013753974</v>
      </c>
      <c r="IK599">
        <v>-0.003643892653284941</v>
      </c>
      <c r="IL599">
        <v>8.948238347276123E-07</v>
      </c>
      <c r="IM599">
        <v>-2.445980282225029E-10</v>
      </c>
      <c r="IN599">
        <v>-0.1764634167570225</v>
      </c>
      <c r="IO599">
        <v>-0.01042730378795286</v>
      </c>
      <c r="IP599">
        <v>0.00100284695746963</v>
      </c>
      <c r="IQ599">
        <v>-1.701466411570297E-05</v>
      </c>
      <c r="IR599">
        <v>2</v>
      </c>
      <c r="IS599">
        <v>2310</v>
      </c>
      <c r="IT599">
        <v>1</v>
      </c>
      <c r="IU599">
        <v>25</v>
      </c>
      <c r="IV599">
        <v>23.7</v>
      </c>
      <c r="IW599">
        <v>23.4</v>
      </c>
      <c r="IX599">
        <v>0.858154</v>
      </c>
      <c r="IY599">
        <v>2.22412</v>
      </c>
      <c r="IZ599">
        <v>1.39648</v>
      </c>
      <c r="JA599">
        <v>2.34985</v>
      </c>
      <c r="JB599">
        <v>1.49536</v>
      </c>
      <c r="JC599">
        <v>2.38647</v>
      </c>
      <c r="JD599">
        <v>35.7544</v>
      </c>
      <c r="JE599">
        <v>24.1663</v>
      </c>
      <c r="JF599">
        <v>18</v>
      </c>
      <c r="JG599">
        <v>512.909</v>
      </c>
      <c r="JH599">
        <v>443.758</v>
      </c>
      <c r="JI599">
        <v>24.9999</v>
      </c>
      <c r="JJ599">
        <v>26.6327</v>
      </c>
      <c r="JK599">
        <v>30.0003</v>
      </c>
      <c r="JL599">
        <v>26.578</v>
      </c>
      <c r="JM599">
        <v>26.5159</v>
      </c>
      <c r="JN599">
        <v>17.192</v>
      </c>
      <c r="JO599">
        <v>27.6455</v>
      </c>
      <c r="JP599">
        <v>62.916</v>
      </c>
      <c r="JQ599">
        <v>25</v>
      </c>
      <c r="JR599">
        <v>312.761</v>
      </c>
      <c r="JS599">
        <v>18.8162</v>
      </c>
      <c r="JT599">
        <v>100.762</v>
      </c>
      <c r="JU599">
        <v>100.728</v>
      </c>
    </row>
    <row r="600" spans="1:281">
      <c r="A600">
        <v>584</v>
      </c>
      <c r="B600">
        <v>1658950654.6</v>
      </c>
      <c r="C600">
        <v>9016.599999904633</v>
      </c>
      <c r="D600" t="s">
        <v>1603</v>
      </c>
      <c r="E600" t="s">
        <v>1604</v>
      </c>
      <c r="F600">
        <v>5</v>
      </c>
      <c r="G600" t="s">
        <v>1590</v>
      </c>
      <c r="H600" t="s">
        <v>416</v>
      </c>
      <c r="I600">
        <v>1658950646.760714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339.3790863768493</v>
      </c>
      <c r="AK600">
        <v>336.994921212121</v>
      </c>
      <c r="AL600">
        <v>-3.081287758134557</v>
      </c>
      <c r="AM600">
        <v>65.32040265321261</v>
      </c>
      <c r="AN600">
        <f>(AP600 - AO600 + DI600*1E3/(8.314*(DK600+273.15)) * AR600/DH600 * AQ600) * DH600/(100*CV600) * 1000/(1000 - AP600)</f>
        <v>0</v>
      </c>
      <c r="AO600">
        <v>18.76238116082948</v>
      </c>
      <c r="AP600">
        <v>23.72064303030303</v>
      </c>
      <c r="AQ600">
        <v>9.612691421254923E-05</v>
      </c>
      <c r="AR600">
        <v>84.89156689926901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1394</v>
      </c>
      <c r="CA600">
        <v>300</v>
      </c>
      <c r="CB600">
        <v>300</v>
      </c>
      <c r="CC600">
        <v>300</v>
      </c>
      <c r="CD600">
        <v>10389.3</v>
      </c>
      <c r="CE600">
        <v>1221.96</v>
      </c>
      <c r="CF600">
        <v>-0.00688733</v>
      </c>
      <c r="CG600">
        <v>0.34</v>
      </c>
      <c r="CH600" t="s">
        <v>417</v>
      </c>
      <c r="CI600" t="s">
        <v>417</v>
      </c>
      <c r="CJ600" t="s">
        <v>417</v>
      </c>
      <c r="CK600" t="s">
        <v>417</v>
      </c>
      <c r="CL600" t="s">
        <v>417</v>
      </c>
      <c r="CM600" t="s">
        <v>417</v>
      </c>
      <c r="CN600" t="s">
        <v>417</v>
      </c>
      <c r="CO600" t="s">
        <v>417</v>
      </c>
      <c r="CP600" t="s">
        <v>417</v>
      </c>
      <c r="CQ600" t="s">
        <v>417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1658950646.760714</v>
      </c>
      <c r="DB600">
        <v>350.701107142857</v>
      </c>
      <c r="DC600">
        <v>349.2660357142857</v>
      </c>
      <c r="DD600">
        <v>23.70569285714285</v>
      </c>
      <c r="DE600">
        <v>18.76210714285714</v>
      </c>
      <c r="DF600">
        <v>352.8138928571428</v>
      </c>
      <c r="DG600">
        <v>23.79170357142857</v>
      </c>
      <c r="DH600">
        <v>500.0433214285714</v>
      </c>
      <c r="DI600">
        <v>90.41708214285714</v>
      </c>
      <c r="DJ600">
        <v>0.1000012678571428</v>
      </c>
      <c r="DK600">
        <v>27.28101428571428</v>
      </c>
      <c r="DL600">
        <v>27.28427857142858</v>
      </c>
      <c r="DM600">
        <v>999.9000000000002</v>
      </c>
      <c r="DN600">
        <v>0</v>
      </c>
      <c r="DO600">
        <v>0</v>
      </c>
      <c r="DP600">
        <v>10003.03142857143</v>
      </c>
      <c r="DQ600">
        <v>0</v>
      </c>
      <c r="DR600">
        <v>11.17586428571429</v>
      </c>
      <c r="DS600">
        <v>1.435006021428572</v>
      </c>
      <c r="DT600">
        <v>359.2164642857143</v>
      </c>
      <c r="DU600">
        <v>355.9441071428572</v>
      </c>
      <c r="DV600">
        <v>4.943576428571428</v>
      </c>
      <c r="DW600">
        <v>349.2660357142857</v>
      </c>
      <c r="DX600">
        <v>18.76210714285714</v>
      </c>
      <c r="DY600">
        <v>2.143399642857143</v>
      </c>
      <c r="DZ600">
        <v>1.696415</v>
      </c>
      <c r="EA600">
        <v>18.54542142857143</v>
      </c>
      <c r="EB600">
        <v>14.86365357142857</v>
      </c>
      <c r="EC600">
        <v>1999.994642857142</v>
      </c>
      <c r="ED600">
        <v>0.9800070357142859</v>
      </c>
      <c r="EE600">
        <v>0.01999326428571429</v>
      </c>
      <c r="EF600">
        <v>0</v>
      </c>
      <c r="EG600">
        <v>797.7555000000001</v>
      </c>
      <c r="EH600">
        <v>5.00097</v>
      </c>
      <c r="EI600">
        <v>15873.87857142857</v>
      </c>
      <c r="EJ600">
        <v>16707.57142857143</v>
      </c>
      <c r="EK600">
        <v>38.25</v>
      </c>
      <c r="EL600">
        <v>38.76328571428571</v>
      </c>
      <c r="EM600">
        <v>38.187</v>
      </c>
      <c r="EN600">
        <v>38.437</v>
      </c>
      <c r="EO600">
        <v>38.875</v>
      </c>
      <c r="EP600">
        <v>1955.104642857143</v>
      </c>
      <c r="EQ600">
        <v>39.89000000000001</v>
      </c>
      <c r="ER600">
        <v>0</v>
      </c>
      <c r="ES600">
        <v>1448.399999856949</v>
      </c>
      <c r="ET600">
        <v>0</v>
      </c>
      <c r="EU600">
        <v>797.4853200000001</v>
      </c>
      <c r="EV600">
        <v>-28.61007694681095</v>
      </c>
      <c r="EW600">
        <v>-541.4615393707836</v>
      </c>
      <c r="EX600">
        <v>15868.54</v>
      </c>
      <c r="EY600">
        <v>15</v>
      </c>
      <c r="EZ600">
        <v>1658949246.1</v>
      </c>
      <c r="FA600" t="s">
        <v>1397</v>
      </c>
      <c r="FB600">
        <v>1658949228.6</v>
      </c>
      <c r="FC600">
        <v>1658949246.1</v>
      </c>
      <c r="FD600">
        <v>1</v>
      </c>
      <c r="FE600">
        <v>1.075</v>
      </c>
      <c r="FF600">
        <v>0.018</v>
      </c>
      <c r="FG600">
        <v>-2.327</v>
      </c>
      <c r="FH600">
        <v>-0.178</v>
      </c>
      <c r="FI600">
        <v>420</v>
      </c>
      <c r="FJ600">
        <v>13</v>
      </c>
      <c r="FK600">
        <v>0.09</v>
      </c>
      <c r="FL600">
        <v>0.02</v>
      </c>
      <c r="FM600">
        <v>0.47646404</v>
      </c>
      <c r="FN600">
        <v>21.02055867016886</v>
      </c>
      <c r="FO600">
        <v>2.07499242003431</v>
      </c>
      <c r="FP600">
        <v>0</v>
      </c>
      <c r="FQ600">
        <v>799.0185294117647</v>
      </c>
      <c r="FR600">
        <v>-28.44186400363384</v>
      </c>
      <c r="FS600">
        <v>2.812012731492532</v>
      </c>
      <c r="FT600">
        <v>0</v>
      </c>
      <c r="FU600">
        <v>4.94331975</v>
      </c>
      <c r="FV600">
        <v>-0.02166742964353443</v>
      </c>
      <c r="FW600">
        <v>0.01099512607647132</v>
      </c>
      <c r="FX600">
        <v>1</v>
      </c>
      <c r="FY600">
        <v>1</v>
      </c>
      <c r="FZ600">
        <v>3</v>
      </c>
      <c r="GA600" t="s">
        <v>426</v>
      </c>
      <c r="GB600">
        <v>2.98316</v>
      </c>
      <c r="GC600">
        <v>2.71563</v>
      </c>
      <c r="GD600">
        <v>0.0781095</v>
      </c>
      <c r="GE600">
        <v>0.0762611</v>
      </c>
      <c r="GF600">
        <v>0.106601</v>
      </c>
      <c r="GG600">
        <v>0.088936</v>
      </c>
      <c r="GH600">
        <v>29226.3</v>
      </c>
      <c r="GI600">
        <v>29396.9</v>
      </c>
      <c r="GJ600">
        <v>29465.1</v>
      </c>
      <c r="GK600">
        <v>29431.8</v>
      </c>
      <c r="GL600">
        <v>34867.9</v>
      </c>
      <c r="GM600">
        <v>35647.5</v>
      </c>
      <c r="GN600">
        <v>41503.9</v>
      </c>
      <c r="GO600">
        <v>41941</v>
      </c>
      <c r="GP600">
        <v>1.94705</v>
      </c>
      <c r="GQ600">
        <v>1.90783</v>
      </c>
      <c r="GR600">
        <v>0.102706</v>
      </c>
      <c r="GS600">
        <v>0</v>
      </c>
      <c r="GT600">
        <v>25.5987</v>
      </c>
      <c r="GU600">
        <v>999.9</v>
      </c>
      <c r="GV600">
        <v>48.8</v>
      </c>
      <c r="GW600">
        <v>31.2</v>
      </c>
      <c r="GX600">
        <v>24.6268</v>
      </c>
      <c r="GY600">
        <v>63.0896</v>
      </c>
      <c r="GZ600">
        <v>33.4896</v>
      </c>
      <c r="HA600">
        <v>1</v>
      </c>
      <c r="HB600">
        <v>-0.0570732</v>
      </c>
      <c r="HC600">
        <v>0.438728</v>
      </c>
      <c r="HD600">
        <v>20.3322</v>
      </c>
      <c r="HE600">
        <v>5.21609</v>
      </c>
      <c r="HF600">
        <v>12.0099</v>
      </c>
      <c r="HG600">
        <v>4.9893</v>
      </c>
      <c r="HH600">
        <v>3.28848</v>
      </c>
      <c r="HI600">
        <v>9999</v>
      </c>
      <c r="HJ600">
        <v>9999</v>
      </c>
      <c r="HK600">
        <v>9999</v>
      </c>
      <c r="HL600">
        <v>157.2</v>
      </c>
      <c r="HM600">
        <v>1.86739</v>
      </c>
      <c r="HN600">
        <v>1.86646</v>
      </c>
      <c r="HO600">
        <v>1.86587</v>
      </c>
      <c r="HP600">
        <v>1.86584</v>
      </c>
      <c r="HQ600">
        <v>1.86768</v>
      </c>
      <c r="HR600">
        <v>1.87013</v>
      </c>
      <c r="HS600">
        <v>1.86876</v>
      </c>
      <c r="HT600">
        <v>1.87027</v>
      </c>
      <c r="HU600">
        <v>0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-2.04</v>
      </c>
      <c r="II600">
        <v>-0.0859</v>
      </c>
      <c r="IJ600">
        <v>-0.9279119013753974</v>
      </c>
      <c r="IK600">
        <v>-0.003643892653284941</v>
      </c>
      <c r="IL600">
        <v>8.948238347276123E-07</v>
      </c>
      <c r="IM600">
        <v>-2.445980282225029E-10</v>
      </c>
      <c r="IN600">
        <v>-0.1764634167570225</v>
      </c>
      <c r="IO600">
        <v>-0.01042730378795286</v>
      </c>
      <c r="IP600">
        <v>0.00100284695746963</v>
      </c>
      <c r="IQ600">
        <v>-1.701466411570297E-05</v>
      </c>
      <c r="IR600">
        <v>2</v>
      </c>
      <c r="IS600">
        <v>2310</v>
      </c>
      <c r="IT600">
        <v>1</v>
      </c>
      <c r="IU600">
        <v>25</v>
      </c>
      <c r="IV600">
        <v>23.8</v>
      </c>
      <c r="IW600">
        <v>23.5</v>
      </c>
      <c r="IX600">
        <v>0.825195</v>
      </c>
      <c r="IY600">
        <v>2.21802</v>
      </c>
      <c r="IZ600">
        <v>1.39648</v>
      </c>
      <c r="JA600">
        <v>2.34863</v>
      </c>
      <c r="JB600">
        <v>1.49536</v>
      </c>
      <c r="JC600">
        <v>2.36938</v>
      </c>
      <c r="JD600">
        <v>35.7544</v>
      </c>
      <c r="JE600">
        <v>24.1663</v>
      </c>
      <c r="JF600">
        <v>18</v>
      </c>
      <c r="JG600">
        <v>512.9400000000001</v>
      </c>
      <c r="JH600">
        <v>443.738</v>
      </c>
      <c r="JI600">
        <v>24.9999</v>
      </c>
      <c r="JJ600">
        <v>26.6347</v>
      </c>
      <c r="JK600">
        <v>30.0002</v>
      </c>
      <c r="JL600">
        <v>26.5797</v>
      </c>
      <c r="JM600">
        <v>26.5173</v>
      </c>
      <c r="JN600">
        <v>16.5276</v>
      </c>
      <c r="JO600">
        <v>27.6455</v>
      </c>
      <c r="JP600">
        <v>62.916</v>
      </c>
      <c r="JQ600">
        <v>25</v>
      </c>
      <c r="JR600">
        <v>299.401</v>
      </c>
      <c r="JS600">
        <v>18.8023</v>
      </c>
      <c r="JT600">
        <v>100.761</v>
      </c>
      <c r="JU600">
        <v>100.728</v>
      </c>
    </row>
    <row r="601" spans="1:281">
      <c r="A601">
        <v>585</v>
      </c>
      <c r="B601">
        <v>1658950659.6</v>
      </c>
      <c r="C601">
        <v>9021.599999904633</v>
      </c>
      <c r="D601" t="s">
        <v>1605</v>
      </c>
      <c r="E601" t="s">
        <v>1606</v>
      </c>
      <c r="F601">
        <v>5</v>
      </c>
      <c r="G601" t="s">
        <v>1590</v>
      </c>
      <c r="H601" t="s">
        <v>416</v>
      </c>
      <c r="I601">
        <v>1658950652.062963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322.5712899972048</v>
      </c>
      <c r="AK601">
        <v>321.320812121212</v>
      </c>
      <c r="AL601">
        <v>-3.137908973051225</v>
      </c>
      <c r="AM601">
        <v>65.32040265321261</v>
      </c>
      <c r="AN601">
        <f>(AP601 - AO601 + DI601*1E3/(8.314*(DK601+273.15)) * AR601/DH601 * AQ601) * DH601/(100*CV601) * 1000/(1000 - AP601)</f>
        <v>0</v>
      </c>
      <c r="AO601">
        <v>18.84615516020391</v>
      </c>
      <c r="AP601">
        <v>23.76119999999998</v>
      </c>
      <c r="AQ601">
        <v>0.008132637179054648</v>
      </c>
      <c r="AR601">
        <v>84.89156689926901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1394</v>
      </c>
      <c r="CA601">
        <v>300</v>
      </c>
      <c r="CB601">
        <v>300</v>
      </c>
      <c r="CC601">
        <v>300</v>
      </c>
      <c r="CD601">
        <v>10389.3</v>
      </c>
      <c r="CE601">
        <v>1221.96</v>
      </c>
      <c r="CF601">
        <v>-0.00688733</v>
      </c>
      <c r="CG601">
        <v>0.34</v>
      </c>
      <c r="CH601" t="s">
        <v>417</v>
      </c>
      <c r="CI601" t="s">
        <v>417</v>
      </c>
      <c r="CJ601" t="s">
        <v>417</v>
      </c>
      <c r="CK601" t="s">
        <v>417</v>
      </c>
      <c r="CL601" t="s">
        <v>417</v>
      </c>
      <c r="CM601" t="s">
        <v>417</v>
      </c>
      <c r="CN601" t="s">
        <v>417</v>
      </c>
      <c r="CO601" t="s">
        <v>417</v>
      </c>
      <c r="CP601" t="s">
        <v>417</v>
      </c>
      <c r="CQ601" t="s">
        <v>417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1658950652.062963</v>
      </c>
      <c r="DB601">
        <v>335.0031111111111</v>
      </c>
      <c r="DC601">
        <v>332.1193333333333</v>
      </c>
      <c r="DD601">
        <v>23.72128888888889</v>
      </c>
      <c r="DE601">
        <v>18.7947074074074</v>
      </c>
      <c r="DF601">
        <v>337.0668518518519</v>
      </c>
      <c r="DG601">
        <v>23.80718148148149</v>
      </c>
      <c r="DH601">
        <v>500.0478518518518</v>
      </c>
      <c r="DI601">
        <v>90.41735555555557</v>
      </c>
      <c r="DJ601">
        <v>0.1000057259259259</v>
      </c>
      <c r="DK601">
        <v>27.27968148148148</v>
      </c>
      <c r="DL601">
        <v>27.28546296296297</v>
      </c>
      <c r="DM601">
        <v>999.9000000000001</v>
      </c>
      <c r="DN601">
        <v>0</v>
      </c>
      <c r="DO601">
        <v>0</v>
      </c>
      <c r="DP601">
        <v>10002.51703703704</v>
      </c>
      <c r="DQ601">
        <v>0</v>
      </c>
      <c r="DR601">
        <v>11.07944814814815</v>
      </c>
      <c r="DS601">
        <v>2.883846666666667</v>
      </c>
      <c r="DT601">
        <v>343.1426666666667</v>
      </c>
      <c r="DU601">
        <v>338.4802962962963</v>
      </c>
      <c r="DV601">
        <v>4.926590740740742</v>
      </c>
      <c r="DW601">
        <v>332.1193333333333</v>
      </c>
      <c r="DX601">
        <v>18.7947074074074</v>
      </c>
      <c r="DY601">
        <v>2.144816666666667</v>
      </c>
      <c r="DZ601">
        <v>1.699367037037037</v>
      </c>
      <c r="EA601">
        <v>18.55598148148148</v>
      </c>
      <c r="EB601">
        <v>14.89061111111111</v>
      </c>
      <c r="EC601">
        <v>2000.008518518518</v>
      </c>
      <c r="ED601">
        <v>0.9800071111111109</v>
      </c>
      <c r="EE601">
        <v>0.01999318888888889</v>
      </c>
      <c r="EF601">
        <v>0</v>
      </c>
      <c r="EG601">
        <v>795.4367777777778</v>
      </c>
      <c r="EH601">
        <v>5.00097</v>
      </c>
      <c r="EI601">
        <v>15827.8</v>
      </c>
      <c r="EJ601">
        <v>16707.68148148149</v>
      </c>
      <c r="EK601">
        <v>38.25</v>
      </c>
      <c r="EL601">
        <v>38.75918518518519</v>
      </c>
      <c r="EM601">
        <v>38.187</v>
      </c>
      <c r="EN601">
        <v>38.437</v>
      </c>
      <c r="EO601">
        <v>38.875</v>
      </c>
      <c r="EP601">
        <v>1955.118518518519</v>
      </c>
      <c r="EQ601">
        <v>39.89000000000001</v>
      </c>
      <c r="ER601">
        <v>0</v>
      </c>
      <c r="ES601">
        <v>1453.200000047684</v>
      </c>
      <c r="ET601">
        <v>0</v>
      </c>
      <c r="EU601">
        <v>795.37204</v>
      </c>
      <c r="EV601">
        <v>-24.31346149950104</v>
      </c>
      <c r="EW601">
        <v>-493.6846146775662</v>
      </c>
      <c r="EX601">
        <v>15827</v>
      </c>
      <c r="EY601">
        <v>15</v>
      </c>
      <c r="EZ601">
        <v>1658949246.1</v>
      </c>
      <c r="FA601" t="s">
        <v>1397</v>
      </c>
      <c r="FB601">
        <v>1658949228.6</v>
      </c>
      <c r="FC601">
        <v>1658949246.1</v>
      </c>
      <c r="FD601">
        <v>1</v>
      </c>
      <c r="FE601">
        <v>1.075</v>
      </c>
      <c r="FF601">
        <v>0.018</v>
      </c>
      <c r="FG601">
        <v>-2.327</v>
      </c>
      <c r="FH601">
        <v>-0.178</v>
      </c>
      <c r="FI601">
        <v>420</v>
      </c>
      <c r="FJ601">
        <v>13</v>
      </c>
      <c r="FK601">
        <v>0.09</v>
      </c>
      <c r="FL601">
        <v>0.02</v>
      </c>
      <c r="FM601">
        <v>1.86877979</v>
      </c>
      <c r="FN601">
        <v>16.84602055834897</v>
      </c>
      <c r="FO601">
        <v>1.623928710768431</v>
      </c>
      <c r="FP601">
        <v>0</v>
      </c>
      <c r="FQ601">
        <v>797.1634411764708</v>
      </c>
      <c r="FR601">
        <v>-26.66583651298657</v>
      </c>
      <c r="FS601">
        <v>2.645613485966539</v>
      </c>
      <c r="FT601">
        <v>0</v>
      </c>
      <c r="FU601">
        <v>4.933885999999999</v>
      </c>
      <c r="FV601">
        <v>-0.1765125703564862</v>
      </c>
      <c r="FW601">
        <v>0.02301761345144183</v>
      </c>
      <c r="FX601">
        <v>0</v>
      </c>
      <c r="FY601">
        <v>0</v>
      </c>
      <c r="FZ601">
        <v>3</v>
      </c>
      <c r="GA601" t="s">
        <v>439</v>
      </c>
      <c r="GB601">
        <v>2.983</v>
      </c>
      <c r="GC601">
        <v>2.71557</v>
      </c>
      <c r="GD601">
        <v>0.0751526</v>
      </c>
      <c r="GE601">
        <v>0.0730914</v>
      </c>
      <c r="GF601">
        <v>0.106725</v>
      </c>
      <c r="GG601">
        <v>0.08903369999999999</v>
      </c>
      <c r="GH601">
        <v>29319.7</v>
      </c>
      <c r="GI601">
        <v>29498.1</v>
      </c>
      <c r="GJ601">
        <v>29464.8</v>
      </c>
      <c r="GK601">
        <v>29432.1</v>
      </c>
      <c r="GL601">
        <v>34862.7</v>
      </c>
      <c r="GM601">
        <v>35643.9</v>
      </c>
      <c r="GN601">
        <v>41503.6</v>
      </c>
      <c r="GO601">
        <v>41941.4</v>
      </c>
      <c r="GP601">
        <v>1.9471</v>
      </c>
      <c r="GQ601">
        <v>1.90775</v>
      </c>
      <c r="GR601">
        <v>0.103097</v>
      </c>
      <c r="GS601">
        <v>0</v>
      </c>
      <c r="GT601">
        <v>25.5972</v>
      </c>
      <c r="GU601">
        <v>999.9</v>
      </c>
      <c r="GV601">
        <v>48.9</v>
      </c>
      <c r="GW601">
        <v>31.2</v>
      </c>
      <c r="GX601">
        <v>24.6785</v>
      </c>
      <c r="GY601">
        <v>63.0096</v>
      </c>
      <c r="GZ601">
        <v>33.7901</v>
      </c>
      <c r="HA601">
        <v>1</v>
      </c>
      <c r="HB601">
        <v>-0.0569385</v>
      </c>
      <c r="HC601">
        <v>0.439673</v>
      </c>
      <c r="HD601">
        <v>20.3321</v>
      </c>
      <c r="HE601">
        <v>5.21639</v>
      </c>
      <c r="HF601">
        <v>12.0099</v>
      </c>
      <c r="HG601">
        <v>4.9894</v>
      </c>
      <c r="HH601">
        <v>3.2885</v>
      </c>
      <c r="HI601">
        <v>9999</v>
      </c>
      <c r="HJ601">
        <v>9999</v>
      </c>
      <c r="HK601">
        <v>9999</v>
      </c>
      <c r="HL601">
        <v>157.2</v>
      </c>
      <c r="HM601">
        <v>1.86739</v>
      </c>
      <c r="HN601">
        <v>1.86646</v>
      </c>
      <c r="HO601">
        <v>1.86592</v>
      </c>
      <c r="HP601">
        <v>1.86584</v>
      </c>
      <c r="HQ601">
        <v>1.86768</v>
      </c>
      <c r="HR601">
        <v>1.87012</v>
      </c>
      <c r="HS601">
        <v>1.86876</v>
      </c>
      <c r="HT601">
        <v>1.87027</v>
      </c>
      <c r="HU601">
        <v>0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-1.992</v>
      </c>
      <c r="II601">
        <v>-0.08550000000000001</v>
      </c>
      <c r="IJ601">
        <v>-0.9279119013753974</v>
      </c>
      <c r="IK601">
        <v>-0.003643892653284941</v>
      </c>
      <c r="IL601">
        <v>8.948238347276123E-07</v>
      </c>
      <c r="IM601">
        <v>-2.445980282225029E-10</v>
      </c>
      <c r="IN601">
        <v>-0.1764634167570225</v>
      </c>
      <c r="IO601">
        <v>-0.01042730378795286</v>
      </c>
      <c r="IP601">
        <v>0.00100284695746963</v>
      </c>
      <c r="IQ601">
        <v>-1.701466411570297E-05</v>
      </c>
      <c r="IR601">
        <v>2</v>
      </c>
      <c r="IS601">
        <v>2310</v>
      </c>
      <c r="IT601">
        <v>1</v>
      </c>
      <c r="IU601">
        <v>25</v>
      </c>
      <c r="IV601">
        <v>23.9</v>
      </c>
      <c r="IW601">
        <v>23.6</v>
      </c>
      <c r="IX601">
        <v>0.7922360000000001</v>
      </c>
      <c r="IY601">
        <v>2.23022</v>
      </c>
      <c r="IZ601">
        <v>1.39648</v>
      </c>
      <c r="JA601">
        <v>2.34985</v>
      </c>
      <c r="JB601">
        <v>1.49536</v>
      </c>
      <c r="JC601">
        <v>2.2998</v>
      </c>
      <c r="JD601">
        <v>35.7544</v>
      </c>
      <c r="JE601">
        <v>24.1663</v>
      </c>
      <c r="JF601">
        <v>18</v>
      </c>
      <c r="JG601">
        <v>512.994</v>
      </c>
      <c r="JH601">
        <v>443.71</v>
      </c>
      <c r="JI601">
        <v>25.0001</v>
      </c>
      <c r="JJ601">
        <v>26.6369</v>
      </c>
      <c r="JK601">
        <v>30.0003</v>
      </c>
      <c r="JL601">
        <v>26.5822</v>
      </c>
      <c r="JM601">
        <v>26.5195</v>
      </c>
      <c r="JN601">
        <v>15.8679</v>
      </c>
      <c r="JO601">
        <v>27.6455</v>
      </c>
      <c r="JP601">
        <v>62.916</v>
      </c>
      <c r="JQ601">
        <v>25</v>
      </c>
      <c r="JR601">
        <v>286.042</v>
      </c>
      <c r="JS601">
        <v>18.764</v>
      </c>
      <c r="JT601">
        <v>100.76</v>
      </c>
      <c r="JU601">
        <v>100.729</v>
      </c>
    </row>
    <row r="602" spans="1:281">
      <c r="A602">
        <v>586</v>
      </c>
      <c r="B602">
        <v>1658950664.6</v>
      </c>
      <c r="C602">
        <v>9026.599999904633</v>
      </c>
      <c r="D602" t="s">
        <v>1607</v>
      </c>
      <c r="E602" t="s">
        <v>1608</v>
      </c>
      <c r="F602">
        <v>5</v>
      </c>
      <c r="G602" t="s">
        <v>1590</v>
      </c>
      <c r="H602" t="s">
        <v>416</v>
      </c>
      <c r="I602">
        <v>1658950657.081481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305.710278349078</v>
      </c>
      <c r="AK602">
        <v>305.5428242424242</v>
      </c>
      <c r="AL602">
        <v>-3.165177483881442</v>
      </c>
      <c r="AM602">
        <v>65.32040265321261</v>
      </c>
      <c r="AN602">
        <f>(AP602 - AO602 + DI602*1E3/(8.314*(DK602+273.15)) * AR602/DH602 * AQ602) * DH602/(100*CV602) * 1000/(1000 - AP602)</f>
        <v>0</v>
      </c>
      <c r="AO602">
        <v>18.86168521985452</v>
      </c>
      <c r="AP602">
        <v>23.78138363636363</v>
      </c>
      <c r="AQ602">
        <v>0.00257667380823174</v>
      </c>
      <c r="AR602">
        <v>84.89156689926901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1394</v>
      </c>
      <c r="CA602">
        <v>300</v>
      </c>
      <c r="CB602">
        <v>300</v>
      </c>
      <c r="CC602">
        <v>300</v>
      </c>
      <c r="CD602">
        <v>10389.3</v>
      </c>
      <c r="CE602">
        <v>1221.96</v>
      </c>
      <c r="CF602">
        <v>-0.00688733</v>
      </c>
      <c r="CG602">
        <v>0.34</v>
      </c>
      <c r="CH602" t="s">
        <v>417</v>
      </c>
      <c r="CI602" t="s">
        <v>417</v>
      </c>
      <c r="CJ602" t="s">
        <v>417</v>
      </c>
      <c r="CK602" t="s">
        <v>417</v>
      </c>
      <c r="CL602" t="s">
        <v>417</v>
      </c>
      <c r="CM602" t="s">
        <v>417</v>
      </c>
      <c r="CN602" t="s">
        <v>417</v>
      </c>
      <c r="CO602" t="s">
        <v>417</v>
      </c>
      <c r="CP602" t="s">
        <v>417</v>
      </c>
      <c r="CQ602" t="s">
        <v>417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1658950657.081481</v>
      </c>
      <c r="DB602">
        <v>319.8254444444444</v>
      </c>
      <c r="DC602">
        <v>315.5847407407408</v>
      </c>
      <c r="DD602">
        <v>23.74431481481481</v>
      </c>
      <c r="DE602">
        <v>18.8300962962963</v>
      </c>
      <c r="DF602">
        <v>321.8415555555555</v>
      </c>
      <c r="DG602">
        <v>23.83001851851852</v>
      </c>
      <c r="DH602">
        <v>500.0490370370371</v>
      </c>
      <c r="DI602">
        <v>90.4174</v>
      </c>
      <c r="DJ602">
        <v>0.1000180407407407</v>
      </c>
      <c r="DK602">
        <v>27.27759259259259</v>
      </c>
      <c r="DL602">
        <v>27.28328518518518</v>
      </c>
      <c r="DM602">
        <v>999.9000000000001</v>
      </c>
      <c r="DN602">
        <v>0</v>
      </c>
      <c r="DO602">
        <v>0</v>
      </c>
      <c r="DP602">
        <v>9997.056296296294</v>
      </c>
      <c r="DQ602">
        <v>0</v>
      </c>
      <c r="DR602">
        <v>11.00763333333333</v>
      </c>
      <c r="DS602">
        <v>4.240799999999999</v>
      </c>
      <c r="DT602">
        <v>327.6038518518519</v>
      </c>
      <c r="DU602">
        <v>321.6406296296296</v>
      </c>
      <c r="DV602">
        <v>4.914228888888889</v>
      </c>
      <c r="DW602">
        <v>315.5847407407408</v>
      </c>
      <c r="DX602">
        <v>18.8300962962963</v>
      </c>
      <c r="DY602">
        <v>2.146899259259259</v>
      </c>
      <c r="DZ602">
        <v>1.702567407407408</v>
      </c>
      <c r="EA602">
        <v>18.57148518518519</v>
      </c>
      <c r="EB602">
        <v>14.91983703703704</v>
      </c>
      <c r="EC602">
        <v>2000.003703703704</v>
      </c>
      <c r="ED602">
        <v>0.9800071111111111</v>
      </c>
      <c r="EE602">
        <v>0.0199931888888889</v>
      </c>
      <c r="EF602">
        <v>0</v>
      </c>
      <c r="EG602">
        <v>793.5475185185185</v>
      </c>
      <c r="EH602">
        <v>5.00097</v>
      </c>
      <c r="EI602">
        <v>15789.15185185185</v>
      </c>
      <c r="EJ602">
        <v>16707.64814814815</v>
      </c>
      <c r="EK602">
        <v>38.25</v>
      </c>
      <c r="EL602">
        <v>38.75</v>
      </c>
      <c r="EM602">
        <v>38.187</v>
      </c>
      <c r="EN602">
        <v>38.437</v>
      </c>
      <c r="EO602">
        <v>38.875</v>
      </c>
      <c r="EP602">
        <v>1955.113703703704</v>
      </c>
      <c r="EQ602">
        <v>39.89000000000001</v>
      </c>
      <c r="ER602">
        <v>0</v>
      </c>
      <c r="ES602">
        <v>1458.599999904633</v>
      </c>
      <c r="ET602">
        <v>0</v>
      </c>
      <c r="EU602">
        <v>793.5050384615383</v>
      </c>
      <c r="EV602">
        <v>-20.85535044173198</v>
      </c>
      <c r="EW602">
        <v>-427.5076926449206</v>
      </c>
      <c r="EX602">
        <v>15788.13076923077</v>
      </c>
      <c r="EY602">
        <v>15</v>
      </c>
      <c r="EZ602">
        <v>1658949246.1</v>
      </c>
      <c r="FA602" t="s">
        <v>1397</v>
      </c>
      <c r="FB602">
        <v>1658949228.6</v>
      </c>
      <c r="FC602">
        <v>1658949246.1</v>
      </c>
      <c r="FD602">
        <v>1</v>
      </c>
      <c r="FE602">
        <v>1.075</v>
      </c>
      <c r="FF602">
        <v>0.018</v>
      </c>
      <c r="FG602">
        <v>-2.327</v>
      </c>
      <c r="FH602">
        <v>-0.178</v>
      </c>
      <c r="FI602">
        <v>420</v>
      </c>
      <c r="FJ602">
        <v>13</v>
      </c>
      <c r="FK602">
        <v>0.09</v>
      </c>
      <c r="FL602">
        <v>0.02</v>
      </c>
      <c r="FM602">
        <v>3.272491268292683</v>
      </c>
      <c r="FN602">
        <v>16.34127683623693</v>
      </c>
      <c r="FO602">
        <v>1.614441223020674</v>
      </c>
      <c r="FP602">
        <v>0</v>
      </c>
      <c r="FQ602">
        <v>794.882382352941</v>
      </c>
      <c r="FR602">
        <v>-22.95057296493163</v>
      </c>
      <c r="FS602">
        <v>2.276603933813102</v>
      </c>
      <c r="FT602">
        <v>0</v>
      </c>
      <c r="FU602">
        <v>4.925048536585367</v>
      </c>
      <c r="FV602">
        <v>-0.1877529616724658</v>
      </c>
      <c r="FW602">
        <v>0.0238414708951394</v>
      </c>
      <c r="FX602">
        <v>0</v>
      </c>
      <c r="FY602">
        <v>0</v>
      </c>
      <c r="FZ602">
        <v>3</v>
      </c>
      <c r="GA602" t="s">
        <v>439</v>
      </c>
      <c r="GB602">
        <v>2.98295</v>
      </c>
      <c r="GC602">
        <v>2.71568</v>
      </c>
      <c r="GD602">
        <v>0.0721174</v>
      </c>
      <c r="GE602">
        <v>0.06985329999999999</v>
      </c>
      <c r="GF602">
        <v>0.106786</v>
      </c>
      <c r="GG602">
        <v>0.0890131</v>
      </c>
      <c r="GH602">
        <v>29415.7</v>
      </c>
      <c r="GI602">
        <v>29600.6</v>
      </c>
      <c r="GJ602">
        <v>29464.5</v>
      </c>
      <c r="GK602">
        <v>29431.6</v>
      </c>
      <c r="GL602">
        <v>34859.6</v>
      </c>
      <c r="GM602">
        <v>35643.9</v>
      </c>
      <c r="GN602">
        <v>41502.9</v>
      </c>
      <c r="GO602">
        <v>41940.5</v>
      </c>
      <c r="GP602">
        <v>1.94685</v>
      </c>
      <c r="GQ602">
        <v>1.90755</v>
      </c>
      <c r="GR602">
        <v>0.102799</v>
      </c>
      <c r="GS602">
        <v>0</v>
      </c>
      <c r="GT602">
        <v>25.5951</v>
      </c>
      <c r="GU602">
        <v>999.9</v>
      </c>
      <c r="GV602">
        <v>48.8</v>
      </c>
      <c r="GW602">
        <v>31.2</v>
      </c>
      <c r="GX602">
        <v>24.6274</v>
      </c>
      <c r="GY602">
        <v>62.9896</v>
      </c>
      <c r="GZ602">
        <v>33.9343</v>
      </c>
      <c r="HA602">
        <v>1</v>
      </c>
      <c r="HB602">
        <v>-0.0569182</v>
      </c>
      <c r="HC602">
        <v>0.440618</v>
      </c>
      <c r="HD602">
        <v>20.3321</v>
      </c>
      <c r="HE602">
        <v>5.21609</v>
      </c>
      <c r="HF602">
        <v>12.0099</v>
      </c>
      <c r="HG602">
        <v>4.98895</v>
      </c>
      <c r="HH602">
        <v>3.28838</v>
      </c>
      <c r="HI602">
        <v>9999</v>
      </c>
      <c r="HJ602">
        <v>9999</v>
      </c>
      <c r="HK602">
        <v>9999</v>
      </c>
      <c r="HL602">
        <v>157.2</v>
      </c>
      <c r="HM602">
        <v>1.8674</v>
      </c>
      <c r="HN602">
        <v>1.86646</v>
      </c>
      <c r="HO602">
        <v>1.86587</v>
      </c>
      <c r="HP602">
        <v>1.86584</v>
      </c>
      <c r="HQ602">
        <v>1.86768</v>
      </c>
      <c r="HR602">
        <v>1.87012</v>
      </c>
      <c r="HS602">
        <v>1.86875</v>
      </c>
      <c r="HT602">
        <v>1.87027</v>
      </c>
      <c r="HU602">
        <v>0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-1.943</v>
      </c>
      <c r="II602">
        <v>-0.0853</v>
      </c>
      <c r="IJ602">
        <v>-0.9279119013753974</v>
      </c>
      <c r="IK602">
        <v>-0.003643892653284941</v>
      </c>
      <c r="IL602">
        <v>8.948238347276123E-07</v>
      </c>
      <c r="IM602">
        <v>-2.445980282225029E-10</v>
      </c>
      <c r="IN602">
        <v>-0.1764634167570225</v>
      </c>
      <c r="IO602">
        <v>-0.01042730378795286</v>
      </c>
      <c r="IP602">
        <v>0.00100284695746963</v>
      </c>
      <c r="IQ602">
        <v>-1.701466411570297E-05</v>
      </c>
      <c r="IR602">
        <v>2</v>
      </c>
      <c r="IS602">
        <v>2310</v>
      </c>
      <c r="IT602">
        <v>1</v>
      </c>
      <c r="IU602">
        <v>25</v>
      </c>
      <c r="IV602">
        <v>23.9</v>
      </c>
      <c r="IW602">
        <v>23.6</v>
      </c>
      <c r="IX602">
        <v>0.755615</v>
      </c>
      <c r="IY602">
        <v>2.23145</v>
      </c>
      <c r="IZ602">
        <v>1.39648</v>
      </c>
      <c r="JA602">
        <v>2.34985</v>
      </c>
      <c r="JB602">
        <v>1.49536</v>
      </c>
      <c r="JC602">
        <v>2.36084</v>
      </c>
      <c r="JD602">
        <v>35.7544</v>
      </c>
      <c r="JE602">
        <v>24.1663</v>
      </c>
      <c r="JF602">
        <v>18</v>
      </c>
      <c r="JG602">
        <v>512.85</v>
      </c>
      <c r="JH602">
        <v>443.605</v>
      </c>
      <c r="JI602">
        <v>25.0001</v>
      </c>
      <c r="JJ602">
        <v>26.6392</v>
      </c>
      <c r="JK602">
        <v>30.0002</v>
      </c>
      <c r="JL602">
        <v>26.5841</v>
      </c>
      <c r="JM602">
        <v>26.5218</v>
      </c>
      <c r="JN602">
        <v>15.1413</v>
      </c>
      <c r="JO602">
        <v>27.9324</v>
      </c>
      <c r="JP602">
        <v>62.916</v>
      </c>
      <c r="JQ602">
        <v>25</v>
      </c>
      <c r="JR602">
        <v>265.954</v>
      </c>
      <c r="JS602">
        <v>18.7312</v>
      </c>
      <c r="JT602">
        <v>100.759</v>
      </c>
      <c r="JU602">
        <v>100.727</v>
      </c>
    </row>
    <row r="603" spans="1:281">
      <c r="A603">
        <v>587</v>
      </c>
      <c r="B603">
        <v>1658950669.6</v>
      </c>
      <c r="C603">
        <v>9031.599999904633</v>
      </c>
      <c r="D603" t="s">
        <v>1609</v>
      </c>
      <c r="E603" t="s">
        <v>1610</v>
      </c>
      <c r="F603">
        <v>5</v>
      </c>
      <c r="G603" t="s">
        <v>1590</v>
      </c>
      <c r="H603" t="s">
        <v>416</v>
      </c>
      <c r="I603">
        <v>1658950662.1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288.858094518622</v>
      </c>
      <c r="AK603">
        <v>289.6646242424242</v>
      </c>
      <c r="AL603">
        <v>-3.175819354943604</v>
      </c>
      <c r="AM603">
        <v>65.32040265321261</v>
      </c>
      <c r="AN603">
        <f>(AP603 - AO603 + DI603*1E3/(8.314*(DK603+273.15)) * AR603/DH603 * AQ603) * DH603/(100*CV603) * 1000/(1000 - AP603)</f>
        <v>0</v>
      </c>
      <c r="AO603">
        <v>18.83442930110868</v>
      </c>
      <c r="AP603">
        <v>23.78904303030302</v>
      </c>
      <c r="AQ603">
        <v>0.0006892816023402551</v>
      </c>
      <c r="AR603">
        <v>84.89156689926901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1394</v>
      </c>
      <c r="CA603">
        <v>300</v>
      </c>
      <c r="CB603">
        <v>300</v>
      </c>
      <c r="CC603">
        <v>300</v>
      </c>
      <c r="CD603">
        <v>10389.3</v>
      </c>
      <c r="CE603">
        <v>1221.96</v>
      </c>
      <c r="CF603">
        <v>-0.00688733</v>
      </c>
      <c r="CG603">
        <v>0.34</v>
      </c>
      <c r="CH603" t="s">
        <v>417</v>
      </c>
      <c r="CI603" t="s">
        <v>417</v>
      </c>
      <c r="CJ603" t="s">
        <v>417</v>
      </c>
      <c r="CK603" t="s">
        <v>417</v>
      </c>
      <c r="CL603" t="s">
        <v>417</v>
      </c>
      <c r="CM603" t="s">
        <v>417</v>
      </c>
      <c r="CN603" t="s">
        <v>417</v>
      </c>
      <c r="CO603" t="s">
        <v>417</v>
      </c>
      <c r="CP603" t="s">
        <v>417</v>
      </c>
      <c r="CQ603" t="s">
        <v>417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1658950662.1</v>
      </c>
      <c r="DB603">
        <v>304.4198888888889</v>
      </c>
      <c r="DC603">
        <v>298.9918518518519</v>
      </c>
      <c r="DD603">
        <v>23.76926666666667</v>
      </c>
      <c r="DE603">
        <v>18.84607037037037</v>
      </c>
      <c r="DF603">
        <v>306.3872592592593</v>
      </c>
      <c r="DG603">
        <v>23.85477037037037</v>
      </c>
      <c r="DH603">
        <v>500.0504814814815</v>
      </c>
      <c r="DI603">
        <v>90.4177</v>
      </c>
      <c r="DJ603">
        <v>0.09998960740740744</v>
      </c>
      <c r="DK603">
        <v>27.27683333333333</v>
      </c>
      <c r="DL603">
        <v>27.28388148148148</v>
      </c>
      <c r="DM603">
        <v>999.9000000000001</v>
      </c>
      <c r="DN603">
        <v>0</v>
      </c>
      <c r="DO603">
        <v>0</v>
      </c>
      <c r="DP603">
        <v>10003.8662962963</v>
      </c>
      <c r="DQ603">
        <v>0</v>
      </c>
      <c r="DR603">
        <v>11.11337777777778</v>
      </c>
      <c r="DS603">
        <v>5.428137407407407</v>
      </c>
      <c r="DT603">
        <v>311.8316666666666</v>
      </c>
      <c r="DU603">
        <v>304.735</v>
      </c>
      <c r="DV603">
        <v>4.923205925925926</v>
      </c>
      <c r="DW603">
        <v>298.9918518518519</v>
      </c>
      <c r="DX603">
        <v>18.84607037037037</v>
      </c>
      <c r="DY603">
        <v>2.149162962962963</v>
      </c>
      <c r="DZ603">
        <v>1.704017407407407</v>
      </c>
      <c r="EA603">
        <v>18.58831851851852</v>
      </c>
      <c r="EB603">
        <v>14.93307407407408</v>
      </c>
      <c r="EC603">
        <v>2000.013333333333</v>
      </c>
      <c r="ED603">
        <v>0.9800071111111112</v>
      </c>
      <c r="EE603">
        <v>0.01999318888888889</v>
      </c>
      <c r="EF603">
        <v>0</v>
      </c>
      <c r="EG603">
        <v>791.900148148148</v>
      </c>
      <c r="EH603">
        <v>5.00097</v>
      </c>
      <c r="EI603">
        <v>15756.26296296296</v>
      </c>
      <c r="EJ603">
        <v>16707.72962962963</v>
      </c>
      <c r="EK603">
        <v>38.25</v>
      </c>
      <c r="EL603">
        <v>38.75</v>
      </c>
      <c r="EM603">
        <v>38.187</v>
      </c>
      <c r="EN603">
        <v>38.437</v>
      </c>
      <c r="EO603">
        <v>38.875</v>
      </c>
      <c r="EP603">
        <v>1955.123333333333</v>
      </c>
      <c r="EQ603">
        <v>39.89000000000001</v>
      </c>
      <c r="ER603">
        <v>0</v>
      </c>
      <c r="ES603">
        <v>1463.399999856949</v>
      </c>
      <c r="ET603">
        <v>0</v>
      </c>
      <c r="EU603">
        <v>791.9527692307691</v>
      </c>
      <c r="EV603">
        <v>-18.11220513698986</v>
      </c>
      <c r="EW603">
        <v>-356.2837607785215</v>
      </c>
      <c r="EX603">
        <v>15756.83461538461</v>
      </c>
      <c r="EY603">
        <v>15</v>
      </c>
      <c r="EZ603">
        <v>1658949246.1</v>
      </c>
      <c r="FA603" t="s">
        <v>1397</v>
      </c>
      <c r="FB603">
        <v>1658949228.6</v>
      </c>
      <c r="FC603">
        <v>1658949246.1</v>
      </c>
      <c r="FD603">
        <v>1</v>
      </c>
      <c r="FE603">
        <v>1.075</v>
      </c>
      <c r="FF603">
        <v>0.018</v>
      </c>
      <c r="FG603">
        <v>-2.327</v>
      </c>
      <c r="FH603">
        <v>-0.178</v>
      </c>
      <c r="FI603">
        <v>420</v>
      </c>
      <c r="FJ603">
        <v>13</v>
      </c>
      <c r="FK603">
        <v>0.09</v>
      </c>
      <c r="FL603">
        <v>0.02</v>
      </c>
      <c r="FM603">
        <v>4.7511945</v>
      </c>
      <c r="FN603">
        <v>14.31212420262664</v>
      </c>
      <c r="FO603">
        <v>1.379984079221478</v>
      </c>
      <c r="FP603">
        <v>0</v>
      </c>
      <c r="FQ603">
        <v>792.9490588235293</v>
      </c>
      <c r="FR603">
        <v>-20.00757829774034</v>
      </c>
      <c r="FS603">
        <v>1.994214616764264</v>
      </c>
      <c r="FT603">
        <v>0</v>
      </c>
      <c r="FU603">
        <v>4.925298</v>
      </c>
      <c r="FV603">
        <v>0.09825185741087276</v>
      </c>
      <c r="FW603">
        <v>0.02622770617114649</v>
      </c>
      <c r="FX603">
        <v>1</v>
      </c>
      <c r="FY603">
        <v>1</v>
      </c>
      <c r="FZ603">
        <v>3</v>
      </c>
      <c r="GA603" t="s">
        <v>426</v>
      </c>
      <c r="GB603">
        <v>2.98305</v>
      </c>
      <c r="GC603">
        <v>2.71575</v>
      </c>
      <c r="GD603">
        <v>0.0689992</v>
      </c>
      <c r="GE603">
        <v>0.06652569999999999</v>
      </c>
      <c r="GF603">
        <v>0.106806</v>
      </c>
      <c r="GG603">
        <v>0.088884</v>
      </c>
      <c r="GH603">
        <v>29514.6</v>
      </c>
      <c r="GI603">
        <v>29706.9</v>
      </c>
      <c r="GJ603">
        <v>29464.7</v>
      </c>
      <c r="GK603">
        <v>29432</v>
      </c>
      <c r="GL603">
        <v>34858.8</v>
      </c>
      <c r="GM603">
        <v>35649.3</v>
      </c>
      <c r="GN603">
        <v>41503</v>
      </c>
      <c r="GO603">
        <v>41940.9</v>
      </c>
      <c r="GP603">
        <v>1.94667</v>
      </c>
      <c r="GQ603">
        <v>1.90735</v>
      </c>
      <c r="GR603">
        <v>0.103414</v>
      </c>
      <c r="GS603">
        <v>0</v>
      </c>
      <c r="GT603">
        <v>25.5933</v>
      </c>
      <c r="GU603">
        <v>999.9</v>
      </c>
      <c r="GV603">
        <v>48.9</v>
      </c>
      <c r="GW603">
        <v>31.2</v>
      </c>
      <c r="GX603">
        <v>24.6763</v>
      </c>
      <c r="GY603">
        <v>62.8796</v>
      </c>
      <c r="GZ603">
        <v>33.4896</v>
      </c>
      <c r="HA603">
        <v>1</v>
      </c>
      <c r="HB603">
        <v>-0.0564837</v>
      </c>
      <c r="HC603">
        <v>0.442503</v>
      </c>
      <c r="HD603">
        <v>20.3321</v>
      </c>
      <c r="HE603">
        <v>5.21654</v>
      </c>
      <c r="HF603">
        <v>12.0099</v>
      </c>
      <c r="HG603">
        <v>4.98935</v>
      </c>
      <c r="HH603">
        <v>3.28848</v>
      </c>
      <c r="HI603">
        <v>9999</v>
      </c>
      <c r="HJ603">
        <v>9999</v>
      </c>
      <c r="HK603">
        <v>9999</v>
      </c>
      <c r="HL603">
        <v>157.2</v>
      </c>
      <c r="HM603">
        <v>1.86742</v>
      </c>
      <c r="HN603">
        <v>1.86646</v>
      </c>
      <c r="HO603">
        <v>1.86588</v>
      </c>
      <c r="HP603">
        <v>1.86584</v>
      </c>
      <c r="HQ603">
        <v>1.86768</v>
      </c>
      <c r="HR603">
        <v>1.87013</v>
      </c>
      <c r="HS603">
        <v>1.86877</v>
      </c>
      <c r="HT603">
        <v>1.87027</v>
      </c>
      <c r="HU603">
        <v>0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-1.893</v>
      </c>
      <c r="II603">
        <v>-0.0853</v>
      </c>
      <c r="IJ603">
        <v>-0.9279119013753974</v>
      </c>
      <c r="IK603">
        <v>-0.003643892653284941</v>
      </c>
      <c r="IL603">
        <v>8.948238347276123E-07</v>
      </c>
      <c r="IM603">
        <v>-2.445980282225029E-10</v>
      </c>
      <c r="IN603">
        <v>-0.1764634167570225</v>
      </c>
      <c r="IO603">
        <v>-0.01042730378795286</v>
      </c>
      <c r="IP603">
        <v>0.00100284695746963</v>
      </c>
      <c r="IQ603">
        <v>-1.701466411570297E-05</v>
      </c>
      <c r="IR603">
        <v>2</v>
      </c>
      <c r="IS603">
        <v>2310</v>
      </c>
      <c r="IT603">
        <v>1</v>
      </c>
      <c r="IU603">
        <v>25</v>
      </c>
      <c r="IV603">
        <v>24</v>
      </c>
      <c r="IW603">
        <v>23.7</v>
      </c>
      <c r="IX603">
        <v>0.722656</v>
      </c>
      <c r="IY603">
        <v>2.22412</v>
      </c>
      <c r="IZ603">
        <v>1.39648</v>
      </c>
      <c r="JA603">
        <v>2.34985</v>
      </c>
      <c r="JB603">
        <v>1.49536</v>
      </c>
      <c r="JC603">
        <v>2.38647</v>
      </c>
      <c r="JD603">
        <v>35.7544</v>
      </c>
      <c r="JE603">
        <v>24.1751</v>
      </c>
      <c r="JF603">
        <v>18</v>
      </c>
      <c r="JG603">
        <v>512.7569999999999</v>
      </c>
      <c r="JH603">
        <v>443.501</v>
      </c>
      <c r="JI603">
        <v>25.0002</v>
      </c>
      <c r="JJ603">
        <v>26.6414</v>
      </c>
      <c r="JK603">
        <v>30.0002</v>
      </c>
      <c r="JL603">
        <v>26.5864</v>
      </c>
      <c r="JM603">
        <v>26.524</v>
      </c>
      <c r="JN603">
        <v>14.468</v>
      </c>
      <c r="JO603">
        <v>28.2072</v>
      </c>
      <c r="JP603">
        <v>62.916</v>
      </c>
      <c r="JQ603">
        <v>25</v>
      </c>
      <c r="JR603">
        <v>252.595</v>
      </c>
      <c r="JS603">
        <v>18.7044</v>
      </c>
      <c r="JT603">
        <v>100.759</v>
      </c>
      <c r="JU603">
        <v>100.728</v>
      </c>
    </row>
    <row r="604" spans="1:281">
      <c r="A604">
        <v>588</v>
      </c>
      <c r="B604">
        <v>1658950674.6</v>
      </c>
      <c r="C604">
        <v>9036.599999904633</v>
      </c>
      <c r="D604" t="s">
        <v>1611</v>
      </c>
      <c r="E604" t="s">
        <v>1612</v>
      </c>
      <c r="F604">
        <v>5</v>
      </c>
      <c r="G604" t="s">
        <v>1590</v>
      </c>
      <c r="H604" t="s">
        <v>416</v>
      </c>
      <c r="I604">
        <v>1658950666.814285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271.9719710987821</v>
      </c>
      <c r="AK604">
        <v>273.7508606060606</v>
      </c>
      <c r="AL604">
        <v>-3.185907953617607</v>
      </c>
      <c r="AM604">
        <v>65.32040265321261</v>
      </c>
      <c r="AN604">
        <f>(AP604 - AO604 + DI604*1E3/(8.314*(DK604+273.15)) * AR604/DH604 * AQ604) * DH604/(100*CV604) * 1000/(1000 - AP604)</f>
        <v>0</v>
      </c>
      <c r="AO604">
        <v>18.79044009702073</v>
      </c>
      <c r="AP604">
        <v>23.78073696969697</v>
      </c>
      <c r="AQ604">
        <v>-3.983172781522935E-06</v>
      </c>
      <c r="AR604">
        <v>84.89156689926901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1394</v>
      </c>
      <c r="CA604">
        <v>300</v>
      </c>
      <c r="CB604">
        <v>300</v>
      </c>
      <c r="CC604">
        <v>300</v>
      </c>
      <c r="CD604">
        <v>10389.3</v>
      </c>
      <c r="CE604">
        <v>1221.96</v>
      </c>
      <c r="CF604">
        <v>-0.00688733</v>
      </c>
      <c r="CG604">
        <v>0.34</v>
      </c>
      <c r="CH604" t="s">
        <v>417</v>
      </c>
      <c r="CI604" t="s">
        <v>417</v>
      </c>
      <c r="CJ604" t="s">
        <v>417</v>
      </c>
      <c r="CK604" t="s">
        <v>417</v>
      </c>
      <c r="CL604" t="s">
        <v>417</v>
      </c>
      <c r="CM604" t="s">
        <v>417</v>
      </c>
      <c r="CN604" t="s">
        <v>417</v>
      </c>
      <c r="CO604" t="s">
        <v>417</v>
      </c>
      <c r="CP604" t="s">
        <v>417</v>
      </c>
      <c r="CQ604" t="s">
        <v>417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1658950666.814285</v>
      </c>
      <c r="DB604">
        <v>289.8492857142857</v>
      </c>
      <c r="DC604">
        <v>283.3956428571428</v>
      </c>
      <c r="DD604">
        <v>23.78247142857142</v>
      </c>
      <c r="DE604">
        <v>18.820875</v>
      </c>
      <c r="DF604">
        <v>291.7702142857143</v>
      </c>
      <c r="DG604">
        <v>23.86785714285714</v>
      </c>
      <c r="DH604">
        <v>500.0362142857143</v>
      </c>
      <c r="DI604">
        <v>90.41833571428572</v>
      </c>
      <c r="DJ604">
        <v>0.09999831071428573</v>
      </c>
      <c r="DK604">
        <v>27.27659642857143</v>
      </c>
      <c r="DL604">
        <v>27.28155357142857</v>
      </c>
      <c r="DM604">
        <v>999.9000000000002</v>
      </c>
      <c r="DN604">
        <v>0</v>
      </c>
      <c r="DO604">
        <v>0</v>
      </c>
      <c r="DP604">
        <v>10003.70607142857</v>
      </c>
      <c r="DQ604">
        <v>0</v>
      </c>
      <c r="DR604">
        <v>11.22243571428571</v>
      </c>
      <c r="DS604">
        <v>6.453679642857144</v>
      </c>
      <c r="DT604">
        <v>296.9105</v>
      </c>
      <c r="DU604">
        <v>288.8322857142857</v>
      </c>
      <c r="DV604">
        <v>4.961590357142856</v>
      </c>
      <c r="DW604">
        <v>283.3956428571428</v>
      </c>
      <c r="DX604">
        <v>18.820875</v>
      </c>
      <c r="DY604">
        <v>2.150371071428572</v>
      </c>
      <c r="DZ604">
        <v>1.701751785714286</v>
      </c>
      <c r="EA604">
        <v>18.5973</v>
      </c>
      <c r="EB604">
        <v>14.91238928571429</v>
      </c>
      <c r="EC604">
        <v>2000.004285714286</v>
      </c>
      <c r="ED604">
        <v>0.9800071428571427</v>
      </c>
      <c r="EE604">
        <v>0.01999315714285714</v>
      </c>
      <c r="EF604">
        <v>0</v>
      </c>
      <c r="EG604">
        <v>790.6509285714286</v>
      </c>
      <c r="EH604">
        <v>5.00097</v>
      </c>
      <c r="EI604">
        <v>15731.04285714286</v>
      </c>
      <c r="EJ604">
        <v>16707.65357142857</v>
      </c>
      <c r="EK604">
        <v>38.25</v>
      </c>
      <c r="EL604">
        <v>38.75</v>
      </c>
      <c r="EM604">
        <v>38.187</v>
      </c>
      <c r="EN604">
        <v>38.437</v>
      </c>
      <c r="EO604">
        <v>38.875</v>
      </c>
      <c r="EP604">
        <v>1955.114285714286</v>
      </c>
      <c r="EQ604">
        <v>39.89000000000001</v>
      </c>
      <c r="ER604">
        <v>0</v>
      </c>
      <c r="ES604">
        <v>1468.200000047684</v>
      </c>
      <c r="ET604">
        <v>0</v>
      </c>
      <c r="EU604">
        <v>790.6658846153846</v>
      </c>
      <c r="EV604">
        <v>-13.62068375905548</v>
      </c>
      <c r="EW604">
        <v>-290.9128204565643</v>
      </c>
      <c r="EX604">
        <v>15730.92307692308</v>
      </c>
      <c r="EY604">
        <v>15</v>
      </c>
      <c r="EZ604">
        <v>1658949246.1</v>
      </c>
      <c r="FA604" t="s">
        <v>1397</v>
      </c>
      <c r="FB604">
        <v>1658949228.6</v>
      </c>
      <c r="FC604">
        <v>1658949246.1</v>
      </c>
      <c r="FD604">
        <v>1</v>
      </c>
      <c r="FE604">
        <v>1.075</v>
      </c>
      <c r="FF604">
        <v>0.018</v>
      </c>
      <c r="FG604">
        <v>-2.327</v>
      </c>
      <c r="FH604">
        <v>-0.178</v>
      </c>
      <c r="FI604">
        <v>420</v>
      </c>
      <c r="FJ604">
        <v>13</v>
      </c>
      <c r="FK604">
        <v>0.09</v>
      </c>
      <c r="FL604">
        <v>0.02</v>
      </c>
      <c r="FM604">
        <v>5.90378675</v>
      </c>
      <c r="FN604">
        <v>13.05258720450281</v>
      </c>
      <c r="FO604">
        <v>1.256383255866592</v>
      </c>
      <c r="FP604">
        <v>0</v>
      </c>
      <c r="FQ604">
        <v>791.3757647058823</v>
      </c>
      <c r="FR604">
        <v>-15.95248279904985</v>
      </c>
      <c r="FS604">
        <v>1.606961712249757</v>
      </c>
      <c r="FT604">
        <v>0</v>
      </c>
      <c r="FU604">
        <v>4.9446725</v>
      </c>
      <c r="FV604">
        <v>0.4777188742964245</v>
      </c>
      <c r="FW604">
        <v>0.04777497847984853</v>
      </c>
      <c r="FX604">
        <v>0</v>
      </c>
      <c r="FY604">
        <v>0</v>
      </c>
      <c r="FZ604">
        <v>3</v>
      </c>
      <c r="GA604" t="s">
        <v>439</v>
      </c>
      <c r="GB604">
        <v>2.98309</v>
      </c>
      <c r="GC604">
        <v>2.71562</v>
      </c>
      <c r="GD604">
        <v>0.0658077</v>
      </c>
      <c r="GE604">
        <v>0.0631266</v>
      </c>
      <c r="GF604">
        <v>0.106768</v>
      </c>
      <c r="GG604">
        <v>0.08856509999999999</v>
      </c>
      <c r="GH604">
        <v>29615.8</v>
      </c>
      <c r="GI604">
        <v>29815</v>
      </c>
      <c r="GJ604">
        <v>29464.6</v>
      </c>
      <c r="GK604">
        <v>29432</v>
      </c>
      <c r="GL604">
        <v>34860.3</v>
      </c>
      <c r="GM604">
        <v>35661.9</v>
      </c>
      <c r="GN604">
        <v>41503</v>
      </c>
      <c r="GO604">
        <v>41940.9</v>
      </c>
      <c r="GP604">
        <v>1.94687</v>
      </c>
      <c r="GQ604">
        <v>1.90707</v>
      </c>
      <c r="GR604">
        <v>0.103507</v>
      </c>
      <c r="GS604">
        <v>0</v>
      </c>
      <c r="GT604">
        <v>25.5929</v>
      </c>
      <c r="GU604">
        <v>999.9</v>
      </c>
      <c r="GV604">
        <v>48.8</v>
      </c>
      <c r="GW604">
        <v>31.2</v>
      </c>
      <c r="GX604">
        <v>24.6272</v>
      </c>
      <c r="GY604">
        <v>63.0696</v>
      </c>
      <c r="GZ604">
        <v>33.726</v>
      </c>
      <c r="HA604">
        <v>1</v>
      </c>
      <c r="HB604">
        <v>-0.0564787</v>
      </c>
      <c r="HC604">
        <v>0.444597</v>
      </c>
      <c r="HD604">
        <v>20.332</v>
      </c>
      <c r="HE604">
        <v>5.21729</v>
      </c>
      <c r="HF604">
        <v>12.0099</v>
      </c>
      <c r="HG604">
        <v>4.9895</v>
      </c>
      <c r="HH604">
        <v>3.28865</v>
      </c>
      <c r="HI604">
        <v>9999</v>
      </c>
      <c r="HJ604">
        <v>9999</v>
      </c>
      <c r="HK604">
        <v>9999</v>
      </c>
      <c r="HL604">
        <v>157.2</v>
      </c>
      <c r="HM604">
        <v>1.8674</v>
      </c>
      <c r="HN604">
        <v>1.86646</v>
      </c>
      <c r="HO604">
        <v>1.86586</v>
      </c>
      <c r="HP604">
        <v>1.86584</v>
      </c>
      <c r="HQ604">
        <v>1.86768</v>
      </c>
      <c r="HR604">
        <v>1.87012</v>
      </c>
      <c r="HS604">
        <v>1.86875</v>
      </c>
      <c r="HT604">
        <v>1.87027</v>
      </c>
      <c r="HU604">
        <v>0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-1.844</v>
      </c>
      <c r="II604">
        <v>-0.0854</v>
      </c>
      <c r="IJ604">
        <v>-0.9279119013753974</v>
      </c>
      <c r="IK604">
        <v>-0.003643892653284941</v>
      </c>
      <c r="IL604">
        <v>8.948238347276123E-07</v>
      </c>
      <c r="IM604">
        <v>-2.445980282225029E-10</v>
      </c>
      <c r="IN604">
        <v>-0.1764634167570225</v>
      </c>
      <c r="IO604">
        <v>-0.01042730378795286</v>
      </c>
      <c r="IP604">
        <v>0.00100284695746963</v>
      </c>
      <c r="IQ604">
        <v>-1.701466411570297E-05</v>
      </c>
      <c r="IR604">
        <v>2</v>
      </c>
      <c r="IS604">
        <v>2310</v>
      </c>
      <c r="IT604">
        <v>1</v>
      </c>
      <c r="IU604">
        <v>25</v>
      </c>
      <c r="IV604">
        <v>24.1</v>
      </c>
      <c r="IW604">
        <v>23.8</v>
      </c>
      <c r="IX604">
        <v>0.686035</v>
      </c>
      <c r="IY604">
        <v>2.23999</v>
      </c>
      <c r="IZ604">
        <v>1.39648</v>
      </c>
      <c r="JA604">
        <v>2.34863</v>
      </c>
      <c r="JB604">
        <v>1.49536</v>
      </c>
      <c r="JC604">
        <v>2.30347</v>
      </c>
      <c r="JD604">
        <v>35.7544</v>
      </c>
      <c r="JE604">
        <v>24.1663</v>
      </c>
      <c r="JF604">
        <v>18</v>
      </c>
      <c r="JG604">
        <v>512.9059999999999</v>
      </c>
      <c r="JH604">
        <v>443.346</v>
      </c>
      <c r="JI604">
        <v>25.0003</v>
      </c>
      <c r="JJ604">
        <v>26.6437</v>
      </c>
      <c r="JK604">
        <v>30.0002</v>
      </c>
      <c r="JL604">
        <v>26.5886</v>
      </c>
      <c r="JM604">
        <v>26.5256</v>
      </c>
      <c r="JN604">
        <v>13.7287</v>
      </c>
      <c r="JO604">
        <v>28.2072</v>
      </c>
      <c r="JP604">
        <v>62.5401</v>
      </c>
      <c r="JQ604">
        <v>25</v>
      </c>
      <c r="JR604">
        <v>232.557</v>
      </c>
      <c r="JS604">
        <v>18.698</v>
      </c>
      <c r="JT604">
        <v>100.759</v>
      </c>
      <c r="JU604">
        <v>100.728</v>
      </c>
    </row>
    <row r="605" spans="1:281">
      <c r="A605">
        <v>589</v>
      </c>
      <c r="B605">
        <v>1658950679.6</v>
      </c>
      <c r="C605">
        <v>9041.599999904633</v>
      </c>
      <c r="D605" t="s">
        <v>1613</v>
      </c>
      <c r="E605" t="s">
        <v>1614</v>
      </c>
      <c r="F605">
        <v>5</v>
      </c>
      <c r="G605" t="s">
        <v>1590</v>
      </c>
      <c r="H605" t="s">
        <v>416</v>
      </c>
      <c r="I605">
        <v>1658950672.1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255.1090964089354</v>
      </c>
      <c r="AK605">
        <v>257.8507272727274</v>
      </c>
      <c r="AL605">
        <v>-3.181131622149106</v>
      </c>
      <c r="AM605">
        <v>65.32040265321261</v>
      </c>
      <c r="AN605">
        <f>(AP605 - AO605 + DI605*1E3/(8.314*(DK605+273.15)) * AR605/DH605 * AQ605) * DH605/(100*CV605) * 1000/(1000 - AP605)</f>
        <v>0</v>
      </c>
      <c r="AO605">
        <v>18.68908500308242</v>
      </c>
      <c r="AP605">
        <v>23.74249939393939</v>
      </c>
      <c r="AQ605">
        <v>-0.006781618914396008</v>
      </c>
      <c r="AR605">
        <v>84.89156689926901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1394</v>
      </c>
      <c r="CA605">
        <v>300</v>
      </c>
      <c r="CB605">
        <v>300</v>
      </c>
      <c r="CC605">
        <v>300</v>
      </c>
      <c r="CD605">
        <v>10389.3</v>
      </c>
      <c r="CE605">
        <v>1221.96</v>
      </c>
      <c r="CF605">
        <v>-0.00688733</v>
      </c>
      <c r="CG605">
        <v>0.34</v>
      </c>
      <c r="CH605" t="s">
        <v>417</v>
      </c>
      <c r="CI605" t="s">
        <v>417</v>
      </c>
      <c r="CJ605" t="s">
        <v>417</v>
      </c>
      <c r="CK605" t="s">
        <v>417</v>
      </c>
      <c r="CL605" t="s">
        <v>417</v>
      </c>
      <c r="CM605" t="s">
        <v>417</v>
      </c>
      <c r="CN605" t="s">
        <v>417</v>
      </c>
      <c r="CO605" t="s">
        <v>417</v>
      </c>
      <c r="CP605" t="s">
        <v>417</v>
      </c>
      <c r="CQ605" t="s">
        <v>417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1658950672.1</v>
      </c>
      <c r="DB605">
        <v>273.4575555555555</v>
      </c>
      <c r="DC605">
        <v>265.9093703703704</v>
      </c>
      <c r="DD605">
        <v>23.77815925925926</v>
      </c>
      <c r="DE605">
        <v>18.75805925925926</v>
      </c>
      <c r="DF605">
        <v>275.3258888888889</v>
      </c>
      <c r="DG605">
        <v>23.86357777777778</v>
      </c>
      <c r="DH605">
        <v>500.0387037037038</v>
      </c>
      <c r="DI605">
        <v>90.41864444444444</v>
      </c>
      <c r="DJ605">
        <v>0.100007862962963</v>
      </c>
      <c r="DK605">
        <v>27.27706296296297</v>
      </c>
      <c r="DL605">
        <v>27.28461851851851</v>
      </c>
      <c r="DM605">
        <v>999.9000000000001</v>
      </c>
      <c r="DN605">
        <v>0</v>
      </c>
      <c r="DO605">
        <v>0</v>
      </c>
      <c r="DP605">
        <v>10006.18259259259</v>
      </c>
      <c r="DQ605">
        <v>0</v>
      </c>
      <c r="DR605">
        <v>11.36712962962963</v>
      </c>
      <c r="DS605">
        <v>7.548274814814814</v>
      </c>
      <c r="DT605">
        <v>280.1184814814815</v>
      </c>
      <c r="DU605">
        <v>270.9936296296297</v>
      </c>
      <c r="DV605">
        <v>5.020094074074073</v>
      </c>
      <c r="DW605">
        <v>265.9093703703704</v>
      </c>
      <c r="DX605">
        <v>18.75805925925926</v>
      </c>
      <c r="DY605">
        <v>2.149989259259259</v>
      </c>
      <c r="DZ605">
        <v>1.696077777777778</v>
      </c>
      <c r="EA605">
        <v>18.59444814814815</v>
      </c>
      <c r="EB605">
        <v>14.86049259259259</v>
      </c>
      <c r="EC605">
        <v>1999.999629629629</v>
      </c>
      <c r="ED605">
        <v>0.9800071111111111</v>
      </c>
      <c r="EE605">
        <v>0.0199931888888889</v>
      </c>
      <c r="EF605">
        <v>0</v>
      </c>
      <c r="EG605">
        <v>789.5942962962962</v>
      </c>
      <c r="EH605">
        <v>5.00097</v>
      </c>
      <c r="EI605">
        <v>15708.85185185185</v>
      </c>
      <c r="EJ605">
        <v>16707.61111111111</v>
      </c>
      <c r="EK605">
        <v>38.25</v>
      </c>
      <c r="EL605">
        <v>38.75</v>
      </c>
      <c r="EM605">
        <v>38.187</v>
      </c>
      <c r="EN605">
        <v>38.437</v>
      </c>
      <c r="EO605">
        <v>38.875</v>
      </c>
      <c r="EP605">
        <v>1955.10962962963</v>
      </c>
      <c r="EQ605">
        <v>39.89000000000001</v>
      </c>
      <c r="ER605">
        <v>0</v>
      </c>
      <c r="ES605">
        <v>1473.599999904633</v>
      </c>
      <c r="ET605">
        <v>0</v>
      </c>
      <c r="EU605">
        <v>789.5305200000001</v>
      </c>
      <c r="EV605">
        <v>-9.038461541395613</v>
      </c>
      <c r="EW605">
        <v>-206.5615388104476</v>
      </c>
      <c r="EX605">
        <v>15707.288</v>
      </c>
      <c r="EY605">
        <v>15</v>
      </c>
      <c r="EZ605">
        <v>1658949246.1</v>
      </c>
      <c r="FA605" t="s">
        <v>1397</v>
      </c>
      <c r="FB605">
        <v>1658949228.6</v>
      </c>
      <c r="FC605">
        <v>1658949246.1</v>
      </c>
      <c r="FD605">
        <v>1</v>
      </c>
      <c r="FE605">
        <v>1.075</v>
      </c>
      <c r="FF605">
        <v>0.018</v>
      </c>
      <c r="FG605">
        <v>-2.327</v>
      </c>
      <c r="FH605">
        <v>-0.178</v>
      </c>
      <c r="FI605">
        <v>420</v>
      </c>
      <c r="FJ605">
        <v>13</v>
      </c>
      <c r="FK605">
        <v>0.09</v>
      </c>
      <c r="FL605">
        <v>0.02</v>
      </c>
      <c r="FM605">
        <v>6.763723000000001</v>
      </c>
      <c r="FN605">
        <v>12.51910941838649</v>
      </c>
      <c r="FO605">
        <v>1.204619542789756</v>
      </c>
      <c r="FP605">
        <v>0</v>
      </c>
      <c r="FQ605">
        <v>790.4847941176471</v>
      </c>
      <c r="FR605">
        <v>-12.83179526142021</v>
      </c>
      <c r="FS605">
        <v>1.298852859922979</v>
      </c>
      <c r="FT605">
        <v>0</v>
      </c>
      <c r="FU605">
        <v>4.98159</v>
      </c>
      <c r="FV605">
        <v>0.6440323452157546</v>
      </c>
      <c r="FW605">
        <v>0.06300149859328741</v>
      </c>
      <c r="FX605">
        <v>0</v>
      </c>
      <c r="FY605">
        <v>0</v>
      </c>
      <c r="FZ605">
        <v>3</v>
      </c>
      <c r="GA605" t="s">
        <v>439</v>
      </c>
      <c r="GB605">
        <v>2.98296</v>
      </c>
      <c r="GC605">
        <v>2.71564</v>
      </c>
      <c r="GD605">
        <v>0.0625445</v>
      </c>
      <c r="GE605">
        <v>0.0596393</v>
      </c>
      <c r="GF605">
        <v>0.106643</v>
      </c>
      <c r="GG605">
        <v>0.088324</v>
      </c>
      <c r="GH605">
        <v>29719.5</v>
      </c>
      <c r="GI605">
        <v>29925.4</v>
      </c>
      <c r="GJ605">
        <v>29464.9</v>
      </c>
      <c r="GK605">
        <v>29431.3</v>
      </c>
      <c r="GL605">
        <v>34865.5</v>
      </c>
      <c r="GM605">
        <v>35670.6</v>
      </c>
      <c r="GN605">
        <v>41503.3</v>
      </c>
      <c r="GO605">
        <v>41939.9</v>
      </c>
      <c r="GP605">
        <v>1.9467</v>
      </c>
      <c r="GQ605">
        <v>1.90688</v>
      </c>
      <c r="GR605">
        <v>0.103042</v>
      </c>
      <c r="GS605">
        <v>0</v>
      </c>
      <c r="GT605">
        <v>25.5929</v>
      </c>
      <c r="GU605">
        <v>999.9</v>
      </c>
      <c r="GV605">
        <v>48.8</v>
      </c>
      <c r="GW605">
        <v>31.2</v>
      </c>
      <c r="GX605">
        <v>24.6254</v>
      </c>
      <c r="GY605">
        <v>63.0196</v>
      </c>
      <c r="GZ605">
        <v>33.9343</v>
      </c>
      <c r="HA605">
        <v>1</v>
      </c>
      <c r="HB605">
        <v>-0.0563542</v>
      </c>
      <c r="HC605">
        <v>0.445512</v>
      </c>
      <c r="HD605">
        <v>20.332</v>
      </c>
      <c r="HE605">
        <v>5.21729</v>
      </c>
      <c r="HF605">
        <v>12.0099</v>
      </c>
      <c r="HG605">
        <v>4.9892</v>
      </c>
      <c r="HH605">
        <v>3.28865</v>
      </c>
      <c r="HI605">
        <v>9999</v>
      </c>
      <c r="HJ605">
        <v>9999</v>
      </c>
      <c r="HK605">
        <v>9999</v>
      </c>
      <c r="HL605">
        <v>157.2</v>
      </c>
      <c r="HM605">
        <v>1.86741</v>
      </c>
      <c r="HN605">
        <v>1.86646</v>
      </c>
      <c r="HO605">
        <v>1.86587</v>
      </c>
      <c r="HP605">
        <v>1.86584</v>
      </c>
      <c r="HQ605">
        <v>1.86768</v>
      </c>
      <c r="HR605">
        <v>1.87015</v>
      </c>
      <c r="HS605">
        <v>1.86874</v>
      </c>
      <c r="HT605">
        <v>1.87027</v>
      </c>
      <c r="HU605">
        <v>0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-1.793</v>
      </c>
      <c r="II605">
        <v>-0.0858</v>
      </c>
      <c r="IJ605">
        <v>-0.9279119013753974</v>
      </c>
      <c r="IK605">
        <v>-0.003643892653284941</v>
      </c>
      <c r="IL605">
        <v>8.948238347276123E-07</v>
      </c>
      <c r="IM605">
        <v>-2.445980282225029E-10</v>
      </c>
      <c r="IN605">
        <v>-0.1764634167570225</v>
      </c>
      <c r="IO605">
        <v>-0.01042730378795286</v>
      </c>
      <c r="IP605">
        <v>0.00100284695746963</v>
      </c>
      <c r="IQ605">
        <v>-1.701466411570297E-05</v>
      </c>
      <c r="IR605">
        <v>2</v>
      </c>
      <c r="IS605">
        <v>2310</v>
      </c>
      <c r="IT605">
        <v>1</v>
      </c>
      <c r="IU605">
        <v>25</v>
      </c>
      <c r="IV605">
        <v>24.2</v>
      </c>
      <c r="IW605">
        <v>23.9</v>
      </c>
      <c r="IX605">
        <v>0.651855</v>
      </c>
      <c r="IY605">
        <v>2.23999</v>
      </c>
      <c r="IZ605">
        <v>1.39648</v>
      </c>
      <c r="JA605">
        <v>2.34863</v>
      </c>
      <c r="JB605">
        <v>1.49536</v>
      </c>
      <c r="JC605">
        <v>2.35352</v>
      </c>
      <c r="JD605">
        <v>35.7544</v>
      </c>
      <c r="JE605">
        <v>24.1663</v>
      </c>
      <c r="JF605">
        <v>18</v>
      </c>
      <c r="JG605">
        <v>512.813</v>
      </c>
      <c r="JH605">
        <v>443.246</v>
      </c>
      <c r="JI605">
        <v>25.0002</v>
      </c>
      <c r="JJ605">
        <v>26.6465</v>
      </c>
      <c r="JK605">
        <v>30.0003</v>
      </c>
      <c r="JL605">
        <v>26.5909</v>
      </c>
      <c r="JM605">
        <v>26.5284</v>
      </c>
      <c r="JN605">
        <v>13.0444</v>
      </c>
      <c r="JO605">
        <v>28.2072</v>
      </c>
      <c r="JP605">
        <v>62.5401</v>
      </c>
      <c r="JQ605">
        <v>25</v>
      </c>
      <c r="JR605">
        <v>219.18</v>
      </c>
      <c r="JS605">
        <v>18.7208</v>
      </c>
      <c r="JT605">
        <v>100.76</v>
      </c>
      <c r="JU605">
        <v>100.726</v>
      </c>
    </row>
    <row r="606" spans="1:281">
      <c r="A606">
        <v>590</v>
      </c>
      <c r="B606">
        <v>1658950684.6</v>
      </c>
      <c r="C606">
        <v>9046.599999904633</v>
      </c>
      <c r="D606" t="s">
        <v>1615</v>
      </c>
      <c r="E606" t="s">
        <v>1616</v>
      </c>
      <c r="F606">
        <v>5</v>
      </c>
      <c r="G606" t="s">
        <v>1590</v>
      </c>
      <c r="H606" t="s">
        <v>416</v>
      </c>
      <c r="I606">
        <v>1658950676.814285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238.147797120871</v>
      </c>
      <c r="AK606">
        <v>241.864787878788</v>
      </c>
      <c r="AL606">
        <v>-3.18832585380516</v>
      </c>
      <c r="AM606">
        <v>65.32040265321261</v>
      </c>
      <c r="AN606">
        <f>(AP606 - AO606 + DI606*1E3/(8.314*(DK606+273.15)) * AR606/DH606 * AQ606) * DH606/(100*CV606) * 1000/(1000 - AP606)</f>
        <v>0</v>
      </c>
      <c r="AO606">
        <v>18.6415509643817</v>
      </c>
      <c r="AP606">
        <v>23.71176848484848</v>
      </c>
      <c r="AQ606">
        <v>-0.007403956129344521</v>
      </c>
      <c r="AR606">
        <v>84.89156689926901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1394</v>
      </c>
      <c r="CA606">
        <v>300</v>
      </c>
      <c r="CB606">
        <v>300</v>
      </c>
      <c r="CC606">
        <v>300</v>
      </c>
      <c r="CD606">
        <v>10389.3</v>
      </c>
      <c r="CE606">
        <v>1221.96</v>
      </c>
      <c r="CF606">
        <v>-0.00688733</v>
      </c>
      <c r="CG606">
        <v>0.34</v>
      </c>
      <c r="CH606" t="s">
        <v>417</v>
      </c>
      <c r="CI606" t="s">
        <v>417</v>
      </c>
      <c r="CJ606" t="s">
        <v>417</v>
      </c>
      <c r="CK606" t="s">
        <v>417</v>
      </c>
      <c r="CL606" t="s">
        <v>417</v>
      </c>
      <c r="CM606" t="s">
        <v>417</v>
      </c>
      <c r="CN606" t="s">
        <v>417</v>
      </c>
      <c r="CO606" t="s">
        <v>417</v>
      </c>
      <c r="CP606" t="s">
        <v>417</v>
      </c>
      <c r="CQ606" t="s">
        <v>417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1658950676.814285</v>
      </c>
      <c r="DB606">
        <v>258.8023928571428</v>
      </c>
      <c r="DC606">
        <v>250.2885357142857</v>
      </c>
      <c r="DD606">
        <v>23.75726071428571</v>
      </c>
      <c r="DE606">
        <v>18.699725</v>
      </c>
      <c r="DF606">
        <v>260.6233928571428</v>
      </c>
      <c r="DG606">
        <v>23.84285357142858</v>
      </c>
      <c r="DH606">
        <v>500.041</v>
      </c>
      <c r="DI606">
        <v>90.41888214285713</v>
      </c>
      <c r="DJ606">
        <v>0.09998374285714287</v>
      </c>
      <c r="DK606">
        <v>27.27742142857143</v>
      </c>
      <c r="DL606">
        <v>27.28296785714286</v>
      </c>
      <c r="DM606">
        <v>999.9000000000002</v>
      </c>
      <c r="DN606">
        <v>0</v>
      </c>
      <c r="DO606">
        <v>0</v>
      </c>
      <c r="DP606">
        <v>10006.56428571428</v>
      </c>
      <c r="DQ606">
        <v>0</v>
      </c>
      <c r="DR606">
        <v>11.40133928571429</v>
      </c>
      <c r="DS606">
        <v>8.513908571428571</v>
      </c>
      <c r="DT606">
        <v>265.1008214285715</v>
      </c>
      <c r="DU606">
        <v>255.0588928571429</v>
      </c>
      <c r="DV606">
        <v>5.057531071428572</v>
      </c>
      <c r="DW606">
        <v>250.2885357142857</v>
      </c>
      <c r="DX606">
        <v>18.699725</v>
      </c>
      <c r="DY606">
        <v>2.148105357142858</v>
      </c>
      <c r="DZ606">
        <v>1.690807857142857</v>
      </c>
      <c r="EA606">
        <v>18.58044285714286</v>
      </c>
      <c r="EB606">
        <v>14.812225</v>
      </c>
      <c r="EC606">
        <v>1999.983214285714</v>
      </c>
      <c r="ED606">
        <v>0.9800071428571427</v>
      </c>
      <c r="EE606">
        <v>0.01999315714285715</v>
      </c>
      <c r="EF606">
        <v>0</v>
      </c>
      <c r="EG606">
        <v>788.9838571428571</v>
      </c>
      <c r="EH606">
        <v>5.00097</v>
      </c>
      <c r="EI606">
        <v>15694.81428571428</v>
      </c>
      <c r="EJ606">
        <v>16707.475</v>
      </c>
      <c r="EK606">
        <v>38.25</v>
      </c>
      <c r="EL606">
        <v>38.75</v>
      </c>
      <c r="EM606">
        <v>38.187</v>
      </c>
      <c r="EN606">
        <v>38.437</v>
      </c>
      <c r="EO606">
        <v>38.875</v>
      </c>
      <c r="EP606">
        <v>1955.093214285715</v>
      </c>
      <c r="EQ606">
        <v>39.89000000000001</v>
      </c>
      <c r="ER606">
        <v>0</v>
      </c>
      <c r="ES606">
        <v>1478.399999856949</v>
      </c>
      <c r="ET606">
        <v>0</v>
      </c>
      <c r="EU606">
        <v>788.9158399999999</v>
      </c>
      <c r="EV606">
        <v>-6.128615390933365</v>
      </c>
      <c r="EW606">
        <v>-135.0230771872304</v>
      </c>
      <c r="EX606">
        <v>15693.444</v>
      </c>
      <c r="EY606">
        <v>15</v>
      </c>
      <c r="EZ606">
        <v>1658949246.1</v>
      </c>
      <c r="FA606" t="s">
        <v>1397</v>
      </c>
      <c r="FB606">
        <v>1658949228.6</v>
      </c>
      <c r="FC606">
        <v>1658949246.1</v>
      </c>
      <c r="FD606">
        <v>1</v>
      </c>
      <c r="FE606">
        <v>1.075</v>
      </c>
      <c r="FF606">
        <v>0.018</v>
      </c>
      <c r="FG606">
        <v>-2.327</v>
      </c>
      <c r="FH606">
        <v>-0.178</v>
      </c>
      <c r="FI606">
        <v>420</v>
      </c>
      <c r="FJ606">
        <v>13</v>
      </c>
      <c r="FK606">
        <v>0.09</v>
      </c>
      <c r="FL606">
        <v>0.02</v>
      </c>
      <c r="FM606">
        <v>7.853711219512196</v>
      </c>
      <c r="FN606">
        <v>12.32175407665506</v>
      </c>
      <c r="FO606">
        <v>1.215108077666636</v>
      </c>
      <c r="FP606">
        <v>0</v>
      </c>
      <c r="FQ606">
        <v>789.4851176470588</v>
      </c>
      <c r="FR606">
        <v>-9.032605032080486</v>
      </c>
      <c r="FS606">
        <v>0.9248982699132925</v>
      </c>
      <c r="FT606">
        <v>0</v>
      </c>
      <c r="FU606">
        <v>5.027062926829269</v>
      </c>
      <c r="FV606">
        <v>0.5637691986062818</v>
      </c>
      <c r="FW606">
        <v>0.05851873334590627</v>
      </c>
      <c r="FX606">
        <v>0</v>
      </c>
      <c r="FY606">
        <v>0</v>
      </c>
      <c r="FZ606">
        <v>3</v>
      </c>
      <c r="GA606" t="s">
        <v>439</v>
      </c>
      <c r="GB606">
        <v>2.98304</v>
      </c>
      <c r="GC606">
        <v>2.71578</v>
      </c>
      <c r="GD606">
        <v>0.0591979</v>
      </c>
      <c r="GE606">
        <v>0.0560758</v>
      </c>
      <c r="GF606">
        <v>0.106558</v>
      </c>
      <c r="GG606">
        <v>0.08829140000000001</v>
      </c>
      <c r="GH606">
        <v>29824.9</v>
      </c>
      <c r="GI606">
        <v>30038.8</v>
      </c>
      <c r="GJ606">
        <v>29464.2</v>
      </c>
      <c r="GK606">
        <v>29431.4</v>
      </c>
      <c r="GL606">
        <v>34868.2</v>
      </c>
      <c r="GM606">
        <v>35672</v>
      </c>
      <c r="GN606">
        <v>41502.6</v>
      </c>
      <c r="GO606">
        <v>41940.2</v>
      </c>
      <c r="GP606">
        <v>1.94675</v>
      </c>
      <c r="GQ606">
        <v>1.90692</v>
      </c>
      <c r="GR606">
        <v>0.103507</v>
      </c>
      <c r="GS606">
        <v>0</v>
      </c>
      <c r="GT606">
        <v>25.5929</v>
      </c>
      <c r="GU606">
        <v>999.9</v>
      </c>
      <c r="GV606">
        <v>48.8</v>
      </c>
      <c r="GW606">
        <v>31.2</v>
      </c>
      <c r="GX606">
        <v>24.6261</v>
      </c>
      <c r="GY606">
        <v>62.8796</v>
      </c>
      <c r="GZ606">
        <v>33.6338</v>
      </c>
      <c r="HA606">
        <v>1</v>
      </c>
      <c r="HB606">
        <v>-0.0560086</v>
      </c>
      <c r="HC606">
        <v>0.447282</v>
      </c>
      <c r="HD606">
        <v>20.3318</v>
      </c>
      <c r="HE606">
        <v>5.21744</v>
      </c>
      <c r="HF606">
        <v>12.0099</v>
      </c>
      <c r="HG606">
        <v>4.9889</v>
      </c>
      <c r="HH606">
        <v>3.28858</v>
      </c>
      <c r="HI606">
        <v>9999</v>
      </c>
      <c r="HJ606">
        <v>9999</v>
      </c>
      <c r="HK606">
        <v>9999</v>
      </c>
      <c r="HL606">
        <v>157.2</v>
      </c>
      <c r="HM606">
        <v>1.86739</v>
      </c>
      <c r="HN606">
        <v>1.86646</v>
      </c>
      <c r="HO606">
        <v>1.86588</v>
      </c>
      <c r="HP606">
        <v>1.86584</v>
      </c>
      <c r="HQ606">
        <v>1.86768</v>
      </c>
      <c r="HR606">
        <v>1.87013</v>
      </c>
      <c r="HS606">
        <v>1.86876</v>
      </c>
      <c r="HT606">
        <v>1.87027</v>
      </c>
      <c r="HU606">
        <v>0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-1.742</v>
      </c>
      <c r="II606">
        <v>-0.08599999999999999</v>
      </c>
      <c r="IJ606">
        <v>-0.9279119013753974</v>
      </c>
      <c r="IK606">
        <v>-0.003643892653284941</v>
      </c>
      <c r="IL606">
        <v>8.948238347276123E-07</v>
      </c>
      <c r="IM606">
        <v>-2.445980282225029E-10</v>
      </c>
      <c r="IN606">
        <v>-0.1764634167570225</v>
      </c>
      <c r="IO606">
        <v>-0.01042730378795286</v>
      </c>
      <c r="IP606">
        <v>0.00100284695746963</v>
      </c>
      <c r="IQ606">
        <v>-1.701466411570297E-05</v>
      </c>
      <c r="IR606">
        <v>2</v>
      </c>
      <c r="IS606">
        <v>2310</v>
      </c>
      <c r="IT606">
        <v>1</v>
      </c>
      <c r="IU606">
        <v>25</v>
      </c>
      <c r="IV606">
        <v>24.3</v>
      </c>
      <c r="IW606">
        <v>24</v>
      </c>
      <c r="IX606">
        <v>0.6140139999999999</v>
      </c>
      <c r="IY606">
        <v>2.23511</v>
      </c>
      <c r="IZ606">
        <v>1.39648</v>
      </c>
      <c r="JA606">
        <v>2.34863</v>
      </c>
      <c r="JB606">
        <v>1.49536</v>
      </c>
      <c r="JC606">
        <v>2.39746</v>
      </c>
      <c r="JD606">
        <v>35.7544</v>
      </c>
      <c r="JE606">
        <v>24.1751</v>
      </c>
      <c r="JF606">
        <v>18</v>
      </c>
      <c r="JG606">
        <v>512.865</v>
      </c>
      <c r="JH606">
        <v>443.294</v>
      </c>
      <c r="JI606">
        <v>25.0003</v>
      </c>
      <c r="JJ606">
        <v>26.6487</v>
      </c>
      <c r="JK606">
        <v>30.0004</v>
      </c>
      <c r="JL606">
        <v>26.5931</v>
      </c>
      <c r="JM606">
        <v>26.5306</v>
      </c>
      <c r="JN606">
        <v>12.2943</v>
      </c>
      <c r="JO606">
        <v>28.2072</v>
      </c>
      <c r="JP606">
        <v>62.5401</v>
      </c>
      <c r="JQ606">
        <v>25</v>
      </c>
      <c r="JR606">
        <v>199.143</v>
      </c>
      <c r="JS606">
        <v>18.7254</v>
      </c>
      <c r="JT606">
        <v>100.758</v>
      </c>
      <c r="JU606">
        <v>100.726</v>
      </c>
    </row>
    <row r="607" spans="1:281">
      <c r="A607">
        <v>591</v>
      </c>
      <c r="B607">
        <v>1658950689.6</v>
      </c>
      <c r="C607">
        <v>9051.599999904633</v>
      </c>
      <c r="D607" t="s">
        <v>1617</v>
      </c>
      <c r="E607" t="s">
        <v>1618</v>
      </c>
      <c r="F607">
        <v>5</v>
      </c>
      <c r="G607" t="s">
        <v>1590</v>
      </c>
      <c r="H607" t="s">
        <v>416</v>
      </c>
      <c r="I607">
        <v>1658950682.1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221.2228490472237</v>
      </c>
      <c r="AK607">
        <v>225.9770242424242</v>
      </c>
      <c r="AL607">
        <v>-3.175920284930159</v>
      </c>
      <c r="AM607">
        <v>65.32040265321261</v>
      </c>
      <c r="AN607">
        <f>(AP607 - AO607 + DI607*1E3/(8.314*(DK607+273.15)) * AR607/DH607 * AQ607) * DH607/(100*CV607) * 1000/(1000 - AP607)</f>
        <v>0</v>
      </c>
      <c r="AO607">
        <v>18.63546640228815</v>
      </c>
      <c r="AP607">
        <v>23.69807818181816</v>
      </c>
      <c r="AQ607">
        <v>-0.001338142135585973</v>
      </c>
      <c r="AR607">
        <v>84.89156689926901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1394</v>
      </c>
      <c r="CA607">
        <v>300</v>
      </c>
      <c r="CB607">
        <v>300</v>
      </c>
      <c r="CC607">
        <v>300</v>
      </c>
      <c r="CD607">
        <v>10389.3</v>
      </c>
      <c r="CE607">
        <v>1221.96</v>
      </c>
      <c r="CF607">
        <v>-0.00688733</v>
      </c>
      <c r="CG607">
        <v>0.34</v>
      </c>
      <c r="CH607" t="s">
        <v>417</v>
      </c>
      <c r="CI607" t="s">
        <v>417</v>
      </c>
      <c r="CJ607" t="s">
        <v>417</v>
      </c>
      <c r="CK607" t="s">
        <v>417</v>
      </c>
      <c r="CL607" t="s">
        <v>417</v>
      </c>
      <c r="CM607" t="s">
        <v>417</v>
      </c>
      <c r="CN607" t="s">
        <v>417</v>
      </c>
      <c r="CO607" t="s">
        <v>417</v>
      </c>
      <c r="CP607" t="s">
        <v>417</v>
      </c>
      <c r="CQ607" t="s">
        <v>417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1658950682.1</v>
      </c>
      <c r="DB607">
        <v>242.3679629629629</v>
      </c>
      <c r="DC607">
        <v>232.7588148148148</v>
      </c>
      <c r="DD607">
        <v>23.72793703703703</v>
      </c>
      <c r="DE607">
        <v>18.65107407407407</v>
      </c>
      <c r="DF607">
        <v>244.1356296296296</v>
      </c>
      <c r="DG607">
        <v>23.81378888888889</v>
      </c>
      <c r="DH607">
        <v>500.045925925926</v>
      </c>
      <c r="DI607">
        <v>90.41911481481482</v>
      </c>
      <c r="DJ607">
        <v>0.1000173814814815</v>
      </c>
      <c r="DK607">
        <v>27.27885185185185</v>
      </c>
      <c r="DL607">
        <v>27.28475555555556</v>
      </c>
      <c r="DM607">
        <v>999.9000000000001</v>
      </c>
      <c r="DN607">
        <v>0</v>
      </c>
      <c r="DO607">
        <v>0</v>
      </c>
      <c r="DP607">
        <v>10006.06555555556</v>
      </c>
      <c r="DQ607">
        <v>0</v>
      </c>
      <c r="DR607">
        <v>11.40133703703704</v>
      </c>
      <c r="DS607">
        <v>9.609208888888888</v>
      </c>
      <c r="DT607">
        <v>248.259</v>
      </c>
      <c r="DU607">
        <v>237.1827037037037</v>
      </c>
      <c r="DV607">
        <v>5.076877777777778</v>
      </c>
      <c r="DW607">
        <v>232.7588148148148</v>
      </c>
      <c r="DX607">
        <v>18.65107407407407</v>
      </c>
      <c r="DY607">
        <v>2.145460740740741</v>
      </c>
      <c r="DZ607">
        <v>1.686413333333334</v>
      </c>
      <c r="EA607">
        <v>18.56076296296296</v>
      </c>
      <c r="EB607">
        <v>14.77191851851852</v>
      </c>
      <c r="EC607">
        <v>2000.004074074074</v>
      </c>
      <c r="ED607">
        <v>0.9800074444444447</v>
      </c>
      <c r="EE607">
        <v>0.01999285555555555</v>
      </c>
      <c r="EF607">
        <v>0</v>
      </c>
      <c r="EG607">
        <v>788.5015555555556</v>
      </c>
      <c r="EH607">
        <v>5.00097</v>
      </c>
      <c r="EI607">
        <v>15684.98888888889</v>
      </c>
      <c r="EJ607">
        <v>16707.65185185185</v>
      </c>
      <c r="EK607">
        <v>38.25</v>
      </c>
      <c r="EL607">
        <v>38.75</v>
      </c>
      <c r="EM607">
        <v>38.187</v>
      </c>
      <c r="EN607">
        <v>38.437</v>
      </c>
      <c r="EO607">
        <v>38.875</v>
      </c>
      <c r="EP607">
        <v>1955.114074074074</v>
      </c>
      <c r="EQ607">
        <v>39.89000000000001</v>
      </c>
      <c r="ER607">
        <v>0</v>
      </c>
      <c r="ES607">
        <v>1483.200000047684</v>
      </c>
      <c r="ET607">
        <v>0</v>
      </c>
      <c r="EU607">
        <v>788.5002800000001</v>
      </c>
      <c r="EV607">
        <v>-3.659153852419441</v>
      </c>
      <c r="EW607">
        <v>-76.9307691887346</v>
      </c>
      <c r="EX607">
        <v>15685.028</v>
      </c>
      <c r="EY607">
        <v>15</v>
      </c>
      <c r="EZ607">
        <v>1658949246.1</v>
      </c>
      <c r="FA607" t="s">
        <v>1397</v>
      </c>
      <c r="FB607">
        <v>1658949228.6</v>
      </c>
      <c r="FC607">
        <v>1658949246.1</v>
      </c>
      <c r="FD607">
        <v>1</v>
      </c>
      <c r="FE607">
        <v>1.075</v>
      </c>
      <c r="FF607">
        <v>0.018</v>
      </c>
      <c r="FG607">
        <v>-2.327</v>
      </c>
      <c r="FH607">
        <v>-0.178</v>
      </c>
      <c r="FI607">
        <v>420</v>
      </c>
      <c r="FJ607">
        <v>13</v>
      </c>
      <c r="FK607">
        <v>0.09</v>
      </c>
      <c r="FL607">
        <v>0.02</v>
      </c>
      <c r="FM607">
        <v>9.043952000000001</v>
      </c>
      <c r="FN607">
        <v>12.40265853658534</v>
      </c>
      <c r="FO607">
        <v>1.193380646380693</v>
      </c>
      <c r="FP607">
        <v>0</v>
      </c>
      <c r="FQ607">
        <v>788.7866470588235</v>
      </c>
      <c r="FR607">
        <v>-5.327150497030888</v>
      </c>
      <c r="FS607">
        <v>0.5782792874174677</v>
      </c>
      <c r="FT607">
        <v>0</v>
      </c>
      <c r="FU607">
        <v>5.0606995</v>
      </c>
      <c r="FV607">
        <v>0.1996084052532754</v>
      </c>
      <c r="FW607">
        <v>0.03189637377116719</v>
      </c>
      <c r="FX607">
        <v>0</v>
      </c>
      <c r="FY607">
        <v>0</v>
      </c>
      <c r="FZ607">
        <v>3</v>
      </c>
      <c r="GA607" t="s">
        <v>439</v>
      </c>
      <c r="GB607">
        <v>2.98314</v>
      </c>
      <c r="GC607">
        <v>2.71565</v>
      </c>
      <c r="GD607">
        <v>0.0557916</v>
      </c>
      <c r="GE607">
        <v>0.0524122</v>
      </c>
      <c r="GF607">
        <v>0.106518</v>
      </c>
      <c r="GG607">
        <v>0.08832039999999999</v>
      </c>
      <c r="GH607">
        <v>29932.3</v>
      </c>
      <c r="GI607">
        <v>30155.2</v>
      </c>
      <c r="GJ607">
        <v>29463.7</v>
      </c>
      <c r="GK607">
        <v>29431.2</v>
      </c>
      <c r="GL607">
        <v>34868.7</v>
      </c>
      <c r="GM607">
        <v>35670.7</v>
      </c>
      <c r="GN607">
        <v>41501.5</v>
      </c>
      <c r="GO607">
        <v>41940</v>
      </c>
      <c r="GP607">
        <v>1.94692</v>
      </c>
      <c r="GQ607">
        <v>1.90655</v>
      </c>
      <c r="GR607">
        <v>0.103656</v>
      </c>
      <c r="GS607">
        <v>0</v>
      </c>
      <c r="GT607">
        <v>25.5931</v>
      </c>
      <c r="GU607">
        <v>999.9</v>
      </c>
      <c r="GV607">
        <v>48.8</v>
      </c>
      <c r="GW607">
        <v>31.2</v>
      </c>
      <c r="GX607">
        <v>24.6264</v>
      </c>
      <c r="GY607">
        <v>63.0996</v>
      </c>
      <c r="GZ607">
        <v>33.5657</v>
      </c>
      <c r="HA607">
        <v>1</v>
      </c>
      <c r="HB607">
        <v>-0.0558384</v>
      </c>
      <c r="HC607">
        <v>0.449872</v>
      </c>
      <c r="HD607">
        <v>20.3319</v>
      </c>
      <c r="HE607">
        <v>5.21714</v>
      </c>
      <c r="HF607">
        <v>12.0099</v>
      </c>
      <c r="HG607">
        <v>4.98925</v>
      </c>
      <c r="HH607">
        <v>3.28855</v>
      </c>
      <c r="HI607">
        <v>9999</v>
      </c>
      <c r="HJ607">
        <v>9999</v>
      </c>
      <c r="HK607">
        <v>9999</v>
      </c>
      <c r="HL607">
        <v>157.2</v>
      </c>
      <c r="HM607">
        <v>1.86738</v>
      </c>
      <c r="HN607">
        <v>1.86646</v>
      </c>
      <c r="HO607">
        <v>1.86586</v>
      </c>
      <c r="HP607">
        <v>1.86584</v>
      </c>
      <c r="HQ607">
        <v>1.86768</v>
      </c>
      <c r="HR607">
        <v>1.87014</v>
      </c>
      <c r="HS607">
        <v>1.86875</v>
      </c>
      <c r="HT607">
        <v>1.87026</v>
      </c>
      <c r="HU607">
        <v>0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-1.691</v>
      </c>
      <c r="II607">
        <v>-0.0861</v>
      </c>
      <c r="IJ607">
        <v>-0.9279119013753974</v>
      </c>
      <c r="IK607">
        <v>-0.003643892653284941</v>
      </c>
      <c r="IL607">
        <v>8.948238347276123E-07</v>
      </c>
      <c r="IM607">
        <v>-2.445980282225029E-10</v>
      </c>
      <c r="IN607">
        <v>-0.1764634167570225</v>
      </c>
      <c r="IO607">
        <v>-0.01042730378795286</v>
      </c>
      <c r="IP607">
        <v>0.00100284695746963</v>
      </c>
      <c r="IQ607">
        <v>-1.701466411570297E-05</v>
      </c>
      <c r="IR607">
        <v>2</v>
      </c>
      <c r="IS607">
        <v>2310</v>
      </c>
      <c r="IT607">
        <v>1</v>
      </c>
      <c r="IU607">
        <v>25</v>
      </c>
      <c r="IV607">
        <v>24.4</v>
      </c>
      <c r="IW607">
        <v>24.1</v>
      </c>
      <c r="IX607">
        <v>0.579834</v>
      </c>
      <c r="IY607">
        <v>2.24243</v>
      </c>
      <c r="IZ607">
        <v>1.39648</v>
      </c>
      <c r="JA607">
        <v>2.34863</v>
      </c>
      <c r="JB607">
        <v>1.49536</v>
      </c>
      <c r="JC607">
        <v>2.35107</v>
      </c>
      <c r="JD607">
        <v>35.7544</v>
      </c>
      <c r="JE607">
        <v>24.1663</v>
      </c>
      <c r="JF607">
        <v>18</v>
      </c>
      <c r="JG607">
        <v>513</v>
      </c>
      <c r="JH607">
        <v>443.088</v>
      </c>
      <c r="JI607">
        <v>25.0004</v>
      </c>
      <c r="JJ607">
        <v>26.6515</v>
      </c>
      <c r="JK607">
        <v>30.0002</v>
      </c>
      <c r="JL607">
        <v>26.5956</v>
      </c>
      <c r="JM607">
        <v>26.5334</v>
      </c>
      <c r="JN607">
        <v>11.5994</v>
      </c>
      <c r="JO607">
        <v>27.926</v>
      </c>
      <c r="JP607">
        <v>62.5401</v>
      </c>
      <c r="JQ607">
        <v>25</v>
      </c>
      <c r="JR607">
        <v>185.785</v>
      </c>
      <c r="JS607">
        <v>18.7254</v>
      </c>
      <c r="JT607">
        <v>100.756</v>
      </c>
      <c r="JU607">
        <v>100.726</v>
      </c>
    </row>
    <row r="608" spans="1:281">
      <c r="A608">
        <v>592</v>
      </c>
      <c r="B608">
        <v>1658950694.6</v>
      </c>
      <c r="C608">
        <v>9056.599999904633</v>
      </c>
      <c r="D608" t="s">
        <v>1619</v>
      </c>
      <c r="E608" t="s">
        <v>1620</v>
      </c>
      <c r="F608">
        <v>5</v>
      </c>
      <c r="G608" t="s">
        <v>1590</v>
      </c>
      <c r="H608" t="s">
        <v>416</v>
      </c>
      <c r="I608">
        <v>1658950686.814285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204.4201804400849</v>
      </c>
      <c r="AK608">
        <v>210.079503030303</v>
      </c>
      <c r="AL608">
        <v>-3.180190768137974</v>
      </c>
      <c r="AM608">
        <v>65.32040265321261</v>
      </c>
      <c r="AN608">
        <f>(AP608 - AO608 + DI608*1E3/(8.314*(DK608+273.15)) * AR608/DH608 * AQ608) * DH608/(100*CV608) * 1000/(1000 - AP608)</f>
        <v>0</v>
      </c>
      <c r="AO608">
        <v>18.66072045430631</v>
      </c>
      <c r="AP608">
        <v>23.70428848484849</v>
      </c>
      <c r="AQ608">
        <v>9.342005335766434E-05</v>
      </c>
      <c r="AR608">
        <v>84.89156689926901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1394</v>
      </c>
      <c r="CA608">
        <v>300</v>
      </c>
      <c r="CB608">
        <v>300</v>
      </c>
      <c r="CC608">
        <v>300</v>
      </c>
      <c r="CD608">
        <v>10389.3</v>
      </c>
      <c r="CE608">
        <v>1221.96</v>
      </c>
      <c r="CF608">
        <v>-0.00688733</v>
      </c>
      <c r="CG608">
        <v>0.34</v>
      </c>
      <c r="CH608" t="s">
        <v>417</v>
      </c>
      <c r="CI608" t="s">
        <v>417</v>
      </c>
      <c r="CJ608" t="s">
        <v>417</v>
      </c>
      <c r="CK608" t="s">
        <v>417</v>
      </c>
      <c r="CL608" t="s">
        <v>417</v>
      </c>
      <c r="CM608" t="s">
        <v>417</v>
      </c>
      <c r="CN608" t="s">
        <v>417</v>
      </c>
      <c r="CO608" t="s">
        <v>417</v>
      </c>
      <c r="CP608" t="s">
        <v>417</v>
      </c>
      <c r="CQ608" t="s">
        <v>417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1658950686.814285</v>
      </c>
      <c r="DB608">
        <v>227.7155714285714</v>
      </c>
      <c r="DC608">
        <v>217.1258214285714</v>
      </c>
      <c r="DD608">
        <v>23.70943571428571</v>
      </c>
      <c r="DE608">
        <v>18.64811428571429</v>
      </c>
      <c r="DF608">
        <v>229.4353214285714</v>
      </c>
      <c r="DG608">
        <v>23.79544285714285</v>
      </c>
      <c r="DH608">
        <v>500.0457500000001</v>
      </c>
      <c r="DI608">
        <v>90.41922142857142</v>
      </c>
      <c r="DJ608">
        <v>0.09997454285714284</v>
      </c>
      <c r="DK608">
        <v>27.27977142857143</v>
      </c>
      <c r="DL608">
        <v>27.286425</v>
      </c>
      <c r="DM608">
        <v>999.9000000000002</v>
      </c>
      <c r="DN608">
        <v>0</v>
      </c>
      <c r="DO608">
        <v>0</v>
      </c>
      <c r="DP608">
        <v>10007.89821428571</v>
      </c>
      <c r="DQ608">
        <v>0</v>
      </c>
      <c r="DR608">
        <v>11.40055</v>
      </c>
      <c r="DS608">
        <v>10.58971464285714</v>
      </c>
      <c r="DT608">
        <v>233.2459285714286</v>
      </c>
      <c r="DU608">
        <v>221.2515714285714</v>
      </c>
      <c r="DV608">
        <v>5.061334642857143</v>
      </c>
      <c r="DW608">
        <v>217.1258214285714</v>
      </c>
      <c r="DX608">
        <v>18.64811428571429</v>
      </c>
      <c r="DY608">
        <v>2.143790357142857</v>
      </c>
      <c r="DZ608">
        <v>1.686148571428571</v>
      </c>
      <c r="EA608">
        <v>18.54832857142857</v>
      </c>
      <c r="EB608">
        <v>14.76947857142857</v>
      </c>
      <c r="EC608">
        <v>1999.981428571428</v>
      </c>
      <c r="ED608">
        <v>0.9800072500000001</v>
      </c>
      <c r="EE608">
        <v>0.01999304999999999</v>
      </c>
      <c r="EF608">
        <v>0</v>
      </c>
      <c r="EG608">
        <v>788.3136071428572</v>
      </c>
      <c r="EH608">
        <v>5.00097</v>
      </c>
      <c r="EI608">
        <v>15680.93571428572</v>
      </c>
      <c r="EJ608">
        <v>16707.46785714286</v>
      </c>
      <c r="EK608">
        <v>38.25</v>
      </c>
      <c r="EL608">
        <v>38.75</v>
      </c>
      <c r="EM608">
        <v>38.187</v>
      </c>
      <c r="EN608">
        <v>38.437</v>
      </c>
      <c r="EO608">
        <v>38.875</v>
      </c>
      <c r="EP608">
        <v>1955.091428571428</v>
      </c>
      <c r="EQ608">
        <v>39.89000000000001</v>
      </c>
      <c r="ER608">
        <v>0</v>
      </c>
      <c r="ES608">
        <v>1488.599999904633</v>
      </c>
      <c r="ET608">
        <v>0</v>
      </c>
      <c r="EU608">
        <v>788.3401923076924</v>
      </c>
      <c r="EV608">
        <v>-0.3271453163876739</v>
      </c>
      <c r="EW608">
        <v>-19.73333342802668</v>
      </c>
      <c r="EX608">
        <v>15681.10769230769</v>
      </c>
      <c r="EY608">
        <v>15</v>
      </c>
      <c r="EZ608">
        <v>1658949246.1</v>
      </c>
      <c r="FA608" t="s">
        <v>1397</v>
      </c>
      <c r="FB608">
        <v>1658949228.6</v>
      </c>
      <c r="FC608">
        <v>1658949246.1</v>
      </c>
      <c r="FD608">
        <v>1</v>
      </c>
      <c r="FE608">
        <v>1.075</v>
      </c>
      <c r="FF608">
        <v>0.018</v>
      </c>
      <c r="FG608">
        <v>-2.327</v>
      </c>
      <c r="FH608">
        <v>-0.178</v>
      </c>
      <c r="FI608">
        <v>420</v>
      </c>
      <c r="FJ608">
        <v>13</v>
      </c>
      <c r="FK608">
        <v>0.09</v>
      </c>
      <c r="FL608">
        <v>0.02</v>
      </c>
      <c r="FM608">
        <v>10.0766965</v>
      </c>
      <c r="FN608">
        <v>12.50475106941837</v>
      </c>
      <c r="FO608">
        <v>1.203163770044523</v>
      </c>
      <c r="FP608">
        <v>0</v>
      </c>
      <c r="FQ608">
        <v>788.4794705882352</v>
      </c>
      <c r="FR608">
        <v>-2.424904513620798</v>
      </c>
      <c r="FS608">
        <v>0.3568261428115442</v>
      </c>
      <c r="FT608">
        <v>0</v>
      </c>
      <c r="FU608">
        <v>5.06627825</v>
      </c>
      <c r="FV608">
        <v>-0.1789829268292798</v>
      </c>
      <c r="FW608">
        <v>0.02084571057645913</v>
      </c>
      <c r="FX608">
        <v>0</v>
      </c>
      <c r="FY608">
        <v>0</v>
      </c>
      <c r="FZ608">
        <v>3</v>
      </c>
      <c r="GA608" t="s">
        <v>439</v>
      </c>
      <c r="GB608">
        <v>2.98284</v>
      </c>
      <c r="GC608">
        <v>2.7156</v>
      </c>
      <c r="GD608">
        <v>0.0523044</v>
      </c>
      <c r="GE608">
        <v>0.0486669</v>
      </c>
      <c r="GF608">
        <v>0.106542</v>
      </c>
      <c r="GG608">
        <v>0.0884342</v>
      </c>
      <c r="GH608">
        <v>30042.8</v>
      </c>
      <c r="GI608">
        <v>30274.5</v>
      </c>
      <c r="GJ608">
        <v>29463.7</v>
      </c>
      <c r="GK608">
        <v>29431.3</v>
      </c>
      <c r="GL608">
        <v>34867.9</v>
      </c>
      <c r="GM608">
        <v>35666.4</v>
      </c>
      <c r="GN608">
        <v>41501.6</v>
      </c>
      <c r="GO608">
        <v>41940.4</v>
      </c>
      <c r="GP608">
        <v>1.94692</v>
      </c>
      <c r="GQ608">
        <v>1.90648</v>
      </c>
      <c r="GR608">
        <v>0.103544</v>
      </c>
      <c r="GS608">
        <v>0</v>
      </c>
      <c r="GT608">
        <v>25.5951</v>
      </c>
      <c r="GU608">
        <v>999.9</v>
      </c>
      <c r="GV608">
        <v>48.8</v>
      </c>
      <c r="GW608">
        <v>31.2</v>
      </c>
      <c r="GX608">
        <v>24.6256</v>
      </c>
      <c r="GY608">
        <v>62.9896</v>
      </c>
      <c r="GZ608">
        <v>34.0184</v>
      </c>
      <c r="HA608">
        <v>1</v>
      </c>
      <c r="HB608">
        <v>-0.0556809</v>
      </c>
      <c r="HC608">
        <v>0.451675</v>
      </c>
      <c r="HD608">
        <v>20.332</v>
      </c>
      <c r="HE608">
        <v>5.21729</v>
      </c>
      <c r="HF608">
        <v>12.0099</v>
      </c>
      <c r="HG608">
        <v>4.9889</v>
      </c>
      <c r="HH608">
        <v>3.2885</v>
      </c>
      <c r="HI608">
        <v>9999</v>
      </c>
      <c r="HJ608">
        <v>9999</v>
      </c>
      <c r="HK608">
        <v>9999</v>
      </c>
      <c r="HL608">
        <v>157.2</v>
      </c>
      <c r="HM608">
        <v>1.86738</v>
      </c>
      <c r="HN608">
        <v>1.86646</v>
      </c>
      <c r="HO608">
        <v>1.86587</v>
      </c>
      <c r="HP608">
        <v>1.86584</v>
      </c>
      <c r="HQ608">
        <v>1.86768</v>
      </c>
      <c r="HR608">
        <v>1.87015</v>
      </c>
      <c r="HS608">
        <v>1.86876</v>
      </c>
      <c r="HT608">
        <v>1.87027</v>
      </c>
      <c r="HU608">
        <v>0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-1.64</v>
      </c>
      <c r="II608">
        <v>-0.08599999999999999</v>
      </c>
      <c r="IJ608">
        <v>-0.9279119013753974</v>
      </c>
      <c r="IK608">
        <v>-0.003643892653284941</v>
      </c>
      <c r="IL608">
        <v>8.948238347276123E-07</v>
      </c>
      <c r="IM608">
        <v>-2.445980282225029E-10</v>
      </c>
      <c r="IN608">
        <v>-0.1764634167570225</v>
      </c>
      <c r="IO608">
        <v>-0.01042730378795286</v>
      </c>
      <c r="IP608">
        <v>0.00100284695746963</v>
      </c>
      <c r="IQ608">
        <v>-1.701466411570297E-05</v>
      </c>
      <c r="IR608">
        <v>2</v>
      </c>
      <c r="IS608">
        <v>2310</v>
      </c>
      <c r="IT608">
        <v>1</v>
      </c>
      <c r="IU608">
        <v>25</v>
      </c>
      <c r="IV608">
        <v>24.4</v>
      </c>
      <c r="IW608">
        <v>24.1</v>
      </c>
      <c r="IX608">
        <v>0.541992</v>
      </c>
      <c r="IY608">
        <v>2.25098</v>
      </c>
      <c r="IZ608">
        <v>1.39648</v>
      </c>
      <c r="JA608">
        <v>2.34741</v>
      </c>
      <c r="JB608">
        <v>1.49536</v>
      </c>
      <c r="JC608">
        <v>2.35107</v>
      </c>
      <c r="JD608">
        <v>35.7544</v>
      </c>
      <c r="JE608">
        <v>24.1663</v>
      </c>
      <c r="JF608">
        <v>18</v>
      </c>
      <c r="JG608">
        <v>513.024</v>
      </c>
      <c r="JH608">
        <v>443.064</v>
      </c>
      <c r="JI608">
        <v>25.0003</v>
      </c>
      <c r="JJ608">
        <v>26.6544</v>
      </c>
      <c r="JK608">
        <v>30.0003</v>
      </c>
      <c r="JL608">
        <v>26.5984</v>
      </c>
      <c r="JM608">
        <v>26.5362</v>
      </c>
      <c r="JN608">
        <v>10.8431</v>
      </c>
      <c r="JO608">
        <v>27.926</v>
      </c>
      <c r="JP608">
        <v>62.5401</v>
      </c>
      <c r="JQ608">
        <v>25</v>
      </c>
      <c r="JR608">
        <v>165.749</v>
      </c>
      <c r="JS608">
        <v>18.7254</v>
      </c>
      <c r="JT608">
        <v>100.756</v>
      </c>
      <c r="JU608">
        <v>100.726</v>
      </c>
    </row>
    <row r="609" spans="1:281">
      <c r="A609">
        <v>593</v>
      </c>
      <c r="B609">
        <v>1658950699.6</v>
      </c>
      <c r="C609">
        <v>9061.599999904633</v>
      </c>
      <c r="D609" t="s">
        <v>1621</v>
      </c>
      <c r="E609" t="s">
        <v>1622</v>
      </c>
      <c r="F609">
        <v>5</v>
      </c>
      <c r="G609" t="s">
        <v>1590</v>
      </c>
      <c r="H609" t="s">
        <v>416</v>
      </c>
      <c r="I609">
        <v>1658950692.1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187.428433053344</v>
      </c>
      <c r="AK609">
        <v>194.1341636363636</v>
      </c>
      <c r="AL609">
        <v>-3.18500810478913</v>
      </c>
      <c r="AM609">
        <v>65.32040265321261</v>
      </c>
      <c r="AN609">
        <f>(AP609 - AO609 + DI609*1E3/(8.314*(DK609+273.15)) * AR609/DH609 * AQ609) * DH609/(100*CV609) * 1000/(1000 - AP609)</f>
        <v>0</v>
      </c>
      <c r="AO609">
        <v>18.68066429743834</v>
      </c>
      <c r="AP609">
        <v>23.71717515151515</v>
      </c>
      <c r="AQ609">
        <v>0.0003173943906064925</v>
      </c>
      <c r="AR609">
        <v>84.89156689926901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1394</v>
      </c>
      <c r="CA609">
        <v>300</v>
      </c>
      <c r="CB609">
        <v>300</v>
      </c>
      <c r="CC609">
        <v>300</v>
      </c>
      <c r="CD609">
        <v>10389.3</v>
      </c>
      <c r="CE609">
        <v>1221.96</v>
      </c>
      <c r="CF609">
        <v>-0.00688733</v>
      </c>
      <c r="CG609">
        <v>0.34</v>
      </c>
      <c r="CH609" t="s">
        <v>417</v>
      </c>
      <c r="CI609" t="s">
        <v>417</v>
      </c>
      <c r="CJ609" t="s">
        <v>417</v>
      </c>
      <c r="CK609" t="s">
        <v>417</v>
      </c>
      <c r="CL609" t="s">
        <v>417</v>
      </c>
      <c r="CM609" t="s">
        <v>417</v>
      </c>
      <c r="CN609" t="s">
        <v>417</v>
      </c>
      <c r="CO609" t="s">
        <v>417</v>
      </c>
      <c r="CP609" t="s">
        <v>417</v>
      </c>
      <c r="CQ609" t="s">
        <v>417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1658950692.1</v>
      </c>
      <c r="DB609">
        <v>211.2928888888889</v>
      </c>
      <c r="DC609">
        <v>199.5845555555555</v>
      </c>
      <c r="DD609">
        <v>23.70488888888888</v>
      </c>
      <c r="DE609">
        <v>18.66112222222222</v>
      </c>
      <c r="DF609">
        <v>212.9585185185185</v>
      </c>
      <c r="DG609">
        <v>23.79092962962963</v>
      </c>
      <c r="DH609">
        <v>500.0444814814815</v>
      </c>
      <c r="DI609">
        <v>90.41923703703704</v>
      </c>
      <c r="DJ609">
        <v>0.09999961111111111</v>
      </c>
      <c r="DK609">
        <v>27.28133333333333</v>
      </c>
      <c r="DL609">
        <v>27.29077037037036</v>
      </c>
      <c r="DM609">
        <v>999.9000000000001</v>
      </c>
      <c r="DN609">
        <v>0</v>
      </c>
      <c r="DO609">
        <v>0</v>
      </c>
      <c r="DP609">
        <v>10003.02962962963</v>
      </c>
      <c r="DQ609">
        <v>0</v>
      </c>
      <c r="DR609">
        <v>11.39957407407407</v>
      </c>
      <c r="DS609">
        <v>11.70837407407407</v>
      </c>
      <c r="DT609">
        <v>216.4232592592592</v>
      </c>
      <c r="DU609">
        <v>203.3794814814815</v>
      </c>
      <c r="DV609">
        <v>5.043784444444444</v>
      </c>
      <c r="DW609">
        <v>199.5845555555555</v>
      </c>
      <c r="DX609">
        <v>18.66112222222222</v>
      </c>
      <c r="DY609">
        <v>2.143378888888889</v>
      </c>
      <c r="DZ609">
        <v>1.687324814814815</v>
      </c>
      <c r="EA609">
        <v>18.54526666666667</v>
      </c>
      <c r="EB609">
        <v>14.78028888888889</v>
      </c>
      <c r="EC609">
        <v>1999.99962962963</v>
      </c>
      <c r="ED609">
        <v>0.9800073333333336</v>
      </c>
      <c r="EE609">
        <v>0.01999296666666666</v>
      </c>
      <c r="EF609">
        <v>0</v>
      </c>
      <c r="EG609">
        <v>788.3279629629628</v>
      </c>
      <c r="EH609">
        <v>5.00097</v>
      </c>
      <c r="EI609">
        <v>15681.52962962963</v>
      </c>
      <c r="EJ609">
        <v>16707.62592592592</v>
      </c>
      <c r="EK609">
        <v>38.25</v>
      </c>
      <c r="EL609">
        <v>38.75</v>
      </c>
      <c r="EM609">
        <v>38.187</v>
      </c>
      <c r="EN609">
        <v>38.437</v>
      </c>
      <c r="EO609">
        <v>38.875</v>
      </c>
      <c r="EP609">
        <v>1955.10962962963</v>
      </c>
      <c r="EQ609">
        <v>39.89000000000001</v>
      </c>
      <c r="ER609">
        <v>0</v>
      </c>
      <c r="ES609">
        <v>1493.399999856949</v>
      </c>
      <c r="ET609">
        <v>0</v>
      </c>
      <c r="EU609">
        <v>788.3712692307691</v>
      </c>
      <c r="EV609">
        <v>2.333504254028699</v>
      </c>
      <c r="EW609">
        <v>34.3999999359677</v>
      </c>
      <c r="EX609">
        <v>15681.76153846154</v>
      </c>
      <c r="EY609">
        <v>15</v>
      </c>
      <c r="EZ609">
        <v>1658949246.1</v>
      </c>
      <c r="FA609" t="s">
        <v>1397</v>
      </c>
      <c r="FB609">
        <v>1658949228.6</v>
      </c>
      <c r="FC609">
        <v>1658949246.1</v>
      </c>
      <c r="FD609">
        <v>1</v>
      </c>
      <c r="FE609">
        <v>1.075</v>
      </c>
      <c r="FF609">
        <v>0.018</v>
      </c>
      <c r="FG609">
        <v>-2.327</v>
      </c>
      <c r="FH609">
        <v>-0.178</v>
      </c>
      <c r="FI609">
        <v>420</v>
      </c>
      <c r="FJ609">
        <v>13</v>
      </c>
      <c r="FK609">
        <v>0.09</v>
      </c>
      <c r="FL609">
        <v>0.02</v>
      </c>
      <c r="FM609">
        <v>10.91742475</v>
      </c>
      <c r="FN609">
        <v>12.63211823639772</v>
      </c>
      <c r="FO609">
        <v>1.215438706329915</v>
      </c>
      <c r="FP609">
        <v>0</v>
      </c>
      <c r="FQ609">
        <v>788.3929999999999</v>
      </c>
      <c r="FR609">
        <v>-0.001069528927252549</v>
      </c>
      <c r="FS609">
        <v>0.262038165159194</v>
      </c>
      <c r="FT609">
        <v>1</v>
      </c>
      <c r="FU609">
        <v>5.05670175</v>
      </c>
      <c r="FV609">
        <v>-0.2360799624765592</v>
      </c>
      <c r="FW609">
        <v>0.02356390087480213</v>
      </c>
      <c r="FX609">
        <v>0</v>
      </c>
      <c r="FY609">
        <v>1</v>
      </c>
      <c r="FZ609">
        <v>3</v>
      </c>
      <c r="GA609" t="s">
        <v>426</v>
      </c>
      <c r="GB609">
        <v>2.98298</v>
      </c>
      <c r="GC609">
        <v>2.71568</v>
      </c>
      <c r="GD609">
        <v>0.0487303</v>
      </c>
      <c r="GE609">
        <v>0.0448291</v>
      </c>
      <c r="GF609">
        <v>0.106578</v>
      </c>
      <c r="GG609">
        <v>0.0884134</v>
      </c>
      <c r="GH609">
        <v>30156.6</v>
      </c>
      <c r="GI609">
        <v>30396.3</v>
      </c>
      <c r="GJ609">
        <v>29464.2</v>
      </c>
      <c r="GK609">
        <v>29431</v>
      </c>
      <c r="GL609">
        <v>34867.4</v>
      </c>
      <c r="GM609">
        <v>35666.8</v>
      </c>
      <c r="GN609">
        <v>41502.9</v>
      </c>
      <c r="GO609">
        <v>41939.9</v>
      </c>
      <c r="GP609">
        <v>1.9468</v>
      </c>
      <c r="GQ609">
        <v>1.90648</v>
      </c>
      <c r="GR609">
        <v>0.103861</v>
      </c>
      <c r="GS609">
        <v>0</v>
      </c>
      <c r="GT609">
        <v>25.5951</v>
      </c>
      <c r="GU609">
        <v>999.9</v>
      </c>
      <c r="GV609">
        <v>48.8</v>
      </c>
      <c r="GW609">
        <v>31.2</v>
      </c>
      <c r="GX609">
        <v>24.6279</v>
      </c>
      <c r="GY609">
        <v>63.0296</v>
      </c>
      <c r="GZ609">
        <v>33.5978</v>
      </c>
      <c r="HA609">
        <v>1</v>
      </c>
      <c r="HB609">
        <v>-0.0552871</v>
      </c>
      <c r="HC609">
        <v>0.453194</v>
      </c>
      <c r="HD609">
        <v>20.3319</v>
      </c>
      <c r="HE609">
        <v>5.21729</v>
      </c>
      <c r="HF609">
        <v>12.0099</v>
      </c>
      <c r="HG609">
        <v>4.989</v>
      </c>
      <c r="HH609">
        <v>3.2885</v>
      </c>
      <c r="HI609">
        <v>9999</v>
      </c>
      <c r="HJ609">
        <v>9999</v>
      </c>
      <c r="HK609">
        <v>9999</v>
      </c>
      <c r="HL609">
        <v>157.2</v>
      </c>
      <c r="HM609">
        <v>1.86737</v>
      </c>
      <c r="HN609">
        <v>1.86646</v>
      </c>
      <c r="HO609">
        <v>1.86588</v>
      </c>
      <c r="HP609">
        <v>1.86584</v>
      </c>
      <c r="HQ609">
        <v>1.86768</v>
      </c>
      <c r="HR609">
        <v>1.87013</v>
      </c>
      <c r="HS609">
        <v>1.86875</v>
      </c>
      <c r="HT609">
        <v>1.87026</v>
      </c>
      <c r="HU609">
        <v>0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-1.588</v>
      </c>
      <c r="II609">
        <v>-0.0859</v>
      </c>
      <c r="IJ609">
        <v>-0.9279119013753974</v>
      </c>
      <c r="IK609">
        <v>-0.003643892653284941</v>
      </c>
      <c r="IL609">
        <v>8.948238347276123E-07</v>
      </c>
      <c r="IM609">
        <v>-2.445980282225029E-10</v>
      </c>
      <c r="IN609">
        <v>-0.1764634167570225</v>
      </c>
      <c r="IO609">
        <v>-0.01042730378795286</v>
      </c>
      <c r="IP609">
        <v>0.00100284695746963</v>
      </c>
      <c r="IQ609">
        <v>-1.701466411570297E-05</v>
      </c>
      <c r="IR609">
        <v>2</v>
      </c>
      <c r="IS609">
        <v>2310</v>
      </c>
      <c r="IT609">
        <v>1</v>
      </c>
      <c r="IU609">
        <v>25</v>
      </c>
      <c r="IV609">
        <v>24.5</v>
      </c>
      <c r="IW609">
        <v>24.2</v>
      </c>
      <c r="IX609">
        <v>0.506592</v>
      </c>
      <c r="IY609">
        <v>2.24731</v>
      </c>
      <c r="IZ609">
        <v>1.39648</v>
      </c>
      <c r="JA609">
        <v>2.34863</v>
      </c>
      <c r="JB609">
        <v>1.49536</v>
      </c>
      <c r="JC609">
        <v>2.40845</v>
      </c>
      <c r="JD609">
        <v>35.7777</v>
      </c>
      <c r="JE609">
        <v>24.1663</v>
      </c>
      <c r="JF609">
        <v>18</v>
      </c>
      <c r="JG609">
        <v>512.963</v>
      </c>
      <c r="JH609">
        <v>443.085</v>
      </c>
      <c r="JI609">
        <v>25.0003</v>
      </c>
      <c r="JJ609">
        <v>26.6572</v>
      </c>
      <c r="JK609">
        <v>30.0005</v>
      </c>
      <c r="JL609">
        <v>26.6006</v>
      </c>
      <c r="JM609">
        <v>26.5388</v>
      </c>
      <c r="JN609">
        <v>10.1385</v>
      </c>
      <c r="JO609">
        <v>27.926</v>
      </c>
      <c r="JP609">
        <v>62.1695</v>
      </c>
      <c r="JQ609">
        <v>25</v>
      </c>
      <c r="JR609">
        <v>152.392</v>
      </c>
      <c r="JS609">
        <v>18.7249</v>
      </c>
      <c r="JT609">
        <v>100.758</v>
      </c>
      <c r="JU609">
        <v>100.725</v>
      </c>
    </row>
    <row r="610" spans="1:281">
      <c r="A610">
        <v>594</v>
      </c>
      <c r="B610">
        <v>1658950704.6</v>
      </c>
      <c r="C610">
        <v>9066.599999904633</v>
      </c>
      <c r="D610" t="s">
        <v>1623</v>
      </c>
      <c r="E610" t="s">
        <v>1624</v>
      </c>
      <c r="F610">
        <v>5</v>
      </c>
      <c r="G610" t="s">
        <v>1590</v>
      </c>
      <c r="H610" t="s">
        <v>416</v>
      </c>
      <c r="I610">
        <v>1658950696.814285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170.5980424107268</v>
      </c>
      <c r="AK610">
        <v>178.2677757575756</v>
      </c>
      <c r="AL610">
        <v>-3.17091764137683</v>
      </c>
      <c r="AM610">
        <v>65.32040265321261</v>
      </c>
      <c r="AN610">
        <f>(AP610 - AO610 + DI610*1E3/(8.314*(DK610+273.15)) * AR610/DH610 * AQ610) * DH610/(100*CV610) * 1000/(1000 - AP610)</f>
        <v>0</v>
      </c>
      <c r="AO610">
        <v>18.66485474954598</v>
      </c>
      <c r="AP610">
        <v>23.72082484848485</v>
      </c>
      <c r="AQ610">
        <v>0.0001386126664673901</v>
      </c>
      <c r="AR610">
        <v>84.89156689926901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1394</v>
      </c>
      <c r="CA610">
        <v>300</v>
      </c>
      <c r="CB610">
        <v>300</v>
      </c>
      <c r="CC610">
        <v>300</v>
      </c>
      <c r="CD610">
        <v>10389.3</v>
      </c>
      <c r="CE610">
        <v>1221.96</v>
      </c>
      <c r="CF610">
        <v>-0.00688733</v>
      </c>
      <c r="CG610">
        <v>0.34</v>
      </c>
      <c r="CH610" t="s">
        <v>417</v>
      </c>
      <c r="CI610" t="s">
        <v>417</v>
      </c>
      <c r="CJ610" t="s">
        <v>417</v>
      </c>
      <c r="CK610" t="s">
        <v>417</v>
      </c>
      <c r="CL610" t="s">
        <v>417</v>
      </c>
      <c r="CM610" t="s">
        <v>417</v>
      </c>
      <c r="CN610" t="s">
        <v>417</v>
      </c>
      <c r="CO610" t="s">
        <v>417</v>
      </c>
      <c r="CP610" t="s">
        <v>417</v>
      </c>
      <c r="CQ610" t="s">
        <v>417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1658950696.814285</v>
      </c>
      <c r="DB610">
        <v>196.6508928571428</v>
      </c>
      <c r="DC610">
        <v>183.9659285714286</v>
      </c>
      <c r="DD610">
        <v>23.71041785714286</v>
      </c>
      <c r="DE610">
        <v>18.668275</v>
      </c>
      <c r="DF610">
        <v>198.2678214285715</v>
      </c>
      <c r="DG610">
        <v>23.79640357142858</v>
      </c>
      <c r="DH610">
        <v>500.0486428571429</v>
      </c>
      <c r="DI610">
        <v>90.41874285714286</v>
      </c>
      <c r="DJ610">
        <v>0.09997247142857142</v>
      </c>
      <c r="DK610">
        <v>27.28253571428572</v>
      </c>
      <c r="DL610">
        <v>27.29139642857143</v>
      </c>
      <c r="DM610">
        <v>999.9000000000002</v>
      </c>
      <c r="DN610">
        <v>0</v>
      </c>
      <c r="DO610">
        <v>0</v>
      </c>
      <c r="DP610">
        <v>10005.39642857143</v>
      </c>
      <c r="DQ610">
        <v>0</v>
      </c>
      <c r="DR610">
        <v>11.39923928571429</v>
      </c>
      <c r="DS610">
        <v>12.68498214285714</v>
      </c>
      <c r="DT610">
        <v>201.4267142857143</v>
      </c>
      <c r="DU610">
        <v>187.4654285714286</v>
      </c>
      <c r="DV610">
        <v>5.042155714285714</v>
      </c>
      <c r="DW610">
        <v>183.9659285714286</v>
      </c>
      <c r="DX610">
        <v>18.668275</v>
      </c>
      <c r="DY610">
        <v>2.143866428571429</v>
      </c>
      <c r="DZ610">
        <v>1.687961785714285</v>
      </c>
      <c r="EA610">
        <v>18.54890357142857</v>
      </c>
      <c r="EB610">
        <v>14.78615</v>
      </c>
      <c r="EC610">
        <v>2000.001071428572</v>
      </c>
      <c r="ED610">
        <v>0.9800071428571432</v>
      </c>
      <c r="EE610">
        <v>0.01999315714285714</v>
      </c>
      <c r="EF610">
        <v>0</v>
      </c>
      <c r="EG610">
        <v>788.6384285714286</v>
      </c>
      <c r="EH610">
        <v>5.00097</v>
      </c>
      <c r="EI610">
        <v>15686.41071428571</v>
      </c>
      <c r="EJ610">
        <v>16707.62857142857</v>
      </c>
      <c r="EK610">
        <v>38.25</v>
      </c>
      <c r="EL610">
        <v>38.75</v>
      </c>
      <c r="EM610">
        <v>38.187</v>
      </c>
      <c r="EN610">
        <v>38.437</v>
      </c>
      <c r="EO610">
        <v>38.875</v>
      </c>
      <c r="EP610">
        <v>1955.111071428572</v>
      </c>
      <c r="EQ610">
        <v>39.89000000000001</v>
      </c>
      <c r="ER610">
        <v>0</v>
      </c>
      <c r="ES610">
        <v>1498.200000047684</v>
      </c>
      <c r="ET610">
        <v>0</v>
      </c>
      <c r="EU610">
        <v>788.6636923076923</v>
      </c>
      <c r="EV610">
        <v>5.070495717816931</v>
      </c>
      <c r="EW610">
        <v>86.38290603866548</v>
      </c>
      <c r="EX610">
        <v>15686.51923076923</v>
      </c>
      <c r="EY610">
        <v>15</v>
      </c>
      <c r="EZ610">
        <v>1658949246.1</v>
      </c>
      <c r="FA610" t="s">
        <v>1397</v>
      </c>
      <c r="FB610">
        <v>1658949228.6</v>
      </c>
      <c r="FC610">
        <v>1658949246.1</v>
      </c>
      <c r="FD610">
        <v>1</v>
      </c>
      <c r="FE610">
        <v>1.075</v>
      </c>
      <c r="FF610">
        <v>0.018</v>
      </c>
      <c r="FG610">
        <v>-2.327</v>
      </c>
      <c r="FH610">
        <v>-0.178</v>
      </c>
      <c r="FI610">
        <v>420</v>
      </c>
      <c r="FJ610">
        <v>13</v>
      </c>
      <c r="FK610">
        <v>0.09</v>
      </c>
      <c r="FL610">
        <v>0.02</v>
      </c>
      <c r="FM610">
        <v>12.01267609756098</v>
      </c>
      <c r="FN610">
        <v>12.57790160278747</v>
      </c>
      <c r="FO610">
        <v>1.240467909021269</v>
      </c>
      <c r="FP610">
        <v>0</v>
      </c>
      <c r="FQ610">
        <v>788.5533823529412</v>
      </c>
      <c r="FR610">
        <v>3.201054231530769</v>
      </c>
      <c r="FS610">
        <v>0.4168929905514518</v>
      </c>
      <c r="FT610">
        <v>0</v>
      </c>
      <c r="FU610">
        <v>5.048614390243903</v>
      </c>
      <c r="FV610">
        <v>-0.06304787456446607</v>
      </c>
      <c r="FW610">
        <v>0.01677585518866696</v>
      </c>
      <c r="FX610">
        <v>1</v>
      </c>
      <c r="FY610">
        <v>1</v>
      </c>
      <c r="FZ610">
        <v>3</v>
      </c>
      <c r="GA610" t="s">
        <v>426</v>
      </c>
      <c r="GB610">
        <v>2.9831</v>
      </c>
      <c r="GC610">
        <v>2.71578</v>
      </c>
      <c r="GD610">
        <v>0.0450936</v>
      </c>
      <c r="GE610">
        <v>0.0409185</v>
      </c>
      <c r="GF610">
        <v>0.106585</v>
      </c>
      <c r="GG610">
        <v>0.0883468</v>
      </c>
      <c r="GH610">
        <v>30272.2</v>
      </c>
      <c r="GI610">
        <v>30520.7</v>
      </c>
      <c r="GJ610">
        <v>29464.5</v>
      </c>
      <c r="GK610">
        <v>29431</v>
      </c>
      <c r="GL610">
        <v>34867.3</v>
      </c>
      <c r="GM610">
        <v>35669.1</v>
      </c>
      <c r="GN610">
        <v>41503.1</v>
      </c>
      <c r="GO610">
        <v>41939.7</v>
      </c>
      <c r="GP610">
        <v>1.9466</v>
      </c>
      <c r="GQ610">
        <v>1.90642</v>
      </c>
      <c r="GR610">
        <v>0.103582</v>
      </c>
      <c r="GS610">
        <v>0</v>
      </c>
      <c r="GT610">
        <v>25.5963</v>
      </c>
      <c r="GU610">
        <v>999.9</v>
      </c>
      <c r="GV610">
        <v>48.7</v>
      </c>
      <c r="GW610">
        <v>31.2</v>
      </c>
      <c r="GX610">
        <v>24.5781</v>
      </c>
      <c r="GY610">
        <v>62.8896</v>
      </c>
      <c r="GZ610">
        <v>33.5537</v>
      </c>
      <c r="HA610">
        <v>1</v>
      </c>
      <c r="HB610">
        <v>-0.0551194</v>
      </c>
      <c r="HC610">
        <v>0.455109</v>
      </c>
      <c r="HD610">
        <v>20.3321</v>
      </c>
      <c r="HE610">
        <v>5.21684</v>
      </c>
      <c r="HF610">
        <v>12.0099</v>
      </c>
      <c r="HG610">
        <v>4.9893</v>
      </c>
      <c r="HH610">
        <v>3.2885</v>
      </c>
      <c r="HI610">
        <v>9999</v>
      </c>
      <c r="HJ610">
        <v>9999</v>
      </c>
      <c r="HK610">
        <v>9999</v>
      </c>
      <c r="HL610">
        <v>157.2</v>
      </c>
      <c r="HM610">
        <v>1.86739</v>
      </c>
      <c r="HN610">
        <v>1.86646</v>
      </c>
      <c r="HO610">
        <v>1.86588</v>
      </c>
      <c r="HP610">
        <v>1.86584</v>
      </c>
      <c r="HQ610">
        <v>1.86768</v>
      </c>
      <c r="HR610">
        <v>1.87013</v>
      </c>
      <c r="HS610">
        <v>1.86876</v>
      </c>
      <c r="HT610">
        <v>1.87026</v>
      </c>
      <c r="HU610">
        <v>0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-1.537</v>
      </c>
      <c r="II610">
        <v>-0.0859</v>
      </c>
      <c r="IJ610">
        <v>-0.9279119013753974</v>
      </c>
      <c r="IK610">
        <v>-0.003643892653284941</v>
      </c>
      <c r="IL610">
        <v>8.948238347276123E-07</v>
      </c>
      <c r="IM610">
        <v>-2.445980282225029E-10</v>
      </c>
      <c r="IN610">
        <v>-0.1764634167570225</v>
      </c>
      <c r="IO610">
        <v>-0.01042730378795286</v>
      </c>
      <c r="IP610">
        <v>0.00100284695746963</v>
      </c>
      <c r="IQ610">
        <v>-1.701466411570297E-05</v>
      </c>
      <c r="IR610">
        <v>2</v>
      </c>
      <c r="IS610">
        <v>2310</v>
      </c>
      <c r="IT610">
        <v>1</v>
      </c>
      <c r="IU610">
        <v>25</v>
      </c>
      <c r="IV610">
        <v>24.6</v>
      </c>
      <c r="IW610">
        <v>24.3</v>
      </c>
      <c r="IX610">
        <v>0.46875</v>
      </c>
      <c r="IY610">
        <v>2.2522</v>
      </c>
      <c r="IZ610">
        <v>1.39648</v>
      </c>
      <c r="JA610">
        <v>2.34863</v>
      </c>
      <c r="JB610">
        <v>1.49536</v>
      </c>
      <c r="JC610">
        <v>2.36938</v>
      </c>
      <c r="JD610">
        <v>35.7777</v>
      </c>
      <c r="JE610">
        <v>24.1663</v>
      </c>
      <c r="JF610">
        <v>18</v>
      </c>
      <c r="JG610">
        <v>512.8579999999999</v>
      </c>
      <c r="JH610">
        <v>443.073</v>
      </c>
      <c r="JI610">
        <v>25.0003</v>
      </c>
      <c r="JJ610">
        <v>26.6597</v>
      </c>
      <c r="JK610">
        <v>30.0003</v>
      </c>
      <c r="JL610">
        <v>26.6034</v>
      </c>
      <c r="JM610">
        <v>26.5412</v>
      </c>
      <c r="JN610">
        <v>9.37063</v>
      </c>
      <c r="JO610">
        <v>27.926</v>
      </c>
      <c r="JP610">
        <v>62.1695</v>
      </c>
      <c r="JQ610">
        <v>25</v>
      </c>
      <c r="JR610">
        <v>132.356</v>
      </c>
      <c r="JS610">
        <v>18.7221</v>
      </c>
      <c r="JT610">
        <v>100.759</v>
      </c>
      <c r="JU610">
        <v>100.725</v>
      </c>
    </row>
    <row r="611" spans="1:281">
      <c r="A611">
        <v>595</v>
      </c>
      <c r="B611">
        <v>1658950709.6</v>
      </c>
      <c r="C611">
        <v>9071.599999904633</v>
      </c>
      <c r="D611" t="s">
        <v>1625</v>
      </c>
      <c r="E611" t="s">
        <v>1626</v>
      </c>
      <c r="F611">
        <v>5</v>
      </c>
      <c r="G611" t="s">
        <v>1590</v>
      </c>
      <c r="H611" t="s">
        <v>416</v>
      </c>
      <c r="I611">
        <v>1658950702.1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153.7286779102257</v>
      </c>
      <c r="AK611">
        <v>162.4060242424242</v>
      </c>
      <c r="AL611">
        <v>-3.177533809805332</v>
      </c>
      <c r="AM611">
        <v>65.32040265321261</v>
      </c>
      <c r="AN611">
        <f>(AP611 - AO611 + DI611*1E3/(8.314*(DK611+273.15)) * AR611/DH611 * AQ611) * DH611/(100*CV611) * 1000/(1000 - AP611)</f>
        <v>0</v>
      </c>
      <c r="AO611">
        <v>18.6538052941785</v>
      </c>
      <c r="AP611">
        <v>23.71833212121213</v>
      </c>
      <c r="AQ611">
        <v>2.06959359648453E-06</v>
      </c>
      <c r="AR611">
        <v>84.89156689926901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1394</v>
      </c>
      <c r="CA611">
        <v>300</v>
      </c>
      <c r="CB611">
        <v>300</v>
      </c>
      <c r="CC611">
        <v>300</v>
      </c>
      <c r="CD611">
        <v>10389.3</v>
      </c>
      <c r="CE611">
        <v>1221.96</v>
      </c>
      <c r="CF611">
        <v>-0.00688733</v>
      </c>
      <c r="CG611">
        <v>0.34</v>
      </c>
      <c r="CH611" t="s">
        <v>417</v>
      </c>
      <c r="CI611" t="s">
        <v>417</v>
      </c>
      <c r="CJ611" t="s">
        <v>417</v>
      </c>
      <c r="CK611" t="s">
        <v>417</v>
      </c>
      <c r="CL611" t="s">
        <v>417</v>
      </c>
      <c r="CM611" t="s">
        <v>417</v>
      </c>
      <c r="CN611" t="s">
        <v>417</v>
      </c>
      <c r="CO611" t="s">
        <v>417</v>
      </c>
      <c r="CP611" t="s">
        <v>417</v>
      </c>
      <c r="CQ611" t="s">
        <v>417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1658950702.1</v>
      </c>
      <c r="DB611">
        <v>180.2447037037037</v>
      </c>
      <c r="DC611">
        <v>166.4433333333333</v>
      </c>
      <c r="DD611">
        <v>23.71726666666667</v>
      </c>
      <c r="DE611">
        <v>18.66481851851852</v>
      </c>
      <c r="DF611">
        <v>181.8067037037037</v>
      </c>
      <c r="DG611">
        <v>23.80318888888889</v>
      </c>
      <c r="DH611">
        <v>500.0508888888889</v>
      </c>
      <c r="DI611">
        <v>90.41869629629629</v>
      </c>
      <c r="DJ611">
        <v>0.1000328259259259</v>
      </c>
      <c r="DK611">
        <v>27.28401481481481</v>
      </c>
      <c r="DL611">
        <v>27.29120740740741</v>
      </c>
      <c r="DM611">
        <v>999.9000000000001</v>
      </c>
      <c r="DN611">
        <v>0</v>
      </c>
      <c r="DO611">
        <v>0</v>
      </c>
      <c r="DP611">
        <v>10001.31259259259</v>
      </c>
      <c r="DQ611">
        <v>0</v>
      </c>
      <c r="DR611">
        <v>11.38551481481481</v>
      </c>
      <c r="DS611">
        <v>13.80142962962963</v>
      </c>
      <c r="DT611">
        <v>184.6233333333333</v>
      </c>
      <c r="DU611">
        <v>169.6090740740741</v>
      </c>
      <c r="DV611">
        <v>5.052455185185186</v>
      </c>
      <c r="DW611">
        <v>166.4433333333333</v>
      </c>
      <c r="DX611">
        <v>18.66481851851852</v>
      </c>
      <c r="DY611">
        <v>2.144483703703704</v>
      </c>
      <c r="DZ611">
        <v>1.687648888888889</v>
      </c>
      <c r="EA611">
        <v>18.55351111111111</v>
      </c>
      <c r="EB611">
        <v>14.78327777777778</v>
      </c>
      <c r="EC611">
        <v>2000.017777777778</v>
      </c>
      <c r="ED611">
        <v>0.9800072222222225</v>
      </c>
      <c r="EE611">
        <v>0.01999307777777778</v>
      </c>
      <c r="EF611">
        <v>0</v>
      </c>
      <c r="EG611">
        <v>789.221111111111</v>
      </c>
      <c r="EH611">
        <v>5.00097</v>
      </c>
      <c r="EI611">
        <v>15696.08148148148</v>
      </c>
      <c r="EJ611">
        <v>16707.77037037037</v>
      </c>
      <c r="EK611">
        <v>38.25</v>
      </c>
      <c r="EL611">
        <v>38.75</v>
      </c>
      <c r="EM611">
        <v>38.187</v>
      </c>
      <c r="EN611">
        <v>38.437</v>
      </c>
      <c r="EO611">
        <v>38.875</v>
      </c>
      <c r="EP611">
        <v>1955.127777777778</v>
      </c>
      <c r="EQ611">
        <v>39.89000000000001</v>
      </c>
      <c r="ER611">
        <v>0</v>
      </c>
      <c r="ES611">
        <v>1503.599999904633</v>
      </c>
      <c r="ET611">
        <v>0</v>
      </c>
      <c r="EU611">
        <v>789.2747600000001</v>
      </c>
      <c r="EV611">
        <v>8.267769242103178</v>
      </c>
      <c r="EW611">
        <v>138.6769233596509</v>
      </c>
      <c r="EX611">
        <v>15696.98</v>
      </c>
      <c r="EY611">
        <v>15</v>
      </c>
      <c r="EZ611">
        <v>1658949246.1</v>
      </c>
      <c r="FA611" t="s">
        <v>1397</v>
      </c>
      <c r="FB611">
        <v>1658949228.6</v>
      </c>
      <c r="FC611">
        <v>1658949246.1</v>
      </c>
      <c r="FD611">
        <v>1</v>
      </c>
      <c r="FE611">
        <v>1.075</v>
      </c>
      <c r="FF611">
        <v>0.018</v>
      </c>
      <c r="FG611">
        <v>-2.327</v>
      </c>
      <c r="FH611">
        <v>-0.178</v>
      </c>
      <c r="FI611">
        <v>420</v>
      </c>
      <c r="FJ611">
        <v>13</v>
      </c>
      <c r="FK611">
        <v>0.09</v>
      </c>
      <c r="FL611">
        <v>0.02</v>
      </c>
      <c r="FM611">
        <v>13.22009</v>
      </c>
      <c r="FN611">
        <v>12.61623039399624</v>
      </c>
      <c r="FO611">
        <v>1.21379432026188</v>
      </c>
      <c r="FP611">
        <v>0</v>
      </c>
      <c r="FQ611">
        <v>788.9524411764705</v>
      </c>
      <c r="FR611">
        <v>6.275217722682455</v>
      </c>
      <c r="FS611">
        <v>0.6604218434044111</v>
      </c>
      <c r="FT611">
        <v>0</v>
      </c>
      <c r="FU611">
        <v>5.0475865</v>
      </c>
      <c r="FV611">
        <v>0.1338126078799362</v>
      </c>
      <c r="FW611">
        <v>0.01576008447788271</v>
      </c>
      <c r="FX611">
        <v>0</v>
      </c>
      <c r="FY611">
        <v>0</v>
      </c>
      <c r="FZ611">
        <v>3</v>
      </c>
      <c r="GA611" t="s">
        <v>439</v>
      </c>
      <c r="GB611">
        <v>2.98307</v>
      </c>
      <c r="GC611">
        <v>2.71557</v>
      </c>
      <c r="GD611">
        <v>0.0413743</v>
      </c>
      <c r="GE611">
        <v>0.0369001</v>
      </c>
      <c r="GF611">
        <v>0.106581</v>
      </c>
      <c r="GG611">
        <v>0.088342</v>
      </c>
      <c r="GH611">
        <v>30390.1</v>
      </c>
      <c r="GI611">
        <v>30648.7</v>
      </c>
      <c r="GJ611">
        <v>29464.5</v>
      </c>
      <c r="GK611">
        <v>29431.1</v>
      </c>
      <c r="GL611">
        <v>34866.9</v>
      </c>
      <c r="GM611">
        <v>35669.6</v>
      </c>
      <c r="GN611">
        <v>41502.5</v>
      </c>
      <c r="GO611">
        <v>41940.1</v>
      </c>
      <c r="GP611">
        <v>1.94687</v>
      </c>
      <c r="GQ611">
        <v>1.90602</v>
      </c>
      <c r="GR611">
        <v>0.103414</v>
      </c>
      <c r="GS611">
        <v>0</v>
      </c>
      <c r="GT611">
        <v>25.5972</v>
      </c>
      <c r="GU611">
        <v>999.9</v>
      </c>
      <c r="GV611">
        <v>48.7</v>
      </c>
      <c r="GW611">
        <v>31.2</v>
      </c>
      <c r="GX611">
        <v>24.5775</v>
      </c>
      <c r="GY611">
        <v>63.2296</v>
      </c>
      <c r="GZ611">
        <v>33.9423</v>
      </c>
      <c r="HA611">
        <v>1</v>
      </c>
      <c r="HB611">
        <v>-0.0549492</v>
      </c>
      <c r="HC611">
        <v>0.456106</v>
      </c>
      <c r="HD611">
        <v>20.332</v>
      </c>
      <c r="HE611">
        <v>5.21669</v>
      </c>
      <c r="HF611">
        <v>12.0099</v>
      </c>
      <c r="HG611">
        <v>4.98895</v>
      </c>
      <c r="HH611">
        <v>3.28842</v>
      </c>
      <c r="HI611">
        <v>9999</v>
      </c>
      <c r="HJ611">
        <v>9999</v>
      </c>
      <c r="HK611">
        <v>9999</v>
      </c>
      <c r="HL611">
        <v>157.2</v>
      </c>
      <c r="HM611">
        <v>1.86739</v>
      </c>
      <c r="HN611">
        <v>1.86646</v>
      </c>
      <c r="HO611">
        <v>1.86589</v>
      </c>
      <c r="HP611">
        <v>1.86584</v>
      </c>
      <c r="HQ611">
        <v>1.86768</v>
      </c>
      <c r="HR611">
        <v>1.87012</v>
      </c>
      <c r="HS611">
        <v>1.86876</v>
      </c>
      <c r="HT611">
        <v>1.87027</v>
      </c>
      <c r="HU611">
        <v>0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-1.484</v>
      </c>
      <c r="II611">
        <v>-0.08599999999999999</v>
      </c>
      <c r="IJ611">
        <v>-0.9279119013753974</v>
      </c>
      <c r="IK611">
        <v>-0.003643892653284941</v>
      </c>
      <c r="IL611">
        <v>8.948238347276123E-07</v>
      </c>
      <c r="IM611">
        <v>-2.445980282225029E-10</v>
      </c>
      <c r="IN611">
        <v>-0.1764634167570225</v>
      </c>
      <c r="IO611">
        <v>-0.01042730378795286</v>
      </c>
      <c r="IP611">
        <v>0.00100284695746963</v>
      </c>
      <c r="IQ611">
        <v>-1.701466411570297E-05</v>
      </c>
      <c r="IR611">
        <v>2</v>
      </c>
      <c r="IS611">
        <v>2310</v>
      </c>
      <c r="IT611">
        <v>1</v>
      </c>
      <c r="IU611">
        <v>25</v>
      </c>
      <c r="IV611">
        <v>24.7</v>
      </c>
      <c r="IW611">
        <v>24.4</v>
      </c>
      <c r="IX611">
        <v>0.43335</v>
      </c>
      <c r="IY611">
        <v>2.27051</v>
      </c>
      <c r="IZ611">
        <v>1.39648</v>
      </c>
      <c r="JA611">
        <v>2.34985</v>
      </c>
      <c r="JB611">
        <v>1.49536</v>
      </c>
      <c r="JC611">
        <v>2.31079</v>
      </c>
      <c r="JD611">
        <v>35.7544</v>
      </c>
      <c r="JE611">
        <v>24.1663</v>
      </c>
      <c r="JF611">
        <v>18</v>
      </c>
      <c r="JG611">
        <v>513.061</v>
      </c>
      <c r="JH611">
        <v>442.846</v>
      </c>
      <c r="JI611">
        <v>25.0001</v>
      </c>
      <c r="JJ611">
        <v>26.6623</v>
      </c>
      <c r="JK611">
        <v>30.0003</v>
      </c>
      <c r="JL611">
        <v>26.6062</v>
      </c>
      <c r="JM611">
        <v>26.5434</v>
      </c>
      <c r="JN611">
        <v>8.656000000000001</v>
      </c>
      <c r="JO611">
        <v>27.926</v>
      </c>
      <c r="JP611">
        <v>62.1695</v>
      </c>
      <c r="JQ611">
        <v>25</v>
      </c>
      <c r="JR611">
        <v>119</v>
      </c>
      <c r="JS611">
        <v>18.723</v>
      </c>
      <c r="JT611">
        <v>100.758</v>
      </c>
      <c r="JU611">
        <v>100.726</v>
      </c>
    </row>
    <row r="612" spans="1:281">
      <c r="A612">
        <v>596</v>
      </c>
      <c r="B612">
        <v>1658950714.6</v>
      </c>
      <c r="C612">
        <v>9076.599999904633</v>
      </c>
      <c r="D612" t="s">
        <v>1627</v>
      </c>
      <c r="E612" t="s">
        <v>1628</v>
      </c>
      <c r="F612">
        <v>5</v>
      </c>
      <c r="G612" t="s">
        <v>1590</v>
      </c>
      <c r="H612" t="s">
        <v>416</v>
      </c>
      <c r="I612">
        <v>1658950706.814285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136.76070881731</v>
      </c>
      <c r="AK612">
        <v>146.5379151515151</v>
      </c>
      <c r="AL612">
        <v>-3.175694669361022</v>
      </c>
      <c r="AM612">
        <v>65.32040265321261</v>
      </c>
      <c r="AN612">
        <f>(AP612 - AO612 + DI612*1E3/(8.314*(DK612+273.15)) * AR612/DH612 * AQ612) * DH612/(100*CV612) * 1000/(1000 - AP612)</f>
        <v>0</v>
      </c>
      <c r="AO612">
        <v>18.65255133169892</v>
      </c>
      <c r="AP612">
        <v>23.72368909090909</v>
      </c>
      <c r="AQ612">
        <v>0.0001130895643160921</v>
      </c>
      <c r="AR612">
        <v>84.89156689926901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1394</v>
      </c>
      <c r="CA612">
        <v>300</v>
      </c>
      <c r="CB612">
        <v>300</v>
      </c>
      <c r="CC612">
        <v>300</v>
      </c>
      <c r="CD612">
        <v>10389.3</v>
      </c>
      <c r="CE612">
        <v>1221.96</v>
      </c>
      <c r="CF612">
        <v>-0.00688733</v>
      </c>
      <c r="CG612">
        <v>0.34</v>
      </c>
      <c r="CH612" t="s">
        <v>417</v>
      </c>
      <c r="CI612" t="s">
        <v>417</v>
      </c>
      <c r="CJ612" t="s">
        <v>417</v>
      </c>
      <c r="CK612" t="s">
        <v>417</v>
      </c>
      <c r="CL612" t="s">
        <v>417</v>
      </c>
      <c r="CM612" t="s">
        <v>417</v>
      </c>
      <c r="CN612" t="s">
        <v>417</v>
      </c>
      <c r="CO612" t="s">
        <v>417</v>
      </c>
      <c r="CP612" t="s">
        <v>417</v>
      </c>
      <c r="CQ612" t="s">
        <v>417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1658950706.814285</v>
      </c>
      <c r="DB612">
        <v>165.6355</v>
      </c>
      <c r="DC612">
        <v>150.8122857142857</v>
      </c>
      <c r="DD612">
        <v>23.72018214285714</v>
      </c>
      <c r="DE612">
        <v>18.65675714285715</v>
      </c>
      <c r="DF612">
        <v>167.1483928571428</v>
      </c>
      <c r="DG612">
        <v>23.80608214285714</v>
      </c>
      <c r="DH612">
        <v>500.0546428571428</v>
      </c>
      <c r="DI612">
        <v>90.41835357142858</v>
      </c>
      <c r="DJ612">
        <v>0.1000111928571429</v>
      </c>
      <c r="DK612">
        <v>27.28383571428571</v>
      </c>
      <c r="DL612">
        <v>27.29016785714285</v>
      </c>
      <c r="DM612">
        <v>999.9000000000002</v>
      </c>
      <c r="DN612">
        <v>0</v>
      </c>
      <c r="DO612">
        <v>0</v>
      </c>
      <c r="DP612">
        <v>10004.68285714286</v>
      </c>
      <c r="DQ612">
        <v>0</v>
      </c>
      <c r="DR612">
        <v>11.29921785714286</v>
      </c>
      <c r="DS612">
        <v>14.82325357142857</v>
      </c>
      <c r="DT612">
        <v>169.6597857142857</v>
      </c>
      <c r="DU612">
        <v>153.6794285714286</v>
      </c>
      <c r="DV612">
        <v>5.063419642857143</v>
      </c>
      <c r="DW612">
        <v>150.8122857142857</v>
      </c>
      <c r="DX612">
        <v>18.65675714285715</v>
      </c>
      <c r="DY612">
        <v>2.144738214285714</v>
      </c>
      <c r="DZ612">
        <v>1.686913928571429</v>
      </c>
      <c r="EA612">
        <v>18.55541071428572</v>
      </c>
      <c r="EB612">
        <v>14.77652142857143</v>
      </c>
      <c r="EC612">
        <v>2000.026071428571</v>
      </c>
      <c r="ED612">
        <v>0.9800071428571429</v>
      </c>
      <c r="EE612">
        <v>0.01999315714285714</v>
      </c>
      <c r="EF612">
        <v>0</v>
      </c>
      <c r="EG612">
        <v>789.8938928571428</v>
      </c>
      <c r="EH612">
        <v>5.00097</v>
      </c>
      <c r="EI612">
        <v>15708.41071428572</v>
      </c>
      <c r="EJ612">
        <v>16707.83928571429</v>
      </c>
      <c r="EK612">
        <v>38.25</v>
      </c>
      <c r="EL612">
        <v>38.75</v>
      </c>
      <c r="EM612">
        <v>38.187</v>
      </c>
      <c r="EN612">
        <v>38.437</v>
      </c>
      <c r="EO612">
        <v>38.875</v>
      </c>
      <c r="EP612">
        <v>1955.136071428571</v>
      </c>
      <c r="EQ612">
        <v>39.89000000000001</v>
      </c>
      <c r="ER612">
        <v>0</v>
      </c>
      <c r="ES612">
        <v>1508.399999856949</v>
      </c>
      <c r="ET612">
        <v>0</v>
      </c>
      <c r="EU612">
        <v>789.97988</v>
      </c>
      <c r="EV612">
        <v>9.265538457735602</v>
      </c>
      <c r="EW612">
        <v>180.830769587281</v>
      </c>
      <c r="EX612">
        <v>15709.78</v>
      </c>
      <c r="EY612">
        <v>15</v>
      </c>
      <c r="EZ612">
        <v>1658949246.1</v>
      </c>
      <c r="FA612" t="s">
        <v>1397</v>
      </c>
      <c r="FB612">
        <v>1658949228.6</v>
      </c>
      <c r="FC612">
        <v>1658949246.1</v>
      </c>
      <c r="FD612">
        <v>1</v>
      </c>
      <c r="FE612">
        <v>1.075</v>
      </c>
      <c r="FF612">
        <v>0.018</v>
      </c>
      <c r="FG612">
        <v>-2.327</v>
      </c>
      <c r="FH612">
        <v>-0.178</v>
      </c>
      <c r="FI612">
        <v>420</v>
      </c>
      <c r="FJ612">
        <v>13</v>
      </c>
      <c r="FK612">
        <v>0.09</v>
      </c>
      <c r="FL612">
        <v>0.02</v>
      </c>
      <c r="FM612">
        <v>14.30051</v>
      </c>
      <c r="FN612">
        <v>12.97750694183863</v>
      </c>
      <c r="FO612">
        <v>1.249180849957283</v>
      </c>
      <c r="FP612">
        <v>0</v>
      </c>
      <c r="FQ612">
        <v>789.5364411764706</v>
      </c>
      <c r="FR612">
        <v>8.036990063349069</v>
      </c>
      <c r="FS612">
        <v>0.8331329669731268</v>
      </c>
      <c r="FT612">
        <v>0</v>
      </c>
      <c r="FU612">
        <v>5.05577475</v>
      </c>
      <c r="FV612">
        <v>0.1386566228893071</v>
      </c>
      <c r="FW612">
        <v>0.01493921282857638</v>
      </c>
      <c r="FX612">
        <v>0</v>
      </c>
      <c r="FY612">
        <v>0</v>
      </c>
      <c r="FZ612">
        <v>3</v>
      </c>
      <c r="GA612" t="s">
        <v>439</v>
      </c>
      <c r="GB612">
        <v>2.98295</v>
      </c>
      <c r="GC612">
        <v>2.71568</v>
      </c>
      <c r="GD612">
        <v>0.0375772</v>
      </c>
      <c r="GE612">
        <v>0.0327662</v>
      </c>
      <c r="GF612">
        <v>0.106593</v>
      </c>
      <c r="GG612">
        <v>0.08834359999999999</v>
      </c>
      <c r="GH612">
        <v>30510.1</v>
      </c>
      <c r="GI612">
        <v>30780.1</v>
      </c>
      <c r="GJ612">
        <v>29464.2</v>
      </c>
      <c r="GK612">
        <v>29431</v>
      </c>
      <c r="GL612">
        <v>34865.9</v>
      </c>
      <c r="GM612">
        <v>35669.2</v>
      </c>
      <c r="GN612">
        <v>41501.9</v>
      </c>
      <c r="GO612">
        <v>41939.7</v>
      </c>
      <c r="GP612">
        <v>1.9467</v>
      </c>
      <c r="GQ612">
        <v>1.9062</v>
      </c>
      <c r="GR612">
        <v>0.102818</v>
      </c>
      <c r="GS612">
        <v>0</v>
      </c>
      <c r="GT612">
        <v>25.5965</v>
      </c>
      <c r="GU612">
        <v>999.9</v>
      </c>
      <c r="GV612">
        <v>48.7</v>
      </c>
      <c r="GW612">
        <v>31.2</v>
      </c>
      <c r="GX612">
        <v>24.5755</v>
      </c>
      <c r="GY612">
        <v>63.0896</v>
      </c>
      <c r="GZ612">
        <v>33.6619</v>
      </c>
      <c r="HA612">
        <v>1</v>
      </c>
      <c r="HB612">
        <v>-0.0546596</v>
      </c>
      <c r="HC612">
        <v>0.455365</v>
      </c>
      <c r="HD612">
        <v>20.3321</v>
      </c>
      <c r="HE612">
        <v>5.21684</v>
      </c>
      <c r="HF612">
        <v>12.0099</v>
      </c>
      <c r="HG612">
        <v>4.98895</v>
      </c>
      <c r="HH612">
        <v>3.28848</v>
      </c>
      <c r="HI612">
        <v>9999</v>
      </c>
      <c r="HJ612">
        <v>9999</v>
      </c>
      <c r="HK612">
        <v>9999</v>
      </c>
      <c r="HL612">
        <v>157.2</v>
      </c>
      <c r="HM612">
        <v>1.8674</v>
      </c>
      <c r="HN612">
        <v>1.86646</v>
      </c>
      <c r="HO612">
        <v>1.86585</v>
      </c>
      <c r="HP612">
        <v>1.86584</v>
      </c>
      <c r="HQ612">
        <v>1.86768</v>
      </c>
      <c r="HR612">
        <v>1.87013</v>
      </c>
      <c r="HS612">
        <v>1.86875</v>
      </c>
      <c r="HT612">
        <v>1.87027</v>
      </c>
      <c r="HU612">
        <v>0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-1.431</v>
      </c>
      <c r="II612">
        <v>-0.0858</v>
      </c>
      <c r="IJ612">
        <v>-0.9279119013753974</v>
      </c>
      <c r="IK612">
        <v>-0.003643892653284941</v>
      </c>
      <c r="IL612">
        <v>8.948238347276123E-07</v>
      </c>
      <c r="IM612">
        <v>-2.445980282225029E-10</v>
      </c>
      <c r="IN612">
        <v>-0.1764634167570225</v>
      </c>
      <c r="IO612">
        <v>-0.01042730378795286</v>
      </c>
      <c r="IP612">
        <v>0.00100284695746963</v>
      </c>
      <c r="IQ612">
        <v>-1.701466411570297E-05</v>
      </c>
      <c r="IR612">
        <v>2</v>
      </c>
      <c r="IS612">
        <v>2310</v>
      </c>
      <c r="IT612">
        <v>1</v>
      </c>
      <c r="IU612">
        <v>25</v>
      </c>
      <c r="IV612">
        <v>24.8</v>
      </c>
      <c r="IW612">
        <v>24.5</v>
      </c>
      <c r="IX612">
        <v>0.394287</v>
      </c>
      <c r="IY612">
        <v>2.26318</v>
      </c>
      <c r="IZ612">
        <v>1.39648</v>
      </c>
      <c r="JA612">
        <v>2.34863</v>
      </c>
      <c r="JB612">
        <v>1.49536</v>
      </c>
      <c r="JC612">
        <v>2.40234</v>
      </c>
      <c r="JD612">
        <v>35.7544</v>
      </c>
      <c r="JE612">
        <v>24.1663</v>
      </c>
      <c r="JF612">
        <v>18</v>
      </c>
      <c r="JG612">
        <v>512.967</v>
      </c>
      <c r="JH612">
        <v>442.971</v>
      </c>
      <c r="JI612">
        <v>24.9999</v>
      </c>
      <c r="JJ612">
        <v>26.6651</v>
      </c>
      <c r="JK612">
        <v>30.0002</v>
      </c>
      <c r="JL612">
        <v>26.6084</v>
      </c>
      <c r="JM612">
        <v>26.5456</v>
      </c>
      <c r="JN612">
        <v>7.88369</v>
      </c>
      <c r="JO612">
        <v>27.6465</v>
      </c>
      <c r="JP612">
        <v>62.1695</v>
      </c>
      <c r="JQ612">
        <v>25</v>
      </c>
      <c r="JR612">
        <v>98.96420000000001</v>
      </c>
      <c r="JS612">
        <v>18.7196</v>
      </c>
      <c r="JT612">
        <v>100.757</v>
      </c>
      <c r="JU612">
        <v>100.725</v>
      </c>
    </row>
    <row r="613" spans="1:281">
      <c r="A613">
        <v>597</v>
      </c>
      <c r="B613">
        <v>1658950719.5</v>
      </c>
      <c r="C613">
        <v>9081.5</v>
      </c>
      <c r="D613" t="s">
        <v>1629</v>
      </c>
      <c r="E613" t="s">
        <v>1630</v>
      </c>
      <c r="F613">
        <v>5</v>
      </c>
      <c r="G613" t="s">
        <v>1590</v>
      </c>
      <c r="H613" t="s">
        <v>416</v>
      </c>
      <c r="I613">
        <v>1658950711.810714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120.149288751338</v>
      </c>
      <c r="AK613">
        <v>130.7276240031499</v>
      </c>
      <c r="AL613">
        <v>-3.251990436532732</v>
      </c>
      <c r="AM613">
        <v>65.32040265321261</v>
      </c>
      <c r="AN613">
        <f>(AP613 - AO613 + DI613*1E3/(8.314*(DK613+273.15)) * AR613/DH613 * AQ613) * DH613/(100*CV613) * 1000/(1000 - AP613)</f>
        <v>0</v>
      </c>
      <c r="AO613">
        <v>18.65239046390556</v>
      </c>
      <c r="AP613">
        <v>23.72911995483375</v>
      </c>
      <c r="AQ613">
        <v>-8.260216859441093E-05</v>
      </c>
      <c r="AR613">
        <v>84.89156689926901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1394</v>
      </c>
      <c r="CA613">
        <v>300</v>
      </c>
      <c r="CB613">
        <v>300</v>
      </c>
      <c r="CC613">
        <v>300</v>
      </c>
      <c r="CD613">
        <v>10389.3</v>
      </c>
      <c r="CE613">
        <v>1221.96</v>
      </c>
      <c r="CF613">
        <v>-0.00688733</v>
      </c>
      <c r="CG613">
        <v>0.34</v>
      </c>
      <c r="CH613" t="s">
        <v>417</v>
      </c>
      <c r="CI613" t="s">
        <v>417</v>
      </c>
      <c r="CJ613" t="s">
        <v>417</v>
      </c>
      <c r="CK613" t="s">
        <v>417</v>
      </c>
      <c r="CL613" t="s">
        <v>417</v>
      </c>
      <c r="CM613" t="s">
        <v>417</v>
      </c>
      <c r="CN613" t="s">
        <v>417</v>
      </c>
      <c r="CO613" t="s">
        <v>417</v>
      </c>
      <c r="CP613" t="s">
        <v>417</v>
      </c>
      <c r="CQ613" t="s">
        <v>417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1658950711.810714</v>
      </c>
      <c r="DB613">
        <v>150.1372857142857</v>
      </c>
      <c r="DC613">
        <v>134.1803571428572</v>
      </c>
      <c r="DD613">
        <v>23.72175</v>
      </c>
      <c r="DE613">
        <v>18.65726785714285</v>
      </c>
      <c r="DF613">
        <v>151.5976428571428</v>
      </c>
      <c r="DG613">
        <v>23.80763928571429</v>
      </c>
      <c r="DH613">
        <v>500.0496428571429</v>
      </c>
      <c r="DI613">
        <v>90.4181142857143</v>
      </c>
      <c r="DJ613">
        <v>0.0999686535714286</v>
      </c>
      <c r="DK613">
        <v>27.28301071428572</v>
      </c>
      <c r="DL613">
        <v>27.28635714285715</v>
      </c>
      <c r="DM613">
        <v>999.9000000000002</v>
      </c>
      <c r="DN613">
        <v>0</v>
      </c>
      <c r="DO613">
        <v>0</v>
      </c>
      <c r="DP613">
        <v>10005.35678571429</v>
      </c>
      <c r="DQ613">
        <v>0</v>
      </c>
      <c r="DR613">
        <v>11.19533571428572</v>
      </c>
      <c r="DS613">
        <v>15.95691428571429</v>
      </c>
      <c r="DT613">
        <v>153.78525</v>
      </c>
      <c r="DU613">
        <v>136.7313214285714</v>
      </c>
      <c r="DV613">
        <v>5.064473928571429</v>
      </c>
      <c r="DW613">
        <v>134.1803571428572</v>
      </c>
      <c r="DX613">
        <v>18.65726785714285</v>
      </c>
      <c r="DY613">
        <v>2.144874285714286</v>
      </c>
      <c r="DZ613">
        <v>1.686956071428571</v>
      </c>
      <c r="EA613">
        <v>18.556425</v>
      </c>
      <c r="EB613">
        <v>14.77691071428572</v>
      </c>
      <c r="EC613">
        <v>2000.010714285714</v>
      </c>
      <c r="ED613">
        <v>0.9800065714285716</v>
      </c>
      <c r="EE613">
        <v>0.01999370714285714</v>
      </c>
      <c r="EF613">
        <v>0</v>
      </c>
      <c r="EG613">
        <v>790.7879999999999</v>
      </c>
      <c r="EH613">
        <v>5.00097</v>
      </c>
      <c r="EI613">
        <v>15724.68214285715</v>
      </c>
      <c r="EJ613">
        <v>16707.71071428571</v>
      </c>
      <c r="EK613">
        <v>38.25</v>
      </c>
      <c r="EL613">
        <v>38.75</v>
      </c>
      <c r="EM613">
        <v>38.18035714285714</v>
      </c>
      <c r="EN613">
        <v>38.437</v>
      </c>
      <c r="EO613">
        <v>38.875</v>
      </c>
      <c r="EP613">
        <v>1955.119642857143</v>
      </c>
      <c r="EQ613">
        <v>39.89107142857144</v>
      </c>
      <c r="ER613">
        <v>0</v>
      </c>
      <c r="ES613">
        <v>1513.200000047684</v>
      </c>
      <c r="ET613">
        <v>0</v>
      </c>
      <c r="EU613">
        <v>790.8709600000001</v>
      </c>
      <c r="EV613">
        <v>11.89207688498659</v>
      </c>
      <c r="EW613">
        <v>219.907692034732</v>
      </c>
      <c r="EX613">
        <v>15725.696</v>
      </c>
      <c r="EY613">
        <v>15</v>
      </c>
      <c r="EZ613">
        <v>1658949246.1</v>
      </c>
      <c r="FA613" t="s">
        <v>1397</v>
      </c>
      <c r="FB613">
        <v>1658949228.6</v>
      </c>
      <c r="FC613">
        <v>1658949246.1</v>
      </c>
      <c r="FD613">
        <v>1</v>
      </c>
      <c r="FE613">
        <v>1.075</v>
      </c>
      <c r="FF613">
        <v>0.018</v>
      </c>
      <c r="FG613">
        <v>-2.327</v>
      </c>
      <c r="FH613">
        <v>-0.178</v>
      </c>
      <c r="FI613">
        <v>420</v>
      </c>
      <c r="FJ613">
        <v>13</v>
      </c>
      <c r="FK613">
        <v>0.09</v>
      </c>
      <c r="FL613">
        <v>0.02</v>
      </c>
      <c r="FM613">
        <v>15.1788475</v>
      </c>
      <c r="FN613">
        <v>13.50206566604126</v>
      </c>
      <c r="FO613">
        <v>1.299381754333094</v>
      </c>
      <c r="FP613">
        <v>0</v>
      </c>
      <c r="FQ613">
        <v>790.1975588235294</v>
      </c>
      <c r="FR613">
        <v>10.44585179334594</v>
      </c>
      <c r="FS613">
        <v>1.059631989146298</v>
      </c>
      <c r="FT613">
        <v>0</v>
      </c>
      <c r="FU613">
        <v>5.06290975</v>
      </c>
      <c r="FV613">
        <v>0.05303853658535819</v>
      </c>
      <c r="FW613">
        <v>0.008122078393951855</v>
      </c>
      <c r="FX613">
        <v>1</v>
      </c>
      <c r="FY613">
        <v>1</v>
      </c>
      <c r="FZ613">
        <v>3</v>
      </c>
      <c r="GA613" t="s">
        <v>426</v>
      </c>
      <c r="GB613">
        <v>2.98307</v>
      </c>
      <c r="GC613">
        <v>2.71563</v>
      </c>
      <c r="GD613">
        <v>0.033687</v>
      </c>
      <c r="GE613">
        <v>0.0285384</v>
      </c>
      <c r="GF613">
        <v>0.106621</v>
      </c>
      <c r="GG613">
        <v>0.088521</v>
      </c>
      <c r="GH613">
        <v>30634.1</v>
      </c>
      <c r="GI613">
        <v>30914.4</v>
      </c>
      <c r="GJ613">
        <v>29464.9</v>
      </c>
      <c r="GK613">
        <v>29430.8</v>
      </c>
      <c r="GL613">
        <v>34865.8</v>
      </c>
      <c r="GM613">
        <v>35661.9</v>
      </c>
      <c r="GN613">
        <v>41503.2</v>
      </c>
      <c r="GO613">
        <v>41939.6</v>
      </c>
      <c r="GP613">
        <v>1.94673</v>
      </c>
      <c r="GQ613">
        <v>1.90595</v>
      </c>
      <c r="GR613">
        <v>0.103153</v>
      </c>
      <c r="GS613">
        <v>0</v>
      </c>
      <c r="GT613">
        <v>25.5951</v>
      </c>
      <c r="GU613">
        <v>999.9</v>
      </c>
      <c r="GV613">
        <v>48.7</v>
      </c>
      <c r="GW613">
        <v>31.2</v>
      </c>
      <c r="GX613">
        <v>24.5767</v>
      </c>
      <c r="GY613">
        <v>63.1896</v>
      </c>
      <c r="GZ613">
        <v>33.7139</v>
      </c>
      <c r="HA613">
        <v>1</v>
      </c>
      <c r="HB613">
        <v>-0.0545097</v>
      </c>
      <c r="HC613">
        <v>0.455174</v>
      </c>
      <c r="HD613">
        <v>20.3321</v>
      </c>
      <c r="HE613">
        <v>5.21684</v>
      </c>
      <c r="HF613">
        <v>12.0099</v>
      </c>
      <c r="HG613">
        <v>4.98895</v>
      </c>
      <c r="HH613">
        <v>3.28842</v>
      </c>
      <c r="HI613">
        <v>9999</v>
      </c>
      <c r="HJ613">
        <v>9999</v>
      </c>
      <c r="HK613">
        <v>9999</v>
      </c>
      <c r="HL613">
        <v>157.2</v>
      </c>
      <c r="HM613">
        <v>1.86741</v>
      </c>
      <c r="HN613">
        <v>1.86646</v>
      </c>
      <c r="HO613">
        <v>1.86585</v>
      </c>
      <c r="HP613">
        <v>1.86584</v>
      </c>
      <c r="HQ613">
        <v>1.86768</v>
      </c>
      <c r="HR613">
        <v>1.87014</v>
      </c>
      <c r="HS613">
        <v>1.86876</v>
      </c>
      <c r="HT613">
        <v>1.87027</v>
      </c>
      <c r="HU613">
        <v>0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-1.378</v>
      </c>
      <c r="II613">
        <v>-0.0858</v>
      </c>
      <c r="IJ613">
        <v>-0.9279119013753974</v>
      </c>
      <c r="IK613">
        <v>-0.003643892653284941</v>
      </c>
      <c r="IL613">
        <v>8.948238347276123E-07</v>
      </c>
      <c r="IM613">
        <v>-2.445980282225029E-10</v>
      </c>
      <c r="IN613">
        <v>-0.1764634167570225</v>
      </c>
      <c r="IO613">
        <v>-0.01042730378795286</v>
      </c>
      <c r="IP613">
        <v>0.00100284695746963</v>
      </c>
      <c r="IQ613">
        <v>-1.701466411570297E-05</v>
      </c>
      <c r="IR613">
        <v>2</v>
      </c>
      <c r="IS613">
        <v>2310</v>
      </c>
      <c r="IT613">
        <v>1</v>
      </c>
      <c r="IU613">
        <v>25</v>
      </c>
      <c r="IV613">
        <v>24.8</v>
      </c>
      <c r="IW613">
        <v>24.6</v>
      </c>
      <c r="IX613">
        <v>0.358887</v>
      </c>
      <c r="IY613">
        <v>2.28149</v>
      </c>
      <c r="IZ613">
        <v>1.39648</v>
      </c>
      <c r="JA613">
        <v>2.34741</v>
      </c>
      <c r="JB613">
        <v>1.49536</v>
      </c>
      <c r="JC613">
        <v>2.30591</v>
      </c>
      <c r="JD613">
        <v>35.7777</v>
      </c>
      <c r="JE613">
        <v>24.1663</v>
      </c>
      <c r="JF613">
        <v>18</v>
      </c>
      <c r="JG613">
        <v>513.004</v>
      </c>
      <c r="JH613">
        <v>442.84</v>
      </c>
      <c r="JI613">
        <v>24.9999</v>
      </c>
      <c r="JJ613">
        <v>26.6679</v>
      </c>
      <c r="JK613">
        <v>30.0003</v>
      </c>
      <c r="JL613">
        <v>26.6107</v>
      </c>
      <c r="JM613">
        <v>26.5484</v>
      </c>
      <c r="JN613">
        <v>7.171</v>
      </c>
      <c r="JO613">
        <v>27.6465</v>
      </c>
      <c r="JP613">
        <v>62.1695</v>
      </c>
      <c r="JQ613">
        <v>25</v>
      </c>
      <c r="JR613">
        <v>85.6052</v>
      </c>
      <c r="JS613">
        <v>18.6992</v>
      </c>
      <c r="JT613">
        <v>100.76</v>
      </c>
      <c r="JU613">
        <v>100.725</v>
      </c>
    </row>
    <row r="614" spans="1:281">
      <c r="A614">
        <v>598</v>
      </c>
      <c r="B614">
        <v>1658950724.5</v>
      </c>
      <c r="C614">
        <v>9086.5</v>
      </c>
      <c r="D614" t="s">
        <v>1631</v>
      </c>
      <c r="E614" t="s">
        <v>1632</v>
      </c>
      <c r="F614">
        <v>5</v>
      </c>
      <c r="G614" t="s">
        <v>1590</v>
      </c>
      <c r="H614" t="s">
        <v>416</v>
      </c>
      <c r="I614">
        <v>1658950716.778572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102.701846371806</v>
      </c>
      <c r="AK614">
        <v>114.6570484848485</v>
      </c>
      <c r="AL614">
        <v>-3.195577678585143</v>
      </c>
      <c r="AM614">
        <v>65.32040265321261</v>
      </c>
      <c r="AN614">
        <f>(AP614 - AO614 + DI614*1E3/(8.314*(DK614+273.15)) * AR614/DH614 * AQ614) * DH614/(100*CV614) * 1000/(1000 - AP614)</f>
        <v>0</v>
      </c>
      <c r="AO614">
        <v>18.73817680725686</v>
      </c>
      <c r="AP614">
        <v>23.76693878787878</v>
      </c>
      <c r="AQ614">
        <v>0.008120194283797824</v>
      </c>
      <c r="AR614">
        <v>84.89156689926901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1394</v>
      </c>
      <c r="CA614">
        <v>300</v>
      </c>
      <c r="CB614">
        <v>300</v>
      </c>
      <c r="CC614">
        <v>300</v>
      </c>
      <c r="CD614">
        <v>10389.3</v>
      </c>
      <c r="CE614">
        <v>1221.96</v>
      </c>
      <c r="CF614">
        <v>-0.00688733</v>
      </c>
      <c r="CG614">
        <v>0.34</v>
      </c>
      <c r="CH614" t="s">
        <v>417</v>
      </c>
      <c r="CI614" t="s">
        <v>417</v>
      </c>
      <c r="CJ614" t="s">
        <v>417</v>
      </c>
      <c r="CK614" t="s">
        <v>417</v>
      </c>
      <c r="CL614" t="s">
        <v>417</v>
      </c>
      <c r="CM614" t="s">
        <v>417</v>
      </c>
      <c r="CN614" t="s">
        <v>417</v>
      </c>
      <c r="CO614" t="s">
        <v>417</v>
      </c>
      <c r="CP614" t="s">
        <v>417</v>
      </c>
      <c r="CQ614" t="s">
        <v>417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1658950716.778572</v>
      </c>
      <c r="DB614">
        <v>134.6121428571429</v>
      </c>
      <c r="DC614">
        <v>117.4850892857143</v>
      </c>
      <c r="DD614">
        <v>23.73191785714286</v>
      </c>
      <c r="DE614">
        <v>18.68471785714286</v>
      </c>
      <c r="DF614">
        <v>136.0196785714286</v>
      </c>
      <c r="DG614">
        <v>23.81771785714286</v>
      </c>
      <c r="DH614">
        <v>500.0432142857143</v>
      </c>
      <c r="DI614">
        <v>90.41809642857142</v>
      </c>
      <c r="DJ614">
        <v>0.09996546785714286</v>
      </c>
      <c r="DK614">
        <v>27.28152857142857</v>
      </c>
      <c r="DL614">
        <v>27.28525357142857</v>
      </c>
      <c r="DM614">
        <v>999.9000000000002</v>
      </c>
      <c r="DN614">
        <v>0</v>
      </c>
      <c r="DO614">
        <v>0</v>
      </c>
      <c r="DP614">
        <v>10005.43035714286</v>
      </c>
      <c r="DQ614">
        <v>0</v>
      </c>
      <c r="DR614">
        <v>11.18801785714286</v>
      </c>
      <c r="DS614">
        <v>17.12715357142857</v>
      </c>
      <c r="DT614">
        <v>137.8842857142857</v>
      </c>
      <c r="DU614">
        <v>119.7214714285714</v>
      </c>
      <c r="DV614">
        <v>5.047195</v>
      </c>
      <c r="DW614">
        <v>117.4850892857143</v>
      </c>
      <c r="DX614">
        <v>18.68471785714286</v>
      </c>
      <c r="DY614">
        <v>2.145793928571428</v>
      </c>
      <c r="DZ614">
        <v>1.689436785714285</v>
      </c>
      <c r="EA614">
        <v>18.56326428571429</v>
      </c>
      <c r="EB614">
        <v>14.79967857142857</v>
      </c>
      <c r="EC614">
        <v>2000.002142857143</v>
      </c>
      <c r="ED614">
        <v>0.9800064642857145</v>
      </c>
      <c r="EE614">
        <v>0.01999381428571429</v>
      </c>
      <c r="EF614">
        <v>0</v>
      </c>
      <c r="EG614">
        <v>791.8741428571429</v>
      </c>
      <c r="EH614">
        <v>5.00097</v>
      </c>
      <c r="EI614">
        <v>15744.02857142857</v>
      </c>
      <c r="EJ614">
        <v>16707.63928571429</v>
      </c>
      <c r="EK614">
        <v>38.25</v>
      </c>
      <c r="EL614">
        <v>38.75</v>
      </c>
      <c r="EM614">
        <v>38.17592857142857</v>
      </c>
      <c r="EN614">
        <v>38.437</v>
      </c>
      <c r="EO614">
        <v>38.875</v>
      </c>
      <c r="EP614">
        <v>1955.111071428571</v>
      </c>
      <c r="EQ614">
        <v>39.89107142857144</v>
      </c>
      <c r="ER614">
        <v>0</v>
      </c>
      <c r="ES614">
        <v>1518.599999904633</v>
      </c>
      <c r="ET614">
        <v>0</v>
      </c>
      <c r="EU614">
        <v>791.9916923076923</v>
      </c>
      <c r="EV614">
        <v>14.3059145283702</v>
      </c>
      <c r="EW614">
        <v>255.8119659888172</v>
      </c>
      <c r="EX614">
        <v>15745.79615384615</v>
      </c>
      <c r="EY614">
        <v>15</v>
      </c>
      <c r="EZ614">
        <v>1658949246.1</v>
      </c>
      <c r="FA614" t="s">
        <v>1397</v>
      </c>
      <c r="FB614">
        <v>1658949228.6</v>
      </c>
      <c r="FC614">
        <v>1658949246.1</v>
      </c>
      <c r="FD614">
        <v>1</v>
      </c>
      <c r="FE614">
        <v>1.075</v>
      </c>
      <c r="FF614">
        <v>0.018</v>
      </c>
      <c r="FG614">
        <v>-2.327</v>
      </c>
      <c r="FH614">
        <v>-0.178</v>
      </c>
      <c r="FI614">
        <v>420</v>
      </c>
      <c r="FJ614">
        <v>13</v>
      </c>
      <c r="FK614">
        <v>0.09</v>
      </c>
      <c r="FL614">
        <v>0.02</v>
      </c>
      <c r="FM614">
        <v>16.37992195121951</v>
      </c>
      <c r="FN614">
        <v>14.10481250702557</v>
      </c>
      <c r="FO614">
        <v>1.383524968088044</v>
      </c>
      <c r="FP614">
        <v>0</v>
      </c>
      <c r="FQ614">
        <v>791.2224411764706</v>
      </c>
      <c r="FR614">
        <v>12.72178762376732</v>
      </c>
      <c r="FS614">
        <v>1.279435564687359</v>
      </c>
      <c r="FT614">
        <v>0</v>
      </c>
      <c r="FU614">
        <v>5.053138292682927</v>
      </c>
      <c r="FV614">
        <v>-0.1780457344635821</v>
      </c>
      <c r="FW614">
        <v>0.02313141416937833</v>
      </c>
      <c r="FX614">
        <v>0</v>
      </c>
      <c r="FY614">
        <v>0</v>
      </c>
      <c r="FZ614">
        <v>3</v>
      </c>
      <c r="GA614" t="s">
        <v>439</v>
      </c>
      <c r="GB614">
        <v>2.98304</v>
      </c>
      <c r="GC614">
        <v>2.71559</v>
      </c>
      <c r="GD614">
        <v>0.0297147</v>
      </c>
      <c r="GE614">
        <v>0.0242407</v>
      </c>
      <c r="GF614">
        <v>0.106735</v>
      </c>
      <c r="GG614">
        <v>0.0886097</v>
      </c>
      <c r="GH614">
        <v>30760</v>
      </c>
      <c r="GI614">
        <v>31050.6</v>
      </c>
      <c r="GJ614">
        <v>29464.8</v>
      </c>
      <c r="GK614">
        <v>29430.2</v>
      </c>
      <c r="GL614">
        <v>34861.3</v>
      </c>
      <c r="GM614">
        <v>35657.6</v>
      </c>
      <c r="GN614">
        <v>41503.3</v>
      </c>
      <c r="GO614">
        <v>41938.7</v>
      </c>
      <c r="GP614">
        <v>1.94673</v>
      </c>
      <c r="GQ614">
        <v>1.90578</v>
      </c>
      <c r="GR614">
        <v>0.103936</v>
      </c>
      <c r="GS614">
        <v>0</v>
      </c>
      <c r="GT614">
        <v>25.5933</v>
      </c>
      <c r="GU614">
        <v>999.9</v>
      </c>
      <c r="GV614">
        <v>48.7</v>
      </c>
      <c r="GW614">
        <v>31.2</v>
      </c>
      <c r="GX614">
        <v>24.5777</v>
      </c>
      <c r="GY614">
        <v>62.9896</v>
      </c>
      <c r="GZ614">
        <v>33.6699</v>
      </c>
      <c r="HA614">
        <v>1</v>
      </c>
      <c r="HB614">
        <v>-0.0543064</v>
      </c>
      <c r="HC614">
        <v>0.455019</v>
      </c>
      <c r="HD614">
        <v>20.332</v>
      </c>
      <c r="HE614">
        <v>5.21819</v>
      </c>
      <c r="HF614">
        <v>12.0099</v>
      </c>
      <c r="HG614">
        <v>4.98935</v>
      </c>
      <c r="HH614">
        <v>3.28865</v>
      </c>
      <c r="HI614">
        <v>9999</v>
      </c>
      <c r="HJ614">
        <v>9999</v>
      </c>
      <c r="HK614">
        <v>9999</v>
      </c>
      <c r="HL614">
        <v>157.2</v>
      </c>
      <c r="HM614">
        <v>1.86741</v>
      </c>
      <c r="HN614">
        <v>1.86646</v>
      </c>
      <c r="HO614">
        <v>1.86586</v>
      </c>
      <c r="HP614">
        <v>1.86584</v>
      </c>
      <c r="HQ614">
        <v>1.86768</v>
      </c>
      <c r="HR614">
        <v>1.87014</v>
      </c>
      <c r="HS614">
        <v>1.86875</v>
      </c>
      <c r="HT614">
        <v>1.87027</v>
      </c>
      <c r="HU614">
        <v>0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-1.324</v>
      </c>
      <c r="II614">
        <v>-0.08550000000000001</v>
      </c>
      <c r="IJ614">
        <v>-0.9279119013753974</v>
      </c>
      <c r="IK614">
        <v>-0.003643892653284941</v>
      </c>
      <c r="IL614">
        <v>8.948238347276123E-07</v>
      </c>
      <c r="IM614">
        <v>-2.445980282225029E-10</v>
      </c>
      <c r="IN614">
        <v>-0.1764634167570225</v>
      </c>
      <c r="IO614">
        <v>-0.01042730378795286</v>
      </c>
      <c r="IP614">
        <v>0.00100284695746963</v>
      </c>
      <c r="IQ614">
        <v>-1.701466411570297E-05</v>
      </c>
      <c r="IR614">
        <v>2</v>
      </c>
      <c r="IS614">
        <v>2310</v>
      </c>
      <c r="IT614">
        <v>1</v>
      </c>
      <c r="IU614">
        <v>25</v>
      </c>
      <c r="IV614">
        <v>24.9</v>
      </c>
      <c r="IW614">
        <v>24.6</v>
      </c>
      <c r="IX614">
        <v>0.319824</v>
      </c>
      <c r="IY614">
        <v>2.27173</v>
      </c>
      <c r="IZ614">
        <v>1.39648</v>
      </c>
      <c r="JA614">
        <v>2.34619</v>
      </c>
      <c r="JB614">
        <v>1.49536</v>
      </c>
      <c r="JC614">
        <v>2.39746</v>
      </c>
      <c r="JD614">
        <v>35.7777</v>
      </c>
      <c r="JE614">
        <v>24.1663</v>
      </c>
      <c r="JF614">
        <v>18</v>
      </c>
      <c r="JG614">
        <v>513.026</v>
      </c>
      <c r="JH614">
        <v>442.751</v>
      </c>
      <c r="JI614">
        <v>24.9999</v>
      </c>
      <c r="JJ614">
        <v>26.6707</v>
      </c>
      <c r="JK614">
        <v>30.0004</v>
      </c>
      <c r="JL614">
        <v>26.6132</v>
      </c>
      <c r="JM614">
        <v>26.5506</v>
      </c>
      <c r="JN614">
        <v>6.40114</v>
      </c>
      <c r="JO614">
        <v>27.6465</v>
      </c>
      <c r="JP614">
        <v>61.7959</v>
      </c>
      <c r="JQ614">
        <v>25</v>
      </c>
      <c r="JR614">
        <v>65.5681</v>
      </c>
      <c r="JS614">
        <v>18.6597</v>
      </c>
      <c r="JT614">
        <v>100.76</v>
      </c>
      <c r="JU614">
        <v>100.722</v>
      </c>
    </row>
    <row r="615" spans="1:281">
      <c r="A615">
        <v>599</v>
      </c>
      <c r="B615">
        <v>1658950729.5</v>
      </c>
      <c r="C615">
        <v>9091.5</v>
      </c>
      <c r="D615" t="s">
        <v>1633</v>
      </c>
      <c r="E615" t="s">
        <v>1634</v>
      </c>
      <c r="F615">
        <v>5</v>
      </c>
      <c r="G615" t="s">
        <v>1590</v>
      </c>
      <c r="H615" t="s">
        <v>416</v>
      </c>
      <c r="I615">
        <v>1658950721.746429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85.630687847872</v>
      </c>
      <c r="AK615">
        <v>98.73787939393935</v>
      </c>
      <c r="AL615">
        <v>-3.180240809525893</v>
      </c>
      <c r="AM615">
        <v>65.32040265321261</v>
      </c>
      <c r="AN615">
        <f>(AP615 - AO615 + DI615*1E3/(8.314*(DK615+273.15)) * AR615/DH615 * AQ615) * DH615/(100*CV615) * 1000/(1000 - AP615)</f>
        <v>0</v>
      </c>
      <c r="AO615">
        <v>18.71547523718917</v>
      </c>
      <c r="AP615">
        <v>23.78230848484847</v>
      </c>
      <c r="AQ615">
        <v>0.003375291423849892</v>
      </c>
      <c r="AR615">
        <v>84.89156689926901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1394</v>
      </c>
      <c r="CA615">
        <v>300</v>
      </c>
      <c r="CB615">
        <v>300</v>
      </c>
      <c r="CC615">
        <v>300</v>
      </c>
      <c r="CD615">
        <v>10389.3</v>
      </c>
      <c r="CE615">
        <v>1221.96</v>
      </c>
      <c r="CF615">
        <v>-0.00688733</v>
      </c>
      <c r="CG615">
        <v>0.34</v>
      </c>
      <c r="CH615" t="s">
        <v>417</v>
      </c>
      <c r="CI615" t="s">
        <v>417</v>
      </c>
      <c r="CJ615" t="s">
        <v>417</v>
      </c>
      <c r="CK615" t="s">
        <v>417</v>
      </c>
      <c r="CL615" t="s">
        <v>417</v>
      </c>
      <c r="CM615" t="s">
        <v>417</v>
      </c>
      <c r="CN615" t="s">
        <v>417</v>
      </c>
      <c r="CO615" t="s">
        <v>417</v>
      </c>
      <c r="CP615" t="s">
        <v>417</v>
      </c>
      <c r="CQ615" t="s">
        <v>417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1658950721.746429</v>
      </c>
      <c r="DB615">
        <v>119.058625</v>
      </c>
      <c r="DC615">
        <v>100.7565071428571</v>
      </c>
      <c r="DD615">
        <v>23.75080357142857</v>
      </c>
      <c r="DE615">
        <v>18.703325</v>
      </c>
      <c r="DF615">
        <v>120.4127535714286</v>
      </c>
      <c r="DG615">
        <v>23.83644642857143</v>
      </c>
      <c r="DH615">
        <v>500.0463928571427</v>
      </c>
      <c r="DI615">
        <v>90.41759642857144</v>
      </c>
      <c r="DJ615">
        <v>0.1000232821428572</v>
      </c>
      <c r="DK615">
        <v>27.28157857142856</v>
      </c>
      <c r="DL615">
        <v>27.28500714285714</v>
      </c>
      <c r="DM615">
        <v>999.9000000000002</v>
      </c>
      <c r="DN615">
        <v>0</v>
      </c>
      <c r="DO615">
        <v>0</v>
      </c>
      <c r="DP615">
        <v>9996.968571428572</v>
      </c>
      <c r="DQ615">
        <v>0</v>
      </c>
      <c r="DR615">
        <v>11.24106785714286</v>
      </c>
      <c r="DS615">
        <v>18.30224642857143</v>
      </c>
      <c r="DT615">
        <v>121.9548892857143</v>
      </c>
      <c r="DU615">
        <v>102.6765535714286</v>
      </c>
      <c r="DV615">
        <v>5.047479285714287</v>
      </c>
      <c r="DW615">
        <v>100.7565071428571</v>
      </c>
      <c r="DX615">
        <v>18.703325</v>
      </c>
      <c r="DY615">
        <v>2.147491071428572</v>
      </c>
      <c r="DZ615">
        <v>1.69111</v>
      </c>
      <c r="EA615">
        <v>18.57587857142857</v>
      </c>
      <c r="EB615">
        <v>14.81504285714286</v>
      </c>
      <c r="EC615">
        <v>2000.003214285714</v>
      </c>
      <c r="ED615">
        <v>0.9800065714285715</v>
      </c>
      <c r="EE615">
        <v>0.01999370714285714</v>
      </c>
      <c r="EF615">
        <v>0</v>
      </c>
      <c r="EG615">
        <v>793.0350714285713</v>
      </c>
      <c r="EH615">
        <v>5.00097</v>
      </c>
      <c r="EI615">
        <v>15766.41785714285</v>
      </c>
      <c r="EJ615">
        <v>16707.64642857143</v>
      </c>
      <c r="EK615">
        <v>38.23875</v>
      </c>
      <c r="EL615">
        <v>38.75</v>
      </c>
      <c r="EM615">
        <v>38.16928571428571</v>
      </c>
      <c r="EN615">
        <v>38.437</v>
      </c>
      <c r="EO615">
        <v>38.875</v>
      </c>
      <c r="EP615">
        <v>1955.112142857143</v>
      </c>
      <c r="EQ615">
        <v>39.89107142857144</v>
      </c>
      <c r="ER615">
        <v>0</v>
      </c>
      <c r="ES615">
        <v>1523.399999856949</v>
      </c>
      <c r="ET615">
        <v>0</v>
      </c>
      <c r="EU615">
        <v>793.1226923076921</v>
      </c>
      <c r="EV615">
        <v>14.48164102793288</v>
      </c>
      <c r="EW615">
        <v>286.2017093399262</v>
      </c>
      <c r="EX615">
        <v>15767.46923076923</v>
      </c>
      <c r="EY615">
        <v>15</v>
      </c>
      <c r="EZ615">
        <v>1658949246.1</v>
      </c>
      <c r="FA615" t="s">
        <v>1397</v>
      </c>
      <c r="FB615">
        <v>1658949228.6</v>
      </c>
      <c r="FC615">
        <v>1658949246.1</v>
      </c>
      <c r="FD615">
        <v>1</v>
      </c>
      <c r="FE615">
        <v>1.075</v>
      </c>
      <c r="FF615">
        <v>0.018</v>
      </c>
      <c r="FG615">
        <v>-2.327</v>
      </c>
      <c r="FH615">
        <v>-0.178</v>
      </c>
      <c r="FI615">
        <v>420</v>
      </c>
      <c r="FJ615">
        <v>13</v>
      </c>
      <c r="FK615">
        <v>0.09</v>
      </c>
      <c r="FL615">
        <v>0.02</v>
      </c>
      <c r="FM615">
        <v>17.66367317073171</v>
      </c>
      <c r="FN615">
        <v>14.23464009647071</v>
      </c>
      <c r="FO615">
        <v>1.393431982294145</v>
      </c>
      <c r="FP615">
        <v>0</v>
      </c>
      <c r="FQ615">
        <v>792.4012647058825</v>
      </c>
      <c r="FR615">
        <v>13.88511840841729</v>
      </c>
      <c r="FS615">
        <v>1.389662640161341</v>
      </c>
      <c r="FT615">
        <v>0</v>
      </c>
      <c r="FU615">
        <v>5.052093902439024</v>
      </c>
      <c r="FV615">
        <v>-0.05961161394156097</v>
      </c>
      <c r="FW615">
        <v>0.0243805191003031</v>
      </c>
      <c r="FX615">
        <v>1</v>
      </c>
      <c r="FY615">
        <v>1</v>
      </c>
      <c r="FZ615">
        <v>3</v>
      </c>
      <c r="GA615" t="s">
        <v>426</v>
      </c>
      <c r="GB615">
        <v>2.98305</v>
      </c>
      <c r="GC615">
        <v>2.71559</v>
      </c>
      <c r="GD615">
        <v>0.0256833</v>
      </c>
      <c r="GE615">
        <v>0.0198757</v>
      </c>
      <c r="GF615">
        <v>0.106775</v>
      </c>
      <c r="GG615">
        <v>0.0884987</v>
      </c>
      <c r="GH615">
        <v>30888.3</v>
      </c>
      <c r="GI615">
        <v>31189.6</v>
      </c>
      <c r="GJ615">
        <v>29465.3</v>
      </c>
      <c r="GK615">
        <v>29430.3</v>
      </c>
      <c r="GL615">
        <v>34860</v>
      </c>
      <c r="GM615">
        <v>35661.9</v>
      </c>
      <c r="GN615">
        <v>41503.7</v>
      </c>
      <c r="GO615">
        <v>41938.7</v>
      </c>
      <c r="GP615">
        <v>1.9469</v>
      </c>
      <c r="GQ615">
        <v>1.9054</v>
      </c>
      <c r="GR615">
        <v>0.103433</v>
      </c>
      <c r="GS615">
        <v>0</v>
      </c>
      <c r="GT615">
        <v>25.5929</v>
      </c>
      <c r="GU615">
        <v>999.9</v>
      </c>
      <c r="GV615">
        <v>48.6</v>
      </c>
      <c r="GW615">
        <v>31.2</v>
      </c>
      <c r="GX615">
        <v>24.5267</v>
      </c>
      <c r="GY615">
        <v>63.2996</v>
      </c>
      <c r="GZ615">
        <v>33.9583</v>
      </c>
      <c r="HA615">
        <v>1</v>
      </c>
      <c r="HB615">
        <v>-0.0540091</v>
      </c>
      <c r="HC615">
        <v>0.455705</v>
      </c>
      <c r="HD615">
        <v>20.3319</v>
      </c>
      <c r="HE615">
        <v>5.21819</v>
      </c>
      <c r="HF615">
        <v>12.0099</v>
      </c>
      <c r="HG615">
        <v>4.9894</v>
      </c>
      <c r="HH615">
        <v>3.28865</v>
      </c>
      <c r="HI615">
        <v>9999</v>
      </c>
      <c r="HJ615">
        <v>9999</v>
      </c>
      <c r="HK615">
        <v>9999</v>
      </c>
      <c r="HL615">
        <v>157.2</v>
      </c>
      <c r="HM615">
        <v>1.86739</v>
      </c>
      <c r="HN615">
        <v>1.86646</v>
      </c>
      <c r="HO615">
        <v>1.86586</v>
      </c>
      <c r="HP615">
        <v>1.86584</v>
      </c>
      <c r="HQ615">
        <v>1.86768</v>
      </c>
      <c r="HR615">
        <v>1.87014</v>
      </c>
      <c r="HS615">
        <v>1.86875</v>
      </c>
      <c r="HT615">
        <v>1.87027</v>
      </c>
      <c r="HU615">
        <v>0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-1.27</v>
      </c>
      <c r="II615">
        <v>-0.0854</v>
      </c>
      <c r="IJ615">
        <v>-0.9279119013753974</v>
      </c>
      <c r="IK615">
        <v>-0.003643892653284941</v>
      </c>
      <c r="IL615">
        <v>8.948238347276123E-07</v>
      </c>
      <c r="IM615">
        <v>-2.445980282225029E-10</v>
      </c>
      <c r="IN615">
        <v>-0.1764634167570225</v>
      </c>
      <c r="IO615">
        <v>-0.01042730378795286</v>
      </c>
      <c r="IP615">
        <v>0.00100284695746963</v>
      </c>
      <c r="IQ615">
        <v>-1.701466411570297E-05</v>
      </c>
      <c r="IR615">
        <v>2</v>
      </c>
      <c r="IS615">
        <v>2310</v>
      </c>
      <c r="IT615">
        <v>1</v>
      </c>
      <c r="IU615">
        <v>25</v>
      </c>
      <c r="IV615">
        <v>25</v>
      </c>
      <c r="IW615">
        <v>24.7</v>
      </c>
      <c r="IX615">
        <v>0.284424</v>
      </c>
      <c r="IY615">
        <v>2.30103</v>
      </c>
      <c r="IZ615">
        <v>1.39648</v>
      </c>
      <c r="JA615">
        <v>2.34741</v>
      </c>
      <c r="JB615">
        <v>1.49536</v>
      </c>
      <c r="JC615">
        <v>2.2937</v>
      </c>
      <c r="JD615">
        <v>35.7777</v>
      </c>
      <c r="JE615">
        <v>24.1575</v>
      </c>
      <c r="JF615">
        <v>18</v>
      </c>
      <c r="JG615">
        <v>513.159</v>
      </c>
      <c r="JH615">
        <v>442.535</v>
      </c>
      <c r="JI615">
        <v>25</v>
      </c>
      <c r="JJ615">
        <v>26.6732</v>
      </c>
      <c r="JK615">
        <v>30.0002</v>
      </c>
      <c r="JL615">
        <v>26.6154</v>
      </c>
      <c r="JM615">
        <v>26.5521</v>
      </c>
      <c r="JN615">
        <v>5.69153</v>
      </c>
      <c r="JO615">
        <v>27.6465</v>
      </c>
      <c r="JP615">
        <v>61.7959</v>
      </c>
      <c r="JQ615">
        <v>25</v>
      </c>
      <c r="JR615">
        <v>52.2071</v>
      </c>
      <c r="JS615">
        <v>18.6354</v>
      </c>
      <c r="JT615">
        <v>100.761</v>
      </c>
      <c r="JU615">
        <v>100.723</v>
      </c>
    </row>
    <row r="616" spans="1:281">
      <c r="A616">
        <v>600</v>
      </c>
      <c r="B616">
        <v>1658950734.5</v>
      </c>
      <c r="C616">
        <v>9096.5</v>
      </c>
      <c r="D616" t="s">
        <v>1635</v>
      </c>
      <c r="E616" t="s">
        <v>1636</v>
      </c>
      <c r="F616">
        <v>5</v>
      </c>
      <c r="G616" t="s">
        <v>1590</v>
      </c>
      <c r="H616" t="s">
        <v>416</v>
      </c>
      <c r="I616">
        <v>1658950727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68.53499097357684</v>
      </c>
      <c r="AK616">
        <v>82.75351696969696</v>
      </c>
      <c r="AL616">
        <v>-3.197711728207449</v>
      </c>
      <c r="AM616">
        <v>65.32040265321261</v>
      </c>
      <c r="AN616">
        <f>(AP616 - AO616 + DI616*1E3/(8.314*(DK616+273.15)) * AR616/DH616 * AQ616) * DH616/(100*CV616) * 1000/(1000 - AP616)</f>
        <v>0</v>
      </c>
      <c r="AO616">
        <v>18.6988037658275</v>
      </c>
      <c r="AP616">
        <v>23.78364606060606</v>
      </c>
      <c r="AQ616">
        <v>2.267785143040039E-06</v>
      </c>
      <c r="AR616">
        <v>84.89156689926901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1394</v>
      </c>
      <c r="CA616">
        <v>300</v>
      </c>
      <c r="CB616">
        <v>300</v>
      </c>
      <c r="CC616">
        <v>300</v>
      </c>
      <c r="CD616">
        <v>10389.3</v>
      </c>
      <c r="CE616">
        <v>1221.96</v>
      </c>
      <c r="CF616">
        <v>-0.00688733</v>
      </c>
      <c r="CG616">
        <v>0.34</v>
      </c>
      <c r="CH616" t="s">
        <v>417</v>
      </c>
      <c r="CI616" t="s">
        <v>417</v>
      </c>
      <c r="CJ616" t="s">
        <v>417</v>
      </c>
      <c r="CK616" t="s">
        <v>417</v>
      </c>
      <c r="CL616" t="s">
        <v>417</v>
      </c>
      <c r="CM616" t="s">
        <v>417</v>
      </c>
      <c r="CN616" t="s">
        <v>417</v>
      </c>
      <c r="CO616" t="s">
        <v>417</v>
      </c>
      <c r="CP616" t="s">
        <v>417</v>
      </c>
      <c r="CQ616" t="s">
        <v>417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1658950727</v>
      </c>
      <c r="DB616">
        <v>102.6017629629629</v>
      </c>
      <c r="DC616">
        <v>83.04327777777777</v>
      </c>
      <c r="DD616">
        <v>23.77143703703704</v>
      </c>
      <c r="DE616">
        <v>18.7162962962963</v>
      </c>
      <c r="DF616">
        <v>103.8989259259259</v>
      </c>
      <c r="DG616">
        <v>23.85691111111111</v>
      </c>
      <c r="DH616">
        <v>500.0517407407409</v>
      </c>
      <c r="DI616">
        <v>90.41739999999999</v>
      </c>
      <c r="DJ616">
        <v>0.0999923074074074</v>
      </c>
      <c r="DK616">
        <v>27.28155555555556</v>
      </c>
      <c r="DL616">
        <v>27.28827037037037</v>
      </c>
      <c r="DM616">
        <v>999.9000000000001</v>
      </c>
      <c r="DN616">
        <v>0</v>
      </c>
      <c r="DO616">
        <v>0</v>
      </c>
      <c r="DP616">
        <v>10000.79444444445</v>
      </c>
      <c r="DQ616">
        <v>0</v>
      </c>
      <c r="DR616">
        <v>11.34612222222222</v>
      </c>
      <c r="DS616">
        <v>19.55864814814815</v>
      </c>
      <c r="DT616">
        <v>105.1000074074074</v>
      </c>
      <c r="DU616">
        <v>84.62733703703704</v>
      </c>
      <c r="DV616">
        <v>5.055141481481481</v>
      </c>
      <c r="DW616">
        <v>83.04327777777777</v>
      </c>
      <c r="DX616">
        <v>18.7162962962963</v>
      </c>
      <c r="DY616">
        <v>2.149352222222222</v>
      </c>
      <c r="DZ616">
        <v>1.692278518518519</v>
      </c>
      <c r="EA616">
        <v>18.58971851851852</v>
      </c>
      <c r="EB616">
        <v>14.82577407407407</v>
      </c>
      <c r="EC616">
        <v>2000.009259259259</v>
      </c>
      <c r="ED616">
        <v>0.9800071111111111</v>
      </c>
      <c r="EE616">
        <v>0.01999318888888889</v>
      </c>
      <c r="EF616">
        <v>0</v>
      </c>
      <c r="EG616">
        <v>794.4085185185187</v>
      </c>
      <c r="EH616">
        <v>5.00097</v>
      </c>
      <c r="EI616">
        <v>15792.76666666667</v>
      </c>
      <c r="EJ616">
        <v>16707.7037037037</v>
      </c>
      <c r="EK616">
        <v>38.23133333333334</v>
      </c>
      <c r="EL616">
        <v>38.75</v>
      </c>
      <c r="EM616">
        <v>38.16862962962963</v>
      </c>
      <c r="EN616">
        <v>38.43011111111111</v>
      </c>
      <c r="EO616">
        <v>38.875</v>
      </c>
      <c r="EP616">
        <v>1955.119259259259</v>
      </c>
      <c r="EQ616">
        <v>39.89000000000001</v>
      </c>
      <c r="ER616">
        <v>0</v>
      </c>
      <c r="ES616">
        <v>1528.200000047684</v>
      </c>
      <c r="ET616">
        <v>0</v>
      </c>
      <c r="EU616">
        <v>794.3444230769231</v>
      </c>
      <c r="EV616">
        <v>16.06266666567771</v>
      </c>
      <c r="EW616">
        <v>310.7487179672576</v>
      </c>
      <c r="EX616">
        <v>15791.24615384615</v>
      </c>
      <c r="EY616">
        <v>15</v>
      </c>
      <c r="EZ616">
        <v>1658949246.1</v>
      </c>
      <c r="FA616" t="s">
        <v>1397</v>
      </c>
      <c r="FB616">
        <v>1658949228.6</v>
      </c>
      <c r="FC616">
        <v>1658949246.1</v>
      </c>
      <c r="FD616">
        <v>1</v>
      </c>
      <c r="FE616">
        <v>1.075</v>
      </c>
      <c r="FF616">
        <v>0.018</v>
      </c>
      <c r="FG616">
        <v>-2.327</v>
      </c>
      <c r="FH616">
        <v>-0.178</v>
      </c>
      <c r="FI616">
        <v>420</v>
      </c>
      <c r="FJ616">
        <v>13</v>
      </c>
      <c r="FK616">
        <v>0.09</v>
      </c>
      <c r="FL616">
        <v>0.02</v>
      </c>
      <c r="FM616">
        <v>18.72982439024391</v>
      </c>
      <c r="FN616">
        <v>14.26840017441566</v>
      </c>
      <c r="FO616">
        <v>1.398950640664234</v>
      </c>
      <c r="FP616">
        <v>0</v>
      </c>
      <c r="FQ616">
        <v>793.6037647058824</v>
      </c>
      <c r="FR616">
        <v>15.46942704234128</v>
      </c>
      <c r="FS616">
        <v>1.540534534023511</v>
      </c>
      <c r="FT616">
        <v>0</v>
      </c>
      <c r="FU616">
        <v>5.055901707317074</v>
      </c>
      <c r="FV616">
        <v>0.1108923225755803</v>
      </c>
      <c r="FW616">
        <v>0.0275958629722398</v>
      </c>
      <c r="FX616">
        <v>0</v>
      </c>
      <c r="FY616">
        <v>0</v>
      </c>
      <c r="FZ616">
        <v>3</v>
      </c>
      <c r="GA616" t="s">
        <v>439</v>
      </c>
      <c r="GB616">
        <v>2.98276</v>
      </c>
      <c r="GC616">
        <v>2.71569</v>
      </c>
      <c r="GD616">
        <v>0.0215799</v>
      </c>
      <c r="GE616">
        <v>0.01543</v>
      </c>
      <c r="GF616">
        <v>0.106776</v>
      </c>
      <c r="GG616">
        <v>0.0884943</v>
      </c>
      <c r="GH616">
        <v>31018</v>
      </c>
      <c r="GI616">
        <v>31330.9</v>
      </c>
      <c r="GJ616">
        <v>29464.9</v>
      </c>
      <c r="GK616">
        <v>29430.2</v>
      </c>
      <c r="GL616">
        <v>34859.3</v>
      </c>
      <c r="GM616">
        <v>35661.8</v>
      </c>
      <c r="GN616">
        <v>41503</v>
      </c>
      <c r="GO616">
        <v>41938.5</v>
      </c>
      <c r="GP616">
        <v>1.9466</v>
      </c>
      <c r="GQ616">
        <v>1.90583</v>
      </c>
      <c r="GR616">
        <v>0.103079</v>
      </c>
      <c r="GS616">
        <v>0</v>
      </c>
      <c r="GT616">
        <v>25.5947</v>
      </c>
      <c r="GU616">
        <v>999.9</v>
      </c>
      <c r="GV616">
        <v>48.6</v>
      </c>
      <c r="GW616">
        <v>31.2</v>
      </c>
      <c r="GX616">
        <v>24.5273</v>
      </c>
      <c r="GY616">
        <v>63.1896</v>
      </c>
      <c r="GZ616">
        <v>33.6338</v>
      </c>
      <c r="HA616">
        <v>1</v>
      </c>
      <c r="HB616">
        <v>-0.0539101</v>
      </c>
      <c r="HC616">
        <v>0.454085</v>
      </c>
      <c r="HD616">
        <v>20.3321</v>
      </c>
      <c r="HE616">
        <v>5.21849</v>
      </c>
      <c r="HF616">
        <v>12.0099</v>
      </c>
      <c r="HG616">
        <v>4.9895</v>
      </c>
      <c r="HH616">
        <v>3.28865</v>
      </c>
      <c r="HI616">
        <v>9999</v>
      </c>
      <c r="HJ616">
        <v>9999</v>
      </c>
      <c r="HK616">
        <v>9999</v>
      </c>
      <c r="HL616">
        <v>157.2</v>
      </c>
      <c r="HM616">
        <v>1.86739</v>
      </c>
      <c r="HN616">
        <v>1.86646</v>
      </c>
      <c r="HO616">
        <v>1.86586</v>
      </c>
      <c r="HP616">
        <v>1.86584</v>
      </c>
      <c r="HQ616">
        <v>1.86768</v>
      </c>
      <c r="HR616">
        <v>1.87014</v>
      </c>
      <c r="HS616">
        <v>1.86874</v>
      </c>
      <c r="HT616">
        <v>1.87027</v>
      </c>
      <c r="HU616">
        <v>0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-1.215</v>
      </c>
      <c r="II616">
        <v>-0.0854</v>
      </c>
      <c r="IJ616">
        <v>-0.9279119013753974</v>
      </c>
      <c r="IK616">
        <v>-0.003643892653284941</v>
      </c>
      <c r="IL616">
        <v>8.948238347276123E-07</v>
      </c>
      <c r="IM616">
        <v>-2.445980282225029E-10</v>
      </c>
      <c r="IN616">
        <v>-0.1764634167570225</v>
      </c>
      <c r="IO616">
        <v>-0.01042730378795286</v>
      </c>
      <c r="IP616">
        <v>0.00100284695746963</v>
      </c>
      <c r="IQ616">
        <v>-1.701466411570297E-05</v>
      </c>
      <c r="IR616">
        <v>2</v>
      </c>
      <c r="IS616">
        <v>2310</v>
      </c>
      <c r="IT616">
        <v>1</v>
      </c>
      <c r="IU616">
        <v>25</v>
      </c>
      <c r="IV616">
        <v>25.1</v>
      </c>
      <c r="IW616">
        <v>24.8</v>
      </c>
      <c r="IX616">
        <v>0.245361</v>
      </c>
      <c r="IY616">
        <v>2.29492</v>
      </c>
      <c r="IZ616">
        <v>1.39771</v>
      </c>
      <c r="JA616">
        <v>2.34619</v>
      </c>
      <c r="JB616">
        <v>1.49536</v>
      </c>
      <c r="JC616">
        <v>2.39868</v>
      </c>
      <c r="JD616">
        <v>35.7777</v>
      </c>
      <c r="JE616">
        <v>24.1663</v>
      </c>
      <c r="JF616">
        <v>18</v>
      </c>
      <c r="JG616">
        <v>512.985</v>
      </c>
      <c r="JH616">
        <v>442.811</v>
      </c>
      <c r="JI616">
        <v>24.9998</v>
      </c>
      <c r="JJ616">
        <v>26.6755</v>
      </c>
      <c r="JK616">
        <v>30.0003</v>
      </c>
      <c r="JL616">
        <v>26.6177</v>
      </c>
      <c r="JM616">
        <v>26.5543</v>
      </c>
      <c r="JN616">
        <v>4.92888</v>
      </c>
      <c r="JO616">
        <v>27.6465</v>
      </c>
      <c r="JP616">
        <v>61.7959</v>
      </c>
      <c r="JQ616">
        <v>25</v>
      </c>
      <c r="JR616">
        <v>32.1661</v>
      </c>
      <c r="JS616">
        <v>18.6151</v>
      </c>
      <c r="JT616">
        <v>100.759</v>
      </c>
      <c r="JU616">
        <v>100.722</v>
      </c>
    </row>
    <row r="617" spans="1:281">
      <c r="A617">
        <v>601</v>
      </c>
      <c r="B617">
        <v>1658950831.5</v>
      </c>
      <c r="C617">
        <v>9193.5</v>
      </c>
      <c r="D617" t="s">
        <v>1637</v>
      </c>
      <c r="E617" t="s">
        <v>1638</v>
      </c>
      <c r="F617">
        <v>5</v>
      </c>
      <c r="G617" t="s">
        <v>1590</v>
      </c>
      <c r="H617" t="s">
        <v>416</v>
      </c>
      <c r="I617">
        <v>1658950823.5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427.7037779659636</v>
      </c>
      <c r="AK617">
        <v>406.1932969696968</v>
      </c>
      <c r="AL617">
        <v>-0.002396444652280431</v>
      </c>
      <c r="AM617">
        <v>65.32040265321261</v>
      </c>
      <c r="AN617">
        <f>(AP617 - AO617 + DI617*1E3/(8.314*(DK617+273.15)) * AR617/DH617 * AQ617) * DH617/(100*CV617) * 1000/(1000 - AP617)</f>
        <v>0</v>
      </c>
      <c r="AO617">
        <v>18.18912844626469</v>
      </c>
      <c r="AP617">
        <v>23.54368545454546</v>
      </c>
      <c r="AQ617">
        <v>-7.85652356278485E-05</v>
      </c>
      <c r="AR617">
        <v>84.89156689926901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1394</v>
      </c>
      <c r="CA617">
        <v>300</v>
      </c>
      <c r="CB617">
        <v>300</v>
      </c>
      <c r="CC617">
        <v>300</v>
      </c>
      <c r="CD617">
        <v>10389.3</v>
      </c>
      <c r="CE617">
        <v>1221.96</v>
      </c>
      <c r="CF617">
        <v>-0.00688733</v>
      </c>
      <c r="CG617">
        <v>0.34</v>
      </c>
      <c r="CH617" t="s">
        <v>417</v>
      </c>
      <c r="CI617" t="s">
        <v>417</v>
      </c>
      <c r="CJ617" t="s">
        <v>417</v>
      </c>
      <c r="CK617" t="s">
        <v>417</v>
      </c>
      <c r="CL617" t="s">
        <v>417</v>
      </c>
      <c r="CM617" t="s">
        <v>417</v>
      </c>
      <c r="CN617" t="s">
        <v>417</v>
      </c>
      <c r="CO617" t="s">
        <v>417</v>
      </c>
      <c r="CP617" t="s">
        <v>417</v>
      </c>
      <c r="CQ617" t="s">
        <v>417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1658950823.5</v>
      </c>
      <c r="DB617">
        <v>396.6831612903225</v>
      </c>
      <c r="DC617">
        <v>419.9733870967741</v>
      </c>
      <c r="DD617">
        <v>23.56409032258065</v>
      </c>
      <c r="DE617">
        <v>18.18894838709678</v>
      </c>
      <c r="DF617">
        <v>398.938</v>
      </c>
      <c r="DG617">
        <v>23.65131290322581</v>
      </c>
      <c r="DH617">
        <v>500.0433548387098</v>
      </c>
      <c r="DI617">
        <v>90.41873548387098</v>
      </c>
      <c r="DJ617">
        <v>0.09995837741935486</v>
      </c>
      <c r="DK617">
        <v>27.2599064516129</v>
      </c>
      <c r="DL617">
        <v>27.1962935483871</v>
      </c>
      <c r="DM617">
        <v>999.9000000000003</v>
      </c>
      <c r="DN617">
        <v>0</v>
      </c>
      <c r="DO617">
        <v>0</v>
      </c>
      <c r="DP617">
        <v>9998.987096774192</v>
      </c>
      <c r="DQ617">
        <v>0</v>
      </c>
      <c r="DR617">
        <v>11.3539</v>
      </c>
      <c r="DS617">
        <v>-23.29025161290323</v>
      </c>
      <c r="DT617">
        <v>406.2562258064516</v>
      </c>
      <c r="DU617">
        <v>427.753806451613</v>
      </c>
      <c r="DV617">
        <v>5.375142903225806</v>
      </c>
      <c r="DW617">
        <v>419.9733870967741</v>
      </c>
      <c r="DX617">
        <v>18.18894838709678</v>
      </c>
      <c r="DY617">
        <v>2.130635483870968</v>
      </c>
      <c r="DZ617">
        <v>1.644622258064516</v>
      </c>
      <c r="EA617">
        <v>18.45007741935484</v>
      </c>
      <c r="EB617">
        <v>14.38337419354839</v>
      </c>
      <c r="EC617">
        <v>2000.004193548388</v>
      </c>
      <c r="ED617">
        <v>0.9800055806451611</v>
      </c>
      <c r="EE617">
        <v>0.01999471935483872</v>
      </c>
      <c r="EF617">
        <v>0</v>
      </c>
      <c r="EG617">
        <v>788.8011612903225</v>
      </c>
      <c r="EH617">
        <v>5.000969999999999</v>
      </c>
      <c r="EI617">
        <v>15693.03225806452</v>
      </c>
      <c r="EJ617">
        <v>16707.64516129033</v>
      </c>
      <c r="EK617">
        <v>38.125</v>
      </c>
      <c r="EL617">
        <v>38.657</v>
      </c>
      <c r="EM617">
        <v>38.06199999999998</v>
      </c>
      <c r="EN617">
        <v>38.31199999999998</v>
      </c>
      <c r="EO617">
        <v>38.804</v>
      </c>
      <c r="EP617">
        <v>1955.113548387096</v>
      </c>
      <c r="EQ617">
        <v>39.89032258064518</v>
      </c>
      <c r="ER617">
        <v>0</v>
      </c>
      <c r="ES617">
        <v>1625.399999856949</v>
      </c>
      <c r="ET617">
        <v>0</v>
      </c>
      <c r="EU617">
        <v>788.7569615384614</v>
      </c>
      <c r="EV617">
        <v>-3.981025633516974</v>
      </c>
      <c r="EW617">
        <v>-102.2837607037013</v>
      </c>
      <c r="EX617">
        <v>15692.16923076923</v>
      </c>
      <c r="EY617">
        <v>15</v>
      </c>
      <c r="EZ617">
        <v>1658949246.1</v>
      </c>
      <c r="FA617" t="s">
        <v>1397</v>
      </c>
      <c r="FB617">
        <v>1658949228.6</v>
      </c>
      <c r="FC617">
        <v>1658949246.1</v>
      </c>
      <c r="FD617">
        <v>1</v>
      </c>
      <c r="FE617">
        <v>1.075</v>
      </c>
      <c r="FF617">
        <v>0.018</v>
      </c>
      <c r="FG617">
        <v>-2.327</v>
      </c>
      <c r="FH617">
        <v>-0.178</v>
      </c>
      <c r="FI617">
        <v>420</v>
      </c>
      <c r="FJ617">
        <v>13</v>
      </c>
      <c r="FK617">
        <v>0.09</v>
      </c>
      <c r="FL617">
        <v>0.02</v>
      </c>
      <c r="FM617">
        <v>-23.26705</v>
      </c>
      <c r="FN617">
        <v>-0.3392150093808151</v>
      </c>
      <c r="FO617">
        <v>0.04259832156317881</v>
      </c>
      <c r="FP617">
        <v>1</v>
      </c>
      <c r="FQ617">
        <v>789.1596176470588</v>
      </c>
      <c r="FR617">
        <v>-5.722154308291926</v>
      </c>
      <c r="FS617">
        <v>0.6293813963261974</v>
      </c>
      <c r="FT617">
        <v>0</v>
      </c>
      <c r="FU617">
        <v>5.37048475</v>
      </c>
      <c r="FV617">
        <v>0.002418348968106162</v>
      </c>
      <c r="FW617">
        <v>0.02853073553095849</v>
      </c>
      <c r="FX617">
        <v>1</v>
      </c>
      <c r="FY617">
        <v>2</v>
      </c>
      <c r="FZ617">
        <v>3</v>
      </c>
      <c r="GA617" t="s">
        <v>420</v>
      </c>
      <c r="GB617">
        <v>2.98269</v>
      </c>
      <c r="GC617">
        <v>2.71553</v>
      </c>
      <c r="GD617">
        <v>0.0907451</v>
      </c>
      <c r="GE617">
        <v>0.0934451</v>
      </c>
      <c r="GF617">
        <v>0.106023</v>
      </c>
      <c r="GG617">
        <v>0.08683970000000001</v>
      </c>
      <c r="GH617">
        <v>28824.1</v>
      </c>
      <c r="GI617">
        <v>28848.4</v>
      </c>
      <c r="GJ617">
        <v>29463.8</v>
      </c>
      <c r="GK617">
        <v>29430.3</v>
      </c>
      <c r="GL617">
        <v>34890</v>
      </c>
      <c r="GM617">
        <v>35729</v>
      </c>
      <c r="GN617">
        <v>41502.5</v>
      </c>
      <c r="GO617">
        <v>41938.5</v>
      </c>
      <c r="GP617">
        <v>1.94675</v>
      </c>
      <c r="GQ617">
        <v>1.9055</v>
      </c>
      <c r="GR617">
        <v>0.09926409999999999</v>
      </c>
      <c r="GS617">
        <v>0</v>
      </c>
      <c r="GT617">
        <v>25.5594</v>
      </c>
      <c r="GU617">
        <v>999.9</v>
      </c>
      <c r="GV617">
        <v>48.2</v>
      </c>
      <c r="GW617">
        <v>31.2</v>
      </c>
      <c r="GX617">
        <v>24.3253</v>
      </c>
      <c r="GY617">
        <v>62.9396</v>
      </c>
      <c r="GZ617">
        <v>33.9463</v>
      </c>
      <c r="HA617">
        <v>1</v>
      </c>
      <c r="HB617">
        <v>-0.0520427</v>
      </c>
      <c r="HC617">
        <v>0.424605</v>
      </c>
      <c r="HD617">
        <v>20.3326</v>
      </c>
      <c r="HE617">
        <v>5.22163</v>
      </c>
      <c r="HF617">
        <v>12.0099</v>
      </c>
      <c r="HG617">
        <v>4.99045</v>
      </c>
      <c r="HH617">
        <v>3.28933</v>
      </c>
      <c r="HI617">
        <v>9999</v>
      </c>
      <c r="HJ617">
        <v>9999</v>
      </c>
      <c r="HK617">
        <v>9999</v>
      </c>
      <c r="HL617">
        <v>157.3</v>
      </c>
      <c r="HM617">
        <v>1.86738</v>
      </c>
      <c r="HN617">
        <v>1.86646</v>
      </c>
      <c r="HO617">
        <v>1.86585</v>
      </c>
      <c r="HP617">
        <v>1.86584</v>
      </c>
      <c r="HQ617">
        <v>1.86768</v>
      </c>
      <c r="HR617">
        <v>1.87013</v>
      </c>
      <c r="HS617">
        <v>1.86878</v>
      </c>
      <c r="HT617">
        <v>1.87027</v>
      </c>
      <c r="HU617">
        <v>0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-2.255</v>
      </c>
      <c r="II617">
        <v>-0.08740000000000001</v>
      </c>
      <c r="IJ617">
        <v>-0.9279119013753974</v>
      </c>
      <c r="IK617">
        <v>-0.003643892653284941</v>
      </c>
      <c r="IL617">
        <v>8.948238347276123E-07</v>
      </c>
      <c r="IM617">
        <v>-2.445980282225029E-10</v>
      </c>
      <c r="IN617">
        <v>-0.1764634167570225</v>
      </c>
      <c r="IO617">
        <v>-0.01042730378795286</v>
      </c>
      <c r="IP617">
        <v>0.00100284695746963</v>
      </c>
      <c r="IQ617">
        <v>-1.701466411570297E-05</v>
      </c>
      <c r="IR617">
        <v>2</v>
      </c>
      <c r="IS617">
        <v>2310</v>
      </c>
      <c r="IT617">
        <v>1</v>
      </c>
      <c r="IU617">
        <v>25</v>
      </c>
      <c r="IV617">
        <v>26.7</v>
      </c>
      <c r="IW617">
        <v>26.4</v>
      </c>
      <c r="IX617">
        <v>1.04858</v>
      </c>
      <c r="IY617">
        <v>2.22534</v>
      </c>
      <c r="IZ617">
        <v>1.39648</v>
      </c>
      <c r="JA617">
        <v>2.34741</v>
      </c>
      <c r="JB617">
        <v>1.49536</v>
      </c>
      <c r="JC617">
        <v>2.3938</v>
      </c>
      <c r="JD617">
        <v>35.801</v>
      </c>
      <c r="JE617">
        <v>24.1751</v>
      </c>
      <c r="JF617">
        <v>18</v>
      </c>
      <c r="JG617">
        <v>513.351</v>
      </c>
      <c r="JH617">
        <v>442.84</v>
      </c>
      <c r="JI617">
        <v>24.9995</v>
      </c>
      <c r="JJ617">
        <v>26.7026</v>
      </c>
      <c r="JK617">
        <v>30.0002</v>
      </c>
      <c r="JL617">
        <v>26.6482</v>
      </c>
      <c r="JM617">
        <v>26.5833</v>
      </c>
      <c r="JN617">
        <v>20.996</v>
      </c>
      <c r="JO617">
        <v>28.4879</v>
      </c>
      <c r="JP617">
        <v>59.9184</v>
      </c>
      <c r="JQ617">
        <v>25</v>
      </c>
      <c r="JR617">
        <v>426.654</v>
      </c>
      <c r="JS617">
        <v>18.2684</v>
      </c>
      <c r="JT617">
        <v>100.757</v>
      </c>
      <c r="JU617">
        <v>100.722</v>
      </c>
    </row>
    <row r="618" spans="1:281">
      <c r="A618">
        <v>602</v>
      </c>
      <c r="B618">
        <v>1658950836.5</v>
      </c>
      <c r="C618">
        <v>9198.5</v>
      </c>
      <c r="D618" t="s">
        <v>1639</v>
      </c>
      <c r="E618" t="s">
        <v>1640</v>
      </c>
      <c r="F618">
        <v>5</v>
      </c>
      <c r="G618" t="s">
        <v>1590</v>
      </c>
      <c r="H618" t="s">
        <v>416</v>
      </c>
      <c r="I618">
        <v>1658950828.655172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427.858609342423</v>
      </c>
      <c r="AK618">
        <v>406.1934303030303</v>
      </c>
      <c r="AL618">
        <v>0.0008075285950117146</v>
      </c>
      <c r="AM618">
        <v>65.32040265321261</v>
      </c>
      <c r="AN618">
        <f>(AP618 - AO618 + DI618*1E3/(8.314*(DK618+273.15)) * AR618/DH618 * AQ618) * DH618/(100*CV618) * 1000/(1000 - AP618)</f>
        <v>0</v>
      </c>
      <c r="AO618">
        <v>18.20654903146121</v>
      </c>
      <c r="AP618">
        <v>23.54651090909089</v>
      </c>
      <c r="AQ618">
        <v>0.0001723746231252957</v>
      </c>
      <c r="AR618">
        <v>84.89156689926901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1394</v>
      </c>
      <c r="CA618">
        <v>300</v>
      </c>
      <c r="CB618">
        <v>300</v>
      </c>
      <c r="CC618">
        <v>300</v>
      </c>
      <c r="CD618">
        <v>10389.3</v>
      </c>
      <c r="CE618">
        <v>1221.96</v>
      </c>
      <c r="CF618">
        <v>-0.00688733</v>
      </c>
      <c r="CG618">
        <v>0.34</v>
      </c>
      <c r="CH618" t="s">
        <v>417</v>
      </c>
      <c r="CI618" t="s">
        <v>417</v>
      </c>
      <c r="CJ618" t="s">
        <v>417</v>
      </c>
      <c r="CK618" t="s">
        <v>417</v>
      </c>
      <c r="CL618" t="s">
        <v>417</v>
      </c>
      <c r="CM618" t="s">
        <v>417</v>
      </c>
      <c r="CN618" t="s">
        <v>417</v>
      </c>
      <c r="CO618" t="s">
        <v>417</v>
      </c>
      <c r="CP618" t="s">
        <v>417</v>
      </c>
      <c r="CQ618" t="s">
        <v>417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1658950828.655172</v>
      </c>
      <c r="DB618">
        <v>396.6493103448275</v>
      </c>
      <c r="DC618">
        <v>420.1270689655172</v>
      </c>
      <c r="DD618">
        <v>23.54653448275862</v>
      </c>
      <c r="DE618">
        <v>18.18998620689655</v>
      </c>
      <c r="DF618">
        <v>398.9040689655172</v>
      </c>
      <c r="DG618">
        <v>23.63388620689655</v>
      </c>
      <c r="DH618">
        <v>500.0335862068965</v>
      </c>
      <c r="DI618">
        <v>90.41825517241378</v>
      </c>
      <c r="DJ618">
        <v>0.09993196896551723</v>
      </c>
      <c r="DK618">
        <v>27.25859310344827</v>
      </c>
      <c r="DL618">
        <v>27.18580344827586</v>
      </c>
      <c r="DM618">
        <v>999.9000000000002</v>
      </c>
      <c r="DN618">
        <v>0</v>
      </c>
      <c r="DO618">
        <v>0</v>
      </c>
      <c r="DP618">
        <v>10004.63448275862</v>
      </c>
      <c r="DQ618">
        <v>0</v>
      </c>
      <c r="DR618">
        <v>11.3539</v>
      </c>
      <c r="DS618">
        <v>-23.47777586206897</v>
      </c>
      <c r="DT618">
        <v>406.2142413793104</v>
      </c>
      <c r="DU618">
        <v>427.9107931034483</v>
      </c>
      <c r="DV618">
        <v>5.35654379310345</v>
      </c>
      <c r="DW618">
        <v>420.1270689655172</v>
      </c>
      <c r="DX618">
        <v>18.18998620689655</v>
      </c>
      <c r="DY618">
        <v>2.129036896551724</v>
      </c>
      <c r="DZ618">
        <v>1.644706896551724</v>
      </c>
      <c r="EA618">
        <v>18.4381</v>
      </c>
      <c r="EB618">
        <v>14.38416896551724</v>
      </c>
      <c r="EC618">
        <v>2000.00448275862</v>
      </c>
      <c r="ED618">
        <v>0.980005620689655</v>
      </c>
      <c r="EE618">
        <v>0.01999467931034483</v>
      </c>
      <c r="EF618">
        <v>0</v>
      </c>
      <c r="EG618">
        <v>788.4550689655173</v>
      </c>
      <c r="EH618">
        <v>5.000969999999999</v>
      </c>
      <c r="EI618">
        <v>15685.34137931034</v>
      </c>
      <c r="EJ618">
        <v>16707.64137931035</v>
      </c>
      <c r="EK618">
        <v>38.125</v>
      </c>
      <c r="EL618">
        <v>38.63568965517241</v>
      </c>
      <c r="EM618">
        <v>38.06199999999999</v>
      </c>
      <c r="EN618">
        <v>38.31199999999999</v>
      </c>
      <c r="EO618">
        <v>38.79062068965516</v>
      </c>
      <c r="EP618">
        <v>1955.113793103448</v>
      </c>
      <c r="EQ618">
        <v>39.89034482758622</v>
      </c>
      <c r="ER618">
        <v>0</v>
      </c>
      <c r="ES618">
        <v>1630.200000047684</v>
      </c>
      <c r="ET618">
        <v>0</v>
      </c>
      <c r="EU618">
        <v>788.4371538461538</v>
      </c>
      <c r="EV618">
        <v>-2.842188031760374</v>
      </c>
      <c r="EW618">
        <v>-68.20512818002183</v>
      </c>
      <c r="EX618">
        <v>15685.29230769231</v>
      </c>
      <c r="EY618">
        <v>15</v>
      </c>
      <c r="EZ618">
        <v>1658949246.1</v>
      </c>
      <c r="FA618" t="s">
        <v>1397</v>
      </c>
      <c r="FB618">
        <v>1658949228.6</v>
      </c>
      <c r="FC618">
        <v>1658949246.1</v>
      </c>
      <c r="FD618">
        <v>1</v>
      </c>
      <c r="FE618">
        <v>1.075</v>
      </c>
      <c r="FF618">
        <v>0.018</v>
      </c>
      <c r="FG618">
        <v>-2.327</v>
      </c>
      <c r="FH618">
        <v>-0.178</v>
      </c>
      <c r="FI618">
        <v>420</v>
      </c>
      <c r="FJ618">
        <v>13</v>
      </c>
      <c r="FK618">
        <v>0.09</v>
      </c>
      <c r="FL618">
        <v>0.02</v>
      </c>
      <c r="FM618">
        <v>-23.3711487804878</v>
      </c>
      <c r="FN618">
        <v>-1.393333797909411</v>
      </c>
      <c r="FO618">
        <v>0.2520491590862263</v>
      </c>
      <c r="FP618">
        <v>0</v>
      </c>
      <c r="FQ618">
        <v>788.6484999999999</v>
      </c>
      <c r="FR618">
        <v>-3.852177232832852</v>
      </c>
      <c r="FS618">
        <v>0.4291462283349527</v>
      </c>
      <c r="FT618">
        <v>0</v>
      </c>
      <c r="FU618">
        <v>5.369075121951219</v>
      </c>
      <c r="FV618">
        <v>-0.2405032055749033</v>
      </c>
      <c r="FW618">
        <v>0.02564053261517799</v>
      </c>
      <c r="FX618">
        <v>0</v>
      </c>
      <c r="FY618">
        <v>0</v>
      </c>
      <c r="FZ618">
        <v>3</v>
      </c>
      <c r="GA618" t="s">
        <v>439</v>
      </c>
      <c r="GB618">
        <v>2.98293</v>
      </c>
      <c r="GC618">
        <v>2.71562</v>
      </c>
      <c r="GD618">
        <v>0.09075850000000001</v>
      </c>
      <c r="GE618">
        <v>0.0938976</v>
      </c>
      <c r="GF618">
        <v>0.106027</v>
      </c>
      <c r="GG618">
        <v>0.0867199</v>
      </c>
      <c r="GH618">
        <v>28822.9</v>
      </c>
      <c r="GI618">
        <v>28834.1</v>
      </c>
      <c r="GJ618">
        <v>29463.1</v>
      </c>
      <c r="GK618">
        <v>29430.5</v>
      </c>
      <c r="GL618">
        <v>34888.8</v>
      </c>
      <c r="GM618">
        <v>35734.2</v>
      </c>
      <c r="GN618">
        <v>41501.2</v>
      </c>
      <c r="GO618">
        <v>41939</v>
      </c>
      <c r="GP618">
        <v>1.94665</v>
      </c>
      <c r="GQ618">
        <v>1.9051</v>
      </c>
      <c r="GR618">
        <v>0.0986271</v>
      </c>
      <c r="GS618">
        <v>0</v>
      </c>
      <c r="GT618">
        <v>25.5572</v>
      </c>
      <c r="GU618">
        <v>999.9</v>
      </c>
      <c r="GV618">
        <v>48.1</v>
      </c>
      <c r="GW618">
        <v>31.2</v>
      </c>
      <c r="GX618">
        <v>24.2727</v>
      </c>
      <c r="GY618">
        <v>63.0396</v>
      </c>
      <c r="GZ618">
        <v>33.7941</v>
      </c>
      <c r="HA618">
        <v>1</v>
      </c>
      <c r="HB618">
        <v>-0.0518852</v>
      </c>
      <c r="HC618">
        <v>0.422486</v>
      </c>
      <c r="HD618">
        <v>20.332</v>
      </c>
      <c r="HE618">
        <v>5.21804</v>
      </c>
      <c r="HF618">
        <v>12.0099</v>
      </c>
      <c r="HG618">
        <v>4.98945</v>
      </c>
      <c r="HH618">
        <v>3.28865</v>
      </c>
      <c r="HI618">
        <v>9999</v>
      </c>
      <c r="HJ618">
        <v>9999</v>
      </c>
      <c r="HK618">
        <v>9999</v>
      </c>
      <c r="HL618">
        <v>157.3</v>
      </c>
      <c r="HM618">
        <v>1.8674</v>
      </c>
      <c r="HN618">
        <v>1.86646</v>
      </c>
      <c r="HO618">
        <v>1.86587</v>
      </c>
      <c r="HP618">
        <v>1.86584</v>
      </c>
      <c r="HQ618">
        <v>1.86768</v>
      </c>
      <c r="HR618">
        <v>1.87013</v>
      </c>
      <c r="HS618">
        <v>1.86878</v>
      </c>
      <c r="HT618">
        <v>1.87026</v>
      </c>
      <c r="HU618">
        <v>0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-2.255</v>
      </c>
      <c r="II618">
        <v>-0.08740000000000001</v>
      </c>
      <c r="IJ618">
        <v>-0.9279119013753974</v>
      </c>
      <c r="IK618">
        <v>-0.003643892653284941</v>
      </c>
      <c r="IL618">
        <v>8.948238347276123E-07</v>
      </c>
      <c r="IM618">
        <v>-2.445980282225029E-10</v>
      </c>
      <c r="IN618">
        <v>-0.1764634167570225</v>
      </c>
      <c r="IO618">
        <v>-0.01042730378795286</v>
      </c>
      <c r="IP618">
        <v>0.00100284695746963</v>
      </c>
      <c r="IQ618">
        <v>-1.701466411570297E-05</v>
      </c>
      <c r="IR618">
        <v>2</v>
      </c>
      <c r="IS618">
        <v>2310</v>
      </c>
      <c r="IT618">
        <v>1</v>
      </c>
      <c r="IU618">
        <v>25</v>
      </c>
      <c r="IV618">
        <v>26.8</v>
      </c>
      <c r="IW618">
        <v>26.5</v>
      </c>
      <c r="IX618">
        <v>1.07422</v>
      </c>
      <c r="IY618">
        <v>2.23145</v>
      </c>
      <c r="IZ618">
        <v>1.39648</v>
      </c>
      <c r="JA618">
        <v>2.34863</v>
      </c>
      <c r="JB618">
        <v>1.49536</v>
      </c>
      <c r="JC618">
        <v>2.2998</v>
      </c>
      <c r="JD618">
        <v>35.801</v>
      </c>
      <c r="JE618">
        <v>24.1663</v>
      </c>
      <c r="JF618">
        <v>18</v>
      </c>
      <c r="JG618">
        <v>513.294</v>
      </c>
      <c r="JH618">
        <v>442.614</v>
      </c>
      <c r="JI618">
        <v>24.9994</v>
      </c>
      <c r="JJ618">
        <v>26.7046</v>
      </c>
      <c r="JK618">
        <v>30.0001</v>
      </c>
      <c r="JL618">
        <v>26.6491</v>
      </c>
      <c r="JM618">
        <v>26.5855</v>
      </c>
      <c r="JN618">
        <v>21.5246</v>
      </c>
      <c r="JO618">
        <v>28.4879</v>
      </c>
      <c r="JP618">
        <v>59.9184</v>
      </c>
      <c r="JQ618">
        <v>25</v>
      </c>
      <c r="JR618">
        <v>440.084</v>
      </c>
      <c r="JS618">
        <v>18.2618</v>
      </c>
      <c r="JT618">
        <v>100.754</v>
      </c>
      <c r="JU618">
        <v>100.723</v>
      </c>
    </row>
    <row r="619" spans="1:281">
      <c r="A619">
        <v>603</v>
      </c>
      <c r="B619">
        <v>1658950841.5</v>
      </c>
      <c r="C619">
        <v>9203.5</v>
      </c>
      <c r="D619" t="s">
        <v>1641</v>
      </c>
      <c r="E619" t="s">
        <v>1642</v>
      </c>
      <c r="F619">
        <v>5</v>
      </c>
      <c r="G619" t="s">
        <v>1590</v>
      </c>
      <c r="H619" t="s">
        <v>416</v>
      </c>
      <c r="I619">
        <v>1658950833.732143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435.561194163024</v>
      </c>
      <c r="AK619">
        <v>409.4853393939395</v>
      </c>
      <c r="AL619">
        <v>0.8667787868202856</v>
      </c>
      <c r="AM619">
        <v>65.32040265321261</v>
      </c>
      <c r="AN619">
        <f>(AP619 - AO619 + DI619*1E3/(8.314*(DK619+273.15)) * AR619/DH619 * AQ619) * DH619/(100*CV619) * 1000/(1000 - AP619)</f>
        <v>0</v>
      </c>
      <c r="AO619">
        <v>18.16676994237571</v>
      </c>
      <c r="AP619">
        <v>23.53949757575757</v>
      </c>
      <c r="AQ619">
        <v>-0.000277892290253497</v>
      </c>
      <c r="AR619">
        <v>84.89156689926901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1394</v>
      </c>
      <c r="CA619">
        <v>300</v>
      </c>
      <c r="CB619">
        <v>300</v>
      </c>
      <c r="CC619">
        <v>300</v>
      </c>
      <c r="CD619">
        <v>10389.3</v>
      </c>
      <c r="CE619">
        <v>1221.96</v>
      </c>
      <c r="CF619">
        <v>-0.00688733</v>
      </c>
      <c r="CG619">
        <v>0.34</v>
      </c>
      <c r="CH619" t="s">
        <v>417</v>
      </c>
      <c r="CI619" t="s">
        <v>417</v>
      </c>
      <c r="CJ619" t="s">
        <v>417</v>
      </c>
      <c r="CK619" t="s">
        <v>417</v>
      </c>
      <c r="CL619" t="s">
        <v>417</v>
      </c>
      <c r="CM619" t="s">
        <v>417</v>
      </c>
      <c r="CN619" t="s">
        <v>417</v>
      </c>
      <c r="CO619" t="s">
        <v>417</v>
      </c>
      <c r="CP619" t="s">
        <v>417</v>
      </c>
      <c r="CQ619" t="s">
        <v>417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1658950833.732143</v>
      </c>
      <c r="DB619">
        <v>397.0786071428572</v>
      </c>
      <c r="DC619">
        <v>422.8930714285715</v>
      </c>
      <c r="DD619">
        <v>23.54290714285714</v>
      </c>
      <c r="DE619">
        <v>18.18926071428572</v>
      </c>
      <c r="DF619">
        <v>399.3346428571428</v>
      </c>
      <c r="DG619">
        <v>23.63028571428572</v>
      </c>
      <c r="DH619">
        <v>500.03475</v>
      </c>
      <c r="DI619">
        <v>90.41801785714287</v>
      </c>
      <c r="DJ619">
        <v>0.09994602142857144</v>
      </c>
      <c r="DK619">
        <v>27.25813571428571</v>
      </c>
      <c r="DL619">
        <v>27.17681785714286</v>
      </c>
      <c r="DM619">
        <v>999.9000000000002</v>
      </c>
      <c r="DN619">
        <v>0</v>
      </c>
      <c r="DO619">
        <v>0</v>
      </c>
      <c r="DP619">
        <v>10001.49928571428</v>
      </c>
      <c r="DQ619">
        <v>0</v>
      </c>
      <c r="DR619">
        <v>11.3539</v>
      </c>
      <c r="DS619">
        <v>-25.81438214285714</v>
      </c>
      <c r="DT619">
        <v>406.6523928571429</v>
      </c>
      <c r="DU619">
        <v>430.727642857143</v>
      </c>
      <c r="DV619">
        <v>5.353641071428571</v>
      </c>
      <c r="DW619">
        <v>422.8930714285715</v>
      </c>
      <c r="DX619">
        <v>18.18926071428572</v>
      </c>
      <c r="DY619">
        <v>2.128702857142857</v>
      </c>
      <c r="DZ619">
        <v>1.644635714285714</v>
      </c>
      <c r="EA619">
        <v>18.43558928571429</v>
      </c>
      <c r="EB619">
        <v>14.38351071428572</v>
      </c>
      <c r="EC619">
        <v>1999.9775</v>
      </c>
      <c r="ED619">
        <v>0.9800055357142855</v>
      </c>
      <c r="EE619">
        <v>0.01999476428571429</v>
      </c>
      <c r="EF619">
        <v>0</v>
      </c>
      <c r="EG619">
        <v>788.1811785714287</v>
      </c>
      <c r="EH619">
        <v>5.00097</v>
      </c>
      <c r="EI619">
        <v>15680.51785714286</v>
      </c>
      <c r="EJ619">
        <v>16707.41428571428</v>
      </c>
      <c r="EK619">
        <v>38.125</v>
      </c>
      <c r="EL619">
        <v>38.62721428571428</v>
      </c>
      <c r="EM619">
        <v>38.062</v>
      </c>
      <c r="EN619">
        <v>38.312</v>
      </c>
      <c r="EO619">
        <v>38.77214285714285</v>
      </c>
      <c r="EP619">
        <v>1955.0875</v>
      </c>
      <c r="EQ619">
        <v>39.89000000000001</v>
      </c>
      <c r="ER619">
        <v>0</v>
      </c>
      <c r="ES619">
        <v>1635.599999904633</v>
      </c>
      <c r="ET619">
        <v>0</v>
      </c>
      <c r="EU619">
        <v>788.14216</v>
      </c>
      <c r="EV619">
        <v>-2.956538473007746</v>
      </c>
      <c r="EW619">
        <v>-35.5461538808695</v>
      </c>
      <c r="EX619">
        <v>15680.052</v>
      </c>
      <c r="EY619">
        <v>15</v>
      </c>
      <c r="EZ619">
        <v>1658949246.1</v>
      </c>
      <c r="FA619" t="s">
        <v>1397</v>
      </c>
      <c r="FB619">
        <v>1658949228.6</v>
      </c>
      <c r="FC619">
        <v>1658949246.1</v>
      </c>
      <c r="FD619">
        <v>1</v>
      </c>
      <c r="FE619">
        <v>1.075</v>
      </c>
      <c r="FF619">
        <v>0.018</v>
      </c>
      <c r="FG619">
        <v>-2.327</v>
      </c>
      <c r="FH619">
        <v>-0.178</v>
      </c>
      <c r="FI619">
        <v>420</v>
      </c>
      <c r="FJ619">
        <v>13</v>
      </c>
      <c r="FK619">
        <v>0.09</v>
      </c>
      <c r="FL619">
        <v>0.02</v>
      </c>
      <c r="FM619">
        <v>-24.81493414634146</v>
      </c>
      <c r="FN619">
        <v>-21.29822717770037</v>
      </c>
      <c r="FO619">
        <v>2.821311536615357</v>
      </c>
      <c r="FP619">
        <v>0</v>
      </c>
      <c r="FQ619">
        <v>788.3427058823531</v>
      </c>
      <c r="FR619">
        <v>-3.290603519228165</v>
      </c>
      <c r="FS619">
        <v>0.3881703332461851</v>
      </c>
      <c r="FT619">
        <v>0</v>
      </c>
      <c r="FU619">
        <v>5.360492926829268</v>
      </c>
      <c r="FV619">
        <v>-0.04770857142855811</v>
      </c>
      <c r="FW619">
        <v>0.01658810905936475</v>
      </c>
      <c r="FX619">
        <v>1</v>
      </c>
      <c r="FY619">
        <v>1</v>
      </c>
      <c r="FZ619">
        <v>3</v>
      </c>
      <c r="GA619" t="s">
        <v>426</v>
      </c>
      <c r="GB619">
        <v>2.98295</v>
      </c>
      <c r="GC619">
        <v>2.71549</v>
      </c>
      <c r="GD619">
        <v>0.0914272</v>
      </c>
      <c r="GE619">
        <v>0.09606290000000001</v>
      </c>
      <c r="GF619">
        <v>0.106016</v>
      </c>
      <c r="GG619">
        <v>0.0868247</v>
      </c>
      <c r="GH619">
        <v>28801.6</v>
      </c>
      <c r="GI619">
        <v>28765.1</v>
      </c>
      <c r="GJ619">
        <v>29463</v>
      </c>
      <c r="GK619">
        <v>29430.4</v>
      </c>
      <c r="GL619">
        <v>34889</v>
      </c>
      <c r="GM619">
        <v>35729.7</v>
      </c>
      <c r="GN619">
        <v>41501</v>
      </c>
      <c r="GO619">
        <v>41938.6</v>
      </c>
      <c r="GP619">
        <v>1.9468</v>
      </c>
      <c r="GQ619">
        <v>1.90532</v>
      </c>
      <c r="GR619">
        <v>0.0985526</v>
      </c>
      <c r="GS619">
        <v>0</v>
      </c>
      <c r="GT619">
        <v>25.5534</v>
      </c>
      <c r="GU619">
        <v>999.9</v>
      </c>
      <c r="GV619">
        <v>48.1</v>
      </c>
      <c r="GW619">
        <v>31.2</v>
      </c>
      <c r="GX619">
        <v>24.2731</v>
      </c>
      <c r="GY619">
        <v>63.0196</v>
      </c>
      <c r="GZ619">
        <v>33.8982</v>
      </c>
      <c r="HA619">
        <v>1</v>
      </c>
      <c r="HB619">
        <v>-0.0519715</v>
      </c>
      <c r="HC619">
        <v>0.420202</v>
      </c>
      <c r="HD619">
        <v>20.3321</v>
      </c>
      <c r="HE619">
        <v>5.21774</v>
      </c>
      <c r="HF619">
        <v>12.0099</v>
      </c>
      <c r="HG619">
        <v>4.98915</v>
      </c>
      <c r="HH619">
        <v>3.2885</v>
      </c>
      <c r="HI619">
        <v>9999</v>
      </c>
      <c r="HJ619">
        <v>9999</v>
      </c>
      <c r="HK619">
        <v>9999</v>
      </c>
      <c r="HL619">
        <v>157.3</v>
      </c>
      <c r="HM619">
        <v>1.8674</v>
      </c>
      <c r="HN619">
        <v>1.86646</v>
      </c>
      <c r="HO619">
        <v>1.86588</v>
      </c>
      <c r="HP619">
        <v>1.86584</v>
      </c>
      <c r="HQ619">
        <v>1.86768</v>
      </c>
      <c r="HR619">
        <v>1.87013</v>
      </c>
      <c r="HS619">
        <v>1.8688</v>
      </c>
      <c r="HT619">
        <v>1.87027</v>
      </c>
      <c r="HU619">
        <v>0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-2.266</v>
      </c>
      <c r="II619">
        <v>-0.08740000000000001</v>
      </c>
      <c r="IJ619">
        <v>-0.9279119013753974</v>
      </c>
      <c r="IK619">
        <v>-0.003643892653284941</v>
      </c>
      <c r="IL619">
        <v>8.948238347276123E-07</v>
      </c>
      <c r="IM619">
        <v>-2.445980282225029E-10</v>
      </c>
      <c r="IN619">
        <v>-0.1764634167570225</v>
      </c>
      <c r="IO619">
        <v>-0.01042730378795286</v>
      </c>
      <c r="IP619">
        <v>0.00100284695746963</v>
      </c>
      <c r="IQ619">
        <v>-1.701466411570297E-05</v>
      </c>
      <c r="IR619">
        <v>2</v>
      </c>
      <c r="IS619">
        <v>2310</v>
      </c>
      <c r="IT619">
        <v>1</v>
      </c>
      <c r="IU619">
        <v>25</v>
      </c>
      <c r="IV619">
        <v>26.9</v>
      </c>
      <c r="IW619">
        <v>26.6</v>
      </c>
      <c r="IX619">
        <v>1.10474</v>
      </c>
      <c r="IY619">
        <v>2.22656</v>
      </c>
      <c r="IZ619">
        <v>1.39648</v>
      </c>
      <c r="JA619">
        <v>2.34863</v>
      </c>
      <c r="JB619">
        <v>1.49536</v>
      </c>
      <c r="JC619">
        <v>2.38892</v>
      </c>
      <c r="JD619">
        <v>35.801</v>
      </c>
      <c r="JE619">
        <v>24.1663</v>
      </c>
      <c r="JF619">
        <v>18</v>
      </c>
      <c r="JG619">
        <v>513.398</v>
      </c>
      <c r="JH619">
        <v>442.75</v>
      </c>
      <c r="JI619">
        <v>24.9995</v>
      </c>
      <c r="JJ619">
        <v>26.7048</v>
      </c>
      <c r="JK619">
        <v>30.0001</v>
      </c>
      <c r="JL619">
        <v>26.6499</v>
      </c>
      <c r="JM619">
        <v>26.5855</v>
      </c>
      <c r="JN619">
        <v>22.1115</v>
      </c>
      <c r="JO619">
        <v>28.1936</v>
      </c>
      <c r="JP619">
        <v>59.9184</v>
      </c>
      <c r="JQ619">
        <v>25</v>
      </c>
      <c r="JR619">
        <v>460.118</v>
      </c>
      <c r="JS619">
        <v>18.2586</v>
      </c>
      <c r="JT619">
        <v>100.754</v>
      </c>
      <c r="JU619">
        <v>100.723</v>
      </c>
    </row>
    <row r="620" spans="1:281">
      <c r="A620">
        <v>604</v>
      </c>
      <c r="B620">
        <v>1658950846.5</v>
      </c>
      <c r="C620">
        <v>9208.5</v>
      </c>
      <c r="D620" t="s">
        <v>1643</v>
      </c>
      <c r="E620" t="s">
        <v>1644</v>
      </c>
      <c r="F620">
        <v>5</v>
      </c>
      <c r="G620" t="s">
        <v>1590</v>
      </c>
      <c r="H620" t="s">
        <v>416</v>
      </c>
      <c r="I620">
        <v>1658950839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450.7672743255794</v>
      </c>
      <c r="AK620">
        <v>418.6820909090911</v>
      </c>
      <c r="AL620">
        <v>2.012588024961603</v>
      </c>
      <c r="AM620">
        <v>65.32040265321261</v>
      </c>
      <c r="AN620">
        <f>(AP620 - AO620 + DI620*1E3/(8.314*(DK620+273.15)) * AR620/DH620 * AQ620) * DH620/(100*CV620) * 1000/(1000 - AP620)</f>
        <v>0</v>
      </c>
      <c r="AO620">
        <v>18.23696058301173</v>
      </c>
      <c r="AP620">
        <v>23.56158363636363</v>
      </c>
      <c r="AQ620">
        <v>0.0003935541450528663</v>
      </c>
      <c r="AR620">
        <v>84.89156689926901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1394</v>
      </c>
      <c r="CA620">
        <v>300</v>
      </c>
      <c r="CB620">
        <v>300</v>
      </c>
      <c r="CC620">
        <v>300</v>
      </c>
      <c r="CD620">
        <v>10389.3</v>
      </c>
      <c r="CE620">
        <v>1221.96</v>
      </c>
      <c r="CF620">
        <v>-0.00688733</v>
      </c>
      <c r="CG620">
        <v>0.34</v>
      </c>
      <c r="CH620" t="s">
        <v>417</v>
      </c>
      <c r="CI620" t="s">
        <v>417</v>
      </c>
      <c r="CJ620" t="s">
        <v>417</v>
      </c>
      <c r="CK620" t="s">
        <v>417</v>
      </c>
      <c r="CL620" t="s">
        <v>417</v>
      </c>
      <c r="CM620" t="s">
        <v>417</v>
      </c>
      <c r="CN620" t="s">
        <v>417</v>
      </c>
      <c r="CO620" t="s">
        <v>417</v>
      </c>
      <c r="CP620" t="s">
        <v>417</v>
      </c>
      <c r="CQ620" t="s">
        <v>417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1658950839</v>
      </c>
      <c r="DB620">
        <v>399.8187037037038</v>
      </c>
      <c r="DC620">
        <v>430.8577407407407</v>
      </c>
      <c r="DD620">
        <v>23.54603333333334</v>
      </c>
      <c r="DE620">
        <v>18.20563333333333</v>
      </c>
      <c r="DF620">
        <v>402.0831111111111</v>
      </c>
      <c r="DG620">
        <v>23.63337407407407</v>
      </c>
      <c r="DH620">
        <v>500.027037037037</v>
      </c>
      <c r="DI620">
        <v>90.41847407407406</v>
      </c>
      <c r="DJ620">
        <v>0.09994985185185185</v>
      </c>
      <c r="DK620">
        <v>27.25737777777778</v>
      </c>
      <c r="DL620">
        <v>27.17154814814815</v>
      </c>
      <c r="DM620">
        <v>999.9000000000001</v>
      </c>
      <c r="DN620">
        <v>0</v>
      </c>
      <c r="DO620">
        <v>0</v>
      </c>
      <c r="DP620">
        <v>9998.613703703704</v>
      </c>
      <c r="DQ620">
        <v>0</v>
      </c>
      <c r="DR620">
        <v>11.3539</v>
      </c>
      <c r="DS620">
        <v>-31.0389037037037</v>
      </c>
      <c r="DT620">
        <v>409.4598518518519</v>
      </c>
      <c r="DU620">
        <v>438.8473703703704</v>
      </c>
      <c r="DV620">
        <v>5.340395555555555</v>
      </c>
      <c r="DW620">
        <v>430.8577407407407</v>
      </c>
      <c r="DX620">
        <v>18.20563333333333</v>
      </c>
      <c r="DY620">
        <v>2.128995925925925</v>
      </c>
      <c r="DZ620">
        <v>1.646123703703704</v>
      </c>
      <c r="EA620">
        <v>18.43778888888889</v>
      </c>
      <c r="EB620">
        <v>14.39748888888889</v>
      </c>
      <c r="EC620">
        <v>1999.987407407408</v>
      </c>
      <c r="ED620">
        <v>0.9800055555555555</v>
      </c>
      <c r="EE620">
        <v>0.01999474444444444</v>
      </c>
      <c r="EF620">
        <v>0</v>
      </c>
      <c r="EG620">
        <v>788.1105555555556</v>
      </c>
      <c r="EH620">
        <v>5.00097</v>
      </c>
      <c r="EI620">
        <v>15680.78148148148</v>
      </c>
      <c r="EJ620">
        <v>16707.5</v>
      </c>
      <c r="EK620">
        <v>38.12033333333333</v>
      </c>
      <c r="EL620">
        <v>38.625</v>
      </c>
      <c r="EM620">
        <v>38.0574074074074</v>
      </c>
      <c r="EN620">
        <v>38.312</v>
      </c>
      <c r="EO620">
        <v>38.75918518518519</v>
      </c>
      <c r="EP620">
        <v>1955.097407407408</v>
      </c>
      <c r="EQ620">
        <v>39.89000000000001</v>
      </c>
      <c r="ER620">
        <v>0</v>
      </c>
      <c r="ES620">
        <v>1640.399999856949</v>
      </c>
      <c r="ET620">
        <v>0</v>
      </c>
      <c r="EU620">
        <v>788.11656</v>
      </c>
      <c r="EV620">
        <v>1.673846146020784</v>
      </c>
      <c r="EW620">
        <v>40.73846160244432</v>
      </c>
      <c r="EX620">
        <v>15681.056</v>
      </c>
      <c r="EY620">
        <v>15</v>
      </c>
      <c r="EZ620">
        <v>1658949246.1</v>
      </c>
      <c r="FA620" t="s">
        <v>1397</v>
      </c>
      <c r="FB620">
        <v>1658949228.6</v>
      </c>
      <c r="FC620">
        <v>1658949246.1</v>
      </c>
      <c r="FD620">
        <v>1</v>
      </c>
      <c r="FE620">
        <v>1.075</v>
      </c>
      <c r="FF620">
        <v>0.018</v>
      </c>
      <c r="FG620">
        <v>-2.327</v>
      </c>
      <c r="FH620">
        <v>-0.178</v>
      </c>
      <c r="FI620">
        <v>420</v>
      </c>
      <c r="FJ620">
        <v>13</v>
      </c>
      <c r="FK620">
        <v>0.09</v>
      </c>
      <c r="FL620">
        <v>0.02</v>
      </c>
      <c r="FM620">
        <v>-28.31230487804878</v>
      </c>
      <c r="FN620">
        <v>-55.99212125435545</v>
      </c>
      <c r="FO620">
        <v>6.024860336523193</v>
      </c>
      <c r="FP620">
        <v>0</v>
      </c>
      <c r="FQ620">
        <v>788.1986764705882</v>
      </c>
      <c r="FR620">
        <v>-1.220458363810504</v>
      </c>
      <c r="FS620">
        <v>0.3427834782713172</v>
      </c>
      <c r="FT620">
        <v>0</v>
      </c>
      <c r="FU620">
        <v>5.344565853658537</v>
      </c>
      <c r="FV620">
        <v>-0.1087302439024457</v>
      </c>
      <c r="FW620">
        <v>0.02307449198506505</v>
      </c>
      <c r="FX620">
        <v>0</v>
      </c>
      <c r="FY620">
        <v>0</v>
      </c>
      <c r="FZ620">
        <v>3</v>
      </c>
      <c r="GA620" t="s">
        <v>439</v>
      </c>
      <c r="GB620">
        <v>2.98307</v>
      </c>
      <c r="GC620">
        <v>2.71551</v>
      </c>
      <c r="GD620">
        <v>0.0930682</v>
      </c>
      <c r="GE620">
        <v>0.0987032</v>
      </c>
      <c r="GF620">
        <v>0.106091</v>
      </c>
      <c r="GG620">
        <v>0.0870084</v>
      </c>
      <c r="GH620">
        <v>28750.1</v>
      </c>
      <c r="GI620">
        <v>28681.1</v>
      </c>
      <c r="GJ620">
        <v>29463.5</v>
      </c>
      <c r="GK620">
        <v>29430.4</v>
      </c>
      <c r="GL620">
        <v>34887</v>
      </c>
      <c r="GM620">
        <v>35722.4</v>
      </c>
      <c r="GN620">
        <v>41502.1</v>
      </c>
      <c r="GO620">
        <v>41938.6</v>
      </c>
      <c r="GP620">
        <v>1.94668</v>
      </c>
      <c r="GQ620">
        <v>1.90545</v>
      </c>
      <c r="GR620">
        <v>0.099428</v>
      </c>
      <c r="GS620">
        <v>0</v>
      </c>
      <c r="GT620">
        <v>25.5507</v>
      </c>
      <c r="GU620">
        <v>999.9</v>
      </c>
      <c r="GV620">
        <v>48.1</v>
      </c>
      <c r="GW620">
        <v>31.2</v>
      </c>
      <c r="GX620">
        <v>24.2746</v>
      </c>
      <c r="GY620">
        <v>63.2996</v>
      </c>
      <c r="GZ620">
        <v>33.5216</v>
      </c>
      <c r="HA620">
        <v>1</v>
      </c>
      <c r="HB620">
        <v>-0.0518089</v>
      </c>
      <c r="HC620">
        <v>0.41735</v>
      </c>
      <c r="HD620">
        <v>20.3321</v>
      </c>
      <c r="HE620">
        <v>5.21759</v>
      </c>
      <c r="HF620">
        <v>12.0099</v>
      </c>
      <c r="HG620">
        <v>4.9893</v>
      </c>
      <c r="HH620">
        <v>3.2885</v>
      </c>
      <c r="HI620">
        <v>9999</v>
      </c>
      <c r="HJ620">
        <v>9999</v>
      </c>
      <c r="HK620">
        <v>9999</v>
      </c>
      <c r="HL620">
        <v>157.3</v>
      </c>
      <c r="HM620">
        <v>1.86742</v>
      </c>
      <c r="HN620">
        <v>1.86646</v>
      </c>
      <c r="HO620">
        <v>1.86587</v>
      </c>
      <c r="HP620">
        <v>1.86584</v>
      </c>
      <c r="HQ620">
        <v>1.86768</v>
      </c>
      <c r="HR620">
        <v>1.87014</v>
      </c>
      <c r="HS620">
        <v>1.86878</v>
      </c>
      <c r="HT620">
        <v>1.87027</v>
      </c>
      <c r="HU620">
        <v>0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-2.295</v>
      </c>
      <c r="II620">
        <v>-0.0872</v>
      </c>
      <c r="IJ620">
        <v>-0.9279119013753974</v>
      </c>
      <c r="IK620">
        <v>-0.003643892653284941</v>
      </c>
      <c r="IL620">
        <v>8.948238347276123E-07</v>
      </c>
      <c r="IM620">
        <v>-2.445980282225029E-10</v>
      </c>
      <c r="IN620">
        <v>-0.1764634167570225</v>
      </c>
      <c r="IO620">
        <v>-0.01042730378795286</v>
      </c>
      <c r="IP620">
        <v>0.00100284695746963</v>
      </c>
      <c r="IQ620">
        <v>-1.701466411570297E-05</v>
      </c>
      <c r="IR620">
        <v>2</v>
      </c>
      <c r="IS620">
        <v>2310</v>
      </c>
      <c r="IT620">
        <v>1</v>
      </c>
      <c r="IU620">
        <v>25</v>
      </c>
      <c r="IV620">
        <v>27</v>
      </c>
      <c r="IW620">
        <v>26.7</v>
      </c>
      <c r="IX620">
        <v>1.1377</v>
      </c>
      <c r="IY620">
        <v>2.21558</v>
      </c>
      <c r="IZ620">
        <v>1.39648</v>
      </c>
      <c r="JA620">
        <v>2.34741</v>
      </c>
      <c r="JB620">
        <v>1.49536</v>
      </c>
      <c r="JC620">
        <v>2.40479</v>
      </c>
      <c r="JD620">
        <v>35.801</v>
      </c>
      <c r="JE620">
        <v>24.1663</v>
      </c>
      <c r="JF620">
        <v>18</v>
      </c>
      <c r="JG620">
        <v>513.33</v>
      </c>
      <c r="JH620">
        <v>442.844</v>
      </c>
      <c r="JI620">
        <v>24.9994</v>
      </c>
      <c r="JJ620">
        <v>26.7048</v>
      </c>
      <c r="JK620">
        <v>30.0002</v>
      </c>
      <c r="JL620">
        <v>26.6513</v>
      </c>
      <c r="JM620">
        <v>26.5877</v>
      </c>
      <c r="JN620">
        <v>22.7968</v>
      </c>
      <c r="JO620">
        <v>28.1936</v>
      </c>
      <c r="JP620">
        <v>59.9184</v>
      </c>
      <c r="JQ620">
        <v>25</v>
      </c>
      <c r="JR620">
        <v>473.478</v>
      </c>
      <c r="JS620">
        <v>18.2306</v>
      </c>
      <c r="JT620">
        <v>100.756</v>
      </c>
      <c r="JU620">
        <v>100.722</v>
      </c>
    </row>
    <row r="621" spans="1:281">
      <c r="A621">
        <v>605</v>
      </c>
      <c r="B621">
        <v>1658950851.5</v>
      </c>
      <c r="C621">
        <v>9213.5</v>
      </c>
      <c r="D621" t="s">
        <v>1645</v>
      </c>
      <c r="E621" t="s">
        <v>1646</v>
      </c>
      <c r="F621">
        <v>5</v>
      </c>
      <c r="G621" t="s">
        <v>1590</v>
      </c>
      <c r="H621" t="s">
        <v>416</v>
      </c>
      <c r="I621">
        <v>1658950843.714286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467.5231877498683</v>
      </c>
      <c r="AK621">
        <v>431.6732909090907</v>
      </c>
      <c r="AL621">
        <v>2.692610962106917</v>
      </c>
      <c r="AM621">
        <v>65.32040265321261</v>
      </c>
      <c r="AN621">
        <f>(AP621 - AO621 + DI621*1E3/(8.314*(DK621+273.15)) * AR621/DH621 * AQ621) * DH621/(100*CV621) * 1000/(1000 - AP621)</f>
        <v>0</v>
      </c>
      <c r="AO621">
        <v>18.26177112432267</v>
      </c>
      <c r="AP621">
        <v>23.58839090909089</v>
      </c>
      <c r="AQ621">
        <v>0.007849593634035732</v>
      </c>
      <c r="AR621">
        <v>84.89156689926901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1394</v>
      </c>
      <c r="CA621">
        <v>300</v>
      </c>
      <c r="CB621">
        <v>300</v>
      </c>
      <c r="CC621">
        <v>300</v>
      </c>
      <c r="CD621">
        <v>10389.3</v>
      </c>
      <c r="CE621">
        <v>1221.96</v>
      </c>
      <c r="CF621">
        <v>-0.00688733</v>
      </c>
      <c r="CG621">
        <v>0.34</v>
      </c>
      <c r="CH621" t="s">
        <v>417</v>
      </c>
      <c r="CI621" t="s">
        <v>417</v>
      </c>
      <c r="CJ621" t="s">
        <v>417</v>
      </c>
      <c r="CK621" t="s">
        <v>417</v>
      </c>
      <c r="CL621" t="s">
        <v>417</v>
      </c>
      <c r="CM621" t="s">
        <v>417</v>
      </c>
      <c r="CN621" t="s">
        <v>417</v>
      </c>
      <c r="CO621" t="s">
        <v>417</v>
      </c>
      <c r="CP621" t="s">
        <v>417</v>
      </c>
      <c r="CQ621" t="s">
        <v>417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1658950843.714286</v>
      </c>
      <c r="DB621">
        <v>405.9986785714286</v>
      </c>
      <c r="DC621">
        <v>443.2246428571429</v>
      </c>
      <c r="DD621">
        <v>23.55693571428571</v>
      </c>
      <c r="DE621">
        <v>18.22538571428571</v>
      </c>
      <c r="DF621">
        <v>408.2818214285714</v>
      </c>
      <c r="DG621">
        <v>23.64419285714286</v>
      </c>
      <c r="DH621">
        <v>500.0356071428571</v>
      </c>
      <c r="DI621">
        <v>90.41959642857144</v>
      </c>
      <c r="DJ621">
        <v>0.09996506785714286</v>
      </c>
      <c r="DK621">
        <v>27.25618214285715</v>
      </c>
      <c r="DL621">
        <v>27.17174285714286</v>
      </c>
      <c r="DM621">
        <v>999.9000000000002</v>
      </c>
      <c r="DN621">
        <v>0</v>
      </c>
      <c r="DO621">
        <v>0</v>
      </c>
      <c r="DP621">
        <v>10001.31785714286</v>
      </c>
      <c r="DQ621">
        <v>0</v>
      </c>
      <c r="DR621">
        <v>11.3539</v>
      </c>
      <c r="DS621">
        <v>-37.22584285714287</v>
      </c>
      <c r="DT621">
        <v>415.7936071428571</v>
      </c>
      <c r="DU621">
        <v>451.4529642857143</v>
      </c>
      <c r="DV621">
        <v>5.331542142857144</v>
      </c>
      <c r="DW621">
        <v>443.2246428571429</v>
      </c>
      <c r="DX621">
        <v>18.22538571428571</v>
      </c>
      <c r="DY621">
        <v>2.130008214285714</v>
      </c>
      <c r="DZ621">
        <v>1.647931428571428</v>
      </c>
      <c r="EA621">
        <v>18.44537142857143</v>
      </c>
      <c r="EB621">
        <v>14.41443928571428</v>
      </c>
      <c r="EC621">
        <v>1999.983571428571</v>
      </c>
      <c r="ED621">
        <v>0.9800054285714284</v>
      </c>
      <c r="EE621">
        <v>0.01999487142857143</v>
      </c>
      <c r="EF621">
        <v>0</v>
      </c>
      <c r="EG621">
        <v>788.5788928571428</v>
      </c>
      <c r="EH621">
        <v>5.00097</v>
      </c>
      <c r="EI621">
        <v>15690.37142857143</v>
      </c>
      <c r="EJ621">
        <v>16707.45714285714</v>
      </c>
      <c r="EK621">
        <v>38.1205</v>
      </c>
      <c r="EL621">
        <v>38.625</v>
      </c>
      <c r="EM621">
        <v>38.05757142857142</v>
      </c>
      <c r="EN621">
        <v>38.312</v>
      </c>
      <c r="EO621">
        <v>38.75442857142857</v>
      </c>
      <c r="EP621">
        <v>1955.093571428571</v>
      </c>
      <c r="EQ621">
        <v>39.89000000000001</v>
      </c>
      <c r="ER621">
        <v>0</v>
      </c>
      <c r="ES621">
        <v>1645.799999952316</v>
      </c>
      <c r="ET621">
        <v>0</v>
      </c>
      <c r="EU621">
        <v>788.6526538461538</v>
      </c>
      <c r="EV621">
        <v>10.6640341639651</v>
      </c>
      <c r="EW621">
        <v>208.2905980697621</v>
      </c>
      <c r="EX621">
        <v>15692.39615384616</v>
      </c>
      <c r="EY621">
        <v>15</v>
      </c>
      <c r="EZ621">
        <v>1658949246.1</v>
      </c>
      <c r="FA621" t="s">
        <v>1397</v>
      </c>
      <c r="FB621">
        <v>1658949228.6</v>
      </c>
      <c r="FC621">
        <v>1658949246.1</v>
      </c>
      <c r="FD621">
        <v>1</v>
      </c>
      <c r="FE621">
        <v>1.075</v>
      </c>
      <c r="FF621">
        <v>0.018</v>
      </c>
      <c r="FG621">
        <v>-2.327</v>
      </c>
      <c r="FH621">
        <v>-0.178</v>
      </c>
      <c r="FI621">
        <v>420</v>
      </c>
      <c r="FJ621">
        <v>13</v>
      </c>
      <c r="FK621">
        <v>0.09</v>
      </c>
      <c r="FL621">
        <v>0.02</v>
      </c>
      <c r="FM621">
        <v>-33.9488425</v>
      </c>
      <c r="FN621">
        <v>-80.01074859287056</v>
      </c>
      <c r="FO621">
        <v>7.773661336747553</v>
      </c>
      <c r="FP621">
        <v>0</v>
      </c>
      <c r="FQ621">
        <v>788.4649117647059</v>
      </c>
      <c r="FR621">
        <v>5.769182574471305</v>
      </c>
      <c r="FS621">
        <v>0.7456589414205529</v>
      </c>
      <c r="FT621">
        <v>0</v>
      </c>
      <c r="FU621">
        <v>5.334750250000001</v>
      </c>
      <c r="FV621">
        <v>-0.1670578986866928</v>
      </c>
      <c r="FW621">
        <v>0.02553915381208824</v>
      </c>
      <c r="FX621">
        <v>0</v>
      </c>
      <c r="FY621">
        <v>0</v>
      </c>
      <c r="FZ621">
        <v>3</v>
      </c>
      <c r="GA621" t="s">
        <v>439</v>
      </c>
      <c r="GB621">
        <v>2.98309</v>
      </c>
      <c r="GC621">
        <v>2.7158</v>
      </c>
      <c r="GD621">
        <v>0.0952804</v>
      </c>
      <c r="GE621">
        <v>0.101404</v>
      </c>
      <c r="GF621">
        <v>0.106168</v>
      </c>
      <c r="GG621">
        <v>0.0870234</v>
      </c>
      <c r="GH621">
        <v>28680.5</v>
      </c>
      <c r="GI621">
        <v>28595.3</v>
      </c>
      <c r="GJ621">
        <v>29464</v>
      </c>
      <c r="GK621">
        <v>29430.5</v>
      </c>
      <c r="GL621">
        <v>34884.1</v>
      </c>
      <c r="GM621">
        <v>35722.2</v>
      </c>
      <c r="GN621">
        <v>41502.2</v>
      </c>
      <c r="GO621">
        <v>41939</v>
      </c>
      <c r="GP621">
        <v>1.94692</v>
      </c>
      <c r="GQ621">
        <v>1.90545</v>
      </c>
      <c r="GR621">
        <v>0.0997633</v>
      </c>
      <c r="GS621">
        <v>0</v>
      </c>
      <c r="GT621">
        <v>25.5478</v>
      </c>
      <c r="GU621">
        <v>999.9</v>
      </c>
      <c r="GV621">
        <v>48</v>
      </c>
      <c r="GW621">
        <v>31.2</v>
      </c>
      <c r="GX621">
        <v>24.2206</v>
      </c>
      <c r="GY621">
        <v>63.1896</v>
      </c>
      <c r="GZ621">
        <v>33.5777</v>
      </c>
      <c r="HA621">
        <v>1</v>
      </c>
      <c r="HB621">
        <v>-0.0521214</v>
      </c>
      <c r="HC621">
        <v>0.415711</v>
      </c>
      <c r="HD621">
        <v>20.332</v>
      </c>
      <c r="HE621">
        <v>5.21729</v>
      </c>
      <c r="HF621">
        <v>12.0099</v>
      </c>
      <c r="HG621">
        <v>4.9892</v>
      </c>
      <c r="HH621">
        <v>3.2885</v>
      </c>
      <c r="HI621">
        <v>9999</v>
      </c>
      <c r="HJ621">
        <v>9999</v>
      </c>
      <c r="HK621">
        <v>9999</v>
      </c>
      <c r="HL621">
        <v>157.3</v>
      </c>
      <c r="HM621">
        <v>1.86744</v>
      </c>
      <c r="HN621">
        <v>1.86646</v>
      </c>
      <c r="HO621">
        <v>1.86589</v>
      </c>
      <c r="HP621">
        <v>1.86584</v>
      </c>
      <c r="HQ621">
        <v>1.86768</v>
      </c>
      <c r="HR621">
        <v>1.87014</v>
      </c>
      <c r="HS621">
        <v>1.86878</v>
      </c>
      <c r="HT621">
        <v>1.87027</v>
      </c>
      <c r="HU621">
        <v>0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-2.335</v>
      </c>
      <c r="II621">
        <v>-0.08699999999999999</v>
      </c>
      <c r="IJ621">
        <v>-0.9279119013753974</v>
      </c>
      <c r="IK621">
        <v>-0.003643892653284941</v>
      </c>
      <c r="IL621">
        <v>8.948238347276123E-07</v>
      </c>
      <c r="IM621">
        <v>-2.445980282225029E-10</v>
      </c>
      <c r="IN621">
        <v>-0.1764634167570225</v>
      </c>
      <c r="IO621">
        <v>-0.01042730378795286</v>
      </c>
      <c r="IP621">
        <v>0.00100284695746963</v>
      </c>
      <c r="IQ621">
        <v>-1.701466411570297E-05</v>
      </c>
      <c r="IR621">
        <v>2</v>
      </c>
      <c r="IS621">
        <v>2310</v>
      </c>
      <c r="IT621">
        <v>1</v>
      </c>
      <c r="IU621">
        <v>25</v>
      </c>
      <c r="IV621">
        <v>27</v>
      </c>
      <c r="IW621">
        <v>26.8</v>
      </c>
      <c r="IX621">
        <v>1.16943</v>
      </c>
      <c r="IY621">
        <v>2.23145</v>
      </c>
      <c r="IZ621">
        <v>1.39648</v>
      </c>
      <c r="JA621">
        <v>2.34863</v>
      </c>
      <c r="JB621">
        <v>1.49536</v>
      </c>
      <c r="JC621">
        <v>2.32422</v>
      </c>
      <c r="JD621">
        <v>35.801</v>
      </c>
      <c r="JE621">
        <v>24.1575</v>
      </c>
      <c r="JF621">
        <v>18</v>
      </c>
      <c r="JG621">
        <v>513.499</v>
      </c>
      <c r="JH621">
        <v>442.844</v>
      </c>
      <c r="JI621">
        <v>24.9995</v>
      </c>
      <c r="JJ621">
        <v>26.7051</v>
      </c>
      <c r="JK621">
        <v>30</v>
      </c>
      <c r="JL621">
        <v>26.6521</v>
      </c>
      <c r="JM621">
        <v>26.5877</v>
      </c>
      <c r="JN621">
        <v>23.4052</v>
      </c>
      <c r="JO621">
        <v>28.1936</v>
      </c>
      <c r="JP621">
        <v>59.548</v>
      </c>
      <c r="JQ621">
        <v>25</v>
      </c>
      <c r="JR621">
        <v>493.514</v>
      </c>
      <c r="JS621">
        <v>18.2007</v>
      </c>
      <c r="JT621">
        <v>100.757</v>
      </c>
      <c r="JU621">
        <v>100.723</v>
      </c>
    </row>
    <row r="622" spans="1:281">
      <c r="A622">
        <v>606</v>
      </c>
      <c r="B622">
        <v>1658950856.5</v>
      </c>
      <c r="C622">
        <v>9218.5</v>
      </c>
      <c r="D622" t="s">
        <v>1647</v>
      </c>
      <c r="E622" t="s">
        <v>1648</v>
      </c>
      <c r="F622">
        <v>5</v>
      </c>
      <c r="G622" t="s">
        <v>1590</v>
      </c>
      <c r="H622" t="s">
        <v>416</v>
      </c>
      <c r="I622">
        <v>1658950849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484.5114987102772</v>
      </c>
      <c r="AK622">
        <v>446.3993030303029</v>
      </c>
      <c r="AL622">
        <v>2.985493029431553</v>
      </c>
      <c r="AM622">
        <v>65.32040265321261</v>
      </c>
      <c r="AN622">
        <f>(AP622 - AO622 + DI622*1E3/(8.314*(DK622+273.15)) * AR622/DH622 * AQ622) * DH622/(100*CV622) * 1000/(1000 - AP622)</f>
        <v>0</v>
      </c>
      <c r="AO622">
        <v>18.26424081518746</v>
      </c>
      <c r="AP622">
        <v>23.60120606060606</v>
      </c>
      <c r="AQ622">
        <v>0.001203131125874373</v>
      </c>
      <c r="AR622">
        <v>84.89156689926901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1394</v>
      </c>
      <c r="CA622">
        <v>300</v>
      </c>
      <c r="CB622">
        <v>300</v>
      </c>
      <c r="CC622">
        <v>300</v>
      </c>
      <c r="CD622">
        <v>10389.3</v>
      </c>
      <c r="CE622">
        <v>1221.96</v>
      </c>
      <c r="CF622">
        <v>-0.00688733</v>
      </c>
      <c r="CG622">
        <v>0.34</v>
      </c>
      <c r="CH622" t="s">
        <v>417</v>
      </c>
      <c r="CI622" t="s">
        <v>417</v>
      </c>
      <c r="CJ622" t="s">
        <v>417</v>
      </c>
      <c r="CK622" t="s">
        <v>417</v>
      </c>
      <c r="CL622" t="s">
        <v>417</v>
      </c>
      <c r="CM622" t="s">
        <v>417</v>
      </c>
      <c r="CN622" t="s">
        <v>417</v>
      </c>
      <c r="CO622" t="s">
        <v>417</v>
      </c>
      <c r="CP622" t="s">
        <v>417</v>
      </c>
      <c r="CQ622" t="s">
        <v>417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1658950849</v>
      </c>
      <c r="DB622">
        <v>417.0067407407408</v>
      </c>
      <c r="DC622">
        <v>460.0415925925926</v>
      </c>
      <c r="DD622">
        <v>23.57518518518519</v>
      </c>
      <c r="DE622">
        <v>18.25479259259259</v>
      </c>
      <c r="DF622">
        <v>419.3233333333333</v>
      </c>
      <c r="DG622">
        <v>23.66229259259259</v>
      </c>
      <c r="DH622">
        <v>500.0363703703704</v>
      </c>
      <c r="DI622">
        <v>90.4209814814815</v>
      </c>
      <c r="DJ622">
        <v>0.09997565925925925</v>
      </c>
      <c r="DK622">
        <v>27.25392222222222</v>
      </c>
      <c r="DL622">
        <v>27.17595185185185</v>
      </c>
      <c r="DM622">
        <v>999.9000000000001</v>
      </c>
      <c r="DN622">
        <v>0</v>
      </c>
      <c r="DO622">
        <v>0</v>
      </c>
      <c r="DP622">
        <v>10001.20407407407</v>
      </c>
      <c r="DQ622">
        <v>0</v>
      </c>
      <c r="DR622">
        <v>11.3539</v>
      </c>
      <c r="DS622">
        <v>-43.03479629629629</v>
      </c>
      <c r="DT622">
        <v>427.0752962962963</v>
      </c>
      <c r="DU622">
        <v>468.5957777777778</v>
      </c>
      <c r="DV622">
        <v>5.320377037037036</v>
      </c>
      <c r="DW622">
        <v>460.0415925925926</v>
      </c>
      <c r="DX622">
        <v>18.25479259259259</v>
      </c>
      <c r="DY622">
        <v>2.131691481481481</v>
      </c>
      <c r="DZ622">
        <v>1.650616666666666</v>
      </c>
      <c r="EA622">
        <v>18.45798148148148</v>
      </c>
      <c r="EB622">
        <v>14.43964444444445</v>
      </c>
      <c r="EC622">
        <v>1999.983333333333</v>
      </c>
      <c r="ED622">
        <v>0.9800053333333331</v>
      </c>
      <c r="EE622">
        <v>0.01999496666666667</v>
      </c>
      <c r="EF622">
        <v>0</v>
      </c>
      <c r="EG622">
        <v>789.7877407407409</v>
      </c>
      <c r="EH622">
        <v>5.00097</v>
      </c>
      <c r="EI622">
        <v>15713.90740740741</v>
      </c>
      <c r="EJ622">
        <v>16707.46296296296</v>
      </c>
      <c r="EK622">
        <v>38.104</v>
      </c>
      <c r="EL622">
        <v>38.625</v>
      </c>
      <c r="EM622">
        <v>38.03674074074074</v>
      </c>
      <c r="EN622">
        <v>38.312</v>
      </c>
      <c r="EO622">
        <v>38.75</v>
      </c>
      <c r="EP622">
        <v>1955.093333333333</v>
      </c>
      <c r="EQ622">
        <v>39.89000000000001</v>
      </c>
      <c r="ER622">
        <v>0</v>
      </c>
      <c r="ES622">
        <v>1650.599999904633</v>
      </c>
      <c r="ET622">
        <v>0</v>
      </c>
      <c r="EU622">
        <v>789.8185769230769</v>
      </c>
      <c r="EV622">
        <v>18.86704274077956</v>
      </c>
      <c r="EW622">
        <v>372.9401711758035</v>
      </c>
      <c r="EX622">
        <v>15715.23461538462</v>
      </c>
      <c r="EY622">
        <v>15</v>
      </c>
      <c r="EZ622">
        <v>1658949246.1</v>
      </c>
      <c r="FA622" t="s">
        <v>1397</v>
      </c>
      <c r="FB622">
        <v>1658949228.6</v>
      </c>
      <c r="FC622">
        <v>1658949246.1</v>
      </c>
      <c r="FD622">
        <v>1</v>
      </c>
      <c r="FE622">
        <v>1.075</v>
      </c>
      <c r="FF622">
        <v>0.018</v>
      </c>
      <c r="FG622">
        <v>-2.327</v>
      </c>
      <c r="FH622">
        <v>-0.178</v>
      </c>
      <c r="FI622">
        <v>420</v>
      </c>
      <c r="FJ622">
        <v>13</v>
      </c>
      <c r="FK622">
        <v>0.09</v>
      </c>
      <c r="FL622">
        <v>0.02</v>
      </c>
      <c r="FM622">
        <v>-38.49985</v>
      </c>
      <c r="FN622">
        <v>-70.74042776735455</v>
      </c>
      <c r="FO622">
        <v>6.972038179040617</v>
      </c>
      <c r="FP622">
        <v>0</v>
      </c>
      <c r="FQ622">
        <v>789.022794117647</v>
      </c>
      <c r="FR622">
        <v>11.55607333655607</v>
      </c>
      <c r="FS622">
        <v>1.271858315717403</v>
      </c>
      <c r="FT622">
        <v>0</v>
      </c>
      <c r="FU622">
        <v>5.33272375</v>
      </c>
      <c r="FV622">
        <v>-0.1452124953095757</v>
      </c>
      <c r="FW622">
        <v>0.02518366878430348</v>
      </c>
      <c r="FX622">
        <v>0</v>
      </c>
      <c r="FY622">
        <v>0</v>
      </c>
      <c r="FZ622">
        <v>3</v>
      </c>
      <c r="GA622" t="s">
        <v>439</v>
      </c>
      <c r="GB622">
        <v>2.98298</v>
      </c>
      <c r="GC622">
        <v>2.71563</v>
      </c>
      <c r="GD622">
        <v>0.0977228</v>
      </c>
      <c r="GE622">
        <v>0.10407</v>
      </c>
      <c r="GF622">
        <v>0.106206</v>
      </c>
      <c r="GG622">
        <v>0.08693240000000001</v>
      </c>
      <c r="GH622">
        <v>28602.6</v>
      </c>
      <c r="GI622">
        <v>28510.4</v>
      </c>
      <c r="GJ622">
        <v>29463.5</v>
      </c>
      <c r="GK622">
        <v>29430.4</v>
      </c>
      <c r="GL622">
        <v>34882.3</v>
      </c>
      <c r="GM622">
        <v>35725.9</v>
      </c>
      <c r="GN622">
        <v>41501.8</v>
      </c>
      <c r="GO622">
        <v>41939</v>
      </c>
      <c r="GP622">
        <v>1.94675</v>
      </c>
      <c r="GQ622">
        <v>1.90558</v>
      </c>
      <c r="GR622">
        <v>0.0993721</v>
      </c>
      <c r="GS622">
        <v>0</v>
      </c>
      <c r="GT622">
        <v>25.5442</v>
      </c>
      <c r="GU622">
        <v>999.9</v>
      </c>
      <c r="GV622">
        <v>48</v>
      </c>
      <c r="GW622">
        <v>31.2</v>
      </c>
      <c r="GX622">
        <v>24.2231</v>
      </c>
      <c r="GY622">
        <v>63.3496</v>
      </c>
      <c r="GZ622">
        <v>33.6579</v>
      </c>
      <c r="HA622">
        <v>1</v>
      </c>
      <c r="HB622">
        <v>-0.0518318</v>
      </c>
      <c r="HC622">
        <v>0.413715</v>
      </c>
      <c r="HD622">
        <v>20.3321</v>
      </c>
      <c r="HE622">
        <v>5.21729</v>
      </c>
      <c r="HF622">
        <v>12.0099</v>
      </c>
      <c r="HG622">
        <v>4.9892</v>
      </c>
      <c r="HH622">
        <v>3.2885</v>
      </c>
      <c r="HI622">
        <v>9999</v>
      </c>
      <c r="HJ622">
        <v>9999</v>
      </c>
      <c r="HK622">
        <v>9999</v>
      </c>
      <c r="HL622">
        <v>157.3</v>
      </c>
      <c r="HM622">
        <v>1.86739</v>
      </c>
      <c r="HN622">
        <v>1.86646</v>
      </c>
      <c r="HO622">
        <v>1.86587</v>
      </c>
      <c r="HP622">
        <v>1.86584</v>
      </c>
      <c r="HQ622">
        <v>1.86768</v>
      </c>
      <c r="HR622">
        <v>1.87012</v>
      </c>
      <c r="HS622">
        <v>1.86876</v>
      </c>
      <c r="HT622">
        <v>1.87027</v>
      </c>
      <c r="HU622">
        <v>0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-2.378</v>
      </c>
      <c r="II622">
        <v>-0.08690000000000001</v>
      </c>
      <c r="IJ622">
        <v>-0.9279119013753974</v>
      </c>
      <c r="IK622">
        <v>-0.003643892653284941</v>
      </c>
      <c r="IL622">
        <v>8.948238347276123E-07</v>
      </c>
      <c r="IM622">
        <v>-2.445980282225029E-10</v>
      </c>
      <c r="IN622">
        <v>-0.1764634167570225</v>
      </c>
      <c r="IO622">
        <v>-0.01042730378795286</v>
      </c>
      <c r="IP622">
        <v>0.00100284695746963</v>
      </c>
      <c r="IQ622">
        <v>-1.701466411570297E-05</v>
      </c>
      <c r="IR622">
        <v>2</v>
      </c>
      <c r="IS622">
        <v>2310</v>
      </c>
      <c r="IT622">
        <v>1</v>
      </c>
      <c r="IU622">
        <v>25</v>
      </c>
      <c r="IV622">
        <v>27.1</v>
      </c>
      <c r="IW622">
        <v>26.8</v>
      </c>
      <c r="IX622">
        <v>1.20361</v>
      </c>
      <c r="IY622">
        <v>2.21924</v>
      </c>
      <c r="IZ622">
        <v>1.39648</v>
      </c>
      <c r="JA622">
        <v>2.34863</v>
      </c>
      <c r="JB622">
        <v>1.49536</v>
      </c>
      <c r="JC622">
        <v>2.3938</v>
      </c>
      <c r="JD622">
        <v>35.801</v>
      </c>
      <c r="JE622">
        <v>24.1663</v>
      </c>
      <c r="JF622">
        <v>18</v>
      </c>
      <c r="JG622">
        <v>513.398</v>
      </c>
      <c r="JH622">
        <v>442.937</v>
      </c>
      <c r="JI622">
        <v>24.9995</v>
      </c>
      <c r="JJ622">
        <v>26.7071</v>
      </c>
      <c r="JK622">
        <v>30.0002</v>
      </c>
      <c r="JL622">
        <v>26.6535</v>
      </c>
      <c r="JM622">
        <v>26.5899</v>
      </c>
      <c r="JN622">
        <v>24.0882</v>
      </c>
      <c r="JO622">
        <v>28.1936</v>
      </c>
      <c r="JP622">
        <v>59.548</v>
      </c>
      <c r="JQ622">
        <v>25</v>
      </c>
      <c r="JR622">
        <v>506.873</v>
      </c>
      <c r="JS622">
        <v>18.1711</v>
      </c>
      <c r="JT622">
        <v>100.756</v>
      </c>
      <c r="JU622">
        <v>100.723</v>
      </c>
    </row>
    <row r="623" spans="1:281">
      <c r="A623">
        <v>607</v>
      </c>
      <c r="B623">
        <v>1658950861.5</v>
      </c>
      <c r="C623">
        <v>9223.5</v>
      </c>
      <c r="D623" t="s">
        <v>1649</v>
      </c>
      <c r="E623" t="s">
        <v>1650</v>
      </c>
      <c r="F623">
        <v>5</v>
      </c>
      <c r="G623" t="s">
        <v>1590</v>
      </c>
      <c r="H623" t="s">
        <v>416</v>
      </c>
      <c r="I623">
        <v>1658950853.714286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501.7017156253326</v>
      </c>
      <c r="AK623">
        <v>462.0419696969695</v>
      </c>
      <c r="AL623">
        <v>3.159433858102692</v>
      </c>
      <c r="AM623">
        <v>65.32040265321261</v>
      </c>
      <c r="AN623">
        <f>(AP623 - AO623 + DI623*1E3/(8.314*(DK623+273.15)) * AR623/DH623 * AQ623) * DH623/(100*CV623) * 1000/(1000 - AP623)</f>
        <v>0</v>
      </c>
      <c r="AO623">
        <v>18.21770869608615</v>
      </c>
      <c r="AP623">
        <v>23.59161636363637</v>
      </c>
      <c r="AQ623">
        <v>-0.0003559187726161448</v>
      </c>
      <c r="AR623">
        <v>84.89156689926901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1394</v>
      </c>
      <c r="CA623">
        <v>300</v>
      </c>
      <c r="CB623">
        <v>300</v>
      </c>
      <c r="CC623">
        <v>300</v>
      </c>
      <c r="CD623">
        <v>10389.3</v>
      </c>
      <c r="CE623">
        <v>1221.96</v>
      </c>
      <c r="CF623">
        <v>-0.00688733</v>
      </c>
      <c r="CG623">
        <v>0.34</v>
      </c>
      <c r="CH623" t="s">
        <v>417</v>
      </c>
      <c r="CI623" t="s">
        <v>417</v>
      </c>
      <c r="CJ623" t="s">
        <v>417</v>
      </c>
      <c r="CK623" t="s">
        <v>417</v>
      </c>
      <c r="CL623" t="s">
        <v>417</v>
      </c>
      <c r="CM623" t="s">
        <v>417</v>
      </c>
      <c r="CN623" t="s">
        <v>417</v>
      </c>
      <c r="CO623" t="s">
        <v>417</v>
      </c>
      <c r="CP623" t="s">
        <v>417</v>
      </c>
      <c r="CQ623" t="s">
        <v>417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1658950853.714286</v>
      </c>
      <c r="DB623">
        <v>429.6185357142858</v>
      </c>
      <c r="DC623">
        <v>475.7646785714286</v>
      </c>
      <c r="DD623">
        <v>23.58960357142857</v>
      </c>
      <c r="DE623">
        <v>18.245</v>
      </c>
      <c r="DF623">
        <v>431.97325</v>
      </c>
      <c r="DG623">
        <v>23.67659285714286</v>
      </c>
      <c r="DH623">
        <v>500.0433571428571</v>
      </c>
      <c r="DI623">
        <v>90.42184285714286</v>
      </c>
      <c r="DJ623">
        <v>0.09995340714285715</v>
      </c>
      <c r="DK623">
        <v>27.25288571428572</v>
      </c>
      <c r="DL623">
        <v>27.17568571428571</v>
      </c>
      <c r="DM623">
        <v>999.9000000000002</v>
      </c>
      <c r="DN623">
        <v>0</v>
      </c>
      <c r="DO623">
        <v>0</v>
      </c>
      <c r="DP623">
        <v>10001.72321428571</v>
      </c>
      <c r="DQ623">
        <v>0</v>
      </c>
      <c r="DR623">
        <v>11.36389642857143</v>
      </c>
      <c r="DS623">
        <v>-46.14609642857143</v>
      </c>
      <c r="DT623">
        <v>439.9980357142857</v>
      </c>
      <c r="DU623">
        <v>484.6061071428572</v>
      </c>
      <c r="DV623">
        <v>5.344583571428571</v>
      </c>
      <c r="DW623">
        <v>475.7646785714286</v>
      </c>
      <c r="DX623">
        <v>18.245</v>
      </c>
      <c r="DY623">
        <v>2.133015714285714</v>
      </c>
      <c r="DZ623">
        <v>1.649747857142857</v>
      </c>
      <c r="EA623">
        <v>18.4679</v>
      </c>
      <c r="EB623">
        <v>14.43148571428571</v>
      </c>
      <c r="EC623">
        <v>1999.972142857143</v>
      </c>
      <c r="ED623">
        <v>0.9800051071428568</v>
      </c>
      <c r="EE623">
        <v>0.01999519285714286</v>
      </c>
      <c r="EF623">
        <v>0</v>
      </c>
      <c r="EG623">
        <v>791.5179642857144</v>
      </c>
      <c r="EH623">
        <v>5.00097</v>
      </c>
      <c r="EI623">
        <v>15747.03571428571</v>
      </c>
      <c r="EJ623">
        <v>16707.36428571429</v>
      </c>
      <c r="EK623">
        <v>38.098</v>
      </c>
      <c r="EL623">
        <v>38.625</v>
      </c>
      <c r="EM623">
        <v>38.02214285714285</v>
      </c>
      <c r="EN623">
        <v>38.312</v>
      </c>
      <c r="EO623">
        <v>38.75</v>
      </c>
      <c r="EP623">
        <v>1955.082142857142</v>
      </c>
      <c r="EQ623">
        <v>39.89000000000001</v>
      </c>
      <c r="ER623">
        <v>0</v>
      </c>
      <c r="ES623">
        <v>1655.399999856949</v>
      </c>
      <c r="ET623">
        <v>0</v>
      </c>
      <c r="EU623">
        <v>791.5598461538464</v>
      </c>
      <c r="EV623">
        <v>24.46010255526856</v>
      </c>
      <c r="EW623">
        <v>483.8256409402597</v>
      </c>
      <c r="EX623">
        <v>15748.99615384615</v>
      </c>
      <c r="EY623">
        <v>15</v>
      </c>
      <c r="EZ623">
        <v>1658949246.1</v>
      </c>
      <c r="FA623" t="s">
        <v>1397</v>
      </c>
      <c r="FB623">
        <v>1658949228.6</v>
      </c>
      <c r="FC623">
        <v>1658949246.1</v>
      </c>
      <c r="FD623">
        <v>1</v>
      </c>
      <c r="FE623">
        <v>1.075</v>
      </c>
      <c r="FF623">
        <v>0.018</v>
      </c>
      <c r="FG623">
        <v>-2.327</v>
      </c>
      <c r="FH623">
        <v>-0.178</v>
      </c>
      <c r="FI623">
        <v>420</v>
      </c>
      <c r="FJ623">
        <v>13</v>
      </c>
      <c r="FK623">
        <v>0.09</v>
      </c>
      <c r="FL623">
        <v>0.02</v>
      </c>
      <c r="FM623">
        <v>-43.59999268292683</v>
      </c>
      <c r="FN623">
        <v>-43.83671289198608</v>
      </c>
      <c r="FO623">
        <v>4.476614604668013</v>
      </c>
      <c r="FP623">
        <v>0</v>
      </c>
      <c r="FQ623">
        <v>790.378205882353</v>
      </c>
      <c r="FR623">
        <v>20.01300227262883</v>
      </c>
      <c r="FS623">
        <v>2.00895203555035</v>
      </c>
      <c r="FT623">
        <v>0</v>
      </c>
      <c r="FU623">
        <v>5.335173414634146</v>
      </c>
      <c r="FV623">
        <v>0.2225581881533083</v>
      </c>
      <c r="FW623">
        <v>0.02844105917290812</v>
      </c>
      <c r="FX623">
        <v>0</v>
      </c>
      <c r="FY623">
        <v>0</v>
      </c>
      <c r="FZ623">
        <v>3</v>
      </c>
      <c r="GA623" t="s">
        <v>439</v>
      </c>
      <c r="GB623">
        <v>2.98292</v>
      </c>
      <c r="GC623">
        <v>2.71568</v>
      </c>
      <c r="GD623">
        <v>0.100275</v>
      </c>
      <c r="GE623">
        <v>0.106704</v>
      </c>
      <c r="GF623">
        <v>0.106174</v>
      </c>
      <c r="GG623">
        <v>0.0868192</v>
      </c>
      <c r="GH623">
        <v>28521.3</v>
      </c>
      <c r="GI623">
        <v>28426.5</v>
      </c>
      <c r="GJ623">
        <v>29463.1</v>
      </c>
      <c r="GK623">
        <v>29430.3</v>
      </c>
      <c r="GL623">
        <v>34883</v>
      </c>
      <c r="GM623">
        <v>35730.3</v>
      </c>
      <c r="GN623">
        <v>41501</v>
      </c>
      <c r="GO623">
        <v>41938.8</v>
      </c>
      <c r="GP623">
        <v>1.94683</v>
      </c>
      <c r="GQ623">
        <v>1.90545</v>
      </c>
      <c r="GR623">
        <v>0.0997074</v>
      </c>
      <c r="GS623">
        <v>0</v>
      </c>
      <c r="GT623">
        <v>25.5405</v>
      </c>
      <c r="GU623">
        <v>999.9</v>
      </c>
      <c r="GV623">
        <v>47.9</v>
      </c>
      <c r="GW623">
        <v>31.2</v>
      </c>
      <c r="GX623">
        <v>24.1729</v>
      </c>
      <c r="GY623">
        <v>63.0296</v>
      </c>
      <c r="GZ623">
        <v>33.7179</v>
      </c>
      <c r="HA623">
        <v>1</v>
      </c>
      <c r="HB623">
        <v>-0.0521672</v>
      </c>
      <c r="HC623">
        <v>0.410635</v>
      </c>
      <c r="HD623">
        <v>20.3321</v>
      </c>
      <c r="HE623">
        <v>5.21714</v>
      </c>
      <c r="HF623">
        <v>12.0099</v>
      </c>
      <c r="HG623">
        <v>4.9892</v>
      </c>
      <c r="HH623">
        <v>3.28845</v>
      </c>
      <c r="HI623">
        <v>9999</v>
      </c>
      <c r="HJ623">
        <v>9999</v>
      </c>
      <c r="HK623">
        <v>9999</v>
      </c>
      <c r="HL623">
        <v>157.3</v>
      </c>
      <c r="HM623">
        <v>1.8674</v>
      </c>
      <c r="HN623">
        <v>1.86646</v>
      </c>
      <c r="HO623">
        <v>1.86587</v>
      </c>
      <c r="HP623">
        <v>1.86584</v>
      </c>
      <c r="HQ623">
        <v>1.86768</v>
      </c>
      <c r="HR623">
        <v>1.87013</v>
      </c>
      <c r="HS623">
        <v>1.86876</v>
      </c>
      <c r="HT623">
        <v>1.87027</v>
      </c>
      <c r="HU623">
        <v>0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-2.424</v>
      </c>
      <c r="II623">
        <v>-0.08699999999999999</v>
      </c>
      <c r="IJ623">
        <v>-0.9279119013753974</v>
      </c>
      <c r="IK623">
        <v>-0.003643892653284941</v>
      </c>
      <c r="IL623">
        <v>8.948238347276123E-07</v>
      </c>
      <c r="IM623">
        <v>-2.445980282225029E-10</v>
      </c>
      <c r="IN623">
        <v>-0.1764634167570225</v>
      </c>
      <c r="IO623">
        <v>-0.01042730378795286</v>
      </c>
      <c r="IP623">
        <v>0.00100284695746963</v>
      </c>
      <c r="IQ623">
        <v>-1.701466411570297E-05</v>
      </c>
      <c r="IR623">
        <v>2</v>
      </c>
      <c r="IS623">
        <v>2310</v>
      </c>
      <c r="IT623">
        <v>1</v>
      </c>
      <c r="IU623">
        <v>25</v>
      </c>
      <c r="IV623">
        <v>27.2</v>
      </c>
      <c r="IW623">
        <v>26.9</v>
      </c>
      <c r="IX623">
        <v>1.23291</v>
      </c>
      <c r="IY623">
        <v>2.2229</v>
      </c>
      <c r="IZ623">
        <v>1.39648</v>
      </c>
      <c r="JA623">
        <v>2.34741</v>
      </c>
      <c r="JB623">
        <v>1.49536</v>
      </c>
      <c r="JC623">
        <v>2.31812</v>
      </c>
      <c r="JD623">
        <v>35.801</v>
      </c>
      <c r="JE623">
        <v>24.1575</v>
      </c>
      <c r="JF623">
        <v>18</v>
      </c>
      <c r="JG623">
        <v>513.447</v>
      </c>
      <c r="JH623">
        <v>442.861</v>
      </c>
      <c r="JI623">
        <v>24.9994</v>
      </c>
      <c r="JJ623">
        <v>26.7071</v>
      </c>
      <c r="JK623">
        <v>30.0001</v>
      </c>
      <c r="JL623">
        <v>26.6535</v>
      </c>
      <c r="JM623">
        <v>26.5899</v>
      </c>
      <c r="JN623">
        <v>24.6858</v>
      </c>
      <c r="JO623">
        <v>28.1936</v>
      </c>
      <c r="JP623">
        <v>59.548</v>
      </c>
      <c r="JQ623">
        <v>25</v>
      </c>
      <c r="JR623">
        <v>526.907</v>
      </c>
      <c r="JS623">
        <v>18.1604</v>
      </c>
      <c r="JT623">
        <v>100.754</v>
      </c>
      <c r="JU623">
        <v>100.723</v>
      </c>
    </row>
    <row r="624" spans="1:281">
      <c r="A624">
        <v>608</v>
      </c>
      <c r="B624">
        <v>1658950866.5</v>
      </c>
      <c r="C624">
        <v>9228.5</v>
      </c>
      <c r="D624" t="s">
        <v>1651</v>
      </c>
      <c r="E624" t="s">
        <v>1652</v>
      </c>
      <c r="F624">
        <v>5</v>
      </c>
      <c r="G624" t="s">
        <v>1590</v>
      </c>
      <c r="H624" t="s">
        <v>416</v>
      </c>
      <c r="I624">
        <v>1658950859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518.8327307547033</v>
      </c>
      <c r="AK624">
        <v>478.0207515151517</v>
      </c>
      <c r="AL624">
        <v>3.208130453926559</v>
      </c>
      <c r="AM624">
        <v>65.32040265321261</v>
      </c>
      <c r="AN624">
        <f>(AP624 - AO624 + DI624*1E3/(8.314*(DK624+273.15)) * AR624/DH624 * AQ624) * DH624/(100*CV624) * 1000/(1000 - AP624)</f>
        <v>0</v>
      </c>
      <c r="AO624">
        <v>18.20181173216771</v>
      </c>
      <c r="AP624">
        <v>23.58722363636362</v>
      </c>
      <c r="AQ624">
        <v>5.450824502568443E-05</v>
      </c>
      <c r="AR624">
        <v>84.89156689926901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1394</v>
      </c>
      <c r="CA624">
        <v>300</v>
      </c>
      <c r="CB624">
        <v>300</v>
      </c>
      <c r="CC624">
        <v>300</v>
      </c>
      <c r="CD624">
        <v>10389.3</v>
      </c>
      <c r="CE624">
        <v>1221.96</v>
      </c>
      <c r="CF624">
        <v>-0.00688733</v>
      </c>
      <c r="CG624">
        <v>0.34</v>
      </c>
      <c r="CH624" t="s">
        <v>417</v>
      </c>
      <c r="CI624" t="s">
        <v>417</v>
      </c>
      <c r="CJ624" t="s">
        <v>417</v>
      </c>
      <c r="CK624" t="s">
        <v>417</v>
      </c>
      <c r="CL624" t="s">
        <v>417</v>
      </c>
      <c r="CM624" t="s">
        <v>417</v>
      </c>
      <c r="CN624" t="s">
        <v>417</v>
      </c>
      <c r="CO624" t="s">
        <v>417</v>
      </c>
      <c r="CP624" t="s">
        <v>417</v>
      </c>
      <c r="CQ624" t="s">
        <v>417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1658950859</v>
      </c>
      <c r="DB624">
        <v>445.1484814814815</v>
      </c>
      <c r="DC624">
        <v>493.5211111111111</v>
      </c>
      <c r="DD624">
        <v>23.59379259259259</v>
      </c>
      <c r="DE624">
        <v>18.22390740740741</v>
      </c>
      <c r="DF624">
        <v>447.5499259259259</v>
      </c>
      <c r="DG624">
        <v>23.68074814814815</v>
      </c>
      <c r="DH624">
        <v>500.0509259259259</v>
      </c>
      <c r="DI624">
        <v>90.42182962962963</v>
      </c>
      <c r="DJ624">
        <v>0.09999844444444443</v>
      </c>
      <c r="DK624">
        <v>27.2506</v>
      </c>
      <c r="DL624">
        <v>27.17198148148148</v>
      </c>
      <c r="DM624">
        <v>999.9000000000001</v>
      </c>
      <c r="DN624">
        <v>0</v>
      </c>
      <c r="DO624">
        <v>0</v>
      </c>
      <c r="DP624">
        <v>9993.823703703703</v>
      </c>
      <c r="DQ624">
        <v>0</v>
      </c>
      <c r="DR624">
        <v>11.38389259259259</v>
      </c>
      <c r="DS624">
        <v>-48.37255555555556</v>
      </c>
      <c r="DT624">
        <v>455.9049629629629</v>
      </c>
      <c r="DU624">
        <v>502.6816666666667</v>
      </c>
      <c r="DV624">
        <v>5.369870370370371</v>
      </c>
      <c r="DW624">
        <v>493.5211111111111</v>
      </c>
      <c r="DX624">
        <v>18.22390740740741</v>
      </c>
      <c r="DY624">
        <v>2.133394444444444</v>
      </c>
      <c r="DZ624">
        <v>1.64784037037037</v>
      </c>
      <c r="EA624">
        <v>18.47073703703704</v>
      </c>
      <c r="EB624">
        <v>14.41359259259259</v>
      </c>
      <c r="EC624">
        <v>1999.975555555556</v>
      </c>
      <c r="ED624">
        <v>0.9800049999999998</v>
      </c>
      <c r="EE624">
        <v>0.0199953</v>
      </c>
      <c r="EF624">
        <v>0</v>
      </c>
      <c r="EG624">
        <v>793.8074444444444</v>
      </c>
      <c r="EH624">
        <v>5.00097</v>
      </c>
      <c r="EI624">
        <v>15792.41851851852</v>
      </c>
      <c r="EJ624">
        <v>16707.3962962963</v>
      </c>
      <c r="EK624">
        <v>38.07599999999999</v>
      </c>
      <c r="EL624">
        <v>38.625</v>
      </c>
      <c r="EM624">
        <v>38</v>
      </c>
      <c r="EN624">
        <v>38.3097037037037</v>
      </c>
      <c r="EO624">
        <v>38.75</v>
      </c>
      <c r="EP624">
        <v>1955.085555555555</v>
      </c>
      <c r="EQ624">
        <v>39.89000000000001</v>
      </c>
      <c r="ER624">
        <v>0</v>
      </c>
      <c r="ES624">
        <v>1660.200000047684</v>
      </c>
      <c r="ET624">
        <v>0</v>
      </c>
      <c r="EU624">
        <v>793.6573461538462</v>
      </c>
      <c r="EV624">
        <v>28.00646154377879</v>
      </c>
      <c r="EW624">
        <v>546.4068376462851</v>
      </c>
      <c r="EX624">
        <v>15790.02307692308</v>
      </c>
      <c r="EY624">
        <v>15</v>
      </c>
      <c r="EZ624">
        <v>1658949246.1</v>
      </c>
      <c r="FA624" t="s">
        <v>1397</v>
      </c>
      <c r="FB624">
        <v>1658949228.6</v>
      </c>
      <c r="FC624">
        <v>1658949246.1</v>
      </c>
      <c r="FD624">
        <v>1</v>
      </c>
      <c r="FE624">
        <v>1.075</v>
      </c>
      <c r="FF624">
        <v>0.018</v>
      </c>
      <c r="FG624">
        <v>-2.327</v>
      </c>
      <c r="FH624">
        <v>-0.178</v>
      </c>
      <c r="FI624">
        <v>420</v>
      </c>
      <c r="FJ624">
        <v>13</v>
      </c>
      <c r="FK624">
        <v>0.09</v>
      </c>
      <c r="FL624">
        <v>0.02</v>
      </c>
      <c r="FM624">
        <v>-46.72099512195122</v>
      </c>
      <c r="FN624">
        <v>-26.90263484320554</v>
      </c>
      <c r="FO624">
        <v>2.720259580148711</v>
      </c>
      <c r="FP624">
        <v>0</v>
      </c>
      <c r="FQ624">
        <v>792.4329705882353</v>
      </c>
      <c r="FR624">
        <v>25.62479755449868</v>
      </c>
      <c r="FS624">
        <v>2.539817565070544</v>
      </c>
      <c r="FT624">
        <v>0</v>
      </c>
      <c r="FU624">
        <v>5.352212439024391</v>
      </c>
      <c r="FV624">
        <v>0.3177363763066139</v>
      </c>
      <c r="FW624">
        <v>0.03243617100049126</v>
      </c>
      <c r="FX624">
        <v>0</v>
      </c>
      <c r="FY624">
        <v>0</v>
      </c>
      <c r="FZ624">
        <v>3</v>
      </c>
      <c r="GA624" t="s">
        <v>439</v>
      </c>
      <c r="GB624">
        <v>2.98273</v>
      </c>
      <c r="GC624">
        <v>2.71548</v>
      </c>
      <c r="GD624">
        <v>0.102827</v>
      </c>
      <c r="GE624">
        <v>0.109288</v>
      </c>
      <c r="GF624">
        <v>0.10616</v>
      </c>
      <c r="GG624">
        <v>0.08679820000000001</v>
      </c>
      <c r="GH624">
        <v>28440.1</v>
      </c>
      <c r="GI624">
        <v>28344.5</v>
      </c>
      <c r="GJ624">
        <v>29462.8</v>
      </c>
      <c r="GK624">
        <v>29430.6</v>
      </c>
      <c r="GL624">
        <v>34883.5</v>
      </c>
      <c r="GM624">
        <v>35731.5</v>
      </c>
      <c r="GN624">
        <v>41500.9</v>
      </c>
      <c r="GO624">
        <v>41939.2</v>
      </c>
      <c r="GP624">
        <v>1.94655</v>
      </c>
      <c r="GQ624">
        <v>1.90552</v>
      </c>
      <c r="GR624">
        <v>0.0990741</v>
      </c>
      <c r="GS624">
        <v>0</v>
      </c>
      <c r="GT624">
        <v>25.5366</v>
      </c>
      <c r="GU624">
        <v>999.9</v>
      </c>
      <c r="GV624">
        <v>47.9</v>
      </c>
      <c r="GW624">
        <v>31.2</v>
      </c>
      <c r="GX624">
        <v>24.1723</v>
      </c>
      <c r="GY624">
        <v>63.3096</v>
      </c>
      <c r="GZ624">
        <v>33.6538</v>
      </c>
      <c r="HA624">
        <v>1</v>
      </c>
      <c r="HB624">
        <v>-0.0519156</v>
      </c>
      <c r="HC624">
        <v>0.410057</v>
      </c>
      <c r="HD624">
        <v>20.3318</v>
      </c>
      <c r="HE624">
        <v>5.21504</v>
      </c>
      <c r="HF624">
        <v>12.0099</v>
      </c>
      <c r="HG624">
        <v>4.9886</v>
      </c>
      <c r="HH624">
        <v>3.28805</v>
      </c>
      <c r="HI624">
        <v>9999</v>
      </c>
      <c r="HJ624">
        <v>9999</v>
      </c>
      <c r="HK624">
        <v>9999</v>
      </c>
      <c r="HL624">
        <v>157.3</v>
      </c>
      <c r="HM624">
        <v>1.86741</v>
      </c>
      <c r="HN624">
        <v>1.86646</v>
      </c>
      <c r="HO624">
        <v>1.86587</v>
      </c>
      <c r="HP624">
        <v>1.86584</v>
      </c>
      <c r="HQ624">
        <v>1.86768</v>
      </c>
      <c r="HR624">
        <v>1.87013</v>
      </c>
      <c r="HS624">
        <v>1.86877</v>
      </c>
      <c r="HT624">
        <v>1.87027</v>
      </c>
      <c r="HU624">
        <v>0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-2.471</v>
      </c>
      <c r="II624">
        <v>-0.08699999999999999</v>
      </c>
      <c r="IJ624">
        <v>-0.9279119013753974</v>
      </c>
      <c r="IK624">
        <v>-0.003643892653284941</v>
      </c>
      <c r="IL624">
        <v>8.948238347276123E-07</v>
      </c>
      <c r="IM624">
        <v>-2.445980282225029E-10</v>
      </c>
      <c r="IN624">
        <v>-0.1764634167570225</v>
      </c>
      <c r="IO624">
        <v>-0.01042730378795286</v>
      </c>
      <c r="IP624">
        <v>0.00100284695746963</v>
      </c>
      <c r="IQ624">
        <v>-1.701466411570297E-05</v>
      </c>
      <c r="IR624">
        <v>2</v>
      </c>
      <c r="IS624">
        <v>2310</v>
      </c>
      <c r="IT624">
        <v>1</v>
      </c>
      <c r="IU624">
        <v>25</v>
      </c>
      <c r="IV624">
        <v>27.3</v>
      </c>
      <c r="IW624">
        <v>27</v>
      </c>
      <c r="IX624">
        <v>1.26709</v>
      </c>
      <c r="IY624">
        <v>2.22046</v>
      </c>
      <c r="IZ624">
        <v>1.39648</v>
      </c>
      <c r="JA624">
        <v>2.34741</v>
      </c>
      <c r="JB624">
        <v>1.49536</v>
      </c>
      <c r="JC624">
        <v>2.40967</v>
      </c>
      <c r="JD624">
        <v>35.801</v>
      </c>
      <c r="JE624">
        <v>24.1663</v>
      </c>
      <c r="JF624">
        <v>18</v>
      </c>
      <c r="JG624">
        <v>513.289</v>
      </c>
      <c r="JH624">
        <v>442.912</v>
      </c>
      <c r="JI624">
        <v>24.9996</v>
      </c>
      <c r="JJ624">
        <v>26.7071</v>
      </c>
      <c r="JK624">
        <v>30.0001</v>
      </c>
      <c r="JL624">
        <v>26.6558</v>
      </c>
      <c r="JM624">
        <v>26.5906</v>
      </c>
      <c r="JN624">
        <v>25.3595</v>
      </c>
      <c r="JO624">
        <v>28.4842</v>
      </c>
      <c r="JP624">
        <v>59.548</v>
      </c>
      <c r="JQ624">
        <v>25</v>
      </c>
      <c r="JR624">
        <v>540.265</v>
      </c>
      <c r="JS624">
        <v>18.022</v>
      </c>
      <c r="JT624">
        <v>100.753</v>
      </c>
      <c r="JU624">
        <v>100.724</v>
      </c>
    </row>
    <row r="625" spans="1:281">
      <c r="A625">
        <v>609</v>
      </c>
      <c r="B625">
        <v>1658950871.5</v>
      </c>
      <c r="C625">
        <v>9233.5</v>
      </c>
      <c r="D625" t="s">
        <v>1653</v>
      </c>
      <c r="E625" t="s">
        <v>1654</v>
      </c>
      <c r="F625">
        <v>5</v>
      </c>
      <c r="G625" t="s">
        <v>1590</v>
      </c>
      <c r="H625" t="s">
        <v>416</v>
      </c>
      <c r="I625">
        <v>1658950863.714286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535.91524088724</v>
      </c>
      <c r="AK625">
        <v>494.1991515151513</v>
      </c>
      <c r="AL625">
        <v>3.238361054259315</v>
      </c>
      <c r="AM625">
        <v>65.32040265321261</v>
      </c>
      <c r="AN625">
        <f>(AP625 - AO625 + DI625*1E3/(8.314*(DK625+273.15)) * AR625/DH625 * AQ625) * DH625/(100*CV625) * 1000/(1000 - AP625)</f>
        <v>0</v>
      </c>
      <c r="AO625">
        <v>18.1939951944124</v>
      </c>
      <c r="AP625">
        <v>23.58303393939393</v>
      </c>
      <c r="AQ625">
        <v>-3.235558101074731E-06</v>
      </c>
      <c r="AR625">
        <v>84.89156689926901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1394</v>
      </c>
      <c r="CA625">
        <v>300</v>
      </c>
      <c r="CB625">
        <v>300</v>
      </c>
      <c r="CC625">
        <v>300</v>
      </c>
      <c r="CD625">
        <v>10389.3</v>
      </c>
      <c r="CE625">
        <v>1221.96</v>
      </c>
      <c r="CF625">
        <v>-0.00688733</v>
      </c>
      <c r="CG625">
        <v>0.34</v>
      </c>
      <c r="CH625" t="s">
        <v>417</v>
      </c>
      <c r="CI625" t="s">
        <v>417</v>
      </c>
      <c r="CJ625" t="s">
        <v>417</v>
      </c>
      <c r="CK625" t="s">
        <v>417</v>
      </c>
      <c r="CL625" t="s">
        <v>417</v>
      </c>
      <c r="CM625" t="s">
        <v>417</v>
      </c>
      <c r="CN625" t="s">
        <v>417</v>
      </c>
      <c r="CO625" t="s">
        <v>417</v>
      </c>
      <c r="CP625" t="s">
        <v>417</v>
      </c>
      <c r="CQ625" t="s">
        <v>417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1658950863.714286</v>
      </c>
      <c r="DB625">
        <v>459.6670357142858</v>
      </c>
      <c r="DC625">
        <v>509.3911428571429</v>
      </c>
      <c r="DD625">
        <v>23.59061428571428</v>
      </c>
      <c r="DE625">
        <v>18.20012857142857</v>
      </c>
      <c r="DF625">
        <v>462.111857142857</v>
      </c>
      <c r="DG625">
        <v>23.67760357142857</v>
      </c>
      <c r="DH625">
        <v>500.0355714285714</v>
      </c>
      <c r="DI625">
        <v>90.42165000000001</v>
      </c>
      <c r="DJ625">
        <v>0.09993620714285714</v>
      </c>
      <c r="DK625">
        <v>27.2489</v>
      </c>
      <c r="DL625">
        <v>27.16532142857143</v>
      </c>
      <c r="DM625">
        <v>999.9000000000002</v>
      </c>
      <c r="DN625">
        <v>0</v>
      </c>
      <c r="DO625">
        <v>0</v>
      </c>
      <c r="DP625">
        <v>10000.54071428571</v>
      </c>
      <c r="DQ625">
        <v>0</v>
      </c>
      <c r="DR625">
        <v>11.38187142857143</v>
      </c>
      <c r="DS625">
        <v>-49.72408928571428</v>
      </c>
      <c r="DT625">
        <v>470.7727857142858</v>
      </c>
      <c r="DU625">
        <v>518.8338214285715</v>
      </c>
      <c r="DV625">
        <v>5.390482142857143</v>
      </c>
      <c r="DW625">
        <v>509.3911428571429</v>
      </c>
      <c r="DX625">
        <v>18.20012857142857</v>
      </c>
      <c r="DY625">
        <v>2.133102857142857</v>
      </c>
      <c r="DZ625">
        <v>1.645686785714286</v>
      </c>
      <c r="EA625">
        <v>18.46854642857143</v>
      </c>
      <c r="EB625">
        <v>14.39336785714286</v>
      </c>
      <c r="EC625">
        <v>1999.991071428571</v>
      </c>
      <c r="ED625">
        <v>0.9800049999999997</v>
      </c>
      <c r="EE625">
        <v>0.0199953</v>
      </c>
      <c r="EF625">
        <v>0</v>
      </c>
      <c r="EG625">
        <v>796.063107142857</v>
      </c>
      <c r="EH625">
        <v>5.00097</v>
      </c>
      <c r="EI625">
        <v>15836.64642857143</v>
      </c>
      <c r="EJ625">
        <v>16707.51785714286</v>
      </c>
      <c r="EK625">
        <v>38.07099999999999</v>
      </c>
      <c r="EL625">
        <v>38.625</v>
      </c>
      <c r="EM625">
        <v>38</v>
      </c>
      <c r="EN625">
        <v>38.29428571428571</v>
      </c>
      <c r="EO625">
        <v>38.74775</v>
      </c>
      <c r="EP625">
        <v>1955.101071428571</v>
      </c>
      <c r="EQ625">
        <v>39.89000000000001</v>
      </c>
      <c r="ER625">
        <v>0</v>
      </c>
      <c r="ES625">
        <v>1665.599999904633</v>
      </c>
      <c r="ET625">
        <v>0</v>
      </c>
      <c r="EU625">
        <v>796.3967600000002</v>
      </c>
      <c r="EV625">
        <v>29.17546158490842</v>
      </c>
      <c r="EW625">
        <v>575.5000008824314</v>
      </c>
      <c r="EX625">
        <v>15842.928</v>
      </c>
      <c r="EY625">
        <v>15</v>
      </c>
      <c r="EZ625">
        <v>1658949246.1</v>
      </c>
      <c r="FA625" t="s">
        <v>1397</v>
      </c>
      <c r="FB625">
        <v>1658949228.6</v>
      </c>
      <c r="FC625">
        <v>1658949246.1</v>
      </c>
      <c r="FD625">
        <v>1</v>
      </c>
      <c r="FE625">
        <v>1.075</v>
      </c>
      <c r="FF625">
        <v>0.018</v>
      </c>
      <c r="FG625">
        <v>-2.327</v>
      </c>
      <c r="FH625">
        <v>-0.178</v>
      </c>
      <c r="FI625">
        <v>420</v>
      </c>
      <c r="FJ625">
        <v>13</v>
      </c>
      <c r="FK625">
        <v>0.09</v>
      </c>
      <c r="FL625">
        <v>0.02</v>
      </c>
      <c r="FM625">
        <v>-48.9359975</v>
      </c>
      <c r="FN625">
        <v>-17.35634634146351</v>
      </c>
      <c r="FO625">
        <v>1.691666349119634</v>
      </c>
      <c r="FP625">
        <v>0</v>
      </c>
      <c r="FQ625">
        <v>794.8192352941176</v>
      </c>
      <c r="FR625">
        <v>28.54957984397655</v>
      </c>
      <c r="FS625">
        <v>2.813112093486329</v>
      </c>
      <c r="FT625">
        <v>0</v>
      </c>
      <c r="FU625">
        <v>5.37699</v>
      </c>
      <c r="FV625">
        <v>0.2485555722326466</v>
      </c>
      <c r="FW625">
        <v>0.02635001176470326</v>
      </c>
      <c r="FX625">
        <v>0</v>
      </c>
      <c r="FY625">
        <v>0</v>
      </c>
      <c r="FZ625">
        <v>3</v>
      </c>
      <c r="GA625" t="s">
        <v>439</v>
      </c>
      <c r="GB625">
        <v>2.98278</v>
      </c>
      <c r="GC625">
        <v>2.71559</v>
      </c>
      <c r="GD625">
        <v>0.105372</v>
      </c>
      <c r="GE625">
        <v>0.111837</v>
      </c>
      <c r="GF625">
        <v>0.106137</v>
      </c>
      <c r="GG625">
        <v>0.0866024</v>
      </c>
      <c r="GH625">
        <v>28359.2</v>
      </c>
      <c r="GI625">
        <v>28263.2</v>
      </c>
      <c r="GJ625">
        <v>29462.5</v>
      </c>
      <c r="GK625">
        <v>29430.4</v>
      </c>
      <c r="GL625">
        <v>34884</v>
      </c>
      <c r="GM625">
        <v>35738.9</v>
      </c>
      <c r="GN625">
        <v>41500.4</v>
      </c>
      <c r="GO625">
        <v>41938.7</v>
      </c>
      <c r="GP625">
        <v>1.94632</v>
      </c>
      <c r="GQ625">
        <v>1.90562</v>
      </c>
      <c r="GR625">
        <v>0.099577</v>
      </c>
      <c r="GS625">
        <v>0</v>
      </c>
      <c r="GT625">
        <v>25.5318</v>
      </c>
      <c r="GU625">
        <v>999.9</v>
      </c>
      <c r="GV625">
        <v>47.9</v>
      </c>
      <c r="GW625">
        <v>31.2</v>
      </c>
      <c r="GX625">
        <v>24.1718</v>
      </c>
      <c r="GY625">
        <v>63.3796</v>
      </c>
      <c r="GZ625">
        <v>33.8061</v>
      </c>
      <c r="HA625">
        <v>1</v>
      </c>
      <c r="HB625">
        <v>-0.0520478</v>
      </c>
      <c r="HC625">
        <v>0.408731</v>
      </c>
      <c r="HD625">
        <v>20.3319</v>
      </c>
      <c r="HE625">
        <v>5.21714</v>
      </c>
      <c r="HF625">
        <v>12.0099</v>
      </c>
      <c r="HG625">
        <v>4.98775</v>
      </c>
      <c r="HH625">
        <v>3.28845</v>
      </c>
      <c r="HI625">
        <v>9999</v>
      </c>
      <c r="HJ625">
        <v>9999</v>
      </c>
      <c r="HK625">
        <v>9999</v>
      </c>
      <c r="HL625">
        <v>157.3</v>
      </c>
      <c r="HM625">
        <v>1.8674</v>
      </c>
      <c r="HN625">
        <v>1.86646</v>
      </c>
      <c r="HO625">
        <v>1.86587</v>
      </c>
      <c r="HP625">
        <v>1.86584</v>
      </c>
      <c r="HQ625">
        <v>1.86768</v>
      </c>
      <c r="HR625">
        <v>1.87012</v>
      </c>
      <c r="HS625">
        <v>1.86876</v>
      </c>
      <c r="HT625">
        <v>1.87027</v>
      </c>
      <c r="HU625">
        <v>0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-2.517</v>
      </c>
      <c r="II625">
        <v>-0.0871</v>
      </c>
      <c r="IJ625">
        <v>-0.9279119013753974</v>
      </c>
      <c r="IK625">
        <v>-0.003643892653284941</v>
      </c>
      <c r="IL625">
        <v>8.948238347276123E-07</v>
      </c>
      <c r="IM625">
        <v>-2.445980282225029E-10</v>
      </c>
      <c r="IN625">
        <v>-0.1764634167570225</v>
      </c>
      <c r="IO625">
        <v>-0.01042730378795286</v>
      </c>
      <c r="IP625">
        <v>0.00100284695746963</v>
      </c>
      <c r="IQ625">
        <v>-1.701466411570297E-05</v>
      </c>
      <c r="IR625">
        <v>2</v>
      </c>
      <c r="IS625">
        <v>2310</v>
      </c>
      <c r="IT625">
        <v>1</v>
      </c>
      <c r="IU625">
        <v>25</v>
      </c>
      <c r="IV625">
        <v>27.4</v>
      </c>
      <c r="IW625">
        <v>27.1</v>
      </c>
      <c r="IX625">
        <v>1.29639</v>
      </c>
      <c r="IY625">
        <v>2.21802</v>
      </c>
      <c r="IZ625">
        <v>1.39648</v>
      </c>
      <c r="JA625">
        <v>2.34741</v>
      </c>
      <c r="JB625">
        <v>1.49536</v>
      </c>
      <c r="JC625">
        <v>2.31079</v>
      </c>
      <c r="JD625">
        <v>35.801</v>
      </c>
      <c r="JE625">
        <v>24.1575</v>
      </c>
      <c r="JF625">
        <v>18</v>
      </c>
      <c r="JG625">
        <v>513.143</v>
      </c>
      <c r="JH625">
        <v>442.986</v>
      </c>
      <c r="JI625">
        <v>24.9997</v>
      </c>
      <c r="JJ625">
        <v>26.7073</v>
      </c>
      <c r="JK625">
        <v>30.0001</v>
      </c>
      <c r="JL625">
        <v>26.6558</v>
      </c>
      <c r="JM625">
        <v>26.5922</v>
      </c>
      <c r="JN625">
        <v>25.9469</v>
      </c>
      <c r="JO625">
        <v>28.802</v>
      </c>
      <c r="JP625">
        <v>59.1705</v>
      </c>
      <c r="JQ625">
        <v>25</v>
      </c>
      <c r="JR625">
        <v>553.622</v>
      </c>
      <c r="JS625">
        <v>17.9679</v>
      </c>
      <c r="JT625">
        <v>100.752</v>
      </c>
      <c r="JU625">
        <v>100.723</v>
      </c>
    </row>
    <row r="626" spans="1:281">
      <c r="A626">
        <v>610</v>
      </c>
      <c r="B626">
        <v>1658950876.5</v>
      </c>
      <c r="C626">
        <v>9238.5</v>
      </c>
      <c r="D626" t="s">
        <v>1655</v>
      </c>
      <c r="E626" t="s">
        <v>1656</v>
      </c>
      <c r="F626">
        <v>5</v>
      </c>
      <c r="G626" t="s">
        <v>1590</v>
      </c>
      <c r="H626" t="s">
        <v>416</v>
      </c>
      <c r="I626">
        <v>1658950869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552.9788539126785</v>
      </c>
      <c r="AK626">
        <v>510.4432242424243</v>
      </c>
      <c r="AL626">
        <v>3.245173882618757</v>
      </c>
      <c r="AM626">
        <v>65.32040265321261</v>
      </c>
      <c r="AN626">
        <f>(AP626 - AO626 + DI626*1E3/(8.314*(DK626+273.15)) * AR626/DH626 * AQ626) * DH626/(100*CV626) * 1000/(1000 - AP626)</f>
        <v>0</v>
      </c>
      <c r="AO626">
        <v>18.09390625022798</v>
      </c>
      <c r="AP626">
        <v>23.54138121212121</v>
      </c>
      <c r="AQ626">
        <v>-0.006856263575427017</v>
      </c>
      <c r="AR626">
        <v>84.89156689926901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1394</v>
      </c>
      <c r="CA626">
        <v>300</v>
      </c>
      <c r="CB626">
        <v>300</v>
      </c>
      <c r="CC626">
        <v>300</v>
      </c>
      <c r="CD626">
        <v>10389.3</v>
      </c>
      <c r="CE626">
        <v>1221.96</v>
      </c>
      <c r="CF626">
        <v>-0.00688733</v>
      </c>
      <c r="CG626">
        <v>0.34</v>
      </c>
      <c r="CH626" t="s">
        <v>417</v>
      </c>
      <c r="CI626" t="s">
        <v>417</v>
      </c>
      <c r="CJ626" t="s">
        <v>417</v>
      </c>
      <c r="CK626" t="s">
        <v>417</v>
      </c>
      <c r="CL626" t="s">
        <v>417</v>
      </c>
      <c r="CM626" t="s">
        <v>417</v>
      </c>
      <c r="CN626" t="s">
        <v>417</v>
      </c>
      <c r="CO626" t="s">
        <v>417</v>
      </c>
      <c r="CP626" t="s">
        <v>417</v>
      </c>
      <c r="CQ626" t="s">
        <v>417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1658950869</v>
      </c>
      <c r="DB626">
        <v>476.2571481481482</v>
      </c>
      <c r="DC626">
        <v>527.1619259259259</v>
      </c>
      <c r="DD626">
        <v>23.5782</v>
      </c>
      <c r="DE626">
        <v>18.15111111111111</v>
      </c>
      <c r="DF626">
        <v>478.7512592592593</v>
      </c>
      <c r="DG626">
        <v>23.6653</v>
      </c>
      <c r="DH626">
        <v>500.0532962962964</v>
      </c>
      <c r="DI626">
        <v>90.42106666666666</v>
      </c>
      <c r="DJ626">
        <v>0.1000220518518519</v>
      </c>
      <c r="DK626">
        <v>27.24614814814815</v>
      </c>
      <c r="DL626">
        <v>27.15691851851852</v>
      </c>
      <c r="DM626">
        <v>999.9000000000001</v>
      </c>
      <c r="DN626">
        <v>0</v>
      </c>
      <c r="DO626">
        <v>0</v>
      </c>
      <c r="DP626">
        <v>9999.631851851851</v>
      </c>
      <c r="DQ626">
        <v>0</v>
      </c>
      <c r="DR626">
        <v>11.37254074074074</v>
      </c>
      <c r="DS626">
        <v>-50.90479259259259</v>
      </c>
      <c r="DT626">
        <v>487.7574814814815</v>
      </c>
      <c r="DU626">
        <v>536.9065925925926</v>
      </c>
      <c r="DV626">
        <v>5.427097777777778</v>
      </c>
      <c r="DW626">
        <v>527.1619259259259</v>
      </c>
      <c r="DX626">
        <v>18.15111111111111</v>
      </c>
      <c r="DY626">
        <v>2.131967407407407</v>
      </c>
      <c r="DZ626">
        <v>1.641242592592593</v>
      </c>
      <c r="EA626">
        <v>18.46004444444445</v>
      </c>
      <c r="EB626">
        <v>14.3514962962963</v>
      </c>
      <c r="EC626">
        <v>2000.010740740741</v>
      </c>
      <c r="ED626">
        <v>0.9800049999999998</v>
      </c>
      <c r="EE626">
        <v>0.0199953</v>
      </c>
      <c r="EF626">
        <v>0</v>
      </c>
      <c r="EG626">
        <v>798.5733703703704</v>
      </c>
      <c r="EH626">
        <v>5.00097</v>
      </c>
      <c r="EI626">
        <v>15886.75185185185</v>
      </c>
      <c r="EJ626">
        <v>16707.67777777778</v>
      </c>
      <c r="EK626">
        <v>38.062</v>
      </c>
      <c r="EL626">
        <v>38.61799999999999</v>
      </c>
      <c r="EM626">
        <v>38</v>
      </c>
      <c r="EN626">
        <v>38.27296296296296</v>
      </c>
      <c r="EO626">
        <v>38.74766666666666</v>
      </c>
      <c r="EP626">
        <v>1955.120740740741</v>
      </c>
      <c r="EQ626">
        <v>39.89000000000001</v>
      </c>
      <c r="ER626">
        <v>0</v>
      </c>
      <c r="ES626">
        <v>1670.399999856949</v>
      </c>
      <c r="ET626">
        <v>0</v>
      </c>
      <c r="EU626">
        <v>798.6985199999998</v>
      </c>
      <c r="EV626">
        <v>28.30123080398194</v>
      </c>
      <c r="EW626">
        <v>567.7769239467638</v>
      </c>
      <c r="EX626">
        <v>15888.592</v>
      </c>
      <c r="EY626">
        <v>15</v>
      </c>
      <c r="EZ626">
        <v>1658949246.1</v>
      </c>
      <c r="FA626" t="s">
        <v>1397</v>
      </c>
      <c r="FB626">
        <v>1658949228.6</v>
      </c>
      <c r="FC626">
        <v>1658949246.1</v>
      </c>
      <c r="FD626">
        <v>1</v>
      </c>
      <c r="FE626">
        <v>1.075</v>
      </c>
      <c r="FF626">
        <v>0.018</v>
      </c>
      <c r="FG626">
        <v>-2.327</v>
      </c>
      <c r="FH626">
        <v>-0.178</v>
      </c>
      <c r="FI626">
        <v>420</v>
      </c>
      <c r="FJ626">
        <v>13</v>
      </c>
      <c r="FK626">
        <v>0.09</v>
      </c>
      <c r="FL626">
        <v>0.02</v>
      </c>
      <c r="FM626">
        <v>-50.07749512195122</v>
      </c>
      <c r="FN626">
        <v>-13.80920905923349</v>
      </c>
      <c r="FO626">
        <v>1.370076495630314</v>
      </c>
      <c r="FP626">
        <v>0</v>
      </c>
      <c r="FQ626">
        <v>796.7884705882352</v>
      </c>
      <c r="FR626">
        <v>29.13919019612441</v>
      </c>
      <c r="FS626">
        <v>2.868730117042908</v>
      </c>
      <c r="FT626">
        <v>0</v>
      </c>
      <c r="FU626">
        <v>5.408639756097561</v>
      </c>
      <c r="FV626">
        <v>0.368753101045298</v>
      </c>
      <c r="FW626">
        <v>0.042256535848218</v>
      </c>
      <c r="FX626">
        <v>0</v>
      </c>
      <c r="FY626">
        <v>0</v>
      </c>
      <c r="FZ626">
        <v>3</v>
      </c>
      <c r="GA626" t="s">
        <v>439</v>
      </c>
      <c r="GB626">
        <v>2.98307</v>
      </c>
      <c r="GC626">
        <v>2.71562</v>
      </c>
      <c r="GD626">
        <v>0.107882</v>
      </c>
      <c r="GE626">
        <v>0.114334</v>
      </c>
      <c r="GF626">
        <v>0.106</v>
      </c>
      <c r="GG626">
        <v>0.08618779999999999</v>
      </c>
      <c r="GH626">
        <v>28280.4</v>
      </c>
      <c r="GI626">
        <v>28183.8</v>
      </c>
      <c r="GJ626">
        <v>29463.3</v>
      </c>
      <c r="GK626">
        <v>29430.4</v>
      </c>
      <c r="GL626">
        <v>34890.3</v>
      </c>
      <c r="GM626">
        <v>35755.6</v>
      </c>
      <c r="GN626">
        <v>41501.4</v>
      </c>
      <c r="GO626">
        <v>41938.9</v>
      </c>
      <c r="GP626">
        <v>1.94708</v>
      </c>
      <c r="GQ626">
        <v>1.90513</v>
      </c>
      <c r="GR626">
        <v>0.09844079999999999</v>
      </c>
      <c r="GS626">
        <v>0</v>
      </c>
      <c r="GT626">
        <v>25.5285</v>
      </c>
      <c r="GU626">
        <v>999.9</v>
      </c>
      <c r="GV626">
        <v>47.8</v>
      </c>
      <c r="GW626">
        <v>31.2</v>
      </c>
      <c r="GX626">
        <v>24.1206</v>
      </c>
      <c r="GY626">
        <v>63.1496</v>
      </c>
      <c r="GZ626">
        <v>33.6098</v>
      </c>
      <c r="HA626">
        <v>1</v>
      </c>
      <c r="HB626">
        <v>-0.0522104</v>
      </c>
      <c r="HC626">
        <v>0.407214</v>
      </c>
      <c r="HD626">
        <v>20.332</v>
      </c>
      <c r="HE626">
        <v>5.21744</v>
      </c>
      <c r="HF626">
        <v>12.0099</v>
      </c>
      <c r="HG626">
        <v>4.98935</v>
      </c>
      <c r="HH626">
        <v>3.28858</v>
      </c>
      <c r="HI626">
        <v>9999</v>
      </c>
      <c r="HJ626">
        <v>9999</v>
      </c>
      <c r="HK626">
        <v>9999</v>
      </c>
      <c r="HL626">
        <v>157.3</v>
      </c>
      <c r="HM626">
        <v>1.86742</v>
      </c>
      <c r="HN626">
        <v>1.86646</v>
      </c>
      <c r="HO626">
        <v>1.86586</v>
      </c>
      <c r="HP626">
        <v>1.86584</v>
      </c>
      <c r="HQ626">
        <v>1.86768</v>
      </c>
      <c r="HR626">
        <v>1.87012</v>
      </c>
      <c r="HS626">
        <v>1.86878</v>
      </c>
      <c r="HT626">
        <v>1.87027</v>
      </c>
      <c r="HU626">
        <v>0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-2.565</v>
      </c>
      <c r="II626">
        <v>-0.08749999999999999</v>
      </c>
      <c r="IJ626">
        <v>-0.9279119013753974</v>
      </c>
      <c r="IK626">
        <v>-0.003643892653284941</v>
      </c>
      <c r="IL626">
        <v>8.948238347276123E-07</v>
      </c>
      <c r="IM626">
        <v>-2.445980282225029E-10</v>
      </c>
      <c r="IN626">
        <v>-0.1764634167570225</v>
      </c>
      <c r="IO626">
        <v>-0.01042730378795286</v>
      </c>
      <c r="IP626">
        <v>0.00100284695746963</v>
      </c>
      <c r="IQ626">
        <v>-1.701466411570297E-05</v>
      </c>
      <c r="IR626">
        <v>2</v>
      </c>
      <c r="IS626">
        <v>2310</v>
      </c>
      <c r="IT626">
        <v>1</v>
      </c>
      <c r="IU626">
        <v>25</v>
      </c>
      <c r="IV626">
        <v>27.5</v>
      </c>
      <c r="IW626">
        <v>27.2</v>
      </c>
      <c r="IX626">
        <v>1.32935</v>
      </c>
      <c r="IY626">
        <v>2.21191</v>
      </c>
      <c r="IZ626">
        <v>1.39648</v>
      </c>
      <c r="JA626">
        <v>2.34741</v>
      </c>
      <c r="JB626">
        <v>1.49536</v>
      </c>
      <c r="JC626">
        <v>2.40967</v>
      </c>
      <c r="JD626">
        <v>35.801</v>
      </c>
      <c r="JE626">
        <v>24.1663</v>
      </c>
      <c r="JF626">
        <v>18</v>
      </c>
      <c r="JG626">
        <v>513.629</v>
      </c>
      <c r="JH626">
        <v>442.681</v>
      </c>
      <c r="JI626">
        <v>24.9996</v>
      </c>
      <c r="JJ626">
        <v>26.7091</v>
      </c>
      <c r="JK626">
        <v>30</v>
      </c>
      <c r="JL626">
        <v>26.6558</v>
      </c>
      <c r="JM626">
        <v>26.5922</v>
      </c>
      <c r="JN626">
        <v>26.612</v>
      </c>
      <c r="JO626">
        <v>28.802</v>
      </c>
      <c r="JP626">
        <v>59.1705</v>
      </c>
      <c r="JQ626">
        <v>25</v>
      </c>
      <c r="JR626">
        <v>573.663</v>
      </c>
      <c r="JS626">
        <v>17.948</v>
      </c>
      <c r="JT626">
        <v>100.755</v>
      </c>
      <c r="JU626">
        <v>100.723</v>
      </c>
    </row>
    <row r="627" spans="1:281">
      <c r="A627">
        <v>611</v>
      </c>
      <c r="B627">
        <v>1658950881.5</v>
      </c>
      <c r="C627">
        <v>9243.5</v>
      </c>
      <c r="D627" t="s">
        <v>1657</v>
      </c>
      <c r="E627" t="s">
        <v>1658</v>
      </c>
      <c r="F627">
        <v>5</v>
      </c>
      <c r="G627" t="s">
        <v>1590</v>
      </c>
      <c r="H627" t="s">
        <v>416</v>
      </c>
      <c r="I627">
        <v>1658950873.714286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570.1332043504575</v>
      </c>
      <c r="AK627">
        <v>526.7040121212118</v>
      </c>
      <c r="AL627">
        <v>3.258477050941599</v>
      </c>
      <c r="AM627">
        <v>65.32040265321261</v>
      </c>
      <c r="AN627">
        <f>(AP627 - AO627 + DI627*1E3/(8.314*(DK627+273.15)) * AR627/DH627 * AQ627) * DH627/(100*CV627) * 1000/(1000 - AP627)</f>
        <v>0</v>
      </c>
      <c r="AO627">
        <v>18.00730688726831</v>
      </c>
      <c r="AP627">
        <v>23.49234484848484</v>
      </c>
      <c r="AQ627">
        <v>-0.0116465835026264</v>
      </c>
      <c r="AR627">
        <v>84.89156689926901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1394</v>
      </c>
      <c r="CA627">
        <v>300</v>
      </c>
      <c r="CB627">
        <v>300</v>
      </c>
      <c r="CC627">
        <v>300</v>
      </c>
      <c r="CD627">
        <v>10389.3</v>
      </c>
      <c r="CE627">
        <v>1221.96</v>
      </c>
      <c r="CF627">
        <v>-0.00688733</v>
      </c>
      <c r="CG627">
        <v>0.34</v>
      </c>
      <c r="CH627" t="s">
        <v>417</v>
      </c>
      <c r="CI627" t="s">
        <v>417</v>
      </c>
      <c r="CJ627" t="s">
        <v>417</v>
      </c>
      <c r="CK627" t="s">
        <v>417</v>
      </c>
      <c r="CL627" t="s">
        <v>417</v>
      </c>
      <c r="CM627" t="s">
        <v>417</v>
      </c>
      <c r="CN627" t="s">
        <v>417</v>
      </c>
      <c r="CO627" t="s">
        <v>417</v>
      </c>
      <c r="CP627" t="s">
        <v>417</v>
      </c>
      <c r="CQ627" t="s">
        <v>417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1658950873.714286</v>
      </c>
      <c r="DB627">
        <v>491.1784642857143</v>
      </c>
      <c r="DC627">
        <v>543.0238571428572</v>
      </c>
      <c r="DD627">
        <v>23.55286785714285</v>
      </c>
      <c r="DE627">
        <v>18.08966428571429</v>
      </c>
      <c r="DF627">
        <v>493.7166785714285</v>
      </c>
      <c r="DG627">
        <v>23.64017857142857</v>
      </c>
      <c r="DH627">
        <v>500.0499285714286</v>
      </c>
      <c r="DI627">
        <v>90.42074642857143</v>
      </c>
      <c r="DJ627">
        <v>0.09998344285714288</v>
      </c>
      <c r="DK627">
        <v>27.24427857142857</v>
      </c>
      <c r="DL627">
        <v>27.15021071428571</v>
      </c>
      <c r="DM627">
        <v>999.9000000000002</v>
      </c>
      <c r="DN627">
        <v>0</v>
      </c>
      <c r="DO627">
        <v>0</v>
      </c>
      <c r="DP627">
        <v>10007.02571428572</v>
      </c>
      <c r="DQ627">
        <v>0</v>
      </c>
      <c r="DR627">
        <v>11.35245</v>
      </c>
      <c r="DS627">
        <v>-51.84541785714286</v>
      </c>
      <c r="DT627">
        <v>503.0258928571429</v>
      </c>
      <c r="DU627">
        <v>553.02675</v>
      </c>
      <c r="DV627">
        <v>5.463212142857143</v>
      </c>
      <c r="DW627">
        <v>543.0238571428572</v>
      </c>
      <c r="DX627">
        <v>18.08966428571429</v>
      </c>
      <c r="DY627">
        <v>2.129668571428571</v>
      </c>
      <c r="DZ627">
        <v>1.635681071428572</v>
      </c>
      <c r="EA627">
        <v>18.44282142857143</v>
      </c>
      <c r="EB627">
        <v>14.29898928571429</v>
      </c>
      <c r="EC627">
        <v>2000.018214285714</v>
      </c>
      <c r="ED627">
        <v>0.9800048928571427</v>
      </c>
      <c r="EE627">
        <v>0.01999540714285715</v>
      </c>
      <c r="EF627">
        <v>0</v>
      </c>
      <c r="EG627">
        <v>800.7643571428571</v>
      </c>
      <c r="EH627">
        <v>5.00097</v>
      </c>
      <c r="EI627">
        <v>15930.28928571429</v>
      </c>
      <c r="EJ627">
        <v>16707.75</v>
      </c>
      <c r="EK627">
        <v>38.062</v>
      </c>
      <c r="EL627">
        <v>38.60699999999999</v>
      </c>
      <c r="EM627">
        <v>38</v>
      </c>
      <c r="EN627">
        <v>38.25664285714286</v>
      </c>
      <c r="EO627">
        <v>38.74775</v>
      </c>
      <c r="EP627">
        <v>1955.128214285714</v>
      </c>
      <c r="EQ627">
        <v>39.89000000000001</v>
      </c>
      <c r="ER627">
        <v>0</v>
      </c>
      <c r="ES627">
        <v>1675.200000047684</v>
      </c>
      <c r="ET627">
        <v>0</v>
      </c>
      <c r="EU627">
        <v>800.9368800000001</v>
      </c>
      <c r="EV627">
        <v>27.5296153283283</v>
      </c>
      <c r="EW627">
        <v>545.0846145224672</v>
      </c>
      <c r="EX627">
        <v>15933.028</v>
      </c>
      <c r="EY627">
        <v>15</v>
      </c>
      <c r="EZ627">
        <v>1658949246.1</v>
      </c>
      <c r="FA627" t="s">
        <v>1397</v>
      </c>
      <c r="FB627">
        <v>1658949228.6</v>
      </c>
      <c r="FC627">
        <v>1658949246.1</v>
      </c>
      <c r="FD627">
        <v>1</v>
      </c>
      <c r="FE627">
        <v>1.075</v>
      </c>
      <c r="FF627">
        <v>0.018</v>
      </c>
      <c r="FG627">
        <v>-2.327</v>
      </c>
      <c r="FH627">
        <v>-0.178</v>
      </c>
      <c r="FI627">
        <v>420</v>
      </c>
      <c r="FJ627">
        <v>13</v>
      </c>
      <c r="FK627">
        <v>0.09</v>
      </c>
      <c r="FL627">
        <v>0.02</v>
      </c>
      <c r="FM627">
        <v>-51.19030243902439</v>
      </c>
      <c r="FN627">
        <v>-12.14122578397206</v>
      </c>
      <c r="FO627">
        <v>1.19855182158238</v>
      </c>
      <c r="FP627">
        <v>0</v>
      </c>
      <c r="FQ627">
        <v>799.3794705882352</v>
      </c>
      <c r="FR627">
        <v>28.18829640673592</v>
      </c>
      <c r="FS627">
        <v>2.771776508638608</v>
      </c>
      <c r="FT627">
        <v>0</v>
      </c>
      <c r="FU627">
        <v>5.441294390243903</v>
      </c>
      <c r="FV627">
        <v>0.5009391637630707</v>
      </c>
      <c r="FW627">
        <v>0.05341891284010228</v>
      </c>
      <c r="FX627">
        <v>0</v>
      </c>
      <c r="FY627">
        <v>0</v>
      </c>
      <c r="FZ627">
        <v>3</v>
      </c>
      <c r="GA627" t="s">
        <v>439</v>
      </c>
      <c r="GB627">
        <v>2.98314</v>
      </c>
      <c r="GC627">
        <v>2.71583</v>
      </c>
      <c r="GD627">
        <v>0.110358</v>
      </c>
      <c r="GE627">
        <v>0.116804</v>
      </c>
      <c r="GF627">
        <v>0.105855</v>
      </c>
      <c r="GG627">
        <v>0.0861122</v>
      </c>
      <c r="GH627">
        <v>28202.1</v>
      </c>
      <c r="GI627">
        <v>28105.5</v>
      </c>
      <c r="GJ627">
        <v>29463.5</v>
      </c>
      <c r="GK627">
        <v>29430.7</v>
      </c>
      <c r="GL627">
        <v>34896.5</v>
      </c>
      <c r="GM627">
        <v>35758.6</v>
      </c>
      <c r="GN627">
        <v>41501.8</v>
      </c>
      <c r="GO627">
        <v>41938.9</v>
      </c>
      <c r="GP627">
        <v>1.9469</v>
      </c>
      <c r="GQ627">
        <v>1.90527</v>
      </c>
      <c r="GR627">
        <v>0.0987947</v>
      </c>
      <c r="GS627">
        <v>0</v>
      </c>
      <c r="GT627">
        <v>25.5242</v>
      </c>
      <c r="GU627">
        <v>999.9</v>
      </c>
      <c r="GV627">
        <v>47.8</v>
      </c>
      <c r="GW627">
        <v>31.2</v>
      </c>
      <c r="GX627">
        <v>24.1209</v>
      </c>
      <c r="GY627">
        <v>62.9796</v>
      </c>
      <c r="GZ627">
        <v>33.6178</v>
      </c>
      <c r="HA627">
        <v>1</v>
      </c>
      <c r="HB627">
        <v>-0.0519055</v>
      </c>
      <c r="HC627">
        <v>0.405468</v>
      </c>
      <c r="HD627">
        <v>20.332</v>
      </c>
      <c r="HE627">
        <v>5.21729</v>
      </c>
      <c r="HF627">
        <v>12.0099</v>
      </c>
      <c r="HG627">
        <v>4.9894</v>
      </c>
      <c r="HH627">
        <v>3.28848</v>
      </c>
      <c r="HI627">
        <v>9999</v>
      </c>
      <c r="HJ627">
        <v>9999</v>
      </c>
      <c r="HK627">
        <v>9999</v>
      </c>
      <c r="HL627">
        <v>157.3</v>
      </c>
      <c r="HM627">
        <v>1.86739</v>
      </c>
      <c r="HN627">
        <v>1.86646</v>
      </c>
      <c r="HO627">
        <v>1.86586</v>
      </c>
      <c r="HP627">
        <v>1.86584</v>
      </c>
      <c r="HQ627">
        <v>1.86768</v>
      </c>
      <c r="HR627">
        <v>1.87012</v>
      </c>
      <c r="HS627">
        <v>1.8688</v>
      </c>
      <c r="HT627">
        <v>1.87027</v>
      </c>
      <c r="HU627">
        <v>0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-2.611</v>
      </c>
      <c r="II627">
        <v>-0.08790000000000001</v>
      </c>
      <c r="IJ627">
        <v>-0.9279119013753974</v>
      </c>
      <c r="IK627">
        <v>-0.003643892653284941</v>
      </c>
      <c r="IL627">
        <v>8.948238347276123E-07</v>
      </c>
      <c r="IM627">
        <v>-2.445980282225029E-10</v>
      </c>
      <c r="IN627">
        <v>-0.1764634167570225</v>
      </c>
      <c r="IO627">
        <v>-0.01042730378795286</v>
      </c>
      <c r="IP627">
        <v>0.00100284695746963</v>
      </c>
      <c r="IQ627">
        <v>-1.701466411570297E-05</v>
      </c>
      <c r="IR627">
        <v>2</v>
      </c>
      <c r="IS627">
        <v>2310</v>
      </c>
      <c r="IT627">
        <v>1</v>
      </c>
      <c r="IU627">
        <v>25</v>
      </c>
      <c r="IV627">
        <v>27.5</v>
      </c>
      <c r="IW627">
        <v>27.3</v>
      </c>
      <c r="IX627">
        <v>1.35864</v>
      </c>
      <c r="IY627">
        <v>2.21558</v>
      </c>
      <c r="IZ627">
        <v>1.39648</v>
      </c>
      <c r="JA627">
        <v>2.34863</v>
      </c>
      <c r="JB627">
        <v>1.49536</v>
      </c>
      <c r="JC627">
        <v>2.33398</v>
      </c>
      <c r="JD627">
        <v>35.8244</v>
      </c>
      <c r="JE627">
        <v>24.1663</v>
      </c>
      <c r="JF627">
        <v>18</v>
      </c>
      <c r="JG627">
        <v>513.522</v>
      </c>
      <c r="JH627">
        <v>442.773</v>
      </c>
      <c r="JI627">
        <v>24.9996</v>
      </c>
      <c r="JJ627">
        <v>26.7094</v>
      </c>
      <c r="JK627">
        <v>30.0002</v>
      </c>
      <c r="JL627">
        <v>26.6566</v>
      </c>
      <c r="JM627">
        <v>26.5922</v>
      </c>
      <c r="JN627">
        <v>27.1907</v>
      </c>
      <c r="JO627">
        <v>28.802</v>
      </c>
      <c r="JP627">
        <v>59.1705</v>
      </c>
      <c r="JQ627">
        <v>25</v>
      </c>
      <c r="JR627">
        <v>587.028</v>
      </c>
      <c r="JS627">
        <v>17.9351</v>
      </c>
      <c r="JT627">
        <v>100.756</v>
      </c>
      <c r="JU627">
        <v>100.723</v>
      </c>
    </row>
    <row r="628" spans="1:281">
      <c r="A628">
        <v>612</v>
      </c>
      <c r="B628">
        <v>1658950886.5</v>
      </c>
      <c r="C628">
        <v>9248.5</v>
      </c>
      <c r="D628" t="s">
        <v>1659</v>
      </c>
      <c r="E628" t="s">
        <v>1660</v>
      </c>
      <c r="F628">
        <v>5</v>
      </c>
      <c r="G628" t="s">
        <v>1590</v>
      </c>
      <c r="H628" t="s">
        <v>416</v>
      </c>
      <c r="I628">
        <v>1658950879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587.0780766417375</v>
      </c>
      <c r="AK628">
        <v>542.9380606060604</v>
      </c>
      <c r="AL628">
        <v>3.246895145832952</v>
      </c>
      <c r="AM628">
        <v>65.32040265321261</v>
      </c>
      <c r="AN628">
        <f>(AP628 - AO628 + DI628*1E3/(8.314*(DK628+273.15)) * AR628/DH628 * AQ628) * DH628/(100*CV628) * 1000/(1000 - AP628)</f>
        <v>0</v>
      </c>
      <c r="AO628">
        <v>17.99435440766382</v>
      </c>
      <c r="AP628">
        <v>23.47105454545455</v>
      </c>
      <c r="AQ628">
        <v>-0.003555431309637684</v>
      </c>
      <c r="AR628">
        <v>84.89156689926901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1394</v>
      </c>
      <c r="CA628">
        <v>300</v>
      </c>
      <c r="CB628">
        <v>300</v>
      </c>
      <c r="CC628">
        <v>300</v>
      </c>
      <c r="CD628">
        <v>10389.3</v>
      </c>
      <c r="CE628">
        <v>1221.96</v>
      </c>
      <c r="CF628">
        <v>-0.00688733</v>
      </c>
      <c r="CG628">
        <v>0.34</v>
      </c>
      <c r="CH628" t="s">
        <v>417</v>
      </c>
      <c r="CI628" t="s">
        <v>417</v>
      </c>
      <c r="CJ628" t="s">
        <v>417</v>
      </c>
      <c r="CK628" t="s">
        <v>417</v>
      </c>
      <c r="CL628" t="s">
        <v>417</v>
      </c>
      <c r="CM628" t="s">
        <v>417</v>
      </c>
      <c r="CN628" t="s">
        <v>417</v>
      </c>
      <c r="CO628" t="s">
        <v>417</v>
      </c>
      <c r="CP628" t="s">
        <v>417</v>
      </c>
      <c r="CQ628" t="s">
        <v>417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1658950879</v>
      </c>
      <c r="DB628">
        <v>507.9602962962963</v>
      </c>
      <c r="DC628">
        <v>560.7630370370371</v>
      </c>
      <c r="DD628">
        <v>23.51585185185185</v>
      </c>
      <c r="DE628">
        <v>18.0219962962963</v>
      </c>
      <c r="DF628">
        <v>510.547925925926</v>
      </c>
      <c r="DG628">
        <v>23.60347037037037</v>
      </c>
      <c r="DH628">
        <v>500.0669259259259</v>
      </c>
      <c r="DI628">
        <v>90.42041851851852</v>
      </c>
      <c r="DJ628">
        <v>0.1000546814814815</v>
      </c>
      <c r="DK628">
        <v>27.24170740740741</v>
      </c>
      <c r="DL628">
        <v>27.14291111111111</v>
      </c>
      <c r="DM628">
        <v>999.9000000000001</v>
      </c>
      <c r="DN628">
        <v>0</v>
      </c>
      <c r="DO628">
        <v>0</v>
      </c>
      <c r="DP628">
        <v>9999.760740740741</v>
      </c>
      <c r="DQ628">
        <v>0</v>
      </c>
      <c r="DR628">
        <v>11.3539</v>
      </c>
      <c r="DS628">
        <v>-52.80276666666668</v>
      </c>
      <c r="DT628">
        <v>520.1928148148147</v>
      </c>
      <c r="DU628">
        <v>571.0541481481482</v>
      </c>
      <c r="DV628">
        <v>5.493866666666666</v>
      </c>
      <c r="DW628">
        <v>560.7630370370371</v>
      </c>
      <c r="DX628">
        <v>18.0219962962963</v>
      </c>
      <c r="DY628">
        <v>2.126313333333334</v>
      </c>
      <c r="DZ628">
        <v>1.629555925925926</v>
      </c>
      <c r="EA628">
        <v>18.41767037037037</v>
      </c>
      <c r="EB628">
        <v>14.24113703703704</v>
      </c>
      <c r="EC628">
        <v>2000.017777777778</v>
      </c>
      <c r="ED628">
        <v>0.9800047777777776</v>
      </c>
      <c r="EE628">
        <v>0.01999552222222222</v>
      </c>
      <c r="EF628">
        <v>0</v>
      </c>
      <c r="EG628">
        <v>803.1254444444443</v>
      </c>
      <c r="EH628">
        <v>5.00097</v>
      </c>
      <c r="EI628">
        <v>15976.97037037037</v>
      </c>
      <c r="EJ628">
        <v>16707.74814814815</v>
      </c>
      <c r="EK628">
        <v>38.062</v>
      </c>
      <c r="EL628">
        <v>38.59</v>
      </c>
      <c r="EM628">
        <v>38</v>
      </c>
      <c r="EN628">
        <v>38.25</v>
      </c>
      <c r="EO628">
        <v>38.74533333333333</v>
      </c>
      <c r="EP628">
        <v>1955.127777777778</v>
      </c>
      <c r="EQ628">
        <v>39.89000000000001</v>
      </c>
      <c r="ER628">
        <v>0</v>
      </c>
      <c r="ES628">
        <v>1680.599999904633</v>
      </c>
      <c r="ET628">
        <v>0</v>
      </c>
      <c r="EU628">
        <v>803.1981153846153</v>
      </c>
      <c r="EV628">
        <v>26.23237608295483</v>
      </c>
      <c r="EW628">
        <v>516.2632481890209</v>
      </c>
      <c r="EX628">
        <v>15978.09615384615</v>
      </c>
      <c r="EY628">
        <v>15</v>
      </c>
      <c r="EZ628">
        <v>1658949246.1</v>
      </c>
      <c r="FA628" t="s">
        <v>1397</v>
      </c>
      <c r="FB628">
        <v>1658949228.6</v>
      </c>
      <c r="FC628">
        <v>1658949246.1</v>
      </c>
      <c r="FD628">
        <v>1</v>
      </c>
      <c r="FE628">
        <v>1.075</v>
      </c>
      <c r="FF628">
        <v>0.018</v>
      </c>
      <c r="FG628">
        <v>-2.327</v>
      </c>
      <c r="FH628">
        <v>-0.178</v>
      </c>
      <c r="FI628">
        <v>420</v>
      </c>
      <c r="FJ628">
        <v>13</v>
      </c>
      <c r="FK628">
        <v>0.09</v>
      </c>
      <c r="FL628">
        <v>0.02</v>
      </c>
      <c r="FM628">
        <v>-52.29267</v>
      </c>
      <c r="FN628">
        <v>-10.96993170731698</v>
      </c>
      <c r="FO628">
        <v>1.057066860988462</v>
      </c>
      <c r="FP628">
        <v>0</v>
      </c>
      <c r="FQ628">
        <v>801.8440294117646</v>
      </c>
      <c r="FR628">
        <v>27.06113063968143</v>
      </c>
      <c r="FS628">
        <v>2.662140066643579</v>
      </c>
      <c r="FT628">
        <v>0</v>
      </c>
      <c r="FU628">
        <v>5.47002175</v>
      </c>
      <c r="FV628">
        <v>0.3331415009380743</v>
      </c>
      <c r="FW628">
        <v>0.0431780255967952</v>
      </c>
      <c r="FX628">
        <v>0</v>
      </c>
      <c r="FY628">
        <v>0</v>
      </c>
      <c r="FZ628">
        <v>3</v>
      </c>
      <c r="GA628" t="s">
        <v>439</v>
      </c>
      <c r="GB628">
        <v>2.98287</v>
      </c>
      <c r="GC628">
        <v>2.71569</v>
      </c>
      <c r="GD628">
        <v>0.112794</v>
      </c>
      <c r="GE628">
        <v>0.119215</v>
      </c>
      <c r="GF628">
        <v>0.105789</v>
      </c>
      <c r="GG628">
        <v>0.0860504</v>
      </c>
      <c r="GH628">
        <v>28124.5</v>
      </c>
      <c r="GI628">
        <v>28028.6</v>
      </c>
      <c r="GJ628">
        <v>29463.1</v>
      </c>
      <c r="GK628">
        <v>29430.5</v>
      </c>
      <c r="GL628">
        <v>34898.9</v>
      </c>
      <c r="GM628">
        <v>35761.1</v>
      </c>
      <c r="GN628">
        <v>41501.5</v>
      </c>
      <c r="GO628">
        <v>41938.9</v>
      </c>
      <c r="GP628">
        <v>1.9469</v>
      </c>
      <c r="GQ628">
        <v>1.90517</v>
      </c>
      <c r="GR628">
        <v>0.0986084</v>
      </c>
      <c r="GS628">
        <v>0</v>
      </c>
      <c r="GT628">
        <v>25.5199</v>
      </c>
      <c r="GU628">
        <v>999.9</v>
      </c>
      <c r="GV628">
        <v>47.7</v>
      </c>
      <c r="GW628">
        <v>31.2</v>
      </c>
      <c r="GX628">
        <v>24.0716</v>
      </c>
      <c r="GY628">
        <v>62.9896</v>
      </c>
      <c r="GZ628">
        <v>33.9583</v>
      </c>
      <c r="HA628">
        <v>1</v>
      </c>
      <c r="HB628">
        <v>-0.0522663</v>
      </c>
      <c r="HC628">
        <v>0.404924</v>
      </c>
      <c r="HD628">
        <v>20.332</v>
      </c>
      <c r="HE628">
        <v>5.21729</v>
      </c>
      <c r="HF628">
        <v>12.0099</v>
      </c>
      <c r="HG628">
        <v>4.9894</v>
      </c>
      <c r="HH628">
        <v>3.2885</v>
      </c>
      <c r="HI628">
        <v>9999</v>
      </c>
      <c r="HJ628">
        <v>9999</v>
      </c>
      <c r="HK628">
        <v>9999</v>
      </c>
      <c r="HL628">
        <v>157.3</v>
      </c>
      <c r="HM628">
        <v>1.8674</v>
      </c>
      <c r="HN628">
        <v>1.86646</v>
      </c>
      <c r="HO628">
        <v>1.86586</v>
      </c>
      <c r="HP628">
        <v>1.86584</v>
      </c>
      <c r="HQ628">
        <v>1.86768</v>
      </c>
      <c r="HR628">
        <v>1.87013</v>
      </c>
      <c r="HS628">
        <v>1.86878</v>
      </c>
      <c r="HT628">
        <v>1.87027</v>
      </c>
      <c r="HU628">
        <v>0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-2.658</v>
      </c>
      <c r="II628">
        <v>-0.08799999999999999</v>
      </c>
      <c r="IJ628">
        <v>-0.9279119013753974</v>
      </c>
      <c r="IK628">
        <v>-0.003643892653284941</v>
      </c>
      <c r="IL628">
        <v>8.948238347276123E-07</v>
      </c>
      <c r="IM628">
        <v>-2.445980282225029E-10</v>
      </c>
      <c r="IN628">
        <v>-0.1764634167570225</v>
      </c>
      <c r="IO628">
        <v>-0.01042730378795286</v>
      </c>
      <c r="IP628">
        <v>0.00100284695746963</v>
      </c>
      <c r="IQ628">
        <v>-1.701466411570297E-05</v>
      </c>
      <c r="IR628">
        <v>2</v>
      </c>
      <c r="IS628">
        <v>2310</v>
      </c>
      <c r="IT628">
        <v>1</v>
      </c>
      <c r="IU628">
        <v>25</v>
      </c>
      <c r="IV628">
        <v>27.6</v>
      </c>
      <c r="IW628">
        <v>27.3</v>
      </c>
      <c r="IX628">
        <v>1.3916</v>
      </c>
      <c r="IY628">
        <v>2.22046</v>
      </c>
      <c r="IZ628">
        <v>1.39771</v>
      </c>
      <c r="JA628">
        <v>2.34741</v>
      </c>
      <c r="JB628">
        <v>1.49536</v>
      </c>
      <c r="JC628">
        <v>2.36206</v>
      </c>
      <c r="JD628">
        <v>35.8244</v>
      </c>
      <c r="JE628">
        <v>24.1575</v>
      </c>
      <c r="JF628">
        <v>18</v>
      </c>
      <c r="JG628">
        <v>513.535</v>
      </c>
      <c r="JH628">
        <v>442.712</v>
      </c>
      <c r="JI628">
        <v>24.9997</v>
      </c>
      <c r="JJ628">
        <v>26.7094</v>
      </c>
      <c r="JK628">
        <v>30</v>
      </c>
      <c r="JL628">
        <v>26.658</v>
      </c>
      <c r="JM628">
        <v>26.5922</v>
      </c>
      <c r="JN628">
        <v>27.8537</v>
      </c>
      <c r="JO628">
        <v>29.0784</v>
      </c>
      <c r="JP628">
        <v>59.1705</v>
      </c>
      <c r="JQ628">
        <v>25</v>
      </c>
      <c r="JR628">
        <v>607.1369999999999</v>
      </c>
      <c r="JS628">
        <v>17.9203</v>
      </c>
      <c r="JT628">
        <v>100.755</v>
      </c>
      <c r="JU628">
        <v>100.723</v>
      </c>
    </row>
    <row r="629" spans="1:281">
      <c r="A629">
        <v>613</v>
      </c>
      <c r="B629">
        <v>1658950891.5</v>
      </c>
      <c r="C629">
        <v>9253.5</v>
      </c>
      <c r="D629" t="s">
        <v>1661</v>
      </c>
      <c r="E629" t="s">
        <v>1662</v>
      </c>
      <c r="F629">
        <v>5</v>
      </c>
      <c r="G629" t="s">
        <v>1590</v>
      </c>
      <c r="H629" t="s">
        <v>416</v>
      </c>
      <c r="I629">
        <v>1658950883.714286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604.1982824146074</v>
      </c>
      <c r="AK629">
        <v>559.206515151515</v>
      </c>
      <c r="AL629">
        <v>3.258555203616089</v>
      </c>
      <c r="AM629">
        <v>65.32040265321261</v>
      </c>
      <c r="AN629">
        <f>(AP629 - AO629 + DI629*1E3/(8.314*(DK629+273.15)) * AR629/DH629 * AQ629) * DH629/(100*CV629) * 1000/(1000 - AP629)</f>
        <v>0</v>
      </c>
      <c r="AO629">
        <v>17.96105052076658</v>
      </c>
      <c r="AP629">
        <v>23.44482181818183</v>
      </c>
      <c r="AQ629">
        <v>-0.00557884591618101</v>
      </c>
      <c r="AR629">
        <v>84.89156689926901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1394</v>
      </c>
      <c r="CA629">
        <v>300</v>
      </c>
      <c r="CB629">
        <v>300</v>
      </c>
      <c r="CC629">
        <v>300</v>
      </c>
      <c r="CD629">
        <v>10389.3</v>
      </c>
      <c r="CE629">
        <v>1221.96</v>
      </c>
      <c r="CF629">
        <v>-0.00688733</v>
      </c>
      <c r="CG629">
        <v>0.34</v>
      </c>
      <c r="CH629" t="s">
        <v>417</v>
      </c>
      <c r="CI629" t="s">
        <v>417</v>
      </c>
      <c r="CJ629" t="s">
        <v>417</v>
      </c>
      <c r="CK629" t="s">
        <v>417</v>
      </c>
      <c r="CL629" t="s">
        <v>417</v>
      </c>
      <c r="CM629" t="s">
        <v>417</v>
      </c>
      <c r="CN629" t="s">
        <v>417</v>
      </c>
      <c r="CO629" t="s">
        <v>417</v>
      </c>
      <c r="CP629" t="s">
        <v>417</v>
      </c>
      <c r="CQ629" t="s">
        <v>417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1658950883.714286</v>
      </c>
      <c r="DB629">
        <v>522.9320357142857</v>
      </c>
      <c r="DC629">
        <v>576.5902142857142</v>
      </c>
      <c r="DD629">
        <v>23.48300714285714</v>
      </c>
      <c r="DE629">
        <v>17.98505</v>
      </c>
      <c r="DF629">
        <v>525.5633214285715</v>
      </c>
      <c r="DG629">
        <v>23.5709</v>
      </c>
      <c r="DH629">
        <v>500.0540714285715</v>
      </c>
      <c r="DI629">
        <v>90.41980000000001</v>
      </c>
      <c r="DJ629">
        <v>0.09999401785714286</v>
      </c>
      <c r="DK629">
        <v>27.23921428571429</v>
      </c>
      <c r="DL629">
        <v>27.13746428571428</v>
      </c>
      <c r="DM629">
        <v>999.9000000000002</v>
      </c>
      <c r="DN629">
        <v>0</v>
      </c>
      <c r="DO629">
        <v>0</v>
      </c>
      <c r="DP629">
        <v>10001.30785714286</v>
      </c>
      <c r="DQ629">
        <v>0</v>
      </c>
      <c r="DR629">
        <v>11.3539</v>
      </c>
      <c r="DS629">
        <v>-53.65827857142857</v>
      </c>
      <c r="DT629">
        <v>535.5070714285714</v>
      </c>
      <c r="DU629">
        <v>587.15</v>
      </c>
      <c r="DV629">
        <v>5.497967142857143</v>
      </c>
      <c r="DW629">
        <v>576.5902142857142</v>
      </c>
      <c r="DX629">
        <v>17.98505</v>
      </c>
      <c r="DY629">
        <v>2.123328928571429</v>
      </c>
      <c r="DZ629">
        <v>1.626204285714286</v>
      </c>
      <c r="EA629">
        <v>18.39527142857143</v>
      </c>
      <c r="EB629">
        <v>14.20937142857143</v>
      </c>
      <c r="EC629">
        <v>2000.002142857143</v>
      </c>
      <c r="ED629">
        <v>0.9800045714285712</v>
      </c>
      <c r="EE629">
        <v>0.01999572857142858</v>
      </c>
      <c r="EF629">
        <v>0</v>
      </c>
      <c r="EG629">
        <v>805.1037142857142</v>
      </c>
      <c r="EH629">
        <v>5.00097</v>
      </c>
      <c r="EI629">
        <v>16016.22142857143</v>
      </c>
      <c r="EJ629">
        <v>16707.62142857143</v>
      </c>
      <c r="EK629">
        <v>38.062</v>
      </c>
      <c r="EL629">
        <v>38.5845</v>
      </c>
      <c r="EM629">
        <v>37.9955</v>
      </c>
      <c r="EN629">
        <v>38.25</v>
      </c>
      <c r="EO629">
        <v>38.72975</v>
      </c>
      <c r="EP629">
        <v>1955.112142857143</v>
      </c>
      <c r="EQ629">
        <v>39.89000000000001</v>
      </c>
      <c r="ER629">
        <v>0</v>
      </c>
      <c r="ES629">
        <v>1685.399999856949</v>
      </c>
      <c r="ET629">
        <v>0</v>
      </c>
      <c r="EU629">
        <v>805.1968846153845</v>
      </c>
      <c r="EV629">
        <v>24.20618804108555</v>
      </c>
      <c r="EW629">
        <v>486.9470085038785</v>
      </c>
      <c r="EX629">
        <v>16018.18461538461</v>
      </c>
      <c r="EY629">
        <v>15</v>
      </c>
      <c r="EZ629">
        <v>1658949246.1</v>
      </c>
      <c r="FA629" t="s">
        <v>1397</v>
      </c>
      <c r="FB629">
        <v>1658949228.6</v>
      </c>
      <c r="FC629">
        <v>1658949246.1</v>
      </c>
      <c r="FD629">
        <v>1</v>
      </c>
      <c r="FE629">
        <v>1.075</v>
      </c>
      <c r="FF629">
        <v>0.018</v>
      </c>
      <c r="FG629">
        <v>-2.327</v>
      </c>
      <c r="FH629">
        <v>-0.178</v>
      </c>
      <c r="FI629">
        <v>420</v>
      </c>
      <c r="FJ629">
        <v>13</v>
      </c>
      <c r="FK629">
        <v>0.09</v>
      </c>
      <c r="FL629">
        <v>0.02</v>
      </c>
      <c r="FM629">
        <v>-53.07229024390243</v>
      </c>
      <c r="FN629">
        <v>-10.70869337979099</v>
      </c>
      <c r="FO629">
        <v>1.057250248384789</v>
      </c>
      <c r="FP629">
        <v>0</v>
      </c>
      <c r="FQ629">
        <v>803.6704999999999</v>
      </c>
      <c r="FR629">
        <v>25.63879294952282</v>
      </c>
      <c r="FS629">
        <v>2.524821289540637</v>
      </c>
      <c r="FT629">
        <v>0</v>
      </c>
      <c r="FU629">
        <v>5.490774634146342</v>
      </c>
      <c r="FV629">
        <v>0.09170738675958234</v>
      </c>
      <c r="FW629">
        <v>0.02221505050114878</v>
      </c>
      <c r="FX629">
        <v>1</v>
      </c>
      <c r="FY629">
        <v>1</v>
      </c>
      <c r="FZ629">
        <v>3</v>
      </c>
      <c r="GA629" t="s">
        <v>426</v>
      </c>
      <c r="GB629">
        <v>2.98301</v>
      </c>
      <c r="GC629">
        <v>2.71552</v>
      </c>
      <c r="GD629">
        <v>0.115197</v>
      </c>
      <c r="GE629">
        <v>0.121621</v>
      </c>
      <c r="GF629">
        <v>0.105706</v>
      </c>
      <c r="GG629">
        <v>0.08593240000000001</v>
      </c>
      <c r="GH629">
        <v>28048.2</v>
      </c>
      <c r="GI629">
        <v>27952.4</v>
      </c>
      <c r="GJ629">
        <v>29463</v>
      </c>
      <c r="GK629">
        <v>29430.8</v>
      </c>
      <c r="GL629">
        <v>34902.4</v>
      </c>
      <c r="GM629">
        <v>35765.9</v>
      </c>
      <c r="GN629">
        <v>41501.7</v>
      </c>
      <c r="GO629">
        <v>41939</v>
      </c>
      <c r="GP629">
        <v>1.9469</v>
      </c>
      <c r="GQ629">
        <v>1.90532</v>
      </c>
      <c r="GR629">
        <v>0.0982918</v>
      </c>
      <c r="GS629">
        <v>0</v>
      </c>
      <c r="GT629">
        <v>25.5162</v>
      </c>
      <c r="GU629">
        <v>999.9</v>
      </c>
      <c r="GV629">
        <v>47.7</v>
      </c>
      <c r="GW629">
        <v>31.2</v>
      </c>
      <c r="GX629">
        <v>24.0711</v>
      </c>
      <c r="GY629">
        <v>63.0896</v>
      </c>
      <c r="GZ629">
        <v>33.4095</v>
      </c>
      <c r="HA629">
        <v>1</v>
      </c>
      <c r="HB629">
        <v>-0.052185</v>
      </c>
      <c r="HC629">
        <v>0.403407</v>
      </c>
      <c r="HD629">
        <v>20.332</v>
      </c>
      <c r="HE629">
        <v>5.21714</v>
      </c>
      <c r="HF629">
        <v>12.0099</v>
      </c>
      <c r="HG629">
        <v>4.9894</v>
      </c>
      <c r="HH629">
        <v>3.2885</v>
      </c>
      <c r="HI629">
        <v>9999</v>
      </c>
      <c r="HJ629">
        <v>9999</v>
      </c>
      <c r="HK629">
        <v>9999</v>
      </c>
      <c r="HL629">
        <v>157.3</v>
      </c>
      <c r="HM629">
        <v>1.86741</v>
      </c>
      <c r="HN629">
        <v>1.86646</v>
      </c>
      <c r="HO629">
        <v>1.86584</v>
      </c>
      <c r="HP629">
        <v>1.86584</v>
      </c>
      <c r="HQ629">
        <v>1.86767</v>
      </c>
      <c r="HR629">
        <v>1.87013</v>
      </c>
      <c r="HS629">
        <v>1.86875</v>
      </c>
      <c r="HT629">
        <v>1.87027</v>
      </c>
      <c r="HU629">
        <v>0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-2.704</v>
      </c>
      <c r="II629">
        <v>-0.0883</v>
      </c>
      <c r="IJ629">
        <v>-0.9279119013753974</v>
      </c>
      <c r="IK629">
        <v>-0.003643892653284941</v>
      </c>
      <c r="IL629">
        <v>8.948238347276123E-07</v>
      </c>
      <c r="IM629">
        <v>-2.445980282225029E-10</v>
      </c>
      <c r="IN629">
        <v>-0.1764634167570225</v>
      </c>
      <c r="IO629">
        <v>-0.01042730378795286</v>
      </c>
      <c r="IP629">
        <v>0.00100284695746963</v>
      </c>
      <c r="IQ629">
        <v>-1.701466411570297E-05</v>
      </c>
      <c r="IR629">
        <v>2</v>
      </c>
      <c r="IS629">
        <v>2310</v>
      </c>
      <c r="IT629">
        <v>1</v>
      </c>
      <c r="IU629">
        <v>25</v>
      </c>
      <c r="IV629">
        <v>27.7</v>
      </c>
      <c r="IW629">
        <v>27.4</v>
      </c>
      <c r="IX629">
        <v>1.4209</v>
      </c>
      <c r="IY629">
        <v>2.20825</v>
      </c>
      <c r="IZ629">
        <v>1.39648</v>
      </c>
      <c r="JA629">
        <v>2.34863</v>
      </c>
      <c r="JB629">
        <v>1.49536</v>
      </c>
      <c r="JC629">
        <v>2.39502</v>
      </c>
      <c r="JD629">
        <v>35.8244</v>
      </c>
      <c r="JE629">
        <v>24.1751</v>
      </c>
      <c r="JF629">
        <v>18</v>
      </c>
      <c r="JG629">
        <v>513.535</v>
      </c>
      <c r="JH629">
        <v>442.803</v>
      </c>
      <c r="JI629">
        <v>24.9996</v>
      </c>
      <c r="JJ629">
        <v>26.7094</v>
      </c>
      <c r="JK629">
        <v>30.0001</v>
      </c>
      <c r="JL629">
        <v>26.658</v>
      </c>
      <c r="JM629">
        <v>26.5922</v>
      </c>
      <c r="JN629">
        <v>28.4408</v>
      </c>
      <c r="JO629">
        <v>29.0784</v>
      </c>
      <c r="JP629">
        <v>58.797</v>
      </c>
      <c r="JQ629">
        <v>25</v>
      </c>
      <c r="JR629">
        <v>620.814</v>
      </c>
      <c r="JS629">
        <v>17.9154</v>
      </c>
      <c r="JT629">
        <v>100.755</v>
      </c>
      <c r="JU629">
        <v>100.724</v>
      </c>
    </row>
    <row r="630" spans="1:281">
      <c r="A630">
        <v>614</v>
      </c>
      <c r="B630">
        <v>1658950896.5</v>
      </c>
      <c r="C630">
        <v>9258.5</v>
      </c>
      <c r="D630" t="s">
        <v>1663</v>
      </c>
      <c r="E630" t="s">
        <v>1664</v>
      </c>
      <c r="F630">
        <v>5</v>
      </c>
      <c r="G630" t="s">
        <v>1590</v>
      </c>
      <c r="H630" t="s">
        <v>416</v>
      </c>
      <c r="I630">
        <v>1658950889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621.3630009046424</v>
      </c>
      <c r="AK630">
        <v>575.5505212121208</v>
      </c>
      <c r="AL630">
        <v>3.267032162728063</v>
      </c>
      <c r="AM630">
        <v>65.32040265321261</v>
      </c>
      <c r="AN630">
        <f>(AP630 - AO630 + DI630*1E3/(8.314*(DK630+273.15)) * AR630/DH630 * AQ630) * DH630/(100*CV630) * 1000/(1000 - AP630)</f>
        <v>0</v>
      </c>
      <c r="AO630">
        <v>17.93630273448722</v>
      </c>
      <c r="AP630">
        <v>23.42727212121211</v>
      </c>
      <c r="AQ630">
        <v>-0.001869375748538123</v>
      </c>
      <c r="AR630">
        <v>84.89156689926901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1394</v>
      </c>
      <c r="CA630">
        <v>300</v>
      </c>
      <c r="CB630">
        <v>300</v>
      </c>
      <c r="CC630">
        <v>300</v>
      </c>
      <c r="CD630">
        <v>10389.3</v>
      </c>
      <c r="CE630">
        <v>1221.96</v>
      </c>
      <c r="CF630">
        <v>-0.00688733</v>
      </c>
      <c r="CG630">
        <v>0.34</v>
      </c>
      <c r="CH630" t="s">
        <v>417</v>
      </c>
      <c r="CI630" t="s">
        <v>417</v>
      </c>
      <c r="CJ630" t="s">
        <v>417</v>
      </c>
      <c r="CK630" t="s">
        <v>417</v>
      </c>
      <c r="CL630" t="s">
        <v>417</v>
      </c>
      <c r="CM630" t="s">
        <v>417</v>
      </c>
      <c r="CN630" t="s">
        <v>417</v>
      </c>
      <c r="CO630" t="s">
        <v>417</v>
      </c>
      <c r="CP630" t="s">
        <v>417</v>
      </c>
      <c r="CQ630" t="s">
        <v>417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1658950889</v>
      </c>
      <c r="DB630">
        <v>539.7506296296297</v>
      </c>
      <c r="DC630">
        <v>594.3178888888889</v>
      </c>
      <c r="DD630">
        <v>23.45561851851852</v>
      </c>
      <c r="DE630">
        <v>17.95901851851852</v>
      </c>
      <c r="DF630">
        <v>542.4307407407408</v>
      </c>
      <c r="DG630">
        <v>23.54374444444444</v>
      </c>
      <c r="DH630">
        <v>500.046925925926</v>
      </c>
      <c r="DI630">
        <v>90.41898148148147</v>
      </c>
      <c r="DJ630">
        <v>0.1000315259259259</v>
      </c>
      <c r="DK630">
        <v>27.23645925925926</v>
      </c>
      <c r="DL630">
        <v>27.13062592592592</v>
      </c>
      <c r="DM630">
        <v>999.9000000000001</v>
      </c>
      <c r="DN630">
        <v>0</v>
      </c>
      <c r="DO630">
        <v>0</v>
      </c>
      <c r="DP630">
        <v>9992.567037037037</v>
      </c>
      <c r="DQ630">
        <v>0</v>
      </c>
      <c r="DR630">
        <v>11.3539</v>
      </c>
      <c r="DS630">
        <v>-54.56735555555556</v>
      </c>
      <c r="DT630">
        <v>552.7146296296296</v>
      </c>
      <c r="DU630">
        <v>605.1862962962963</v>
      </c>
      <c r="DV630">
        <v>5.49661</v>
      </c>
      <c r="DW630">
        <v>594.3178888888889</v>
      </c>
      <c r="DX630">
        <v>17.95901851851852</v>
      </c>
      <c r="DY630">
        <v>2.120832222222222</v>
      </c>
      <c r="DZ630">
        <v>1.623835185185186</v>
      </c>
      <c r="EA630">
        <v>18.37652222222222</v>
      </c>
      <c r="EB630">
        <v>14.18686296296296</v>
      </c>
      <c r="EC630">
        <v>1999.986666666666</v>
      </c>
      <c r="ED630">
        <v>0.9800043333333333</v>
      </c>
      <c r="EE630">
        <v>0.01999596666666667</v>
      </c>
      <c r="EF630">
        <v>0</v>
      </c>
      <c r="EG630">
        <v>807.1797037037038</v>
      </c>
      <c r="EH630">
        <v>5.00097</v>
      </c>
      <c r="EI630">
        <v>16057.51111111111</v>
      </c>
      <c r="EJ630">
        <v>16707.48888888889</v>
      </c>
      <c r="EK630">
        <v>38.062</v>
      </c>
      <c r="EL630">
        <v>38.58066666666667</v>
      </c>
      <c r="EM630">
        <v>37.99066666666667</v>
      </c>
      <c r="EN630">
        <v>38.25</v>
      </c>
      <c r="EO630">
        <v>38.71266666666666</v>
      </c>
      <c r="EP630">
        <v>1955.096666666667</v>
      </c>
      <c r="EQ630">
        <v>39.89000000000001</v>
      </c>
      <c r="ER630">
        <v>0</v>
      </c>
      <c r="ES630">
        <v>1690.200000047684</v>
      </c>
      <c r="ET630">
        <v>0</v>
      </c>
      <c r="EU630">
        <v>807.063153846154</v>
      </c>
      <c r="EV630">
        <v>22.80068376366034</v>
      </c>
      <c r="EW630">
        <v>453.1076921884941</v>
      </c>
      <c r="EX630">
        <v>16055.46923076923</v>
      </c>
      <c r="EY630">
        <v>15</v>
      </c>
      <c r="EZ630">
        <v>1658949246.1</v>
      </c>
      <c r="FA630" t="s">
        <v>1397</v>
      </c>
      <c r="FB630">
        <v>1658949228.6</v>
      </c>
      <c r="FC630">
        <v>1658949246.1</v>
      </c>
      <c r="FD630">
        <v>1</v>
      </c>
      <c r="FE630">
        <v>1.075</v>
      </c>
      <c r="FF630">
        <v>0.018</v>
      </c>
      <c r="FG630">
        <v>-2.327</v>
      </c>
      <c r="FH630">
        <v>-0.178</v>
      </c>
      <c r="FI630">
        <v>420</v>
      </c>
      <c r="FJ630">
        <v>13</v>
      </c>
      <c r="FK630">
        <v>0.09</v>
      </c>
      <c r="FL630">
        <v>0.02</v>
      </c>
      <c r="FM630">
        <v>-54.10194249999999</v>
      </c>
      <c r="FN630">
        <v>-10.41370469043136</v>
      </c>
      <c r="FO630">
        <v>1.00343829802522</v>
      </c>
      <c r="FP630">
        <v>0</v>
      </c>
      <c r="FQ630">
        <v>806.1083529411766</v>
      </c>
      <c r="FR630">
        <v>23.47996942382936</v>
      </c>
      <c r="FS630">
        <v>2.315285891155867</v>
      </c>
      <c r="FT630">
        <v>0</v>
      </c>
      <c r="FU630">
        <v>5.498885</v>
      </c>
      <c r="FV630">
        <v>-0.001399024390257233</v>
      </c>
      <c r="FW630">
        <v>0.008662879140332038</v>
      </c>
      <c r="FX630">
        <v>1</v>
      </c>
      <c r="FY630">
        <v>1</v>
      </c>
      <c r="FZ630">
        <v>3</v>
      </c>
      <c r="GA630" t="s">
        <v>426</v>
      </c>
      <c r="GB630">
        <v>2.98295</v>
      </c>
      <c r="GC630">
        <v>2.71557</v>
      </c>
      <c r="GD630">
        <v>0.117579</v>
      </c>
      <c r="GE630">
        <v>0.123954</v>
      </c>
      <c r="GF630">
        <v>0.105648</v>
      </c>
      <c r="GG630">
        <v>0.085838</v>
      </c>
      <c r="GH630">
        <v>27972.2</v>
      </c>
      <c r="GI630">
        <v>27878.3</v>
      </c>
      <c r="GJ630">
        <v>29462.4</v>
      </c>
      <c r="GK630">
        <v>29431.1</v>
      </c>
      <c r="GL630">
        <v>34903.8</v>
      </c>
      <c r="GM630">
        <v>35770</v>
      </c>
      <c r="GN630">
        <v>41500.6</v>
      </c>
      <c r="GO630">
        <v>41939.4</v>
      </c>
      <c r="GP630">
        <v>1.94678</v>
      </c>
      <c r="GQ630">
        <v>1.90548</v>
      </c>
      <c r="GR630">
        <v>0.0984594</v>
      </c>
      <c r="GS630">
        <v>0</v>
      </c>
      <c r="GT630">
        <v>25.5118</v>
      </c>
      <c r="GU630">
        <v>999.9</v>
      </c>
      <c r="GV630">
        <v>47.7</v>
      </c>
      <c r="GW630">
        <v>31.2</v>
      </c>
      <c r="GX630">
        <v>24.073</v>
      </c>
      <c r="GY630">
        <v>62.9196</v>
      </c>
      <c r="GZ630">
        <v>33.9103</v>
      </c>
      <c r="HA630">
        <v>1</v>
      </c>
      <c r="HB630">
        <v>-0.052218</v>
      </c>
      <c r="HC630">
        <v>0.401571</v>
      </c>
      <c r="HD630">
        <v>20.3319</v>
      </c>
      <c r="HE630">
        <v>5.21639</v>
      </c>
      <c r="HF630">
        <v>12.0099</v>
      </c>
      <c r="HG630">
        <v>4.98895</v>
      </c>
      <c r="HH630">
        <v>3.2883</v>
      </c>
      <c r="HI630">
        <v>9999</v>
      </c>
      <c r="HJ630">
        <v>9999</v>
      </c>
      <c r="HK630">
        <v>9999</v>
      </c>
      <c r="HL630">
        <v>157.3</v>
      </c>
      <c r="HM630">
        <v>1.8674</v>
      </c>
      <c r="HN630">
        <v>1.86646</v>
      </c>
      <c r="HO630">
        <v>1.86588</v>
      </c>
      <c r="HP630">
        <v>1.86584</v>
      </c>
      <c r="HQ630">
        <v>1.86768</v>
      </c>
      <c r="HR630">
        <v>1.87013</v>
      </c>
      <c r="HS630">
        <v>1.86875</v>
      </c>
      <c r="HT630">
        <v>1.87026</v>
      </c>
      <c r="HU630">
        <v>0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-2.749</v>
      </c>
      <c r="II630">
        <v>-0.08840000000000001</v>
      </c>
      <c r="IJ630">
        <v>-0.9279119013753974</v>
      </c>
      <c r="IK630">
        <v>-0.003643892653284941</v>
      </c>
      <c r="IL630">
        <v>8.948238347276123E-07</v>
      </c>
      <c r="IM630">
        <v>-2.445980282225029E-10</v>
      </c>
      <c r="IN630">
        <v>-0.1764634167570225</v>
      </c>
      <c r="IO630">
        <v>-0.01042730378795286</v>
      </c>
      <c r="IP630">
        <v>0.00100284695746963</v>
      </c>
      <c r="IQ630">
        <v>-1.701466411570297E-05</v>
      </c>
      <c r="IR630">
        <v>2</v>
      </c>
      <c r="IS630">
        <v>2310</v>
      </c>
      <c r="IT630">
        <v>1</v>
      </c>
      <c r="IU630">
        <v>25</v>
      </c>
      <c r="IV630">
        <v>27.8</v>
      </c>
      <c r="IW630">
        <v>27.5</v>
      </c>
      <c r="IX630">
        <v>1.45386</v>
      </c>
      <c r="IY630">
        <v>2.2229</v>
      </c>
      <c r="IZ630">
        <v>1.39648</v>
      </c>
      <c r="JA630">
        <v>2.34741</v>
      </c>
      <c r="JB630">
        <v>1.49536</v>
      </c>
      <c r="JC630">
        <v>2.30957</v>
      </c>
      <c r="JD630">
        <v>35.8244</v>
      </c>
      <c r="JE630">
        <v>24.1663</v>
      </c>
      <c r="JF630">
        <v>18</v>
      </c>
      <c r="JG630">
        <v>513.454</v>
      </c>
      <c r="JH630">
        <v>442.894</v>
      </c>
      <c r="JI630">
        <v>24.9996</v>
      </c>
      <c r="JJ630">
        <v>26.7094</v>
      </c>
      <c r="JK630">
        <v>30.0001</v>
      </c>
      <c r="JL630">
        <v>26.658</v>
      </c>
      <c r="JM630">
        <v>26.5922</v>
      </c>
      <c r="JN630">
        <v>29.0913</v>
      </c>
      <c r="JO630">
        <v>29.0784</v>
      </c>
      <c r="JP630">
        <v>58.797</v>
      </c>
      <c r="JQ630">
        <v>25</v>
      </c>
      <c r="JR630">
        <v>640.925</v>
      </c>
      <c r="JS630">
        <v>17.9119</v>
      </c>
      <c r="JT630">
        <v>100.753</v>
      </c>
      <c r="JU630">
        <v>100.725</v>
      </c>
    </row>
    <row r="631" spans="1:281">
      <c r="A631">
        <v>615</v>
      </c>
      <c r="B631">
        <v>1658950901.5</v>
      </c>
      <c r="C631">
        <v>9263.5</v>
      </c>
      <c r="D631" t="s">
        <v>1665</v>
      </c>
      <c r="E631" t="s">
        <v>1666</v>
      </c>
      <c r="F631">
        <v>5</v>
      </c>
      <c r="G631" t="s">
        <v>1590</v>
      </c>
      <c r="H631" t="s">
        <v>416</v>
      </c>
      <c r="I631">
        <v>1658950893.714286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638.1604954851238</v>
      </c>
      <c r="AK631">
        <v>591.7908303030302</v>
      </c>
      <c r="AL631">
        <v>3.242982033322646</v>
      </c>
      <c r="AM631">
        <v>65.32040265321261</v>
      </c>
      <c r="AN631">
        <f>(AP631 - AO631 + DI631*1E3/(8.314*(DK631+273.15)) * AR631/DH631 * AQ631) * DH631/(100*CV631) * 1000/(1000 - AP631)</f>
        <v>0</v>
      </c>
      <c r="AO631">
        <v>17.91390101909751</v>
      </c>
      <c r="AP631">
        <v>23.41158242424241</v>
      </c>
      <c r="AQ631">
        <v>-0.0005570213473696719</v>
      </c>
      <c r="AR631">
        <v>84.89156689926901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1394</v>
      </c>
      <c r="CA631">
        <v>300</v>
      </c>
      <c r="CB631">
        <v>300</v>
      </c>
      <c r="CC631">
        <v>300</v>
      </c>
      <c r="CD631">
        <v>10389.3</v>
      </c>
      <c r="CE631">
        <v>1221.96</v>
      </c>
      <c r="CF631">
        <v>-0.00688733</v>
      </c>
      <c r="CG631">
        <v>0.34</v>
      </c>
      <c r="CH631" t="s">
        <v>417</v>
      </c>
      <c r="CI631" t="s">
        <v>417</v>
      </c>
      <c r="CJ631" t="s">
        <v>417</v>
      </c>
      <c r="CK631" t="s">
        <v>417</v>
      </c>
      <c r="CL631" t="s">
        <v>417</v>
      </c>
      <c r="CM631" t="s">
        <v>417</v>
      </c>
      <c r="CN631" t="s">
        <v>417</v>
      </c>
      <c r="CO631" t="s">
        <v>417</v>
      </c>
      <c r="CP631" t="s">
        <v>417</v>
      </c>
      <c r="CQ631" t="s">
        <v>417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1658950893.714286</v>
      </c>
      <c r="DB631">
        <v>554.7573571428571</v>
      </c>
      <c r="DC631">
        <v>610.1139999999998</v>
      </c>
      <c r="DD631">
        <v>23.43667142857143</v>
      </c>
      <c r="DE631">
        <v>17.93489285714286</v>
      </c>
      <c r="DF631">
        <v>557.4806785714285</v>
      </c>
      <c r="DG631">
        <v>23.52495714285714</v>
      </c>
      <c r="DH631">
        <v>500.049</v>
      </c>
      <c r="DI631">
        <v>90.41691428571428</v>
      </c>
      <c r="DJ631">
        <v>0.09998841785714287</v>
      </c>
      <c r="DK631">
        <v>27.23365</v>
      </c>
      <c r="DL631">
        <v>27.12637142857144</v>
      </c>
      <c r="DM631">
        <v>999.9000000000002</v>
      </c>
      <c r="DN631">
        <v>0</v>
      </c>
      <c r="DO631">
        <v>0</v>
      </c>
      <c r="DP631">
        <v>9995.981785714288</v>
      </c>
      <c r="DQ631">
        <v>0</v>
      </c>
      <c r="DR631">
        <v>11.3539</v>
      </c>
      <c r="DS631">
        <v>-55.35675714285714</v>
      </c>
      <c r="DT631">
        <v>568.0707142857143</v>
      </c>
      <c r="DU631">
        <v>621.2559642857142</v>
      </c>
      <c r="DV631">
        <v>5.501787499999998</v>
      </c>
      <c r="DW631">
        <v>610.1139999999998</v>
      </c>
      <c r="DX631">
        <v>17.93489285714286</v>
      </c>
      <c r="DY631">
        <v>2.119071071428571</v>
      </c>
      <c r="DZ631">
        <v>1.621616785714286</v>
      </c>
      <c r="EA631">
        <v>18.36327142857143</v>
      </c>
      <c r="EB631">
        <v>14.16576428571428</v>
      </c>
      <c r="EC631">
        <v>1999.973928571428</v>
      </c>
      <c r="ED631">
        <v>0.9800040357142856</v>
      </c>
      <c r="EE631">
        <v>0.01999626428571429</v>
      </c>
      <c r="EF631">
        <v>0</v>
      </c>
      <c r="EG631">
        <v>808.8960714285713</v>
      </c>
      <c r="EH631">
        <v>5.00097</v>
      </c>
      <c r="EI631">
        <v>16091.78928571429</v>
      </c>
      <c r="EJ631">
        <v>16707.38928571429</v>
      </c>
      <c r="EK631">
        <v>38.05535714285714</v>
      </c>
      <c r="EL631">
        <v>38.57549999999999</v>
      </c>
      <c r="EM631">
        <v>37.98425</v>
      </c>
      <c r="EN631">
        <v>38.25</v>
      </c>
      <c r="EO631">
        <v>38.69824999999999</v>
      </c>
      <c r="EP631">
        <v>1955.083928571428</v>
      </c>
      <c r="EQ631">
        <v>39.89000000000001</v>
      </c>
      <c r="ER631">
        <v>0</v>
      </c>
      <c r="ES631">
        <v>1695.599999904633</v>
      </c>
      <c r="ET631">
        <v>0</v>
      </c>
      <c r="EU631">
        <v>809.1694</v>
      </c>
      <c r="EV631">
        <v>21.91392310978094</v>
      </c>
      <c r="EW631">
        <v>415.4153851790647</v>
      </c>
      <c r="EX631">
        <v>16096.964</v>
      </c>
      <c r="EY631">
        <v>15</v>
      </c>
      <c r="EZ631">
        <v>1658949246.1</v>
      </c>
      <c r="FA631" t="s">
        <v>1397</v>
      </c>
      <c r="FB631">
        <v>1658949228.6</v>
      </c>
      <c r="FC631">
        <v>1658949246.1</v>
      </c>
      <c r="FD631">
        <v>1</v>
      </c>
      <c r="FE631">
        <v>1.075</v>
      </c>
      <c r="FF631">
        <v>0.018</v>
      </c>
      <c r="FG631">
        <v>-2.327</v>
      </c>
      <c r="FH631">
        <v>-0.178</v>
      </c>
      <c r="FI631">
        <v>420</v>
      </c>
      <c r="FJ631">
        <v>13</v>
      </c>
      <c r="FK631">
        <v>0.09</v>
      </c>
      <c r="FL631">
        <v>0.02</v>
      </c>
      <c r="FM631">
        <v>-54.75009250000001</v>
      </c>
      <c r="FN631">
        <v>-9.959505816135145</v>
      </c>
      <c r="FO631">
        <v>0.9623156546548275</v>
      </c>
      <c r="FP631">
        <v>0</v>
      </c>
      <c r="FQ631">
        <v>807.512382352941</v>
      </c>
      <c r="FR631">
        <v>22.24496562338044</v>
      </c>
      <c r="FS631">
        <v>2.193666029258746</v>
      </c>
      <c r="FT631">
        <v>0</v>
      </c>
      <c r="FU631">
        <v>5.498092</v>
      </c>
      <c r="FV631">
        <v>0.06295879924952984</v>
      </c>
      <c r="FW631">
        <v>0.007368863277331218</v>
      </c>
      <c r="FX631">
        <v>1</v>
      </c>
      <c r="FY631">
        <v>1</v>
      </c>
      <c r="FZ631">
        <v>3</v>
      </c>
      <c r="GA631" t="s">
        <v>426</v>
      </c>
      <c r="GB631">
        <v>2.98281</v>
      </c>
      <c r="GC631">
        <v>2.71557</v>
      </c>
      <c r="GD631">
        <v>0.119907</v>
      </c>
      <c r="GE631">
        <v>0.126317</v>
      </c>
      <c r="GF631">
        <v>0.105603</v>
      </c>
      <c r="GG631">
        <v>0.0858177</v>
      </c>
      <c r="GH631">
        <v>27898.9</v>
      </c>
      <c r="GI631">
        <v>27803</v>
      </c>
      <c r="GJ631">
        <v>29462.9</v>
      </c>
      <c r="GK631">
        <v>29430.9</v>
      </c>
      <c r="GL631">
        <v>34906.1</v>
      </c>
      <c r="GM631">
        <v>35770.9</v>
      </c>
      <c r="GN631">
        <v>41501.1</v>
      </c>
      <c r="GO631">
        <v>41939.3</v>
      </c>
      <c r="GP631">
        <v>1.94697</v>
      </c>
      <c r="GQ631">
        <v>1.90535</v>
      </c>
      <c r="GR631">
        <v>0.0986643</v>
      </c>
      <c r="GS631">
        <v>0</v>
      </c>
      <c r="GT631">
        <v>25.5077</v>
      </c>
      <c r="GU631">
        <v>999.9</v>
      </c>
      <c r="GV631">
        <v>47.7</v>
      </c>
      <c r="GW631">
        <v>31.2</v>
      </c>
      <c r="GX631">
        <v>24.0731</v>
      </c>
      <c r="GY631">
        <v>63.0796</v>
      </c>
      <c r="GZ631">
        <v>33.5016</v>
      </c>
      <c r="HA631">
        <v>1</v>
      </c>
      <c r="HB631">
        <v>-0.0522536</v>
      </c>
      <c r="HC631">
        <v>0.39735</v>
      </c>
      <c r="HD631">
        <v>20.332</v>
      </c>
      <c r="HE631">
        <v>5.21729</v>
      </c>
      <c r="HF631">
        <v>12.0099</v>
      </c>
      <c r="HG631">
        <v>4.98925</v>
      </c>
      <c r="HH631">
        <v>3.28848</v>
      </c>
      <c r="HI631">
        <v>9999</v>
      </c>
      <c r="HJ631">
        <v>9999</v>
      </c>
      <c r="HK631">
        <v>9999</v>
      </c>
      <c r="HL631">
        <v>157.3</v>
      </c>
      <c r="HM631">
        <v>1.8674</v>
      </c>
      <c r="HN631">
        <v>1.86646</v>
      </c>
      <c r="HO631">
        <v>1.86586</v>
      </c>
      <c r="HP631">
        <v>1.86584</v>
      </c>
      <c r="HQ631">
        <v>1.86768</v>
      </c>
      <c r="HR631">
        <v>1.87013</v>
      </c>
      <c r="HS631">
        <v>1.86876</v>
      </c>
      <c r="HT631">
        <v>1.87027</v>
      </c>
      <c r="HU631">
        <v>0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-2.795</v>
      </c>
      <c r="II631">
        <v>-0.0886</v>
      </c>
      <c r="IJ631">
        <v>-0.9279119013753974</v>
      </c>
      <c r="IK631">
        <v>-0.003643892653284941</v>
      </c>
      <c r="IL631">
        <v>8.948238347276123E-07</v>
      </c>
      <c r="IM631">
        <v>-2.445980282225029E-10</v>
      </c>
      <c r="IN631">
        <v>-0.1764634167570225</v>
      </c>
      <c r="IO631">
        <v>-0.01042730378795286</v>
      </c>
      <c r="IP631">
        <v>0.00100284695746963</v>
      </c>
      <c r="IQ631">
        <v>-1.701466411570297E-05</v>
      </c>
      <c r="IR631">
        <v>2</v>
      </c>
      <c r="IS631">
        <v>2310</v>
      </c>
      <c r="IT631">
        <v>1</v>
      </c>
      <c r="IU631">
        <v>25</v>
      </c>
      <c r="IV631">
        <v>27.9</v>
      </c>
      <c r="IW631">
        <v>27.6</v>
      </c>
      <c r="IX631">
        <v>1.48071</v>
      </c>
      <c r="IY631">
        <v>2.20703</v>
      </c>
      <c r="IZ631">
        <v>1.39648</v>
      </c>
      <c r="JA631">
        <v>2.34619</v>
      </c>
      <c r="JB631">
        <v>1.49536</v>
      </c>
      <c r="JC631">
        <v>2.36938</v>
      </c>
      <c r="JD631">
        <v>35.8244</v>
      </c>
      <c r="JE631">
        <v>24.1663</v>
      </c>
      <c r="JF631">
        <v>18</v>
      </c>
      <c r="JG631">
        <v>513.5839999999999</v>
      </c>
      <c r="JH631">
        <v>442.823</v>
      </c>
      <c r="JI631">
        <v>24.9992</v>
      </c>
      <c r="JJ631">
        <v>26.7094</v>
      </c>
      <c r="JK631">
        <v>30.0001</v>
      </c>
      <c r="JL631">
        <v>26.658</v>
      </c>
      <c r="JM631">
        <v>26.5929</v>
      </c>
      <c r="JN631">
        <v>29.6438</v>
      </c>
      <c r="JO631">
        <v>29.0784</v>
      </c>
      <c r="JP631">
        <v>58.797</v>
      </c>
      <c r="JQ631">
        <v>25</v>
      </c>
      <c r="JR631">
        <v>654.3</v>
      </c>
      <c r="JS631">
        <v>17.9092</v>
      </c>
      <c r="JT631">
        <v>100.754</v>
      </c>
      <c r="JU631">
        <v>100.724</v>
      </c>
    </row>
    <row r="632" spans="1:281">
      <c r="A632">
        <v>616</v>
      </c>
      <c r="B632">
        <v>1658950906.5</v>
      </c>
      <c r="C632">
        <v>9268.5</v>
      </c>
      <c r="D632" t="s">
        <v>1667</v>
      </c>
      <c r="E632" t="s">
        <v>1668</v>
      </c>
      <c r="F632">
        <v>5</v>
      </c>
      <c r="G632" t="s">
        <v>1590</v>
      </c>
      <c r="H632" t="s">
        <v>416</v>
      </c>
      <c r="I632">
        <v>1658950899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655.457145193771</v>
      </c>
      <c r="AK632">
        <v>608.1943999999997</v>
      </c>
      <c r="AL632">
        <v>3.280459058924265</v>
      </c>
      <c r="AM632">
        <v>65.32040265321261</v>
      </c>
      <c r="AN632">
        <f>(AP632 - AO632 + DI632*1E3/(8.314*(DK632+273.15)) * AR632/DH632 * AQ632) * DH632/(100*CV632) * 1000/(1000 - AP632)</f>
        <v>0</v>
      </c>
      <c r="AO632">
        <v>17.90981360931101</v>
      </c>
      <c r="AP632">
        <v>23.40472545454546</v>
      </c>
      <c r="AQ632">
        <v>-0.0002461105996620864</v>
      </c>
      <c r="AR632">
        <v>84.89156689926901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1394</v>
      </c>
      <c r="CA632">
        <v>300</v>
      </c>
      <c r="CB632">
        <v>300</v>
      </c>
      <c r="CC632">
        <v>300</v>
      </c>
      <c r="CD632">
        <v>10389.3</v>
      </c>
      <c r="CE632">
        <v>1221.96</v>
      </c>
      <c r="CF632">
        <v>-0.00688733</v>
      </c>
      <c r="CG632">
        <v>0.34</v>
      </c>
      <c r="CH632" t="s">
        <v>417</v>
      </c>
      <c r="CI632" t="s">
        <v>417</v>
      </c>
      <c r="CJ632" t="s">
        <v>417</v>
      </c>
      <c r="CK632" t="s">
        <v>417</v>
      </c>
      <c r="CL632" t="s">
        <v>417</v>
      </c>
      <c r="CM632" t="s">
        <v>417</v>
      </c>
      <c r="CN632" t="s">
        <v>417</v>
      </c>
      <c r="CO632" t="s">
        <v>417</v>
      </c>
      <c r="CP632" t="s">
        <v>417</v>
      </c>
      <c r="CQ632" t="s">
        <v>417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1658950899</v>
      </c>
      <c r="DB632">
        <v>571.6110740740742</v>
      </c>
      <c r="DC632">
        <v>627.824074074074</v>
      </c>
      <c r="DD632">
        <v>23.41910740740741</v>
      </c>
      <c r="DE632">
        <v>17.91742222222222</v>
      </c>
      <c r="DF632">
        <v>574.3829629629629</v>
      </c>
      <c r="DG632">
        <v>23.50754074074074</v>
      </c>
      <c r="DH632">
        <v>500.0414814814815</v>
      </c>
      <c r="DI632">
        <v>90.41482592592592</v>
      </c>
      <c r="DJ632">
        <v>0.09998131481481479</v>
      </c>
      <c r="DK632">
        <v>27.22938888888889</v>
      </c>
      <c r="DL632">
        <v>27.11888888888889</v>
      </c>
      <c r="DM632">
        <v>999.9000000000001</v>
      </c>
      <c r="DN632">
        <v>0</v>
      </c>
      <c r="DO632">
        <v>0</v>
      </c>
      <c r="DP632">
        <v>10003.98481481482</v>
      </c>
      <c r="DQ632">
        <v>0</v>
      </c>
      <c r="DR632">
        <v>11.35332962962963</v>
      </c>
      <c r="DS632">
        <v>-56.21305555555556</v>
      </c>
      <c r="DT632">
        <v>585.3185555555557</v>
      </c>
      <c r="DU632">
        <v>639.2781851851852</v>
      </c>
      <c r="DV632">
        <v>5.501697777777776</v>
      </c>
      <c r="DW632">
        <v>627.824074074074</v>
      </c>
      <c r="DX632">
        <v>17.91742222222222</v>
      </c>
      <c r="DY632">
        <v>2.117433333333334</v>
      </c>
      <c r="DZ632">
        <v>1.619999259259259</v>
      </c>
      <c r="EA632">
        <v>18.35094814814815</v>
      </c>
      <c r="EB632">
        <v>14.15037037037037</v>
      </c>
      <c r="EC632">
        <v>1999.964074074074</v>
      </c>
      <c r="ED632">
        <v>0.9800036666666666</v>
      </c>
      <c r="EE632">
        <v>0.01999663333333333</v>
      </c>
      <c r="EF632">
        <v>0</v>
      </c>
      <c r="EG632">
        <v>810.728185185185</v>
      </c>
      <c r="EH632">
        <v>5.00097</v>
      </c>
      <c r="EI632">
        <v>16127.61111111111</v>
      </c>
      <c r="EJ632">
        <v>16707.30370370371</v>
      </c>
      <c r="EK632">
        <v>38.03903703703704</v>
      </c>
      <c r="EL632">
        <v>38.56666666666666</v>
      </c>
      <c r="EM632">
        <v>37.96733333333333</v>
      </c>
      <c r="EN632">
        <v>38.25</v>
      </c>
      <c r="EO632">
        <v>38.69166666666666</v>
      </c>
      <c r="EP632">
        <v>1955.074074074074</v>
      </c>
      <c r="EQ632">
        <v>39.89000000000001</v>
      </c>
      <c r="ER632">
        <v>0</v>
      </c>
      <c r="ES632">
        <v>1700.399999856949</v>
      </c>
      <c r="ET632">
        <v>0</v>
      </c>
      <c r="EU632">
        <v>810.82836</v>
      </c>
      <c r="EV632">
        <v>20.30684617557027</v>
      </c>
      <c r="EW632">
        <v>392.0230775045455</v>
      </c>
      <c r="EX632">
        <v>16129.184</v>
      </c>
      <c r="EY632">
        <v>15</v>
      </c>
      <c r="EZ632">
        <v>1658949246.1</v>
      </c>
      <c r="FA632" t="s">
        <v>1397</v>
      </c>
      <c r="FB632">
        <v>1658949228.6</v>
      </c>
      <c r="FC632">
        <v>1658949246.1</v>
      </c>
      <c r="FD632">
        <v>1</v>
      </c>
      <c r="FE632">
        <v>1.075</v>
      </c>
      <c r="FF632">
        <v>0.018</v>
      </c>
      <c r="FG632">
        <v>-2.327</v>
      </c>
      <c r="FH632">
        <v>-0.178</v>
      </c>
      <c r="FI632">
        <v>420</v>
      </c>
      <c r="FJ632">
        <v>13</v>
      </c>
      <c r="FK632">
        <v>0.09</v>
      </c>
      <c r="FL632">
        <v>0.02</v>
      </c>
      <c r="FM632">
        <v>-55.65504634146342</v>
      </c>
      <c r="FN632">
        <v>-9.94136864111484</v>
      </c>
      <c r="FO632">
        <v>0.9893777014594332</v>
      </c>
      <c r="FP632">
        <v>0</v>
      </c>
      <c r="FQ632">
        <v>809.4524705882352</v>
      </c>
      <c r="FR632">
        <v>21.31291059786066</v>
      </c>
      <c r="FS632">
        <v>2.100771220224424</v>
      </c>
      <c r="FT632">
        <v>0</v>
      </c>
      <c r="FU632">
        <v>5.500402195121952</v>
      </c>
      <c r="FV632">
        <v>0.01399547038328625</v>
      </c>
      <c r="FW632">
        <v>0.004868503807925161</v>
      </c>
      <c r="FX632">
        <v>1</v>
      </c>
      <c r="FY632">
        <v>1</v>
      </c>
      <c r="FZ632">
        <v>3</v>
      </c>
      <c r="GA632" t="s">
        <v>426</v>
      </c>
      <c r="GB632">
        <v>2.98288</v>
      </c>
      <c r="GC632">
        <v>2.71577</v>
      </c>
      <c r="GD632">
        <v>0.122227</v>
      </c>
      <c r="GE632">
        <v>0.128507</v>
      </c>
      <c r="GF632">
        <v>0.105577</v>
      </c>
      <c r="GG632">
        <v>0.0857953</v>
      </c>
      <c r="GH632">
        <v>27825.6</v>
      </c>
      <c r="GI632">
        <v>27733.2</v>
      </c>
      <c r="GJ632">
        <v>29463.2</v>
      </c>
      <c r="GK632">
        <v>29430.8</v>
      </c>
      <c r="GL632">
        <v>34907.4</v>
      </c>
      <c r="GM632">
        <v>35771.6</v>
      </c>
      <c r="GN632">
        <v>41501.4</v>
      </c>
      <c r="GO632">
        <v>41939.1</v>
      </c>
      <c r="GP632">
        <v>1.94685</v>
      </c>
      <c r="GQ632">
        <v>1.9054</v>
      </c>
      <c r="GR632">
        <v>0.0973046</v>
      </c>
      <c r="GS632">
        <v>0</v>
      </c>
      <c r="GT632">
        <v>25.5039</v>
      </c>
      <c r="GU632">
        <v>999.9</v>
      </c>
      <c r="GV632">
        <v>47.7</v>
      </c>
      <c r="GW632">
        <v>31.2</v>
      </c>
      <c r="GX632">
        <v>24.0749</v>
      </c>
      <c r="GY632">
        <v>63.2396</v>
      </c>
      <c r="GZ632">
        <v>33.9583</v>
      </c>
      <c r="HA632">
        <v>1</v>
      </c>
      <c r="HB632">
        <v>-0.0523831</v>
      </c>
      <c r="HC632">
        <v>0.393189</v>
      </c>
      <c r="HD632">
        <v>20.3319</v>
      </c>
      <c r="HE632">
        <v>5.21774</v>
      </c>
      <c r="HF632">
        <v>12.0099</v>
      </c>
      <c r="HG632">
        <v>4.98925</v>
      </c>
      <c r="HH632">
        <v>3.2885</v>
      </c>
      <c r="HI632">
        <v>9999</v>
      </c>
      <c r="HJ632">
        <v>9999</v>
      </c>
      <c r="HK632">
        <v>9999</v>
      </c>
      <c r="HL632">
        <v>157.3</v>
      </c>
      <c r="HM632">
        <v>1.8674</v>
      </c>
      <c r="HN632">
        <v>1.86646</v>
      </c>
      <c r="HO632">
        <v>1.86586</v>
      </c>
      <c r="HP632">
        <v>1.86584</v>
      </c>
      <c r="HQ632">
        <v>1.86768</v>
      </c>
      <c r="HR632">
        <v>1.87012</v>
      </c>
      <c r="HS632">
        <v>1.86876</v>
      </c>
      <c r="HT632">
        <v>1.87027</v>
      </c>
      <c r="HU632">
        <v>0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-2.841</v>
      </c>
      <c r="II632">
        <v>-0.0886</v>
      </c>
      <c r="IJ632">
        <v>-0.9279119013753974</v>
      </c>
      <c r="IK632">
        <v>-0.003643892653284941</v>
      </c>
      <c r="IL632">
        <v>8.948238347276123E-07</v>
      </c>
      <c r="IM632">
        <v>-2.445980282225029E-10</v>
      </c>
      <c r="IN632">
        <v>-0.1764634167570225</v>
      </c>
      <c r="IO632">
        <v>-0.01042730378795286</v>
      </c>
      <c r="IP632">
        <v>0.00100284695746963</v>
      </c>
      <c r="IQ632">
        <v>-1.701466411570297E-05</v>
      </c>
      <c r="IR632">
        <v>2</v>
      </c>
      <c r="IS632">
        <v>2310</v>
      </c>
      <c r="IT632">
        <v>1</v>
      </c>
      <c r="IU632">
        <v>25</v>
      </c>
      <c r="IV632">
        <v>28</v>
      </c>
      <c r="IW632">
        <v>27.7</v>
      </c>
      <c r="IX632">
        <v>1.51123</v>
      </c>
      <c r="IY632">
        <v>2.2168</v>
      </c>
      <c r="IZ632">
        <v>1.39648</v>
      </c>
      <c r="JA632">
        <v>2.34741</v>
      </c>
      <c r="JB632">
        <v>1.49536</v>
      </c>
      <c r="JC632">
        <v>2.35474</v>
      </c>
      <c r="JD632">
        <v>35.8244</v>
      </c>
      <c r="JE632">
        <v>24.1663</v>
      </c>
      <c r="JF632">
        <v>18</v>
      </c>
      <c r="JG632">
        <v>513.503</v>
      </c>
      <c r="JH632">
        <v>442.856</v>
      </c>
      <c r="JI632">
        <v>24.9991</v>
      </c>
      <c r="JJ632">
        <v>26.7094</v>
      </c>
      <c r="JK632">
        <v>30</v>
      </c>
      <c r="JL632">
        <v>26.658</v>
      </c>
      <c r="JM632">
        <v>26.5931</v>
      </c>
      <c r="JN632">
        <v>30.2601</v>
      </c>
      <c r="JO632">
        <v>29.0784</v>
      </c>
      <c r="JP632">
        <v>58.797</v>
      </c>
      <c r="JQ632">
        <v>25</v>
      </c>
      <c r="JR632">
        <v>674.37</v>
      </c>
      <c r="JS632">
        <v>17.9046</v>
      </c>
      <c r="JT632">
        <v>100.755</v>
      </c>
      <c r="JU632">
        <v>100.724</v>
      </c>
    </row>
    <row r="633" spans="1:281">
      <c r="A633">
        <v>617</v>
      </c>
      <c r="B633">
        <v>1658950911.5</v>
      </c>
      <c r="C633">
        <v>9273.5</v>
      </c>
      <c r="D633" t="s">
        <v>1669</v>
      </c>
      <c r="E633" t="s">
        <v>1670</v>
      </c>
      <c r="F633">
        <v>5</v>
      </c>
      <c r="G633" t="s">
        <v>1590</v>
      </c>
      <c r="H633" t="s">
        <v>416</v>
      </c>
      <c r="I633">
        <v>1658950903.714286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671.4213542023681</v>
      </c>
      <c r="AK633">
        <v>624.1713272727271</v>
      </c>
      <c r="AL633">
        <v>3.185378324420882</v>
      </c>
      <c r="AM633">
        <v>65.32040265321261</v>
      </c>
      <c r="AN633">
        <f>(AP633 - AO633 + DI633*1E3/(8.314*(DK633+273.15)) * AR633/DH633 * AQ633) * DH633/(100*CV633) * 1000/(1000 - AP633)</f>
        <v>0</v>
      </c>
      <c r="AO633">
        <v>17.9052753231742</v>
      </c>
      <c r="AP633">
        <v>23.39701757575758</v>
      </c>
      <c r="AQ633">
        <v>-0.0001069124153392733</v>
      </c>
      <c r="AR633">
        <v>84.89156689926901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1394</v>
      </c>
      <c r="CA633">
        <v>300</v>
      </c>
      <c r="CB633">
        <v>300</v>
      </c>
      <c r="CC633">
        <v>300</v>
      </c>
      <c r="CD633">
        <v>10389.3</v>
      </c>
      <c r="CE633">
        <v>1221.96</v>
      </c>
      <c r="CF633">
        <v>-0.00688733</v>
      </c>
      <c r="CG633">
        <v>0.34</v>
      </c>
      <c r="CH633" t="s">
        <v>417</v>
      </c>
      <c r="CI633" t="s">
        <v>417</v>
      </c>
      <c r="CJ633" t="s">
        <v>417</v>
      </c>
      <c r="CK633" t="s">
        <v>417</v>
      </c>
      <c r="CL633" t="s">
        <v>417</v>
      </c>
      <c r="CM633" t="s">
        <v>417</v>
      </c>
      <c r="CN633" t="s">
        <v>417</v>
      </c>
      <c r="CO633" t="s">
        <v>417</v>
      </c>
      <c r="CP633" t="s">
        <v>417</v>
      </c>
      <c r="CQ633" t="s">
        <v>417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1658950903.714286</v>
      </c>
      <c r="DB633">
        <v>586.5919285714286</v>
      </c>
      <c r="DC633">
        <v>643.2918571428572</v>
      </c>
      <c r="DD633">
        <v>23.40864642857143</v>
      </c>
      <c r="DE633">
        <v>17.90926785714286</v>
      </c>
      <c r="DF633">
        <v>589.4067142857142</v>
      </c>
      <c r="DG633">
        <v>23.49716071428571</v>
      </c>
      <c r="DH633">
        <v>500.0511785714286</v>
      </c>
      <c r="DI633">
        <v>90.41350714285713</v>
      </c>
      <c r="DJ633">
        <v>0.09998623214285715</v>
      </c>
      <c r="DK633">
        <v>27.22451785714286</v>
      </c>
      <c r="DL633">
        <v>27.11098571428571</v>
      </c>
      <c r="DM633">
        <v>999.9000000000002</v>
      </c>
      <c r="DN633">
        <v>0</v>
      </c>
      <c r="DO633">
        <v>0</v>
      </c>
      <c r="DP633">
        <v>10011.56857142857</v>
      </c>
      <c r="DQ633">
        <v>0</v>
      </c>
      <c r="DR633">
        <v>11.31928571428572</v>
      </c>
      <c r="DS633">
        <v>-56.7</v>
      </c>
      <c r="DT633">
        <v>600.6522142857142</v>
      </c>
      <c r="DU633">
        <v>655.0227857142858</v>
      </c>
      <c r="DV633">
        <v>5.499384642857144</v>
      </c>
      <c r="DW633">
        <v>643.2918571428572</v>
      </c>
      <c r="DX633">
        <v>17.90926785714286</v>
      </c>
      <c r="DY633">
        <v>2.1164575</v>
      </c>
      <c r="DZ633">
        <v>1.619238214285714</v>
      </c>
      <c r="EA633">
        <v>18.34358928571428</v>
      </c>
      <c r="EB633">
        <v>14.14311785714286</v>
      </c>
      <c r="EC633">
        <v>1999.980357142857</v>
      </c>
      <c r="ED633">
        <v>0.9800034999999998</v>
      </c>
      <c r="EE633">
        <v>0.0199968</v>
      </c>
      <c r="EF633">
        <v>0</v>
      </c>
      <c r="EG633">
        <v>812.2337142857143</v>
      </c>
      <c r="EH633">
        <v>5.00097</v>
      </c>
      <c r="EI633">
        <v>16157.60714285714</v>
      </c>
      <c r="EJ633">
        <v>16707.43928571429</v>
      </c>
      <c r="EK633">
        <v>38.01992857142857</v>
      </c>
      <c r="EL633">
        <v>38.562</v>
      </c>
      <c r="EM633">
        <v>37.95274999999999</v>
      </c>
      <c r="EN633">
        <v>38.241</v>
      </c>
      <c r="EO633">
        <v>38.687</v>
      </c>
      <c r="EP633">
        <v>1955.09</v>
      </c>
      <c r="EQ633">
        <v>39.89035714285716</v>
      </c>
      <c r="ER633">
        <v>0</v>
      </c>
      <c r="ES633">
        <v>1705.200000047684</v>
      </c>
      <c r="ET633">
        <v>0</v>
      </c>
      <c r="EU633">
        <v>812.3605600000001</v>
      </c>
      <c r="EV633">
        <v>18.02299995515659</v>
      </c>
      <c r="EW633">
        <v>367.5846147965961</v>
      </c>
      <c r="EX633">
        <v>16159.712</v>
      </c>
      <c r="EY633">
        <v>15</v>
      </c>
      <c r="EZ633">
        <v>1658949246.1</v>
      </c>
      <c r="FA633" t="s">
        <v>1397</v>
      </c>
      <c r="FB633">
        <v>1658949228.6</v>
      </c>
      <c r="FC633">
        <v>1658949246.1</v>
      </c>
      <c r="FD633">
        <v>1</v>
      </c>
      <c r="FE633">
        <v>1.075</v>
      </c>
      <c r="FF633">
        <v>0.018</v>
      </c>
      <c r="FG633">
        <v>-2.327</v>
      </c>
      <c r="FH633">
        <v>-0.178</v>
      </c>
      <c r="FI633">
        <v>420</v>
      </c>
      <c r="FJ633">
        <v>13</v>
      </c>
      <c r="FK633">
        <v>0.09</v>
      </c>
      <c r="FL633">
        <v>0.02</v>
      </c>
      <c r="FM633">
        <v>-56.388135</v>
      </c>
      <c r="FN633">
        <v>-6.847891181988596</v>
      </c>
      <c r="FO633">
        <v>0.7057903157276956</v>
      </c>
      <c r="FP633">
        <v>0</v>
      </c>
      <c r="FQ633">
        <v>811.4616470588235</v>
      </c>
      <c r="FR633">
        <v>19.30172648420008</v>
      </c>
      <c r="FS633">
        <v>1.907079193925397</v>
      </c>
      <c r="FT633">
        <v>0</v>
      </c>
      <c r="FU633">
        <v>5.50018175</v>
      </c>
      <c r="FV633">
        <v>-0.0316267542213864</v>
      </c>
      <c r="FW633">
        <v>0.00423086627506711</v>
      </c>
      <c r="FX633">
        <v>1</v>
      </c>
      <c r="FY633">
        <v>1</v>
      </c>
      <c r="FZ633">
        <v>3</v>
      </c>
      <c r="GA633" t="s">
        <v>426</v>
      </c>
      <c r="GB633">
        <v>2.98298</v>
      </c>
      <c r="GC633">
        <v>2.71564</v>
      </c>
      <c r="GD633">
        <v>0.12446</v>
      </c>
      <c r="GE633">
        <v>0.130699</v>
      </c>
      <c r="GF633">
        <v>0.105555</v>
      </c>
      <c r="GG633">
        <v>0.0857786</v>
      </c>
      <c r="GH633">
        <v>27755.2</v>
      </c>
      <c r="GI633">
        <v>27663.8</v>
      </c>
      <c r="GJ633">
        <v>29463.6</v>
      </c>
      <c r="GK633">
        <v>29431.2</v>
      </c>
      <c r="GL633">
        <v>34908.8</v>
      </c>
      <c r="GM633">
        <v>35773</v>
      </c>
      <c r="GN633">
        <v>41502</v>
      </c>
      <c r="GO633">
        <v>41939.9</v>
      </c>
      <c r="GP633">
        <v>1.94695</v>
      </c>
      <c r="GQ633">
        <v>1.9051</v>
      </c>
      <c r="GR633">
        <v>0.0971183</v>
      </c>
      <c r="GS633">
        <v>0</v>
      </c>
      <c r="GT633">
        <v>25.5005</v>
      </c>
      <c r="GU633">
        <v>999.9</v>
      </c>
      <c r="GV633">
        <v>47.6</v>
      </c>
      <c r="GW633">
        <v>31.2</v>
      </c>
      <c r="GX633">
        <v>24.0238</v>
      </c>
      <c r="GY633">
        <v>63.0696</v>
      </c>
      <c r="GZ633">
        <v>33.5938</v>
      </c>
      <c r="HA633">
        <v>1</v>
      </c>
      <c r="HB633">
        <v>-0.0524263</v>
      </c>
      <c r="HC633">
        <v>0.38811</v>
      </c>
      <c r="HD633">
        <v>20.3321</v>
      </c>
      <c r="HE633">
        <v>5.21759</v>
      </c>
      <c r="HF633">
        <v>12.0099</v>
      </c>
      <c r="HG633">
        <v>4.98935</v>
      </c>
      <c r="HH633">
        <v>3.28858</v>
      </c>
      <c r="HI633">
        <v>9999</v>
      </c>
      <c r="HJ633">
        <v>9999</v>
      </c>
      <c r="HK633">
        <v>9999</v>
      </c>
      <c r="HL633">
        <v>157.3</v>
      </c>
      <c r="HM633">
        <v>1.86742</v>
      </c>
      <c r="HN633">
        <v>1.86646</v>
      </c>
      <c r="HO633">
        <v>1.86586</v>
      </c>
      <c r="HP633">
        <v>1.86584</v>
      </c>
      <c r="HQ633">
        <v>1.86768</v>
      </c>
      <c r="HR633">
        <v>1.87014</v>
      </c>
      <c r="HS633">
        <v>1.86879</v>
      </c>
      <c r="HT633">
        <v>1.87027</v>
      </c>
      <c r="HU633">
        <v>0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-2.885</v>
      </c>
      <c r="II633">
        <v>-0.0886</v>
      </c>
      <c r="IJ633">
        <v>-0.9279119013753974</v>
      </c>
      <c r="IK633">
        <v>-0.003643892653284941</v>
      </c>
      <c r="IL633">
        <v>8.948238347276123E-07</v>
      </c>
      <c r="IM633">
        <v>-2.445980282225029E-10</v>
      </c>
      <c r="IN633">
        <v>-0.1764634167570225</v>
      </c>
      <c r="IO633">
        <v>-0.01042730378795286</v>
      </c>
      <c r="IP633">
        <v>0.00100284695746963</v>
      </c>
      <c r="IQ633">
        <v>-1.701466411570297E-05</v>
      </c>
      <c r="IR633">
        <v>2</v>
      </c>
      <c r="IS633">
        <v>2310</v>
      </c>
      <c r="IT633">
        <v>1</v>
      </c>
      <c r="IU633">
        <v>25</v>
      </c>
      <c r="IV633">
        <v>28</v>
      </c>
      <c r="IW633">
        <v>27.8</v>
      </c>
      <c r="IX633">
        <v>1.54053</v>
      </c>
      <c r="IY633">
        <v>2.20825</v>
      </c>
      <c r="IZ633">
        <v>1.39648</v>
      </c>
      <c r="JA633">
        <v>2.34619</v>
      </c>
      <c r="JB633">
        <v>1.49536</v>
      </c>
      <c r="JC633">
        <v>2.34009</v>
      </c>
      <c r="JD633">
        <v>35.8244</v>
      </c>
      <c r="JE633">
        <v>24.1663</v>
      </c>
      <c r="JF633">
        <v>18</v>
      </c>
      <c r="JG633">
        <v>513.568</v>
      </c>
      <c r="JH633">
        <v>442.67</v>
      </c>
      <c r="JI633">
        <v>24.999</v>
      </c>
      <c r="JJ633">
        <v>26.7094</v>
      </c>
      <c r="JK633">
        <v>29.9999</v>
      </c>
      <c r="JL633">
        <v>26.658</v>
      </c>
      <c r="JM633">
        <v>26.5927</v>
      </c>
      <c r="JN633">
        <v>30.8384</v>
      </c>
      <c r="JO633">
        <v>29.0784</v>
      </c>
      <c r="JP633">
        <v>58.4267</v>
      </c>
      <c r="JQ633">
        <v>25</v>
      </c>
      <c r="JR633">
        <v>687.79</v>
      </c>
      <c r="JS633">
        <v>17.9065</v>
      </c>
      <c r="JT633">
        <v>100.756</v>
      </c>
      <c r="JU633">
        <v>100.725</v>
      </c>
    </row>
    <row r="634" spans="1:281">
      <c r="A634">
        <v>618</v>
      </c>
      <c r="B634">
        <v>1658950916.5</v>
      </c>
      <c r="C634">
        <v>9278.5</v>
      </c>
      <c r="D634" t="s">
        <v>1671</v>
      </c>
      <c r="E634" t="s">
        <v>1672</v>
      </c>
      <c r="F634">
        <v>5</v>
      </c>
      <c r="G634" t="s">
        <v>1590</v>
      </c>
      <c r="H634" t="s">
        <v>416</v>
      </c>
      <c r="I634">
        <v>1658950909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688.3891824786577</v>
      </c>
      <c r="AK634">
        <v>640.2923575757576</v>
      </c>
      <c r="AL634">
        <v>3.244476446255538</v>
      </c>
      <c r="AM634">
        <v>65.32040265321261</v>
      </c>
      <c r="AN634">
        <f>(AP634 - AO634 + DI634*1E3/(8.314*(DK634+273.15)) * AR634/DH634 * AQ634) * DH634/(100*CV634) * 1000/(1000 - AP634)</f>
        <v>0</v>
      </c>
      <c r="AO634">
        <v>17.87223719901609</v>
      </c>
      <c r="AP634">
        <v>23.38248606060605</v>
      </c>
      <c r="AQ634">
        <v>1.023602345333436E-05</v>
      </c>
      <c r="AR634">
        <v>84.89156689926901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1394</v>
      </c>
      <c r="CA634">
        <v>300</v>
      </c>
      <c r="CB634">
        <v>300</v>
      </c>
      <c r="CC634">
        <v>300</v>
      </c>
      <c r="CD634">
        <v>10389.3</v>
      </c>
      <c r="CE634">
        <v>1221.96</v>
      </c>
      <c r="CF634">
        <v>-0.00688733</v>
      </c>
      <c r="CG634">
        <v>0.34</v>
      </c>
      <c r="CH634" t="s">
        <v>417</v>
      </c>
      <c r="CI634" t="s">
        <v>417</v>
      </c>
      <c r="CJ634" t="s">
        <v>417</v>
      </c>
      <c r="CK634" t="s">
        <v>417</v>
      </c>
      <c r="CL634" t="s">
        <v>417</v>
      </c>
      <c r="CM634" t="s">
        <v>417</v>
      </c>
      <c r="CN634" t="s">
        <v>417</v>
      </c>
      <c r="CO634" t="s">
        <v>417</v>
      </c>
      <c r="CP634" t="s">
        <v>417</v>
      </c>
      <c r="CQ634" t="s">
        <v>417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1658950909</v>
      </c>
      <c r="DB634">
        <v>603.2894814814814</v>
      </c>
      <c r="DC634">
        <v>660.6803333333332</v>
      </c>
      <c r="DD634">
        <v>23.39924444444444</v>
      </c>
      <c r="DE634">
        <v>17.88853333333333</v>
      </c>
      <c r="DF634">
        <v>606.1518148148148</v>
      </c>
      <c r="DG634">
        <v>23.48783703703704</v>
      </c>
      <c r="DH634">
        <v>500.036962962963</v>
      </c>
      <c r="DI634">
        <v>90.41265555555557</v>
      </c>
      <c r="DJ634">
        <v>0.09996297777777778</v>
      </c>
      <c r="DK634">
        <v>27.21833333333333</v>
      </c>
      <c r="DL634">
        <v>27.09929259259259</v>
      </c>
      <c r="DM634">
        <v>999.9000000000001</v>
      </c>
      <c r="DN634">
        <v>0</v>
      </c>
      <c r="DO634">
        <v>0</v>
      </c>
      <c r="DP634">
        <v>10012.15259259259</v>
      </c>
      <c r="DQ634">
        <v>0</v>
      </c>
      <c r="DR634">
        <v>11.28371851851852</v>
      </c>
      <c r="DS634">
        <v>-57.39091481481481</v>
      </c>
      <c r="DT634">
        <v>617.7440000000001</v>
      </c>
      <c r="DU634">
        <v>672.713888888889</v>
      </c>
      <c r="DV634">
        <v>5.51071814814815</v>
      </c>
      <c r="DW634">
        <v>660.6803333333332</v>
      </c>
      <c r="DX634">
        <v>17.88853333333333</v>
      </c>
      <c r="DY634">
        <v>2.115587407407407</v>
      </c>
      <c r="DZ634">
        <v>1.617348888888889</v>
      </c>
      <c r="EA634">
        <v>18.33703333333333</v>
      </c>
      <c r="EB634">
        <v>14.12508148148148</v>
      </c>
      <c r="EC634">
        <v>2000.01</v>
      </c>
      <c r="ED634">
        <v>0.9800034444444443</v>
      </c>
      <c r="EE634">
        <v>0.01999685555555556</v>
      </c>
      <c r="EF634">
        <v>0</v>
      </c>
      <c r="EG634">
        <v>813.7566666666665</v>
      </c>
      <c r="EH634">
        <v>5.00097</v>
      </c>
      <c r="EI634">
        <v>16188.8</v>
      </c>
      <c r="EJ634">
        <v>16707.67777777778</v>
      </c>
      <c r="EK634">
        <v>38.00459259259259</v>
      </c>
      <c r="EL634">
        <v>38.562</v>
      </c>
      <c r="EM634">
        <v>37.937</v>
      </c>
      <c r="EN634">
        <v>38.23133333333334</v>
      </c>
      <c r="EO634">
        <v>38.687</v>
      </c>
      <c r="EP634">
        <v>1955.119259259259</v>
      </c>
      <c r="EQ634">
        <v>39.89074074074075</v>
      </c>
      <c r="ER634">
        <v>0</v>
      </c>
      <c r="ES634">
        <v>1710.599999904633</v>
      </c>
      <c r="ET634">
        <v>0</v>
      </c>
      <c r="EU634">
        <v>813.8168461538462</v>
      </c>
      <c r="EV634">
        <v>16.29217093090937</v>
      </c>
      <c r="EW634">
        <v>335.179487443134</v>
      </c>
      <c r="EX634">
        <v>16189.43076923077</v>
      </c>
      <c r="EY634">
        <v>15</v>
      </c>
      <c r="EZ634">
        <v>1658949246.1</v>
      </c>
      <c r="FA634" t="s">
        <v>1397</v>
      </c>
      <c r="FB634">
        <v>1658949228.6</v>
      </c>
      <c r="FC634">
        <v>1658949246.1</v>
      </c>
      <c r="FD634">
        <v>1</v>
      </c>
      <c r="FE634">
        <v>1.075</v>
      </c>
      <c r="FF634">
        <v>0.018</v>
      </c>
      <c r="FG634">
        <v>-2.327</v>
      </c>
      <c r="FH634">
        <v>-0.178</v>
      </c>
      <c r="FI634">
        <v>420</v>
      </c>
      <c r="FJ634">
        <v>13</v>
      </c>
      <c r="FK634">
        <v>0.09</v>
      </c>
      <c r="FL634">
        <v>0.02</v>
      </c>
      <c r="FM634">
        <v>-57.0483075</v>
      </c>
      <c r="FN634">
        <v>-7.113580863039315</v>
      </c>
      <c r="FO634">
        <v>0.7374593640965924</v>
      </c>
      <c r="FP634">
        <v>0</v>
      </c>
      <c r="FQ634">
        <v>812.9298235294117</v>
      </c>
      <c r="FR634">
        <v>17.21023681892784</v>
      </c>
      <c r="FS634">
        <v>1.701700005886644</v>
      </c>
      <c r="FT634">
        <v>0</v>
      </c>
      <c r="FU634">
        <v>5.508107</v>
      </c>
      <c r="FV634">
        <v>0.1134112570356435</v>
      </c>
      <c r="FW634">
        <v>0.02042383891436669</v>
      </c>
      <c r="FX634">
        <v>0</v>
      </c>
      <c r="FY634">
        <v>0</v>
      </c>
      <c r="FZ634">
        <v>3</v>
      </c>
      <c r="GA634" t="s">
        <v>439</v>
      </c>
      <c r="GB634">
        <v>2.98273</v>
      </c>
      <c r="GC634">
        <v>2.7155</v>
      </c>
      <c r="GD634">
        <v>0.12669</v>
      </c>
      <c r="GE634">
        <v>0.132965</v>
      </c>
      <c r="GF634">
        <v>0.105498</v>
      </c>
      <c r="GG634">
        <v>0.08545709999999999</v>
      </c>
      <c r="GH634">
        <v>27684.3</v>
      </c>
      <c r="GI634">
        <v>27591.5</v>
      </c>
      <c r="GJ634">
        <v>29463.3</v>
      </c>
      <c r="GK634">
        <v>29430.9</v>
      </c>
      <c r="GL634">
        <v>34910.9</v>
      </c>
      <c r="GM634">
        <v>35785.5</v>
      </c>
      <c r="GN634">
        <v>41501.8</v>
      </c>
      <c r="GO634">
        <v>41939.5</v>
      </c>
      <c r="GP634">
        <v>1.9468</v>
      </c>
      <c r="GQ634">
        <v>1.90488</v>
      </c>
      <c r="GR634">
        <v>0.0973605</v>
      </c>
      <c r="GS634">
        <v>0</v>
      </c>
      <c r="GT634">
        <v>25.4955</v>
      </c>
      <c r="GU634">
        <v>999.9</v>
      </c>
      <c r="GV634">
        <v>47.5</v>
      </c>
      <c r="GW634">
        <v>31.2</v>
      </c>
      <c r="GX634">
        <v>23.9739</v>
      </c>
      <c r="GY634">
        <v>63.2596</v>
      </c>
      <c r="GZ634">
        <v>33.8261</v>
      </c>
      <c r="HA634">
        <v>1</v>
      </c>
      <c r="HB634">
        <v>-0.052655</v>
      </c>
      <c r="HC634">
        <v>0.386062</v>
      </c>
      <c r="HD634">
        <v>20.3316</v>
      </c>
      <c r="HE634">
        <v>5.21385</v>
      </c>
      <c r="HF634">
        <v>12.0099</v>
      </c>
      <c r="HG634">
        <v>4.98825</v>
      </c>
      <c r="HH634">
        <v>3.2879</v>
      </c>
      <c r="HI634">
        <v>9999</v>
      </c>
      <c r="HJ634">
        <v>9999</v>
      </c>
      <c r="HK634">
        <v>9999</v>
      </c>
      <c r="HL634">
        <v>157.3</v>
      </c>
      <c r="HM634">
        <v>1.86737</v>
      </c>
      <c r="HN634">
        <v>1.86646</v>
      </c>
      <c r="HO634">
        <v>1.86584</v>
      </c>
      <c r="HP634">
        <v>1.86584</v>
      </c>
      <c r="HQ634">
        <v>1.86768</v>
      </c>
      <c r="HR634">
        <v>1.87013</v>
      </c>
      <c r="HS634">
        <v>1.86878</v>
      </c>
      <c r="HT634">
        <v>1.87027</v>
      </c>
      <c r="HU634">
        <v>0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-2.929</v>
      </c>
      <c r="II634">
        <v>-0.0888</v>
      </c>
      <c r="IJ634">
        <v>-0.9279119013753974</v>
      </c>
      <c r="IK634">
        <v>-0.003643892653284941</v>
      </c>
      <c r="IL634">
        <v>8.948238347276123E-07</v>
      </c>
      <c r="IM634">
        <v>-2.445980282225029E-10</v>
      </c>
      <c r="IN634">
        <v>-0.1764634167570225</v>
      </c>
      <c r="IO634">
        <v>-0.01042730378795286</v>
      </c>
      <c r="IP634">
        <v>0.00100284695746963</v>
      </c>
      <c r="IQ634">
        <v>-1.701466411570297E-05</v>
      </c>
      <c r="IR634">
        <v>2</v>
      </c>
      <c r="IS634">
        <v>2310</v>
      </c>
      <c r="IT634">
        <v>1</v>
      </c>
      <c r="IU634">
        <v>25</v>
      </c>
      <c r="IV634">
        <v>28.1</v>
      </c>
      <c r="IW634">
        <v>27.8</v>
      </c>
      <c r="IX634">
        <v>1.57227</v>
      </c>
      <c r="IY634">
        <v>2.20947</v>
      </c>
      <c r="IZ634">
        <v>1.39648</v>
      </c>
      <c r="JA634">
        <v>2.34619</v>
      </c>
      <c r="JB634">
        <v>1.49536</v>
      </c>
      <c r="JC634">
        <v>2.39014</v>
      </c>
      <c r="JD634">
        <v>35.8244</v>
      </c>
      <c r="JE634">
        <v>24.1663</v>
      </c>
      <c r="JF634">
        <v>18</v>
      </c>
      <c r="JG634">
        <v>513.471</v>
      </c>
      <c r="JH634">
        <v>442.529</v>
      </c>
      <c r="JI634">
        <v>24.9993</v>
      </c>
      <c r="JJ634">
        <v>26.7079</v>
      </c>
      <c r="JK634">
        <v>29.9999</v>
      </c>
      <c r="JL634">
        <v>26.658</v>
      </c>
      <c r="JM634">
        <v>26.5922</v>
      </c>
      <c r="JN634">
        <v>31.4642</v>
      </c>
      <c r="JO634">
        <v>29.0784</v>
      </c>
      <c r="JP634">
        <v>58.4267</v>
      </c>
      <c r="JQ634">
        <v>25</v>
      </c>
      <c r="JR634">
        <v>707.875</v>
      </c>
      <c r="JS634">
        <v>17.7801</v>
      </c>
      <c r="JT634">
        <v>100.756</v>
      </c>
      <c r="JU634">
        <v>100.725</v>
      </c>
    </row>
    <row r="635" spans="1:281">
      <c r="A635">
        <v>619</v>
      </c>
      <c r="B635">
        <v>1658950921.5</v>
      </c>
      <c r="C635">
        <v>9283.5</v>
      </c>
      <c r="D635" t="s">
        <v>1673</v>
      </c>
      <c r="E635" t="s">
        <v>1674</v>
      </c>
      <c r="F635">
        <v>5</v>
      </c>
      <c r="G635" t="s">
        <v>1590</v>
      </c>
      <c r="H635" t="s">
        <v>416</v>
      </c>
      <c r="I635">
        <v>1658950913.714286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705.5454193271058</v>
      </c>
      <c r="AK635">
        <v>656.7002303030305</v>
      </c>
      <c r="AL635">
        <v>3.285967663142875</v>
      </c>
      <c r="AM635">
        <v>65.32040265321261</v>
      </c>
      <c r="AN635">
        <f>(AP635 - AO635 + DI635*1E3/(8.314*(DK635+273.15)) * AR635/DH635 * AQ635) * DH635/(100*CV635) * 1000/(1000 - AP635)</f>
        <v>0</v>
      </c>
      <c r="AO635">
        <v>17.7969949448334</v>
      </c>
      <c r="AP635">
        <v>23.35132666666665</v>
      </c>
      <c r="AQ635">
        <v>-0.00657683843418954</v>
      </c>
      <c r="AR635">
        <v>84.89156689926901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1394</v>
      </c>
      <c r="CA635">
        <v>300</v>
      </c>
      <c r="CB635">
        <v>300</v>
      </c>
      <c r="CC635">
        <v>300</v>
      </c>
      <c r="CD635">
        <v>10389.3</v>
      </c>
      <c r="CE635">
        <v>1221.96</v>
      </c>
      <c r="CF635">
        <v>-0.00688733</v>
      </c>
      <c r="CG635">
        <v>0.34</v>
      </c>
      <c r="CH635" t="s">
        <v>417</v>
      </c>
      <c r="CI635" t="s">
        <v>417</v>
      </c>
      <c r="CJ635" t="s">
        <v>417</v>
      </c>
      <c r="CK635" t="s">
        <v>417</v>
      </c>
      <c r="CL635" t="s">
        <v>417</v>
      </c>
      <c r="CM635" t="s">
        <v>417</v>
      </c>
      <c r="CN635" t="s">
        <v>417</v>
      </c>
      <c r="CO635" t="s">
        <v>417</v>
      </c>
      <c r="CP635" t="s">
        <v>417</v>
      </c>
      <c r="CQ635" t="s">
        <v>417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1658950913.714286</v>
      </c>
      <c r="DB635">
        <v>618.1883928571427</v>
      </c>
      <c r="DC635">
        <v>676.2049285714286</v>
      </c>
      <c r="DD635">
        <v>23.38502857142857</v>
      </c>
      <c r="DE635">
        <v>17.85249642857143</v>
      </c>
      <c r="DF635">
        <v>621.0928214285714</v>
      </c>
      <c r="DG635">
        <v>23.47374285714286</v>
      </c>
      <c r="DH635">
        <v>500.0496428571428</v>
      </c>
      <c r="DI635">
        <v>90.41275</v>
      </c>
      <c r="DJ635">
        <v>0.09996893571428574</v>
      </c>
      <c r="DK635">
        <v>27.21352142857143</v>
      </c>
      <c r="DL635">
        <v>27.09069642857143</v>
      </c>
      <c r="DM635">
        <v>999.9000000000002</v>
      </c>
      <c r="DN635">
        <v>0</v>
      </c>
      <c r="DO635">
        <v>0</v>
      </c>
      <c r="DP635">
        <v>10008.08464285714</v>
      </c>
      <c r="DQ635">
        <v>0</v>
      </c>
      <c r="DR635">
        <v>11.25701785714286</v>
      </c>
      <c r="DS635">
        <v>-58.01656785714285</v>
      </c>
      <c r="DT635">
        <v>632.9905</v>
      </c>
      <c r="DU635">
        <v>688.4956071428571</v>
      </c>
      <c r="DV635">
        <v>5.532536071428572</v>
      </c>
      <c r="DW635">
        <v>676.2049285714286</v>
      </c>
      <c r="DX635">
        <v>17.85249642857143</v>
      </c>
      <c r="DY635">
        <v>2.114305</v>
      </c>
      <c r="DZ635">
        <v>1.614093214285714</v>
      </c>
      <c r="EA635">
        <v>18.32736071428571</v>
      </c>
      <c r="EB635">
        <v>14.09395357142857</v>
      </c>
      <c r="EC635">
        <v>2000.040714285714</v>
      </c>
      <c r="ED635">
        <v>0.9800032857142856</v>
      </c>
      <c r="EE635">
        <v>0.01999701428571429</v>
      </c>
      <c r="EF635">
        <v>0</v>
      </c>
      <c r="EG635">
        <v>815.0398928571429</v>
      </c>
      <c r="EH635">
        <v>5.00097</v>
      </c>
      <c r="EI635">
        <v>16214.20357142857</v>
      </c>
      <c r="EJ635">
        <v>16707.93571428571</v>
      </c>
      <c r="EK635">
        <v>38</v>
      </c>
      <c r="EL635">
        <v>38.562</v>
      </c>
      <c r="EM635">
        <v>37.937</v>
      </c>
      <c r="EN635">
        <v>38.21174999999999</v>
      </c>
      <c r="EO635">
        <v>38.687</v>
      </c>
      <c r="EP635">
        <v>1955.148928571428</v>
      </c>
      <c r="EQ635">
        <v>39.89178571428572</v>
      </c>
      <c r="ER635">
        <v>0</v>
      </c>
      <c r="ES635">
        <v>1715.399999856949</v>
      </c>
      <c r="ET635">
        <v>0</v>
      </c>
      <c r="EU635">
        <v>815.1098076923076</v>
      </c>
      <c r="EV635">
        <v>15.38109400911857</v>
      </c>
      <c r="EW635">
        <v>305.1829060264365</v>
      </c>
      <c r="EX635">
        <v>16215.30769230769</v>
      </c>
      <c r="EY635">
        <v>15</v>
      </c>
      <c r="EZ635">
        <v>1658949246.1</v>
      </c>
      <c r="FA635" t="s">
        <v>1397</v>
      </c>
      <c r="FB635">
        <v>1658949228.6</v>
      </c>
      <c r="FC635">
        <v>1658949246.1</v>
      </c>
      <c r="FD635">
        <v>1</v>
      </c>
      <c r="FE635">
        <v>1.075</v>
      </c>
      <c r="FF635">
        <v>0.018</v>
      </c>
      <c r="FG635">
        <v>-2.327</v>
      </c>
      <c r="FH635">
        <v>-0.178</v>
      </c>
      <c r="FI635">
        <v>420</v>
      </c>
      <c r="FJ635">
        <v>13</v>
      </c>
      <c r="FK635">
        <v>0.09</v>
      </c>
      <c r="FL635">
        <v>0.02</v>
      </c>
      <c r="FM635">
        <v>-57.63440750000001</v>
      </c>
      <c r="FN635">
        <v>-7.839603377110804</v>
      </c>
      <c r="FO635">
        <v>0.8124690992239335</v>
      </c>
      <c r="FP635">
        <v>0</v>
      </c>
      <c r="FQ635">
        <v>814.1290588235295</v>
      </c>
      <c r="FR635">
        <v>16.3034988360887</v>
      </c>
      <c r="FS635">
        <v>1.615229048430189</v>
      </c>
      <c r="FT635">
        <v>0</v>
      </c>
      <c r="FU635">
        <v>5.52087425</v>
      </c>
      <c r="FV635">
        <v>0.2760971482176233</v>
      </c>
      <c r="FW635">
        <v>0.0315453897493357</v>
      </c>
      <c r="FX635">
        <v>0</v>
      </c>
      <c r="FY635">
        <v>0</v>
      </c>
      <c r="FZ635">
        <v>3</v>
      </c>
      <c r="GA635" t="s">
        <v>439</v>
      </c>
      <c r="GB635">
        <v>2.98291</v>
      </c>
      <c r="GC635">
        <v>2.71589</v>
      </c>
      <c r="GD635">
        <v>0.12893</v>
      </c>
      <c r="GE635">
        <v>0.135184</v>
      </c>
      <c r="GF635">
        <v>0.10541</v>
      </c>
      <c r="GG635">
        <v>0.085398</v>
      </c>
      <c r="GH635">
        <v>27614.2</v>
      </c>
      <c r="GI635">
        <v>27521.3</v>
      </c>
      <c r="GJ635">
        <v>29464.3</v>
      </c>
      <c r="GK635">
        <v>29431.3</v>
      </c>
      <c r="GL635">
        <v>34915.6</v>
      </c>
      <c r="GM635">
        <v>35788.2</v>
      </c>
      <c r="GN635">
        <v>41503.2</v>
      </c>
      <c r="GO635">
        <v>41940</v>
      </c>
      <c r="GP635">
        <v>1.94702</v>
      </c>
      <c r="GQ635">
        <v>1.90492</v>
      </c>
      <c r="GR635">
        <v>0.09702520000000001</v>
      </c>
      <c r="GS635">
        <v>0</v>
      </c>
      <c r="GT635">
        <v>25.4892</v>
      </c>
      <c r="GU635">
        <v>999.9</v>
      </c>
      <c r="GV635">
        <v>47.5</v>
      </c>
      <c r="GW635">
        <v>31.2</v>
      </c>
      <c r="GX635">
        <v>23.9734</v>
      </c>
      <c r="GY635">
        <v>63.2696</v>
      </c>
      <c r="GZ635">
        <v>33.778</v>
      </c>
      <c r="HA635">
        <v>1</v>
      </c>
      <c r="HB635">
        <v>-0.0529345</v>
      </c>
      <c r="HC635">
        <v>0.382688</v>
      </c>
      <c r="HD635">
        <v>20.3322</v>
      </c>
      <c r="HE635">
        <v>5.21729</v>
      </c>
      <c r="HF635">
        <v>12.0099</v>
      </c>
      <c r="HG635">
        <v>4.9891</v>
      </c>
      <c r="HH635">
        <v>3.28845</v>
      </c>
      <c r="HI635">
        <v>9999</v>
      </c>
      <c r="HJ635">
        <v>9999</v>
      </c>
      <c r="HK635">
        <v>9999</v>
      </c>
      <c r="HL635">
        <v>157.3</v>
      </c>
      <c r="HM635">
        <v>1.8674</v>
      </c>
      <c r="HN635">
        <v>1.86646</v>
      </c>
      <c r="HO635">
        <v>1.86585</v>
      </c>
      <c r="HP635">
        <v>1.86584</v>
      </c>
      <c r="HQ635">
        <v>1.86768</v>
      </c>
      <c r="HR635">
        <v>1.87012</v>
      </c>
      <c r="HS635">
        <v>1.86875</v>
      </c>
      <c r="HT635">
        <v>1.87027</v>
      </c>
      <c r="HU635">
        <v>0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-2.974</v>
      </c>
      <c r="II635">
        <v>-0.0891</v>
      </c>
      <c r="IJ635">
        <v>-0.9279119013753974</v>
      </c>
      <c r="IK635">
        <v>-0.003643892653284941</v>
      </c>
      <c r="IL635">
        <v>8.948238347276123E-07</v>
      </c>
      <c r="IM635">
        <v>-2.445980282225029E-10</v>
      </c>
      <c r="IN635">
        <v>-0.1764634167570225</v>
      </c>
      <c r="IO635">
        <v>-0.01042730378795286</v>
      </c>
      <c r="IP635">
        <v>0.00100284695746963</v>
      </c>
      <c r="IQ635">
        <v>-1.701466411570297E-05</v>
      </c>
      <c r="IR635">
        <v>2</v>
      </c>
      <c r="IS635">
        <v>2310</v>
      </c>
      <c r="IT635">
        <v>1</v>
      </c>
      <c r="IU635">
        <v>25</v>
      </c>
      <c r="IV635">
        <v>28.2</v>
      </c>
      <c r="IW635">
        <v>27.9</v>
      </c>
      <c r="IX635">
        <v>1.60034</v>
      </c>
      <c r="IY635">
        <v>2.21436</v>
      </c>
      <c r="IZ635">
        <v>1.39648</v>
      </c>
      <c r="JA635">
        <v>2.34619</v>
      </c>
      <c r="JB635">
        <v>1.49536</v>
      </c>
      <c r="JC635">
        <v>2.31689</v>
      </c>
      <c r="JD635">
        <v>35.8244</v>
      </c>
      <c r="JE635">
        <v>24.1663</v>
      </c>
      <c r="JF635">
        <v>18</v>
      </c>
      <c r="JG635">
        <v>513.617</v>
      </c>
      <c r="JH635">
        <v>442.56</v>
      </c>
      <c r="JI635">
        <v>24.9992</v>
      </c>
      <c r="JJ635">
        <v>26.7071</v>
      </c>
      <c r="JK635">
        <v>30</v>
      </c>
      <c r="JL635">
        <v>26.658</v>
      </c>
      <c r="JM635">
        <v>26.5922</v>
      </c>
      <c r="JN635">
        <v>32.0297</v>
      </c>
      <c r="JO635">
        <v>29.0784</v>
      </c>
      <c r="JP635">
        <v>58.4267</v>
      </c>
      <c r="JQ635">
        <v>25</v>
      </c>
      <c r="JR635">
        <v>721.2329999999999</v>
      </c>
      <c r="JS635">
        <v>17.7508</v>
      </c>
      <c r="JT635">
        <v>100.759</v>
      </c>
      <c r="JU635">
        <v>100.726</v>
      </c>
    </row>
    <row r="636" spans="1:281">
      <c r="A636">
        <v>620</v>
      </c>
      <c r="B636">
        <v>1658950926.5</v>
      </c>
      <c r="C636">
        <v>9288.5</v>
      </c>
      <c r="D636" t="s">
        <v>1675</v>
      </c>
      <c r="E636" t="s">
        <v>1676</v>
      </c>
      <c r="F636">
        <v>5</v>
      </c>
      <c r="G636" t="s">
        <v>1590</v>
      </c>
      <c r="H636" t="s">
        <v>416</v>
      </c>
      <c r="I636">
        <v>1658950919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722.5670940224217</v>
      </c>
      <c r="AK636">
        <v>673.1342545454543</v>
      </c>
      <c r="AL636">
        <v>3.287232162728015</v>
      </c>
      <c r="AM636">
        <v>65.32040265321261</v>
      </c>
      <c r="AN636">
        <f>(AP636 - AO636 + DI636*1E3/(8.314*(DK636+273.15)) * AR636/DH636 * AQ636) * DH636/(100*CV636) * 1000/(1000 - AP636)</f>
        <v>0</v>
      </c>
      <c r="AO636">
        <v>17.78623144409396</v>
      </c>
      <c r="AP636">
        <v>23.33442242424242</v>
      </c>
      <c r="AQ636">
        <v>-0.00155992882284028</v>
      </c>
      <c r="AR636">
        <v>84.89156689926901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1394</v>
      </c>
      <c r="CA636">
        <v>300</v>
      </c>
      <c r="CB636">
        <v>300</v>
      </c>
      <c r="CC636">
        <v>300</v>
      </c>
      <c r="CD636">
        <v>10389.3</v>
      </c>
      <c r="CE636">
        <v>1221.96</v>
      </c>
      <c r="CF636">
        <v>-0.00688733</v>
      </c>
      <c r="CG636">
        <v>0.34</v>
      </c>
      <c r="CH636" t="s">
        <v>417</v>
      </c>
      <c r="CI636" t="s">
        <v>417</v>
      </c>
      <c r="CJ636" t="s">
        <v>417</v>
      </c>
      <c r="CK636" t="s">
        <v>417</v>
      </c>
      <c r="CL636" t="s">
        <v>417</v>
      </c>
      <c r="CM636" t="s">
        <v>417</v>
      </c>
      <c r="CN636" t="s">
        <v>417</v>
      </c>
      <c r="CO636" t="s">
        <v>417</v>
      </c>
      <c r="CP636" t="s">
        <v>417</v>
      </c>
      <c r="CQ636" t="s">
        <v>417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1658950919</v>
      </c>
      <c r="DB636">
        <v>634.969925925926</v>
      </c>
      <c r="DC636">
        <v>693.9054814814815</v>
      </c>
      <c r="DD636">
        <v>23.36440740740741</v>
      </c>
      <c r="DE636">
        <v>17.81060740740741</v>
      </c>
      <c r="DF636">
        <v>637.9216666666666</v>
      </c>
      <c r="DG636">
        <v>23.4533074074074</v>
      </c>
      <c r="DH636">
        <v>500.0587037037037</v>
      </c>
      <c r="DI636">
        <v>90.41327037037037</v>
      </c>
      <c r="DJ636">
        <v>0.09997650740740742</v>
      </c>
      <c r="DK636">
        <v>27.20954814814815</v>
      </c>
      <c r="DL636">
        <v>27.08324074074075</v>
      </c>
      <c r="DM636">
        <v>999.9000000000001</v>
      </c>
      <c r="DN636">
        <v>0</v>
      </c>
      <c r="DO636">
        <v>0</v>
      </c>
      <c r="DP636">
        <v>10007.61296296296</v>
      </c>
      <c r="DQ636">
        <v>0</v>
      </c>
      <c r="DR636">
        <v>11.26211111111111</v>
      </c>
      <c r="DS636">
        <v>-58.93554444444444</v>
      </c>
      <c r="DT636">
        <v>650.1601851851854</v>
      </c>
      <c r="DU636">
        <v>706.4881481481482</v>
      </c>
      <c r="DV636">
        <v>5.553806296296296</v>
      </c>
      <c r="DW636">
        <v>693.9054814814815</v>
      </c>
      <c r="DX636">
        <v>17.81060740740741</v>
      </c>
      <c r="DY636">
        <v>2.112452962962963</v>
      </c>
      <c r="DZ636">
        <v>1.610315925925926</v>
      </c>
      <c r="EA636">
        <v>18.31339629629629</v>
      </c>
      <c r="EB636">
        <v>14.05784444444445</v>
      </c>
      <c r="EC636">
        <v>2000.021481481481</v>
      </c>
      <c r="ED636">
        <v>0.9800029999999998</v>
      </c>
      <c r="EE636">
        <v>0.0199973</v>
      </c>
      <c r="EF636">
        <v>0</v>
      </c>
      <c r="EG636">
        <v>816.3456296296295</v>
      </c>
      <c r="EH636">
        <v>5.00097</v>
      </c>
      <c r="EI636">
        <v>16240.01111111111</v>
      </c>
      <c r="EJ636">
        <v>16707.77037037037</v>
      </c>
      <c r="EK636">
        <v>38</v>
      </c>
      <c r="EL636">
        <v>38.55051851851852</v>
      </c>
      <c r="EM636">
        <v>37.937</v>
      </c>
      <c r="EN636">
        <v>38.19866666666667</v>
      </c>
      <c r="EO636">
        <v>38.687</v>
      </c>
      <c r="EP636">
        <v>1955.129259259259</v>
      </c>
      <c r="EQ636">
        <v>39.89148148148148</v>
      </c>
      <c r="ER636">
        <v>0</v>
      </c>
      <c r="ES636">
        <v>1720.200000047684</v>
      </c>
      <c r="ET636">
        <v>0</v>
      </c>
      <c r="EU636">
        <v>816.2775</v>
      </c>
      <c r="EV636">
        <v>14.53241025085148</v>
      </c>
      <c r="EW636">
        <v>281.7606838098231</v>
      </c>
      <c r="EX636">
        <v>16238.58076923077</v>
      </c>
      <c r="EY636">
        <v>15</v>
      </c>
      <c r="EZ636">
        <v>1658949246.1</v>
      </c>
      <c r="FA636" t="s">
        <v>1397</v>
      </c>
      <c r="FB636">
        <v>1658949228.6</v>
      </c>
      <c r="FC636">
        <v>1658949246.1</v>
      </c>
      <c r="FD636">
        <v>1</v>
      </c>
      <c r="FE636">
        <v>1.075</v>
      </c>
      <c r="FF636">
        <v>0.018</v>
      </c>
      <c r="FG636">
        <v>-2.327</v>
      </c>
      <c r="FH636">
        <v>-0.178</v>
      </c>
      <c r="FI636">
        <v>420</v>
      </c>
      <c r="FJ636">
        <v>13</v>
      </c>
      <c r="FK636">
        <v>0.09</v>
      </c>
      <c r="FL636">
        <v>0.02</v>
      </c>
      <c r="FM636">
        <v>-58.31354390243903</v>
      </c>
      <c r="FN636">
        <v>-10.30639442508715</v>
      </c>
      <c r="FO636">
        <v>1.026821214648911</v>
      </c>
      <c r="FP636">
        <v>0</v>
      </c>
      <c r="FQ636">
        <v>815.5270588235294</v>
      </c>
      <c r="FR636">
        <v>14.95040488411425</v>
      </c>
      <c r="FS636">
        <v>1.483692491153223</v>
      </c>
      <c r="FT636">
        <v>0</v>
      </c>
      <c r="FU636">
        <v>5.536159756097561</v>
      </c>
      <c r="FV636">
        <v>0.2619677351916406</v>
      </c>
      <c r="FW636">
        <v>0.03129838579861657</v>
      </c>
      <c r="FX636">
        <v>0</v>
      </c>
      <c r="FY636">
        <v>0</v>
      </c>
      <c r="FZ636">
        <v>3</v>
      </c>
      <c r="GA636" t="s">
        <v>439</v>
      </c>
      <c r="GB636">
        <v>2.98305</v>
      </c>
      <c r="GC636">
        <v>2.71567</v>
      </c>
      <c r="GD636">
        <v>0.131142</v>
      </c>
      <c r="GE636">
        <v>0.13735</v>
      </c>
      <c r="GF636">
        <v>0.105362</v>
      </c>
      <c r="GG636">
        <v>0.0853787</v>
      </c>
      <c r="GH636">
        <v>27544.1</v>
      </c>
      <c r="GI636">
        <v>27452.5</v>
      </c>
      <c r="GJ636">
        <v>29464.2</v>
      </c>
      <c r="GK636">
        <v>29431.4</v>
      </c>
      <c r="GL636">
        <v>34917.3</v>
      </c>
      <c r="GM636">
        <v>35789.1</v>
      </c>
      <c r="GN636">
        <v>41502.9</v>
      </c>
      <c r="GO636">
        <v>41940.1</v>
      </c>
      <c r="GP636">
        <v>1.94692</v>
      </c>
      <c r="GQ636">
        <v>1.90502</v>
      </c>
      <c r="GR636">
        <v>0.0973046</v>
      </c>
      <c r="GS636">
        <v>0</v>
      </c>
      <c r="GT636">
        <v>25.4826</v>
      </c>
      <c r="GU636">
        <v>999.9</v>
      </c>
      <c r="GV636">
        <v>47.5</v>
      </c>
      <c r="GW636">
        <v>31.2</v>
      </c>
      <c r="GX636">
        <v>23.9734</v>
      </c>
      <c r="GY636">
        <v>63.1596</v>
      </c>
      <c r="GZ636">
        <v>33.5056</v>
      </c>
      <c r="HA636">
        <v>1</v>
      </c>
      <c r="HB636">
        <v>-0.0529878</v>
      </c>
      <c r="HC636">
        <v>0.379627</v>
      </c>
      <c r="HD636">
        <v>20.3322</v>
      </c>
      <c r="HE636">
        <v>5.21669</v>
      </c>
      <c r="HF636">
        <v>12.0099</v>
      </c>
      <c r="HG636">
        <v>4.98915</v>
      </c>
      <c r="HH636">
        <v>3.28838</v>
      </c>
      <c r="HI636">
        <v>9999</v>
      </c>
      <c r="HJ636">
        <v>9999</v>
      </c>
      <c r="HK636">
        <v>9999</v>
      </c>
      <c r="HL636">
        <v>157.3</v>
      </c>
      <c r="HM636">
        <v>1.8674</v>
      </c>
      <c r="HN636">
        <v>1.86646</v>
      </c>
      <c r="HO636">
        <v>1.86587</v>
      </c>
      <c r="HP636">
        <v>1.86584</v>
      </c>
      <c r="HQ636">
        <v>1.86768</v>
      </c>
      <c r="HR636">
        <v>1.87012</v>
      </c>
      <c r="HS636">
        <v>1.86876</v>
      </c>
      <c r="HT636">
        <v>1.87027</v>
      </c>
      <c r="HU636">
        <v>0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-3.019</v>
      </c>
      <c r="II636">
        <v>-0.0892</v>
      </c>
      <c r="IJ636">
        <v>-0.9279119013753974</v>
      </c>
      <c r="IK636">
        <v>-0.003643892653284941</v>
      </c>
      <c r="IL636">
        <v>8.948238347276123E-07</v>
      </c>
      <c r="IM636">
        <v>-2.445980282225029E-10</v>
      </c>
      <c r="IN636">
        <v>-0.1764634167570225</v>
      </c>
      <c r="IO636">
        <v>-0.01042730378795286</v>
      </c>
      <c r="IP636">
        <v>0.00100284695746963</v>
      </c>
      <c r="IQ636">
        <v>-1.701466411570297E-05</v>
      </c>
      <c r="IR636">
        <v>2</v>
      </c>
      <c r="IS636">
        <v>2310</v>
      </c>
      <c r="IT636">
        <v>1</v>
      </c>
      <c r="IU636">
        <v>25</v>
      </c>
      <c r="IV636">
        <v>28.3</v>
      </c>
      <c r="IW636">
        <v>28</v>
      </c>
      <c r="IX636">
        <v>1.63208</v>
      </c>
      <c r="IY636">
        <v>2.20581</v>
      </c>
      <c r="IZ636">
        <v>1.39648</v>
      </c>
      <c r="JA636">
        <v>2.34619</v>
      </c>
      <c r="JB636">
        <v>1.49536</v>
      </c>
      <c r="JC636">
        <v>2.40356</v>
      </c>
      <c r="JD636">
        <v>35.8244</v>
      </c>
      <c r="JE636">
        <v>24.1751</v>
      </c>
      <c r="JF636">
        <v>18</v>
      </c>
      <c r="JG636">
        <v>513.552</v>
      </c>
      <c r="JH636">
        <v>442.62</v>
      </c>
      <c r="JI636">
        <v>24.9993</v>
      </c>
      <c r="JJ636">
        <v>26.7071</v>
      </c>
      <c r="JK636">
        <v>30</v>
      </c>
      <c r="JL636">
        <v>26.658</v>
      </c>
      <c r="JM636">
        <v>26.5922</v>
      </c>
      <c r="JN636">
        <v>32.6593</v>
      </c>
      <c r="JO636">
        <v>29.0784</v>
      </c>
      <c r="JP636">
        <v>58.4267</v>
      </c>
      <c r="JQ636">
        <v>25</v>
      </c>
      <c r="JR636">
        <v>741.284</v>
      </c>
      <c r="JS636">
        <v>17.7136</v>
      </c>
      <c r="JT636">
        <v>100.758</v>
      </c>
      <c r="JU636">
        <v>100.726</v>
      </c>
    </row>
    <row r="637" spans="1:281">
      <c r="A637">
        <v>621</v>
      </c>
      <c r="B637">
        <v>1658950931.5</v>
      </c>
      <c r="C637">
        <v>9293.5</v>
      </c>
      <c r="D637" t="s">
        <v>1677</v>
      </c>
      <c r="E637" t="s">
        <v>1678</v>
      </c>
      <c r="F637">
        <v>5</v>
      </c>
      <c r="G637" t="s">
        <v>1590</v>
      </c>
      <c r="H637" t="s">
        <v>416</v>
      </c>
      <c r="I637">
        <v>1658950923.714286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739.4499865381237</v>
      </c>
      <c r="AK637">
        <v>689.3694424242423</v>
      </c>
      <c r="AL637">
        <v>3.25110490008175</v>
      </c>
      <c r="AM637">
        <v>65.32040265321261</v>
      </c>
      <c r="AN637">
        <f>(AP637 - AO637 + DI637*1E3/(8.314*(DK637+273.15)) * AR637/DH637 * AQ637) * DH637/(100*CV637) * 1000/(1000 - AP637)</f>
        <v>0</v>
      </c>
      <c r="AO637">
        <v>17.78171822111261</v>
      </c>
      <c r="AP637">
        <v>23.32314727272727</v>
      </c>
      <c r="AQ637">
        <v>-0.0004681328661604081</v>
      </c>
      <c r="AR637">
        <v>84.89156689926901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1394</v>
      </c>
      <c r="CA637">
        <v>300</v>
      </c>
      <c r="CB637">
        <v>300</v>
      </c>
      <c r="CC637">
        <v>300</v>
      </c>
      <c r="CD637">
        <v>10389.3</v>
      </c>
      <c r="CE637">
        <v>1221.96</v>
      </c>
      <c r="CF637">
        <v>-0.00688733</v>
      </c>
      <c r="CG637">
        <v>0.34</v>
      </c>
      <c r="CH637" t="s">
        <v>417</v>
      </c>
      <c r="CI637" t="s">
        <v>417</v>
      </c>
      <c r="CJ637" t="s">
        <v>417</v>
      </c>
      <c r="CK637" t="s">
        <v>417</v>
      </c>
      <c r="CL637" t="s">
        <v>417</v>
      </c>
      <c r="CM637" t="s">
        <v>417</v>
      </c>
      <c r="CN637" t="s">
        <v>417</v>
      </c>
      <c r="CO637" t="s">
        <v>417</v>
      </c>
      <c r="CP637" t="s">
        <v>417</v>
      </c>
      <c r="CQ637" t="s">
        <v>417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1658950923.714286</v>
      </c>
      <c r="DB637">
        <v>650.0433571428572</v>
      </c>
      <c r="DC637">
        <v>709.6867142857144</v>
      </c>
      <c r="DD637">
        <v>23.34458214285714</v>
      </c>
      <c r="DE637">
        <v>17.78637142857143</v>
      </c>
      <c r="DF637">
        <v>653.0373928571429</v>
      </c>
      <c r="DG637">
        <v>23.43365357142858</v>
      </c>
      <c r="DH637">
        <v>500.0629642857143</v>
      </c>
      <c r="DI637">
        <v>90.41491785714288</v>
      </c>
      <c r="DJ637">
        <v>0.1000078535714286</v>
      </c>
      <c r="DK637">
        <v>27.20707142857142</v>
      </c>
      <c r="DL637">
        <v>27.07745357142857</v>
      </c>
      <c r="DM637">
        <v>999.9000000000002</v>
      </c>
      <c r="DN637">
        <v>0</v>
      </c>
      <c r="DO637">
        <v>0</v>
      </c>
      <c r="DP637">
        <v>10006.56571428571</v>
      </c>
      <c r="DQ637">
        <v>0</v>
      </c>
      <c r="DR637">
        <v>11.29308571428571</v>
      </c>
      <c r="DS637">
        <v>-59.64323928571428</v>
      </c>
      <c r="DT637">
        <v>665.5808571428571</v>
      </c>
      <c r="DU637">
        <v>722.5379285714287</v>
      </c>
      <c r="DV637">
        <v>5.558212857142856</v>
      </c>
      <c r="DW637">
        <v>709.6867142857144</v>
      </c>
      <c r="DX637">
        <v>17.78637142857143</v>
      </c>
      <c r="DY637">
        <v>2.110698571428571</v>
      </c>
      <c r="DZ637">
        <v>1.608153571428572</v>
      </c>
      <c r="EA637">
        <v>18.30015357142857</v>
      </c>
      <c r="EB637">
        <v>14.03714642857143</v>
      </c>
      <c r="EC637">
        <v>2000.008571428572</v>
      </c>
      <c r="ED637">
        <v>0.980002857142857</v>
      </c>
      <c r="EE637">
        <v>0.01999744285714286</v>
      </c>
      <c r="EF637">
        <v>0</v>
      </c>
      <c r="EG637">
        <v>817.4471428571427</v>
      </c>
      <c r="EH637">
        <v>5.00097</v>
      </c>
      <c r="EI637">
        <v>16261.07857142857</v>
      </c>
      <c r="EJ637">
        <v>16707.65714285714</v>
      </c>
      <c r="EK637">
        <v>37.9955</v>
      </c>
      <c r="EL637">
        <v>38.531</v>
      </c>
      <c r="EM637">
        <v>37.937</v>
      </c>
      <c r="EN637">
        <v>38.18924999999999</v>
      </c>
      <c r="EO637">
        <v>38.67814285714285</v>
      </c>
      <c r="EP637">
        <v>1955.115714285714</v>
      </c>
      <c r="EQ637">
        <v>39.89107142857144</v>
      </c>
      <c r="ER637">
        <v>0</v>
      </c>
      <c r="ES637">
        <v>1725.599999904633</v>
      </c>
      <c r="ET637">
        <v>0</v>
      </c>
      <c r="EU637">
        <v>817.62284</v>
      </c>
      <c r="EV637">
        <v>12.91392309405988</v>
      </c>
      <c r="EW637">
        <v>254.4923081040552</v>
      </c>
      <c r="EX637">
        <v>16264.172</v>
      </c>
      <c r="EY637">
        <v>15</v>
      </c>
      <c r="EZ637">
        <v>1658949246.1</v>
      </c>
      <c r="FA637" t="s">
        <v>1397</v>
      </c>
      <c r="FB637">
        <v>1658949228.6</v>
      </c>
      <c r="FC637">
        <v>1658949246.1</v>
      </c>
      <c r="FD637">
        <v>1</v>
      </c>
      <c r="FE637">
        <v>1.075</v>
      </c>
      <c r="FF637">
        <v>0.018</v>
      </c>
      <c r="FG637">
        <v>-2.327</v>
      </c>
      <c r="FH637">
        <v>-0.178</v>
      </c>
      <c r="FI637">
        <v>420</v>
      </c>
      <c r="FJ637">
        <v>13</v>
      </c>
      <c r="FK637">
        <v>0.09</v>
      </c>
      <c r="FL637">
        <v>0.02</v>
      </c>
      <c r="FM637">
        <v>-59.11691219512196</v>
      </c>
      <c r="FN637">
        <v>-9.304806271777021</v>
      </c>
      <c r="FO637">
        <v>0.9268924696743867</v>
      </c>
      <c r="FP637">
        <v>0</v>
      </c>
      <c r="FQ637">
        <v>816.7042941176469</v>
      </c>
      <c r="FR637">
        <v>14.01265087891291</v>
      </c>
      <c r="FS637">
        <v>1.39403560443627</v>
      </c>
      <c r="FT637">
        <v>0</v>
      </c>
      <c r="FU637">
        <v>5.549127317073171</v>
      </c>
      <c r="FV637">
        <v>0.09684250871080347</v>
      </c>
      <c r="FW637">
        <v>0.0218302932311501</v>
      </c>
      <c r="FX637">
        <v>1</v>
      </c>
      <c r="FY637">
        <v>1</v>
      </c>
      <c r="FZ637">
        <v>3</v>
      </c>
      <c r="GA637" t="s">
        <v>426</v>
      </c>
      <c r="GB637">
        <v>2.98303</v>
      </c>
      <c r="GC637">
        <v>2.7157</v>
      </c>
      <c r="GD637">
        <v>0.133307</v>
      </c>
      <c r="GE637">
        <v>0.139523</v>
      </c>
      <c r="GF637">
        <v>0.105331</v>
      </c>
      <c r="GG637">
        <v>0.08529779999999999</v>
      </c>
      <c r="GH637">
        <v>27475.3</v>
      </c>
      <c r="GI637">
        <v>27383.8</v>
      </c>
      <c r="GJ637">
        <v>29464.1</v>
      </c>
      <c r="GK637">
        <v>29431.9</v>
      </c>
      <c r="GL637">
        <v>34918.7</v>
      </c>
      <c r="GM637">
        <v>35792.9</v>
      </c>
      <c r="GN637">
        <v>41503</v>
      </c>
      <c r="GO637">
        <v>41940.7</v>
      </c>
      <c r="GP637">
        <v>1.9469</v>
      </c>
      <c r="GQ637">
        <v>1.9048</v>
      </c>
      <c r="GR637">
        <v>0.09747219999999999</v>
      </c>
      <c r="GS637">
        <v>0</v>
      </c>
      <c r="GT637">
        <v>25.4762</v>
      </c>
      <c r="GU637">
        <v>999.9</v>
      </c>
      <c r="GV637">
        <v>47.4</v>
      </c>
      <c r="GW637">
        <v>31.2</v>
      </c>
      <c r="GX637">
        <v>23.9207</v>
      </c>
      <c r="GY637">
        <v>62.8696</v>
      </c>
      <c r="GZ637">
        <v>33.758</v>
      </c>
      <c r="HA637">
        <v>1</v>
      </c>
      <c r="HB637">
        <v>-0.0530717</v>
      </c>
      <c r="HC637">
        <v>0.377772</v>
      </c>
      <c r="HD637">
        <v>20.3323</v>
      </c>
      <c r="HE637">
        <v>5.21804</v>
      </c>
      <c r="HF637">
        <v>12.0099</v>
      </c>
      <c r="HG637">
        <v>4.98955</v>
      </c>
      <c r="HH637">
        <v>3.2886</v>
      </c>
      <c r="HI637">
        <v>9999</v>
      </c>
      <c r="HJ637">
        <v>9999</v>
      </c>
      <c r="HK637">
        <v>9999</v>
      </c>
      <c r="HL637">
        <v>157.3</v>
      </c>
      <c r="HM637">
        <v>1.86739</v>
      </c>
      <c r="HN637">
        <v>1.86646</v>
      </c>
      <c r="HO637">
        <v>1.86586</v>
      </c>
      <c r="HP637">
        <v>1.86584</v>
      </c>
      <c r="HQ637">
        <v>1.86767</v>
      </c>
      <c r="HR637">
        <v>1.87012</v>
      </c>
      <c r="HS637">
        <v>1.86875</v>
      </c>
      <c r="HT637">
        <v>1.87027</v>
      </c>
      <c r="HU637">
        <v>0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-3.063</v>
      </c>
      <c r="II637">
        <v>-0.0892</v>
      </c>
      <c r="IJ637">
        <v>-0.9279119013753974</v>
      </c>
      <c r="IK637">
        <v>-0.003643892653284941</v>
      </c>
      <c r="IL637">
        <v>8.948238347276123E-07</v>
      </c>
      <c r="IM637">
        <v>-2.445980282225029E-10</v>
      </c>
      <c r="IN637">
        <v>-0.1764634167570225</v>
      </c>
      <c r="IO637">
        <v>-0.01042730378795286</v>
      </c>
      <c r="IP637">
        <v>0.00100284695746963</v>
      </c>
      <c r="IQ637">
        <v>-1.701466411570297E-05</v>
      </c>
      <c r="IR637">
        <v>2</v>
      </c>
      <c r="IS637">
        <v>2310</v>
      </c>
      <c r="IT637">
        <v>1</v>
      </c>
      <c r="IU637">
        <v>25</v>
      </c>
      <c r="IV637">
        <v>28.4</v>
      </c>
      <c r="IW637">
        <v>28.1</v>
      </c>
      <c r="IX637">
        <v>1.65894</v>
      </c>
      <c r="IY637">
        <v>2.20825</v>
      </c>
      <c r="IZ637">
        <v>1.39648</v>
      </c>
      <c r="JA637">
        <v>2.34619</v>
      </c>
      <c r="JB637">
        <v>1.49536</v>
      </c>
      <c r="JC637">
        <v>2.31689</v>
      </c>
      <c r="JD637">
        <v>35.8244</v>
      </c>
      <c r="JE637">
        <v>24.1663</v>
      </c>
      <c r="JF637">
        <v>18</v>
      </c>
      <c r="JG637">
        <v>513.535</v>
      </c>
      <c r="JH637">
        <v>442.484</v>
      </c>
      <c r="JI637">
        <v>24.9995</v>
      </c>
      <c r="JJ637">
        <v>26.7062</v>
      </c>
      <c r="JK637">
        <v>29.9999</v>
      </c>
      <c r="JL637">
        <v>26.658</v>
      </c>
      <c r="JM637">
        <v>26.5922</v>
      </c>
      <c r="JN637">
        <v>33.2253</v>
      </c>
      <c r="JO637">
        <v>29.0784</v>
      </c>
      <c r="JP637">
        <v>58.0506</v>
      </c>
      <c r="JQ637">
        <v>25</v>
      </c>
      <c r="JR637">
        <v>754.652</v>
      </c>
      <c r="JS637">
        <v>17.6866</v>
      </c>
      <c r="JT637">
        <v>100.758</v>
      </c>
      <c r="JU637">
        <v>100.728</v>
      </c>
    </row>
    <row r="638" spans="1:281">
      <c r="A638">
        <v>622</v>
      </c>
      <c r="B638">
        <v>1658950936.5</v>
      </c>
      <c r="C638">
        <v>9298.5</v>
      </c>
      <c r="D638" t="s">
        <v>1679</v>
      </c>
      <c r="E638" t="s">
        <v>1680</v>
      </c>
      <c r="F638">
        <v>5</v>
      </c>
      <c r="G638" t="s">
        <v>1590</v>
      </c>
      <c r="H638" t="s">
        <v>416</v>
      </c>
      <c r="I638">
        <v>1658950929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756.6150251528401</v>
      </c>
      <c r="AK638">
        <v>705.8427151515148</v>
      </c>
      <c r="AL638">
        <v>3.306072476160162</v>
      </c>
      <c r="AM638">
        <v>65.32040265321261</v>
      </c>
      <c r="AN638">
        <f>(AP638 - AO638 + DI638*1E3/(8.314*(DK638+273.15)) * AR638/DH638 * AQ638) * DH638/(100*CV638) * 1000/(1000 - AP638)</f>
        <v>0</v>
      </c>
      <c r="AO638">
        <v>17.73840528688105</v>
      </c>
      <c r="AP638">
        <v>23.30399757575756</v>
      </c>
      <c r="AQ638">
        <v>-0.0004976503839809175</v>
      </c>
      <c r="AR638">
        <v>84.89156689926901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1394</v>
      </c>
      <c r="CA638">
        <v>300</v>
      </c>
      <c r="CB638">
        <v>300</v>
      </c>
      <c r="CC638">
        <v>300</v>
      </c>
      <c r="CD638">
        <v>10389.3</v>
      </c>
      <c r="CE638">
        <v>1221.96</v>
      </c>
      <c r="CF638">
        <v>-0.00688733</v>
      </c>
      <c r="CG638">
        <v>0.34</v>
      </c>
      <c r="CH638" t="s">
        <v>417</v>
      </c>
      <c r="CI638" t="s">
        <v>417</v>
      </c>
      <c r="CJ638" t="s">
        <v>417</v>
      </c>
      <c r="CK638" t="s">
        <v>417</v>
      </c>
      <c r="CL638" t="s">
        <v>417</v>
      </c>
      <c r="CM638" t="s">
        <v>417</v>
      </c>
      <c r="CN638" t="s">
        <v>417</v>
      </c>
      <c r="CO638" t="s">
        <v>417</v>
      </c>
      <c r="CP638" t="s">
        <v>417</v>
      </c>
      <c r="CQ638" t="s">
        <v>417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1658950929</v>
      </c>
      <c r="DB638">
        <v>666.954037037037</v>
      </c>
      <c r="DC638">
        <v>727.3745185185182</v>
      </c>
      <c r="DD638">
        <v>23.32682962962963</v>
      </c>
      <c r="DE638">
        <v>17.76477777777778</v>
      </c>
      <c r="DF638">
        <v>669.9952962962963</v>
      </c>
      <c r="DG638">
        <v>23.41604444444445</v>
      </c>
      <c r="DH638">
        <v>500.0633703703704</v>
      </c>
      <c r="DI638">
        <v>90.41643703703704</v>
      </c>
      <c r="DJ638">
        <v>0.1000332444444444</v>
      </c>
      <c r="DK638">
        <v>27.20487037037037</v>
      </c>
      <c r="DL638">
        <v>27.07196296296296</v>
      </c>
      <c r="DM638">
        <v>999.9000000000001</v>
      </c>
      <c r="DN638">
        <v>0</v>
      </c>
      <c r="DO638">
        <v>0</v>
      </c>
      <c r="DP638">
        <v>10001.64518518519</v>
      </c>
      <c r="DQ638">
        <v>0</v>
      </c>
      <c r="DR638">
        <v>11.32564814814815</v>
      </c>
      <c r="DS638">
        <v>-60.42034814814815</v>
      </c>
      <c r="DT638">
        <v>682.8834814814815</v>
      </c>
      <c r="DU638">
        <v>740.5295185185184</v>
      </c>
      <c r="DV638">
        <v>5.562053333333335</v>
      </c>
      <c r="DW638">
        <v>727.3745185185182</v>
      </c>
      <c r="DX638">
        <v>17.76477777777778</v>
      </c>
      <c r="DY638">
        <v>2.109128518518518</v>
      </c>
      <c r="DZ638">
        <v>1.606227777777778</v>
      </c>
      <c r="EA638">
        <v>18.28829259259259</v>
      </c>
      <c r="EB638">
        <v>14.01866296296296</v>
      </c>
      <c r="EC638">
        <v>1999.964444444445</v>
      </c>
      <c r="ED638">
        <v>0.9800025555555555</v>
      </c>
      <c r="EE638">
        <v>0.01999774444444445</v>
      </c>
      <c r="EF638">
        <v>0</v>
      </c>
      <c r="EG638">
        <v>818.5481851851852</v>
      </c>
      <c r="EH638">
        <v>5.00097</v>
      </c>
      <c r="EI638">
        <v>16282.51111111111</v>
      </c>
      <c r="EJ638">
        <v>16707.28888888889</v>
      </c>
      <c r="EK638">
        <v>37.986</v>
      </c>
      <c r="EL638">
        <v>38.50918518518519</v>
      </c>
      <c r="EM638">
        <v>37.92092592592593</v>
      </c>
      <c r="EN638">
        <v>38.187</v>
      </c>
      <c r="EO638">
        <v>38.66633333333333</v>
      </c>
      <c r="EP638">
        <v>1955.069259259259</v>
      </c>
      <c r="EQ638">
        <v>39.89296296296297</v>
      </c>
      <c r="ER638">
        <v>0</v>
      </c>
      <c r="ES638">
        <v>1730.399999856949</v>
      </c>
      <c r="ET638">
        <v>0</v>
      </c>
      <c r="EU638">
        <v>818.57336</v>
      </c>
      <c r="EV638">
        <v>11.15661540701439</v>
      </c>
      <c r="EW638">
        <v>235.7692310760175</v>
      </c>
      <c r="EX638">
        <v>16283.596</v>
      </c>
      <c r="EY638">
        <v>15</v>
      </c>
      <c r="EZ638">
        <v>1658949246.1</v>
      </c>
      <c r="FA638" t="s">
        <v>1397</v>
      </c>
      <c r="FB638">
        <v>1658949228.6</v>
      </c>
      <c r="FC638">
        <v>1658949246.1</v>
      </c>
      <c r="FD638">
        <v>1</v>
      </c>
      <c r="FE638">
        <v>1.075</v>
      </c>
      <c r="FF638">
        <v>0.018</v>
      </c>
      <c r="FG638">
        <v>-2.327</v>
      </c>
      <c r="FH638">
        <v>-0.178</v>
      </c>
      <c r="FI638">
        <v>420</v>
      </c>
      <c r="FJ638">
        <v>13</v>
      </c>
      <c r="FK638">
        <v>0.09</v>
      </c>
      <c r="FL638">
        <v>0.02</v>
      </c>
      <c r="FM638">
        <v>-59.92580487804878</v>
      </c>
      <c r="FN638">
        <v>-8.731212543554093</v>
      </c>
      <c r="FO638">
        <v>0.8640097252589571</v>
      </c>
      <c r="FP638">
        <v>0</v>
      </c>
      <c r="FQ638">
        <v>817.7675294117647</v>
      </c>
      <c r="FR638">
        <v>12.64626431784189</v>
      </c>
      <c r="FS638">
        <v>1.269050878210928</v>
      </c>
      <c r="FT638">
        <v>0</v>
      </c>
      <c r="FU638">
        <v>5.563010975609757</v>
      </c>
      <c r="FV638">
        <v>0.01643811846691676</v>
      </c>
      <c r="FW638">
        <v>0.011251699449932</v>
      </c>
      <c r="FX638">
        <v>1</v>
      </c>
      <c r="FY638">
        <v>1</v>
      </c>
      <c r="FZ638">
        <v>3</v>
      </c>
      <c r="GA638" t="s">
        <v>426</v>
      </c>
      <c r="GB638">
        <v>2.98286</v>
      </c>
      <c r="GC638">
        <v>2.71554</v>
      </c>
      <c r="GD638">
        <v>0.135476</v>
      </c>
      <c r="GE638">
        <v>0.141664</v>
      </c>
      <c r="GF638">
        <v>0.105266</v>
      </c>
      <c r="GG638">
        <v>0.08516459999999999</v>
      </c>
      <c r="GH638">
        <v>27406.4</v>
      </c>
      <c r="GI638">
        <v>27315.5</v>
      </c>
      <c r="GJ638">
        <v>29464</v>
      </c>
      <c r="GK638">
        <v>29431.7</v>
      </c>
      <c r="GL638">
        <v>34921</v>
      </c>
      <c r="GM638">
        <v>35798.1</v>
      </c>
      <c r="GN638">
        <v>41502.7</v>
      </c>
      <c r="GO638">
        <v>41940.6</v>
      </c>
      <c r="GP638">
        <v>1.9471</v>
      </c>
      <c r="GQ638">
        <v>1.90497</v>
      </c>
      <c r="GR638">
        <v>0.0973977</v>
      </c>
      <c r="GS638">
        <v>0</v>
      </c>
      <c r="GT638">
        <v>25.4699</v>
      </c>
      <c r="GU638">
        <v>999.9</v>
      </c>
      <c r="GV638">
        <v>47.3</v>
      </c>
      <c r="GW638">
        <v>31.2</v>
      </c>
      <c r="GX638">
        <v>23.8716</v>
      </c>
      <c r="GY638">
        <v>62.9696</v>
      </c>
      <c r="GZ638">
        <v>33.6458</v>
      </c>
      <c r="HA638">
        <v>1</v>
      </c>
      <c r="HB638">
        <v>-0.053092</v>
      </c>
      <c r="HC638">
        <v>0.375457</v>
      </c>
      <c r="HD638">
        <v>20.3323</v>
      </c>
      <c r="HE638">
        <v>5.21789</v>
      </c>
      <c r="HF638">
        <v>12.0099</v>
      </c>
      <c r="HG638">
        <v>4.9893</v>
      </c>
      <c r="HH638">
        <v>3.28858</v>
      </c>
      <c r="HI638">
        <v>9999</v>
      </c>
      <c r="HJ638">
        <v>9999</v>
      </c>
      <c r="HK638">
        <v>9999</v>
      </c>
      <c r="HL638">
        <v>157.3</v>
      </c>
      <c r="HM638">
        <v>1.86741</v>
      </c>
      <c r="HN638">
        <v>1.86646</v>
      </c>
      <c r="HO638">
        <v>1.86585</v>
      </c>
      <c r="HP638">
        <v>1.86584</v>
      </c>
      <c r="HQ638">
        <v>1.86768</v>
      </c>
      <c r="HR638">
        <v>1.87012</v>
      </c>
      <c r="HS638">
        <v>1.86875</v>
      </c>
      <c r="HT638">
        <v>1.87027</v>
      </c>
      <c r="HU638">
        <v>0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-3.108</v>
      </c>
      <c r="II638">
        <v>-0.08939999999999999</v>
      </c>
      <c r="IJ638">
        <v>-0.9279119013753974</v>
      </c>
      <c r="IK638">
        <v>-0.003643892653284941</v>
      </c>
      <c r="IL638">
        <v>8.948238347276123E-07</v>
      </c>
      <c r="IM638">
        <v>-2.445980282225029E-10</v>
      </c>
      <c r="IN638">
        <v>-0.1764634167570225</v>
      </c>
      <c r="IO638">
        <v>-0.01042730378795286</v>
      </c>
      <c r="IP638">
        <v>0.00100284695746963</v>
      </c>
      <c r="IQ638">
        <v>-1.701466411570297E-05</v>
      </c>
      <c r="IR638">
        <v>2</v>
      </c>
      <c r="IS638">
        <v>2310</v>
      </c>
      <c r="IT638">
        <v>1</v>
      </c>
      <c r="IU638">
        <v>25</v>
      </c>
      <c r="IV638">
        <v>28.5</v>
      </c>
      <c r="IW638">
        <v>28.2</v>
      </c>
      <c r="IX638">
        <v>1.69067</v>
      </c>
      <c r="IY638">
        <v>2.20825</v>
      </c>
      <c r="IZ638">
        <v>1.39648</v>
      </c>
      <c r="JA638">
        <v>2.34619</v>
      </c>
      <c r="JB638">
        <v>1.49536</v>
      </c>
      <c r="JC638">
        <v>2.39136</v>
      </c>
      <c r="JD638">
        <v>35.8477</v>
      </c>
      <c r="JE638">
        <v>24.1663</v>
      </c>
      <c r="JF638">
        <v>18</v>
      </c>
      <c r="JG638">
        <v>513.665</v>
      </c>
      <c r="JH638">
        <v>442.59</v>
      </c>
      <c r="JI638">
        <v>24.9995</v>
      </c>
      <c r="JJ638">
        <v>26.7048</v>
      </c>
      <c r="JK638">
        <v>29.9999</v>
      </c>
      <c r="JL638">
        <v>26.658</v>
      </c>
      <c r="JM638">
        <v>26.5922</v>
      </c>
      <c r="JN638">
        <v>33.8462</v>
      </c>
      <c r="JO638">
        <v>29.0784</v>
      </c>
      <c r="JP638">
        <v>58.0506</v>
      </c>
      <c r="JQ638">
        <v>25</v>
      </c>
      <c r="JR638">
        <v>774.696</v>
      </c>
      <c r="JS638">
        <v>17.6699</v>
      </c>
      <c r="JT638">
        <v>100.758</v>
      </c>
      <c r="JU638">
        <v>100.727</v>
      </c>
    </row>
    <row r="639" spans="1:281">
      <c r="A639">
        <v>623</v>
      </c>
      <c r="B639">
        <v>1658950941.5</v>
      </c>
      <c r="C639">
        <v>9303.5</v>
      </c>
      <c r="D639" t="s">
        <v>1681</v>
      </c>
      <c r="E639" t="s">
        <v>1682</v>
      </c>
      <c r="F639">
        <v>5</v>
      </c>
      <c r="G639" t="s">
        <v>1590</v>
      </c>
      <c r="H639" t="s">
        <v>416</v>
      </c>
      <c r="I639">
        <v>1658950933.714286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773.6848664609258</v>
      </c>
      <c r="AK639">
        <v>722.4415151515149</v>
      </c>
      <c r="AL639">
        <v>3.329891354631783</v>
      </c>
      <c r="AM639">
        <v>65.32040265321261</v>
      </c>
      <c r="AN639">
        <f>(AP639 - AO639 + DI639*1E3/(8.314*(DK639+273.15)) * AR639/DH639 * AQ639) * DH639/(100*CV639) * 1000/(1000 - AP639)</f>
        <v>0</v>
      </c>
      <c r="AO639">
        <v>17.71660469864362</v>
      </c>
      <c r="AP639">
        <v>23.28675636363637</v>
      </c>
      <c r="AQ639">
        <v>-0.002664540902216989</v>
      </c>
      <c r="AR639">
        <v>84.89156689926901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1394</v>
      </c>
      <c r="CA639">
        <v>300</v>
      </c>
      <c r="CB639">
        <v>300</v>
      </c>
      <c r="CC639">
        <v>300</v>
      </c>
      <c r="CD639">
        <v>10389.3</v>
      </c>
      <c r="CE639">
        <v>1221.96</v>
      </c>
      <c r="CF639">
        <v>-0.00688733</v>
      </c>
      <c r="CG639">
        <v>0.34</v>
      </c>
      <c r="CH639" t="s">
        <v>417</v>
      </c>
      <c r="CI639" t="s">
        <v>417</v>
      </c>
      <c r="CJ639" t="s">
        <v>417</v>
      </c>
      <c r="CK639" t="s">
        <v>417</v>
      </c>
      <c r="CL639" t="s">
        <v>417</v>
      </c>
      <c r="CM639" t="s">
        <v>417</v>
      </c>
      <c r="CN639" t="s">
        <v>417</v>
      </c>
      <c r="CO639" t="s">
        <v>417</v>
      </c>
      <c r="CP639" t="s">
        <v>417</v>
      </c>
      <c r="CQ639" t="s">
        <v>417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1658950933.714286</v>
      </c>
      <c r="DB639">
        <v>682.0749642857144</v>
      </c>
      <c r="DC639">
        <v>743.177357142857</v>
      </c>
      <c r="DD639">
        <v>23.31149285714286</v>
      </c>
      <c r="DE639">
        <v>17.74291071428571</v>
      </c>
      <c r="DF639">
        <v>685.1580714285714</v>
      </c>
      <c r="DG639">
        <v>23.40082857142857</v>
      </c>
      <c r="DH639">
        <v>500.0454642857143</v>
      </c>
      <c r="DI639">
        <v>90.41780357142856</v>
      </c>
      <c r="DJ639">
        <v>0.1000013142857143</v>
      </c>
      <c r="DK639">
        <v>27.20206428571428</v>
      </c>
      <c r="DL639">
        <v>27.06855357142857</v>
      </c>
      <c r="DM639">
        <v>999.9000000000002</v>
      </c>
      <c r="DN639">
        <v>0</v>
      </c>
      <c r="DO639">
        <v>0</v>
      </c>
      <c r="DP639">
        <v>9996.120357142858</v>
      </c>
      <c r="DQ639">
        <v>0</v>
      </c>
      <c r="DR639">
        <v>11.35134642857143</v>
      </c>
      <c r="DS639">
        <v>-61.102275</v>
      </c>
      <c r="DT639">
        <v>698.3544285714286</v>
      </c>
      <c r="DU639">
        <v>756.6011428571428</v>
      </c>
      <c r="DV639">
        <v>5.568581785714286</v>
      </c>
      <c r="DW639">
        <v>743.177357142857</v>
      </c>
      <c r="DX639">
        <v>17.74291071428571</v>
      </c>
      <c r="DY639">
        <v>2.107772857142857</v>
      </c>
      <c r="DZ639">
        <v>1.604275</v>
      </c>
      <c r="EA639">
        <v>18.27803928571429</v>
      </c>
      <c r="EB639">
        <v>13.99990357142857</v>
      </c>
      <c r="EC639">
        <v>1999.985357142858</v>
      </c>
      <c r="ED639">
        <v>0.9800026428571427</v>
      </c>
      <c r="EE639">
        <v>0.01999765714285715</v>
      </c>
      <c r="EF639">
        <v>0</v>
      </c>
      <c r="EG639">
        <v>819.4311428571428</v>
      </c>
      <c r="EH639">
        <v>5.00097</v>
      </c>
      <c r="EI639">
        <v>16300.03928571428</v>
      </c>
      <c r="EJ639">
        <v>16707.46785714286</v>
      </c>
      <c r="EK639">
        <v>37.97075</v>
      </c>
      <c r="EL639">
        <v>38.5</v>
      </c>
      <c r="EM639">
        <v>37.90157142857142</v>
      </c>
      <c r="EN639">
        <v>38.187</v>
      </c>
      <c r="EO639">
        <v>38.64714285714285</v>
      </c>
      <c r="EP639">
        <v>1955.087857142857</v>
      </c>
      <c r="EQ639">
        <v>39.89607142857143</v>
      </c>
      <c r="ER639">
        <v>0</v>
      </c>
      <c r="ES639">
        <v>1735.200000047684</v>
      </c>
      <c r="ET639">
        <v>0</v>
      </c>
      <c r="EU639">
        <v>819.4446399999999</v>
      </c>
      <c r="EV639">
        <v>9.386769227055034</v>
      </c>
      <c r="EW639">
        <v>208.461538084209</v>
      </c>
      <c r="EX639">
        <v>16301.3</v>
      </c>
      <c r="EY639">
        <v>15</v>
      </c>
      <c r="EZ639">
        <v>1658949246.1</v>
      </c>
      <c r="FA639" t="s">
        <v>1397</v>
      </c>
      <c r="FB639">
        <v>1658949228.6</v>
      </c>
      <c r="FC639">
        <v>1658949246.1</v>
      </c>
      <c r="FD639">
        <v>1</v>
      </c>
      <c r="FE639">
        <v>1.075</v>
      </c>
      <c r="FF639">
        <v>0.018</v>
      </c>
      <c r="FG639">
        <v>-2.327</v>
      </c>
      <c r="FH639">
        <v>-0.178</v>
      </c>
      <c r="FI639">
        <v>420</v>
      </c>
      <c r="FJ639">
        <v>13</v>
      </c>
      <c r="FK639">
        <v>0.09</v>
      </c>
      <c r="FL639">
        <v>0.02</v>
      </c>
      <c r="FM639">
        <v>-60.63846829268293</v>
      </c>
      <c r="FN639">
        <v>-8.840414634146409</v>
      </c>
      <c r="FO639">
        <v>0.8746230361339158</v>
      </c>
      <c r="FP639">
        <v>0</v>
      </c>
      <c r="FQ639">
        <v>818.8249117647059</v>
      </c>
      <c r="FR639">
        <v>11.14015279293106</v>
      </c>
      <c r="FS639">
        <v>1.122773545017438</v>
      </c>
      <c r="FT639">
        <v>0</v>
      </c>
      <c r="FU639">
        <v>5.565266097560976</v>
      </c>
      <c r="FV639">
        <v>0.09718494773519108</v>
      </c>
      <c r="FW639">
        <v>0.01304842816027653</v>
      </c>
      <c r="FX639">
        <v>1</v>
      </c>
      <c r="FY639">
        <v>1</v>
      </c>
      <c r="FZ639">
        <v>3</v>
      </c>
      <c r="GA639" t="s">
        <v>426</v>
      </c>
      <c r="GB639">
        <v>2.98285</v>
      </c>
      <c r="GC639">
        <v>2.71565</v>
      </c>
      <c r="GD639">
        <v>0.137639</v>
      </c>
      <c r="GE639">
        <v>0.143787</v>
      </c>
      <c r="GF639">
        <v>0.105219</v>
      </c>
      <c r="GG639">
        <v>0.0851417</v>
      </c>
      <c r="GH639">
        <v>27338.4</v>
      </c>
      <c r="GI639">
        <v>27247.9</v>
      </c>
      <c r="GJ639">
        <v>29464.5</v>
      </c>
      <c r="GK639">
        <v>29431.7</v>
      </c>
      <c r="GL639">
        <v>34923.5</v>
      </c>
      <c r="GM639">
        <v>35798.9</v>
      </c>
      <c r="GN639">
        <v>41503.3</v>
      </c>
      <c r="GO639">
        <v>41940.4</v>
      </c>
      <c r="GP639">
        <v>1.94687</v>
      </c>
      <c r="GQ639">
        <v>1.90513</v>
      </c>
      <c r="GR639">
        <v>0.09771440000000001</v>
      </c>
      <c r="GS639">
        <v>0</v>
      </c>
      <c r="GT639">
        <v>25.4645</v>
      </c>
      <c r="GU639">
        <v>999.9</v>
      </c>
      <c r="GV639">
        <v>47.3</v>
      </c>
      <c r="GW639">
        <v>31.2</v>
      </c>
      <c r="GX639">
        <v>23.8693</v>
      </c>
      <c r="GY639">
        <v>63.0696</v>
      </c>
      <c r="GZ639">
        <v>33.6338</v>
      </c>
      <c r="HA639">
        <v>1</v>
      </c>
      <c r="HB639">
        <v>-0.0536103</v>
      </c>
      <c r="HC639">
        <v>0.371904</v>
      </c>
      <c r="HD639">
        <v>20.3322</v>
      </c>
      <c r="HE639">
        <v>5.21789</v>
      </c>
      <c r="HF639">
        <v>12.0099</v>
      </c>
      <c r="HG639">
        <v>4.9887</v>
      </c>
      <c r="HH639">
        <v>3.28858</v>
      </c>
      <c r="HI639">
        <v>9999</v>
      </c>
      <c r="HJ639">
        <v>9999</v>
      </c>
      <c r="HK639">
        <v>9999</v>
      </c>
      <c r="HL639">
        <v>157.3</v>
      </c>
      <c r="HM639">
        <v>1.86739</v>
      </c>
      <c r="HN639">
        <v>1.86646</v>
      </c>
      <c r="HO639">
        <v>1.86586</v>
      </c>
      <c r="HP639">
        <v>1.86584</v>
      </c>
      <c r="HQ639">
        <v>1.86768</v>
      </c>
      <c r="HR639">
        <v>1.87012</v>
      </c>
      <c r="HS639">
        <v>1.86875</v>
      </c>
      <c r="HT639">
        <v>1.87027</v>
      </c>
      <c r="HU639">
        <v>0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-3.152</v>
      </c>
      <c r="II639">
        <v>-0.0896</v>
      </c>
      <c r="IJ639">
        <v>-0.9279119013753974</v>
      </c>
      <c r="IK639">
        <v>-0.003643892653284941</v>
      </c>
      <c r="IL639">
        <v>8.948238347276123E-07</v>
      </c>
      <c r="IM639">
        <v>-2.445980282225029E-10</v>
      </c>
      <c r="IN639">
        <v>-0.1764634167570225</v>
      </c>
      <c r="IO639">
        <v>-0.01042730378795286</v>
      </c>
      <c r="IP639">
        <v>0.00100284695746963</v>
      </c>
      <c r="IQ639">
        <v>-1.701466411570297E-05</v>
      </c>
      <c r="IR639">
        <v>2</v>
      </c>
      <c r="IS639">
        <v>2310</v>
      </c>
      <c r="IT639">
        <v>1</v>
      </c>
      <c r="IU639">
        <v>25</v>
      </c>
      <c r="IV639">
        <v>28.5</v>
      </c>
      <c r="IW639">
        <v>28.3</v>
      </c>
      <c r="IX639">
        <v>1.71875</v>
      </c>
      <c r="IY639">
        <v>2.20459</v>
      </c>
      <c r="IZ639">
        <v>1.39648</v>
      </c>
      <c r="JA639">
        <v>2.34741</v>
      </c>
      <c r="JB639">
        <v>1.49536</v>
      </c>
      <c r="JC639">
        <v>2.36206</v>
      </c>
      <c r="JD639">
        <v>35.8477</v>
      </c>
      <c r="JE639">
        <v>24.1663</v>
      </c>
      <c r="JF639">
        <v>18</v>
      </c>
      <c r="JG639">
        <v>513.519</v>
      </c>
      <c r="JH639">
        <v>442.681</v>
      </c>
      <c r="JI639">
        <v>24.9992</v>
      </c>
      <c r="JJ639">
        <v>26.7048</v>
      </c>
      <c r="JK639">
        <v>29.9999</v>
      </c>
      <c r="JL639">
        <v>26.658</v>
      </c>
      <c r="JM639">
        <v>26.5922</v>
      </c>
      <c r="JN639">
        <v>34.4055</v>
      </c>
      <c r="JO639">
        <v>29.0784</v>
      </c>
      <c r="JP639">
        <v>58.0506</v>
      </c>
      <c r="JQ639">
        <v>25</v>
      </c>
      <c r="JR639">
        <v>788.057</v>
      </c>
      <c r="JS639">
        <v>17.6503</v>
      </c>
      <c r="JT639">
        <v>100.759</v>
      </c>
      <c r="JU639">
        <v>100.727</v>
      </c>
    </row>
    <row r="640" spans="1:281">
      <c r="A640">
        <v>624</v>
      </c>
      <c r="B640">
        <v>1658950946.5</v>
      </c>
      <c r="C640">
        <v>9308.5</v>
      </c>
      <c r="D640" t="s">
        <v>1683</v>
      </c>
      <c r="E640" t="s">
        <v>1684</v>
      </c>
      <c r="F640">
        <v>5</v>
      </c>
      <c r="G640" t="s">
        <v>1590</v>
      </c>
      <c r="H640" t="s">
        <v>416</v>
      </c>
      <c r="I640">
        <v>1658950939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790.7984641004764</v>
      </c>
      <c r="AK640">
        <v>739.0700909090903</v>
      </c>
      <c r="AL640">
        <v>3.331824600900508</v>
      </c>
      <c r="AM640">
        <v>65.32040265321261</v>
      </c>
      <c r="AN640">
        <f>(AP640 - AO640 + DI640*1E3/(8.314*(DK640+273.15)) * AR640/DH640 * AQ640) * DH640/(100*CV640) * 1000/(1000 - AP640)</f>
        <v>0</v>
      </c>
      <c r="AO640">
        <v>17.7114106237071</v>
      </c>
      <c r="AP640">
        <v>23.28130363636363</v>
      </c>
      <c r="AQ640">
        <v>-0.0001877365427485621</v>
      </c>
      <c r="AR640">
        <v>84.89156689926901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1394</v>
      </c>
      <c r="CA640">
        <v>300</v>
      </c>
      <c r="CB640">
        <v>300</v>
      </c>
      <c r="CC640">
        <v>300</v>
      </c>
      <c r="CD640">
        <v>10389.3</v>
      </c>
      <c r="CE640">
        <v>1221.96</v>
      </c>
      <c r="CF640">
        <v>-0.00688733</v>
      </c>
      <c r="CG640">
        <v>0.34</v>
      </c>
      <c r="CH640" t="s">
        <v>417</v>
      </c>
      <c r="CI640" t="s">
        <v>417</v>
      </c>
      <c r="CJ640" t="s">
        <v>417</v>
      </c>
      <c r="CK640" t="s">
        <v>417</v>
      </c>
      <c r="CL640" t="s">
        <v>417</v>
      </c>
      <c r="CM640" t="s">
        <v>417</v>
      </c>
      <c r="CN640" t="s">
        <v>417</v>
      </c>
      <c r="CO640" t="s">
        <v>417</v>
      </c>
      <c r="CP640" t="s">
        <v>417</v>
      </c>
      <c r="CQ640" t="s">
        <v>417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1658950939</v>
      </c>
      <c r="DB640">
        <v>699.1266296296295</v>
      </c>
      <c r="DC640">
        <v>760.9588888888889</v>
      </c>
      <c r="DD640">
        <v>23.29602592592593</v>
      </c>
      <c r="DE640">
        <v>17.71950740740741</v>
      </c>
      <c r="DF640">
        <v>702.256888888889</v>
      </c>
      <c r="DG640">
        <v>23.38549259259259</v>
      </c>
      <c r="DH640">
        <v>500.0502222222222</v>
      </c>
      <c r="DI640">
        <v>90.41839629629629</v>
      </c>
      <c r="DJ640">
        <v>0.09996683703703704</v>
      </c>
      <c r="DK640">
        <v>27.19922592592593</v>
      </c>
      <c r="DL640">
        <v>27.0645037037037</v>
      </c>
      <c r="DM640">
        <v>999.9000000000001</v>
      </c>
      <c r="DN640">
        <v>0</v>
      </c>
      <c r="DO640">
        <v>0</v>
      </c>
      <c r="DP640">
        <v>9999.903703703705</v>
      </c>
      <c r="DQ640">
        <v>0</v>
      </c>
      <c r="DR640">
        <v>11.3539</v>
      </c>
      <c r="DS640">
        <v>-61.83216666666667</v>
      </c>
      <c r="DT640">
        <v>715.8018148148147</v>
      </c>
      <c r="DU640">
        <v>774.6857037037038</v>
      </c>
      <c r="DV640">
        <v>5.576518888888891</v>
      </c>
      <c r="DW640">
        <v>760.9588888888889</v>
      </c>
      <c r="DX640">
        <v>17.71950740740741</v>
      </c>
      <c r="DY640">
        <v>2.106388148148148</v>
      </c>
      <c r="DZ640">
        <v>1.60216962962963</v>
      </c>
      <c r="EA640">
        <v>18.26757407407407</v>
      </c>
      <c r="EB640">
        <v>13.97967407407408</v>
      </c>
      <c r="EC640">
        <v>2000.002962962963</v>
      </c>
      <c r="ED640">
        <v>0.9800025555555555</v>
      </c>
      <c r="EE640">
        <v>0.01999774444444445</v>
      </c>
      <c r="EF640">
        <v>0</v>
      </c>
      <c r="EG640">
        <v>820.3371851851851</v>
      </c>
      <c r="EH640">
        <v>5.00097</v>
      </c>
      <c r="EI640">
        <v>16317.50370370371</v>
      </c>
      <c r="EJ640">
        <v>16707.62592592592</v>
      </c>
      <c r="EK640">
        <v>37.95333333333333</v>
      </c>
      <c r="EL640">
        <v>38.5</v>
      </c>
      <c r="EM640">
        <v>37.87959259259259</v>
      </c>
      <c r="EN640">
        <v>38.17551851851852</v>
      </c>
      <c r="EO640">
        <v>38.63418518518519</v>
      </c>
      <c r="EP640">
        <v>1955.102962962963</v>
      </c>
      <c r="EQ640">
        <v>39.89962962962963</v>
      </c>
      <c r="ER640">
        <v>0</v>
      </c>
      <c r="ES640">
        <v>1740.599999904633</v>
      </c>
      <c r="ET640">
        <v>0</v>
      </c>
      <c r="EU640">
        <v>820.3036538461537</v>
      </c>
      <c r="EV640">
        <v>9.675931647412764</v>
      </c>
      <c r="EW640">
        <v>184.2393163467909</v>
      </c>
      <c r="EX640">
        <v>16317.93076923077</v>
      </c>
      <c r="EY640">
        <v>15</v>
      </c>
      <c r="EZ640">
        <v>1658949246.1</v>
      </c>
      <c r="FA640" t="s">
        <v>1397</v>
      </c>
      <c r="FB640">
        <v>1658949228.6</v>
      </c>
      <c r="FC640">
        <v>1658949246.1</v>
      </c>
      <c r="FD640">
        <v>1</v>
      </c>
      <c r="FE640">
        <v>1.075</v>
      </c>
      <c r="FF640">
        <v>0.018</v>
      </c>
      <c r="FG640">
        <v>-2.327</v>
      </c>
      <c r="FH640">
        <v>-0.178</v>
      </c>
      <c r="FI640">
        <v>420</v>
      </c>
      <c r="FJ640">
        <v>13</v>
      </c>
      <c r="FK640">
        <v>0.09</v>
      </c>
      <c r="FL640">
        <v>0.02</v>
      </c>
      <c r="FM640">
        <v>-61.32359268292683</v>
      </c>
      <c r="FN640">
        <v>-8.366109407665578</v>
      </c>
      <c r="FO640">
        <v>0.8301252874556283</v>
      </c>
      <c r="FP640">
        <v>0</v>
      </c>
      <c r="FQ640">
        <v>819.7058235294116</v>
      </c>
      <c r="FR640">
        <v>9.977692903427792</v>
      </c>
      <c r="FS640">
        <v>1.013716472444434</v>
      </c>
      <c r="FT640">
        <v>0</v>
      </c>
      <c r="FU640">
        <v>5.568880243902439</v>
      </c>
      <c r="FV640">
        <v>0.0851636236933761</v>
      </c>
      <c r="FW640">
        <v>0.01252447291871926</v>
      </c>
      <c r="FX640">
        <v>1</v>
      </c>
      <c r="FY640">
        <v>1</v>
      </c>
      <c r="FZ640">
        <v>3</v>
      </c>
      <c r="GA640" t="s">
        <v>426</v>
      </c>
      <c r="GB640">
        <v>2.98291</v>
      </c>
      <c r="GC640">
        <v>2.71561</v>
      </c>
      <c r="GD640">
        <v>0.139772</v>
      </c>
      <c r="GE640">
        <v>0.145878</v>
      </c>
      <c r="GF640">
        <v>0.105199</v>
      </c>
      <c r="GG640">
        <v>0.0851305</v>
      </c>
      <c r="GH640">
        <v>27271.4</v>
      </c>
      <c r="GI640">
        <v>27182</v>
      </c>
      <c r="GJ640">
        <v>29465.2</v>
      </c>
      <c r="GK640">
        <v>29432.3</v>
      </c>
      <c r="GL640">
        <v>34925</v>
      </c>
      <c r="GM640">
        <v>35800.1</v>
      </c>
      <c r="GN640">
        <v>41504.1</v>
      </c>
      <c r="GO640">
        <v>41941.1</v>
      </c>
      <c r="GP640">
        <v>1.94708</v>
      </c>
      <c r="GQ640">
        <v>1.905</v>
      </c>
      <c r="GR640">
        <v>0.0973977</v>
      </c>
      <c r="GS640">
        <v>0</v>
      </c>
      <c r="GT640">
        <v>25.4591</v>
      </c>
      <c r="GU640">
        <v>999.9</v>
      </c>
      <c r="GV640">
        <v>47.3</v>
      </c>
      <c r="GW640">
        <v>31.2</v>
      </c>
      <c r="GX640">
        <v>23.8685</v>
      </c>
      <c r="GY640">
        <v>62.9896</v>
      </c>
      <c r="GZ640">
        <v>33.7139</v>
      </c>
      <c r="HA640">
        <v>1</v>
      </c>
      <c r="HB640">
        <v>-0.0535645</v>
      </c>
      <c r="HC640">
        <v>0.368954</v>
      </c>
      <c r="HD640">
        <v>20.3323</v>
      </c>
      <c r="HE640">
        <v>5.21834</v>
      </c>
      <c r="HF640">
        <v>12.0099</v>
      </c>
      <c r="HG640">
        <v>4.9895</v>
      </c>
      <c r="HH640">
        <v>3.28865</v>
      </c>
      <c r="HI640">
        <v>9999</v>
      </c>
      <c r="HJ640">
        <v>9999</v>
      </c>
      <c r="HK640">
        <v>9999</v>
      </c>
      <c r="HL640">
        <v>157.3</v>
      </c>
      <c r="HM640">
        <v>1.8674</v>
      </c>
      <c r="HN640">
        <v>1.86646</v>
      </c>
      <c r="HO640">
        <v>1.86585</v>
      </c>
      <c r="HP640">
        <v>1.86584</v>
      </c>
      <c r="HQ640">
        <v>1.86768</v>
      </c>
      <c r="HR640">
        <v>1.87013</v>
      </c>
      <c r="HS640">
        <v>1.8688</v>
      </c>
      <c r="HT640">
        <v>1.87027</v>
      </c>
      <c r="HU640">
        <v>0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-3.198</v>
      </c>
      <c r="II640">
        <v>-0.0896</v>
      </c>
      <c r="IJ640">
        <v>-0.9279119013753974</v>
      </c>
      <c r="IK640">
        <v>-0.003643892653284941</v>
      </c>
      <c r="IL640">
        <v>8.948238347276123E-07</v>
      </c>
      <c r="IM640">
        <v>-2.445980282225029E-10</v>
      </c>
      <c r="IN640">
        <v>-0.1764634167570225</v>
      </c>
      <c r="IO640">
        <v>-0.01042730378795286</v>
      </c>
      <c r="IP640">
        <v>0.00100284695746963</v>
      </c>
      <c r="IQ640">
        <v>-1.701466411570297E-05</v>
      </c>
      <c r="IR640">
        <v>2</v>
      </c>
      <c r="IS640">
        <v>2310</v>
      </c>
      <c r="IT640">
        <v>1</v>
      </c>
      <c r="IU640">
        <v>25</v>
      </c>
      <c r="IV640">
        <v>28.6</v>
      </c>
      <c r="IW640">
        <v>28.3</v>
      </c>
      <c r="IX640">
        <v>1.74927</v>
      </c>
      <c r="IY640">
        <v>2.20337</v>
      </c>
      <c r="IZ640">
        <v>1.39648</v>
      </c>
      <c r="JA640">
        <v>2.34497</v>
      </c>
      <c r="JB640">
        <v>1.49536</v>
      </c>
      <c r="JC640">
        <v>2.38159</v>
      </c>
      <c r="JD640">
        <v>35.8477</v>
      </c>
      <c r="JE640">
        <v>24.1663</v>
      </c>
      <c r="JF640">
        <v>18</v>
      </c>
      <c r="JG640">
        <v>513.649</v>
      </c>
      <c r="JH640">
        <v>442.605</v>
      </c>
      <c r="JI640">
        <v>24.9993</v>
      </c>
      <c r="JJ640">
        <v>26.7029</v>
      </c>
      <c r="JK640">
        <v>30</v>
      </c>
      <c r="JL640">
        <v>26.658</v>
      </c>
      <c r="JM640">
        <v>26.5922</v>
      </c>
      <c r="JN640">
        <v>35.0193</v>
      </c>
      <c r="JO640">
        <v>29.0784</v>
      </c>
      <c r="JP640">
        <v>57.673</v>
      </c>
      <c r="JQ640">
        <v>25</v>
      </c>
      <c r="JR640">
        <v>808.096</v>
      </c>
      <c r="JS640">
        <v>17.6348</v>
      </c>
      <c r="JT640">
        <v>100.762</v>
      </c>
      <c r="JU640">
        <v>100.729</v>
      </c>
    </row>
    <row r="641" spans="1:281">
      <c r="A641">
        <v>625</v>
      </c>
      <c r="B641">
        <v>1658950951.5</v>
      </c>
      <c r="C641">
        <v>9313.5</v>
      </c>
      <c r="D641" t="s">
        <v>1685</v>
      </c>
      <c r="E641" t="s">
        <v>1686</v>
      </c>
      <c r="F641">
        <v>5</v>
      </c>
      <c r="G641" t="s">
        <v>1590</v>
      </c>
      <c r="H641" t="s">
        <v>416</v>
      </c>
      <c r="I641">
        <v>1658950943.714286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807.7837680427973</v>
      </c>
      <c r="AK641">
        <v>755.7004545454542</v>
      </c>
      <c r="AL641">
        <v>3.323909254819347</v>
      </c>
      <c r="AM641">
        <v>65.32040265321261</v>
      </c>
      <c r="AN641">
        <f>(AP641 - AO641 + DI641*1E3/(8.314*(DK641+273.15)) * AR641/DH641 * AQ641) * DH641/(100*CV641) * 1000/(1000 - AP641)</f>
        <v>0</v>
      </c>
      <c r="AO641">
        <v>17.70740053473445</v>
      </c>
      <c r="AP641">
        <v>23.28079757575757</v>
      </c>
      <c r="AQ641">
        <v>-0.0002300573366967837</v>
      </c>
      <c r="AR641">
        <v>84.89156689926901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1394</v>
      </c>
      <c r="CA641">
        <v>300</v>
      </c>
      <c r="CB641">
        <v>300</v>
      </c>
      <c r="CC641">
        <v>300</v>
      </c>
      <c r="CD641">
        <v>10389.3</v>
      </c>
      <c r="CE641">
        <v>1221.96</v>
      </c>
      <c r="CF641">
        <v>-0.00688733</v>
      </c>
      <c r="CG641">
        <v>0.34</v>
      </c>
      <c r="CH641" t="s">
        <v>417</v>
      </c>
      <c r="CI641" t="s">
        <v>417</v>
      </c>
      <c r="CJ641" t="s">
        <v>417</v>
      </c>
      <c r="CK641" t="s">
        <v>417</v>
      </c>
      <c r="CL641" t="s">
        <v>417</v>
      </c>
      <c r="CM641" t="s">
        <v>417</v>
      </c>
      <c r="CN641" t="s">
        <v>417</v>
      </c>
      <c r="CO641" t="s">
        <v>417</v>
      </c>
      <c r="CP641" t="s">
        <v>417</v>
      </c>
      <c r="CQ641" t="s">
        <v>417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1658950943.714286</v>
      </c>
      <c r="DB641">
        <v>714.4282142857145</v>
      </c>
      <c r="DC641">
        <v>776.7673571428573</v>
      </c>
      <c r="DD641">
        <v>23.28576785714285</v>
      </c>
      <c r="DE641">
        <v>17.709775</v>
      </c>
      <c r="DF641">
        <v>717.6005714285714</v>
      </c>
      <c r="DG641">
        <v>23.37533214285714</v>
      </c>
      <c r="DH641">
        <v>500.0406428571428</v>
      </c>
      <c r="DI641">
        <v>90.41854999999998</v>
      </c>
      <c r="DJ641">
        <v>0.09998619642857143</v>
      </c>
      <c r="DK641">
        <v>27.19683214285714</v>
      </c>
      <c r="DL641">
        <v>27.05894285714285</v>
      </c>
      <c r="DM641">
        <v>999.9000000000002</v>
      </c>
      <c r="DN641">
        <v>0</v>
      </c>
      <c r="DO641">
        <v>0</v>
      </c>
      <c r="DP641">
        <v>10003.87321428571</v>
      </c>
      <c r="DQ641">
        <v>0</v>
      </c>
      <c r="DR641">
        <v>11.3539</v>
      </c>
      <c r="DS641">
        <v>-62.33904642857143</v>
      </c>
      <c r="DT641">
        <v>731.4607857142857</v>
      </c>
      <c r="DU641">
        <v>790.7715714285714</v>
      </c>
      <c r="DV641">
        <v>5.575998571428571</v>
      </c>
      <c r="DW641">
        <v>776.7673571428573</v>
      </c>
      <c r="DX641">
        <v>17.709775</v>
      </c>
      <c r="DY641">
        <v>2.105465357142857</v>
      </c>
      <c r="DZ641">
        <v>1.6012925</v>
      </c>
      <c r="EA641">
        <v>18.26059285714286</v>
      </c>
      <c r="EB641">
        <v>13.97123571428571</v>
      </c>
      <c r="EC641">
        <v>2000.019642857143</v>
      </c>
      <c r="ED641">
        <v>0.9800025357142855</v>
      </c>
      <c r="EE641">
        <v>0.01999776428571429</v>
      </c>
      <c r="EF641">
        <v>0</v>
      </c>
      <c r="EG641">
        <v>820.9978571428571</v>
      </c>
      <c r="EH641">
        <v>5.00097</v>
      </c>
      <c r="EI641">
        <v>16331.25714285714</v>
      </c>
      <c r="EJ641">
        <v>16707.77142857143</v>
      </c>
      <c r="EK641">
        <v>37.94375</v>
      </c>
      <c r="EL641">
        <v>38.5</v>
      </c>
      <c r="EM641">
        <v>37.875</v>
      </c>
      <c r="EN641">
        <v>38.16042857142857</v>
      </c>
      <c r="EO641">
        <v>38.625</v>
      </c>
      <c r="EP641">
        <v>1955.119642857143</v>
      </c>
      <c r="EQ641">
        <v>39.9</v>
      </c>
      <c r="ER641">
        <v>0</v>
      </c>
      <c r="ES641">
        <v>1745.399999856949</v>
      </c>
      <c r="ET641">
        <v>0</v>
      </c>
      <c r="EU641">
        <v>821.0231538461539</v>
      </c>
      <c r="EV641">
        <v>8.700444445958896</v>
      </c>
      <c r="EW641">
        <v>161.2786325046366</v>
      </c>
      <c r="EX641">
        <v>16331.94615384615</v>
      </c>
      <c r="EY641">
        <v>15</v>
      </c>
      <c r="EZ641">
        <v>1658949246.1</v>
      </c>
      <c r="FA641" t="s">
        <v>1397</v>
      </c>
      <c r="FB641">
        <v>1658949228.6</v>
      </c>
      <c r="FC641">
        <v>1658949246.1</v>
      </c>
      <c r="FD641">
        <v>1</v>
      </c>
      <c r="FE641">
        <v>1.075</v>
      </c>
      <c r="FF641">
        <v>0.018</v>
      </c>
      <c r="FG641">
        <v>-2.327</v>
      </c>
      <c r="FH641">
        <v>-0.178</v>
      </c>
      <c r="FI641">
        <v>420</v>
      </c>
      <c r="FJ641">
        <v>13</v>
      </c>
      <c r="FK641">
        <v>0.09</v>
      </c>
      <c r="FL641">
        <v>0.02</v>
      </c>
      <c r="FM641">
        <v>-61.9667268292683</v>
      </c>
      <c r="FN641">
        <v>-6.76231986062712</v>
      </c>
      <c r="FO641">
        <v>0.6698809231732235</v>
      </c>
      <c r="FP641">
        <v>0</v>
      </c>
      <c r="FQ641">
        <v>820.4638823529411</v>
      </c>
      <c r="FR641">
        <v>9.125653167465256</v>
      </c>
      <c r="FS641">
        <v>0.929832267122785</v>
      </c>
      <c r="FT641">
        <v>0</v>
      </c>
      <c r="FU641">
        <v>5.575173170731707</v>
      </c>
      <c r="FV641">
        <v>0.006025714285715358</v>
      </c>
      <c r="FW641">
        <v>0.006458558488652027</v>
      </c>
      <c r="FX641">
        <v>1</v>
      </c>
      <c r="FY641">
        <v>1</v>
      </c>
      <c r="FZ641">
        <v>3</v>
      </c>
      <c r="GA641" t="s">
        <v>426</v>
      </c>
      <c r="GB641">
        <v>2.98303</v>
      </c>
      <c r="GC641">
        <v>2.71568</v>
      </c>
      <c r="GD641">
        <v>0.141879</v>
      </c>
      <c r="GE641">
        <v>0.147941</v>
      </c>
      <c r="GF641">
        <v>0.105197</v>
      </c>
      <c r="GG641">
        <v>0.0850509</v>
      </c>
      <c r="GH641">
        <v>27205.2</v>
      </c>
      <c r="GI641">
        <v>27116.6</v>
      </c>
      <c r="GJ641">
        <v>29465.7</v>
      </c>
      <c r="GK641">
        <v>29432.6</v>
      </c>
      <c r="GL641">
        <v>34925.7</v>
      </c>
      <c r="GM641">
        <v>35803.7</v>
      </c>
      <c r="GN641">
        <v>41504.9</v>
      </c>
      <c r="GO641">
        <v>41941.6</v>
      </c>
      <c r="GP641">
        <v>1.94687</v>
      </c>
      <c r="GQ641">
        <v>1.90492</v>
      </c>
      <c r="GR641">
        <v>0.0975467</v>
      </c>
      <c r="GS641">
        <v>0</v>
      </c>
      <c r="GT641">
        <v>25.4527</v>
      </c>
      <c r="GU641">
        <v>999.9</v>
      </c>
      <c r="GV641">
        <v>47.2</v>
      </c>
      <c r="GW641">
        <v>31.2</v>
      </c>
      <c r="GX641">
        <v>23.8215</v>
      </c>
      <c r="GY641">
        <v>62.9996</v>
      </c>
      <c r="GZ641">
        <v>33.5777</v>
      </c>
      <c r="HA641">
        <v>1</v>
      </c>
      <c r="HB641">
        <v>-0.0536865</v>
      </c>
      <c r="HC641">
        <v>0.366511</v>
      </c>
      <c r="HD641">
        <v>20.3322</v>
      </c>
      <c r="HE641">
        <v>5.21699</v>
      </c>
      <c r="HF641">
        <v>12.0099</v>
      </c>
      <c r="HG641">
        <v>4.989</v>
      </c>
      <c r="HH641">
        <v>3.28853</v>
      </c>
      <c r="HI641">
        <v>9999</v>
      </c>
      <c r="HJ641">
        <v>9999</v>
      </c>
      <c r="HK641">
        <v>9999</v>
      </c>
      <c r="HL641">
        <v>157.3</v>
      </c>
      <c r="HM641">
        <v>1.86739</v>
      </c>
      <c r="HN641">
        <v>1.86646</v>
      </c>
      <c r="HO641">
        <v>1.86585</v>
      </c>
      <c r="HP641">
        <v>1.86584</v>
      </c>
      <c r="HQ641">
        <v>1.86768</v>
      </c>
      <c r="HR641">
        <v>1.87012</v>
      </c>
      <c r="HS641">
        <v>1.86876</v>
      </c>
      <c r="HT641">
        <v>1.87027</v>
      </c>
      <c r="HU641">
        <v>0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-3.241</v>
      </c>
      <c r="II641">
        <v>-0.0896</v>
      </c>
      <c r="IJ641">
        <v>-0.9279119013753974</v>
      </c>
      <c r="IK641">
        <v>-0.003643892653284941</v>
      </c>
      <c r="IL641">
        <v>8.948238347276123E-07</v>
      </c>
      <c r="IM641">
        <v>-2.445980282225029E-10</v>
      </c>
      <c r="IN641">
        <v>-0.1764634167570225</v>
      </c>
      <c r="IO641">
        <v>-0.01042730378795286</v>
      </c>
      <c r="IP641">
        <v>0.00100284695746963</v>
      </c>
      <c r="IQ641">
        <v>-1.701466411570297E-05</v>
      </c>
      <c r="IR641">
        <v>2</v>
      </c>
      <c r="IS641">
        <v>2310</v>
      </c>
      <c r="IT641">
        <v>1</v>
      </c>
      <c r="IU641">
        <v>25</v>
      </c>
      <c r="IV641">
        <v>28.7</v>
      </c>
      <c r="IW641">
        <v>28.4</v>
      </c>
      <c r="IX641">
        <v>1.77734</v>
      </c>
      <c r="IY641">
        <v>2.20703</v>
      </c>
      <c r="IZ641">
        <v>1.39648</v>
      </c>
      <c r="JA641">
        <v>2.34619</v>
      </c>
      <c r="JB641">
        <v>1.49536</v>
      </c>
      <c r="JC641">
        <v>2.34131</v>
      </c>
      <c r="JD641">
        <v>35.8477</v>
      </c>
      <c r="JE641">
        <v>24.1663</v>
      </c>
      <c r="JF641">
        <v>18</v>
      </c>
      <c r="JG641">
        <v>513.5170000000001</v>
      </c>
      <c r="JH641">
        <v>442.56</v>
      </c>
      <c r="JI641">
        <v>24.9994</v>
      </c>
      <c r="JJ641">
        <v>26.7026</v>
      </c>
      <c r="JK641">
        <v>29.9999</v>
      </c>
      <c r="JL641">
        <v>26.6577</v>
      </c>
      <c r="JM641">
        <v>26.5922</v>
      </c>
      <c r="JN641">
        <v>35.5741</v>
      </c>
      <c r="JO641">
        <v>29.3503</v>
      </c>
      <c r="JP641">
        <v>57.673</v>
      </c>
      <c r="JQ641">
        <v>25</v>
      </c>
      <c r="JR641">
        <v>821.452</v>
      </c>
      <c r="JS641">
        <v>17.6074</v>
      </c>
      <c r="JT641">
        <v>100.763</v>
      </c>
      <c r="JU641">
        <v>100.73</v>
      </c>
    </row>
    <row r="642" spans="1:281">
      <c r="A642">
        <v>626</v>
      </c>
      <c r="B642">
        <v>1658950956.5</v>
      </c>
      <c r="C642">
        <v>9318.5</v>
      </c>
      <c r="D642" t="s">
        <v>1687</v>
      </c>
      <c r="E642" t="s">
        <v>1688</v>
      </c>
      <c r="F642">
        <v>5</v>
      </c>
      <c r="G642" t="s">
        <v>1590</v>
      </c>
      <c r="H642" t="s">
        <v>416</v>
      </c>
      <c r="I642">
        <v>1658950949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824.9202049316008</v>
      </c>
      <c r="AK642">
        <v>772.338406060606</v>
      </c>
      <c r="AL642">
        <v>3.331172929674761</v>
      </c>
      <c r="AM642">
        <v>65.32040265321261</v>
      </c>
      <c r="AN642">
        <f>(AP642 - AO642 + DI642*1E3/(8.314*(DK642+273.15)) * AR642/DH642 * AQ642) * DH642/(100*CV642) * 1000/(1000 - AP642)</f>
        <v>0</v>
      </c>
      <c r="AO642">
        <v>17.67078421023088</v>
      </c>
      <c r="AP642">
        <v>23.26013999999999</v>
      </c>
      <c r="AQ642">
        <v>-0.0002712115103453085</v>
      </c>
      <c r="AR642">
        <v>84.89156689926901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1394</v>
      </c>
      <c r="CA642">
        <v>300</v>
      </c>
      <c r="CB642">
        <v>300</v>
      </c>
      <c r="CC642">
        <v>300</v>
      </c>
      <c r="CD642">
        <v>10389.3</v>
      </c>
      <c r="CE642">
        <v>1221.96</v>
      </c>
      <c r="CF642">
        <v>-0.00688733</v>
      </c>
      <c r="CG642">
        <v>0.34</v>
      </c>
      <c r="CH642" t="s">
        <v>417</v>
      </c>
      <c r="CI642" t="s">
        <v>417</v>
      </c>
      <c r="CJ642" t="s">
        <v>417</v>
      </c>
      <c r="CK642" t="s">
        <v>417</v>
      </c>
      <c r="CL642" t="s">
        <v>417</v>
      </c>
      <c r="CM642" t="s">
        <v>417</v>
      </c>
      <c r="CN642" t="s">
        <v>417</v>
      </c>
      <c r="CO642" t="s">
        <v>417</v>
      </c>
      <c r="CP642" t="s">
        <v>417</v>
      </c>
      <c r="CQ642" t="s">
        <v>417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1658950949</v>
      </c>
      <c r="DB642">
        <v>731.6072962962965</v>
      </c>
      <c r="DC642">
        <v>794.5154444444444</v>
      </c>
      <c r="DD642">
        <v>23.27809629629629</v>
      </c>
      <c r="DE642">
        <v>17.6889962962963</v>
      </c>
      <c r="DF642">
        <v>734.8266666666667</v>
      </c>
      <c r="DG642">
        <v>23.36773333333334</v>
      </c>
      <c r="DH642">
        <v>500.0504444444444</v>
      </c>
      <c r="DI642">
        <v>90.41828148148146</v>
      </c>
      <c r="DJ642">
        <v>0.1000003407407407</v>
      </c>
      <c r="DK642">
        <v>27.19479259259259</v>
      </c>
      <c r="DL642">
        <v>27.05291111111111</v>
      </c>
      <c r="DM642">
        <v>999.9000000000001</v>
      </c>
      <c r="DN642">
        <v>0</v>
      </c>
      <c r="DO642">
        <v>0</v>
      </c>
      <c r="DP642">
        <v>10004.08851851852</v>
      </c>
      <c r="DQ642">
        <v>0</v>
      </c>
      <c r="DR642">
        <v>11.3539</v>
      </c>
      <c r="DS642">
        <v>-62.90807407407407</v>
      </c>
      <c r="DT642">
        <v>749.0435925925926</v>
      </c>
      <c r="DU642">
        <v>808.8222962962963</v>
      </c>
      <c r="DV642">
        <v>5.589102962962964</v>
      </c>
      <c r="DW642">
        <v>794.5154444444444</v>
      </c>
      <c r="DX642">
        <v>17.6889962962963</v>
      </c>
      <c r="DY642">
        <v>2.104766666666666</v>
      </c>
      <c r="DZ642">
        <v>1.599408148148148</v>
      </c>
      <c r="EA642">
        <v>18.2553</v>
      </c>
      <c r="EB642">
        <v>13.95308518518519</v>
      </c>
      <c r="EC642">
        <v>2000.02</v>
      </c>
      <c r="ED642">
        <v>0.9800024444444444</v>
      </c>
      <c r="EE642">
        <v>0.01999785555555556</v>
      </c>
      <c r="EF642">
        <v>0</v>
      </c>
      <c r="EG642">
        <v>821.6397037037038</v>
      </c>
      <c r="EH642">
        <v>5.00097</v>
      </c>
      <c r="EI642">
        <v>16344.67777777778</v>
      </c>
      <c r="EJ642">
        <v>16707.77037037037</v>
      </c>
      <c r="EK642">
        <v>37.937</v>
      </c>
      <c r="EL642">
        <v>38.5</v>
      </c>
      <c r="EM642">
        <v>37.875</v>
      </c>
      <c r="EN642">
        <v>38.13877777777777</v>
      </c>
      <c r="EO642">
        <v>38.625</v>
      </c>
      <c r="EP642">
        <v>1955.12</v>
      </c>
      <c r="EQ642">
        <v>39.9</v>
      </c>
      <c r="ER642">
        <v>0</v>
      </c>
      <c r="ES642">
        <v>1750.200000047684</v>
      </c>
      <c r="ET642">
        <v>0</v>
      </c>
      <c r="EU642">
        <v>821.6039999999999</v>
      </c>
      <c r="EV642">
        <v>6.350837590388714</v>
      </c>
      <c r="EW642">
        <v>139.3196580666779</v>
      </c>
      <c r="EX642">
        <v>16343.92692307692</v>
      </c>
      <c r="EY642">
        <v>15</v>
      </c>
      <c r="EZ642">
        <v>1658949246.1</v>
      </c>
      <c r="FA642" t="s">
        <v>1397</v>
      </c>
      <c r="FB642">
        <v>1658949228.6</v>
      </c>
      <c r="FC642">
        <v>1658949246.1</v>
      </c>
      <c r="FD642">
        <v>1</v>
      </c>
      <c r="FE642">
        <v>1.075</v>
      </c>
      <c r="FF642">
        <v>0.018</v>
      </c>
      <c r="FG642">
        <v>-2.327</v>
      </c>
      <c r="FH642">
        <v>-0.178</v>
      </c>
      <c r="FI642">
        <v>420</v>
      </c>
      <c r="FJ642">
        <v>13</v>
      </c>
      <c r="FK642">
        <v>0.09</v>
      </c>
      <c r="FL642">
        <v>0.02</v>
      </c>
      <c r="FM642">
        <v>-62.5327487804878</v>
      </c>
      <c r="FN642">
        <v>-6.39863832752619</v>
      </c>
      <c r="FO642">
        <v>0.6322358571639852</v>
      </c>
      <c r="FP642">
        <v>0</v>
      </c>
      <c r="FQ642">
        <v>821.1867352941177</v>
      </c>
      <c r="FR642">
        <v>7.668403357165896</v>
      </c>
      <c r="FS642">
        <v>0.7948299229403635</v>
      </c>
      <c r="FT642">
        <v>0</v>
      </c>
      <c r="FU642">
        <v>5.583986097560976</v>
      </c>
      <c r="FV642">
        <v>0.1092137979094043</v>
      </c>
      <c r="FW642">
        <v>0.01656898570251038</v>
      </c>
      <c r="FX642">
        <v>0</v>
      </c>
      <c r="FY642">
        <v>0</v>
      </c>
      <c r="FZ642">
        <v>3</v>
      </c>
      <c r="GA642" t="s">
        <v>439</v>
      </c>
      <c r="GB642">
        <v>2.98294</v>
      </c>
      <c r="GC642">
        <v>2.71553</v>
      </c>
      <c r="GD642">
        <v>0.14398</v>
      </c>
      <c r="GE642">
        <v>0.149991</v>
      </c>
      <c r="GF642">
        <v>0.105131</v>
      </c>
      <c r="GG642">
        <v>0.08478810000000001</v>
      </c>
      <c r="GH642">
        <v>27138.7</v>
      </c>
      <c r="GI642">
        <v>27051.8</v>
      </c>
      <c r="GJ642">
        <v>29465.8</v>
      </c>
      <c r="GK642">
        <v>29433</v>
      </c>
      <c r="GL642">
        <v>34928.6</v>
      </c>
      <c r="GM642">
        <v>35814.4</v>
      </c>
      <c r="GN642">
        <v>41505.1</v>
      </c>
      <c r="GO642">
        <v>41942</v>
      </c>
      <c r="GP642">
        <v>1.94685</v>
      </c>
      <c r="GQ642">
        <v>1.90495</v>
      </c>
      <c r="GR642">
        <v>0.0975467</v>
      </c>
      <c r="GS642">
        <v>0</v>
      </c>
      <c r="GT642">
        <v>25.4475</v>
      </c>
      <c r="GU642">
        <v>999.9</v>
      </c>
      <c r="GV642">
        <v>47.2</v>
      </c>
      <c r="GW642">
        <v>31.2</v>
      </c>
      <c r="GX642">
        <v>23.8197</v>
      </c>
      <c r="GY642">
        <v>63.2496</v>
      </c>
      <c r="GZ642">
        <v>33.6138</v>
      </c>
      <c r="HA642">
        <v>1</v>
      </c>
      <c r="HB642">
        <v>-0.0540625</v>
      </c>
      <c r="HC642">
        <v>0.36503</v>
      </c>
      <c r="HD642">
        <v>20.332</v>
      </c>
      <c r="HE642">
        <v>5.21714</v>
      </c>
      <c r="HF642">
        <v>12.0099</v>
      </c>
      <c r="HG642">
        <v>4.9892</v>
      </c>
      <c r="HH642">
        <v>3.2885</v>
      </c>
      <c r="HI642">
        <v>9999</v>
      </c>
      <c r="HJ642">
        <v>9999</v>
      </c>
      <c r="HK642">
        <v>9999</v>
      </c>
      <c r="HL642">
        <v>157.3</v>
      </c>
      <c r="HM642">
        <v>1.86739</v>
      </c>
      <c r="HN642">
        <v>1.86646</v>
      </c>
      <c r="HO642">
        <v>1.86585</v>
      </c>
      <c r="HP642">
        <v>1.86584</v>
      </c>
      <c r="HQ642">
        <v>1.86768</v>
      </c>
      <c r="HR642">
        <v>1.87012</v>
      </c>
      <c r="HS642">
        <v>1.86876</v>
      </c>
      <c r="HT642">
        <v>1.87027</v>
      </c>
      <c r="HU642">
        <v>0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-3.286</v>
      </c>
      <c r="II642">
        <v>-0.0898</v>
      </c>
      <c r="IJ642">
        <v>-0.9279119013753974</v>
      </c>
      <c r="IK642">
        <v>-0.003643892653284941</v>
      </c>
      <c r="IL642">
        <v>8.948238347276123E-07</v>
      </c>
      <c r="IM642">
        <v>-2.445980282225029E-10</v>
      </c>
      <c r="IN642">
        <v>-0.1764634167570225</v>
      </c>
      <c r="IO642">
        <v>-0.01042730378795286</v>
      </c>
      <c r="IP642">
        <v>0.00100284695746963</v>
      </c>
      <c r="IQ642">
        <v>-1.701466411570297E-05</v>
      </c>
      <c r="IR642">
        <v>2</v>
      </c>
      <c r="IS642">
        <v>2310</v>
      </c>
      <c r="IT642">
        <v>1</v>
      </c>
      <c r="IU642">
        <v>25</v>
      </c>
      <c r="IV642">
        <v>28.8</v>
      </c>
      <c r="IW642">
        <v>28.5</v>
      </c>
      <c r="IX642">
        <v>1.80786</v>
      </c>
      <c r="IY642">
        <v>2.20581</v>
      </c>
      <c r="IZ642">
        <v>1.39648</v>
      </c>
      <c r="JA642">
        <v>2.34497</v>
      </c>
      <c r="JB642">
        <v>1.49536</v>
      </c>
      <c r="JC642">
        <v>2.40356</v>
      </c>
      <c r="JD642">
        <v>35.8477</v>
      </c>
      <c r="JE642">
        <v>24.1663</v>
      </c>
      <c r="JF642">
        <v>18</v>
      </c>
      <c r="JG642">
        <v>513.487</v>
      </c>
      <c r="JH642">
        <v>442.575</v>
      </c>
      <c r="JI642">
        <v>24.9995</v>
      </c>
      <c r="JJ642">
        <v>26.7011</v>
      </c>
      <c r="JK642">
        <v>29.9999</v>
      </c>
      <c r="JL642">
        <v>26.656</v>
      </c>
      <c r="JM642">
        <v>26.5922</v>
      </c>
      <c r="JN642">
        <v>36.1818</v>
      </c>
      <c r="JO642">
        <v>29.3503</v>
      </c>
      <c r="JP642">
        <v>57.673</v>
      </c>
      <c r="JQ642">
        <v>25</v>
      </c>
      <c r="JR642">
        <v>841.486</v>
      </c>
      <c r="JS642">
        <v>17.6132</v>
      </c>
      <c r="JT642">
        <v>100.764</v>
      </c>
      <c r="JU642">
        <v>100.731</v>
      </c>
    </row>
    <row r="643" spans="1:281">
      <c r="A643">
        <v>627</v>
      </c>
      <c r="B643">
        <v>1658950961.5</v>
      </c>
      <c r="C643">
        <v>9323.5</v>
      </c>
      <c r="D643" t="s">
        <v>1689</v>
      </c>
      <c r="E643" t="s">
        <v>1690</v>
      </c>
      <c r="F643">
        <v>5</v>
      </c>
      <c r="G643" t="s">
        <v>1590</v>
      </c>
      <c r="H643" t="s">
        <v>416</v>
      </c>
      <c r="I643">
        <v>1658950953.714286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841.8311120910255</v>
      </c>
      <c r="AK643">
        <v>788.9881696969697</v>
      </c>
      <c r="AL643">
        <v>3.333532252175222</v>
      </c>
      <c r="AM643">
        <v>65.32040265321261</v>
      </c>
      <c r="AN643">
        <f>(AP643 - AO643 + DI643*1E3/(8.314*(DK643+273.15)) * AR643/DH643 * AQ643) * DH643/(100*CV643) * 1000/(1000 - AP643)</f>
        <v>0</v>
      </c>
      <c r="AO643">
        <v>17.59346430435504</v>
      </c>
      <c r="AP643">
        <v>23.22821818181818</v>
      </c>
      <c r="AQ643">
        <v>-0.007070523295162705</v>
      </c>
      <c r="AR643">
        <v>84.89156689926901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1394</v>
      </c>
      <c r="CA643">
        <v>300</v>
      </c>
      <c r="CB643">
        <v>300</v>
      </c>
      <c r="CC643">
        <v>300</v>
      </c>
      <c r="CD643">
        <v>10389.3</v>
      </c>
      <c r="CE643">
        <v>1221.96</v>
      </c>
      <c r="CF643">
        <v>-0.00688733</v>
      </c>
      <c r="CG643">
        <v>0.34</v>
      </c>
      <c r="CH643" t="s">
        <v>417</v>
      </c>
      <c r="CI643" t="s">
        <v>417</v>
      </c>
      <c r="CJ643" t="s">
        <v>417</v>
      </c>
      <c r="CK643" t="s">
        <v>417</v>
      </c>
      <c r="CL643" t="s">
        <v>417</v>
      </c>
      <c r="CM643" t="s">
        <v>417</v>
      </c>
      <c r="CN643" t="s">
        <v>417</v>
      </c>
      <c r="CO643" t="s">
        <v>417</v>
      </c>
      <c r="CP643" t="s">
        <v>417</v>
      </c>
      <c r="CQ643" t="s">
        <v>417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1658950953.714286</v>
      </c>
      <c r="DB643">
        <v>746.9400714285714</v>
      </c>
      <c r="DC643">
        <v>810.3074642857143</v>
      </c>
      <c r="DD643">
        <v>23.26458214285714</v>
      </c>
      <c r="DE643">
        <v>17.65098571428571</v>
      </c>
      <c r="DF643">
        <v>750.2011785714286</v>
      </c>
      <c r="DG643">
        <v>23.35433214285715</v>
      </c>
      <c r="DH643">
        <v>500.0500714285714</v>
      </c>
      <c r="DI643">
        <v>90.41917142857143</v>
      </c>
      <c r="DJ643">
        <v>0.1000104714285714</v>
      </c>
      <c r="DK643">
        <v>27.19403928571429</v>
      </c>
      <c r="DL643">
        <v>27.04784285714286</v>
      </c>
      <c r="DM643">
        <v>999.9000000000002</v>
      </c>
      <c r="DN643">
        <v>0</v>
      </c>
      <c r="DO643">
        <v>0</v>
      </c>
      <c r="DP643">
        <v>10003.66035714286</v>
      </c>
      <c r="DQ643">
        <v>0</v>
      </c>
      <c r="DR643">
        <v>11.3539</v>
      </c>
      <c r="DS643">
        <v>-63.36741071428572</v>
      </c>
      <c r="DT643">
        <v>764.731</v>
      </c>
      <c r="DU643">
        <v>824.8665357142856</v>
      </c>
      <c r="DV643">
        <v>5.613599285714286</v>
      </c>
      <c r="DW643">
        <v>810.3074642857143</v>
      </c>
      <c r="DX643">
        <v>17.65098571428571</v>
      </c>
      <c r="DY643">
        <v>2.103565</v>
      </c>
      <c r="DZ643">
        <v>1.595987142857143</v>
      </c>
      <c r="EA643">
        <v>18.24619642857143</v>
      </c>
      <c r="EB643">
        <v>13.92006071428571</v>
      </c>
      <c r="EC643">
        <v>2000.001071428571</v>
      </c>
      <c r="ED643">
        <v>0.9800023214285714</v>
      </c>
      <c r="EE643">
        <v>0.01999797857142857</v>
      </c>
      <c r="EF643">
        <v>0</v>
      </c>
      <c r="EG643">
        <v>822.0874642857143</v>
      </c>
      <c r="EH643">
        <v>5.00097</v>
      </c>
      <c r="EI643">
        <v>16354.43214285714</v>
      </c>
      <c r="EJ643">
        <v>16707.60357142857</v>
      </c>
      <c r="EK643">
        <v>37.937</v>
      </c>
      <c r="EL643">
        <v>38.48875</v>
      </c>
      <c r="EM643">
        <v>37.875</v>
      </c>
      <c r="EN643">
        <v>38.12942857142857</v>
      </c>
      <c r="EO643">
        <v>38.625</v>
      </c>
      <c r="EP643">
        <v>1955.101071428571</v>
      </c>
      <c r="EQ643">
        <v>39.9</v>
      </c>
      <c r="ER643">
        <v>0</v>
      </c>
      <c r="ES643">
        <v>1755.599999904633</v>
      </c>
      <c r="ET643">
        <v>0</v>
      </c>
      <c r="EU643">
        <v>822.1798</v>
      </c>
      <c r="EV643">
        <v>5.319923063239695</v>
      </c>
      <c r="EW643">
        <v>109.0615385809253</v>
      </c>
      <c r="EX643">
        <v>16355.888</v>
      </c>
      <c r="EY643">
        <v>15</v>
      </c>
      <c r="EZ643">
        <v>1658949246.1</v>
      </c>
      <c r="FA643" t="s">
        <v>1397</v>
      </c>
      <c r="FB643">
        <v>1658949228.6</v>
      </c>
      <c r="FC643">
        <v>1658949246.1</v>
      </c>
      <c r="FD643">
        <v>1</v>
      </c>
      <c r="FE643">
        <v>1.075</v>
      </c>
      <c r="FF643">
        <v>0.018</v>
      </c>
      <c r="FG643">
        <v>-2.327</v>
      </c>
      <c r="FH643">
        <v>-0.178</v>
      </c>
      <c r="FI643">
        <v>420</v>
      </c>
      <c r="FJ643">
        <v>13</v>
      </c>
      <c r="FK643">
        <v>0.09</v>
      </c>
      <c r="FL643">
        <v>0.02</v>
      </c>
      <c r="FM643">
        <v>-63.04700731707318</v>
      </c>
      <c r="FN643">
        <v>-6.054449477352046</v>
      </c>
      <c r="FO643">
        <v>0.5985295205916179</v>
      </c>
      <c r="FP643">
        <v>0</v>
      </c>
      <c r="FQ643">
        <v>821.7875588235294</v>
      </c>
      <c r="FR643">
        <v>6.14003055058226</v>
      </c>
      <c r="FS643">
        <v>0.6458291611280128</v>
      </c>
      <c r="FT643">
        <v>0</v>
      </c>
      <c r="FU643">
        <v>5.601292926829269</v>
      </c>
      <c r="FV643">
        <v>0.3006648083623775</v>
      </c>
      <c r="FW643">
        <v>0.03225221582434314</v>
      </c>
      <c r="FX643">
        <v>0</v>
      </c>
      <c r="FY643">
        <v>0</v>
      </c>
      <c r="FZ643">
        <v>3</v>
      </c>
      <c r="GA643" t="s">
        <v>439</v>
      </c>
      <c r="GB643">
        <v>2.98285</v>
      </c>
      <c r="GC643">
        <v>2.71578</v>
      </c>
      <c r="GD643">
        <v>0.146052</v>
      </c>
      <c r="GE643">
        <v>0.152023</v>
      </c>
      <c r="GF643">
        <v>0.105033</v>
      </c>
      <c r="GG643">
        <v>0.08470220000000001</v>
      </c>
      <c r="GH643">
        <v>27073.3</v>
      </c>
      <c r="GI643">
        <v>26987.2</v>
      </c>
      <c r="GJ643">
        <v>29466.1</v>
      </c>
      <c r="GK643">
        <v>29433.1</v>
      </c>
      <c r="GL643">
        <v>34932.9</v>
      </c>
      <c r="GM643">
        <v>35818</v>
      </c>
      <c r="GN643">
        <v>41505.6</v>
      </c>
      <c r="GO643">
        <v>41942.1</v>
      </c>
      <c r="GP643">
        <v>1.9472</v>
      </c>
      <c r="GQ643">
        <v>1.90475</v>
      </c>
      <c r="GR643">
        <v>0.09734180000000001</v>
      </c>
      <c r="GS643">
        <v>0</v>
      </c>
      <c r="GT643">
        <v>25.4431</v>
      </c>
      <c r="GU643">
        <v>999.9</v>
      </c>
      <c r="GV643">
        <v>47.2</v>
      </c>
      <c r="GW643">
        <v>31.2</v>
      </c>
      <c r="GX643">
        <v>23.8201</v>
      </c>
      <c r="GY643">
        <v>63.1396</v>
      </c>
      <c r="GZ643">
        <v>34.0184</v>
      </c>
      <c r="HA643">
        <v>1</v>
      </c>
      <c r="HB643">
        <v>-0.0540549</v>
      </c>
      <c r="HC643">
        <v>0.363873</v>
      </c>
      <c r="HD643">
        <v>20.3323</v>
      </c>
      <c r="HE643">
        <v>5.21669</v>
      </c>
      <c r="HF643">
        <v>12.0099</v>
      </c>
      <c r="HG643">
        <v>4.98915</v>
      </c>
      <c r="HH643">
        <v>3.2885</v>
      </c>
      <c r="HI643">
        <v>9999</v>
      </c>
      <c r="HJ643">
        <v>9999</v>
      </c>
      <c r="HK643">
        <v>9999</v>
      </c>
      <c r="HL643">
        <v>157.3</v>
      </c>
      <c r="HM643">
        <v>1.86739</v>
      </c>
      <c r="HN643">
        <v>1.86646</v>
      </c>
      <c r="HO643">
        <v>1.86586</v>
      </c>
      <c r="HP643">
        <v>1.86584</v>
      </c>
      <c r="HQ643">
        <v>1.86767</v>
      </c>
      <c r="HR643">
        <v>1.87012</v>
      </c>
      <c r="HS643">
        <v>1.86876</v>
      </c>
      <c r="HT643">
        <v>1.87027</v>
      </c>
      <c r="HU643">
        <v>0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-3.33</v>
      </c>
      <c r="II643">
        <v>-0.0901</v>
      </c>
      <c r="IJ643">
        <v>-0.9279119013753974</v>
      </c>
      <c r="IK643">
        <v>-0.003643892653284941</v>
      </c>
      <c r="IL643">
        <v>8.948238347276123E-07</v>
      </c>
      <c r="IM643">
        <v>-2.445980282225029E-10</v>
      </c>
      <c r="IN643">
        <v>-0.1764634167570225</v>
      </c>
      <c r="IO643">
        <v>-0.01042730378795286</v>
      </c>
      <c r="IP643">
        <v>0.00100284695746963</v>
      </c>
      <c r="IQ643">
        <v>-1.701466411570297E-05</v>
      </c>
      <c r="IR643">
        <v>2</v>
      </c>
      <c r="IS643">
        <v>2310</v>
      </c>
      <c r="IT643">
        <v>1</v>
      </c>
      <c r="IU643">
        <v>25</v>
      </c>
      <c r="IV643">
        <v>28.9</v>
      </c>
      <c r="IW643">
        <v>28.6</v>
      </c>
      <c r="IX643">
        <v>1.83472</v>
      </c>
      <c r="IY643">
        <v>2.20825</v>
      </c>
      <c r="IZ643">
        <v>1.39648</v>
      </c>
      <c r="JA643">
        <v>2.34375</v>
      </c>
      <c r="JB643">
        <v>1.49536</v>
      </c>
      <c r="JC643">
        <v>2.32422</v>
      </c>
      <c r="JD643">
        <v>35.8477</v>
      </c>
      <c r="JE643">
        <v>24.1663</v>
      </c>
      <c r="JF643">
        <v>18</v>
      </c>
      <c r="JG643">
        <v>513.71</v>
      </c>
      <c r="JH643">
        <v>442.436</v>
      </c>
      <c r="JI643">
        <v>24.9996</v>
      </c>
      <c r="JJ643">
        <v>26.7003</v>
      </c>
      <c r="JK643">
        <v>30.0001</v>
      </c>
      <c r="JL643">
        <v>26.6558</v>
      </c>
      <c r="JM643">
        <v>26.5899</v>
      </c>
      <c r="JN643">
        <v>36.7296</v>
      </c>
      <c r="JO643">
        <v>29.3503</v>
      </c>
      <c r="JP643">
        <v>57.673</v>
      </c>
      <c r="JQ643">
        <v>25</v>
      </c>
      <c r="JR643">
        <v>854.841</v>
      </c>
      <c r="JS643">
        <v>17.6224</v>
      </c>
      <c r="JT643">
        <v>100.765</v>
      </c>
      <c r="JU643">
        <v>100.731</v>
      </c>
    </row>
    <row r="644" spans="1:281">
      <c r="A644">
        <v>628</v>
      </c>
      <c r="B644">
        <v>1658950966.5</v>
      </c>
      <c r="C644">
        <v>9328.5</v>
      </c>
      <c r="D644" t="s">
        <v>1691</v>
      </c>
      <c r="E644" t="s">
        <v>1692</v>
      </c>
      <c r="F644">
        <v>5</v>
      </c>
      <c r="G644" t="s">
        <v>1590</v>
      </c>
      <c r="H644" t="s">
        <v>416</v>
      </c>
      <c r="I644">
        <v>1658950959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858.8835686013406</v>
      </c>
      <c r="AK644">
        <v>805.6156363636359</v>
      </c>
      <c r="AL644">
        <v>3.316825574419377</v>
      </c>
      <c r="AM644">
        <v>65.32040265321261</v>
      </c>
      <c r="AN644">
        <f>(AP644 - AO644 + DI644*1E3/(8.314*(DK644+273.15)) * AR644/DH644 * AQ644) * DH644/(100*CV644) * 1000/(1000 - AP644)</f>
        <v>0</v>
      </c>
      <c r="AO644">
        <v>17.5823070194865</v>
      </c>
      <c r="AP644">
        <v>23.21208424242423</v>
      </c>
      <c r="AQ644">
        <v>-0.001770824708568042</v>
      </c>
      <c r="AR644">
        <v>84.89156689926901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1394</v>
      </c>
      <c r="CA644">
        <v>300</v>
      </c>
      <c r="CB644">
        <v>300</v>
      </c>
      <c r="CC644">
        <v>300</v>
      </c>
      <c r="CD644">
        <v>10389.3</v>
      </c>
      <c r="CE644">
        <v>1221.96</v>
      </c>
      <c r="CF644">
        <v>-0.00688733</v>
      </c>
      <c r="CG644">
        <v>0.34</v>
      </c>
      <c r="CH644" t="s">
        <v>417</v>
      </c>
      <c r="CI644" t="s">
        <v>417</v>
      </c>
      <c r="CJ644" t="s">
        <v>417</v>
      </c>
      <c r="CK644" t="s">
        <v>417</v>
      </c>
      <c r="CL644" t="s">
        <v>417</v>
      </c>
      <c r="CM644" t="s">
        <v>417</v>
      </c>
      <c r="CN644" t="s">
        <v>417</v>
      </c>
      <c r="CO644" t="s">
        <v>417</v>
      </c>
      <c r="CP644" t="s">
        <v>417</v>
      </c>
      <c r="CQ644" t="s">
        <v>417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1658950959</v>
      </c>
      <c r="DB644">
        <v>764.1412592592593</v>
      </c>
      <c r="DC644">
        <v>828.0245555555555</v>
      </c>
      <c r="DD644">
        <v>23.24311851851851</v>
      </c>
      <c r="DE644">
        <v>17.60852962962963</v>
      </c>
      <c r="DF644">
        <v>767.449074074074</v>
      </c>
      <c r="DG644">
        <v>23.33305555555556</v>
      </c>
      <c r="DH644">
        <v>500.0568518518518</v>
      </c>
      <c r="DI644">
        <v>90.42004074074073</v>
      </c>
      <c r="DJ644">
        <v>0.1000127185185185</v>
      </c>
      <c r="DK644">
        <v>27.19287777777778</v>
      </c>
      <c r="DL644">
        <v>27.03994074074074</v>
      </c>
      <c r="DM644">
        <v>999.9000000000001</v>
      </c>
      <c r="DN644">
        <v>0</v>
      </c>
      <c r="DO644">
        <v>0</v>
      </c>
      <c r="DP644">
        <v>9999.029259259261</v>
      </c>
      <c r="DQ644">
        <v>0</v>
      </c>
      <c r="DR644">
        <v>11.3539</v>
      </c>
      <c r="DS644">
        <v>-63.88334074074075</v>
      </c>
      <c r="DT644">
        <v>782.3246296296296</v>
      </c>
      <c r="DU644">
        <v>842.8657777777779</v>
      </c>
      <c r="DV644">
        <v>5.6346</v>
      </c>
      <c r="DW644">
        <v>828.0245555555555</v>
      </c>
      <c r="DX644">
        <v>17.60852962962963</v>
      </c>
      <c r="DY644">
        <v>2.101644074074074</v>
      </c>
      <c r="DZ644">
        <v>1.592162962962963</v>
      </c>
      <c r="EA644">
        <v>18.23164074074074</v>
      </c>
      <c r="EB644">
        <v>13.88313703703704</v>
      </c>
      <c r="EC644">
        <v>1999.987777777778</v>
      </c>
      <c r="ED644">
        <v>0.9800022222222222</v>
      </c>
      <c r="EE644">
        <v>0.01999807777777778</v>
      </c>
      <c r="EF644">
        <v>0</v>
      </c>
      <c r="EG644">
        <v>822.5156296296294</v>
      </c>
      <c r="EH644">
        <v>5.00097</v>
      </c>
      <c r="EI644">
        <v>16363.3</v>
      </c>
      <c r="EJ644">
        <v>16707.48518518519</v>
      </c>
      <c r="EK644">
        <v>37.937</v>
      </c>
      <c r="EL644">
        <v>38.47199999999999</v>
      </c>
      <c r="EM644">
        <v>37.875</v>
      </c>
      <c r="EN644">
        <v>38.125</v>
      </c>
      <c r="EO644">
        <v>38.625</v>
      </c>
      <c r="EP644">
        <v>1955.087777777778</v>
      </c>
      <c r="EQ644">
        <v>39.9</v>
      </c>
      <c r="ER644">
        <v>0</v>
      </c>
      <c r="ES644">
        <v>1760.399999856949</v>
      </c>
      <c r="ET644">
        <v>0</v>
      </c>
      <c r="EU644">
        <v>822.56156</v>
      </c>
      <c r="EV644">
        <v>4.927230756079847</v>
      </c>
      <c r="EW644">
        <v>85.51538471967054</v>
      </c>
      <c r="EX644">
        <v>16363.624</v>
      </c>
      <c r="EY644">
        <v>15</v>
      </c>
      <c r="EZ644">
        <v>1658949246.1</v>
      </c>
      <c r="FA644" t="s">
        <v>1397</v>
      </c>
      <c r="FB644">
        <v>1658949228.6</v>
      </c>
      <c r="FC644">
        <v>1658949246.1</v>
      </c>
      <c r="FD644">
        <v>1</v>
      </c>
      <c r="FE644">
        <v>1.075</v>
      </c>
      <c r="FF644">
        <v>0.018</v>
      </c>
      <c r="FG644">
        <v>-2.327</v>
      </c>
      <c r="FH644">
        <v>-0.178</v>
      </c>
      <c r="FI644">
        <v>420</v>
      </c>
      <c r="FJ644">
        <v>13</v>
      </c>
      <c r="FK644">
        <v>0.09</v>
      </c>
      <c r="FL644">
        <v>0.02</v>
      </c>
      <c r="FM644">
        <v>-63.53117804878049</v>
      </c>
      <c r="FN644">
        <v>-5.796865505226642</v>
      </c>
      <c r="FO644">
        <v>0.5737597357746476</v>
      </c>
      <c r="FP644">
        <v>0</v>
      </c>
      <c r="FQ644">
        <v>822.2196176470588</v>
      </c>
      <c r="FR644">
        <v>5.077478979430514</v>
      </c>
      <c r="FS644">
        <v>0.5455996708806227</v>
      </c>
      <c r="FT644">
        <v>0</v>
      </c>
      <c r="FU644">
        <v>5.617095609756098</v>
      </c>
      <c r="FV644">
        <v>0.2677632752613098</v>
      </c>
      <c r="FW644">
        <v>0.03043330132447423</v>
      </c>
      <c r="FX644">
        <v>0</v>
      </c>
      <c r="FY644">
        <v>0</v>
      </c>
      <c r="FZ644">
        <v>3</v>
      </c>
      <c r="GA644" t="s">
        <v>439</v>
      </c>
      <c r="GB644">
        <v>2.98295</v>
      </c>
      <c r="GC644">
        <v>2.71557</v>
      </c>
      <c r="GD644">
        <v>0.148097</v>
      </c>
      <c r="GE644">
        <v>0.154012</v>
      </c>
      <c r="GF644">
        <v>0.104984</v>
      </c>
      <c r="GG644">
        <v>0.08468299999999999</v>
      </c>
      <c r="GH644">
        <v>27007.5</v>
      </c>
      <c r="GI644">
        <v>26923.8</v>
      </c>
      <c r="GJ644">
        <v>29465.1</v>
      </c>
      <c r="GK644">
        <v>29433</v>
      </c>
      <c r="GL644">
        <v>34934</v>
      </c>
      <c r="GM644">
        <v>35818.9</v>
      </c>
      <c r="GN644">
        <v>41504.6</v>
      </c>
      <c r="GO644">
        <v>41942.3</v>
      </c>
      <c r="GP644">
        <v>1.94713</v>
      </c>
      <c r="GQ644">
        <v>1.90515</v>
      </c>
      <c r="GR644">
        <v>0.0972673</v>
      </c>
      <c r="GS644">
        <v>0</v>
      </c>
      <c r="GT644">
        <v>25.4377</v>
      </c>
      <c r="GU644">
        <v>999.9</v>
      </c>
      <c r="GV644">
        <v>47.1</v>
      </c>
      <c r="GW644">
        <v>31.2</v>
      </c>
      <c r="GX644">
        <v>23.7705</v>
      </c>
      <c r="GY644">
        <v>62.6696</v>
      </c>
      <c r="GZ644">
        <v>33.4976</v>
      </c>
      <c r="HA644">
        <v>1</v>
      </c>
      <c r="HB644">
        <v>-0.0541311</v>
      </c>
      <c r="HC644">
        <v>0.362549</v>
      </c>
      <c r="HD644">
        <v>20.3325</v>
      </c>
      <c r="HE644">
        <v>5.21729</v>
      </c>
      <c r="HF644">
        <v>12.0099</v>
      </c>
      <c r="HG644">
        <v>4.98935</v>
      </c>
      <c r="HH644">
        <v>3.2885</v>
      </c>
      <c r="HI644">
        <v>9999</v>
      </c>
      <c r="HJ644">
        <v>9999</v>
      </c>
      <c r="HK644">
        <v>9999</v>
      </c>
      <c r="HL644">
        <v>157.3</v>
      </c>
      <c r="HM644">
        <v>1.8674</v>
      </c>
      <c r="HN644">
        <v>1.86646</v>
      </c>
      <c r="HO644">
        <v>1.86586</v>
      </c>
      <c r="HP644">
        <v>1.86584</v>
      </c>
      <c r="HQ644">
        <v>1.86767</v>
      </c>
      <c r="HR644">
        <v>1.87013</v>
      </c>
      <c r="HS644">
        <v>1.86878</v>
      </c>
      <c r="HT644">
        <v>1.87027</v>
      </c>
      <c r="HU644">
        <v>0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-3.374</v>
      </c>
      <c r="II644">
        <v>-0.0902</v>
      </c>
      <c r="IJ644">
        <v>-0.9279119013753974</v>
      </c>
      <c r="IK644">
        <v>-0.003643892653284941</v>
      </c>
      <c r="IL644">
        <v>8.948238347276123E-07</v>
      </c>
      <c r="IM644">
        <v>-2.445980282225029E-10</v>
      </c>
      <c r="IN644">
        <v>-0.1764634167570225</v>
      </c>
      <c r="IO644">
        <v>-0.01042730378795286</v>
      </c>
      <c r="IP644">
        <v>0.00100284695746963</v>
      </c>
      <c r="IQ644">
        <v>-1.701466411570297E-05</v>
      </c>
      <c r="IR644">
        <v>2</v>
      </c>
      <c r="IS644">
        <v>2310</v>
      </c>
      <c r="IT644">
        <v>1</v>
      </c>
      <c r="IU644">
        <v>25</v>
      </c>
      <c r="IV644">
        <v>29</v>
      </c>
      <c r="IW644">
        <v>28.7</v>
      </c>
      <c r="IX644">
        <v>1.86523</v>
      </c>
      <c r="IY644">
        <v>2.19727</v>
      </c>
      <c r="IZ644">
        <v>1.39648</v>
      </c>
      <c r="JA644">
        <v>2.34497</v>
      </c>
      <c r="JB644">
        <v>1.49536</v>
      </c>
      <c r="JC644">
        <v>2.38647</v>
      </c>
      <c r="JD644">
        <v>35.8477</v>
      </c>
      <c r="JE644">
        <v>24.1663</v>
      </c>
      <c r="JF644">
        <v>18</v>
      </c>
      <c r="JG644">
        <v>513.662</v>
      </c>
      <c r="JH644">
        <v>442.679</v>
      </c>
      <c r="JI644">
        <v>24.9996</v>
      </c>
      <c r="JJ644">
        <v>26.6995</v>
      </c>
      <c r="JK644">
        <v>30</v>
      </c>
      <c r="JL644">
        <v>26.6558</v>
      </c>
      <c r="JM644">
        <v>26.5899</v>
      </c>
      <c r="JN644">
        <v>37.3366</v>
      </c>
      <c r="JO644">
        <v>29.3503</v>
      </c>
      <c r="JP644">
        <v>57.2942</v>
      </c>
      <c r="JQ644">
        <v>25</v>
      </c>
      <c r="JR644">
        <v>874.877</v>
      </c>
      <c r="JS644">
        <v>17.6289</v>
      </c>
      <c r="JT644">
        <v>100.762</v>
      </c>
      <c r="JU644">
        <v>100.731</v>
      </c>
    </row>
    <row r="645" spans="1:281">
      <c r="A645">
        <v>629</v>
      </c>
      <c r="B645">
        <v>1658950971.5</v>
      </c>
      <c r="C645">
        <v>9333.5</v>
      </c>
      <c r="D645" t="s">
        <v>1693</v>
      </c>
      <c r="E645" t="s">
        <v>1694</v>
      </c>
      <c r="F645">
        <v>5</v>
      </c>
      <c r="G645" t="s">
        <v>1590</v>
      </c>
      <c r="H645" t="s">
        <v>416</v>
      </c>
      <c r="I645">
        <v>1658950963.714286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875.7934182499921</v>
      </c>
      <c r="AK645">
        <v>822.3196242424242</v>
      </c>
      <c r="AL645">
        <v>3.332491436931029</v>
      </c>
      <c r="AM645">
        <v>65.32040265321261</v>
      </c>
      <c r="AN645">
        <f>(AP645 - AO645 + DI645*1E3/(8.314*(DK645+273.15)) * AR645/DH645 * AQ645) * DH645/(100*CV645) * 1000/(1000 - AP645)</f>
        <v>0</v>
      </c>
      <c r="AO645">
        <v>17.57416879119734</v>
      </c>
      <c r="AP645">
        <v>23.2005915151515</v>
      </c>
      <c r="AQ645">
        <v>-0.0007396987685444705</v>
      </c>
      <c r="AR645">
        <v>84.89156689926901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1394</v>
      </c>
      <c r="CA645">
        <v>300</v>
      </c>
      <c r="CB645">
        <v>300</v>
      </c>
      <c r="CC645">
        <v>300</v>
      </c>
      <c r="CD645">
        <v>10389.3</v>
      </c>
      <c r="CE645">
        <v>1221.96</v>
      </c>
      <c r="CF645">
        <v>-0.00688733</v>
      </c>
      <c r="CG645">
        <v>0.34</v>
      </c>
      <c r="CH645" t="s">
        <v>417</v>
      </c>
      <c r="CI645" t="s">
        <v>417</v>
      </c>
      <c r="CJ645" t="s">
        <v>417</v>
      </c>
      <c r="CK645" t="s">
        <v>417</v>
      </c>
      <c r="CL645" t="s">
        <v>417</v>
      </c>
      <c r="CM645" t="s">
        <v>417</v>
      </c>
      <c r="CN645" t="s">
        <v>417</v>
      </c>
      <c r="CO645" t="s">
        <v>417</v>
      </c>
      <c r="CP645" t="s">
        <v>417</v>
      </c>
      <c r="CQ645" t="s">
        <v>417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1658950963.714286</v>
      </c>
      <c r="DB645">
        <v>779.5021785714285</v>
      </c>
      <c r="DC645">
        <v>843.7645357142857</v>
      </c>
      <c r="DD645">
        <v>23.22203214285714</v>
      </c>
      <c r="DE645">
        <v>17.58081428571429</v>
      </c>
      <c r="DF645">
        <v>782.8516428571428</v>
      </c>
      <c r="DG645">
        <v>23.31213928571429</v>
      </c>
      <c r="DH645">
        <v>500.0531785714286</v>
      </c>
      <c r="DI645">
        <v>90.42096785714286</v>
      </c>
      <c r="DJ645">
        <v>0.09998282499999998</v>
      </c>
      <c r="DK645">
        <v>27.19101428571429</v>
      </c>
      <c r="DL645">
        <v>27.03396071428572</v>
      </c>
      <c r="DM645">
        <v>999.9000000000002</v>
      </c>
      <c r="DN645">
        <v>0</v>
      </c>
      <c r="DO645">
        <v>0</v>
      </c>
      <c r="DP645">
        <v>10004.645</v>
      </c>
      <c r="DQ645">
        <v>0</v>
      </c>
      <c r="DR645">
        <v>11.3539</v>
      </c>
      <c r="DS645">
        <v>-64.26237500000001</v>
      </c>
      <c r="DT645">
        <v>798.0339642857142</v>
      </c>
      <c r="DU645">
        <v>858.8639285714287</v>
      </c>
      <c r="DV645">
        <v>5.6412225</v>
      </c>
      <c r="DW645">
        <v>843.7645357142857</v>
      </c>
      <c r="DX645">
        <v>17.58081428571429</v>
      </c>
      <c r="DY645">
        <v>2.099757857142857</v>
      </c>
      <c r="DZ645">
        <v>1.589674285714286</v>
      </c>
      <c r="EA645">
        <v>18.21734642857143</v>
      </c>
      <c r="EB645">
        <v>13.85906428571428</v>
      </c>
      <c r="EC645">
        <v>1999.993571428571</v>
      </c>
      <c r="ED645">
        <v>0.9800022142857142</v>
      </c>
      <c r="EE645">
        <v>0.01999808571428572</v>
      </c>
      <c r="EF645">
        <v>0</v>
      </c>
      <c r="EG645">
        <v>822.9344285714287</v>
      </c>
      <c r="EH645">
        <v>5.00097</v>
      </c>
      <c r="EI645">
        <v>16369.38214285714</v>
      </c>
      <c r="EJ645">
        <v>16707.53214285714</v>
      </c>
      <c r="EK645">
        <v>37.937</v>
      </c>
      <c r="EL645">
        <v>38.45274999999999</v>
      </c>
      <c r="EM645">
        <v>37.875</v>
      </c>
      <c r="EN645">
        <v>38.125</v>
      </c>
      <c r="EO645">
        <v>38.625</v>
      </c>
      <c r="EP645">
        <v>1955.093571428571</v>
      </c>
      <c r="EQ645">
        <v>39.9</v>
      </c>
      <c r="ER645">
        <v>0</v>
      </c>
      <c r="ES645">
        <v>1765.200000047684</v>
      </c>
      <c r="ET645">
        <v>0</v>
      </c>
      <c r="EU645">
        <v>822.95676</v>
      </c>
      <c r="EV645">
        <v>3.953153840013867</v>
      </c>
      <c r="EW645">
        <v>66.62307678244817</v>
      </c>
      <c r="EX645">
        <v>16369.8</v>
      </c>
      <c r="EY645">
        <v>15</v>
      </c>
      <c r="EZ645">
        <v>1658949246.1</v>
      </c>
      <c r="FA645" t="s">
        <v>1397</v>
      </c>
      <c r="FB645">
        <v>1658949228.6</v>
      </c>
      <c r="FC645">
        <v>1658949246.1</v>
      </c>
      <c r="FD645">
        <v>1</v>
      </c>
      <c r="FE645">
        <v>1.075</v>
      </c>
      <c r="FF645">
        <v>0.018</v>
      </c>
      <c r="FG645">
        <v>-2.327</v>
      </c>
      <c r="FH645">
        <v>-0.178</v>
      </c>
      <c r="FI645">
        <v>420</v>
      </c>
      <c r="FJ645">
        <v>13</v>
      </c>
      <c r="FK645">
        <v>0.09</v>
      </c>
      <c r="FL645">
        <v>0.02</v>
      </c>
      <c r="FM645">
        <v>-64.05552250000001</v>
      </c>
      <c r="FN645">
        <v>-4.97334146341441</v>
      </c>
      <c r="FO645">
        <v>0.4803366504273336</v>
      </c>
      <c r="FP645">
        <v>0</v>
      </c>
      <c r="FQ645">
        <v>822.7273235294118</v>
      </c>
      <c r="FR645">
        <v>4.684598921894628</v>
      </c>
      <c r="FS645">
        <v>0.5269291570080301</v>
      </c>
      <c r="FT645">
        <v>0</v>
      </c>
      <c r="FU645">
        <v>5.634528</v>
      </c>
      <c r="FV645">
        <v>0.068848030018746</v>
      </c>
      <c r="FW645">
        <v>0.01563119640334675</v>
      </c>
      <c r="FX645">
        <v>1</v>
      </c>
      <c r="FY645">
        <v>1</v>
      </c>
      <c r="FZ645">
        <v>3</v>
      </c>
      <c r="GA645" t="s">
        <v>426</v>
      </c>
      <c r="GB645">
        <v>2.98302</v>
      </c>
      <c r="GC645">
        <v>2.71567</v>
      </c>
      <c r="GD645">
        <v>0.15013</v>
      </c>
      <c r="GE645">
        <v>0.156007</v>
      </c>
      <c r="GF645">
        <v>0.104947</v>
      </c>
      <c r="GG645">
        <v>0.08456950000000001</v>
      </c>
      <c r="GH645">
        <v>26943.2</v>
      </c>
      <c r="GI645">
        <v>26860.2</v>
      </c>
      <c r="GJ645">
        <v>29465.3</v>
      </c>
      <c r="GK645">
        <v>29432.8</v>
      </c>
      <c r="GL645">
        <v>34935.1</v>
      </c>
      <c r="GM645">
        <v>35823.4</v>
      </c>
      <c r="GN645">
        <v>41504.1</v>
      </c>
      <c r="GO645">
        <v>41942.1</v>
      </c>
      <c r="GP645">
        <v>1.9472</v>
      </c>
      <c r="GQ645">
        <v>1.90515</v>
      </c>
      <c r="GR645">
        <v>0.097286</v>
      </c>
      <c r="GS645">
        <v>0</v>
      </c>
      <c r="GT645">
        <v>25.4323</v>
      </c>
      <c r="GU645">
        <v>999.9</v>
      </c>
      <c r="GV645">
        <v>47.1</v>
      </c>
      <c r="GW645">
        <v>31.2</v>
      </c>
      <c r="GX645">
        <v>23.7701</v>
      </c>
      <c r="GY645">
        <v>63.0096</v>
      </c>
      <c r="GZ645">
        <v>33.4896</v>
      </c>
      <c r="HA645">
        <v>1</v>
      </c>
      <c r="HB645">
        <v>-0.0542276</v>
      </c>
      <c r="HC645">
        <v>0.361332</v>
      </c>
      <c r="HD645">
        <v>20.3323</v>
      </c>
      <c r="HE645">
        <v>5.21729</v>
      </c>
      <c r="HF645">
        <v>12.0099</v>
      </c>
      <c r="HG645">
        <v>4.98955</v>
      </c>
      <c r="HH645">
        <v>3.2885</v>
      </c>
      <c r="HI645">
        <v>9999</v>
      </c>
      <c r="HJ645">
        <v>9999</v>
      </c>
      <c r="HK645">
        <v>9999</v>
      </c>
      <c r="HL645">
        <v>157.3</v>
      </c>
      <c r="HM645">
        <v>1.86739</v>
      </c>
      <c r="HN645">
        <v>1.86646</v>
      </c>
      <c r="HO645">
        <v>1.86586</v>
      </c>
      <c r="HP645">
        <v>1.86584</v>
      </c>
      <c r="HQ645">
        <v>1.86768</v>
      </c>
      <c r="HR645">
        <v>1.87012</v>
      </c>
      <c r="HS645">
        <v>1.86876</v>
      </c>
      <c r="HT645">
        <v>1.87027</v>
      </c>
      <c r="HU645">
        <v>0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-3.417</v>
      </c>
      <c r="II645">
        <v>-0.09030000000000001</v>
      </c>
      <c r="IJ645">
        <v>-0.9279119013753974</v>
      </c>
      <c r="IK645">
        <v>-0.003643892653284941</v>
      </c>
      <c r="IL645">
        <v>8.948238347276123E-07</v>
      </c>
      <c r="IM645">
        <v>-2.445980282225029E-10</v>
      </c>
      <c r="IN645">
        <v>-0.1764634167570225</v>
      </c>
      <c r="IO645">
        <v>-0.01042730378795286</v>
      </c>
      <c r="IP645">
        <v>0.00100284695746963</v>
      </c>
      <c r="IQ645">
        <v>-1.701466411570297E-05</v>
      </c>
      <c r="IR645">
        <v>2</v>
      </c>
      <c r="IS645">
        <v>2310</v>
      </c>
      <c r="IT645">
        <v>1</v>
      </c>
      <c r="IU645">
        <v>25</v>
      </c>
      <c r="IV645">
        <v>29</v>
      </c>
      <c r="IW645">
        <v>28.8</v>
      </c>
      <c r="IX645">
        <v>1.89209</v>
      </c>
      <c r="IY645">
        <v>2.20093</v>
      </c>
      <c r="IZ645">
        <v>1.39648</v>
      </c>
      <c r="JA645">
        <v>2.34497</v>
      </c>
      <c r="JB645">
        <v>1.49536</v>
      </c>
      <c r="JC645">
        <v>2.40112</v>
      </c>
      <c r="JD645">
        <v>35.8477</v>
      </c>
      <c r="JE645">
        <v>24.1663</v>
      </c>
      <c r="JF645">
        <v>18</v>
      </c>
      <c r="JG645">
        <v>513.71</v>
      </c>
      <c r="JH645">
        <v>442.679</v>
      </c>
      <c r="JI645">
        <v>24.9996</v>
      </c>
      <c r="JJ645">
        <v>26.6981</v>
      </c>
      <c r="JK645">
        <v>29.9999</v>
      </c>
      <c r="JL645">
        <v>26.6558</v>
      </c>
      <c r="JM645">
        <v>26.5899</v>
      </c>
      <c r="JN645">
        <v>37.882</v>
      </c>
      <c r="JO645">
        <v>29.3503</v>
      </c>
      <c r="JP645">
        <v>57.2942</v>
      </c>
      <c r="JQ645">
        <v>25</v>
      </c>
      <c r="JR645">
        <v>888.2329999999999</v>
      </c>
      <c r="JS645">
        <v>17.6289</v>
      </c>
      <c r="JT645">
        <v>100.761</v>
      </c>
      <c r="JU645">
        <v>100.731</v>
      </c>
    </row>
    <row r="646" spans="1:281">
      <c r="A646">
        <v>630</v>
      </c>
      <c r="B646">
        <v>1658950976</v>
      </c>
      <c r="C646">
        <v>9338</v>
      </c>
      <c r="D646" t="s">
        <v>1695</v>
      </c>
      <c r="E646" t="s">
        <v>1696</v>
      </c>
      <c r="F646">
        <v>5</v>
      </c>
      <c r="G646" t="s">
        <v>1590</v>
      </c>
      <c r="H646" t="s">
        <v>416</v>
      </c>
      <c r="I646">
        <v>1658950968.160714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891.2908322704047</v>
      </c>
      <c r="AK646">
        <v>837.5052606060607</v>
      </c>
      <c r="AL646">
        <v>3.375919659669163</v>
      </c>
      <c r="AM646">
        <v>65.32040265321261</v>
      </c>
      <c r="AN646">
        <f>(AP646 - AO646 + DI646*1E3/(8.314*(DK646+273.15)) * AR646/DH646 * AQ646) * DH646/(100*CV646) * 1000/(1000 - AP646)</f>
        <v>0</v>
      </c>
      <c r="AO646">
        <v>17.53832122398909</v>
      </c>
      <c r="AP646">
        <v>23.18255151515151</v>
      </c>
      <c r="AQ646">
        <v>-0.0007733934704650164</v>
      </c>
      <c r="AR646">
        <v>84.89156689926901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1394</v>
      </c>
      <c r="CA646">
        <v>300</v>
      </c>
      <c r="CB646">
        <v>300</v>
      </c>
      <c r="CC646">
        <v>300</v>
      </c>
      <c r="CD646">
        <v>10389.3</v>
      </c>
      <c r="CE646">
        <v>1221.96</v>
      </c>
      <c r="CF646">
        <v>-0.00688733</v>
      </c>
      <c r="CG646">
        <v>0.34</v>
      </c>
      <c r="CH646" t="s">
        <v>417</v>
      </c>
      <c r="CI646" t="s">
        <v>417</v>
      </c>
      <c r="CJ646" t="s">
        <v>417</v>
      </c>
      <c r="CK646" t="s">
        <v>417</v>
      </c>
      <c r="CL646" t="s">
        <v>417</v>
      </c>
      <c r="CM646" t="s">
        <v>417</v>
      </c>
      <c r="CN646" t="s">
        <v>417</v>
      </c>
      <c r="CO646" t="s">
        <v>417</v>
      </c>
      <c r="CP646" t="s">
        <v>417</v>
      </c>
      <c r="CQ646" t="s">
        <v>417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1658950968.160714</v>
      </c>
      <c r="DB646">
        <v>794.0218214285715</v>
      </c>
      <c r="DC646">
        <v>858.6721071428572</v>
      </c>
      <c r="DD646">
        <v>23.20583928571429</v>
      </c>
      <c r="DE646">
        <v>17.56365357142857</v>
      </c>
      <c r="DF646">
        <v>797.4103928571428</v>
      </c>
      <c r="DG646">
        <v>23.29608214285714</v>
      </c>
      <c r="DH646">
        <v>500.0538214285714</v>
      </c>
      <c r="DI646">
        <v>90.42013928571428</v>
      </c>
      <c r="DJ646">
        <v>0.1000029142857143</v>
      </c>
      <c r="DK646">
        <v>27.18845357142857</v>
      </c>
      <c r="DL646">
        <v>27.03033928571429</v>
      </c>
      <c r="DM646">
        <v>999.9000000000002</v>
      </c>
      <c r="DN646">
        <v>0</v>
      </c>
      <c r="DO646">
        <v>0</v>
      </c>
      <c r="DP646">
        <v>9998.704642857143</v>
      </c>
      <c r="DQ646">
        <v>0</v>
      </c>
      <c r="DR646">
        <v>11.3502</v>
      </c>
      <c r="DS646">
        <v>-64.65037857142856</v>
      </c>
      <c r="DT646">
        <v>812.8852857142856</v>
      </c>
      <c r="DU646">
        <v>874.0229642857141</v>
      </c>
      <c r="DV646">
        <v>5.642191071428571</v>
      </c>
      <c r="DW646">
        <v>858.6721071428572</v>
      </c>
      <c r="DX646">
        <v>17.56365357142857</v>
      </c>
      <c r="DY646">
        <v>2.098273928571428</v>
      </c>
      <c r="DZ646">
        <v>1.588107857142857</v>
      </c>
      <c r="EA646">
        <v>18.20608928571429</v>
      </c>
      <c r="EB646">
        <v>13.84387857142857</v>
      </c>
      <c r="EC646">
        <v>1999.991428571428</v>
      </c>
      <c r="ED646">
        <v>0.9800021071428571</v>
      </c>
      <c r="EE646">
        <v>0.01999819285714286</v>
      </c>
      <c r="EF646">
        <v>0</v>
      </c>
      <c r="EG646">
        <v>823.0834285714285</v>
      </c>
      <c r="EH646">
        <v>5.00097</v>
      </c>
      <c r="EI646">
        <v>16373.525</v>
      </c>
      <c r="EJ646">
        <v>16707.51785714286</v>
      </c>
      <c r="EK646">
        <v>37.937</v>
      </c>
      <c r="EL646">
        <v>38.4415</v>
      </c>
      <c r="EM646">
        <v>37.8705</v>
      </c>
      <c r="EN646">
        <v>38.125</v>
      </c>
      <c r="EO646">
        <v>38.61599999999999</v>
      </c>
      <c r="EP646">
        <v>1955.091428571428</v>
      </c>
      <c r="EQ646">
        <v>39.9</v>
      </c>
      <c r="ER646">
        <v>0</v>
      </c>
      <c r="ES646">
        <v>1770</v>
      </c>
      <c r="ET646">
        <v>0</v>
      </c>
      <c r="EU646">
        <v>823.1422</v>
      </c>
      <c r="EV646">
        <v>1.649769232028583</v>
      </c>
      <c r="EW646">
        <v>45.40769227650485</v>
      </c>
      <c r="EX646">
        <v>16374.076</v>
      </c>
      <c r="EY646">
        <v>15</v>
      </c>
      <c r="EZ646">
        <v>1658949246.1</v>
      </c>
      <c r="FA646" t="s">
        <v>1397</v>
      </c>
      <c r="FB646">
        <v>1658949228.6</v>
      </c>
      <c r="FC646">
        <v>1658949246.1</v>
      </c>
      <c r="FD646">
        <v>1</v>
      </c>
      <c r="FE646">
        <v>1.075</v>
      </c>
      <c r="FF646">
        <v>0.018</v>
      </c>
      <c r="FG646">
        <v>-2.327</v>
      </c>
      <c r="FH646">
        <v>-0.178</v>
      </c>
      <c r="FI646">
        <v>420</v>
      </c>
      <c r="FJ646">
        <v>13</v>
      </c>
      <c r="FK646">
        <v>0.09</v>
      </c>
      <c r="FL646">
        <v>0.02</v>
      </c>
      <c r="FM646">
        <v>-64.40532499999999</v>
      </c>
      <c r="FN646">
        <v>-5.114028517823737</v>
      </c>
      <c r="FO646">
        <v>0.4945227789242874</v>
      </c>
      <c r="FP646">
        <v>0</v>
      </c>
      <c r="FQ646">
        <v>822.9231764705883</v>
      </c>
      <c r="FR646">
        <v>2.912818942915506</v>
      </c>
      <c r="FS646">
        <v>0.4063976950047771</v>
      </c>
      <c r="FT646">
        <v>0</v>
      </c>
      <c r="FU646">
        <v>5.643744499999999</v>
      </c>
      <c r="FV646">
        <v>0.009893358348957113</v>
      </c>
      <c r="FW646">
        <v>0.008914670198610841</v>
      </c>
      <c r="FX646">
        <v>1</v>
      </c>
      <c r="FY646">
        <v>1</v>
      </c>
      <c r="FZ646">
        <v>3</v>
      </c>
      <c r="GA646" t="s">
        <v>426</v>
      </c>
      <c r="GB646">
        <v>2.98301</v>
      </c>
      <c r="GC646">
        <v>2.71564</v>
      </c>
      <c r="GD646">
        <v>0.151952</v>
      </c>
      <c r="GE646">
        <v>0.157772</v>
      </c>
      <c r="GF646">
        <v>0.104887</v>
      </c>
      <c r="GG646">
        <v>0.084526</v>
      </c>
      <c r="GH646">
        <v>26885.1</v>
      </c>
      <c r="GI646">
        <v>26803.7</v>
      </c>
      <c r="GJ646">
        <v>29464.9</v>
      </c>
      <c r="GK646">
        <v>29432.5</v>
      </c>
      <c r="GL646">
        <v>34936.9</v>
      </c>
      <c r="GM646">
        <v>35824.8</v>
      </c>
      <c r="GN646">
        <v>41503.4</v>
      </c>
      <c r="GO646">
        <v>41941.8</v>
      </c>
      <c r="GP646">
        <v>1.94697</v>
      </c>
      <c r="GQ646">
        <v>1.9054</v>
      </c>
      <c r="GR646">
        <v>0.0981987</v>
      </c>
      <c r="GS646">
        <v>0</v>
      </c>
      <c r="GT646">
        <v>25.4276</v>
      </c>
      <c r="GU646">
        <v>999.9</v>
      </c>
      <c r="GV646">
        <v>47.1</v>
      </c>
      <c r="GW646">
        <v>31.2</v>
      </c>
      <c r="GX646">
        <v>23.7699</v>
      </c>
      <c r="GY646">
        <v>62.8396</v>
      </c>
      <c r="GZ646">
        <v>33.758</v>
      </c>
      <c r="HA646">
        <v>1</v>
      </c>
      <c r="HB646">
        <v>-0.0542581</v>
      </c>
      <c r="HC646">
        <v>0.35942</v>
      </c>
      <c r="HD646">
        <v>20.3322</v>
      </c>
      <c r="HE646">
        <v>5.21699</v>
      </c>
      <c r="HF646">
        <v>12.0099</v>
      </c>
      <c r="HG646">
        <v>4.9893</v>
      </c>
      <c r="HH646">
        <v>3.28845</v>
      </c>
      <c r="HI646">
        <v>9999</v>
      </c>
      <c r="HJ646">
        <v>9999</v>
      </c>
      <c r="HK646">
        <v>9999</v>
      </c>
      <c r="HL646">
        <v>157.3</v>
      </c>
      <c r="HM646">
        <v>1.86742</v>
      </c>
      <c r="HN646">
        <v>1.86646</v>
      </c>
      <c r="HO646">
        <v>1.86586</v>
      </c>
      <c r="HP646">
        <v>1.86584</v>
      </c>
      <c r="HQ646">
        <v>1.86768</v>
      </c>
      <c r="HR646">
        <v>1.87012</v>
      </c>
      <c r="HS646">
        <v>1.86875</v>
      </c>
      <c r="HT646">
        <v>1.87027</v>
      </c>
      <c r="HU646">
        <v>0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-3.457</v>
      </c>
      <c r="II646">
        <v>-0.0905</v>
      </c>
      <c r="IJ646">
        <v>-0.9279119013753974</v>
      </c>
      <c r="IK646">
        <v>-0.003643892653284941</v>
      </c>
      <c r="IL646">
        <v>8.948238347276123E-07</v>
      </c>
      <c r="IM646">
        <v>-2.445980282225029E-10</v>
      </c>
      <c r="IN646">
        <v>-0.1764634167570225</v>
      </c>
      <c r="IO646">
        <v>-0.01042730378795286</v>
      </c>
      <c r="IP646">
        <v>0.00100284695746963</v>
      </c>
      <c r="IQ646">
        <v>-1.701466411570297E-05</v>
      </c>
      <c r="IR646">
        <v>2</v>
      </c>
      <c r="IS646">
        <v>2310</v>
      </c>
      <c r="IT646">
        <v>1</v>
      </c>
      <c r="IU646">
        <v>25</v>
      </c>
      <c r="IV646">
        <v>29.1</v>
      </c>
      <c r="IW646">
        <v>28.8</v>
      </c>
      <c r="IX646">
        <v>1.9165</v>
      </c>
      <c r="IY646">
        <v>2.20703</v>
      </c>
      <c r="IZ646">
        <v>1.39771</v>
      </c>
      <c r="JA646">
        <v>2.34497</v>
      </c>
      <c r="JB646">
        <v>1.49536</v>
      </c>
      <c r="JC646">
        <v>2.33643</v>
      </c>
      <c r="JD646">
        <v>35.8477</v>
      </c>
      <c r="JE646">
        <v>24.1575</v>
      </c>
      <c r="JF646">
        <v>18</v>
      </c>
      <c r="JG646">
        <v>513.55</v>
      </c>
      <c r="JH646">
        <v>442.831</v>
      </c>
      <c r="JI646">
        <v>24.9995</v>
      </c>
      <c r="JJ646">
        <v>26.697</v>
      </c>
      <c r="JK646">
        <v>29.9999</v>
      </c>
      <c r="JL646">
        <v>26.6541</v>
      </c>
      <c r="JM646">
        <v>26.5899</v>
      </c>
      <c r="JN646">
        <v>38.3757</v>
      </c>
      <c r="JO646">
        <v>29.071</v>
      </c>
      <c r="JP646">
        <v>57.2942</v>
      </c>
      <c r="JQ646">
        <v>25</v>
      </c>
      <c r="JR646">
        <v>908.268</v>
      </c>
      <c r="JS646">
        <v>17.6289</v>
      </c>
      <c r="JT646">
        <v>100.76</v>
      </c>
      <c r="JU646">
        <v>100.73</v>
      </c>
    </row>
    <row r="647" spans="1:281">
      <c r="A647">
        <v>631</v>
      </c>
      <c r="B647">
        <v>1658950981.5</v>
      </c>
      <c r="C647">
        <v>9343.5</v>
      </c>
      <c r="D647" t="s">
        <v>1697</v>
      </c>
      <c r="E647" t="s">
        <v>1698</v>
      </c>
      <c r="F647">
        <v>5</v>
      </c>
      <c r="G647" t="s">
        <v>1590</v>
      </c>
      <c r="H647" t="s">
        <v>416</v>
      </c>
      <c r="I647">
        <v>1658950973.732143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909.9720483314051</v>
      </c>
      <c r="AK647">
        <v>855.9230606060602</v>
      </c>
      <c r="AL647">
        <v>3.359846230564894</v>
      </c>
      <c r="AM647">
        <v>65.32040265321261</v>
      </c>
      <c r="AN647">
        <f>(AP647 - AO647 + DI647*1E3/(8.314*(DK647+273.15)) * AR647/DH647 * AQ647) * DH647/(100*CV647) * 1000/(1000 - AP647)</f>
        <v>0</v>
      </c>
      <c r="AO647">
        <v>17.54335212213059</v>
      </c>
      <c r="AP647">
        <v>23.17650484848485</v>
      </c>
      <c r="AQ647">
        <v>-0.0007632733093249059</v>
      </c>
      <c r="AR647">
        <v>84.89156689926901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1394</v>
      </c>
      <c r="CA647">
        <v>300</v>
      </c>
      <c r="CB647">
        <v>300</v>
      </c>
      <c r="CC647">
        <v>300</v>
      </c>
      <c r="CD647">
        <v>10389.3</v>
      </c>
      <c r="CE647">
        <v>1221.96</v>
      </c>
      <c r="CF647">
        <v>-0.00688733</v>
      </c>
      <c r="CG647">
        <v>0.34</v>
      </c>
      <c r="CH647" t="s">
        <v>417</v>
      </c>
      <c r="CI647" t="s">
        <v>417</v>
      </c>
      <c r="CJ647" t="s">
        <v>417</v>
      </c>
      <c r="CK647" t="s">
        <v>417</v>
      </c>
      <c r="CL647" t="s">
        <v>417</v>
      </c>
      <c r="CM647" t="s">
        <v>417</v>
      </c>
      <c r="CN647" t="s">
        <v>417</v>
      </c>
      <c r="CO647" t="s">
        <v>417</v>
      </c>
      <c r="CP647" t="s">
        <v>417</v>
      </c>
      <c r="CQ647" t="s">
        <v>417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1658950973.732143</v>
      </c>
      <c r="DB647">
        <v>812.2486428571428</v>
      </c>
      <c r="DC647">
        <v>877.3269285714285</v>
      </c>
      <c r="DD647">
        <v>23.190075</v>
      </c>
      <c r="DE647">
        <v>17.55083571428572</v>
      </c>
      <c r="DF647">
        <v>815.6861785714287</v>
      </c>
      <c r="DG647">
        <v>23.28044642857143</v>
      </c>
      <c r="DH647">
        <v>500.0485714285714</v>
      </c>
      <c r="DI647">
        <v>90.41912500000001</v>
      </c>
      <c r="DJ647">
        <v>0.09993911428571427</v>
      </c>
      <c r="DK647">
        <v>27.18554642857143</v>
      </c>
      <c r="DL647">
        <v>27.02856428571428</v>
      </c>
      <c r="DM647">
        <v>999.9000000000002</v>
      </c>
      <c r="DN647">
        <v>0</v>
      </c>
      <c r="DO647">
        <v>0</v>
      </c>
      <c r="DP647">
        <v>9999.465357142859</v>
      </c>
      <c r="DQ647">
        <v>0</v>
      </c>
      <c r="DR647">
        <v>11.3502</v>
      </c>
      <c r="DS647">
        <v>-65.07834285714286</v>
      </c>
      <c r="DT647">
        <v>831.5317142857142</v>
      </c>
      <c r="DU647">
        <v>892.9998928571429</v>
      </c>
      <c r="DV647">
        <v>5.639226785714286</v>
      </c>
      <c r="DW647">
        <v>877.3269285714285</v>
      </c>
      <c r="DX647">
        <v>17.55083571428572</v>
      </c>
      <c r="DY647">
        <v>2.096824285714285</v>
      </c>
      <c r="DZ647">
        <v>1.586931785714286</v>
      </c>
      <c r="EA647">
        <v>18.19508571428571</v>
      </c>
      <c r="EB647">
        <v>13.83248214285714</v>
      </c>
      <c r="EC647">
        <v>1999.999642857143</v>
      </c>
      <c r="ED647">
        <v>0.9800021071428571</v>
      </c>
      <c r="EE647">
        <v>0.01999819285714286</v>
      </c>
      <c r="EF647">
        <v>0</v>
      </c>
      <c r="EG647">
        <v>823.2294285714285</v>
      </c>
      <c r="EH647">
        <v>5.00097</v>
      </c>
      <c r="EI647">
        <v>16376.79285714286</v>
      </c>
      <c r="EJ647">
        <v>16707.58928571429</v>
      </c>
      <c r="EK647">
        <v>37.937</v>
      </c>
      <c r="EL647">
        <v>38.437</v>
      </c>
      <c r="EM647">
        <v>37.85699999999999</v>
      </c>
      <c r="EN647">
        <v>38.125</v>
      </c>
      <c r="EO647">
        <v>38.60924999999999</v>
      </c>
      <c r="EP647">
        <v>1955.099642857143</v>
      </c>
      <c r="EQ647">
        <v>39.9</v>
      </c>
      <c r="ER647">
        <v>0</v>
      </c>
      <c r="ES647">
        <v>1775.399999856949</v>
      </c>
      <c r="ET647">
        <v>0</v>
      </c>
      <c r="EU647">
        <v>823.2397692307691</v>
      </c>
      <c r="EV647">
        <v>-0.3601367545283961</v>
      </c>
      <c r="EW647">
        <v>19.48376067195492</v>
      </c>
      <c r="EX647">
        <v>16376.86538461538</v>
      </c>
      <c r="EY647">
        <v>15</v>
      </c>
      <c r="EZ647">
        <v>1658949246.1</v>
      </c>
      <c r="FA647" t="s">
        <v>1397</v>
      </c>
      <c r="FB647">
        <v>1658949228.6</v>
      </c>
      <c r="FC647">
        <v>1658949246.1</v>
      </c>
      <c r="FD647">
        <v>1</v>
      </c>
      <c r="FE647">
        <v>1.075</v>
      </c>
      <c r="FF647">
        <v>0.018</v>
      </c>
      <c r="FG647">
        <v>-2.327</v>
      </c>
      <c r="FH647">
        <v>-0.178</v>
      </c>
      <c r="FI647">
        <v>420</v>
      </c>
      <c r="FJ647">
        <v>13</v>
      </c>
      <c r="FK647">
        <v>0.09</v>
      </c>
      <c r="FL647">
        <v>0.02</v>
      </c>
      <c r="FM647">
        <v>-64.81023250000001</v>
      </c>
      <c r="FN647">
        <v>-4.776514446528773</v>
      </c>
      <c r="FO647">
        <v>0.4628033466751827</v>
      </c>
      <c r="FP647">
        <v>0</v>
      </c>
      <c r="FQ647">
        <v>823.1247352941177</v>
      </c>
      <c r="FR647">
        <v>1.538227650174034</v>
      </c>
      <c r="FS647">
        <v>0.3143019631635206</v>
      </c>
      <c r="FT647">
        <v>0</v>
      </c>
      <c r="FU647">
        <v>5.64036575</v>
      </c>
      <c r="FV647">
        <v>0.003778198874290275</v>
      </c>
      <c r="FW647">
        <v>0.009636424359558887</v>
      </c>
      <c r="FX647">
        <v>1</v>
      </c>
      <c r="FY647">
        <v>1</v>
      </c>
      <c r="FZ647">
        <v>3</v>
      </c>
      <c r="GA647" t="s">
        <v>426</v>
      </c>
      <c r="GB647">
        <v>2.9829</v>
      </c>
      <c r="GC647">
        <v>2.71575</v>
      </c>
      <c r="GD647">
        <v>0.154159</v>
      </c>
      <c r="GE647">
        <v>0.159915</v>
      </c>
      <c r="GF647">
        <v>0.104877</v>
      </c>
      <c r="GG647">
        <v>0.0846041</v>
      </c>
      <c r="GH647">
        <v>26815.7</v>
      </c>
      <c r="GI647">
        <v>26736.1</v>
      </c>
      <c r="GJ647">
        <v>29465.4</v>
      </c>
      <c r="GK647">
        <v>29433.1</v>
      </c>
      <c r="GL647">
        <v>34938.3</v>
      </c>
      <c r="GM647">
        <v>35822.5</v>
      </c>
      <c r="GN647">
        <v>41504.5</v>
      </c>
      <c r="GO647">
        <v>41942.7</v>
      </c>
      <c r="GP647">
        <v>1.94713</v>
      </c>
      <c r="GQ647">
        <v>1.90513</v>
      </c>
      <c r="GR647">
        <v>0.0976957</v>
      </c>
      <c r="GS647">
        <v>0</v>
      </c>
      <c r="GT647">
        <v>25.4216</v>
      </c>
      <c r="GU647">
        <v>999.9</v>
      </c>
      <c r="GV647">
        <v>47.1</v>
      </c>
      <c r="GW647">
        <v>31.2</v>
      </c>
      <c r="GX647">
        <v>23.7708</v>
      </c>
      <c r="GY647">
        <v>62.8796</v>
      </c>
      <c r="GZ647">
        <v>33.9503</v>
      </c>
      <c r="HA647">
        <v>1</v>
      </c>
      <c r="HB647">
        <v>-0.0547688</v>
      </c>
      <c r="HC647">
        <v>0.357405</v>
      </c>
      <c r="HD647">
        <v>20.3322</v>
      </c>
      <c r="HE647">
        <v>5.21699</v>
      </c>
      <c r="HF647">
        <v>12.0099</v>
      </c>
      <c r="HG647">
        <v>4.98935</v>
      </c>
      <c r="HH647">
        <v>3.28848</v>
      </c>
      <c r="HI647">
        <v>9999</v>
      </c>
      <c r="HJ647">
        <v>9999</v>
      </c>
      <c r="HK647">
        <v>9999</v>
      </c>
      <c r="HL647">
        <v>157.3</v>
      </c>
      <c r="HM647">
        <v>1.86742</v>
      </c>
      <c r="HN647">
        <v>1.86646</v>
      </c>
      <c r="HO647">
        <v>1.86586</v>
      </c>
      <c r="HP647">
        <v>1.86584</v>
      </c>
      <c r="HQ647">
        <v>1.86768</v>
      </c>
      <c r="HR647">
        <v>1.87013</v>
      </c>
      <c r="HS647">
        <v>1.86877</v>
      </c>
      <c r="HT647">
        <v>1.87027</v>
      </c>
      <c r="HU647">
        <v>0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-3.506</v>
      </c>
      <c r="II647">
        <v>-0.0905</v>
      </c>
      <c r="IJ647">
        <v>-0.9279119013753974</v>
      </c>
      <c r="IK647">
        <v>-0.003643892653284941</v>
      </c>
      <c r="IL647">
        <v>8.948238347276123E-07</v>
      </c>
      <c r="IM647">
        <v>-2.445980282225029E-10</v>
      </c>
      <c r="IN647">
        <v>-0.1764634167570225</v>
      </c>
      <c r="IO647">
        <v>-0.01042730378795286</v>
      </c>
      <c r="IP647">
        <v>0.00100284695746963</v>
      </c>
      <c r="IQ647">
        <v>-1.701466411570297E-05</v>
      </c>
      <c r="IR647">
        <v>2</v>
      </c>
      <c r="IS647">
        <v>2310</v>
      </c>
      <c r="IT647">
        <v>1</v>
      </c>
      <c r="IU647">
        <v>25</v>
      </c>
      <c r="IV647">
        <v>29.2</v>
      </c>
      <c r="IW647">
        <v>28.9</v>
      </c>
      <c r="IX647">
        <v>1.94946</v>
      </c>
      <c r="IY647">
        <v>2.20947</v>
      </c>
      <c r="IZ647">
        <v>1.39648</v>
      </c>
      <c r="JA647">
        <v>2.34375</v>
      </c>
      <c r="JB647">
        <v>1.49536</v>
      </c>
      <c r="JC647">
        <v>2.35229</v>
      </c>
      <c r="JD647">
        <v>35.8477</v>
      </c>
      <c r="JE647">
        <v>24.1663</v>
      </c>
      <c r="JF647">
        <v>18</v>
      </c>
      <c r="JG647">
        <v>513.6420000000001</v>
      </c>
      <c r="JH647">
        <v>442.664</v>
      </c>
      <c r="JI647">
        <v>24.9995</v>
      </c>
      <c r="JJ647">
        <v>26.6958</v>
      </c>
      <c r="JK647">
        <v>29.9999</v>
      </c>
      <c r="JL647">
        <v>26.6535</v>
      </c>
      <c r="JM647">
        <v>26.5899</v>
      </c>
      <c r="JN647">
        <v>39.0249</v>
      </c>
      <c r="JO647">
        <v>29.071</v>
      </c>
      <c r="JP647">
        <v>57.2942</v>
      </c>
      <c r="JQ647">
        <v>25</v>
      </c>
      <c r="JR647">
        <v>921.6369999999999</v>
      </c>
      <c r="JS647">
        <v>17.6289</v>
      </c>
      <c r="JT647">
        <v>100.762</v>
      </c>
      <c r="JU647">
        <v>100.732</v>
      </c>
    </row>
    <row r="648" spans="1:281">
      <c r="A648">
        <v>632</v>
      </c>
      <c r="B648">
        <v>1658950986</v>
      </c>
      <c r="C648">
        <v>9348</v>
      </c>
      <c r="D648" t="s">
        <v>1699</v>
      </c>
      <c r="E648" t="s">
        <v>1700</v>
      </c>
      <c r="F648">
        <v>5</v>
      </c>
      <c r="G648" t="s">
        <v>1590</v>
      </c>
      <c r="H648" t="s">
        <v>416</v>
      </c>
      <c r="I648">
        <v>1658950978.178571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925.3596777949654</v>
      </c>
      <c r="AK648">
        <v>871.0389272727275</v>
      </c>
      <c r="AL648">
        <v>3.348353641220878</v>
      </c>
      <c r="AM648">
        <v>65.32040265321261</v>
      </c>
      <c r="AN648">
        <f>(AP648 - AO648 + DI648*1E3/(8.314*(DK648+273.15)) * AR648/DH648 * AQ648) * DH648/(100*CV648) * 1000/(1000 - AP648)</f>
        <v>0</v>
      </c>
      <c r="AO648">
        <v>17.55550562151595</v>
      </c>
      <c r="AP648">
        <v>23.18320484848485</v>
      </c>
      <c r="AQ648">
        <v>0.0003221879178423703</v>
      </c>
      <c r="AR648">
        <v>84.89156689926901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1394</v>
      </c>
      <c r="CA648">
        <v>300</v>
      </c>
      <c r="CB648">
        <v>300</v>
      </c>
      <c r="CC648">
        <v>300</v>
      </c>
      <c r="CD648">
        <v>10389.3</v>
      </c>
      <c r="CE648">
        <v>1221.96</v>
      </c>
      <c r="CF648">
        <v>-0.00688733</v>
      </c>
      <c r="CG648">
        <v>0.34</v>
      </c>
      <c r="CH648" t="s">
        <v>417</v>
      </c>
      <c r="CI648" t="s">
        <v>417</v>
      </c>
      <c r="CJ648" t="s">
        <v>417</v>
      </c>
      <c r="CK648" t="s">
        <v>417</v>
      </c>
      <c r="CL648" t="s">
        <v>417</v>
      </c>
      <c r="CM648" t="s">
        <v>417</v>
      </c>
      <c r="CN648" t="s">
        <v>417</v>
      </c>
      <c r="CO648" t="s">
        <v>417</v>
      </c>
      <c r="CP648" t="s">
        <v>417</v>
      </c>
      <c r="CQ648" t="s">
        <v>417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1658950978.178571</v>
      </c>
      <c r="DB648">
        <v>826.8321428571429</v>
      </c>
      <c r="DC648">
        <v>892.2586071428572</v>
      </c>
      <c r="DD648">
        <v>23.18307500000001</v>
      </c>
      <c r="DE648">
        <v>17.545975</v>
      </c>
      <c r="DF648">
        <v>830.3086785714287</v>
      </c>
      <c r="DG648">
        <v>23.27351785714285</v>
      </c>
      <c r="DH648">
        <v>500.0416071428571</v>
      </c>
      <c r="DI648">
        <v>90.41804642857143</v>
      </c>
      <c r="DJ648">
        <v>0.09998728571428571</v>
      </c>
      <c r="DK648">
        <v>27.18419285714286</v>
      </c>
      <c r="DL648">
        <v>27.025975</v>
      </c>
      <c r="DM648">
        <v>999.9000000000002</v>
      </c>
      <c r="DN648">
        <v>0</v>
      </c>
      <c r="DO648">
        <v>0</v>
      </c>
      <c r="DP648">
        <v>9992.477499999999</v>
      </c>
      <c r="DQ648">
        <v>0</v>
      </c>
      <c r="DR648">
        <v>11.3502</v>
      </c>
      <c r="DS648">
        <v>-65.42652857142856</v>
      </c>
      <c r="DT648">
        <v>846.4555</v>
      </c>
      <c r="DU648">
        <v>908.1940357142857</v>
      </c>
      <c r="DV648">
        <v>5.637098571428572</v>
      </c>
      <c r="DW648">
        <v>892.2586071428572</v>
      </c>
      <c r="DX648">
        <v>17.545975</v>
      </c>
      <c r="DY648">
        <v>2.0961675</v>
      </c>
      <c r="DZ648">
        <v>1.586473928571428</v>
      </c>
      <c r="EA648">
        <v>18.19009642857143</v>
      </c>
      <c r="EB648">
        <v>13.82803928571429</v>
      </c>
      <c r="EC648">
        <v>1999.997857142857</v>
      </c>
      <c r="ED648">
        <v>0.9800019999999999</v>
      </c>
      <c r="EE648">
        <v>0.0199983</v>
      </c>
      <c r="EF648">
        <v>0</v>
      </c>
      <c r="EG648">
        <v>823.1760714285717</v>
      </c>
      <c r="EH648">
        <v>5.00097</v>
      </c>
      <c r="EI648">
        <v>16377.60357142857</v>
      </c>
      <c r="EJ648">
        <v>16707.57857142857</v>
      </c>
      <c r="EK648">
        <v>37.93257142857142</v>
      </c>
      <c r="EL648">
        <v>38.437</v>
      </c>
      <c r="EM648">
        <v>37.839</v>
      </c>
      <c r="EN648">
        <v>38.125</v>
      </c>
      <c r="EO648">
        <v>38.60025</v>
      </c>
      <c r="EP648">
        <v>1955.097857142857</v>
      </c>
      <c r="EQ648">
        <v>39.9</v>
      </c>
      <c r="ER648">
        <v>0</v>
      </c>
      <c r="ES648">
        <v>1780.200000047684</v>
      </c>
      <c r="ET648">
        <v>0</v>
      </c>
      <c r="EU648">
        <v>823.2134615384618</v>
      </c>
      <c r="EV648">
        <v>0.01955554567213053</v>
      </c>
      <c r="EW648">
        <v>-0.05128206525762711</v>
      </c>
      <c r="EX648">
        <v>16377.58846153846</v>
      </c>
      <c r="EY648">
        <v>15</v>
      </c>
      <c r="EZ648">
        <v>1658949246.1</v>
      </c>
      <c r="FA648" t="s">
        <v>1397</v>
      </c>
      <c r="FB648">
        <v>1658949228.6</v>
      </c>
      <c r="FC648">
        <v>1658949246.1</v>
      </c>
      <c r="FD648">
        <v>1</v>
      </c>
      <c r="FE648">
        <v>1.075</v>
      </c>
      <c r="FF648">
        <v>0.018</v>
      </c>
      <c r="FG648">
        <v>-2.327</v>
      </c>
      <c r="FH648">
        <v>-0.178</v>
      </c>
      <c r="FI648">
        <v>420</v>
      </c>
      <c r="FJ648">
        <v>13</v>
      </c>
      <c r="FK648">
        <v>0.09</v>
      </c>
      <c r="FL648">
        <v>0.02</v>
      </c>
      <c r="FM648">
        <v>-65.20515853658537</v>
      </c>
      <c r="FN648">
        <v>-4.558068292682865</v>
      </c>
      <c r="FO648">
        <v>0.4535712012708133</v>
      </c>
      <c r="FP648">
        <v>0</v>
      </c>
      <c r="FQ648">
        <v>823.2464411764706</v>
      </c>
      <c r="FR648">
        <v>-0.3416195554948263</v>
      </c>
      <c r="FS648">
        <v>0.2183020291970623</v>
      </c>
      <c r="FT648">
        <v>1</v>
      </c>
      <c r="FU648">
        <v>5.636455853658537</v>
      </c>
      <c r="FV648">
        <v>-0.05222466898953845</v>
      </c>
      <c r="FW648">
        <v>0.01181958626150755</v>
      </c>
      <c r="FX648">
        <v>1</v>
      </c>
      <c r="FY648">
        <v>2</v>
      </c>
      <c r="FZ648">
        <v>3</v>
      </c>
      <c r="GA648" t="s">
        <v>420</v>
      </c>
      <c r="GB648">
        <v>2.9829</v>
      </c>
      <c r="GC648">
        <v>2.71545</v>
      </c>
      <c r="GD648">
        <v>0.155938</v>
      </c>
      <c r="GE648">
        <v>0.161653</v>
      </c>
      <c r="GF648">
        <v>0.104895</v>
      </c>
      <c r="GG648">
        <v>0.0845916</v>
      </c>
      <c r="GH648">
        <v>26759.1</v>
      </c>
      <c r="GI648">
        <v>26681</v>
      </c>
      <c r="GJ648">
        <v>29465.1</v>
      </c>
      <c r="GK648">
        <v>29433.3</v>
      </c>
      <c r="GL648">
        <v>34937.6</v>
      </c>
      <c r="GM648">
        <v>35823</v>
      </c>
      <c r="GN648">
        <v>41504.5</v>
      </c>
      <c r="GO648">
        <v>41942.6</v>
      </c>
      <c r="GP648">
        <v>1.9471</v>
      </c>
      <c r="GQ648">
        <v>1.90515</v>
      </c>
      <c r="GR648">
        <v>0.0980943</v>
      </c>
      <c r="GS648">
        <v>0</v>
      </c>
      <c r="GT648">
        <v>25.4173</v>
      </c>
      <c r="GU648">
        <v>999.9</v>
      </c>
      <c r="GV648">
        <v>47</v>
      </c>
      <c r="GW648">
        <v>31.2</v>
      </c>
      <c r="GX648">
        <v>23.7181</v>
      </c>
      <c r="GY648">
        <v>62.9796</v>
      </c>
      <c r="GZ648">
        <v>33.6579</v>
      </c>
      <c r="HA648">
        <v>1</v>
      </c>
      <c r="HB648">
        <v>-0.0547561</v>
      </c>
      <c r="HC648">
        <v>0.355444</v>
      </c>
      <c r="HD648">
        <v>20.3319</v>
      </c>
      <c r="HE648">
        <v>5.21669</v>
      </c>
      <c r="HF648">
        <v>12.0099</v>
      </c>
      <c r="HG648">
        <v>4.9891</v>
      </c>
      <c r="HH648">
        <v>3.28842</v>
      </c>
      <c r="HI648">
        <v>9999</v>
      </c>
      <c r="HJ648">
        <v>9999</v>
      </c>
      <c r="HK648">
        <v>9999</v>
      </c>
      <c r="HL648">
        <v>157.3</v>
      </c>
      <c r="HM648">
        <v>1.8674</v>
      </c>
      <c r="HN648">
        <v>1.86646</v>
      </c>
      <c r="HO648">
        <v>1.86588</v>
      </c>
      <c r="HP648">
        <v>1.86584</v>
      </c>
      <c r="HQ648">
        <v>1.86768</v>
      </c>
      <c r="HR648">
        <v>1.87012</v>
      </c>
      <c r="HS648">
        <v>1.86876</v>
      </c>
      <c r="HT648">
        <v>1.87027</v>
      </c>
      <c r="HU648">
        <v>0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-3.545</v>
      </c>
      <c r="II648">
        <v>-0.09039999999999999</v>
      </c>
      <c r="IJ648">
        <v>-0.9279119013753974</v>
      </c>
      <c r="IK648">
        <v>-0.003643892653284941</v>
      </c>
      <c r="IL648">
        <v>8.948238347276123E-07</v>
      </c>
      <c r="IM648">
        <v>-2.445980282225029E-10</v>
      </c>
      <c r="IN648">
        <v>-0.1764634167570225</v>
      </c>
      <c r="IO648">
        <v>-0.01042730378795286</v>
      </c>
      <c r="IP648">
        <v>0.00100284695746963</v>
      </c>
      <c r="IQ648">
        <v>-1.701466411570297E-05</v>
      </c>
      <c r="IR648">
        <v>2</v>
      </c>
      <c r="IS648">
        <v>2310</v>
      </c>
      <c r="IT648">
        <v>1</v>
      </c>
      <c r="IU648">
        <v>25</v>
      </c>
      <c r="IV648">
        <v>29.3</v>
      </c>
      <c r="IW648">
        <v>29</v>
      </c>
      <c r="IX648">
        <v>1.97388</v>
      </c>
      <c r="IY648">
        <v>2.20825</v>
      </c>
      <c r="IZ648">
        <v>1.39771</v>
      </c>
      <c r="JA648">
        <v>2.34497</v>
      </c>
      <c r="JB648">
        <v>1.49536</v>
      </c>
      <c r="JC648">
        <v>2.34619</v>
      </c>
      <c r="JD648">
        <v>35.8711</v>
      </c>
      <c r="JE648">
        <v>24.1663</v>
      </c>
      <c r="JF648">
        <v>18</v>
      </c>
      <c r="JG648">
        <v>513.625</v>
      </c>
      <c r="JH648">
        <v>442.679</v>
      </c>
      <c r="JI648">
        <v>24.9995</v>
      </c>
      <c r="JJ648">
        <v>26.6942</v>
      </c>
      <c r="JK648">
        <v>30</v>
      </c>
      <c r="JL648">
        <v>26.6535</v>
      </c>
      <c r="JM648">
        <v>26.5899</v>
      </c>
      <c r="JN648">
        <v>39.5161</v>
      </c>
      <c r="JO648">
        <v>29.071</v>
      </c>
      <c r="JP648">
        <v>56.9188</v>
      </c>
      <c r="JQ648">
        <v>25</v>
      </c>
      <c r="JR648">
        <v>941.684</v>
      </c>
      <c r="JS648">
        <v>17.5056</v>
      </c>
      <c r="JT648">
        <v>100.762</v>
      </c>
      <c r="JU648">
        <v>100.732</v>
      </c>
    </row>
    <row r="649" spans="1:281">
      <c r="A649">
        <v>633</v>
      </c>
      <c r="B649">
        <v>1658950991.5</v>
      </c>
      <c r="C649">
        <v>9353.5</v>
      </c>
      <c r="D649" t="s">
        <v>1701</v>
      </c>
      <c r="E649" t="s">
        <v>1702</v>
      </c>
      <c r="F649">
        <v>5</v>
      </c>
      <c r="G649" t="s">
        <v>1590</v>
      </c>
      <c r="H649" t="s">
        <v>416</v>
      </c>
      <c r="I649">
        <v>1658950983.75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944.0793489081112</v>
      </c>
      <c r="AK649">
        <v>889.5416848484848</v>
      </c>
      <c r="AL649">
        <v>3.367088470460002</v>
      </c>
      <c r="AM649">
        <v>65.32040265321261</v>
      </c>
      <c r="AN649">
        <f>(AP649 - AO649 + DI649*1E3/(8.314*(DK649+273.15)) * AR649/DH649 * AQ649) * DH649/(100*CV649) * 1000/(1000 - AP649)</f>
        <v>0</v>
      </c>
      <c r="AO649">
        <v>17.53905263589368</v>
      </c>
      <c r="AP649">
        <v>23.18031818181818</v>
      </c>
      <c r="AQ649">
        <v>8.187025342669653E-05</v>
      </c>
      <c r="AR649">
        <v>84.89156689926901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1394</v>
      </c>
      <c r="CA649">
        <v>300</v>
      </c>
      <c r="CB649">
        <v>300</v>
      </c>
      <c r="CC649">
        <v>300</v>
      </c>
      <c r="CD649">
        <v>10389.3</v>
      </c>
      <c r="CE649">
        <v>1221.96</v>
      </c>
      <c r="CF649">
        <v>-0.00688733</v>
      </c>
      <c r="CG649">
        <v>0.34</v>
      </c>
      <c r="CH649" t="s">
        <v>417</v>
      </c>
      <c r="CI649" t="s">
        <v>417</v>
      </c>
      <c r="CJ649" t="s">
        <v>417</v>
      </c>
      <c r="CK649" t="s">
        <v>417</v>
      </c>
      <c r="CL649" t="s">
        <v>417</v>
      </c>
      <c r="CM649" t="s">
        <v>417</v>
      </c>
      <c r="CN649" t="s">
        <v>417</v>
      </c>
      <c r="CO649" t="s">
        <v>417</v>
      </c>
      <c r="CP649" t="s">
        <v>417</v>
      </c>
      <c r="CQ649" t="s">
        <v>417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1658950983.75</v>
      </c>
      <c r="DB649">
        <v>845.1125714285715</v>
      </c>
      <c r="DC649">
        <v>910.9157857142857</v>
      </c>
      <c r="DD649">
        <v>23.18019642857143</v>
      </c>
      <c r="DE649">
        <v>17.54392857142857</v>
      </c>
      <c r="DF649">
        <v>848.6379285714286</v>
      </c>
      <c r="DG649">
        <v>23.27067499999999</v>
      </c>
      <c r="DH649">
        <v>500.0462857142857</v>
      </c>
      <c r="DI649">
        <v>90.41803571428572</v>
      </c>
      <c r="DJ649">
        <v>0.0999800964285714</v>
      </c>
      <c r="DK649">
        <v>27.18251071428571</v>
      </c>
      <c r="DL649">
        <v>27.02264285714286</v>
      </c>
      <c r="DM649">
        <v>999.9000000000002</v>
      </c>
      <c r="DN649">
        <v>0</v>
      </c>
      <c r="DO649">
        <v>0</v>
      </c>
      <c r="DP649">
        <v>9999.958571428573</v>
      </c>
      <c r="DQ649">
        <v>0</v>
      </c>
      <c r="DR649">
        <v>11.3539</v>
      </c>
      <c r="DS649">
        <v>-65.80311785714285</v>
      </c>
      <c r="DT649">
        <v>865.1674642857142</v>
      </c>
      <c r="DU649">
        <v>927.1821785714285</v>
      </c>
      <c r="DV649">
        <v>5.636266428571429</v>
      </c>
      <c r="DW649">
        <v>910.9157857142857</v>
      </c>
      <c r="DX649">
        <v>17.54392857142857</v>
      </c>
      <c r="DY649">
        <v>2.095908214285715</v>
      </c>
      <c r="DZ649">
        <v>1.586288571428571</v>
      </c>
      <c r="EA649">
        <v>18.18811785714285</v>
      </c>
      <c r="EB649">
        <v>13.82625357142857</v>
      </c>
      <c r="EC649">
        <v>2000.005</v>
      </c>
      <c r="ED649">
        <v>0.9800019999999999</v>
      </c>
      <c r="EE649">
        <v>0.0199983</v>
      </c>
      <c r="EF649">
        <v>0</v>
      </c>
      <c r="EG649">
        <v>823.1281071428572</v>
      </c>
      <c r="EH649">
        <v>5.00097</v>
      </c>
      <c r="EI649">
        <v>16376.86428571429</v>
      </c>
      <c r="EJ649">
        <v>16707.63928571429</v>
      </c>
      <c r="EK649">
        <v>37.93035714285714</v>
      </c>
      <c r="EL649">
        <v>38.437</v>
      </c>
      <c r="EM649">
        <v>37.82100000000001</v>
      </c>
      <c r="EN649">
        <v>38.125</v>
      </c>
      <c r="EO649">
        <v>38.59125</v>
      </c>
      <c r="EP649">
        <v>1955.105</v>
      </c>
      <c r="EQ649">
        <v>39.9</v>
      </c>
      <c r="ER649">
        <v>0</v>
      </c>
      <c r="ES649">
        <v>1785.599999904633</v>
      </c>
      <c r="ET649">
        <v>0</v>
      </c>
      <c r="EU649">
        <v>823.1521200000002</v>
      </c>
      <c r="EV649">
        <v>-1.206153853267743</v>
      </c>
      <c r="EW649">
        <v>-21.62307696170265</v>
      </c>
      <c r="EX649">
        <v>16376.684</v>
      </c>
      <c r="EY649">
        <v>15</v>
      </c>
      <c r="EZ649">
        <v>1658949246.1</v>
      </c>
      <c r="FA649" t="s">
        <v>1397</v>
      </c>
      <c r="FB649">
        <v>1658949228.6</v>
      </c>
      <c r="FC649">
        <v>1658949246.1</v>
      </c>
      <c r="FD649">
        <v>1</v>
      </c>
      <c r="FE649">
        <v>1.075</v>
      </c>
      <c r="FF649">
        <v>0.018</v>
      </c>
      <c r="FG649">
        <v>-2.327</v>
      </c>
      <c r="FH649">
        <v>-0.178</v>
      </c>
      <c r="FI649">
        <v>420</v>
      </c>
      <c r="FJ649">
        <v>13</v>
      </c>
      <c r="FK649">
        <v>0.09</v>
      </c>
      <c r="FL649">
        <v>0.02</v>
      </c>
      <c r="FM649">
        <v>-65.6401175</v>
      </c>
      <c r="FN649">
        <v>-4.055773733583312</v>
      </c>
      <c r="FO649">
        <v>0.3915429132850577</v>
      </c>
      <c r="FP649">
        <v>0</v>
      </c>
      <c r="FQ649">
        <v>823.1689117647057</v>
      </c>
      <c r="FR649">
        <v>-0.6619251391432133</v>
      </c>
      <c r="FS649">
        <v>0.2135618614947941</v>
      </c>
      <c r="FT649">
        <v>1</v>
      </c>
      <c r="FU649">
        <v>5.64005575</v>
      </c>
      <c r="FV649">
        <v>-0.01183913696060953</v>
      </c>
      <c r="FW649">
        <v>0.01413830645577824</v>
      </c>
      <c r="FX649">
        <v>1</v>
      </c>
      <c r="FY649">
        <v>2</v>
      </c>
      <c r="FZ649">
        <v>3</v>
      </c>
      <c r="GA649" t="s">
        <v>420</v>
      </c>
      <c r="GB649">
        <v>2.98298</v>
      </c>
      <c r="GC649">
        <v>2.71575</v>
      </c>
      <c r="GD649">
        <v>0.158106</v>
      </c>
      <c r="GE649">
        <v>0.163761</v>
      </c>
      <c r="GF649">
        <v>0.10488</v>
      </c>
      <c r="GG649">
        <v>0.0844575</v>
      </c>
      <c r="GH649">
        <v>26690.7</v>
      </c>
      <c r="GI649">
        <v>26613.9</v>
      </c>
      <c r="GJ649">
        <v>29465.6</v>
      </c>
      <c r="GK649">
        <v>29433.3</v>
      </c>
      <c r="GL649">
        <v>34939.1</v>
      </c>
      <c r="GM649">
        <v>35828.4</v>
      </c>
      <c r="GN649">
        <v>41505.5</v>
      </c>
      <c r="GO649">
        <v>41942.7</v>
      </c>
      <c r="GP649">
        <v>1.9472</v>
      </c>
      <c r="GQ649">
        <v>1.90515</v>
      </c>
      <c r="GR649">
        <v>0.0979565</v>
      </c>
      <c r="GS649">
        <v>0</v>
      </c>
      <c r="GT649">
        <v>25.4132</v>
      </c>
      <c r="GU649">
        <v>999.9</v>
      </c>
      <c r="GV649">
        <v>47</v>
      </c>
      <c r="GW649">
        <v>31.2</v>
      </c>
      <c r="GX649">
        <v>23.7199</v>
      </c>
      <c r="GY649">
        <v>63.1696</v>
      </c>
      <c r="GZ649">
        <v>33.6258</v>
      </c>
      <c r="HA649">
        <v>1</v>
      </c>
      <c r="HB649">
        <v>-0.0547637</v>
      </c>
      <c r="HC649">
        <v>0.353573</v>
      </c>
      <c r="HD649">
        <v>20.3323</v>
      </c>
      <c r="HE649">
        <v>5.21924</v>
      </c>
      <c r="HF649">
        <v>12.0099</v>
      </c>
      <c r="HG649">
        <v>4.9896</v>
      </c>
      <c r="HH649">
        <v>3.28865</v>
      </c>
      <c r="HI649">
        <v>9999</v>
      </c>
      <c r="HJ649">
        <v>9999</v>
      </c>
      <c r="HK649">
        <v>9999</v>
      </c>
      <c r="HL649">
        <v>157.3</v>
      </c>
      <c r="HM649">
        <v>1.8674</v>
      </c>
      <c r="HN649">
        <v>1.86646</v>
      </c>
      <c r="HO649">
        <v>1.86587</v>
      </c>
      <c r="HP649">
        <v>1.86584</v>
      </c>
      <c r="HQ649">
        <v>1.86768</v>
      </c>
      <c r="HR649">
        <v>1.87012</v>
      </c>
      <c r="HS649">
        <v>1.86876</v>
      </c>
      <c r="HT649">
        <v>1.87026</v>
      </c>
      <c r="HU649">
        <v>0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-3.593</v>
      </c>
      <c r="II649">
        <v>-0.0905</v>
      </c>
      <c r="IJ649">
        <v>-0.9279119013753974</v>
      </c>
      <c r="IK649">
        <v>-0.003643892653284941</v>
      </c>
      <c r="IL649">
        <v>8.948238347276123E-07</v>
      </c>
      <c r="IM649">
        <v>-2.445980282225029E-10</v>
      </c>
      <c r="IN649">
        <v>-0.1764634167570225</v>
      </c>
      <c r="IO649">
        <v>-0.01042730378795286</v>
      </c>
      <c r="IP649">
        <v>0.00100284695746963</v>
      </c>
      <c r="IQ649">
        <v>-1.701466411570297E-05</v>
      </c>
      <c r="IR649">
        <v>2</v>
      </c>
      <c r="IS649">
        <v>2310</v>
      </c>
      <c r="IT649">
        <v>1</v>
      </c>
      <c r="IU649">
        <v>25</v>
      </c>
      <c r="IV649">
        <v>29.4</v>
      </c>
      <c r="IW649">
        <v>29.1</v>
      </c>
      <c r="IX649">
        <v>2.00562</v>
      </c>
      <c r="IY649">
        <v>2.20093</v>
      </c>
      <c r="IZ649">
        <v>1.39648</v>
      </c>
      <c r="JA649">
        <v>2.34497</v>
      </c>
      <c r="JB649">
        <v>1.49536</v>
      </c>
      <c r="JC649">
        <v>2.33398</v>
      </c>
      <c r="JD649">
        <v>35.8711</v>
      </c>
      <c r="JE649">
        <v>24.1663</v>
      </c>
      <c r="JF649">
        <v>18</v>
      </c>
      <c r="JG649">
        <v>513.6900000000001</v>
      </c>
      <c r="JH649">
        <v>442.679</v>
      </c>
      <c r="JI649">
        <v>24.9996</v>
      </c>
      <c r="JJ649">
        <v>26.6935</v>
      </c>
      <c r="JK649">
        <v>30</v>
      </c>
      <c r="JL649">
        <v>26.6535</v>
      </c>
      <c r="JM649">
        <v>26.5899</v>
      </c>
      <c r="JN649">
        <v>40.1599</v>
      </c>
      <c r="JO649">
        <v>29.071</v>
      </c>
      <c r="JP649">
        <v>56.9188</v>
      </c>
      <c r="JQ649">
        <v>25</v>
      </c>
      <c r="JR649">
        <v>955.099</v>
      </c>
      <c r="JS649">
        <v>17.4609</v>
      </c>
      <c r="JT649">
        <v>100.764</v>
      </c>
      <c r="JU649">
        <v>100.732</v>
      </c>
    </row>
    <row r="650" spans="1:281">
      <c r="A650">
        <v>634</v>
      </c>
      <c r="B650">
        <v>1658950996</v>
      </c>
      <c r="C650">
        <v>9358</v>
      </c>
      <c r="D650" t="s">
        <v>1703</v>
      </c>
      <c r="E650" t="s">
        <v>1704</v>
      </c>
      <c r="F650">
        <v>5</v>
      </c>
      <c r="G650" t="s">
        <v>1590</v>
      </c>
      <c r="H650" t="s">
        <v>416</v>
      </c>
      <c r="I650">
        <v>1658950988.178571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959.4089189127473</v>
      </c>
      <c r="AK650">
        <v>904.7684060606058</v>
      </c>
      <c r="AL650">
        <v>3.379001839398243</v>
      </c>
      <c r="AM650">
        <v>65.32040265321261</v>
      </c>
      <c r="AN650">
        <f>(AP650 - AO650 + DI650*1E3/(8.314*(DK650+273.15)) * AR650/DH650 * AQ650) * DH650/(100*CV650) * 1000/(1000 - AP650)</f>
        <v>0</v>
      </c>
      <c r="AO650">
        <v>17.51125906230155</v>
      </c>
      <c r="AP650">
        <v>23.16705212121211</v>
      </c>
      <c r="AQ650">
        <v>-0.005387429999734343</v>
      </c>
      <c r="AR650">
        <v>84.89156689926901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1394</v>
      </c>
      <c r="CA650">
        <v>300</v>
      </c>
      <c r="CB650">
        <v>300</v>
      </c>
      <c r="CC650">
        <v>300</v>
      </c>
      <c r="CD650">
        <v>10389.3</v>
      </c>
      <c r="CE650">
        <v>1221.96</v>
      </c>
      <c r="CF650">
        <v>-0.00688733</v>
      </c>
      <c r="CG650">
        <v>0.34</v>
      </c>
      <c r="CH650" t="s">
        <v>417</v>
      </c>
      <c r="CI650" t="s">
        <v>417</v>
      </c>
      <c r="CJ650" t="s">
        <v>417</v>
      </c>
      <c r="CK650" t="s">
        <v>417</v>
      </c>
      <c r="CL650" t="s">
        <v>417</v>
      </c>
      <c r="CM650" t="s">
        <v>417</v>
      </c>
      <c r="CN650" t="s">
        <v>417</v>
      </c>
      <c r="CO650" t="s">
        <v>417</v>
      </c>
      <c r="CP650" t="s">
        <v>417</v>
      </c>
      <c r="CQ650" t="s">
        <v>417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1658950988.178571</v>
      </c>
      <c r="DB650">
        <v>859.6779285714285</v>
      </c>
      <c r="DC650">
        <v>925.7592142857142</v>
      </c>
      <c r="DD650">
        <v>23.17841785714285</v>
      </c>
      <c r="DE650">
        <v>17.53422142857143</v>
      </c>
      <c r="DF650">
        <v>863.2419642857142</v>
      </c>
      <c r="DG650">
        <v>23.26890714285714</v>
      </c>
      <c r="DH650">
        <v>500.0506071428571</v>
      </c>
      <c r="DI650">
        <v>90.41797857142856</v>
      </c>
      <c r="DJ650">
        <v>0.09999582142857143</v>
      </c>
      <c r="DK650">
        <v>27.18093214285714</v>
      </c>
      <c r="DL650">
        <v>27.02028214285715</v>
      </c>
      <c r="DM650">
        <v>999.9000000000002</v>
      </c>
      <c r="DN650">
        <v>0</v>
      </c>
      <c r="DO650">
        <v>0</v>
      </c>
      <c r="DP650">
        <v>9999.44357142857</v>
      </c>
      <c r="DQ650">
        <v>0</v>
      </c>
      <c r="DR650">
        <v>11.3539</v>
      </c>
      <c r="DS650">
        <v>-66.08117857142857</v>
      </c>
      <c r="DT650">
        <v>880.0767857142857</v>
      </c>
      <c r="DU650">
        <v>942.281142857143</v>
      </c>
      <c r="DV650">
        <v>5.644198571428572</v>
      </c>
      <c r="DW650">
        <v>925.7592142857142</v>
      </c>
      <c r="DX650">
        <v>17.53422142857143</v>
      </c>
      <c r="DY650">
        <v>2.095746071428572</v>
      </c>
      <c r="DZ650">
        <v>1.585408928571429</v>
      </c>
      <c r="EA650">
        <v>18.18687857142857</v>
      </c>
      <c r="EB650">
        <v>13.81771785714286</v>
      </c>
      <c r="EC650">
        <v>2000.011071428571</v>
      </c>
      <c r="ED650">
        <v>0.9800019999999999</v>
      </c>
      <c r="EE650">
        <v>0.0199983</v>
      </c>
      <c r="EF650">
        <v>0</v>
      </c>
      <c r="EG650">
        <v>823.0082857142859</v>
      </c>
      <c r="EH650">
        <v>5.00097</v>
      </c>
      <c r="EI650">
        <v>16374.99642857143</v>
      </c>
      <c r="EJ650">
        <v>16707.68928571428</v>
      </c>
      <c r="EK650">
        <v>37.9215</v>
      </c>
      <c r="EL650">
        <v>38.43257142857143</v>
      </c>
      <c r="EM650">
        <v>37.81425</v>
      </c>
      <c r="EN650">
        <v>38.125</v>
      </c>
      <c r="EO650">
        <v>38.57774999999999</v>
      </c>
      <c r="EP650">
        <v>1955.111071428571</v>
      </c>
      <c r="EQ650">
        <v>39.9</v>
      </c>
      <c r="ER650">
        <v>0</v>
      </c>
      <c r="ES650">
        <v>1790.399999856949</v>
      </c>
      <c r="ET650">
        <v>0</v>
      </c>
      <c r="EU650">
        <v>823.0344000000001</v>
      </c>
      <c r="EV650">
        <v>-2.281230786982413</v>
      </c>
      <c r="EW650">
        <v>-35.630769277925</v>
      </c>
      <c r="EX650">
        <v>16374.404</v>
      </c>
      <c r="EY650">
        <v>15</v>
      </c>
      <c r="EZ650">
        <v>1658949246.1</v>
      </c>
      <c r="FA650" t="s">
        <v>1397</v>
      </c>
      <c r="FB650">
        <v>1658949228.6</v>
      </c>
      <c r="FC650">
        <v>1658949246.1</v>
      </c>
      <c r="FD650">
        <v>1</v>
      </c>
      <c r="FE650">
        <v>1.075</v>
      </c>
      <c r="FF650">
        <v>0.018</v>
      </c>
      <c r="FG650">
        <v>-2.327</v>
      </c>
      <c r="FH650">
        <v>-0.178</v>
      </c>
      <c r="FI650">
        <v>420</v>
      </c>
      <c r="FJ650">
        <v>13</v>
      </c>
      <c r="FK650">
        <v>0.09</v>
      </c>
      <c r="FL650">
        <v>0.02</v>
      </c>
      <c r="FM650">
        <v>-65.8884875</v>
      </c>
      <c r="FN650">
        <v>-3.932353846153889</v>
      </c>
      <c r="FO650">
        <v>0.3810353508452339</v>
      </c>
      <c r="FP650">
        <v>0</v>
      </c>
      <c r="FQ650">
        <v>823.1190294117647</v>
      </c>
      <c r="FR650">
        <v>-1.625103139179431</v>
      </c>
      <c r="FS650">
        <v>0.2604468428652559</v>
      </c>
      <c r="FT650">
        <v>0</v>
      </c>
      <c r="FU650">
        <v>5.641281749999999</v>
      </c>
      <c r="FV650">
        <v>0.110848142589114</v>
      </c>
      <c r="FW650">
        <v>0.01556947428263075</v>
      </c>
      <c r="FX650">
        <v>0</v>
      </c>
      <c r="FY650">
        <v>0</v>
      </c>
      <c r="FZ650">
        <v>3</v>
      </c>
      <c r="GA650" t="s">
        <v>439</v>
      </c>
      <c r="GB650">
        <v>2.98295</v>
      </c>
      <c r="GC650">
        <v>2.71563</v>
      </c>
      <c r="GD650">
        <v>0.15987</v>
      </c>
      <c r="GE650">
        <v>0.165463</v>
      </c>
      <c r="GF650">
        <v>0.104843</v>
      </c>
      <c r="GG650">
        <v>0.0844395</v>
      </c>
      <c r="GH650">
        <v>26635</v>
      </c>
      <c r="GI650">
        <v>26560.5</v>
      </c>
      <c r="GJ650">
        <v>29465.7</v>
      </c>
      <c r="GK650">
        <v>29434.1</v>
      </c>
      <c r="GL650">
        <v>34940.5</v>
      </c>
      <c r="GM650">
        <v>35830</v>
      </c>
      <c r="GN650">
        <v>41505.4</v>
      </c>
      <c r="GO650">
        <v>41943.7</v>
      </c>
      <c r="GP650">
        <v>1.94713</v>
      </c>
      <c r="GQ650">
        <v>1.9053</v>
      </c>
      <c r="GR650">
        <v>0.09807200000000001</v>
      </c>
      <c r="GS650">
        <v>0</v>
      </c>
      <c r="GT650">
        <v>25.4096</v>
      </c>
      <c r="GU650">
        <v>999.9</v>
      </c>
      <c r="GV650">
        <v>47</v>
      </c>
      <c r="GW650">
        <v>31.2</v>
      </c>
      <c r="GX650">
        <v>23.7204</v>
      </c>
      <c r="GY650">
        <v>63.1196</v>
      </c>
      <c r="GZ650">
        <v>33.8942</v>
      </c>
      <c r="HA650">
        <v>1</v>
      </c>
      <c r="HB650">
        <v>-0.0548145</v>
      </c>
      <c r="HC650">
        <v>0.35152</v>
      </c>
      <c r="HD650">
        <v>20.3324</v>
      </c>
      <c r="HE650">
        <v>5.21804</v>
      </c>
      <c r="HF650">
        <v>12.0099</v>
      </c>
      <c r="HG650">
        <v>4.98945</v>
      </c>
      <c r="HH650">
        <v>3.28855</v>
      </c>
      <c r="HI650">
        <v>9999</v>
      </c>
      <c r="HJ650">
        <v>9999</v>
      </c>
      <c r="HK650">
        <v>9999</v>
      </c>
      <c r="HL650">
        <v>157.3</v>
      </c>
      <c r="HM650">
        <v>1.86741</v>
      </c>
      <c r="HN650">
        <v>1.86646</v>
      </c>
      <c r="HO650">
        <v>1.86586</v>
      </c>
      <c r="HP650">
        <v>1.86584</v>
      </c>
      <c r="HQ650">
        <v>1.86768</v>
      </c>
      <c r="HR650">
        <v>1.87012</v>
      </c>
      <c r="HS650">
        <v>1.86874</v>
      </c>
      <c r="HT650">
        <v>1.87026</v>
      </c>
      <c r="HU650">
        <v>0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-3.633</v>
      </c>
      <c r="II650">
        <v>-0.0906</v>
      </c>
      <c r="IJ650">
        <v>-0.9279119013753974</v>
      </c>
      <c r="IK650">
        <v>-0.003643892653284941</v>
      </c>
      <c r="IL650">
        <v>8.948238347276123E-07</v>
      </c>
      <c r="IM650">
        <v>-2.445980282225029E-10</v>
      </c>
      <c r="IN650">
        <v>-0.1764634167570225</v>
      </c>
      <c r="IO650">
        <v>-0.01042730378795286</v>
      </c>
      <c r="IP650">
        <v>0.00100284695746963</v>
      </c>
      <c r="IQ650">
        <v>-1.701466411570297E-05</v>
      </c>
      <c r="IR650">
        <v>2</v>
      </c>
      <c r="IS650">
        <v>2310</v>
      </c>
      <c r="IT650">
        <v>1</v>
      </c>
      <c r="IU650">
        <v>25</v>
      </c>
      <c r="IV650">
        <v>29.5</v>
      </c>
      <c r="IW650">
        <v>29.2</v>
      </c>
      <c r="IX650">
        <v>2.03003</v>
      </c>
      <c r="IY650">
        <v>2.20215</v>
      </c>
      <c r="IZ650">
        <v>1.39648</v>
      </c>
      <c r="JA650">
        <v>2.34497</v>
      </c>
      <c r="JB650">
        <v>1.49536</v>
      </c>
      <c r="JC650">
        <v>2.34619</v>
      </c>
      <c r="JD650">
        <v>35.8711</v>
      </c>
      <c r="JE650">
        <v>24.1751</v>
      </c>
      <c r="JF650">
        <v>18</v>
      </c>
      <c r="JG650">
        <v>513.641</v>
      </c>
      <c r="JH650">
        <v>442.753</v>
      </c>
      <c r="JI650">
        <v>24.9995</v>
      </c>
      <c r="JJ650">
        <v>26.6913</v>
      </c>
      <c r="JK650">
        <v>30</v>
      </c>
      <c r="JL650">
        <v>26.6534</v>
      </c>
      <c r="JM650">
        <v>26.5877</v>
      </c>
      <c r="JN650">
        <v>40.6474</v>
      </c>
      <c r="JO650">
        <v>29.071</v>
      </c>
      <c r="JP650">
        <v>56.9188</v>
      </c>
      <c r="JQ650">
        <v>25</v>
      </c>
      <c r="JR650">
        <v>975.134</v>
      </c>
      <c r="JS650">
        <v>17.4344</v>
      </c>
      <c r="JT650">
        <v>100.764</v>
      </c>
      <c r="JU650">
        <v>100.735</v>
      </c>
    </row>
    <row r="651" spans="1:281">
      <c r="A651">
        <v>635</v>
      </c>
      <c r="B651">
        <v>1658951001.5</v>
      </c>
      <c r="C651">
        <v>9363.5</v>
      </c>
      <c r="D651" t="s">
        <v>1705</v>
      </c>
      <c r="E651" t="s">
        <v>1706</v>
      </c>
      <c r="F651">
        <v>5</v>
      </c>
      <c r="G651" t="s">
        <v>1590</v>
      </c>
      <c r="H651" t="s">
        <v>416</v>
      </c>
      <c r="I651">
        <v>1658950993.75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978.0614900384875</v>
      </c>
      <c r="AK651">
        <v>923.2240181818183</v>
      </c>
      <c r="AL651">
        <v>3.357089879300959</v>
      </c>
      <c r="AM651">
        <v>65.32040265321261</v>
      </c>
      <c r="AN651">
        <f>(AP651 - AO651 + DI651*1E3/(8.314*(DK651+273.15)) * AR651/DH651 * AQ651) * DH651/(100*CV651) * 1000/(1000 - AP651)</f>
        <v>0</v>
      </c>
      <c r="AO651">
        <v>17.50536745629816</v>
      </c>
      <c r="AP651">
        <v>23.1586406060606</v>
      </c>
      <c r="AQ651">
        <v>-0.0008234503390079754</v>
      </c>
      <c r="AR651">
        <v>84.89156689926901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1394</v>
      </c>
      <c r="CA651">
        <v>300</v>
      </c>
      <c r="CB651">
        <v>300</v>
      </c>
      <c r="CC651">
        <v>300</v>
      </c>
      <c r="CD651">
        <v>10389.3</v>
      </c>
      <c r="CE651">
        <v>1221.96</v>
      </c>
      <c r="CF651">
        <v>-0.00688733</v>
      </c>
      <c r="CG651">
        <v>0.34</v>
      </c>
      <c r="CH651" t="s">
        <v>417</v>
      </c>
      <c r="CI651" t="s">
        <v>417</v>
      </c>
      <c r="CJ651" t="s">
        <v>417</v>
      </c>
      <c r="CK651" t="s">
        <v>417</v>
      </c>
      <c r="CL651" t="s">
        <v>417</v>
      </c>
      <c r="CM651" t="s">
        <v>417</v>
      </c>
      <c r="CN651" t="s">
        <v>417</v>
      </c>
      <c r="CO651" t="s">
        <v>417</v>
      </c>
      <c r="CP651" t="s">
        <v>417</v>
      </c>
      <c r="CQ651" t="s">
        <v>417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1658950993.75</v>
      </c>
      <c r="DB651">
        <v>878.0032857142858</v>
      </c>
      <c r="DC651">
        <v>944.3928928571429</v>
      </c>
      <c r="DD651">
        <v>23.17184285714286</v>
      </c>
      <c r="DE651">
        <v>17.51645714285714</v>
      </c>
      <c r="DF651">
        <v>881.61575</v>
      </c>
      <c r="DG651">
        <v>23.26238928571428</v>
      </c>
      <c r="DH651">
        <v>500.0619642857142</v>
      </c>
      <c r="DI651">
        <v>90.41875000000002</v>
      </c>
      <c r="DJ651">
        <v>0.09994998571428572</v>
      </c>
      <c r="DK651">
        <v>27.17853928571428</v>
      </c>
      <c r="DL651">
        <v>27.01609285714286</v>
      </c>
      <c r="DM651">
        <v>999.9000000000002</v>
      </c>
      <c r="DN651">
        <v>0</v>
      </c>
      <c r="DO651">
        <v>0</v>
      </c>
      <c r="DP651">
        <v>10009.53142857143</v>
      </c>
      <c r="DQ651">
        <v>0</v>
      </c>
      <c r="DR651">
        <v>11.3539</v>
      </c>
      <c r="DS651">
        <v>-66.38964285714285</v>
      </c>
      <c r="DT651">
        <v>898.8306428571428</v>
      </c>
      <c r="DU651">
        <v>961.2301428571429</v>
      </c>
      <c r="DV651">
        <v>5.655388928571428</v>
      </c>
      <c r="DW651">
        <v>944.3928928571429</v>
      </c>
      <c r="DX651">
        <v>17.51645714285714</v>
      </c>
      <c r="DY651">
        <v>2.095169285714285</v>
      </c>
      <c r="DZ651">
        <v>1.583815</v>
      </c>
      <c r="EA651">
        <v>18.1825</v>
      </c>
      <c r="EB651">
        <v>13.80224642857143</v>
      </c>
      <c r="EC651">
        <v>2000.017857142857</v>
      </c>
      <c r="ED651">
        <v>0.9800018928571428</v>
      </c>
      <c r="EE651">
        <v>0.01999840357142858</v>
      </c>
      <c r="EF651">
        <v>0</v>
      </c>
      <c r="EG651">
        <v>822.8170714285714</v>
      </c>
      <c r="EH651">
        <v>5.00097</v>
      </c>
      <c r="EI651">
        <v>16370.98928571429</v>
      </c>
      <c r="EJ651">
        <v>16707.74642857143</v>
      </c>
      <c r="EK651">
        <v>37.90378571428572</v>
      </c>
      <c r="EL651">
        <v>38.42371428571429</v>
      </c>
      <c r="EM651">
        <v>37.812</v>
      </c>
      <c r="EN651">
        <v>38.125</v>
      </c>
      <c r="EO651">
        <v>38.5665</v>
      </c>
      <c r="EP651">
        <v>1955.117857142857</v>
      </c>
      <c r="EQ651">
        <v>39.9</v>
      </c>
      <c r="ER651">
        <v>0</v>
      </c>
      <c r="ES651">
        <v>1795.200000047684</v>
      </c>
      <c r="ET651">
        <v>0</v>
      </c>
      <c r="EU651">
        <v>822.8503599999999</v>
      </c>
      <c r="EV651">
        <v>-2.523384626455756</v>
      </c>
      <c r="EW651">
        <v>-54.04615377198294</v>
      </c>
      <c r="EX651">
        <v>16370.756</v>
      </c>
      <c r="EY651">
        <v>15</v>
      </c>
      <c r="EZ651">
        <v>1658949246.1</v>
      </c>
      <c r="FA651" t="s">
        <v>1397</v>
      </c>
      <c r="FB651">
        <v>1658949228.6</v>
      </c>
      <c r="FC651">
        <v>1658949246.1</v>
      </c>
      <c r="FD651">
        <v>1</v>
      </c>
      <c r="FE651">
        <v>1.075</v>
      </c>
      <c r="FF651">
        <v>0.018</v>
      </c>
      <c r="FG651">
        <v>-2.327</v>
      </c>
      <c r="FH651">
        <v>-0.178</v>
      </c>
      <c r="FI651">
        <v>420</v>
      </c>
      <c r="FJ651">
        <v>13</v>
      </c>
      <c r="FK651">
        <v>0.09</v>
      </c>
      <c r="FL651">
        <v>0.02</v>
      </c>
      <c r="FM651">
        <v>-66.18801000000001</v>
      </c>
      <c r="FN651">
        <v>-3.390265666041124</v>
      </c>
      <c r="FO651">
        <v>0.330774648968146</v>
      </c>
      <c r="FP651">
        <v>0</v>
      </c>
      <c r="FQ651">
        <v>822.9861176470588</v>
      </c>
      <c r="FR651">
        <v>-2.032207796474894</v>
      </c>
      <c r="FS651">
        <v>0.3188315768465676</v>
      </c>
      <c r="FT651">
        <v>0</v>
      </c>
      <c r="FU651">
        <v>5.64666075</v>
      </c>
      <c r="FV651">
        <v>0.1374275797373329</v>
      </c>
      <c r="FW651">
        <v>0.015642406046945</v>
      </c>
      <c r="FX651">
        <v>0</v>
      </c>
      <c r="FY651">
        <v>0</v>
      </c>
      <c r="FZ651">
        <v>3</v>
      </c>
      <c r="GA651" t="s">
        <v>439</v>
      </c>
      <c r="GB651">
        <v>2.98297</v>
      </c>
      <c r="GC651">
        <v>2.71572</v>
      </c>
      <c r="GD651">
        <v>0.161998</v>
      </c>
      <c r="GE651">
        <v>0.167526</v>
      </c>
      <c r="GF651">
        <v>0.104822</v>
      </c>
      <c r="GG651">
        <v>0.0844294</v>
      </c>
      <c r="GH651">
        <v>26567.2</v>
      </c>
      <c r="GI651">
        <v>26494.6</v>
      </c>
      <c r="GJ651">
        <v>29465.3</v>
      </c>
      <c r="GK651">
        <v>29433.8</v>
      </c>
      <c r="GL651">
        <v>34940.9</v>
      </c>
      <c r="GM651">
        <v>35830.3</v>
      </c>
      <c r="GN651">
        <v>41504.9</v>
      </c>
      <c r="GO651">
        <v>41943.5</v>
      </c>
      <c r="GP651">
        <v>1.94708</v>
      </c>
      <c r="GQ651">
        <v>1.90548</v>
      </c>
      <c r="GR651">
        <v>0.0976585</v>
      </c>
      <c r="GS651">
        <v>0</v>
      </c>
      <c r="GT651">
        <v>25.4056</v>
      </c>
      <c r="GU651">
        <v>999.9</v>
      </c>
      <c r="GV651">
        <v>46.9</v>
      </c>
      <c r="GW651">
        <v>31.2</v>
      </c>
      <c r="GX651">
        <v>23.669</v>
      </c>
      <c r="GY651">
        <v>62.5296</v>
      </c>
      <c r="GZ651">
        <v>33.5978</v>
      </c>
      <c r="HA651">
        <v>1</v>
      </c>
      <c r="HB651">
        <v>-0.0548806</v>
      </c>
      <c r="HC651">
        <v>0.348306</v>
      </c>
      <c r="HD651">
        <v>20.3323</v>
      </c>
      <c r="HE651">
        <v>5.21714</v>
      </c>
      <c r="HF651">
        <v>12.0099</v>
      </c>
      <c r="HG651">
        <v>4.98935</v>
      </c>
      <c r="HH651">
        <v>3.2885</v>
      </c>
      <c r="HI651">
        <v>9999</v>
      </c>
      <c r="HJ651">
        <v>9999</v>
      </c>
      <c r="HK651">
        <v>9999</v>
      </c>
      <c r="HL651">
        <v>157.3</v>
      </c>
      <c r="HM651">
        <v>1.86739</v>
      </c>
      <c r="HN651">
        <v>1.86646</v>
      </c>
      <c r="HO651">
        <v>1.86585</v>
      </c>
      <c r="HP651">
        <v>1.86584</v>
      </c>
      <c r="HQ651">
        <v>1.86768</v>
      </c>
      <c r="HR651">
        <v>1.87012</v>
      </c>
      <c r="HS651">
        <v>1.86876</v>
      </c>
      <c r="HT651">
        <v>1.87027</v>
      </c>
      <c r="HU651">
        <v>0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-3.68</v>
      </c>
      <c r="II651">
        <v>-0.0906</v>
      </c>
      <c r="IJ651">
        <v>-0.9279119013753974</v>
      </c>
      <c r="IK651">
        <v>-0.003643892653284941</v>
      </c>
      <c r="IL651">
        <v>8.948238347276123E-07</v>
      </c>
      <c r="IM651">
        <v>-2.445980282225029E-10</v>
      </c>
      <c r="IN651">
        <v>-0.1764634167570225</v>
      </c>
      <c r="IO651">
        <v>-0.01042730378795286</v>
      </c>
      <c r="IP651">
        <v>0.00100284695746963</v>
      </c>
      <c r="IQ651">
        <v>-1.701466411570297E-05</v>
      </c>
      <c r="IR651">
        <v>2</v>
      </c>
      <c r="IS651">
        <v>2310</v>
      </c>
      <c r="IT651">
        <v>1</v>
      </c>
      <c r="IU651">
        <v>25</v>
      </c>
      <c r="IV651">
        <v>29.5</v>
      </c>
      <c r="IW651">
        <v>29.3</v>
      </c>
      <c r="IX651">
        <v>2.06299</v>
      </c>
      <c r="IY651">
        <v>2.20215</v>
      </c>
      <c r="IZ651">
        <v>1.39648</v>
      </c>
      <c r="JA651">
        <v>2.34619</v>
      </c>
      <c r="JB651">
        <v>1.49536</v>
      </c>
      <c r="JC651">
        <v>2.3999</v>
      </c>
      <c r="JD651">
        <v>35.8477</v>
      </c>
      <c r="JE651">
        <v>24.1751</v>
      </c>
      <c r="JF651">
        <v>18</v>
      </c>
      <c r="JG651">
        <v>513.59</v>
      </c>
      <c r="JH651">
        <v>442.859</v>
      </c>
      <c r="JI651">
        <v>24.9993</v>
      </c>
      <c r="JJ651">
        <v>26.6904</v>
      </c>
      <c r="JK651">
        <v>29.9999</v>
      </c>
      <c r="JL651">
        <v>26.6513</v>
      </c>
      <c r="JM651">
        <v>26.5877</v>
      </c>
      <c r="JN651">
        <v>41.2946</v>
      </c>
      <c r="JO651">
        <v>29.071</v>
      </c>
      <c r="JP651">
        <v>56.9188</v>
      </c>
      <c r="JQ651">
        <v>25</v>
      </c>
      <c r="JR651">
        <v>988.545</v>
      </c>
      <c r="JS651">
        <v>17.3969</v>
      </c>
      <c r="JT651">
        <v>100.763</v>
      </c>
      <c r="JU651">
        <v>100.734</v>
      </c>
    </row>
    <row r="652" spans="1:281">
      <c r="A652">
        <v>636</v>
      </c>
      <c r="B652">
        <v>1658951006.5</v>
      </c>
      <c r="C652">
        <v>9368.5</v>
      </c>
      <c r="D652" t="s">
        <v>1707</v>
      </c>
      <c r="E652" t="s">
        <v>1708</v>
      </c>
      <c r="F652">
        <v>5</v>
      </c>
      <c r="G652" t="s">
        <v>1590</v>
      </c>
      <c r="H652" t="s">
        <v>416</v>
      </c>
      <c r="I652">
        <v>1658950999.018518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995.114829220007</v>
      </c>
      <c r="AK652">
        <v>940.2397696969696</v>
      </c>
      <c r="AL652">
        <v>3.400789789853859</v>
      </c>
      <c r="AM652">
        <v>65.32040265321261</v>
      </c>
      <c r="AN652">
        <f>(AP652 - AO652 + DI652*1E3/(8.314*(DK652+273.15)) * AR652/DH652 * AQ652) * DH652/(100*CV652) * 1000/(1000 - AP652)</f>
        <v>0</v>
      </c>
      <c r="AO652">
        <v>17.50578104209924</v>
      </c>
      <c r="AP652">
        <v>23.15594363636362</v>
      </c>
      <c r="AQ652">
        <v>-3.057715810201168E-05</v>
      </c>
      <c r="AR652">
        <v>84.89156689926901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1394</v>
      </c>
      <c r="CA652">
        <v>300</v>
      </c>
      <c r="CB652">
        <v>300</v>
      </c>
      <c r="CC652">
        <v>300</v>
      </c>
      <c r="CD652">
        <v>10389.3</v>
      </c>
      <c r="CE652">
        <v>1221.96</v>
      </c>
      <c r="CF652">
        <v>-0.00688733</v>
      </c>
      <c r="CG652">
        <v>0.34</v>
      </c>
      <c r="CH652" t="s">
        <v>417</v>
      </c>
      <c r="CI652" t="s">
        <v>417</v>
      </c>
      <c r="CJ652" t="s">
        <v>417</v>
      </c>
      <c r="CK652" t="s">
        <v>417</v>
      </c>
      <c r="CL652" t="s">
        <v>417</v>
      </c>
      <c r="CM652" t="s">
        <v>417</v>
      </c>
      <c r="CN652" t="s">
        <v>417</v>
      </c>
      <c r="CO652" t="s">
        <v>417</v>
      </c>
      <c r="CP652" t="s">
        <v>417</v>
      </c>
      <c r="CQ652" t="s">
        <v>417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1658950999.018518</v>
      </c>
      <c r="DB652">
        <v>895.3841481481483</v>
      </c>
      <c r="DC652">
        <v>962.0091851851851</v>
      </c>
      <c r="DD652">
        <v>23.16267777777778</v>
      </c>
      <c r="DE652">
        <v>17.50494444444444</v>
      </c>
      <c r="DF652">
        <v>899.0424074074074</v>
      </c>
      <c r="DG652">
        <v>23.2533</v>
      </c>
      <c r="DH652">
        <v>500.0551481481482</v>
      </c>
      <c r="DI652">
        <v>90.41945925925927</v>
      </c>
      <c r="DJ652">
        <v>0.09998480740740741</v>
      </c>
      <c r="DK652">
        <v>27.17713333333333</v>
      </c>
      <c r="DL652">
        <v>27.01268888888889</v>
      </c>
      <c r="DM652">
        <v>999.9000000000001</v>
      </c>
      <c r="DN652">
        <v>0</v>
      </c>
      <c r="DO652">
        <v>0</v>
      </c>
      <c r="DP652">
        <v>10001.38555555555</v>
      </c>
      <c r="DQ652">
        <v>0</v>
      </c>
      <c r="DR652">
        <v>11.3539</v>
      </c>
      <c r="DS652">
        <v>-66.62514444444444</v>
      </c>
      <c r="DT652">
        <v>916.6152222222221</v>
      </c>
      <c r="DU652">
        <v>979.1493703703703</v>
      </c>
      <c r="DV652">
        <v>5.657736296296296</v>
      </c>
      <c r="DW652">
        <v>962.0091851851851</v>
      </c>
      <c r="DX652">
        <v>17.50494444444444</v>
      </c>
      <c r="DY652">
        <v>2.094357407407407</v>
      </c>
      <c r="DZ652">
        <v>1.582787037037037</v>
      </c>
      <c r="EA652">
        <v>18.17632962962963</v>
      </c>
      <c r="EB652">
        <v>13.79225185185186</v>
      </c>
      <c r="EC652">
        <v>2000.027407407408</v>
      </c>
      <c r="ED652">
        <v>0.9800016666666665</v>
      </c>
      <c r="EE652">
        <v>0.01999862222222222</v>
      </c>
      <c r="EF652">
        <v>0</v>
      </c>
      <c r="EG652">
        <v>822.536111111111</v>
      </c>
      <c r="EH652">
        <v>5.00097</v>
      </c>
      <c r="EI652">
        <v>16365.82222222222</v>
      </c>
      <c r="EJ652">
        <v>16707.81851851852</v>
      </c>
      <c r="EK652">
        <v>37.88418518518519</v>
      </c>
      <c r="EL652">
        <v>38.41403703703703</v>
      </c>
      <c r="EM652">
        <v>37.812</v>
      </c>
      <c r="EN652">
        <v>38.12033333333333</v>
      </c>
      <c r="EO652">
        <v>38.562</v>
      </c>
      <c r="EP652">
        <v>1955.127407407407</v>
      </c>
      <c r="EQ652">
        <v>39.9</v>
      </c>
      <c r="ER652">
        <v>0</v>
      </c>
      <c r="ES652">
        <v>1800.599999904633</v>
      </c>
      <c r="ET652">
        <v>0</v>
      </c>
      <c r="EU652">
        <v>822.5550769230769</v>
      </c>
      <c r="EV652">
        <v>-4.500102583442308</v>
      </c>
      <c r="EW652">
        <v>-67.23760690104915</v>
      </c>
      <c r="EX652">
        <v>16365.64230769231</v>
      </c>
      <c r="EY652">
        <v>15</v>
      </c>
      <c r="EZ652">
        <v>1658949246.1</v>
      </c>
      <c r="FA652" t="s">
        <v>1397</v>
      </c>
      <c r="FB652">
        <v>1658949228.6</v>
      </c>
      <c r="FC652">
        <v>1658949246.1</v>
      </c>
      <c r="FD652">
        <v>1</v>
      </c>
      <c r="FE652">
        <v>1.075</v>
      </c>
      <c r="FF652">
        <v>0.018</v>
      </c>
      <c r="FG652">
        <v>-2.327</v>
      </c>
      <c r="FH652">
        <v>-0.178</v>
      </c>
      <c r="FI652">
        <v>420</v>
      </c>
      <c r="FJ652">
        <v>13</v>
      </c>
      <c r="FK652">
        <v>0.09</v>
      </c>
      <c r="FL652">
        <v>0.02</v>
      </c>
      <c r="FM652">
        <v>-66.5017275</v>
      </c>
      <c r="FN652">
        <v>-2.69458424014997</v>
      </c>
      <c r="FO652">
        <v>0.2621782895164083</v>
      </c>
      <c r="FP652">
        <v>0</v>
      </c>
      <c r="FQ652">
        <v>822.7156176470588</v>
      </c>
      <c r="FR652">
        <v>-3.138991607756142</v>
      </c>
      <c r="FS652">
        <v>0.4070656844457584</v>
      </c>
      <c r="FT652">
        <v>0</v>
      </c>
      <c r="FU652">
        <v>5.656054</v>
      </c>
      <c r="FV652">
        <v>0.02388855534708662</v>
      </c>
      <c r="FW652">
        <v>0.00714913589184034</v>
      </c>
      <c r="FX652">
        <v>1</v>
      </c>
      <c r="FY652">
        <v>1</v>
      </c>
      <c r="FZ652">
        <v>3</v>
      </c>
      <c r="GA652" t="s">
        <v>426</v>
      </c>
      <c r="GB652">
        <v>2.98292</v>
      </c>
      <c r="GC652">
        <v>2.71548</v>
      </c>
      <c r="GD652">
        <v>0.163934</v>
      </c>
      <c r="GE652">
        <v>0.169388</v>
      </c>
      <c r="GF652">
        <v>0.104815</v>
      </c>
      <c r="GG652">
        <v>0.08434</v>
      </c>
      <c r="GH652">
        <v>26506</v>
      </c>
      <c r="GI652">
        <v>26435.5</v>
      </c>
      <c r="GJ652">
        <v>29465.5</v>
      </c>
      <c r="GK652">
        <v>29434</v>
      </c>
      <c r="GL652">
        <v>34941.5</v>
      </c>
      <c r="GM652">
        <v>35834.2</v>
      </c>
      <c r="GN652">
        <v>41505.2</v>
      </c>
      <c r="GO652">
        <v>41943.9</v>
      </c>
      <c r="GP652">
        <v>1.94722</v>
      </c>
      <c r="GQ652">
        <v>1.90523</v>
      </c>
      <c r="GR652">
        <v>0.0983849</v>
      </c>
      <c r="GS652">
        <v>0</v>
      </c>
      <c r="GT652">
        <v>25.4018</v>
      </c>
      <c r="GU652">
        <v>999.9</v>
      </c>
      <c r="GV652">
        <v>46.9</v>
      </c>
      <c r="GW652">
        <v>31.2</v>
      </c>
      <c r="GX652">
        <v>23.6675</v>
      </c>
      <c r="GY652">
        <v>62.9896</v>
      </c>
      <c r="GZ652">
        <v>33.8982</v>
      </c>
      <c r="HA652">
        <v>1</v>
      </c>
      <c r="HB652">
        <v>-0.055437</v>
      </c>
      <c r="HC652">
        <v>0.345403</v>
      </c>
      <c r="HD652">
        <v>20.3323</v>
      </c>
      <c r="HE652">
        <v>5.21774</v>
      </c>
      <c r="HF652">
        <v>12.0099</v>
      </c>
      <c r="HG652">
        <v>4.98955</v>
      </c>
      <c r="HH652">
        <v>3.28855</v>
      </c>
      <c r="HI652">
        <v>9999</v>
      </c>
      <c r="HJ652">
        <v>9999</v>
      </c>
      <c r="HK652">
        <v>9999</v>
      </c>
      <c r="HL652">
        <v>157.3</v>
      </c>
      <c r="HM652">
        <v>1.8674</v>
      </c>
      <c r="HN652">
        <v>1.86646</v>
      </c>
      <c r="HO652">
        <v>1.86585</v>
      </c>
      <c r="HP652">
        <v>1.86584</v>
      </c>
      <c r="HQ652">
        <v>1.86768</v>
      </c>
      <c r="HR652">
        <v>1.87012</v>
      </c>
      <c r="HS652">
        <v>1.86876</v>
      </c>
      <c r="HT652">
        <v>1.87027</v>
      </c>
      <c r="HU652">
        <v>0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-3.723</v>
      </c>
      <c r="II652">
        <v>-0.0906</v>
      </c>
      <c r="IJ652">
        <v>-0.9279119013753974</v>
      </c>
      <c r="IK652">
        <v>-0.003643892653284941</v>
      </c>
      <c r="IL652">
        <v>8.948238347276123E-07</v>
      </c>
      <c r="IM652">
        <v>-2.445980282225029E-10</v>
      </c>
      <c r="IN652">
        <v>-0.1764634167570225</v>
      </c>
      <c r="IO652">
        <v>-0.01042730378795286</v>
      </c>
      <c r="IP652">
        <v>0.00100284695746963</v>
      </c>
      <c r="IQ652">
        <v>-1.701466411570297E-05</v>
      </c>
      <c r="IR652">
        <v>2</v>
      </c>
      <c r="IS652">
        <v>2310</v>
      </c>
      <c r="IT652">
        <v>1</v>
      </c>
      <c r="IU652">
        <v>25</v>
      </c>
      <c r="IV652">
        <v>29.6</v>
      </c>
      <c r="IW652">
        <v>29.3</v>
      </c>
      <c r="IX652">
        <v>2.09351</v>
      </c>
      <c r="IY652">
        <v>2.20337</v>
      </c>
      <c r="IZ652">
        <v>1.39648</v>
      </c>
      <c r="JA652">
        <v>2.34497</v>
      </c>
      <c r="JB652">
        <v>1.49536</v>
      </c>
      <c r="JC652">
        <v>2.34253</v>
      </c>
      <c r="JD652">
        <v>35.8711</v>
      </c>
      <c r="JE652">
        <v>24.1663</v>
      </c>
      <c r="JF652">
        <v>18</v>
      </c>
      <c r="JG652">
        <v>513.687</v>
      </c>
      <c r="JH652">
        <v>442.707</v>
      </c>
      <c r="JI652">
        <v>24.9994</v>
      </c>
      <c r="JJ652">
        <v>26.6891</v>
      </c>
      <c r="JK652">
        <v>29.9999</v>
      </c>
      <c r="JL652">
        <v>26.6513</v>
      </c>
      <c r="JM652">
        <v>26.5877</v>
      </c>
      <c r="JN652">
        <v>41.8962</v>
      </c>
      <c r="JO652">
        <v>29.3462</v>
      </c>
      <c r="JP652">
        <v>56.5395</v>
      </c>
      <c r="JQ652">
        <v>25</v>
      </c>
      <c r="JR652">
        <v>1008.69</v>
      </c>
      <c r="JS652">
        <v>17.3653</v>
      </c>
      <c r="JT652">
        <v>100.763</v>
      </c>
      <c r="JU652">
        <v>100.735</v>
      </c>
    </row>
    <row r="653" spans="1:281">
      <c r="A653">
        <v>637</v>
      </c>
      <c r="B653">
        <v>1658951011.5</v>
      </c>
      <c r="C653">
        <v>9373.5</v>
      </c>
      <c r="D653" t="s">
        <v>1709</v>
      </c>
      <c r="E653" t="s">
        <v>1710</v>
      </c>
      <c r="F653">
        <v>5</v>
      </c>
      <c r="G653" t="s">
        <v>1590</v>
      </c>
      <c r="H653" t="s">
        <v>416</v>
      </c>
      <c r="I653">
        <v>1658951003.732143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1012.181869583677</v>
      </c>
      <c r="AK653">
        <v>957.3070303030296</v>
      </c>
      <c r="AL653">
        <v>3.4239548142084</v>
      </c>
      <c r="AM653">
        <v>65.32040265321261</v>
      </c>
      <c r="AN653">
        <f>(AP653 - AO653 + DI653*1E3/(8.314*(DK653+273.15)) * AR653/DH653 * AQ653) * DH653/(100*CV653) * 1000/(1000 - AP653)</f>
        <v>0</v>
      </c>
      <c r="AO653">
        <v>17.447577905469</v>
      </c>
      <c r="AP653">
        <v>23.13644363636363</v>
      </c>
      <c r="AQ653">
        <v>-0.0002984431754197244</v>
      </c>
      <c r="AR653">
        <v>84.89156689926901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1394</v>
      </c>
      <c r="CA653">
        <v>300</v>
      </c>
      <c r="CB653">
        <v>300</v>
      </c>
      <c r="CC653">
        <v>300</v>
      </c>
      <c r="CD653">
        <v>10389.3</v>
      </c>
      <c r="CE653">
        <v>1221.96</v>
      </c>
      <c r="CF653">
        <v>-0.00688733</v>
      </c>
      <c r="CG653">
        <v>0.34</v>
      </c>
      <c r="CH653" t="s">
        <v>417</v>
      </c>
      <c r="CI653" t="s">
        <v>417</v>
      </c>
      <c r="CJ653" t="s">
        <v>417</v>
      </c>
      <c r="CK653" t="s">
        <v>417</v>
      </c>
      <c r="CL653" t="s">
        <v>417</v>
      </c>
      <c r="CM653" t="s">
        <v>417</v>
      </c>
      <c r="CN653" t="s">
        <v>417</v>
      </c>
      <c r="CO653" t="s">
        <v>417</v>
      </c>
      <c r="CP653" t="s">
        <v>417</v>
      </c>
      <c r="CQ653" t="s">
        <v>417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1658951003.732143</v>
      </c>
      <c r="DB653">
        <v>910.969642857143</v>
      </c>
      <c r="DC653">
        <v>977.8056071428572</v>
      </c>
      <c r="DD653">
        <v>23.15525714285714</v>
      </c>
      <c r="DE653">
        <v>17.482125</v>
      </c>
      <c r="DF653">
        <v>914.6689285714286</v>
      </c>
      <c r="DG653">
        <v>23.24593928571428</v>
      </c>
      <c r="DH653">
        <v>500.0532142857143</v>
      </c>
      <c r="DI653">
        <v>90.42025000000001</v>
      </c>
      <c r="DJ653">
        <v>0.09996701428571429</v>
      </c>
      <c r="DK653">
        <v>27.17490714285714</v>
      </c>
      <c r="DL653">
        <v>27.00962857142857</v>
      </c>
      <c r="DM653">
        <v>999.9000000000002</v>
      </c>
      <c r="DN653">
        <v>0</v>
      </c>
      <c r="DO653">
        <v>0</v>
      </c>
      <c r="DP653">
        <v>10001.26964285715</v>
      </c>
      <c r="DQ653">
        <v>0</v>
      </c>
      <c r="DR653">
        <v>11.3539</v>
      </c>
      <c r="DS653">
        <v>-66.83605714285714</v>
      </c>
      <c r="DT653">
        <v>932.563142857143</v>
      </c>
      <c r="DU653">
        <v>995.2038571428571</v>
      </c>
      <c r="DV653">
        <v>5.673133928571429</v>
      </c>
      <c r="DW653">
        <v>977.8056071428572</v>
      </c>
      <c r="DX653">
        <v>17.482125</v>
      </c>
      <c r="DY653">
        <v>2.093705</v>
      </c>
      <c r="DZ653">
        <v>1.580737857142857</v>
      </c>
      <c r="EA653">
        <v>18.17137142857143</v>
      </c>
      <c r="EB653">
        <v>13.77229285714286</v>
      </c>
      <c r="EC653">
        <v>1999.999642857143</v>
      </c>
      <c r="ED653">
        <v>0.9800011428571428</v>
      </c>
      <c r="EE653">
        <v>0.01999912857142858</v>
      </c>
      <c r="EF653">
        <v>0</v>
      </c>
      <c r="EG653">
        <v>822.2927142857142</v>
      </c>
      <c r="EH653">
        <v>5.00097</v>
      </c>
      <c r="EI653">
        <v>16359.70714285714</v>
      </c>
      <c r="EJ653">
        <v>16707.58214285714</v>
      </c>
      <c r="EK653">
        <v>37.875</v>
      </c>
      <c r="EL653">
        <v>38.39935714285714</v>
      </c>
      <c r="EM653">
        <v>37.812</v>
      </c>
      <c r="EN653">
        <v>38.10925</v>
      </c>
      <c r="EO653">
        <v>38.562</v>
      </c>
      <c r="EP653">
        <v>1955.099642857143</v>
      </c>
      <c r="EQ653">
        <v>39.9</v>
      </c>
      <c r="ER653">
        <v>0</v>
      </c>
      <c r="ES653">
        <v>1805.399999856949</v>
      </c>
      <c r="ET653">
        <v>0</v>
      </c>
      <c r="EU653">
        <v>822.2801923076923</v>
      </c>
      <c r="EV653">
        <v>-4.8143247895365</v>
      </c>
      <c r="EW653">
        <v>-78.70085478325269</v>
      </c>
      <c r="EX653">
        <v>16359.62307692308</v>
      </c>
      <c r="EY653">
        <v>15</v>
      </c>
      <c r="EZ653">
        <v>1658949246.1</v>
      </c>
      <c r="FA653" t="s">
        <v>1397</v>
      </c>
      <c r="FB653">
        <v>1658949228.6</v>
      </c>
      <c r="FC653">
        <v>1658949246.1</v>
      </c>
      <c r="FD653">
        <v>1</v>
      </c>
      <c r="FE653">
        <v>1.075</v>
      </c>
      <c r="FF653">
        <v>0.018</v>
      </c>
      <c r="FG653">
        <v>-2.327</v>
      </c>
      <c r="FH653">
        <v>-0.178</v>
      </c>
      <c r="FI653">
        <v>420</v>
      </c>
      <c r="FJ653">
        <v>13</v>
      </c>
      <c r="FK653">
        <v>0.09</v>
      </c>
      <c r="FL653">
        <v>0.02</v>
      </c>
      <c r="FM653">
        <v>-66.69467073170732</v>
      </c>
      <c r="FN653">
        <v>-2.545643205574743</v>
      </c>
      <c r="FO653">
        <v>0.2529485701548183</v>
      </c>
      <c r="FP653">
        <v>0</v>
      </c>
      <c r="FQ653">
        <v>822.473294117647</v>
      </c>
      <c r="FR653">
        <v>-3.79700535064675</v>
      </c>
      <c r="FS653">
        <v>0.4837623705311017</v>
      </c>
      <c r="FT653">
        <v>0</v>
      </c>
      <c r="FU653">
        <v>5.668181463414634</v>
      </c>
      <c r="FV653">
        <v>0.13125554006969</v>
      </c>
      <c r="FW653">
        <v>0.02013538610179042</v>
      </c>
      <c r="FX653">
        <v>0</v>
      </c>
      <c r="FY653">
        <v>0</v>
      </c>
      <c r="FZ653">
        <v>3</v>
      </c>
      <c r="GA653" t="s">
        <v>439</v>
      </c>
      <c r="GB653">
        <v>2.98305</v>
      </c>
      <c r="GC653">
        <v>2.71561</v>
      </c>
      <c r="GD653">
        <v>0.165852</v>
      </c>
      <c r="GE653">
        <v>0.171258</v>
      </c>
      <c r="GF653">
        <v>0.104743</v>
      </c>
      <c r="GG653">
        <v>0.0841336</v>
      </c>
      <c r="GH653">
        <v>26445.1</v>
      </c>
      <c r="GI653">
        <v>26376</v>
      </c>
      <c r="GJ653">
        <v>29465.4</v>
      </c>
      <c r="GK653">
        <v>29433.9</v>
      </c>
      <c r="GL653">
        <v>34944.3</v>
      </c>
      <c r="GM653">
        <v>35842.3</v>
      </c>
      <c r="GN653">
        <v>41505.1</v>
      </c>
      <c r="GO653">
        <v>41943.7</v>
      </c>
      <c r="GP653">
        <v>1.94745</v>
      </c>
      <c r="GQ653">
        <v>1.90523</v>
      </c>
      <c r="GR653">
        <v>0.098329</v>
      </c>
      <c r="GS653">
        <v>0</v>
      </c>
      <c r="GT653">
        <v>25.3975</v>
      </c>
      <c r="GU653">
        <v>999.9</v>
      </c>
      <c r="GV653">
        <v>46.9</v>
      </c>
      <c r="GW653">
        <v>31.2</v>
      </c>
      <c r="GX653">
        <v>23.6684</v>
      </c>
      <c r="GY653">
        <v>62.7296</v>
      </c>
      <c r="GZ653">
        <v>33.7861</v>
      </c>
      <c r="HA653">
        <v>1</v>
      </c>
      <c r="HB653">
        <v>-0.0553354</v>
      </c>
      <c r="HC653">
        <v>0.342879</v>
      </c>
      <c r="HD653">
        <v>20.3322</v>
      </c>
      <c r="HE653">
        <v>5.21744</v>
      </c>
      <c r="HF653">
        <v>12.0099</v>
      </c>
      <c r="HG653">
        <v>4.9895</v>
      </c>
      <c r="HH653">
        <v>3.28858</v>
      </c>
      <c r="HI653">
        <v>9999</v>
      </c>
      <c r="HJ653">
        <v>9999</v>
      </c>
      <c r="HK653">
        <v>9999</v>
      </c>
      <c r="HL653">
        <v>157.3</v>
      </c>
      <c r="HM653">
        <v>1.86742</v>
      </c>
      <c r="HN653">
        <v>1.86646</v>
      </c>
      <c r="HO653">
        <v>1.86587</v>
      </c>
      <c r="HP653">
        <v>1.86584</v>
      </c>
      <c r="HQ653">
        <v>1.86768</v>
      </c>
      <c r="HR653">
        <v>1.87013</v>
      </c>
      <c r="HS653">
        <v>1.86877</v>
      </c>
      <c r="HT653">
        <v>1.87027</v>
      </c>
      <c r="HU653">
        <v>0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-3.767</v>
      </c>
      <c r="II653">
        <v>-0.09080000000000001</v>
      </c>
      <c r="IJ653">
        <v>-0.9279119013753974</v>
      </c>
      <c r="IK653">
        <v>-0.003643892653284941</v>
      </c>
      <c r="IL653">
        <v>8.948238347276123E-07</v>
      </c>
      <c r="IM653">
        <v>-2.445980282225029E-10</v>
      </c>
      <c r="IN653">
        <v>-0.1764634167570225</v>
      </c>
      <c r="IO653">
        <v>-0.01042730378795286</v>
      </c>
      <c r="IP653">
        <v>0.00100284695746963</v>
      </c>
      <c r="IQ653">
        <v>-1.701466411570297E-05</v>
      </c>
      <c r="IR653">
        <v>2</v>
      </c>
      <c r="IS653">
        <v>2310</v>
      </c>
      <c r="IT653">
        <v>1</v>
      </c>
      <c r="IU653">
        <v>25</v>
      </c>
      <c r="IV653">
        <v>29.7</v>
      </c>
      <c r="IW653">
        <v>29.4</v>
      </c>
      <c r="IX653">
        <v>2.11914</v>
      </c>
      <c r="IY653">
        <v>2.20337</v>
      </c>
      <c r="IZ653">
        <v>1.39648</v>
      </c>
      <c r="JA653">
        <v>2.34497</v>
      </c>
      <c r="JB653">
        <v>1.49536</v>
      </c>
      <c r="JC653">
        <v>2.29858</v>
      </c>
      <c r="JD653">
        <v>35.8711</v>
      </c>
      <c r="JE653">
        <v>24.1663</v>
      </c>
      <c r="JF653">
        <v>18</v>
      </c>
      <c r="JG653">
        <v>513.826</v>
      </c>
      <c r="JH653">
        <v>442.69</v>
      </c>
      <c r="JI653">
        <v>24.9993</v>
      </c>
      <c r="JJ653">
        <v>26.6871</v>
      </c>
      <c r="JK653">
        <v>30</v>
      </c>
      <c r="JL653">
        <v>26.6504</v>
      </c>
      <c r="JM653">
        <v>26.5855</v>
      </c>
      <c r="JN653">
        <v>42.4275</v>
      </c>
      <c r="JO653">
        <v>29.3462</v>
      </c>
      <c r="JP653">
        <v>56.5395</v>
      </c>
      <c r="JQ653">
        <v>25</v>
      </c>
      <c r="JR653">
        <v>1022.12</v>
      </c>
      <c r="JS653">
        <v>17.3521</v>
      </c>
      <c r="JT653">
        <v>100.763</v>
      </c>
      <c r="JU653">
        <v>100.735</v>
      </c>
    </row>
    <row r="654" spans="1:281">
      <c r="A654">
        <v>638</v>
      </c>
      <c r="B654">
        <v>1658951016.5</v>
      </c>
      <c r="C654">
        <v>9378.5</v>
      </c>
      <c r="D654" t="s">
        <v>1711</v>
      </c>
      <c r="E654" t="s">
        <v>1712</v>
      </c>
      <c r="F654">
        <v>5</v>
      </c>
      <c r="G654" t="s">
        <v>1590</v>
      </c>
      <c r="H654" t="s">
        <v>416</v>
      </c>
      <c r="I654">
        <v>1658951009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1029.351532996865</v>
      </c>
      <c r="AK654">
        <v>974.3139939393935</v>
      </c>
      <c r="AL654">
        <v>3.39583383276265</v>
      </c>
      <c r="AM654">
        <v>65.32040265321261</v>
      </c>
      <c r="AN654">
        <f>(AP654 - AO654 + DI654*1E3/(8.314*(DK654+273.15)) * AR654/DH654 * AQ654) * DH654/(100*CV654) * 1000/(1000 - AP654)</f>
        <v>0</v>
      </c>
      <c r="AO654">
        <v>17.41606102898015</v>
      </c>
      <c r="AP654">
        <v>23.11572606060606</v>
      </c>
      <c r="AQ654">
        <v>-0.003944980207133857</v>
      </c>
      <c r="AR654">
        <v>84.89156689926901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1394</v>
      </c>
      <c r="CA654">
        <v>300</v>
      </c>
      <c r="CB654">
        <v>300</v>
      </c>
      <c r="CC654">
        <v>300</v>
      </c>
      <c r="CD654">
        <v>10389.3</v>
      </c>
      <c r="CE654">
        <v>1221.96</v>
      </c>
      <c r="CF654">
        <v>-0.00688733</v>
      </c>
      <c r="CG654">
        <v>0.34</v>
      </c>
      <c r="CH654" t="s">
        <v>417</v>
      </c>
      <c r="CI654" t="s">
        <v>417</v>
      </c>
      <c r="CJ654" t="s">
        <v>417</v>
      </c>
      <c r="CK654" t="s">
        <v>417</v>
      </c>
      <c r="CL654" t="s">
        <v>417</v>
      </c>
      <c r="CM654" t="s">
        <v>417</v>
      </c>
      <c r="CN654" t="s">
        <v>417</v>
      </c>
      <c r="CO654" t="s">
        <v>417</v>
      </c>
      <c r="CP654" t="s">
        <v>417</v>
      </c>
      <c r="CQ654" t="s">
        <v>417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1658951009</v>
      </c>
      <c r="DB654">
        <v>928.4761111111111</v>
      </c>
      <c r="DC654">
        <v>995.5299999999999</v>
      </c>
      <c r="DD654">
        <v>23.14202592592593</v>
      </c>
      <c r="DE654">
        <v>17.45103703703704</v>
      </c>
      <c r="DF654">
        <v>932.2214074074075</v>
      </c>
      <c r="DG654">
        <v>23.23281481481482</v>
      </c>
      <c r="DH654">
        <v>500.0497777777778</v>
      </c>
      <c r="DI654">
        <v>90.41941481481481</v>
      </c>
      <c r="DJ654">
        <v>0.1000318555555555</v>
      </c>
      <c r="DK654">
        <v>27.17260740740741</v>
      </c>
      <c r="DL654">
        <v>27.00872962962963</v>
      </c>
      <c r="DM654">
        <v>999.9000000000001</v>
      </c>
      <c r="DN654">
        <v>0</v>
      </c>
      <c r="DO654">
        <v>0</v>
      </c>
      <c r="DP654">
        <v>9986.921111111111</v>
      </c>
      <c r="DQ654">
        <v>0</v>
      </c>
      <c r="DR654">
        <v>11.3539</v>
      </c>
      <c r="DS654">
        <v>-67.05452222222223</v>
      </c>
      <c r="DT654">
        <v>950.4718148148147</v>
      </c>
      <c r="DU654">
        <v>1013.211962962963</v>
      </c>
      <c r="DV654">
        <v>5.690982222222221</v>
      </c>
      <c r="DW654">
        <v>995.5299999999999</v>
      </c>
      <c r="DX654">
        <v>17.45103703703704</v>
      </c>
      <c r="DY654">
        <v>2.092489259259259</v>
      </c>
      <c r="DZ654">
        <v>1.577913333333334</v>
      </c>
      <c r="EA654">
        <v>18.16211481481481</v>
      </c>
      <c r="EB654">
        <v>13.74475925925926</v>
      </c>
      <c r="EC654">
        <v>1999.980740740741</v>
      </c>
      <c r="ED654">
        <v>0.9800008888888888</v>
      </c>
      <c r="EE654">
        <v>0.01999937407407408</v>
      </c>
      <c r="EF654">
        <v>0</v>
      </c>
      <c r="EG654">
        <v>821.8575925925926</v>
      </c>
      <c r="EH654">
        <v>5.00097</v>
      </c>
      <c r="EI654">
        <v>16352.17407407408</v>
      </c>
      <c r="EJ654">
        <v>16707.42222222222</v>
      </c>
      <c r="EK654">
        <v>37.875</v>
      </c>
      <c r="EL654">
        <v>38.38648148148148</v>
      </c>
      <c r="EM654">
        <v>37.812</v>
      </c>
      <c r="EN654">
        <v>38.09699999999999</v>
      </c>
      <c r="EO654">
        <v>38.562</v>
      </c>
      <c r="EP654">
        <v>1955.080740740741</v>
      </c>
      <c r="EQ654">
        <v>39.9</v>
      </c>
      <c r="ER654">
        <v>0</v>
      </c>
      <c r="ES654">
        <v>1810.200000047684</v>
      </c>
      <c r="ET654">
        <v>0</v>
      </c>
      <c r="EU654">
        <v>821.8815384615384</v>
      </c>
      <c r="EV654">
        <v>-4.565401720079135</v>
      </c>
      <c r="EW654">
        <v>-89.7777778839102</v>
      </c>
      <c r="EX654">
        <v>16352.86923076923</v>
      </c>
      <c r="EY654">
        <v>15</v>
      </c>
      <c r="EZ654">
        <v>1658949246.1</v>
      </c>
      <c r="FA654" t="s">
        <v>1397</v>
      </c>
      <c r="FB654">
        <v>1658949228.6</v>
      </c>
      <c r="FC654">
        <v>1658949246.1</v>
      </c>
      <c r="FD654">
        <v>1</v>
      </c>
      <c r="FE654">
        <v>1.075</v>
      </c>
      <c r="FF654">
        <v>0.018</v>
      </c>
      <c r="FG654">
        <v>-2.327</v>
      </c>
      <c r="FH654">
        <v>-0.178</v>
      </c>
      <c r="FI654">
        <v>420</v>
      </c>
      <c r="FJ654">
        <v>13</v>
      </c>
      <c r="FK654">
        <v>0.09</v>
      </c>
      <c r="FL654">
        <v>0.02</v>
      </c>
      <c r="FM654">
        <v>-66.90998780487804</v>
      </c>
      <c r="FN654">
        <v>-2.524737282229763</v>
      </c>
      <c r="FO654">
        <v>0.2510327839780431</v>
      </c>
      <c r="FP654">
        <v>0</v>
      </c>
      <c r="FQ654">
        <v>822.1253823529412</v>
      </c>
      <c r="FR654">
        <v>-4.650771584079866</v>
      </c>
      <c r="FS654">
        <v>0.5326000052299311</v>
      </c>
      <c r="FT654">
        <v>0</v>
      </c>
      <c r="FU654">
        <v>5.679973902439024</v>
      </c>
      <c r="FV654">
        <v>0.2306719860627163</v>
      </c>
      <c r="FW654">
        <v>0.02610555448587279</v>
      </c>
      <c r="FX654">
        <v>0</v>
      </c>
      <c r="FY654">
        <v>0</v>
      </c>
      <c r="FZ654">
        <v>3</v>
      </c>
      <c r="GA654" t="s">
        <v>439</v>
      </c>
      <c r="GB654">
        <v>2.98302</v>
      </c>
      <c r="GC654">
        <v>2.71563</v>
      </c>
      <c r="GD654">
        <v>0.167754</v>
      </c>
      <c r="GE654">
        <v>0.17309</v>
      </c>
      <c r="GF654">
        <v>0.104682</v>
      </c>
      <c r="GG654">
        <v>0.08410380000000001</v>
      </c>
      <c r="GH654">
        <v>26385.1</v>
      </c>
      <c r="GI654">
        <v>26317.6</v>
      </c>
      <c r="GJ654">
        <v>29465.7</v>
      </c>
      <c r="GK654">
        <v>29433.8</v>
      </c>
      <c r="GL654">
        <v>34947.3</v>
      </c>
      <c r="GM654">
        <v>35843.4</v>
      </c>
      <c r="GN654">
        <v>41505.7</v>
      </c>
      <c r="GO654">
        <v>41943.7</v>
      </c>
      <c r="GP654">
        <v>1.94708</v>
      </c>
      <c r="GQ654">
        <v>1.90543</v>
      </c>
      <c r="GR654">
        <v>0.09831040000000001</v>
      </c>
      <c r="GS654">
        <v>0</v>
      </c>
      <c r="GT654">
        <v>25.3945</v>
      </c>
      <c r="GU654">
        <v>999.9</v>
      </c>
      <c r="GV654">
        <v>46.8</v>
      </c>
      <c r="GW654">
        <v>31.2</v>
      </c>
      <c r="GX654">
        <v>23.6178</v>
      </c>
      <c r="GY654">
        <v>63.0396</v>
      </c>
      <c r="GZ654">
        <v>33.3974</v>
      </c>
      <c r="HA654">
        <v>1</v>
      </c>
      <c r="HB654">
        <v>-0.0554395</v>
      </c>
      <c r="HC654">
        <v>0.339011</v>
      </c>
      <c r="HD654">
        <v>20.3324</v>
      </c>
      <c r="HE654">
        <v>5.21774</v>
      </c>
      <c r="HF654">
        <v>12.0099</v>
      </c>
      <c r="HG654">
        <v>4.98945</v>
      </c>
      <c r="HH654">
        <v>3.28855</v>
      </c>
      <c r="HI654">
        <v>9999</v>
      </c>
      <c r="HJ654">
        <v>9999</v>
      </c>
      <c r="HK654">
        <v>9999</v>
      </c>
      <c r="HL654">
        <v>157.3</v>
      </c>
      <c r="HM654">
        <v>1.86739</v>
      </c>
      <c r="HN654">
        <v>1.86646</v>
      </c>
      <c r="HO654">
        <v>1.86587</v>
      </c>
      <c r="HP654">
        <v>1.86584</v>
      </c>
      <c r="HQ654">
        <v>1.86768</v>
      </c>
      <c r="HR654">
        <v>1.87013</v>
      </c>
      <c r="HS654">
        <v>1.86878</v>
      </c>
      <c r="HT654">
        <v>1.87027</v>
      </c>
      <c r="HU654">
        <v>0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-3.811</v>
      </c>
      <c r="II654">
        <v>-0.0911</v>
      </c>
      <c r="IJ654">
        <v>-0.9279119013753974</v>
      </c>
      <c r="IK654">
        <v>-0.003643892653284941</v>
      </c>
      <c r="IL654">
        <v>8.948238347276123E-07</v>
      </c>
      <c r="IM654">
        <v>-2.445980282225029E-10</v>
      </c>
      <c r="IN654">
        <v>-0.1764634167570225</v>
      </c>
      <c r="IO654">
        <v>-0.01042730378795286</v>
      </c>
      <c r="IP654">
        <v>0.00100284695746963</v>
      </c>
      <c r="IQ654">
        <v>-1.701466411570297E-05</v>
      </c>
      <c r="IR654">
        <v>2</v>
      </c>
      <c r="IS654">
        <v>2310</v>
      </c>
      <c r="IT654">
        <v>1</v>
      </c>
      <c r="IU654">
        <v>25</v>
      </c>
      <c r="IV654">
        <v>29.8</v>
      </c>
      <c r="IW654">
        <v>29.5</v>
      </c>
      <c r="IX654">
        <v>2.14844</v>
      </c>
      <c r="IY654">
        <v>2.25342</v>
      </c>
      <c r="IZ654">
        <v>1.39648</v>
      </c>
      <c r="JA654">
        <v>2.34497</v>
      </c>
      <c r="JB654">
        <v>1.49536</v>
      </c>
      <c r="JC654">
        <v>2.38892</v>
      </c>
      <c r="JD654">
        <v>35.8711</v>
      </c>
      <c r="JE654">
        <v>24.1663</v>
      </c>
      <c r="JF654">
        <v>18</v>
      </c>
      <c r="JG654">
        <v>513.5700000000001</v>
      </c>
      <c r="JH654">
        <v>442.811</v>
      </c>
      <c r="JI654">
        <v>24.9992</v>
      </c>
      <c r="JJ654">
        <v>26.6859</v>
      </c>
      <c r="JK654">
        <v>29.9999</v>
      </c>
      <c r="JL654">
        <v>26.6491</v>
      </c>
      <c r="JM654">
        <v>26.5855</v>
      </c>
      <c r="JN654">
        <v>43.021</v>
      </c>
      <c r="JO654">
        <v>29.3462</v>
      </c>
      <c r="JP654">
        <v>56.5395</v>
      </c>
      <c r="JQ654">
        <v>25</v>
      </c>
      <c r="JR654">
        <v>1042.21</v>
      </c>
      <c r="JS654">
        <v>17.3414</v>
      </c>
      <c r="JT654">
        <v>100.764</v>
      </c>
      <c r="JU654">
        <v>100.735</v>
      </c>
    </row>
    <row r="655" spans="1:281">
      <c r="A655">
        <v>639</v>
      </c>
      <c r="B655">
        <v>1658951021.5</v>
      </c>
      <c r="C655">
        <v>9383.5</v>
      </c>
      <c r="D655" t="s">
        <v>1713</v>
      </c>
      <c r="E655" t="s">
        <v>1714</v>
      </c>
      <c r="F655">
        <v>5</v>
      </c>
      <c r="G655" t="s">
        <v>1590</v>
      </c>
      <c r="H655" t="s">
        <v>416</v>
      </c>
      <c r="I655">
        <v>1658951013.714286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1046.546432331731</v>
      </c>
      <c r="AK655">
        <v>991.4188969696967</v>
      </c>
      <c r="AL655">
        <v>3.419666338983395</v>
      </c>
      <c r="AM655">
        <v>65.32040265321261</v>
      </c>
      <c r="AN655">
        <f>(AP655 - AO655 + DI655*1E3/(8.314*(DK655+273.15)) * AR655/DH655 * AQ655) * DH655/(100*CV655) * 1000/(1000 - AP655)</f>
        <v>0</v>
      </c>
      <c r="AO655">
        <v>17.41043977860182</v>
      </c>
      <c r="AP655">
        <v>23.10345393939393</v>
      </c>
      <c r="AQ655">
        <v>-0.0008805751288627741</v>
      </c>
      <c r="AR655">
        <v>84.89156689926901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1394</v>
      </c>
      <c r="CA655">
        <v>300</v>
      </c>
      <c r="CB655">
        <v>300</v>
      </c>
      <c r="CC655">
        <v>300</v>
      </c>
      <c r="CD655">
        <v>10389.3</v>
      </c>
      <c r="CE655">
        <v>1221.96</v>
      </c>
      <c r="CF655">
        <v>-0.00688733</v>
      </c>
      <c r="CG655">
        <v>0.34</v>
      </c>
      <c r="CH655" t="s">
        <v>417</v>
      </c>
      <c r="CI655" t="s">
        <v>417</v>
      </c>
      <c r="CJ655" t="s">
        <v>417</v>
      </c>
      <c r="CK655" t="s">
        <v>417</v>
      </c>
      <c r="CL655" t="s">
        <v>417</v>
      </c>
      <c r="CM655" t="s">
        <v>417</v>
      </c>
      <c r="CN655" t="s">
        <v>417</v>
      </c>
      <c r="CO655" t="s">
        <v>417</v>
      </c>
      <c r="CP655" t="s">
        <v>417</v>
      </c>
      <c r="CQ655" t="s">
        <v>417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1658951013.714286</v>
      </c>
      <c r="DB655">
        <v>944.1926428571429</v>
      </c>
      <c r="DC655">
        <v>1011.4365</v>
      </c>
      <c r="DD655">
        <v>23.12643928571429</v>
      </c>
      <c r="DE655">
        <v>17.42334285714286</v>
      </c>
      <c r="DF655">
        <v>947.9790357142856</v>
      </c>
      <c r="DG655">
        <v>23.21735000000001</v>
      </c>
      <c r="DH655">
        <v>500.0425</v>
      </c>
      <c r="DI655">
        <v>90.41876428571427</v>
      </c>
      <c r="DJ655">
        <v>0.09996239642857144</v>
      </c>
      <c r="DK655">
        <v>27.16881071428571</v>
      </c>
      <c r="DL655">
        <v>27.00506428571429</v>
      </c>
      <c r="DM655">
        <v>999.9000000000002</v>
      </c>
      <c r="DN655">
        <v>0</v>
      </c>
      <c r="DO655">
        <v>0</v>
      </c>
      <c r="DP655">
        <v>9992.859642857142</v>
      </c>
      <c r="DQ655">
        <v>0</v>
      </c>
      <c r="DR655">
        <v>11.3539</v>
      </c>
      <c r="DS655">
        <v>-67.24465357142859</v>
      </c>
      <c r="DT655">
        <v>966.5451785714284</v>
      </c>
      <c r="DU655">
        <v>1029.371785714286</v>
      </c>
      <c r="DV655">
        <v>5.703088214285714</v>
      </c>
      <c r="DW655">
        <v>1011.4365</v>
      </c>
      <c r="DX655">
        <v>17.42334285714286</v>
      </c>
      <c r="DY655">
        <v>2.091063928571429</v>
      </c>
      <c r="DZ655">
        <v>1.575397142857143</v>
      </c>
      <c r="EA655">
        <v>18.15126071428572</v>
      </c>
      <c r="EB655">
        <v>13.72022857142857</v>
      </c>
      <c r="EC655">
        <v>1999.984642857142</v>
      </c>
      <c r="ED655">
        <v>0.9800008214285713</v>
      </c>
      <c r="EE655">
        <v>0.01999943928571429</v>
      </c>
      <c r="EF655">
        <v>0</v>
      </c>
      <c r="EG655">
        <v>821.5290357142857</v>
      </c>
      <c r="EH655">
        <v>5.00097</v>
      </c>
      <c r="EI655">
        <v>16344.72857142857</v>
      </c>
      <c r="EJ655">
        <v>16707.46071428571</v>
      </c>
      <c r="EK655">
        <v>37.875</v>
      </c>
      <c r="EL655">
        <v>38.37721428571428</v>
      </c>
      <c r="EM655">
        <v>37.80535714285715</v>
      </c>
      <c r="EN655">
        <v>38.08224999999999</v>
      </c>
      <c r="EO655">
        <v>38.562</v>
      </c>
      <c r="EP655">
        <v>1955.084285714286</v>
      </c>
      <c r="EQ655">
        <v>39.9</v>
      </c>
      <c r="ER655">
        <v>0</v>
      </c>
      <c r="ES655">
        <v>1815.599999904633</v>
      </c>
      <c r="ET655">
        <v>0</v>
      </c>
      <c r="EU655">
        <v>821.46884</v>
      </c>
      <c r="EV655">
        <v>-5.532538471393748</v>
      </c>
      <c r="EW655">
        <v>-100.3153848565789</v>
      </c>
      <c r="EX655">
        <v>16343.66</v>
      </c>
      <c r="EY655">
        <v>15</v>
      </c>
      <c r="EZ655">
        <v>1658949246.1</v>
      </c>
      <c r="FA655" t="s">
        <v>1397</v>
      </c>
      <c r="FB655">
        <v>1658949228.6</v>
      </c>
      <c r="FC655">
        <v>1658949246.1</v>
      </c>
      <c r="FD655">
        <v>1</v>
      </c>
      <c r="FE655">
        <v>1.075</v>
      </c>
      <c r="FF655">
        <v>0.018</v>
      </c>
      <c r="FG655">
        <v>-2.327</v>
      </c>
      <c r="FH655">
        <v>-0.178</v>
      </c>
      <c r="FI655">
        <v>420</v>
      </c>
      <c r="FJ655">
        <v>13</v>
      </c>
      <c r="FK655">
        <v>0.09</v>
      </c>
      <c r="FL655">
        <v>0.02</v>
      </c>
      <c r="FM655">
        <v>-67.1444075</v>
      </c>
      <c r="FN655">
        <v>-2.385896060037276</v>
      </c>
      <c r="FO655">
        <v>0.2323236733390506</v>
      </c>
      <c r="FP655">
        <v>0</v>
      </c>
      <c r="FQ655">
        <v>821.7084705882353</v>
      </c>
      <c r="FR655">
        <v>-4.407333848235933</v>
      </c>
      <c r="FS655">
        <v>0.5037571330859186</v>
      </c>
      <c r="FT655">
        <v>0</v>
      </c>
      <c r="FU655">
        <v>5.692036249999999</v>
      </c>
      <c r="FV655">
        <v>0.1499269418386334</v>
      </c>
      <c r="FW655">
        <v>0.02210984957971224</v>
      </c>
      <c r="FX655">
        <v>0</v>
      </c>
      <c r="FY655">
        <v>0</v>
      </c>
      <c r="FZ655">
        <v>3</v>
      </c>
      <c r="GA655" t="s">
        <v>439</v>
      </c>
      <c r="GB655">
        <v>2.98309</v>
      </c>
      <c r="GC655">
        <v>2.71559</v>
      </c>
      <c r="GD655">
        <v>0.169655</v>
      </c>
      <c r="GE655">
        <v>0.174918</v>
      </c>
      <c r="GF655">
        <v>0.104648</v>
      </c>
      <c r="GG655">
        <v>0.08410289999999999</v>
      </c>
      <c r="GH655">
        <v>26325.5</v>
      </c>
      <c r="GI655">
        <v>26259.4</v>
      </c>
      <c r="GJ655">
        <v>29466.4</v>
      </c>
      <c r="GK655">
        <v>29433.7</v>
      </c>
      <c r="GL655">
        <v>34949.4</v>
      </c>
      <c r="GM655">
        <v>35843.2</v>
      </c>
      <c r="GN655">
        <v>41506.6</v>
      </c>
      <c r="GO655">
        <v>41943.3</v>
      </c>
      <c r="GP655">
        <v>1.94713</v>
      </c>
      <c r="GQ655">
        <v>1.9054</v>
      </c>
      <c r="GR655">
        <v>0.0979006</v>
      </c>
      <c r="GS655">
        <v>0</v>
      </c>
      <c r="GT655">
        <v>25.3923</v>
      </c>
      <c r="GU655">
        <v>999.9</v>
      </c>
      <c r="GV655">
        <v>46.8</v>
      </c>
      <c r="GW655">
        <v>31.2</v>
      </c>
      <c r="GX655">
        <v>23.6161</v>
      </c>
      <c r="GY655">
        <v>63.1096</v>
      </c>
      <c r="GZ655">
        <v>33.5537</v>
      </c>
      <c r="HA655">
        <v>1</v>
      </c>
      <c r="HB655">
        <v>-0.0554776</v>
      </c>
      <c r="HC655">
        <v>0.335937</v>
      </c>
      <c r="HD655">
        <v>20.3322</v>
      </c>
      <c r="HE655">
        <v>5.21774</v>
      </c>
      <c r="HF655">
        <v>12.0099</v>
      </c>
      <c r="HG655">
        <v>4.9895</v>
      </c>
      <c r="HH655">
        <v>3.28858</v>
      </c>
      <c r="HI655">
        <v>9999</v>
      </c>
      <c r="HJ655">
        <v>9999</v>
      </c>
      <c r="HK655">
        <v>9999</v>
      </c>
      <c r="HL655">
        <v>157.3</v>
      </c>
      <c r="HM655">
        <v>1.86738</v>
      </c>
      <c r="HN655">
        <v>1.86646</v>
      </c>
      <c r="HO655">
        <v>1.86589</v>
      </c>
      <c r="HP655">
        <v>1.86584</v>
      </c>
      <c r="HQ655">
        <v>1.86768</v>
      </c>
      <c r="HR655">
        <v>1.87012</v>
      </c>
      <c r="HS655">
        <v>1.86876</v>
      </c>
      <c r="HT655">
        <v>1.87027</v>
      </c>
      <c r="HU655">
        <v>0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-3.854</v>
      </c>
      <c r="II655">
        <v>-0.0911</v>
      </c>
      <c r="IJ655">
        <v>-0.9279119013753974</v>
      </c>
      <c r="IK655">
        <v>-0.003643892653284941</v>
      </c>
      <c r="IL655">
        <v>8.948238347276123E-07</v>
      </c>
      <c r="IM655">
        <v>-2.445980282225029E-10</v>
      </c>
      <c r="IN655">
        <v>-0.1764634167570225</v>
      </c>
      <c r="IO655">
        <v>-0.01042730378795286</v>
      </c>
      <c r="IP655">
        <v>0.00100284695746963</v>
      </c>
      <c r="IQ655">
        <v>-1.701466411570297E-05</v>
      </c>
      <c r="IR655">
        <v>2</v>
      </c>
      <c r="IS655">
        <v>2310</v>
      </c>
      <c r="IT655">
        <v>1</v>
      </c>
      <c r="IU655">
        <v>25</v>
      </c>
      <c r="IV655">
        <v>29.9</v>
      </c>
      <c r="IW655">
        <v>29.6</v>
      </c>
      <c r="IX655">
        <v>2.17529</v>
      </c>
      <c r="IY655">
        <v>2.19727</v>
      </c>
      <c r="IZ655">
        <v>1.39648</v>
      </c>
      <c r="JA655">
        <v>2.34497</v>
      </c>
      <c r="JB655">
        <v>1.49536</v>
      </c>
      <c r="JC655">
        <v>2.40845</v>
      </c>
      <c r="JD655">
        <v>35.8711</v>
      </c>
      <c r="JE655">
        <v>24.1751</v>
      </c>
      <c r="JF655">
        <v>18</v>
      </c>
      <c r="JG655">
        <v>513.6</v>
      </c>
      <c r="JH655">
        <v>442.787</v>
      </c>
      <c r="JI655">
        <v>24.9992</v>
      </c>
      <c r="JJ655">
        <v>26.6845</v>
      </c>
      <c r="JK655">
        <v>29.9999</v>
      </c>
      <c r="JL655">
        <v>26.6488</v>
      </c>
      <c r="JM655">
        <v>26.5842</v>
      </c>
      <c r="JN655">
        <v>43.5458</v>
      </c>
      <c r="JO655">
        <v>29.6327</v>
      </c>
      <c r="JP655">
        <v>56.1686</v>
      </c>
      <c r="JQ655">
        <v>25</v>
      </c>
      <c r="JR655">
        <v>1055.59</v>
      </c>
      <c r="JS655">
        <v>17.3286</v>
      </c>
      <c r="JT655">
        <v>100.767</v>
      </c>
      <c r="JU655">
        <v>100.734</v>
      </c>
    </row>
    <row r="656" spans="1:281">
      <c r="A656">
        <v>640</v>
      </c>
      <c r="B656">
        <v>1658951026.5</v>
      </c>
      <c r="C656">
        <v>9388.5</v>
      </c>
      <c r="D656" t="s">
        <v>1715</v>
      </c>
      <c r="E656" t="s">
        <v>1716</v>
      </c>
      <c r="F656">
        <v>5</v>
      </c>
      <c r="G656" t="s">
        <v>1590</v>
      </c>
      <c r="H656" t="s">
        <v>416</v>
      </c>
      <c r="I656">
        <v>1658951019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1063.630019306976</v>
      </c>
      <c r="AK656">
        <v>1008.53349090909</v>
      </c>
      <c r="AL656">
        <v>3.418929193874203</v>
      </c>
      <c r="AM656">
        <v>65.32040265321261</v>
      </c>
      <c r="AN656">
        <f>(AP656 - AO656 + DI656*1E3/(8.314*(DK656+273.15)) * AR656/DH656 * AQ656) * DH656/(100*CV656) * 1000/(1000 - AP656)</f>
        <v>0</v>
      </c>
      <c r="AO656">
        <v>17.40019942636345</v>
      </c>
      <c r="AP656">
        <v>23.08902181818182</v>
      </c>
      <c r="AQ656">
        <v>-0.0002553148422377355</v>
      </c>
      <c r="AR656">
        <v>84.89156689926901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1394</v>
      </c>
      <c r="CA656">
        <v>300</v>
      </c>
      <c r="CB656">
        <v>300</v>
      </c>
      <c r="CC656">
        <v>300</v>
      </c>
      <c r="CD656">
        <v>10389.3</v>
      </c>
      <c r="CE656">
        <v>1221.96</v>
      </c>
      <c r="CF656">
        <v>-0.00688733</v>
      </c>
      <c r="CG656">
        <v>0.34</v>
      </c>
      <c r="CH656" t="s">
        <v>417</v>
      </c>
      <c r="CI656" t="s">
        <v>417</v>
      </c>
      <c r="CJ656" t="s">
        <v>417</v>
      </c>
      <c r="CK656" t="s">
        <v>417</v>
      </c>
      <c r="CL656" t="s">
        <v>417</v>
      </c>
      <c r="CM656" t="s">
        <v>417</v>
      </c>
      <c r="CN656" t="s">
        <v>417</v>
      </c>
      <c r="CO656" t="s">
        <v>417</v>
      </c>
      <c r="CP656" t="s">
        <v>417</v>
      </c>
      <c r="CQ656" t="s">
        <v>417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1658951019</v>
      </c>
      <c r="DB656">
        <v>961.8470000000001</v>
      </c>
      <c r="DC656">
        <v>1029.257777777778</v>
      </c>
      <c r="DD656">
        <v>23.10893703703703</v>
      </c>
      <c r="DE656">
        <v>17.40361851851852</v>
      </c>
      <c r="DF656">
        <v>965.6795185185185</v>
      </c>
      <c r="DG656">
        <v>23.2000037037037</v>
      </c>
      <c r="DH656">
        <v>500.0458148148148</v>
      </c>
      <c r="DI656">
        <v>90.41856296296295</v>
      </c>
      <c r="DJ656">
        <v>0.09999601851851851</v>
      </c>
      <c r="DK656">
        <v>27.16414814814815</v>
      </c>
      <c r="DL656">
        <v>26.99836666666667</v>
      </c>
      <c r="DM656">
        <v>999.9000000000001</v>
      </c>
      <c r="DN656">
        <v>0</v>
      </c>
      <c r="DO656">
        <v>0</v>
      </c>
      <c r="DP656">
        <v>9997.875925925924</v>
      </c>
      <c r="DQ656">
        <v>0</v>
      </c>
      <c r="DR656">
        <v>11.3539</v>
      </c>
      <c r="DS656">
        <v>-67.41140370370371</v>
      </c>
      <c r="DT656">
        <v>984.6004814814814</v>
      </c>
      <c r="DU656">
        <v>1047.488148148148</v>
      </c>
      <c r="DV656">
        <v>5.705310740740741</v>
      </c>
      <c r="DW656">
        <v>1029.257777777778</v>
      </c>
      <c r="DX656">
        <v>17.40361851851852</v>
      </c>
      <c r="DY656">
        <v>2.089476296296297</v>
      </c>
      <c r="DZ656">
        <v>1.57361037037037</v>
      </c>
      <c r="EA656">
        <v>18.13917777777778</v>
      </c>
      <c r="EB656">
        <v>13.70277777777778</v>
      </c>
      <c r="EC656">
        <v>1999.998148148148</v>
      </c>
      <c r="ED656">
        <v>0.9800007777777777</v>
      </c>
      <c r="EE656">
        <v>0.01999948148148148</v>
      </c>
      <c r="EF656">
        <v>0</v>
      </c>
      <c r="EG656">
        <v>821.0437407407408</v>
      </c>
      <c r="EH656">
        <v>5.00097</v>
      </c>
      <c r="EI656">
        <v>16335.67037037037</v>
      </c>
      <c r="EJ656">
        <v>16707.56666666667</v>
      </c>
      <c r="EK656">
        <v>37.875</v>
      </c>
      <c r="EL656">
        <v>38.375</v>
      </c>
      <c r="EM656">
        <v>37.79362962962963</v>
      </c>
      <c r="EN656">
        <v>38.07133333333333</v>
      </c>
      <c r="EO656">
        <v>38.562</v>
      </c>
      <c r="EP656">
        <v>1955.097777777778</v>
      </c>
      <c r="EQ656">
        <v>39.9</v>
      </c>
      <c r="ER656">
        <v>0</v>
      </c>
      <c r="ES656">
        <v>1820.399999856949</v>
      </c>
      <c r="ET656">
        <v>0</v>
      </c>
      <c r="EU656">
        <v>821.0392799999998</v>
      </c>
      <c r="EV656">
        <v>-4.882923089862056</v>
      </c>
      <c r="EW656">
        <v>-109.0692309571085</v>
      </c>
      <c r="EX656">
        <v>16335.26</v>
      </c>
      <c r="EY656">
        <v>15</v>
      </c>
      <c r="EZ656">
        <v>1658949246.1</v>
      </c>
      <c r="FA656" t="s">
        <v>1397</v>
      </c>
      <c r="FB656">
        <v>1658949228.6</v>
      </c>
      <c r="FC656">
        <v>1658949246.1</v>
      </c>
      <c r="FD656">
        <v>1</v>
      </c>
      <c r="FE656">
        <v>1.075</v>
      </c>
      <c r="FF656">
        <v>0.018</v>
      </c>
      <c r="FG656">
        <v>-2.327</v>
      </c>
      <c r="FH656">
        <v>-0.178</v>
      </c>
      <c r="FI656">
        <v>420</v>
      </c>
      <c r="FJ656">
        <v>13</v>
      </c>
      <c r="FK656">
        <v>0.09</v>
      </c>
      <c r="FL656">
        <v>0.02</v>
      </c>
      <c r="FM656">
        <v>-67.3170075</v>
      </c>
      <c r="FN656">
        <v>-1.911276923076981</v>
      </c>
      <c r="FO656">
        <v>0.1891879256024279</v>
      </c>
      <c r="FP656">
        <v>0</v>
      </c>
      <c r="FQ656">
        <v>821.2961764705882</v>
      </c>
      <c r="FR656">
        <v>-5.064201679809531</v>
      </c>
      <c r="FS656">
        <v>0.571860146960488</v>
      </c>
      <c r="FT656">
        <v>0</v>
      </c>
      <c r="FU656">
        <v>5.705061000000001</v>
      </c>
      <c r="FV656">
        <v>0.01482641651029798</v>
      </c>
      <c r="FW656">
        <v>0.01094075107111028</v>
      </c>
      <c r="FX656">
        <v>1</v>
      </c>
      <c r="FY656">
        <v>1</v>
      </c>
      <c r="FZ656">
        <v>3</v>
      </c>
      <c r="GA656" t="s">
        <v>426</v>
      </c>
      <c r="GB656">
        <v>2.98316</v>
      </c>
      <c r="GC656">
        <v>2.71583</v>
      </c>
      <c r="GD656">
        <v>0.171528</v>
      </c>
      <c r="GE656">
        <v>0.176721</v>
      </c>
      <c r="GF656">
        <v>0.104596</v>
      </c>
      <c r="GG656">
        <v>0.08389679999999999</v>
      </c>
      <c r="GH656">
        <v>26266</v>
      </c>
      <c r="GI656">
        <v>26202.2</v>
      </c>
      <c r="GJ656">
        <v>29466.3</v>
      </c>
      <c r="GK656">
        <v>29433.8</v>
      </c>
      <c r="GL656">
        <v>34951.1</v>
      </c>
      <c r="GM656">
        <v>35851.8</v>
      </c>
      <c r="GN656">
        <v>41506.1</v>
      </c>
      <c r="GO656">
        <v>41943.7</v>
      </c>
      <c r="GP656">
        <v>1.94755</v>
      </c>
      <c r="GQ656">
        <v>1.9051</v>
      </c>
      <c r="GR656">
        <v>0.0977702</v>
      </c>
      <c r="GS656">
        <v>0</v>
      </c>
      <c r="GT656">
        <v>25.3897</v>
      </c>
      <c r="GU656">
        <v>999.9</v>
      </c>
      <c r="GV656">
        <v>46.8</v>
      </c>
      <c r="GW656">
        <v>31.2</v>
      </c>
      <c r="GX656">
        <v>23.6171</v>
      </c>
      <c r="GY656">
        <v>62.9396</v>
      </c>
      <c r="GZ656">
        <v>33.7941</v>
      </c>
      <c r="HA656">
        <v>1</v>
      </c>
      <c r="HB656">
        <v>-0.0559985</v>
      </c>
      <c r="HC656">
        <v>0.332606</v>
      </c>
      <c r="HD656">
        <v>20.3323</v>
      </c>
      <c r="HE656">
        <v>5.21819</v>
      </c>
      <c r="HF656">
        <v>12.0099</v>
      </c>
      <c r="HG656">
        <v>4.9895</v>
      </c>
      <c r="HH656">
        <v>3.28855</v>
      </c>
      <c r="HI656">
        <v>9999</v>
      </c>
      <c r="HJ656">
        <v>9999</v>
      </c>
      <c r="HK656">
        <v>9999</v>
      </c>
      <c r="HL656">
        <v>157.3</v>
      </c>
      <c r="HM656">
        <v>1.86738</v>
      </c>
      <c r="HN656">
        <v>1.86646</v>
      </c>
      <c r="HO656">
        <v>1.86589</v>
      </c>
      <c r="HP656">
        <v>1.86584</v>
      </c>
      <c r="HQ656">
        <v>1.86768</v>
      </c>
      <c r="HR656">
        <v>1.87012</v>
      </c>
      <c r="HS656">
        <v>1.86875</v>
      </c>
      <c r="HT656">
        <v>1.87027</v>
      </c>
      <c r="HU656">
        <v>0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-3.898</v>
      </c>
      <c r="II656">
        <v>-0.09130000000000001</v>
      </c>
      <c r="IJ656">
        <v>-0.9279119013753974</v>
      </c>
      <c r="IK656">
        <v>-0.003643892653284941</v>
      </c>
      <c r="IL656">
        <v>8.948238347276123E-07</v>
      </c>
      <c r="IM656">
        <v>-2.445980282225029E-10</v>
      </c>
      <c r="IN656">
        <v>-0.1764634167570225</v>
      </c>
      <c r="IO656">
        <v>-0.01042730378795286</v>
      </c>
      <c r="IP656">
        <v>0.00100284695746963</v>
      </c>
      <c r="IQ656">
        <v>-1.701466411570297E-05</v>
      </c>
      <c r="IR656">
        <v>2</v>
      </c>
      <c r="IS656">
        <v>2310</v>
      </c>
      <c r="IT656">
        <v>1</v>
      </c>
      <c r="IU656">
        <v>25</v>
      </c>
      <c r="IV656">
        <v>30</v>
      </c>
      <c r="IW656">
        <v>29.7</v>
      </c>
      <c r="IX656">
        <v>2.19971</v>
      </c>
      <c r="IY656">
        <v>2.20459</v>
      </c>
      <c r="IZ656">
        <v>1.39648</v>
      </c>
      <c r="JA656">
        <v>2.34497</v>
      </c>
      <c r="JB656">
        <v>1.49536</v>
      </c>
      <c r="JC656">
        <v>2.36084</v>
      </c>
      <c r="JD656">
        <v>35.8711</v>
      </c>
      <c r="JE656">
        <v>24.1663</v>
      </c>
      <c r="JF656">
        <v>18</v>
      </c>
      <c r="JG656">
        <v>513.8579999999999</v>
      </c>
      <c r="JH656">
        <v>442.597</v>
      </c>
      <c r="JI656">
        <v>24.9992</v>
      </c>
      <c r="JJ656">
        <v>26.6823</v>
      </c>
      <c r="JK656">
        <v>29.9999</v>
      </c>
      <c r="JL656">
        <v>26.6468</v>
      </c>
      <c r="JM656">
        <v>26.5833</v>
      </c>
      <c r="JN656">
        <v>44.1301</v>
      </c>
      <c r="JO656">
        <v>29.6327</v>
      </c>
      <c r="JP656">
        <v>56.1686</v>
      </c>
      <c r="JQ656">
        <v>25</v>
      </c>
      <c r="JR656">
        <v>1075.63</v>
      </c>
      <c r="JS656">
        <v>17.3294</v>
      </c>
      <c r="JT656">
        <v>100.766</v>
      </c>
      <c r="JU656">
        <v>100.735</v>
      </c>
    </row>
    <row r="657" spans="1:281">
      <c r="A657">
        <v>641</v>
      </c>
      <c r="B657">
        <v>1658951031.5</v>
      </c>
      <c r="C657">
        <v>9393.5</v>
      </c>
      <c r="D657" t="s">
        <v>1717</v>
      </c>
      <c r="E657" t="s">
        <v>1718</v>
      </c>
      <c r="F657">
        <v>5</v>
      </c>
      <c r="G657" t="s">
        <v>1590</v>
      </c>
      <c r="H657" t="s">
        <v>416</v>
      </c>
      <c r="I657">
        <v>1658951023.714286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1080.494689503574</v>
      </c>
      <c r="AK657">
        <v>1025.465878787879</v>
      </c>
      <c r="AL657">
        <v>3.395753579496296</v>
      </c>
      <c r="AM657">
        <v>65.32040265321261</v>
      </c>
      <c r="AN657">
        <f>(AP657 - AO657 + DI657*1E3/(8.314*(DK657+273.15)) * AR657/DH657 * AQ657) * DH657/(100*CV657) * 1000/(1000 - AP657)</f>
        <v>0</v>
      </c>
      <c r="AO657">
        <v>17.33808509067435</v>
      </c>
      <c r="AP657">
        <v>23.06728727272726</v>
      </c>
      <c r="AQ657">
        <v>-0.006077095178890181</v>
      </c>
      <c r="AR657">
        <v>84.89156689926901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1394</v>
      </c>
      <c r="CA657">
        <v>300</v>
      </c>
      <c r="CB657">
        <v>300</v>
      </c>
      <c r="CC657">
        <v>300</v>
      </c>
      <c r="CD657">
        <v>10389.3</v>
      </c>
      <c r="CE657">
        <v>1221.96</v>
      </c>
      <c r="CF657">
        <v>-0.00688733</v>
      </c>
      <c r="CG657">
        <v>0.34</v>
      </c>
      <c r="CH657" t="s">
        <v>417</v>
      </c>
      <c r="CI657" t="s">
        <v>417</v>
      </c>
      <c r="CJ657" t="s">
        <v>417</v>
      </c>
      <c r="CK657" t="s">
        <v>417</v>
      </c>
      <c r="CL657" t="s">
        <v>417</v>
      </c>
      <c r="CM657" t="s">
        <v>417</v>
      </c>
      <c r="CN657" t="s">
        <v>417</v>
      </c>
      <c r="CO657" t="s">
        <v>417</v>
      </c>
      <c r="CP657" t="s">
        <v>417</v>
      </c>
      <c r="CQ657" t="s">
        <v>417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1658951023.714286</v>
      </c>
      <c r="DB657">
        <v>977.5622500000001</v>
      </c>
      <c r="DC657">
        <v>1045.073928571429</v>
      </c>
      <c r="DD657">
        <v>23.09403571428572</v>
      </c>
      <c r="DE657">
        <v>17.37861428571428</v>
      </c>
      <c r="DF657">
        <v>981.4361785714287</v>
      </c>
      <c r="DG657">
        <v>23.185225</v>
      </c>
      <c r="DH657">
        <v>500.0419642857143</v>
      </c>
      <c r="DI657">
        <v>90.4188142857143</v>
      </c>
      <c r="DJ657">
        <v>0.09995344285714285</v>
      </c>
      <c r="DK657">
        <v>27.159275</v>
      </c>
      <c r="DL657">
        <v>26.99411785714286</v>
      </c>
      <c r="DM657">
        <v>999.9000000000002</v>
      </c>
      <c r="DN657">
        <v>0</v>
      </c>
      <c r="DO657">
        <v>0</v>
      </c>
      <c r="DP657">
        <v>10008.82535714286</v>
      </c>
      <c r="DQ657">
        <v>0</v>
      </c>
      <c r="DR657">
        <v>11.3539</v>
      </c>
      <c r="DS657">
        <v>-67.51172500000001</v>
      </c>
      <c r="DT657">
        <v>1000.673071428571</v>
      </c>
      <c r="DU657">
        <v>1063.556428571429</v>
      </c>
      <c r="DV657">
        <v>5.715415714285716</v>
      </c>
      <c r="DW657">
        <v>1045.073928571429</v>
      </c>
      <c r="DX657">
        <v>17.37861428571428</v>
      </c>
      <c r="DY657">
        <v>2.088134642857143</v>
      </c>
      <c r="DZ657">
        <v>1.571353928571428</v>
      </c>
      <c r="EA657">
        <v>18.12895</v>
      </c>
      <c r="EB657">
        <v>13.68069285714286</v>
      </c>
      <c r="EC657">
        <v>2000.015</v>
      </c>
      <c r="ED657">
        <v>0.9800006071428571</v>
      </c>
      <c r="EE657">
        <v>0.01999964642857143</v>
      </c>
      <c r="EF657">
        <v>0</v>
      </c>
      <c r="EG657">
        <v>820.6792500000001</v>
      </c>
      <c r="EH657">
        <v>5.00097</v>
      </c>
      <c r="EI657">
        <v>16326.92857142857</v>
      </c>
      <c r="EJ657">
        <v>16707.70714285714</v>
      </c>
      <c r="EK657">
        <v>37.85925</v>
      </c>
      <c r="EL657">
        <v>38.375</v>
      </c>
      <c r="EM657">
        <v>37.77435714285713</v>
      </c>
      <c r="EN657">
        <v>38.062</v>
      </c>
      <c r="EO657">
        <v>38.562</v>
      </c>
      <c r="EP657">
        <v>1955.114285714286</v>
      </c>
      <c r="EQ657">
        <v>39.90035714285715</v>
      </c>
      <c r="ER657">
        <v>0</v>
      </c>
      <c r="ES657">
        <v>1825.200000047684</v>
      </c>
      <c r="ET657">
        <v>0</v>
      </c>
      <c r="EU657">
        <v>820.67016</v>
      </c>
      <c r="EV657">
        <v>-4.704153842062552</v>
      </c>
      <c r="EW657">
        <v>-116.4923075073882</v>
      </c>
      <c r="EX657">
        <v>16326.188</v>
      </c>
      <c r="EY657">
        <v>15</v>
      </c>
      <c r="EZ657">
        <v>1658949246.1</v>
      </c>
      <c r="FA657" t="s">
        <v>1397</v>
      </c>
      <c r="FB657">
        <v>1658949228.6</v>
      </c>
      <c r="FC657">
        <v>1658949246.1</v>
      </c>
      <c r="FD657">
        <v>1</v>
      </c>
      <c r="FE657">
        <v>1.075</v>
      </c>
      <c r="FF657">
        <v>0.018</v>
      </c>
      <c r="FG657">
        <v>-2.327</v>
      </c>
      <c r="FH657">
        <v>-0.178</v>
      </c>
      <c r="FI657">
        <v>420</v>
      </c>
      <c r="FJ657">
        <v>13</v>
      </c>
      <c r="FK657">
        <v>0.09</v>
      </c>
      <c r="FL657">
        <v>0.02</v>
      </c>
      <c r="FM657">
        <v>-67.42692750000001</v>
      </c>
      <c r="FN657">
        <v>-1.361233395872264</v>
      </c>
      <c r="FO657">
        <v>0.136771276201365</v>
      </c>
      <c r="FP657">
        <v>0</v>
      </c>
      <c r="FQ657">
        <v>820.9867352941176</v>
      </c>
      <c r="FR657">
        <v>-4.883254398511895</v>
      </c>
      <c r="FS657">
        <v>0.5359669276903785</v>
      </c>
      <c r="FT657">
        <v>0</v>
      </c>
      <c r="FU657">
        <v>5.712688249999999</v>
      </c>
      <c r="FV657">
        <v>0.0952668292682859</v>
      </c>
      <c r="FW657">
        <v>0.01620759203082003</v>
      </c>
      <c r="FX657">
        <v>1</v>
      </c>
      <c r="FY657">
        <v>1</v>
      </c>
      <c r="FZ657">
        <v>3</v>
      </c>
      <c r="GA657" t="s">
        <v>426</v>
      </c>
      <c r="GB657">
        <v>2.98305</v>
      </c>
      <c r="GC657">
        <v>2.71568</v>
      </c>
      <c r="GD657">
        <v>0.173376</v>
      </c>
      <c r="GE657">
        <v>0.178491</v>
      </c>
      <c r="GF657">
        <v>0.10453</v>
      </c>
      <c r="GG657">
        <v>0.08382779999999999</v>
      </c>
      <c r="GH657">
        <v>26207.7</v>
      </c>
      <c r="GI657">
        <v>26146.5</v>
      </c>
      <c r="GJ657">
        <v>29466.5</v>
      </c>
      <c r="GK657">
        <v>29434.6</v>
      </c>
      <c r="GL657">
        <v>34954.3</v>
      </c>
      <c r="GM657">
        <v>35855.5</v>
      </c>
      <c r="GN657">
        <v>41506.8</v>
      </c>
      <c r="GO657">
        <v>41944.8</v>
      </c>
      <c r="GP657">
        <v>1.94735</v>
      </c>
      <c r="GQ657">
        <v>1.90545</v>
      </c>
      <c r="GR657">
        <v>0.097733</v>
      </c>
      <c r="GS657">
        <v>0</v>
      </c>
      <c r="GT657">
        <v>25.3859</v>
      </c>
      <c r="GU657">
        <v>999.9</v>
      </c>
      <c r="GV657">
        <v>46.7</v>
      </c>
      <c r="GW657">
        <v>31.2</v>
      </c>
      <c r="GX657">
        <v>23.5692</v>
      </c>
      <c r="GY657">
        <v>62.7096</v>
      </c>
      <c r="GZ657">
        <v>33.8902</v>
      </c>
      <c r="HA657">
        <v>1</v>
      </c>
      <c r="HB657">
        <v>-0.0560569</v>
      </c>
      <c r="HC657">
        <v>0.32997</v>
      </c>
      <c r="HD657">
        <v>20.3323</v>
      </c>
      <c r="HE657">
        <v>5.21729</v>
      </c>
      <c r="HF657">
        <v>12.0099</v>
      </c>
      <c r="HG657">
        <v>4.9893</v>
      </c>
      <c r="HH657">
        <v>3.28848</v>
      </c>
      <c r="HI657">
        <v>9999</v>
      </c>
      <c r="HJ657">
        <v>9999</v>
      </c>
      <c r="HK657">
        <v>9999</v>
      </c>
      <c r="HL657">
        <v>157.3</v>
      </c>
      <c r="HM657">
        <v>1.8674</v>
      </c>
      <c r="HN657">
        <v>1.86646</v>
      </c>
      <c r="HO657">
        <v>1.86589</v>
      </c>
      <c r="HP657">
        <v>1.86584</v>
      </c>
      <c r="HQ657">
        <v>1.86768</v>
      </c>
      <c r="HR657">
        <v>1.87012</v>
      </c>
      <c r="HS657">
        <v>1.86875</v>
      </c>
      <c r="HT657">
        <v>1.87027</v>
      </c>
      <c r="HU657">
        <v>0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-3.94</v>
      </c>
      <c r="II657">
        <v>-0.0915</v>
      </c>
      <c r="IJ657">
        <v>-0.9279119013753974</v>
      </c>
      <c r="IK657">
        <v>-0.003643892653284941</v>
      </c>
      <c r="IL657">
        <v>8.948238347276123E-07</v>
      </c>
      <c r="IM657">
        <v>-2.445980282225029E-10</v>
      </c>
      <c r="IN657">
        <v>-0.1764634167570225</v>
      </c>
      <c r="IO657">
        <v>-0.01042730378795286</v>
      </c>
      <c r="IP657">
        <v>0.00100284695746963</v>
      </c>
      <c r="IQ657">
        <v>-1.701466411570297E-05</v>
      </c>
      <c r="IR657">
        <v>2</v>
      </c>
      <c r="IS657">
        <v>2310</v>
      </c>
      <c r="IT657">
        <v>1</v>
      </c>
      <c r="IU657">
        <v>25</v>
      </c>
      <c r="IV657">
        <v>30</v>
      </c>
      <c r="IW657">
        <v>29.8</v>
      </c>
      <c r="IX657">
        <v>2.23145</v>
      </c>
      <c r="IY657">
        <v>2.20459</v>
      </c>
      <c r="IZ657">
        <v>1.39648</v>
      </c>
      <c r="JA657">
        <v>2.34497</v>
      </c>
      <c r="JB657">
        <v>1.49536</v>
      </c>
      <c r="JC657">
        <v>2.28882</v>
      </c>
      <c r="JD657">
        <v>35.8711</v>
      </c>
      <c r="JE657">
        <v>24.1663</v>
      </c>
      <c r="JF657">
        <v>18</v>
      </c>
      <c r="JG657">
        <v>513.716</v>
      </c>
      <c r="JH657">
        <v>442.792</v>
      </c>
      <c r="JI657">
        <v>24.9993</v>
      </c>
      <c r="JJ657">
        <v>26.6803</v>
      </c>
      <c r="JK657">
        <v>29.9999</v>
      </c>
      <c r="JL657">
        <v>26.6454</v>
      </c>
      <c r="JM657">
        <v>26.581</v>
      </c>
      <c r="JN657">
        <v>44.6655</v>
      </c>
      <c r="JO657">
        <v>29.6327</v>
      </c>
      <c r="JP657">
        <v>56.1686</v>
      </c>
      <c r="JQ657">
        <v>25</v>
      </c>
      <c r="JR657">
        <v>1089.25</v>
      </c>
      <c r="JS657">
        <v>17.3372</v>
      </c>
      <c r="JT657">
        <v>100.767</v>
      </c>
      <c r="JU657">
        <v>100.737</v>
      </c>
    </row>
    <row r="658" spans="1:281">
      <c r="A658">
        <v>642</v>
      </c>
      <c r="B658">
        <v>1658951036.5</v>
      </c>
      <c r="C658">
        <v>9398.5</v>
      </c>
      <c r="D658" t="s">
        <v>1719</v>
      </c>
      <c r="E658" t="s">
        <v>1720</v>
      </c>
      <c r="F658">
        <v>5</v>
      </c>
      <c r="G658" t="s">
        <v>1590</v>
      </c>
      <c r="H658" t="s">
        <v>416</v>
      </c>
      <c r="I658">
        <v>1658951029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1097.581920597552</v>
      </c>
      <c r="AK658">
        <v>1042.593757575758</v>
      </c>
      <c r="AL658">
        <v>3.430770050268034</v>
      </c>
      <c r="AM658">
        <v>65.32040265321261</v>
      </c>
      <c r="AN658">
        <f>(AP658 - AO658 + DI658*1E3/(8.314*(DK658+273.15)) * AR658/DH658 * AQ658) * DH658/(100*CV658) * 1000/(1000 - AP658)</f>
        <v>0</v>
      </c>
      <c r="AO658">
        <v>17.32943295466671</v>
      </c>
      <c r="AP658">
        <v>23.04922363636362</v>
      </c>
      <c r="AQ658">
        <v>-0.001316122140350851</v>
      </c>
      <c r="AR658">
        <v>84.89156689926901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1394</v>
      </c>
      <c r="CA658">
        <v>300</v>
      </c>
      <c r="CB658">
        <v>300</v>
      </c>
      <c r="CC658">
        <v>300</v>
      </c>
      <c r="CD658">
        <v>10389.3</v>
      </c>
      <c r="CE658">
        <v>1221.96</v>
      </c>
      <c r="CF658">
        <v>-0.00688733</v>
      </c>
      <c r="CG658">
        <v>0.34</v>
      </c>
      <c r="CH658" t="s">
        <v>417</v>
      </c>
      <c r="CI658" t="s">
        <v>417</v>
      </c>
      <c r="CJ658" t="s">
        <v>417</v>
      </c>
      <c r="CK658" t="s">
        <v>417</v>
      </c>
      <c r="CL658" t="s">
        <v>417</v>
      </c>
      <c r="CM658" t="s">
        <v>417</v>
      </c>
      <c r="CN658" t="s">
        <v>417</v>
      </c>
      <c r="CO658" t="s">
        <v>417</v>
      </c>
      <c r="CP658" t="s">
        <v>417</v>
      </c>
      <c r="CQ658" t="s">
        <v>417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1658951029</v>
      </c>
      <c r="DB658">
        <v>995.1862222222223</v>
      </c>
      <c r="DC658">
        <v>1062.787407407407</v>
      </c>
      <c r="DD658">
        <v>23.07622592592593</v>
      </c>
      <c r="DE658">
        <v>17.35017037037037</v>
      </c>
      <c r="DF658">
        <v>999.1062962962963</v>
      </c>
      <c r="DG658">
        <v>23.16757777777778</v>
      </c>
      <c r="DH658">
        <v>500.0461851851852</v>
      </c>
      <c r="DI658">
        <v>90.41874444444444</v>
      </c>
      <c r="DJ658">
        <v>0.1000009222222222</v>
      </c>
      <c r="DK658">
        <v>27.15501111111111</v>
      </c>
      <c r="DL658">
        <v>26.98941111111111</v>
      </c>
      <c r="DM658">
        <v>999.9000000000001</v>
      </c>
      <c r="DN658">
        <v>0</v>
      </c>
      <c r="DO658">
        <v>0</v>
      </c>
      <c r="DP658">
        <v>10006.07222222222</v>
      </c>
      <c r="DQ658">
        <v>0</v>
      </c>
      <c r="DR658">
        <v>11.3539</v>
      </c>
      <c r="DS658">
        <v>-67.60031481481481</v>
      </c>
      <c r="DT658">
        <v>1018.695481481481</v>
      </c>
      <c r="DU658">
        <v>1081.551851851852</v>
      </c>
      <c r="DV658">
        <v>5.72605851851852</v>
      </c>
      <c r="DW658">
        <v>1062.787407407407</v>
      </c>
      <c r="DX658">
        <v>17.35017037037037</v>
      </c>
      <c r="DY658">
        <v>2.086523703703704</v>
      </c>
      <c r="DZ658">
        <v>1.568781851851852</v>
      </c>
      <c r="EA658">
        <v>18.11667777777778</v>
      </c>
      <c r="EB658">
        <v>13.65551481481481</v>
      </c>
      <c r="EC658">
        <v>2000.01</v>
      </c>
      <c r="ED658">
        <v>0.9800003333333334</v>
      </c>
      <c r="EE658">
        <v>0.01999991111111112</v>
      </c>
      <c r="EF658">
        <v>0</v>
      </c>
      <c r="EG658">
        <v>820.1628148148149</v>
      </c>
      <c r="EH658">
        <v>5.00097</v>
      </c>
      <c r="EI658">
        <v>16316.46296296296</v>
      </c>
      <c r="EJ658">
        <v>16707.65925925926</v>
      </c>
      <c r="EK658">
        <v>37.83766666666666</v>
      </c>
      <c r="EL658">
        <v>38.36799999999999</v>
      </c>
      <c r="EM658">
        <v>37.75918518518519</v>
      </c>
      <c r="EN658">
        <v>38.05511111111111</v>
      </c>
      <c r="EO658">
        <v>38.54133333333333</v>
      </c>
      <c r="EP658">
        <v>1955.109259259259</v>
      </c>
      <c r="EQ658">
        <v>39.90074074074074</v>
      </c>
      <c r="ER658">
        <v>0</v>
      </c>
      <c r="ES658">
        <v>1830.599999904633</v>
      </c>
      <c r="ET658">
        <v>0</v>
      </c>
      <c r="EU658">
        <v>820.1415</v>
      </c>
      <c r="EV658">
        <v>-5.870666677095079</v>
      </c>
      <c r="EW658">
        <v>-121.603418824285</v>
      </c>
      <c r="EX658">
        <v>16315.97307692308</v>
      </c>
      <c r="EY658">
        <v>15</v>
      </c>
      <c r="EZ658">
        <v>1658949246.1</v>
      </c>
      <c r="FA658" t="s">
        <v>1397</v>
      </c>
      <c r="FB658">
        <v>1658949228.6</v>
      </c>
      <c r="FC658">
        <v>1658949246.1</v>
      </c>
      <c r="FD658">
        <v>1</v>
      </c>
      <c r="FE658">
        <v>1.075</v>
      </c>
      <c r="FF658">
        <v>0.018</v>
      </c>
      <c r="FG658">
        <v>-2.327</v>
      </c>
      <c r="FH658">
        <v>-0.178</v>
      </c>
      <c r="FI658">
        <v>420</v>
      </c>
      <c r="FJ658">
        <v>13</v>
      </c>
      <c r="FK658">
        <v>0.09</v>
      </c>
      <c r="FL658">
        <v>0.02</v>
      </c>
      <c r="FM658">
        <v>-67.53745609756098</v>
      </c>
      <c r="FN658">
        <v>-1.035932404181116</v>
      </c>
      <c r="FO658">
        <v>0.1080560289370713</v>
      </c>
      <c r="FP658">
        <v>0</v>
      </c>
      <c r="FQ658">
        <v>820.5068529411766</v>
      </c>
      <c r="FR658">
        <v>-5.222169600980476</v>
      </c>
      <c r="FS658">
        <v>0.5687151738453468</v>
      </c>
      <c r="FT658">
        <v>0</v>
      </c>
      <c r="FU658">
        <v>5.717936341463414</v>
      </c>
      <c r="FV658">
        <v>0.1406644599303266</v>
      </c>
      <c r="FW658">
        <v>0.01782927829901962</v>
      </c>
      <c r="FX658">
        <v>0</v>
      </c>
      <c r="FY658">
        <v>0</v>
      </c>
      <c r="FZ658">
        <v>3</v>
      </c>
      <c r="GA658" t="s">
        <v>439</v>
      </c>
      <c r="GB658">
        <v>2.98289</v>
      </c>
      <c r="GC658">
        <v>2.71548</v>
      </c>
      <c r="GD658">
        <v>0.175232</v>
      </c>
      <c r="GE658">
        <v>0.180283</v>
      </c>
      <c r="GF658">
        <v>0.104477</v>
      </c>
      <c r="GG658">
        <v>0.0838179</v>
      </c>
      <c r="GH658">
        <v>26148.9</v>
      </c>
      <c r="GI658">
        <v>26089.2</v>
      </c>
      <c r="GJ658">
        <v>29466.6</v>
      </c>
      <c r="GK658">
        <v>29434.3</v>
      </c>
      <c r="GL658">
        <v>34956.5</v>
      </c>
      <c r="GM658">
        <v>35855.7</v>
      </c>
      <c r="GN658">
        <v>41506.9</v>
      </c>
      <c r="GO658">
        <v>41944.6</v>
      </c>
      <c r="GP658">
        <v>1.94708</v>
      </c>
      <c r="GQ658">
        <v>1.90555</v>
      </c>
      <c r="GR658">
        <v>0.09784470000000001</v>
      </c>
      <c r="GS658">
        <v>0</v>
      </c>
      <c r="GT658">
        <v>25.3825</v>
      </c>
      <c r="GU658">
        <v>999.9</v>
      </c>
      <c r="GV658">
        <v>46.7</v>
      </c>
      <c r="GW658">
        <v>31.2</v>
      </c>
      <c r="GX658">
        <v>23.5664</v>
      </c>
      <c r="GY658">
        <v>62.9896</v>
      </c>
      <c r="GZ658">
        <v>33.7019</v>
      </c>
      <c r="HA658">
        <v>1</v>
      </c>
      <c r="HB658">
        <v>-0.0560976</v>
      </c>
      <c r="HC658">
        <v>0.326925</v>
      </c>
      <c r="HD658">
        <v>20.3323</v>
      </c>
      <c r="HE658">
        <v>5.21714</v>
      </c>
      <c r="HF658">
        <v>12.0099</v>
      </c>
      <c r="HG658">
        <v>4.98935</v>
      </c>
      <c r="HH658">
        <v>3.28848</v>
      </c>
      <c r="HI658">
        <v>9999</v>
      </c>
      <c r="HJ658">
        <v>9999</v>
      </c>
      <c r="HK658">
        <v>9999</v>
      </c>
      <c r="HL658">
        <v>157.3</v>
      </c>
      <c r="HM658">
        <v>1.8674</v>
      </c>
      <c r="HN658">
        <v>1.86646</v>
      </c>
      <c r="HO658">
        <v>1.86587</v>
      </c>
      <c r="HP658">
        <v>1.86584</v>
      </c>
      <c r="HQ658">
        <v>1.86768</v>
      </c>
      <c r="HR658">
        <v>1.87012</v>
      </c>
      <c r="HS658">
        <v>1.86876</v>
      </c>
      <c r="HT658">
        <v>1.87027</v>
      </c>
      <c r="HU658">
        <v>0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-3.99</v>
      </c>
      <c r="II658">
        <v>-0.0915</v>
      </c>
      <c r="IJ658">
        <v>-0.9279119013753974</v>
      </c>
      <c r="IK658">
        <v>-0.003643892653284941</v>
      </c>
      <c r="IL658">
        <v>8.948238347276123E-07</v>
      </c>
      <c r="IM658">
        <v>-2.445980282225029E-10</v>
      </c>
      <c r="IN658">
        <v>-0.1764634167570225</v>
      </c>
      <c r="IO658">
        <v>-0.01042730378795286</v>
      </c>
      <c r="IP658">
        <v>0.00100284695746963</v>
      </c>
      <c r="IQ658">
        <v>-1.701466411570297E-05</v>
      </c>
      <c r="IR658">
        <v>2</v>
      </c>
      <c r="IS658">
        <v>2310</v>
      </c>
      <c r="IT658">
        <v>1</v>
      </c>
      <c r="IU658">
        <v>25</v>
      </c>
      <c r="IV658">
        <v>30.1</v>
      </c>
      <c r="IW658">
        <v>29.8</v>
      </c>
      <c r="IX658">
        <v>2.25464</v>
      </c>
      <c r="IY658">
        <v>2.19727</v>
      </c>
      <c r="IZ658">
        <v>1.39648</v>
      </c>
      <c r="JA658">
        <v>2.34497</v>
      </c>
      <c r="JB658">
        <v>1.49536</v>
      </c>
      <c r="JC658">
        <v>2.33032</v>
      </c>
      <c r="JD658">
        <v>35.8711</v>
      </c>
      <c r="JE658">
        <v>24.1663</v>
      </c>
      <c r="JF658">
        <v>18</v>
      </c>
      <c r="JG658">
        <v>513.5309999999999</v>
      </c>
      <c r="JH658">
        <v>442.852</v>
      </c>
      <c r="JI658">
        <v>24.9993</v>
      </c>
      <c r="JJ658">
        <v>26.6786</v>
      </c>
      <c r="JK658">
        <v>29.9999</v>
      </c>
      <c r="JL658">
        <v>26.6446</v>
      </c>
      <c r="JM658">
        <v>26.5809</v>
      </c>
      <c r="JN658">
        <v>45.2539</v>
      </c>
      <c r="JO658">
        <v>29.6327</v>
      </c>
      <c r="JP658">
        <v>56.1686</v>
      </c>
      <c r="JQ658">
        <v>25</v>
      </c>
      <c r="JR658">
        <v>1109.28</v>
      </c>
      <c r="JS658">
        <v>17.3457</v>
      </c>
      <c r="JT658">
        <v>100.767</v>
      </c>
      <c r="JU658">
        <v>100.736</v>
      </c>
    </row>
    <row r="659" spans="1:281">
      <c r="A659">
        <v>643</v>
      </c>
      <c r="B659">
        <v>1658951041.5</v>
      </c>
      <c r="C659">
        <v>9403.5</v>
      </c>
      <c r="D659" t="s">
        <v>1721</v>
      </c>
      <c r="E659" t="s">
        <v>1722</v>
      </c>
      <c r="F659">
        <v>5</v>
      </c>
      <c r="G659" t="s">
        <v>1590</v>
      </c>
      <c r="H659" t="s">
        <v>416</v>
      </c>
      <c r="I659">
        <v>1658951033.714286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1114.725120787101</v>
      </c>
      <c r="AK659">
        <v>1059.698000000001</v>
      </c>
      <c r="AL659">
        <v>3.40266948434904</v>
      </c>
      <c r="AM659">
        <v>65.32040265321261</v>
      </c>
      <c r="AN659">
        <f>(AP659 - AO659 + DI659*1E3/(8.314*(DK659+273.15)) * AR659/DH659 * AQ659) * DH659/(100*CV659) * 1000/(1000 - AP659)</f>
        <v>0</v>
      </c>
      <c r="AO659">
        <v>17.32825267651638</v>
      </c>
      <c r="AP659">
        <v>23.04396606060606</v>
      </c>
      <c r="AQ659">
        <v>-1.201532821149832E-05</v>
      </c>
      <c r="AR659">
        <v>84.89156689926901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1394</v>
      </c>
      <c r="CA659">
        <v>300</v>
      </c>
      <c r="CB659">
        <v>300</v>
      </c>
      <c r="CC659">
        <v>300</v>
      </c>
      <c r="CD659">
        <v>10389.3</v>
      </c>
      <c r="CE659">
        <v>1221.96</v>
      </c>
      <c r="CF659">
        <v>-0.00688733</v>
      </c>
      <c r="CG659">
        <v>0.34</v>
      </c>
      <c r="CH659" t="s">
        <v>417</v>
      </c>
      <c r="CI659" t="s">
        <v>417</v>
      </c>
      <c r="CJ659" t="s">
        <v>417</v>
      </c>
      <c r="CK659" t="s">
        <v>417</v>
      </c>
      <c r="CL659" t="s">
        <v>417</v>
      </c>
      <c r="CM659" t="s">
        <v>417</v>
      </c>
      <c r="CN659" t="s">
        <v>417</v>
      </c>
      <c r="CO659" t="s">
        <v>417</v>
      </c>
      <c r="CP659" t="s">
        <v>417</v>
      </c>
      <c r="CQ659" t="s">
        <v>417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1658951033.714286</v>
      </c>
      <c r="DB659">
        <v>1010.923892857143</v>
      </c>
      <c r="DC659">
        <v>1078.590714285714</v>
      </c>
      <c r="DD659">
        <v>23.06047857142857</v>
      </c>
      <c r="DE659">
        <v>17.331125</v>
      </c>
      <c r="DF659">
        <v>1014.884642857143</v>
      </c>
      <c r="DG659">
        <v>23.15196785714286</v>
      </c>
      <c r="DH659">
        <v>500.0530714285715</v>
      </c>
      <c r="DI659">
        <v>90.41913928571429</v>
      </c>
      <c r="DJ659">
        <v>0.1000069214285714</v>
      </c>
      <c r="DK659">
        <v>27.15168928571429</v>
      </c>
      <c r="DL659">
        <v>26.98665357142857</v>
      </c>
      <c r="DM659">
        <v>999.9000000000002</v>
      </c>
      <c r="DN659">
        <v>0</v>
      </c>
      <c r="DO659">
        <v>0</v>
      </c>
      <c r="DP659">
        <v>10001.05214285714</v>
      </c>
      <c r="DQ659">
        <v>0</v>
      </c>
      <c r="DR659">
        <v>11.3539</v>
      </c>
      <c r="DS659">
        <v>-67.66548571428571</v>
      </c>
      <c r="DT659">
        <v>1034.787857142857</v>
      </c>
      <c r="DU659">
        <v>1097.6125</v>
      </c>
      <c r="DV659">
        <v>5.729354642857143</v>
      </c>
      <c r="DW659">
        <v>1078.590714285714</v>
      </c>
      <c r="DX659">
        <v>17.331125</v>
      </c>
      <c r="DY659">
        <v>2.085109642857143</v>
      </c>
      <c r="DZ659">
        <v>1.567067142857143</v>
      </c>
      <c r="EA659">
        <v>18.10588214285714</v>
      </c>
      <c r="EB659">
        <v>13.63871428571428</v>
      </c>
      <c r="EC659">
        <v>2000.009285714286</v>
      </c>
      <c r="ED659">
        <v>0.9800002857142855</v>
      </c>
      <c r="EE659">
        <v>0.01999995714285715</v>
      </c>
      <c r="EF659">
        <v>0</v>
      </c>
      <c r="EG659">
        <v>819.7316071428571</v>
      </c>
      <c r="EH659">
        <v>5.00097</v>
      </c>
      <c r="EI659">
        <v>16306.59642857143</v>
      </c>
      <c r="EJ659">
        <v>16707.66071428572</v>
      </c>
      <c r="EK659">
        <v>37.81875</v>
      </c>
      <c r="EL659">
        <v>38.35925</v>
      </c>
      <c r="EM659">
        <v>37.75</v>
      </c>
      <c r="EN659">
        <v>38.04207142857143</v>
      </c>
      <c r="EO659">
        <v>38.52214285714285</v>
      </c>
      <c r="EP659">
        <v>1955.108571428571</v>
      </c>
      <c r="EQ659">
        <v>39.90071428571429</v>
      </c>
      <c r="ER659">
        <v>0</v>
      </c>
      <c r="ES659">
        <v>1835.399999856949</v>
      </c>
      <c r="ET659">
        <v>0</v>
      </c>
      <c r="EU659">
        <v>819.6998076923076</v>
      </c>
      <c r="EV659">
        <v>-7.212410254416224</v>
      </c>
      <c r="EW659">
        <v>-127.531623892193</v>
      </c>
      <c r="EX659">
        <v>16306.08076923077</v>
      </c>
      <c r="EY659">
        <v>15</v>
      </c>
      <c r="EZ659">
        <v>1658949246.1</v>
      </c>
      <c r="FA659" t="s">
        <v>1397</v>
      </c>
      <c r="FB659">
        <v>1658949228.6</v>
      </c>
      <c r="FC659">
        <v>1658949246.1</v>
      </c>
      <c r="FD659">
        <v>1</v>
      </c>
      <c r="FE659">
        <v>1.075</v>
      </c>
      <c r="FF659">
        <v>0.018</v>
      </c>
      <c r="FG659">
        <v>-2.327</v>
      </c>
      <c r="FH659">
        <v>-0.178</v>
      </c>
      <c r="FI659">
        <v>420</v>
      </c>
      <c r="FJ659">
        <v>13</v>
      </c>
      <c r="FK659">
        <v>0.09</v>
      </c>
      <c r="FL659">
        <v>0.02</v>
      </c>
      <c r="FM659">
        <v>-67.62627499999999</v>
      </c>
      <c r="FN659">
        <v>-0.9008105065663961</v>
      </c>
      <c r="FO659">
        <v>0.09292436373201576</v>
      </c>
      <c r="FP659">
        <v>0</v>
      </c>
      <c r="FQ659">
        <v>819.9860294117647</v>
      </c>
      <c r="FR659">
        <v>-6.036317798921281</v>
      </c>
      <c r="FS659">
        <v>0.6531861046977709</v>
      </c>
      <c r="FT659">
        <v>0</v>
      </c>
      <c r="FU659">
        <v>5.724322</v>
      </c>
      <c r="FV659">
        <v>0.03216675422136824</v>
      </c>
      <c r="FW659">
        <v>0.01324688438841372</v>
      </c>
      <c r="FX659">
        <v>1</v>
      </c>
      <c r="FY659">
        <v>1</v>
      </c>
      <c r="FZ659">
        <v>3</v>
      </c>
      <c r="GA659" t="s">
        <v>426</v>
      </c>
      <c r="GB659">
        <v>2.9829</v>
      </c>
      <c r="GC659">
        <v>2.71566</v>
      </c>
      <c r="GD659">
        <v>0.177064</v>
      </c>
      <c r="GE659">
        <v>0.182037</v>
      </c>
      <c r="GF659">
        <v>0.104461</v>
      </c>
      <c r="GG659">
        <v>0.0837851</v>
      </c>
      <c r="GH659">
        <v>26091</v>
      </c>
      <c r="GI659">
        <v>26033.3</v>
      </c>
      <c r="GJ659">
        <v>29466.7</v>
      </c>
      <c r="GK659">
        <v>29434.2</v>
      </c>
      <c r="GL659">
        <v>34957.7</v>
      </c>
      <c r="GM659">
        <v>35857.1</v>
      </c>
      <c r="GN659">
        <v>41507.5</v>
      </c>
      <c r="GO659">
        <v>41944.6</v>
      </c>
      <c r="GP659">
        <v>1.94727</v>
      </c>
      <c r="GQ659">
        <v>1.9055</v>
      </c>
      <c r="GR659">
        <v>0.09762120000000001</v>
      </c>
      <c r="GS659">
        <v>0</v>
      </c>
      <c r="GT659">
        <v>25.3788</v>
      </c>
      <c r="GU659">
        <v>999.9</v>
      </c>
      <c r="GV659">
        <v>46.7</v>
      </c>
      <c r="GW659">
        <v>31.2</v>
      </c>
      <c r="GX659">
        <v>23.5666</v>
      </c>
      <c r="GY659">
        <v>62.9096</v>
      </c>
      <c r="GZ659">
        <v>33.4976</v>
      </c>
      <c r="HA659">
        <v>1</v>
      </c>
      <c r="HB659">
        <v>-0.0563008</v>
      </c>
      <c r="HC659">
        <v>0.323649</v>
      </c>
      <c r="HD659">
        <v>20.3323</v>
      </c>
      <c r="HE659">
        <v>5.21744</v>
      </c>
      <c r="HF659">
        <v>12.0099</v>
      </c>
      <c r="HG659">
        <v>4.9895</v>
      </c>
      <c r="HH659">
        <v>3.2885</v>
      </c>
      <c r="HI659">
        <v>9999</v>
      </c>
      <c r="HJ659">
        <v>9999</v>
      </c>
      <c r="HK659">
        <v>9999</v>
      </c>
      <c r="HL659">
        <v>157.3</v>
      </c>
      <c r="HM659">
        <v>1.86738</v>
      </c>
      <c r="HN659">
        <v>1.86646</v>
      </c>
      <c r="HO659">
        <v>1.8659</v>
      </c>
      <c r="HP659">
        <v>1.86583</v>
      </c>
      <c r="HQ659">
        <v>1.86768</v>
      </c>
      <c r="HR659">
        <v>1.87012</v>
      </c>
      <c r="HS659">
        <v>1.86876</v>
      </c>
      <c r="HT659">
        <v>1.87027</v>
      </c>
      <c r="HU659">
        <v>0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-4.03</v>
      </c>
      <c r="II659">
        <v>-0.0917</v>
      </c>
      <c r="IJ659">
        <v>-0.9279119013753974</v>
      </c>
      <c r="IK659">
        <v>-0.003643892653284941</v>
      </c>
      <c r="IL659">
        <v>8.948238347276123E-07</v>
      </c>
      <c r="IM659">
        <v>-2.445980282225029E-10</v>
      </c>
      <c r="IN659">
        <v>-0.1764634167570225</v>
      </c>
      <c r="IO659">
        <v>-0.01042730378795286</v>
      </c>
      <c r="IP659">
        <v>0.00100284695746963</v>
      </c>
      <c r="IQ659">
        <v>-1.701466411570297E-05</v>
      </c>
      <c r="IR659">
        <v>2</v>
      </c>
      <c r="IS659">
        <v>2310</v>
      </c>
      <c r="IT659">
        <v>1</v>
      </c>
      <c r="IU659">
        <v>25</v>
      </c>
      <c r="IV659">
        <v>30.2</v>
      </c>
      <c r="IW659">
        <v>29.9</v>
      </c>
      <c r="IX659">
        <v>2.28516</v>
      </c>
      <c r="IY659">
        <v>2.19482</v>
      </c>
      <c r="IZ659">
        <v>1.39648</v>
      </c>
      <c r="JA659">
        <v>2.34375</v>
      </c>
      <c r="JB659">
        <v>1.49536</v>
      </c>
      <c r="JC659">
        <v>2.38281</v>
      </c>
      <c r="JD659">
        <v>35.8711</v>
      </c>
      <c r="JE659">
        <v>24.1751</v>
      </c>
      <c r="JF659">
        <v>18</v>
      </c>
      <c r="JG659">
        <v>513.643</v>
      </c>
      <c r="JH659">
        <v>442.805</v>
      </c>
      <c r="JI659">
        <v>24.9992</v>
      </c>
      <c r="JJ659">
        <v>26.6763</v>
      </c>
      <c r="JK659">
        <v>29.9998</v>
      </c>
      <c r="JL659">
        <v>26.6426</v>
      </c>
      <c r="JM659">
        <v>26.5788</v>
      </c>
      <c r="JN659">
        <v>45.7312</v>
      </c>
      <c r="JO659">
        <v>29.6327</v>
      </c>
      <c r="JP659">
        <v>55.7959</v>
      </c>
      <c r="JQ659">
        <v>25</v>
      </c>
      <c r="JR659">
        <v>1122.66</v>
      </c>
      <c r="JS659">
        <v>17.3456</v>
      </c>
      <c r="JT659">
        <v>100.768</v>
      </c>
      <c r="JU659">
        <v>100.736</v>
      </c>
    </row>
    <row r="660" spans="1:281">
      <c r="A660">
        <v>644</v>
      </c>
      <c r="B660">
        <v>1658951046.5</v>
      </c>
      <c r="C660">
        <v>9408.5</v>
      </c>
      <c r="D660" t="s">
        <v>1723</v>
      </c>
      <c r="E660" t="s">
        <v>1724</v>
      </c>
      <c r="F660">
        <v>5</v>
      </c>
      <c r="G660" t="s">
        <v>1590</v>
      </c>
      <c r="H660" t="s">
        <v>416</v>
      </c>
      <c r="I660">
        <v>1658951039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1131.157629122156</v>
      </c>
      <c r="AK660">
        <v>1076.622606060606</v>
      </c>
      <c r="AL660">
        <v>3.352036835618528</v>
      </c>
      <c r="AM660">
        <v>65.32040265321261</v>
      </c>
      <c r="AN660">
        <f>(AP660 - AO660 + DI660*1E3/(8.314*(DK660+273.15)) * AR660/DH660 * AQ660) * DH660/(100*CV660) * 1000/(1000 - AP660)</f>
        <v>0</v>
      </c>
      <c r="AO660">
        <v>17.29975735358865</v>
      </c>
      <c r="AP660">
        <v>23.02577939393939</v>
      </c>
      <c r="AQ660">
        <v>-0.0004051191510570034</v>
      </c>
      <c r="AR660">
        <v>84.89156689926901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1394</v>
      </c>
      <c r="CA660">
        <v>300</v>
      </c>
      <c r="CB660">
        <v>300</v>
      </c>
      <c r="CC660">
        <v>300</v>
      </c>
      <c r="CD660">
        <v>10389.3</v>
      </c>
      <c r="CE660">
        <v>1221.96</v>
      </c>
      <c r="CF660">
        <v>-0.00688733</v>
      </c>
      <c r="CG660">
        <v>0.34</v>
      </c>
      <c r="CH660" t="s">
        <v>417</v>
      </c>
      <c r="CI660" t="s">
        <v>417</v>
      </c>
      <c r="CJ660" t="s">
        <v>417</v>
      </c>
      <c r="CK660" t="s">
        <v>417</v>
      </c>
      <c r="CL660" t="s">
        <v>417</v>
      </c>
      <c r="CM660" t="s">
        <v>417</v>
      </c>
      <c r="CN660" t="s">
        <v>417</v>
      </c>
      <c r="CO660" t="s">
        <v>417</v>
      </c>
      <c r="CP660" t="s">
        <v>417</v>
      </c>
      <c r="CQ660" t="s">
        <v>417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1658951039</v>
      </c>
      <c r="DB660">
        <v>1028.588518518518</v>
      </c>
      <c r="DC660">
        <v>1096.141481481481</v>
      </c>
      <c r="DD660">
        <v>23.04557407407408</v>
      </c>
      <c r="DE660">
        <v>17.31602222222222</v>
      </c>
      <c r="DF660">
        <v>1032.594074074074</v>
      </c>
      <c r="DG660">
        <v>23.13719259259259</v>
      </c>
      <c r="DH660">
        <v>500.0597037037037</v>
      </c>
      <c r="DI660">
        <v>90.42015925925925</v>
      </c>
      <c r="DJ660">
        <v>0.1000330703703704</v>
      </c>
      <c r="DK660">
        <v>27.14901481481482</v>
      </c>
      <c r="DL660">
        <v>26.98105555555555</v>
      </c>
      <c r="DM660">
        <v>999.9000000000001</v>
      </c>
      <c r="DN660">
        <v>0</v>
      </c>
      <c r="DO660">
        <v>0</v>
      </c>
      <c r="DP660">
        <v>9993.748148148148</v>
      </c>
      <c r="DQ660">
        <v>0</v>
      </c>
      <c r="DR660">
        <v>11.3539</v>
      </c>
      <c r="DS660">
        <v>-67.55198148148149</v>
      </c>
      <c r="DT660">
        <v>1052.852962962963</v>
      </c>
      <c r="DU660">
        <v>1115.456296296296</v>
      </c>
      <c r="DV660">
        <v>5.729558148148147</v>
      </c>
      <c r="DW660">
        <v>1096.141481481481</v>
      </c>
      <c r="DX660">
        <v>17.31602222222222</v>
      </c>
      <c r="DY660">
        <v>2.083785555555556</v>
      </c>
      <c r="DZ660">
        <v>1.565718518518519</v>
      </c>
      <c r="EA660">
        <v>18.09577777777778</v>
      </c>
      <c r="EB660">
        <v>13.62548148148148</v>
      </c>
      <c r="EC660">
        <v>1999.995925925926</v>
      </c>
      <c r="ED660">
        <v>0.980000111111111</v>
      </c>
      <c r="EE660">
        <v>0.02000012592592593</v>
      </c>
      <c r="EF660">
        <v>0</v>
      </c>
      <c r="EG660">
        <v>819.1087037037039</v>
      </c>
      <c r="EH660">
        <v>5.00097</v>
      </c>
      <c r="EI660">
        <v>16294.87037037037</v>
      </c>
      <c r="EJ660">
        <v>16707.54814814815</v>
      </c>
      <c r="EK660">
        <v>37.812</v>
      </c>
      <c r="EL660">
        <v>38.33766666666666</v>
      </c>
      <c r="EM660">
        <v>37.75</v>
      </c>
      <c r="EN660">
        <v>38.02066666666666</v>
      </c>
      <c r="EO660">
        <v>38.5</v>
      </c>
      <c r="EP660">
        <v>1955.095555555555</v>
      </c>
      <c r="EQ660">
        <v>39.90037037037037</v>
      </c>
      <c r="ER660">
        <v>0</v>
      </c>
      <c r="ES660">
        <v>1840.200000047684</v>
      </c>
      <c r="ET660">
        <v>0</v>
      </c>
      <c r="EU660">
        <v>819.1194230769231</v>
      </c>
      <c r="EV660">
        <v>-6.688376059891801</v>
      </c>
      <c r="EW660">
        <v>-135.9658119367429</v>
      </c>
      <c r="EX660">
        <v>16295.47692307692</v>
      </c>
      <c r="EY660">
        <v>15</v>
      </c>
      <c r="EZ660">
        <v>1658949246.1</v>
      </c>
      <c r="FA660" t="s">
        <v>1397</v>
      </c>
      <c r="FB660">
        <v>1658949228.6</v>
      </c>
      <c r="FC660">
        <v>1658949246.1</v>
      </c>
      <c r="FD660">
        <v>1</v>
      </c>
      <c r="FE660">
        <v>1.075</v>
      </c>
      <c r="FF660">
        <v>0.018</v>
      </c>
      <c r="FG660">
        <v>-2.327</v>
      </c>
      <c r="FH660">
        <v>-0.178</v>
      </c>
      <c r="FI660">
        <v>420</v>
      </c>
      <c r="FJ660">
        <v>13</v>
      </c>
      <c r="FK660">
        <v>0.09</v>
      </c>
      <c r="FL660">
        <v>0.02</v>
      </c>
      <c r="FM660">
        <v>-67.57816585365855</v>
      </c>
      <c r="FN660">
        <v>0.746997909407587</v>
      </c>
      <c r="FO660">
        <v>0.1937019556290419</v>
      </c>
      <c r="FP660">
        <v>0</v>
      </c>
      <c r="FQ660">
        <v>819.4718823529412</v>
      </c>
      <c r="FR660">
        <v>-7.066493507043287</v>
      </c>
      <c r="FS660">
        <v>0.7304906394981789</v>
      </c>
      <c r="FT660">
        <v>0</v>
      </c>
      <c r="FU660">
        <v>5.731395121951219</v>
      </c>
      <c r="FV660">
        <v>-0.01249170731708094</v>
      </c>
      <c r="FW660">
        <v>0.008629928106969954</v>
      </c>
      <c r="FX660">
        <v>1</v>
      </c>
      <c r="FY660">
        <v>1</v>
      </c>
      <c r="FZ660">
        <v>3</v>
      </c>
      <c r="GA660" t="s">
        <v>426</v>
      </c>
      <c r="GB660">
        <v>2.98292</v>
      </c>
      <c r="GC660">
        <v>2.71555</v>
      </c>
      <c r="GD660">
        <v>0.178852</v>
      </c>
      <c r="GE660">
        <v>0.183682</v>
      </c>
      <c r="GF660">
        <v>0.104407</v>
      </c>
      <c r="GG660">
        <v>0.0836549</v>
      </c>
      <c r="GH660">
        <v>26034.5</v>
      </c>
      <c r="GI660">
        <v>25981.4</v>
      </c>
      <c r="GJ660">
        <v>29466.8</v>
      </c>
      <c r="GK660">
        <v>29434.6</v>
      </c>
      <c r="GL660">
        <v>34959.8</v>
      </c>
      <c r="GM660">
        <v>35862.7</v>
      </c>
      <c r="GN660">
        <v>41507.4</v>
      </c>
      <c r="GO660">
        <v>41945.1</v>
      </c>
      <c r="GP660">
        <v>1.94735</v>
      </c>
      <c r="GQ660">
        <v>1.90593</v>
      </c>
      <c r="GR660">
        <v>0.097733</v>
      </c>
      <c r="GS660">
        <v>0</v>
      </c>
      <c r="GT660">
        <v>25.3735</v>
      </c>
      <c r="GU660">
        <v>999.9</v>
      </c>
      <c r="GV660">
        <v>46.7</v>
      </c>
      <c r="GW660">
        <v>31.2</v>
      </c>
      <c r="GX660">
        <v>23.5667</v>
      </c>
      <c r="GY660">
        <v>62.9496</v>
      </c>
      <c r="GZ660">
        <v>33.4976</v>
      </c>
      <c r="HA660">
        <v>1</v>
      </c>
      <c r="HB660">
        <v>-0.0567378</v>
      </c>
      <c r="HC660">
        <v>0.318761</v>
      </c>
      <c r="HD660">
        <v>20.3321</v>
      </c>
      <c r="HE660">
        <v>5.21774</v>
      </c>
      <c r="HF660">
        <v>12.0099</v>
      </c>
      <c r="HG660">
        <v>4.98935</v>
      </c>
      <c r="HH660">
        <v>3.28865</v>
      </c>
      <c r="HI660">
        <v>9999</v>
      </c>
      <c r="HJ660">
        <v>9999</v>
      </c>
      <c r="HK660">
        <v>9999</v>
      </c>
      <c r="HL660">
        <v>157.3</v>
      </c>
      <c r="HM660">
        <v>1.86738</v>
      </c>
      <c r="HN660">
        <v>1.86646</v>
      </c>
      <c r="HO660">
        <v>1.86586</v>
      </c>
      <c r="HP660">
        <v>1.86584</v>
      </c>
      <c r="HQ660">
        <v>1.86768</v>
      </c>
      <c r="HR660">
        <v>1.87012</v>
      </c>
      <c r="HS660">
        <v>1.86875</v>
      </c>
      <c r="HT660">
        <v>1.87027</v>
      </c>
      <c r="HU660">
        <v>0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-4.07</v>
      </c>
      <c r="II660">
        <v>-0.09180000000000001</v>
      </c>
      <c r="IJ660">
        <v>-0.9279119013753974</v>
      </c>
      <c r="IK660">
        <v>-0.003643892653284941</v>
      </c>
      <c r="IL660">
        <v>8.948238347276123E-07</v>
      </c>
      <c r="IM660">
        <v>-2.445980282225029E-10</v>
      </c>
      <c r="IN660">
        <v>-0.1764634167570225</v>
      </c>
      <c r="IO660">
        <v>-0.01042730378795286</v>
      </c>
      <c r="IP660">
        <v>0.00100284695746963</v>
      </c>
      <c r="IQ660">
        <v>-1.701466411570297E-05</v>
      </c>
      <c r="IR660">
        <v>2</v>
      </c>
      <c r="IS660">
        <v>2310</v>
      </c>
      <c r="IT660">
        <v>1</v>
      </c>
      <c r="IU660">
        <v>25</v>
      </c>
      <c r="IV660">
        <v>30.3</v>
      </c>
      <c r="IW660">
        <v>30</v>
      </c>
      <c r="IX660">
        <v>2.30957</v>
      </c>
      <c r="IY660">
        <v>2.19604</v>
      </c>
      <c r="IZ660">
        <v>1.39648</v>
      </c>
      <c r="JA660">
        <v>2.34497</v>
      </c>
      <c r="JB660">
        <v>1.49536</v>
      </c>
      <c r="JC660">
        <v>2.39746</v>
      </c>
      <c r="JD660">
        <v>35.8711</v>
      </c>
      <c r="JE660">
        <v>24.1663</v>
      </c>
      <c r="JF660">
        <v>18</v>
      </c>
      <c r="JG660">
        <v>513.689</v>
      </c>
      <c r="JH660">
        <v>443.058</v>
      </c>
      <c r="JI660">
        <v>24.999</v>
      </c>
      <c r="JJ660">
        <v>26.6746</v>
      </c>
      <c r="JK660">
        <v>29.9999</v>
      </c>
      <c r="JL660">
        <v>26.6423</v>
      </c>
      <c r="JM660">
        <v>26.5781</v>
      </c>
      <c r="JN660">
        <v>46.2229</v>
      </c>
      <c r="JO660">
        <v>29.6327</v>
      </c>
      <c r="JP660">
        <v>55.7959</v>
      </c>
      <c r="JQ660">
        <v>25</v>
      </c>
      <c r="JR660">
        <v>1142.7</v>
      </c>
      <c r="JS660">
        <v>17.3456</v>
      </c>
      <c r="JT660">
        <v>100.768</v>
      </c>
      <c r="JU660">
        <v>100.738</v>
      </c>
    </row>
    <row r="661" spans="1:281">
      <c r="A661">
        <v>645</v>
      </c>
      <c r="B661">
        <v>1658951051.5</v>
      </c>
      <c r="C661">
        <v>9413.5</v>
      </c>
      <c r="D661" t="s">
        <v>1725</v>
      </c>
      <c r="E661" t="s">
        <v>1726</v>
      </c>
      <c r="F661">
        <v>5</v>
      </c>
      <c r="G661" t="s">
        <v>1590</v>
      </c>
      <c r="H661" t="s">
        <v>416</v>
      </c>
      <c r="I661">
        <v>1658951043.714286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1147.416153844452</v>
      </c>
      <c r="AK661">
        <v>1093.046181818182</v>
      </c>
      <c r="AL661">
        <v>3.278771997305685</v>
      </c>
      <c r="AM661">
        <v>65.32040265321261</v>
      </c>
      <c r="AN661">
        <f>(AP661 - AO661 + DI661*1E3/(8.314*(DK661+273.15)) * AR661/DH661 * AQ661) * DH661/(100*CV661) * 1000/(1000 - AP661)</f>
        <v>0</v>
      </c>
      <c r="AO661">
        <v>17.27770396157036</v>
      </c>
      <c r="AP661">
        <v>23.00824606060606</v>
      </c>
      <c r="AQ661">
        <v>-0.0003672297821456957</v>
      </c>
      <c r="AR661">
        <v>84.89156689926901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1394</v>
      </c>
      <c r="CA661">
        <v>300</v>
      </c>
      <c r="CB661">
        <v>300</v>
      </c>
      <c r="CC661">
        <v>300</v>
      </c>
      <c r="CD661">
        <v>10389.3</v>
      </c>
      <c r="CE661">
        <v>1221.96</v>
      </c>
      <c r="CF661">
        <v>-0.00688733</v>
      </c>
      <c r="CG661">
        <v>0.34</v>
      </c>
      <c r="CH661" t="s">
        <v>417</v>
      </c>
      <c r="CI661" t="s">
        <v>417</v>
      </c>
      <c r="CJ661" t="s">
        <v>417</v>
      </c>
      <c r="CK661" t="s">
        <v>417</v>
      </c>
      <c r="CL661" t="s">
        <v>417</v>
      </c>
      <c r="CM661" t="s">
        <v>417</v>
      </c>
      <c r="CN661" t="s">
        <v>417</v>
      </c>
      <c r="CO661" t="s">
        <v>417</v>
      </c>
      <c r="CP661" t="s">
        <v>417</v>
      </c>
      <c r="CQ661" t="s">
        <v>417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1658951043.714286</v>
      </c>
      <c r="DB661">
        <v>1044.186785714286</v>
      </c>
      <c r="DC661">
        <v>1111.545357142857</v>
      </c>
      <c r="DD661">
        <v>23.03259285714285</v>
      </c>
      <c r="DE661">
        <v>17.29981785714286</v>
      </c>
      <c r="DF661">
        <v>1048.231428571429</v>
      </c>
      <c r="DG661">
        <v>23.12431785714286</v>
      </c>
      <c r="DH661">
        <v>500.0615714285714</v>
      </c>
      <c r="DI661">
        <v>90.42067142857142</v>
      </c>
      <c r="DJ661">
        <v>0.0999937642857143</v>
      </c>
      <c r="DK661">
        <v>27.14517857142857</v>
      </c>
      <c r="DL661">
        <v>26.97778928571429</v>
      </c>
      <c r="DM661">
        <v>999.9000000000002</v>
      </c>
      <c r="DN661">
        <v>0</v>
      </c>
      <c r="DO661">
        <v>0</v>
      </c>
      <c r="DP661">
        <v>9995.419642857143</v>
      </c>
      <c r="DQ661">
        <v>0</v>
      </c>
      <c r="DR661">
        <v>11.3539</v>
      </c>
      <c r="DS661">
        <v>-67.35872500000001</v>
      </c>
      <c r="DT661">
        <v>1068.803928571429</v>
      </c>
      <c r="DU661">
        <v>1131.113571428572</v>
      </c>
      <c r="DV661">
        <v>5.732776071428573</v>
      </c>
      <c r="DW661">
        <v>1111.545357142857</v>
      </c>
      <c r="DX661">
        <v>17.29981785714286</v>
      </c>
      <c r="DY661">
        <v>2.082623214285714</v>
      </c>
      <c r="DZ661">
        <v>1.564261428571429</v>
      </c>
      <c r="EA661">
        <v>18.08689285714286</v>
      </c>
      <c r="EB661">
        <v>13.611175</v>
      </c>
      <c r="EC661">
        <v>1999.986785714286</v>
      </c>
      <c r="ED661">
        <v>0.9799999642857141</v>
      </c>
      <c r="EE661">
        <v>0.02000026785714287</v>
      </c>
      <c r="EF661">
        <v>0</v>
      </c>
      <c r="EG661">
        <v>818.6004642857143</v>
      </c>
      <c r="EH661">
        <v>5.00097</v>
      </c>
      <c r="EI661">
        <v>16284.05714285714</v>
      </c>
      <c r="EJ661">
        <v>16707.47142857143</v>
      </c>
      <c r="EK661">
        <v>37.812</v>
      </c>
      <c r="EL661">
        <v>38.32324999999999</v>
      </c>
      <c r="EM661">
        <v>37.73875</v>
      </c>
      <c r="EN661">
        <v>38.00664285714286</v>
      </c>
      <c r="EO661">
        <v>38.5</v>
      </c>
      <c r="EP661">
        <v>1955.086785714285</v>
      </c>
      <c r="EQ661">
        <v>39.9</v>
      </c>
      <c r="ER661">
        <v>0</v>
      </c>
      <c r="ES661">
        <v>1845.599999904633</v>
      </c>
      <c r="ET661">
        <v>0</v>
      </c>
      <c r="EU661">
        <v>818.5276000000001</v>
      </c>
      <c r="EV661">
        <v>-6.445615378209013</v>
      </c>
      <c r="EW661">
        <v>-137.6230771664192</v>
      </c>
      <c r="EX661">
        <v>16282.444</v>
      </c>
      <c r="EY661">
        <v>15</v>
      </c>
      <c r="EZ661">
        <v>1658949246.1</v>
      </c>
      <c r="FA661" t="s">
        <v>1397</v>
      </c>
      <c r="FB661">
        <v>1658949228.6</v>
      </c>
      <c r="FC661">
        <v>1658949246.1</v>
      </c>
      <c r="FD661">
        <v>1</v>
      </c>
      <c r="FE661">
        <v>1.075</v>
      </c>
      <c r="FF661">
        <v>0.018</v>
      </c>
      <c r="FG661">
        <v>-2.327</v>
      </c>
      <c r="FH661">
        <v>-0.178</v>
      </c>
      <c r="FI661">
        <v>420</v>
      </c>
      <c r="FJ661">
        <v>13</v>
      </c>
      <c r="FK661">
        <v>0.09</v>
      </c>
      <c r="FL661">
        <v>0.02</v>
      </c>
      <c r="FM661">
        <v>-67.44817073170732</v>
      </c>
      <c r="FN661">
        <v>2.470620209059243</v>
      </c>
      <c r="FO661">
        <v>0.3036022062356788</v>
      </c>
      <c r="FP661">
        <v>0</v>
      </c>
      <c r="FQ661">
        <v>818.9387352941177</v>
      </c>
      <c r="FR661">
        <v>-6.532146673106118</v>
      </c>
      <c r="FS661">
        <v>0.6866045316424573</v>
      </c>
      <c r="FT661">
        <v>0</v>
      </c>
      <c r="FU661">
        <v>5.732084878048781</v>
      </c>
      <c r="FV661">
        <v>0.04758878048781555</v>
      </c>
      <c r="FW661">
        <v>0.009146090494117798</v>
      </c>
      <c r="FX661">
        <v>1</v>
      </c>
      <c r="FY661">
        <v>1</v>
      </c>
      <c r="FZ661">
        <v>3</v>
      </c>
      <c r="GA661" t="s">
        <v>426</v>
      </c>
      <c r="GB661">
        <v>2.98311</v>
      </c>
      <c r="GC661">
        <v>2.71564</v>
      </c>
      <c r="GD661">
        <v>0.180578</v>
      </c>
      <c r="GE661">
        <v>0.185369</v>
      </c>
      <c r="GF661">
        <v>0.104348</v>
      </c>
      <c r="GG661">
        <v>0.08363719999999999</v>
      </c>
      <c r="GH661">
        <v>25979.2</v>
      </c>
      <c r="GI661">
        <v>25927.9</v>
      </c>
      <c r="GJ661">
        <v>29466.2</v>
      </c>
      <c r="GK661">
        <v>29434.8</v>
      </c>
      <c r="GL661">
        <v>34961.4</v>
      </c>
      <c r="GM661">
        <v>35863.8</v>
      </c>
      <c r="GN661">
        <v>41506.6</v>
      </c>
      <c r="GO661">
        <v>41945.5</v>
      </c>
      <c r="GP661">
        <v>1.94755</v>
      </c>
      <c r="GQ661">
        <v>1.90572</v>
      </c>
      <c r="GR661">
        <v>0.0984035</v>
      </c>
      <c r="GS661">
        <v>0</v>
      </c>
      <c r="GT661">
        <v>25.3692</v>
      </c>
      <c r="GU661">
        <v>999.9</v>
      </c>
      <c r="GV661">
        <v>46.6</v>
      </c>
      <c r="GW661">
        <v>31.2</v>
      </c>
      <c r="GX661">
        <v>23.5157</v>
      </c>
      <c r="GY661">
        <v>63.1096</v>
      </c>
      <c r="GZ661">
        <v>33.73</v>
      </c>
      <c r="HA661">
        <v>1</v>
      </c>
      <c r="HB661">
        <v>-0.0568699</v>
      </c>
      <c r="HC661">
        <v>0.315005</v>
      </c>
      <c r="HD661">
        <v>20.3323</v>
      </c>
      <c r="HE661">
        <v>5.21684</v>
      </c>
      <c r="HF661">
        <v>12.0099</v>
      </c>
      <c r="HG661">
        <v>4.9894</v>
      </c>
      <c r="HH661">
        <v>3.28845</v>
      </c>
      <c r="HI661">
        <v>9999</v>
      </c>
      <c r="HJ661">
        <v>9999</v>
      </c>
      <c r="HK661">
        <v>9999</v>
      </c>
      <c r="HL661">
        <v>157.3</v>
      </c>
      <c r="HM661">
        <v>1.86738</v>
      </c>
      <c r="HN661">
        <v>1.86646</v>
      </c>
      <c r="HO661">
        <v>1.86585</v>
      </c>
      <c r="HP661">
        <v>1.86584</v>
      </c>
      <c r="HQ661">
        <v>1.86768</v>
      </c>
      <c r="HR661">
        <v>1.87012</v>
      </c>
      <c r="HS661">
        <v>1.86874</v>
      </c>
      <c r="HT661">
        <v>1.87027</v>
      </c>
      <c r="HU661">
        <v>0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-4.11</v>
      </c>
      <c r="II661">
        <v>-0.0919</v>
      </c>
      <c r="IJ661">
        <v>-0.9279119013753974</v>
      </c>
      <c r="IK661">
        <v>-0.003643892653284941</v>
      </c>
      <c r="IL661">
        <v>8.948238347276123E-07</v>
      </c>
      <c r="IM661">
        <v>-2.445980282225029E-10</v>
      </c>
      <c r="IN661">
        <v>-0.1764634167570225</v>
      </c>
      <c r="IO661">
        <v>-0.01042730378795286</v>
      </c>
      <c r="IP661">
        <v>0.00100284695746963</v>
      </c>
      <c r="IQ661">
        <v>-1.701466411570297E-05</v>
      </c>
      <c r="IR661">
        <v>2</v>
      </c>
      <c r="IS661">
        <v>2310</v>
      </c>
      <c r="IT661">
        <v>1</v>
      </c>
      <c r="IU661">
        <v>25</v>
      </c>
      <c r="IV661">
        <v>30.4</v>
      </c>
      <c r="IW661">
        <v>30.1</v>
      </c>
      <c r="IX661">
        <v>2.33887</v>
      </c>
      <c r="IY661">
        <v>2.19604</v>
      </c>
      <c r="IZ661">
        <v>1.39648</v>
      </c>
      <c r="JA661">
        <v>2.34375</v>
      </c>
      <c r="JB661">
        <v>1.49536</v>
      </c>
      <c r="JC661">
        <v>2.40356</v>
      </c>
      <c r="JD661">
        <v>35.8944</v>
      </c>
      <c r="JE661">
        <v>24.1663</v>
      </c>
      <c r="JF661">
        <v>18</v>
      </c>
      <c r="JG661">
        <v>513.799</v>
      </c>
      <c r="JH661">
        <v>442.924</v>
      </c>
      <c r="JI661">
        <v>24.9991</v>
      </c>
      <c r="JJ661">
        <v>26.6724</v>
      </c>
      <c r="JK661">
        <v>29.9998</v>
      </c>
      <c r="JL661">
        <v>26.6401</v>
      </c>
      <c r="JM661">
        <v>26.5765</v>
      </c>
      <c r="JN661">
        <v>46.8087</v>
      </c>
      <c r="JO661">
        <v>29.6327</v>
      </c>
      <c r="JP661">
        <v>55.7959</v>
      </c>
      <c r="JQ661">
        <v>25</v>
      </c>
      <c r="JR661">
        <v>1156.13</v>
      </c>
      <c r="JS661">
        <v>17.3456</v>
      </c>
      <c r="JT661">
        <v>100.766</v>
      </c>
      <c r="JU661">
        <v>100.739</v>
      </c>
    </row>
    <row r="662" spans="1:281">
      <c r="A662">
        <v>646</v>
      </c>
      <c r="B662">
        <v>1658951056.5</v>
      </c>
      <c r="C662">
        <v>9418.5</v>
      </c>
      <c r="D662" t="s">
        <v>1727</v>
      </c>
      <c r="E662" t="s">
        <v>1728</v>
      </c>
      <c r="F662">
        <v>5</v>
      </c>
      <c r="G662" t="s">
        <v>1590</v>
      </c>
      <c r="H662" t="s">
        <v>416</v>
      </c>
      <c r="I662">
        <v>1658951049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1164.287199255852</v>
      </c>
      <c r="AK662">
        <v>1109.830606060606</v>
      </c>
      <c r="AL662">
        <v>3.369553318302887</v>
      </c>
      <c r="AM662">
        <v>65.32040265321261</v>
      </c>
      <c r="AN662">
        <f>(AP662 - AO662 + DI662*1E3/(8.314*(DK662+273.15)) * AR662/DH662 * AQ662) * DH662/(100*CV662) * 1000/(1000 - AP662)</f>
        <v>0</v>
      </c>
      <c r="AO662">
        <v>17.27356304787259</v>
      </c>
      <c r="AP662">
        <v>23.00179212121212</v>
      </c>
      <c r="AQ662">
        <v>2.250038870506255E-05</v>
      </c>
      <c r="AR662">
        <v>84.89156689926901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1394</v>
      </c>
      <c r="CA662">
        <v>300</v>
      </c>
      <c r="CB662">
        <v>300</v>
      </c>
      <c r="CC662">
        <v>300</v>
      </c>
      <c r="CD662">
        <v>10389.3</v>
      </c>
      <c r="CE662">
        <v>1221.96</v>
      </c>
      <c r="CF662">
        <v>-0.00688733</v>
      </c>
      <c r="CG662">
        <v>0.34</v>
      </c>
      <c r="CH662" t="s">
        <v>417</v>
      </c>
      <c r="CI662" t="s">
        <v>417</v>
      </c>
      <c r="CJ662" t="s">
        <v>417</v>
      </c>
      <c r="CK662" t="s">
        <v>417</v>
      </c>
      <c r="CL662" t="s">
        <v>417</v>
      </c>
      <c r="CM662" t="s">
        <v>417</v>
      </c>
      <c r="CN662" t="s">
        <v>417</v>
      </c>
      <c r="CO662" t="s">
        <v>417</v>
      </c>
      <c r="CP662" t="s">
        <v>417</v>
      </c>
      <c r="CQ662" t="s">
        <v>417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1658951049</v>
      </c>
      <c r="DB662">
        <v>1061.496296296296</v>
      </c>
      <c r="DC662">
        <v>1128.745185185185</v>
      </c>
      <c r="DD662">
        <v>23.01801851851852</v>
      </c>
      <c r="DE662">
        <v>17.2809962962963</v>
      </c>
      <c r="DF662">
        <v>1065.585555555556</v>
      </c>
      <c r="DG662">
        <v>23.10986296296296</v>
      </c>
      <c r="DH662">
        <v>500.0447037037037</v>
      </c>
      <c r="DI662">
        <v>90.41970740740739</v>
      </c>
      <c r="DJ662">
        <v>0.09995074074074074</v>
      </c>
      <c r="DK662">
        <v>27.14158518518519</v>
      </c>
      <c r="DL662">
        <v>26.97667777777778</v>
      </c>
      <c r="DM662">
        <v>999.9000000000001</v>
      </c>
      <c r="DN662">
        <v>0</v>
      </c>
      <c r="DO662">
        <v>0</v>
      </c>
      <c r="DP662">
        <v>10002.52</v>
      </c>
      <c r="DQ662">
        <v>0</v>
      </c>
      <c r="DR662">
        <v>11.3539</v>
      </c>
      <c r="DS662">
        <v>-67.24974074074075</v>
      </c>
      <c r="DT662">
        <v>1086.505925925926</v>
      </c>
      <c r="DU662">
        <v>1148.594444444444</v>
      </c>
      <c r="DV662">
        <v>5.737025185185185</v>
      </c>
      <c r="DW662">
        <v>1128.745185185185</v>
      </c>
      <c r="DX662">
        <v>17.2809962962963</v>
      </c>
      <c r="DY662">
        <v>2.081281851851851</v>
      </c>
      <c r="DZ662">
        <v>1.562542222222222</v>
      </c>
      <c r="EA662">
        <v>18.07664814814815</v>
      </c>
      <c r="EB662">
        <v>13.59428518518519</v>
      </c>
      <c r="EC662">
        <v>1999.977037037037</v>
      </c>
      <c r="ED662">
        <v>0.9799995555555554</v>
      </c>
      <c r="EE662">
        <v>0.02000066296296297</v>
      </c>
      <c r="EF662">
        <v>0</v>
      </c>
      <c r="EG662">
        <v>817.9998148148146</v>
      </c>
      <c r="EH662">
        <v>5.00097</v>
      </c>
      <c r="EI662">
        <v>16271.85925925926</v>
      </c>
      <c r="EJ662">
        <v>16707.38148148148</v>
      </c>
      <c r="EK662">
        <v>37.80051851851852</v>
      </c>
      <c r="EL662">
        <v>38.312</v>
      </c>
      <c r="EM662">
        <v>37.71733333333334</v>
      </c>
      <c r="EN662">
        <v>38</v>
      </c>
      <c r="EO662">
        <v>38.5</v>
      </c>
      <c r="EP662">
        <v>1955.076666666666</v>
      </c>
      <c r="EQ662">
        <v>39.90037037037037</v>
      </c>
      <c r="ER662">
        <v>0</v>
      </c>
      <c r="ES662">
        <v>1850.399999856949</v>
      </c>
      <c r="ET662">
        <v>0</v>
      </c>
      <c r="EU662">
        <v>817.98428</v>
      </c>
      <c r="EV662">
        <v>-6.191769231659819</v>
      </c>
      <c r="EW662">
        <v>-134.2538463746867</v>
      </c>
      <c r="EX662">
        <v>16271.368</v>
      </c>
      <c r="EY662">
        <v>15</v>
      </c>
      <c r="EZ662">
        <v>1658949246.1</v>
      </c>
      <c r="FA662" t="s">
        <v>1397</v>
      </c>
      <c r="FB662">
        <v>1658949228.6</v>
      </c>
      <c r="FC662">
        <v>1658949246.1</v>
      </c>
      <c r="FD662">
        <v>1</v>
      </c>
      <c r="FE662">
        <v>1.075</v>
      </c>
      <c r="FF662">
        <v>0.018</v>
      </c>
      <c r="FG662">
        <v>-2.327</v>
      </c>
      <c r="FH662">
        <v>-0.178</v>
      </c>
      <c r="FI662">
        <v>420</v>
      </c>
      <c r="FJ662">
        <v>13</v>
      </c>
      <c r="FK662">
        <v>0.09</v>
      </c>
      <c r="FL662">
        <v>0.02</v>
      </c>
      <c r="FM662">
        <v>-67.38662682926828</v>
      </c>
      <c r="FN662">
        <v>1.519785365853733</v>
      </c>
      <c r="FO662">
        <v>0.2818527335800225</v>
      </c>
      <c r="FP662">
        <v>0</v>
      </c>
      <c r="FQ662">
        <v>818.4245882352942</v>
      </c>
      <c r="FR662">
        <v>-6.115141318241386</v>
      </c>
      <c r="FS662">
        <v>0.6532208939801052</v>
      </c>
      <c r="FT662">
        <v>0</v>
      </c>
      <c r="FU662">
        <v>5.73227</v>
      </c>
      <c r="FV662">
        <v>0.04702787456446416</v>
      </c>
      <c r="FW662">
        <v>0.008920013124785298</v>
      </c>
      <c r="FX662">
        <v>1</v>
      </c>
      <c r="FY662">
        <v>1</v>
      </c>
      <c r="FZ662">
        <v>3</v>
      </c>
      <c r="GA662" t="s">
        <v>426</v>
      </c>
      <c r="GB662">
        <v>2.98309</v>
      </c>
      <c r="GC662">
        <v>2.7156</v>
      </c>
      <c r="GD662">
        <v>0.182342</v>
      </c>
      <c r="GE662">
        <v>0.187089</v>
      </c>
      <c r="GF662">
        <v>0.104328</v>
      </c>
      <c r="GG662">
        <v>0.0836263</v>
      </c>
      <c r="GH662">
        <v>25924.6</v>
      </c>
      <c r="GI662">
        <v>25873.3</v>
      </c>
      <c r="GJ662">
        <v>29467.7</v>
      </c>
      <c r="GK662">
        <v>29434.9</v>
      </c>
      <c r="GL662">
        <v>34963.7</v>
      </c>
      <c r="GM662">
        <v>35864.5</v>
      </c>
      <c r="GN662">
        <v>41508.4</v>
      </c>
      <c r="GO662">
        <v>41945.8</v>
      </c>
      <c r="GP662">
        <v>1.94743</v>
      </c>
      <c r="GQ662">
        <v>1.90585</v>
      </c>
      <c r="GR662">
        <v>0.09821729999999999</v>
      </c>
      <c r="GS662">
        <v>0</v>
      </c>
      <c r="GT662">
        <v>25.3628</v>
      </c>
      <c r="GU662">
        <v>999.9</v>
      </c>
      <c r="GV662">
        <v>46.6</v>
      </c>
      <c r="GW662">
        <v>31.2</v>
      </c>
      <c r="GX662">
        <v>23.5135</v>
      </c>
      <c r="GY662">
        <v>62.9096</v>
      </c>
      <c r="GZ662">
        <v>33.4455</v>
      </c>
      <c r="HA662">
        <v>1</v>
      </c>
      <c r="HB662">
        <v>-0.0573704</v>
      </c>
      <c r="HC662">
        <v>0.31122</v>
      </c>
      <c r="HD662">
        <v>20.3322</v>
      </c>
      <c r="HE662">
        <v>5.21669</v>
      </c>
      <c r="HF662">
        <v>12.0099</v>
      </c>
      <c r="HG662">
        <v>4.9886</v>
      </c>
      <c r="HH662">
        <v>3.2885</v>
      </c>
      <c r="HI662">
        <v>9999</v>
      </c>
      <c r="HJ662">
        <v>9999</v>
      </c>
      <c r="HK662">
        <v>9999</v>
      </c>
      <c r="HL662">
        <v>157.3</v>
      </c>
      <c r="HM662">
        <v>1.86737</v>
      </c>
      <c r="HN662">
        <v>1.86646</v>
      </c>
      <c r="HO662">
        <v>1.86586</v>
      </c>
      <c r="HP662">
        <v>1.86584</v>
      </c>
      <c r="HQ662">
        <v>1.86768</v>
      </c>
      <c r="HR662">
        <v>1.87012</v>
      </c>
      <c r="HS662">
        <v>1.86876</v>
      </c>
      <c r="HT662">
        <v>1.87027</v>
      </c>
      <c r="HU662">
        <v>0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-4.15</v>
      </c>
      <c r="II662">
        <v>-0.092</v>
      </c>
      <c r="IJ662">
        <v>-0.9279119013753974</v>
      </c>
      <c r="IK662">
        <v>-0.003643892653284941</v>
      </c>
      <c r="IL662">
        <v>8.948238347276123E-07</v>
      </c>
      <c r="IM662">
        <v>-2.445980282225029E-10</v>
      </c>
      <c r="IN662">
        <v>-0.1764634167570225</v>
      </c>
      <c r="IO662">
        <v>-0.01042730378795286</v>
      </c>
      <c r="IP662">
        <v>0.00100284695746963</v>
      </c>
      <c r="IQ662">
        <v>-1.701466411570297E-05</v>
      </c>
      <c r="IR662">
        <v>2</v>
      </c>
      <c r="IS662">
        <v>2310</v>
      </c>
      <c r="IT662">
        <v>1</v>
      </c>
      <c r="IU662">
        <v>25</v>
      </c>
      <c r="IV662">
        <v>30.5</v>
      </c>
      <c r="IW662">
        <v>30.2</v>
      </c>
      <c r="IX662">
        <v>2.3645</v>
      </c>
      <c r="IY662">
        <v>2.19238</v>
      </c>
      <c r="IZ662">
        <v>1.39648</v>
      </c>
      <c r="JA662">
        <v>2.34375</v>
      </c>
      <c r="JB662">
        <v>1.49536</v>
      </c>
      <c r="JC662">
        <v>2.36816</v>
      </c>
      <c r="JD662">
        <v>35.8711</v>
      </c>
      <c r="JE662">
        <v>24.1663</v>
      </c>
      <c r="JF662">
        <v>18</v>
      </c>
      <c r="JG662">
        <v>513.706</v>
      </c>
      <c r="JH662">
        <v>442.991</v>
      </c>
      <c r="JI662">
        <v>24.9991</v>
      </c>
      <c r="JJ662">
        <v>26.6701</v>
      </c>
      <c r="JK662">
        <v>29.9998</v>
      </c>
      <c r="JL662">
        <v>26.6387</v>
      </c>
      <c r="JM662">
        <v>26.5753</v>
      </c>
      <c r="JN662">
        <v>47.3137</v>
      </c>
      <c r="JO662">
        <v>29.3621</v>
      </c>
      <c r="JP662">
        <v>55.7959</v>
      </c>
      <c r="JQ662">
        <v>25</v>
      </c>
      <c r="JR662">
        <v>1176.17</v>
      </c>
      <c r="JS662">
        <v>17.3456</v>
      </c>
      <c r="JT662">
        <v>100.771</v>
      </c>
      <c r="JU662">
        <v>100.739</v>
      </c>
    </row>
    <row r="663" spans="1:281">
      <c r="A663">
        <v>647</v>
      </c>
      <c r="B663">
        <v>1658951061</v>
      </c>
      <c r="C663">
        <v>9423</v>
      </c>
      <c r="D663" t="s">
        <v>1729</v>
      </c>
      <c r="E663" t="s">
        <v>1730</v>
      </c>
      <c r="F663">
        <v>5</v>
      </c>
      <c r="G663" t="s">
        <v>1590</v>
      </c>
      <c r="H663" t="s">
        <v>416</v>
      </c>
      <c r="I663">
        <v>1658951053.444444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1179.648368490906</v>
      </c>
      <c r="AK663">
        <v>1125.120909090909</v>
      </c>
      <c r="AL663">
        <v>3.40530320947226</v>
      </c>
      <c r="AM663">
        <v>65.32040265321261</v>
      </c>
      <c r="AN663">
        <f>(AP663 - AO663 + DI663*1E3/(8.314*(DK663+273.15)) * AR663/DH663 * AQ663) * DH663/(100*CV663) * 1000/(1000 - AP663)</f>
        <v>0</v>
      </c>
      <c r="AO663">
        <v>17.27209881495059</v>
      </c>
      <c r="AP663">
        <v>22.99048060606061</v>
      </c>
      <c r="AQ663">
        <v>-0.0002579220214955683</v>
      </c>
      <c r="AR663">
        <v>84.89156689926901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1394</v>
      </c>
      <c r="CA663">
        <v>300</v>
      </c>
      <c r="CB663">
        <v>300</v>
      </c>
      <c r="CC663">
        <v>300</v>
      </c>
      <c r="CD663">
        <v>10389.3</v>
      </c>
      <c r="CE663">
        <v>1221.96</v>
      </c>
      <c r="CF663">
        <v>-0.00688733</v>
      </c>
      <c r="CG663">
        <v>0.34</v>
      </c>
      <c r="CH663" t="s">
        <v>417</v>
      </c>
      <c r="CI663" t="s">
        <v>417</v>
      </c>
      <c r="CJ663" t="s">
        <v>417</v>
      </c>
      <c r="CK663" t="s">
        <v>417</v>
      </c>
      <c r="CL663" t="s">
        <v>417</v>
      </c>
      <c r="CM663" t="s">
        <v>417</v>
      </c>
      <c r="CN663" t="s">
        <v>417</v>
      </c>
      <c r="CO663" t="s">
        <v>417</v>
      </c>
      <c r="CP663" t="s">
        <v>417</v>
      </c>
      <c r="CQ663" t="s">
        <v>417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1658951053.444444</v>
      </c>
      <c r="DB663">
        <v>1075.997407407407</v>
      </c>
      <c r="DC663">
        <v>1143.371481481482</v>
      </c>
      <c r="DD663">
        <v>23.00584814814815</v>
      </c>
      <c r="DE663">
        <v>17.27525555555556</v>
      </c>
      <c r="DF663">
        <v>1080.124814814815</v>
      </c>
      <c r="DG663">
        <v>23.09779629629629</v>
      </c>
      <c r="DH663">
        <v>500.0417407407407</v>
      </c>
      <c r="DI663">
        <v>90.41935555555554</v>
      </c>
      <c r="DJ663">
        <v>0.09999845555555557</v>
      </c>
      <c r="DK663">
        <v>27.13742592592592</v>
      </c>
      <c r="DL663">
        <v>26.97457037037038</v>
      </c>
      <c r="DM663">
        <v>999.9000000000001</v>
      </c>
      <c r="DN663">
        <v>0</v>
      </c>
      <c r="DO663">
        <v>0</v>
      </c>
      <c r="DP663">
        <v>10001.45814814815</v>
      </c>
      <c r="DQ663">
        <v>0</v>
      </c>
      <c r="DR663">
        <v>11.3539</v>
      </c>
      <c r="DS663">
        <v>-67.37481111111111</v>
      </c>
      <c r="DT663">
        <v>1101.334814814815</v>
      </c>
      <c r="DU663">
        <v>1163.471111111111</v>
      </c>
      <c r="DV663">
        <v>5.730590370370371</v>
      </c>
      <c r="DW663">
        <v>1143.371481481482</v>
      </c>
      <c r="DX663">
        <v>17.27525555555556</v>
      </c>
      <c r="DY663">
        <v>2.080172592592592</v>
      </c>
      <c r="DZ663">
        <v>1.562017407407407</v>
      </c>
      <c r="EA663">
        <v>18.06817037037037</v>
      </c>
      <c r="EB663">
        <v>13.58912222222222</v>
      </c>
      <c r="EC663">
        <v>1999.99</v>
      </c>
      <c r="ED663">
        <v>0.9799995555555554</v>
      </c>
      <c r="EE663">
        <v>0.02000066296296297</v>
      </c>
      <c r="EF663">
        <v>0</v>
      </c>
      <c r="EG663">
        <v>817.545962962963</v>
      </c>
      <c r="EH663">
        <v>5.00097</v>
      </c>
      <c r="EI663">
        <v>16261.61481481482</v>
      </c>
      <c r="EJ663">
        <v>16707.48518518519</v>
      </c>
      <c r="EK663">
        <v>37.78674074074074</v>
      </c>
      <c r="EL663">
        <v>38.312</v>
      </c>
      <c r="EM663">
        <v>37.69866666666667</v>
      </c>
      <c r="EN663">
        <v>38</v>
      </c>
      <c r="EO663">
        <v>38.5</v>
      </c>
      <c r="EP663">
        <v>1955.08962962963</v>
      </c>
      <c r="EQ663">
        <v>39.90037037037037</v>
      </c>
      <c r="ER663">
        <v>0</v>
      </c>
      <c r="ES663">
        <v>1855.200000047684</v>
      </c>
      <c r="ET663">
        <v>0</v>
      </c>
      <c r="EU663">
        <v>817.4576800000001</v>
      </c>
      <c r="EV663">
        <v>-7.294769207822519</v>
      </c>
      <c r="EW663">
        <v>-139.1615382952958</v>
      </c>
      <c r="EX663">
        <v>16260.276</v>
      </c>
      <c r="EY663">
        <v>15</v>
      </c>
      <c r="EZ663">
        <v>1658949246.1</v>
      </c>
      <c r="FA663" t="s">
        <v>1397</v>
      </c>
      <c r="FB663">
        <v>1658949228.6</v>
      </c>
      <c r="FC663">
        <v>1658949246.1</v>
      </c>
      <c r="FD663">
        <v>1</v>
      </c>
      <c r="FE663">
        <v>1.075</v>
      </c>
      <c r="FF663">
        <v>0.018</v>
      </c>
      <c r="FG663">
        <v>-2.327</v>
      </c>
      <c r="FH663">
        <v>-0.178</v>
      </c>
      <c r="FI663">
        <v>420</v>
      </c>
      <c r="FJ663">
        <v>13</v>
      </c>
      <c r="FK663">
        <v>0.09</v>
      </c>
      <c r="FL663">
        <v>0.02</v>
      </c>
      <c r="FM663">
        <v>-67.37102439024392</v>
      </c>
      <c r="FN663">
        <v>-1.137618815330939</v>
      </c>
      <c r="FO663">
        <v>0.2655636158046915</v>
      </c>
      <c r="FP663">
        <v>0</v>
      </c>
      <c r="FQ663">
        <v>817.8185294117648</v>
      </c>
      <c r="FR663">
        <v>-6.520488915718283</v>
      </c>
      <c r="FS663">
        <v>0.6851110788123456</v>
      </c>
      <c r="FT663">
        <v>0</v>
      </c>
      <c r="FU663">
        <v>5.732248536585366</v>
      </c>
      <c r="FV663">
        <v>-0.05673198606270847</v>
      </c>
      <c r="FW663">
        <v>0.009624685882989762</v>
      </c>
      <c r="FX663">
        <v>1</v>
      </c>
      <c r="FY663">
        <v>1</v>
      </c>
      <c r="FZ663">
        <v>3</v>
      </c>
      <c r="GA663" t="s">
        <v>426</v>
      </c>
      <c r="GB663">
        <v>2.98309</v>
      </c>
      <c r="GC663">
        <v>2.71567</v>
      </c>
      <c r="GD663">
        <v>0.183928</v>
      </c>
      <c r="GE663">
        <v>0.188636</v>
      </c>
      <c r="GF663">
        <v>0.104298</v>
      </c>
      <c r="GG663">
        <v>0.0836562</v>
      </c>
      <c r="GH663">
        <v>25874.2</v>
      </c>
      <c r="GI663">
        <v>25824.4</v>
      </c>
      <c r="GJ663">
        <v>29467.5</v>
      </c>
      <c r="GK663">
        <v>29435.3</v>
      </c>
      <c r="GL663">
        <v>34964.7</v>
      </c>
      <c r="GM663">
        <v>35863.7</v>
      </c>
      <c r="GN663">
        <v>41508.1</v>
      </c>
      <c r="GO663">
        <v>41946.2</v>
      </c>
      <c r="GP663">
        <v>1.9474</v>
      </c>
      <c r="GQ663">
        <v>1.9057</v>
      </c>
      <c r="GR663">
        <v>0.0984594</v>
      </c>
      <c r="GS663">
        <v>0</v>
      </c>
      <c r="GT663">
        <v>25.357</v>
      </c>
      <c r="GU663">
        <v>999.9</v>
      </c>
      <c r="GV663">
        <v>46.6</v>
      </c>
      <c r="GW663">
        <v>31.2</v>
      </c>
      <c r="GX663">
        <v>23.5173</v>
      </c>
      <c r="GY663">
        <v>63.0096</v>
      </c>
      <c r="GZ663">
        <v>33.5337</v>
      </c>
      <c r="HA663">
        <v>1</v>
      </c>
      <c r="HB663">
        <v>-0.0574543</v>
      </c>
      <c r="HC663">
        <v>0.307508</v>
      </c>
      <c r="HD663">
        <v>20.3323</v>
      </c>
      <c r="HE663">
        <v>5.21714</v>
      </c>
      <c r="HF663">
        <v>12.0099</v>
      </c>
      <c r="HG663">
        <v>4.9893</v>
      </c>
      <c r="HH663">
        <v>3.2885</v>
      </c>
      <c r="HI663">
        <v>9999</v>
      </c>
      <c r="HJ663">
        <v>9999</v>
      </c>
      <c r="HK663">
        <v>9999</v>
      </c>
      <c r="HL663">
        <v>157.3</v>
      </c>
      <c r="HM663">
        <v>1.86739</v>
      </c>
      <c r="HN663">
        <v>1.86646</v>
      </c>
      <c r="HO663">
        <v>1.86586</v>
      </c>
      <c r="HP663">
        <v>1.86583</v>
      </c>
      <c r="HQ663">
        <v>1.86767</v>
      </c>
      <c r="HR663">
        <v>1.87012</v>
      </c>
      <c r="HS663">
        <v>1.86876</v>
      </c>
      <c r="HT663">
        <v>1.87027</v>
      </c>
      <c r="HU663">
        <v>0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-4.19</v>
      </c>
      <c r="II663">
        <v>-0.092</v>
      </c>
      <c r="IJ663">
        <v>-0.9279119013753974</v>
      </c>
      <c r="IK663">
        <v>-0.003643892653284941</v>
      </c>
      <c r="IL663">
        <v>8.948238347276123E-07</v>
      </c>
      <c r="IM663">
        <v>-2.445980282225029E-10</v>
      </c>
      <c r="IN663">
        <v>-0.1764634167570225</v>
      </c>
      <c r="IO663">
        <v>-0.01042730378795286</v>
      </c>
      <c r="IP663">
        <v>0.00100284695746963</v>
      </c>
      <c r="IQ663">
        <v>-1.701466411570297E-05</v>
      </c>
      <c r="IR663">
        <v>2</v>
      </c>
      <c r="IS663">
        <v>2310</v>
      </c>
      <c r="IT663">
        <v>1</v>
      </c>
      <c r="IU663">
        <v>25</v>
      </c>
      <c r="IV663">
        <v>30.5</v>
      </c>
      <c r="IW663">
        <v>30.2</v>
      </c>
      <c r="IX663">
        <v>2.39136</v>
      </c>
      <c r="IY663">
        <v>2.18994</v>
      </c>
      <c r="IZ663">
        <v>1.39771</v>
      </c>
      <c r="JA663">
        <v>2.34375</v>
      </c>
      <c r="JB663">
        <v>1.49536</v>
      </c>
      <c r="JC663">
        <v>2.38647</v>
      </c>
      <c r="JD663">
        <v>35.8944</v>
      </c>
      <c r="JE663">
        <v>24.1663</v>
      </c>
      <c r="JF663">
        <v>18</v>
      </c>
      <c r="JG663">
        <v>513.682</v>
      </c>
      <c r="JH663">
        <v>442.892</v>
      </c>
      <c r="JI663">
        <v>24.9991</v>
      </c>
      <c r="JJ663">
        <v>26.6682</v>
      </c>
      <c r="JK663">
        <v>29.9998</v>
      </c>
      <c r="JL663">
        <v>26.6379</v>
      </c>
      <c r="JM663">
        <v>26.5743</v>
      </c>
      <c r="JN663">
        <v>47.8519</v>
      </c>
      <c r="JO663">
        <v>29.3621</v>
      </c>
      <c r="JP663">
        <v>55.4218</v>
      </c>
      <c r="JQ663">
        <v>25</v>
      </c>
      <c r="JR663">
        <v>1189.56</v>
      </c>
      <c r="JS663">
        <v>17.3459</v>
      </c>
      <c r="JT663">
        <v>100.77</v>
      </c>
      <c r="JU663">
        <v>100.74</v>
      </c>
    </row>
    <row r="664" spans="1:281">
      <c r="A664">
        <v>648</v>
      </c>
      <c r="B664">
        <v>1658951066</v>
      </c>
      <c r="C664">
        <v>9428</v>
      </c>
      <c r="D664" t="s">
        <v>1731</v>
      </c>
      <c r="E664" t="s">
        <v>1732</v>
      </c>
      <c r="F664">
        <v>5</v>
      </c>
      <c r="G664" t="s">
        <v>1590</v>
      </c>
      <c r="H664" t="s">
        <v>416</v>
      </c>
      <c r="I664">
        <v>1658951058.462963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1196.797137015802</v>
      </c>
      <c r="AK664">
        <v>1142.215454545455</v>
      </c>
      <c r="AL664">
        <v>3.422966623134348</v>
      </c>
      <c r="AM664">
        <v>65.32040265321261</v>
      </c>
      <c r="AN664">
        <f>(AP664 - AO664 + DI664*1E3/(8.314*(DK664+273.15)) * AR664/DH664 * AQ664) * DH664/(100*CV664) * 1000/(1000 - AP664)</f>
        <v>0</v>
      </c>
      <c r="AO664">
        <v>17.27242697662777</v>
      </c>
      <c r="AP664">
        <v>22.98915818181817</v>
      </c>
      <c r="AQ664">
        <v>0.0001070142997758259</v>
      </c>
      <c r="AR664">
        <v>84.89156689926901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1394</v>
      </c>
      <c r="CA664">
        <v>300</v>
      </c>
      <c r="CB664">
        <v>300</v>
      </c>
      <c r="CC664">
        <v>300</v>
      </c>
      <c r="CD664">
        <v>10389.3</v>
      </c>
      <c r="CE664">
        <v>1221.96</v>
      </c>
      <c r="CF664">
        <v>-0.00688733</v>
      </c>
      <c r="CG664">
        <v>0.34</v>
      </c>
      <c r="CH664" t="s">
        <v>417</v>
      </c>
      <c r="CI664" t="s">
        <v>417</v>
      </c>
      <c r="CJ664" t="s">
        <v>417</v>
      </c>
      <c r="CK664" t="s">
        <v>417</v>
      </c>
      <c r="CL664" t="s">
        <v>417</v>
      </c>
      <c r="CM664" t="s">
        <v>417</v>
      </c>
      <c r="CN664" t="s">
        <v>417</v>
      </c>
      <c r="CO664" t="s">
        <v>417</v>
      </c>
      <c r="CP664" t="s">
        <v>417</v>
      </c>
      <c r="CQ664" t="s">
        <v>417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1658951058.462963</v>
      </c>
      <c r="DB664">
        <v>1092.518148148148</v>
      </c>
      <c r="DC664">
        <v>1160.148148148148</v>
      </c>
      <c r="DD664">
        <v>22.99714814814815</v>
      </c>
      <c r="DE664">
        <v>17.27219259259259</v>
      </c>
      <c r="DF664">
        <v>1096.68962962963</v>
      </c>
      <c r="DG664">
        <v>23.08916666666667</v>
      </c>
      <c r="DH664">
        <v>500.047962962963</v>
      </c>
      <c r="DI664">
        <v>90.41954074074073</v>
      </c>
      <c r="DJ664">
        <v>0.09999701481481482</v>
      </c>
      <c r="DK664">
        <v>27.13326666666667</v>
      </c>
      <c r="DL664">
        <v>26.97256296296296</v>
      </c>
      <c r="DM664">
        <v>999.9000000000001</v>
      </c>
      <c r="DN664">
        <v>0</v>
      </c>
      <c r="DO664">
        <v>0</v>
      </c>
      <c r="DP664">
        <v>10002.77851851852</v>
      </c>
      <c r="DQ664">
        <v>0</v>
      </c>
      <c r="DR664">
        <v>11.3539</v>
      </c>
      <c r="DS664">
        <v>-67.62967407407407</v>
      </c>
      <c r="DT664">
        <v>1118.235925925926</v>
      </c>
      <c r="DU664">
        <v>1180.538518518518</v>
      </c>
      <c r="DV664">
        <v>5.724951481481481</v>
      </c>
      <c r="DW664">
        <v>1160.148148148148</v>
      </c>
      <c r="DX664">
        <v>17.27219259259259</v>
      </c>
      <c r="DY664">
        <v>2.079390740740741</v>
      </c>
      <c r="DZ664">
        <v>1.561743703703703</v>
      </c>
      <c r="EA664">
        <v>18.06217777777778</v>
      </c>
      <c r="EB664">
        <v>13.58642962962963</v>
      </c>
      <c r="EC664">
        <v>1999.999259259259</v>
      </c>
      <c r="ED664">
        <v>0.9799995555555554</v>
      </c>
      <c r="EE664">
        <v>0.02000066296296297</v>
      </c>
      <c r="EF664">
        <v>0</v>
      </c>
      <c r="EG664">
        <v>816.9197407407408</v>
      </c>
      <c r="EH664">
        <v>5.00097</v>
      </c>
      <c r="EI664">
        <v>16249.72222222222</v>
      </c>
      <c r="EJ664">
        <v>16707.56666666667</v>
      </c>
      <c r="EK664">
        <v>37.76607407407408</v>
      </c>
      <c r="EL664">
        <v>38.312</v>
      </c>
      <c r="EM664">
        <v>37.687</v>
      </c>
      <c r="EN664">
        <v>37.99533333333333</v>
      </c>
      <c r="EO664">
        <v>38.479</v>
      </c>
      <c r="EP664">
        <v>1955.098888888889</v>
      </c>
      <c r="EQ664">
        <v>39.90037037037037</v>
      </c>
      <c r="ER664">
        <v>0</v>
      </c>
      <c r="ES664">
        <v>1860</v>
      </c>
      <c r="ET664">
        <v>0</v>
      </c>
      <c r="EU664">
        <v>816.8940400000001</v>
      </c>
      <c r="EV664">
        <v>-7.694999990950477</v>
      </c>
      <c r="EW664">
        <v>-147.9076923865099</v>
      </c>
      <c r="EX664">
        <v>16248.696</v>
      </c>
      <c r="EY664">
        <v>15</v>
      </c>
      <c r="EZ664">
        <v>1658949246.1</v>
      </c>
      <c r="FA664" t="s">
        <v>1397</v>
      </c>
      <c r="FB664">
        <v>1658949228.6</v>
      </c>
      <c r="FC664">
        <v>1658949246.1</v>
      </c>
      <c r="FD664">
        <v>1</v>
      </c>
      <c r="FE664">
        <v>1.075</v>
      </c>
      <c r="FF664">
        <v>0.018</v>
      </c>
      <c r="FG664">
        <v>-2.327</v>
      </c>
      <c r="FH664">
        <v>-0.178</v>
      </c>
      <c r="FI664">
        <v>420</v>
      </c>
      <c r="FJ664">
        <v>13</v>
      </c>
      <c r="FK664">
        <v>0.09</v>
      </c>
      <c r="FL664">
        <v>0.02</v>
      </c>
      <c r="FM664">
        <v>-67.43254878048781</v>
      </c>
      <c r="FN664">
        <v>-3.041362369338022</v>
      </c>
      <c r="FO664">
        <v>0.3079498756504803</v>
      </c>
      <c r="FP664">
        <v>0</v>
      </c>
      <c r="FQ664">
        <v>817.4087058823529</v>
      </c>
      <c r="FR664">
        <v>-7.185882339240108</v>
      </c>
      <c r="FS664">
        <v>0.7461569590994069</v>
      </c>
      <c r="FT664">
        <v>0</v>
      </c>
      <c r="FU664">
        <v>5.730079268292682</v>
      </c>
      <c r="FV664">
        <v>-0.09400829268292443</v>
      </c>
      <c r="FW664">
        <v>0.0106751138430541</v>
      </c>
      <c r="FX664">
        <v>1</v>
      </c>
      <c r="FY664">
        <v>1</v>
      </c>
      <c r="FZ664">
        <v>3</v>
      </c>
      <c r="GA664" t="s">
        <v>426</v>
      </c>
      <c r="GB664">
        <v>2.98308</v>
      </c>
      <c r="GC664">
        <v>2.71576</v>
      </c>
      <c r="GD664">
        <v>0.185696</v>
      </c>
      <c r="GE664">
        <v>0.190325</v>
      </c>
      <c r="GF664">
        <v>0.104292</v>
      </c>
      <c r="GG664">
        <v>0.0835883</v>
      </c>
      <c r="GH664">
        <v>25818.3</v>
      </c>
      <c r="GI664">
        <v>25770.5</v>
      </c>
      <c r="GJ664">
        <v>29467.6</v>
      </c>
      <c r="GK664">
        <v>29435.1</v>
      </c>
      <c r="GL664">
        <v>34965.2</v>
      </c>
      <c r="GM664">
        <v>35866.3</v>
      </c>
      <c r="GN664">
        <v>41508.4</v>
      </c>
      <c r="GO664">
        <v>41946.1</v>
      </c>
      <c r="GP664">
        <v>1.94748</v>
      </c>
      <c r="GQ664">
        <v>1.90585</v>
      </c>
      <c r="GR664">
        <v>0.0987947</v>
      </c>
      <c r="GS664">
        <v>0</v>
      </c>
      <c r="GT664">
        <v>25.3506</v>
      </c>
      <c r="GU664">
        <v>999.9</v>
      </c>
      <c r="GV664">
        <v>46.5</v>
      </c>
      <c r="GW664">
        <v>31.2</v>
      </c>
      <c r="GX664">
        <v>23.465</v>
      </c>
      <c r="GY664">
        <v>63.1096</v>
      </c>
      <c r="GZ664">
        <v>33.4615</v>
      </c>
      <c r="HA664">
        <v>1</v>
      </c>
      <c r="HB664">
        <v>-0.0579802</v>
      </c>
      <c r="HC664">
        <v>0.304276</v>
      </c>
      <c r="HD664">
        <v>20.3322</v>
      </c>
      <c r="HE664">
        <v>5.21729</v>
      </c>
      <c r="HF664">
        <v>12.0099</v>
      </c>
      <c r="HG664">
        <v>4.9892</v>
      </c>
      <c r="HH664">
        <v>3.28842</v>
      </c>
      <c r="HI664">
        <v>9999</v>
      </c>
      <c r="HJ664">
        <v>9999</v>
      </c>
      <c r="HK664">
        <v>9999</v>
      </c>
      <c r="HL664">
        <v>157.3</v>
      </c>
      <c r="HM664">
        <v>1.86739</v>
      </c>
      <c r="HN664">
        <v>1.86646</v>
      </c>
      <c r="HO664">
        <v>1.86588</v>
      </c>
      <c r="HP664">
        <v>1.86584</v>
      </c>
      <c r="HQ664">
        <v>1.86768</v>
      </c>
      <c r="HR664">
        <v>1.87013</v>
      </c>
      <c r="HS664">
        <v>1.86878</v>
      </c>
      <c r="HT664">
        <v>1.87027</v>
      </c>
      <c r="HU664">
        <v>0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-4.23</v>
      </c>
      <c r="II664">
        <v>-0.0921</v>
      </c>
      <c r="IJ664">
        <v>-0.9279119013753974</v>
      </c>
      <c r="IK664">
        <v>-0.003643892653284941</v>
      </c>
      <c r="IL664">
        <v>8.948238347276123E-07</v>
      </c>
      <c r="IM664">
        <v>-2.445980282225029E-10</v>
      </c>
      <c r="IN664">
        <v>-0.1764634167570225</v>
      </c>
      <c r="IO664">
        <v>-0.01042730378795286</v>
      </c>
      <c r="IP664">
        <v>0.00100284695746963</v>
      </c>
      <c r="IQ664">
        <v>-1.701466411570297E-05</v>
      </c>
      <c r="IR664">
        <v>2</v>
      </c>
      <c r="IS664">
        <v>2310</v>
      </c>
      <c r="IT664">
        <v>1</v>
      </c>
      <c r="IU664">
        <v>25</v>
      </c>
      <c r="IV664">
        <v>30.6</v>
      </c>
      <c r="IW664">
        <v>30.3</v>
      </c>
      <c r="IX664">
        <v>2.41699</v>
      </c>
      <c r="IY664">
        <v>2.1875</v>
      </c>
      <c r="IZ664">
        <v>1.39648</v>
      </c>
      <c r="JA664">
        <v>2.34253</v>
      </c>
      <c r="JB664">
        <v>1.49536</v>
      </c>
      <c r="JC664">
        <v>2.41333</v>
      </c>
      <c r="JD664">
        <v>35.8944</v>
      </c>
      <c r="JE664">
        <v>24.1751</v>
      </c>
      <c r="JF664">
        <v>18</v>
      </c>
      <c r="JG664">
        <v>513.712</v>
      </c>
      <c r="JH664">
        <v>442.971</v>
      </c>
      <c r="JI664">
        <v>24.9992</v>
      </c>
      <c r="JJ664">
        <v>26.6659</v>
      </c>
      <c r="JK664">
        <v>29.9998</v>
      </c>
      <c r="JL664">
        <v>26.6356</v>
      </c>
      <c r="JM664">
        <v>26.5728</v>
      </c>
      <c r="JN664">
        <v>48.3642</v>
      </c>
      <c r="JO664">
        <v>29.3621</v>
      </c>
      <c r="JP664">
        <v>55.4218</v>
      </c>
      <c r="JQ664">
        <v>25</v>
      </c>
      <c r="JR664">
        <v>1202.93</v>
      </c>
      <c r="JS664">
        <v>17.3465</v>
      </c>
      <c r="JT664">
        <v>100.771</v>
      </c>
      <c r="JU664">
        <v>100.74</v>
      </c>
    </row>
    <row r="665" spans="1:281">
      <c r="A665">
        <v>649</v>
      </c>
      <c r="B665">
        <v>1658951071</v>
      </c>
      <c r="C665">
        <v>9433</v>
      </c>
      <c r="D665" t="s">
        <v>1733</v>
      </c>
      <c r="E665" t="s">
        <v>1734</v>
      </c>
      <c r="F665">
        <v>5</v>
      </c>
      <c r="G665" t="s">
        <v>1590</v>
      </c>
      <c r="H665" t="s">
        <v>416</v>
      </c>
      <c r="I665">
        <v>1658951063.481482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1213.77593304716</v>
      </c>
      <c r="AK665">
        <v>1159.306666666666</v>
      </c>
      <c r="AL665">
        <v>3.419313609556951</v>
      </c>
      <c r="AM665">
        <v>65.32040265321261</v>
      </c>
      <c r="AN665">
        <f>(AP665 - AO665 + DI665*1E3/(8.314*(DK665+273.15)) * AR665/DH665 * AQ665) * DH665/(100*CV665) * 1000/(1000 - AP665)</f>
        <v>0</v>
      </c>
      <c r="AO665">
        <v>17.2583269424663</v>
      </c>
      <c r="AP665">
        <v>22.98056060606061</v>
      </c>
      <c r="AQ665">
        <v>-7.240620822164564E-05</v>
      </c>
      <c r="AR665">
        <v>84.89156689926901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1394</v>
      </c>
      <c r="CA665">
        <v>300</v>
      </c>
      <c r="CB665">
        <v>300</v>
      </c>
      <c r="CC665">
        <v>300</v>
      </c>
      <c r="CD665">
        <v>10389.3</v>
      </c>
      <c r="CE665">
        <v>1221.96</v>
      </c>
      <c r="CF665">
        <v>-0.00688733</v>
      </c>
      <c r="CG665">
        <v>0.34</v>
      </c>
      <c r="CH665" t="s">
        <v>417</v>
      </c>
      <c r="CI665" t="s">
        <v>417</v>
      </c>
      <c r="CJ665" t="s">
        <v>417</v>
      </c>
      <c r="CK665" t="s">
        <v>417</v>
      </c>
      <c r="CL665" t="s">
        <v>417</v>
      </c>
      <c r="CM665" t="s">
        <v>417</v>
      </c>
      <c r="CN665" t="s">
        <v>417</v>
      </c>
      <c r="CO665" t="s">
        <v>417</v>
      </c>
      <c r="CP665" t="s">
        <v>417</v>
      </c>
      <c r="CQ665" t="s">
        <v>417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1658951063.481482</v>
      </c>
      <c r="DB665">
        <v>1109.217777777778</v>
      </c>
      <c r="DC665">
        <v>1176.977407407408</v>
      </c>
      <c r="DD665">
        <v>22.98971481481481</v>
      </c>
      <c r="DE665">
        <v>17.26817777777778</v>
      </c>
      <c r="DF665">
        <v>1113.432592592593</v>
      </c>
      <c r="DG665">
        <v>23.0818</v>
      </c>
      <c r="DH665">
        <v>500.0664444444444</v>
      </c>
      <c r="DI665">
        <v>90.42041111111112</v>
      </c>
      <c r="DJ665">
        <v>0.1000635444444445</v>
      </c>
      <c r="DK665">
        <v>27.12950740740741</v>
      </c>
      <c r="DL665">
        <v>26.96788888888889</v>
      </c>
      <c r="DM665">
        <v>999.9000000000001</v>
      </c>
      <c r="DN665">
        <v>0</v>
      </c>
      <c r="DO665">
        <v>0</v>
      </c>
      <c r="DP665">
        <v>9994.463703703705</v>
      </c>
      <c r="DQ665">
        <v>0</v>
      </c>
      <c r="DR665">
        <v>11.3539</v>
      </c>
      <c r="DS665">
        <v>-67.75887037037037</v>
      </c>
      <c r="DT665">
        <v>1135.31962962963</v>
      </c>
      <c r="DU665">
        <v>1197.659259259259</v>
      </c>
      <c r="DV665">
        <v>5.721531111111111</v>
      </c>
      <c r="DW665">
        <v>1176.977407407408</v>
      </c>
      <c r="DX665">
        <v>17.26817777777778</v>
      </c>
      <c r="DY665">
        <v>2.078739629629629</v>
      </c>
      <c r="DZ665">
        <v>1.561395185185185</v>
      </c>
      <c r="EA665">
        <v>18.05719259259259</v>
      </c>
      <c r="EB665">
        <v>13.5830037037037</v>
      </c>
      <c r="EC665">
        <v>1999.988888888889</v>
      </c>
      <c r="ED665">
        <v>0.9799994444444443</v>
      </c>
      <c r="EE665">
        <v>0.02000077037037038</v>
      </c>
      <c r="EF665">
        <v>0</v>
      </c>
      <c r="EG665">
        <v>816.3055555555557</v>
      </c>
      <c r="EH665">
        <v>5.00097</v>
      </c>
      <c r="EI665">
        <v>16237.20370370371</v>
      </c>
      <c r="EJ665">
        <v>16707.47777777778</v>
      </c>
      <c r="EK665">
        <v>37.75459259259259</v>
      </c>
      <c r="EL665">
        <v>38.30281481481481</v>
      </c>
      <c r="EM665">
        <v>37.687</v>
      </c>
      <c r="EN665">
        <v>37.99533333333333</v>
      </c>
      <c r="EO665">
        <v>38.458</v>
      </c>
      <c r="EP665">
        <v>1955.088888888889</v>
      </c>
      <c r="EQ665">
        <v>39.9</v>
      </c>
      <c r="ER665">
        <v>0</v>
      </c>
      <c r="ES665">
        <v>1864.799999952316</v>
      </c>
      <c r="ET665">
        <v>0</v>
      </c>
      <c r="EU665">
        <v>816.2998000000001</v>
      </c>
      <c r="EV665">
        <v>-6.896384587396454</v>
      </c>
      <c r="EW665">
        <v>-148.0461537183328</v>
      </c>
      <c r="EX665">
        <v>16236.852</v>
      </c>
      <c r="EY665">
        <v>15</v>
      </c>
      <c r="EZ665">
        <v>1658949246.1</v>
      </c>
      <c r="FA665" t="s">
        <v>1397</v>
      </c>
      <c r="FB665">
        <v>1658949228.6</v>
      </c>
      <c r="FC665">
        <v>1658949246.1</v>
      </c>
      <c r="FD665">
        <v>1</v>
      </c>
      <c r="FE665">
        <v>1.075</v>
      </c>
      <c r="FF665">
        <v>0.018</v>
      </c>
      <c r="FG665">
        <v>-2.327</v>
      </c>
      <c r="FH665">
        <v>-0.178</v>
      </c>
      <c r="FI665">
        <v>420</v>
      </c>
      <c r="FJ665">
        <v>13</v>
      </c>
      <c r="FK665">
        <v>0.09</v>
      </c>
      <c r="FL665">
        <v>0.02</v>
      </c>
      <c r="FM665">
        <v>-67.64713500000001</v>
      </c>
      <c r="FN665">
        <v>-1.709034146341484</v>
      </c>
      <c r="FO665">
        <v>0.187410167213521</v>
      </c>
      <c r="FP665">
        <v>0</v>
      </c>
      <c r="FQ665">
        <v>816.7092352941177</v>
      </c>
      <c r="FR665">
        <v>-7.21527882713591</v>
      </c>
      <c r="FS665">
        <v>0.748302041048061</v>
      </c>
      <c r="FT665">
        <v>0</v>
      </c>
      <c r="FU665">
        <v>5.724857</v>
      </c>
      <c r="FV665">
        <v>-0.03321928705440777</v>
      </c>
      <c r="FW665">
        <v>0.007189489968001879</v>
      </c>
      <c r="FX665">
        <v>1</v>
      </c>
      <c r="FY665">
        <v>1</v>
      </c>
      <c r="FZ665">
        <v>3</v>
      </c>
      <c r="GA665" t="s">
        <v>426</v>
      </c>
      <c r="GB665">
        <v>2.98298</v>
      </c>
      <c r="GC665">
        <v>2.71556</v>
      </c>
      <c r="GD665">
        <v>0.187436</v>
      </c>
      <c r="GE665">
        <v>0.192015</v>
      </c>
      <c r="GF665">
        <v>0.10427</v>
      </c>
      <c r="GG665">
        <v>0.0836281</v>
      </c>
      <c r="GH665">
        <v>25763.3</v>
      </c>
      <c r="GI665">
        <v>25717.4</v>
      </c>
      <c r="GJ665">
        <v>29467.8</v>
      </c>
      <c r="GK665">
        <v>29435.8</v>
      </c>
      <c r="GL665">
        <v>34966.4</v>
      </c>
      <c r="GM665">
        <v>35865.4</v>
      </c>
      <c r="GN665">
        <v>41508.7</v>
      </c>
      <c r="GO665">
        <v>41946.8</v>
      </c>
      <c r="GP665">
        <v>1.94732</v>
      </c>
      <c r="GQ665">
        <v>1.9061</v>
      </c>
      <c r="GR665">
        <v>0.09872019999999999</v>
      </c>
      <c r="GS665">
        <v>0</v>
      </c>
      <c r="GT665">
        <v>25.3426</v>
      </c>
      <c r="GU665">
        <v>999.9</v>
      </c>
      <c r="GV665">
        <v>46.5</v>
      </c>
      <c r="GW665">
        <v>31.2</v>
      </c>
      <c r="GX665">
        <v>23.4656</v>
      </c>
      <c r="GY665">
        <v>63.0596</v>
      </c>
      <c r="GZ665">
        <v>33.6178</v>
      </c>
      <c r="HA665">
        <v>1</v>
      </c>
      <c r="HB665">
        <v>-0.0580767</v>
      </c>
      <c r="HC665">
        <v>0.302105</v>
      </c>
      <c r="HD665">
        <v>20.3323</v>
      </c>
      <c r="HE665">
        <v>5.21669</v>
      </c>
      <c r="HF665">
        <v>12.0099</v>
      </c>
      <c r="HG665">
        <v>4.98925</v>
      </c>
      <c r="HH665">
        <v>3.28838</v>
      </c>
      <c r="HI665">
        <v>9999</v>
      </c>
      <c r="HJ665">
        <v>9999</v>
      </c>
      <c r="HK665">
        <v>9999</v>
      </c>
      <c r="HL665">
        <v>157.3</v>
      </c>
      <c r="HM665">
        <v>1.86742</v>
      </c>
      <c r="HN665">
        <v>1.86646</v>
      </c>
      <c r="HO665">
        <v>1.86586</v>
      </c>
      <c r="HP665">
        <v>1.86584</v>
      </c>
      <c r="HQ665">
        <v>1.86768</v>
      </c>
      <c r="HR665">
        <v>1.87013</v>
      </c>
      <c r="HS665">
        <v>1.86876</v>
      </c>
      <c r="HT665">
        <v>1.87027</v>
      </c>
      <c r="HU665">
        <v>0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-4.28</v>
      </c>
      <c r="II665">
        <v>-0.0921</v>
      </c>
      <c r="IJ665">
        <v>-0.9279119013753974</v>
      </c>
      <c r="IK665">
        <v>-0.003643892653284941</v>
      </c>
      <c r="IL665">
        <v>8.948238347276123E-07</v>
      </c>
      <c r="IM665">
        <v>-2.445980282225029E-10</v>
      </c>
      <c r="IN665">
        <v>-0.1764634167570225</v>
      </c>
      <c r="IO665">
        <v>-0.01042730378795286</v>
      </c>
      <c r="IP665">
        <v>0.00100284695746963</v>
      </c>
      <c r="IQ665">
        <v>-1.701466411570297E-05</v>
      </c>
      <c r="IR665">
        <v>2</v>
      </c>
      <c r="IS665">
        <v>2310</v>
      </c>
      <c r="IT665">
        <v>1</v>
      </c>
      <c r="IU665">
        <v>25</v>
      </c>
      <c r="IV665">
        <v>30.7</v>
      </c>
      <c r="IW665">
        <v>30.4</v>
      </c>
      <c r="IX665">
        <v>2.44507</v>
      </c>
      <c r="IY665">
        <v>2.19116</v>
      </c>
      <c r="IZ665">
        <v>1.39648</v>
      </c>
      <c r="JA665">
        <v>2.34497</v>
      </c>
      <c r="JB665">
        <v>1.49536</v>
      </c>
      <c r="JC665">
        <v>2.41577</v>
      </c>
      <c r="JD665">
        <v>35.8944</v>
      </c>
      <c r="JE665">
        <v>24.1663</v>
      </c>
      <c r="JF665">
        <v>18</v>
      </c>
      <c r="JG665">
        <v>513.609</v>
      </c>
      <c r="JH665">
        <v>443.118</v>
      </c>
      <c r="JI665">
        <v>24.9994</v>
      </c>
      <c r="JJ665">
        <v>26.6637</v>
      </c>
      <c r="JK665">
        <v>29.9998</v>
      </c>
      <c r="JL665">
        <v>26.6351</v>
      </c>
      <c r="JM665">
        <v>26.5721</v>
      </c>
      <c r="JN665">
        <v>48.9293</v>
      </c>
      <c r="JO665">
        <v>29.078</v>
      </c>
      <c r="JP665">
        <v>55.4218</v>
      </c>
      <c r="JQ665">
        <v>25</v>
      </c>
      <c r="JR665">
        <v>1223</v>
      </c>
      <c r="JS665">
        <v>17.3555</v>
      </c>
      <c r="JT665">
        <v>100.772</v>
      </c>
      <c r="JU665">
        <v>100.742</v>
      </c>
    </row>
    <row r="666" spans="1:281">
      <c r="A666">
        <v>650</v>
      </c>
      <c r="B666">
        <v>1658951076</v>
      </c>
      <c r="C666">
        <v>9438</v>
      </c>
      <c r="D666" t="s">
        <v>1735</v>
      </c>
      <c r="E666" t="s">
        <v>1736</v>
      </c>
      <c r="F666">
        <v>5</v>
      </c>
      <c r="G666" t="s">
        <v>1590</v>
      </c>
      <c r="H666" t="s">
        <v>416</v>
      </c>
      <c r="I666">
        <v>1658951068.5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1230.856733745046</v>
      </c>
      <c r="AK666">
        <v>1176.230424242425</v>
      </c>
      <c r="AL666">
        <v>3.388696790527514</v>
      </c>
      <c r="AM666">
        <v>65.32040265321261</v>
      </c>
      <c r="AN666">
        <f>(AP666 - AO666 + DI666*1E3/(8.314*(DK666+273.15)) * AR666/DH666 * AQ666) * DH666/(100*CV666) * 1000/(1000 - AP666)</f>
        <v>0</v>
      </c>
      <c r="AO666">
        <v>17.28151314798932</v>
      </c>
      <c r="AP666">
        <v>22.98313515151515</v>
      </c>
      <c r="AQ666">
        <v>-1.019943121740929E-05</v>
      </c>
      <c r="AR666">
        <v>84.89156689926901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1394</v>
      </c>
      <c r="CA666">
        <v>300</v>
      </c>
      <c r="CB666">
        <v>300</v>
      </c>
      <c r="CC666">
        <v>300</v>
      </c>
      <c r="CD666">
        <v>10389.3</v>
      </c>
      <c r="CE666">
        <v>1221.96</v>
      </c>
      <c r="CF666">
        <v>-0.00688733</v>
      </c>
      <c r="CG666">
        <v>0.34</v>
      </c>
      <c r="CH666" t="s">
        <v>417</v>
      </c>
      <c r="CI666" t="s">
        <v>417</v>
      </c>
      <c r="CJ666" t="s">
        <v>417</v>
      </c>
      <c r="CK666" t="s">
        <v>417</v>
      </c>
      <c r="CL666" t="s">
        <v>417</v>
      </c>
      <c r="CM666" t="s">
        <v>417</v>
      </c>
      <c r="CN666" t="s">
        <v>417</v>
      </c>
      <c r="CO666" t="s">
        <v>417</v>
      </c>
      <c r="CP666" t="s">
        <v>417</v>
      </c>
      <c r="CQ666" t="s">
        <v>417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1658951068.5</v>
      </c>
      <c r="DB666">
        <v>1125.944074074074</v>
      </c>
      <c r="DC666">
        <v>1193.781851851852</v>
      </c>
      <c r="DD666">
        <v>22.98514444444444</v>
      </c>
      <c r="DE666">
        <v>17.27107777777778</v>
      </c>
      <c r="DF666">
        <v>1130.20037037037</v>
      </c>
      <c r="DG666">
        <v>23.07727037037037</v>
      </c>
      <c r="DH666">
        <v>500.0518888888889</v>
      </c>
      <c r="DI666">
        <v>90.42106296296296</v>
      </c>
      <c r="DJ666">
        <v>0.09994250740740739</v>
      </c>
      <c r="DK666">
        <v>27.12662962962963</v>
      </c>
      <c r="DL666">
        <v>26.96541111111111</v>
      </c>
      <c r="DM666">
        <v>999.9000000000001</v>
      </c>
      <c r="DN666">
        <v>0</v>
      </c>
      <c r="DO666">
        <v>0</v>
      </c>
      <c r="DP666">
        <v>10003.49814814815</v>
      </c>
      <c r="DQ666">
        <v>0</v>
      </c>
      <c r="DR666">
        <v>11.3539</v>
      </c>
      <c r="DS666">
        <v>-67.83684074074074</v>
      </c>
      <c r="DT666">
        <v>1152.432962962963</v>
      </c>
      <c r="DU666">
        <v>1214.762592592592</v>
      </c>
      <c r="DV666">
        <v>5.714065185185185</v>
      </c>
      <c r="DW666">
        <v>1193.781851851852</v>
      </c>
      <c r="DX666">
        <v>17.27107777777778</v>
      </c>
      <c r="DY666">
        <v>2.078342962962963</v>
      </c>
      <c r="DZ666">
        <v>1.561668888888889</v>
      </c>
      <c r="EA666">
        <v>18.05415555555555</v>
      </c>
      <c r="EB666">
        <v>13.5857</v>
      </c>
      <c r="EC666">
        <v>1999.976666666667</v>
      </c>
      <c r="ED666">
        <v>0.9799992222222221</v>
      </c>
      <c r="EE666">
        <v>0.02000098518518519</v>
      </c>
      <c r="EF666">
        <v>0</v>
      </c>
      <c r="EG666">
        <v>815.6937407407409</v>
      </c>
      <c r="EH666">
        <v>5.00097</v>
      </c>
      <c r="EI666">
        <v>16224.72222222222</v>
      </c>
      <c r="EJ666">
        <v>16707.38888888889</v>
      </c>
      <c r="EK666">
        <v>37.75</v>
      </c>
      <c r="EL666">
        <v>38.28444444444444</v>
      </c>
      <c r="EM666">
        <v>37.687</v>
      </c>
      <c r="EN666">
        <v>37.99533333333333</v>
      </c>
      <c r="EO666">
        <v>38.437</v>
      </c>
      <c r="EP666">
        <v>1955.076666666667</v>
      </c>
      <c r="EQ666">
        <v>39.9</v>
      </c>
      <c r="ER666">
        <v>0</v>
      </c>
      <c r="ES666">
        <v>1870.200000047684</v>
      </c>
      <c r="ET666">
        <v>0</v>
      </c>
      <c r="EU666">
        <v>815.6915384615385</v>
      </c>
      <c r="EV666">
        <v>-6.765196576855748</v>
      </c>
      <c r="EW666">
        <v>-146.7487179862637</v>
      </c>
      <c r="EX666">
        <v>16224.15384615385</v>
      </c>
      <c r="EY666">
        <v>15</v>
      </c>
      <c r="EZ666">
        <v>1658949246.1</v>
      </c>
      <c r="FA666" t="s">
        <v>1397</v>
      </c>
      <c r="FB666">
        <v>1658949228.6</v>
      </c>
      <c r="FC666">
        <v>1658949246.1</v>
      </c>
      <c r="FD666">
        <v>1</v>
      </c>
      <c r="FE666">
        <v>1.075</v>
      </c>
      <c r="FF666">
        <v>0.018</v>
      </c>
      <c r="FG666">
        <v>-2.327</v>
      </c>
      <c r="FH666">
        <v>-0.178</v>
      </c>
      <c r="FI666">
        <v>420</v>
      </c>
      <c r="FJ666">
        <v>13</v>
      </c>
      <c r="FK666">
        <v>0.09</v>
      </c>
      <c r="FL666">
        <v>0.02</v>
      </c>
      <c r="FM666">
        <v>-67.77928</v>
      </c>
      <c r="FN666">
        <v>-0.9448840525325626</v>
      </c>
      <c r="FO666">
        <v>0.1115769626759934</v>
      </c>
      <c r="FP666">
        <v>0</v>
      </c>
      <c r="FQ666">
        <v>816.1240882352942</v>
      </c>
      <c r="FR666">
        <v>-7.035248276805204</v>
      </c>
      <c r="FS666">
        <v>0.7252344192071781</v>
      </c>
      <c r="FT666">
        <v>0</v>
      </c>
      <c r="FU666">
        <v>5.716761249999999</v>
      </c>
      <c r="FV666">
        <v>-0.07710405253285241</v>
      </c>
      <c r="FW666">
        <v>0.01158396244544588</v>
      </c>
      <c r="FX666">
        <v>1</v>
      </c>
      <c r="FY666">
        <v>1</v>
      </c>
      <c r="FZ666">
        <v>3</v>
      </c>
      <c r="GA666" t="s">
        <v>426</v>
      </c>
      <c r="GB666">
        <v>2.98271</v>
      </c>
      <c r="GC666">
        <v>2.71538</v>
      </c>
      <c r="GD666">
        <v>0.189159</v>
      </c>
      <c r="GE666">
        <v>0.193671</v>
      </c>
      <c r="GF666">
        <v>0.10428</v>
      </c>
      <c r="GG666">
        <v>0.0836895</v>
      </c>
      <c r="GH666">
        <v>25708.9</v>
      </c>
      <c r="GI666">
        <v>25664.9</v>
      </c>
      <c r="GJ666">
        <v>29468</v>
      </c>
      <c r="GK666">
        <v>29436.1</v>
      </c>
      <c r="GL666">
        <v>34966.2</v>
      </c>
      <c r="GM666">
        <v>35863.4</v>
      </c>
      <c r="GN666">
        <v>41508.8</v>
      </c>
      <c r="GO666">
        <v>41947.4</v>
      </c>
      <c r="GP666">
        <v>1.94715</v>
      </c>
      <c r="GQ666">
        <v>1.90645</v>
      </c>
      <c r="GR666">
        <v>0.0993535</v>
      </c>
      <c r="GS666">
        <v>0</v>
      </c>
      <c r="GT666">
        <v>25.335</v>
      </c>
      <c r="GU666">
        <v>999.9</v>
      </c>
      <c r="GV666">
        <v>46.5</v>
      </c>
      <c r="GW666">
        <v>31.2</v>
      </c>
      <c r="GX666">
        <v>23.466</v>
      </c>
      <c r="GY666">
        <v>62.9796</v>
      </c>
      <c r="GZ666">
        <v>33.9663</v>
      </c>
      <c r="HA666">
        <v>1</v>
      </c>
      <c r="HB666">
        <v>-0.058562</v>
      </c>
      <c r="HC666">
        <v>0.300498</v>
      </c>
      <c r="HD666">
        <v>20.332</v>
      </c>
      <c r="HE666">
        <v>5.21624</v>
      </c>
      <c r="HF666">
        <v>12.0099</v>
      </c>
      <c r="HG666">
        <v>4.98765</v>
      </c>
      <c r="HH666">
        <v>3.28828</v>
      </c>
      <c r="HI666">
        <v>9999</v>
      </c>
      <c r="HJ666">
        <v>9999</v>
      </c>
      <c r="HK666">
        <v>9999</v>
      </c>
      <c r="HL666">
        <v>157.3</v>
      </c>
      <c r="HM666">
        <v>1.8674</v>
      </c>
      <c r="HN666">
        <v>1.86646</v>
      </c>
      <c r="HO666">
        <v>1.86588</v>
      </c>
      <c r="HP666">
        <v>1.86584</v>
      </c>
      <c r="HQ666">
        <v>1.86768</v>
      </c>
      <c r="HR666">
        <v>1.87014</v>
      </c>
      <c r="HS666">
        <v>1.86877</v>
      </c>
      <c r="HT666">
        <v>1.87027</v>
      </c>
      <c r="HU666">
        <v>0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-4.32</v>
      </c>
      <c r="II666">
        <v>-0.0922</v>
      </c>
      <c r="IJ666">
        <v>-0.9279119013753974</v>
      </c>
      <c r="IK666">
        <v>-0.003643892653284941</v>
      </c>
      <c r="IL666">
        <v>8.948238347276123E-07</v>
      </c>
      <c r="IM666">
        <v>-2.445980282225029E-10</v>
      </c>
      <c r="IN666">
        <v>-0.1764634167570225</v>
      </c>
      <c r="IO666">
        <v>-0.01042730378795286</v>
      </c>
      <c r="IP666">
        <v>0.00100284695746963</v>
      </c>
      <c r="IQ666">
        <v>-1.701466411570297E-05</v>
      </c>
      <c r="IR666">
        <v>2</v>
      </c>
      <c r="IS666">
        <v>2310</v>
      </c>
      <c r="IT666">
        <v>1</v>
      </c>
      <c r="IU666">
        <v>25</v>
      </c>
      <c r="IV666">
        <v>30.8</v>
      </c>
      <c r="IW666">
        <v>30.5</v>
      </c>
      <c r="IX666">
        <v>2.4707</v>
      </c>
      <c r="IY666">
        <v>2.1936</v>
      </c>
      <c r="IZ666">
        <v>1.39648</v>
      </c>
      <c r="JA666">
        <v>2.34375</v>
      </c>
      <c r="JB666">
        <v>1.49536</v>
      </c>
      <c r="JC666">
        <v>2.3584</v>
      </c>
      <c r="JD666">
        <v>35.8944</v>
      </c>
      <c r="JE666">
        <v>24.1663</v>
      </c>
      <c r="JF666">
        <v>18</v>
      </c>
      <c r="JG666">
        <v>513.48</v>
      </c>
      <c r="JH666">
        <v>443.319</v>
      </c>
      <c r="JI666">
        <v>24.9995</v>
      </c>
      <c r="JJ666">
        <v>26.6614</v>
      </c>
      <c r="JK666">
        <v>29.9997</v>
      </c>
      <c r="JL666">
        <v>26.6334</v>
      </c>
      <c r="JM666">
        <v>26.5706</v>
      </c>
      <c r="JN666">
        <v>49.446</v>
      </c>
      <c r="JO666">
        <v>29.078</v>
      </c>
      <c r="JP666">
        <v>55.0467</v>
      </c>
      <c r="JQ666">
        <v>25</v>
      </c>
      <c r="JR666">
        <v>1236.36</v>
      </c>
      <c r="JS666">
        <v>17.2693</v>
      </c>
      <c r="JT666">
        <v>100.772</v>
      </c>
      <c r="JU666">
        <v>100.743</v>
      </c>
    </row>
    <row r="667" spans="1:281">
      <c r="A667">
        <v>651</v>
      </c>
      <c r="B667">
        <v>1658951081</v>
      </c>
      <c r="C667">
        <v>9443</v>
      </c>
      <c r="D667" t="s">
        <v>1737</v>
      </c>
      <c r="E667" t="s">
        <v>1738</v>
      </c>
      <c r="F667">
        <v>5</v>
      </c>
      <c r="G667" t="s">
        <v>1590</v>
      </c>
      <c r="H667" t="s">
        <v>416</v>
      </c>
      <c r="I667">
        <v>1658951073.214286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1247.723198262249</v>
      </c>
      <c r="AK667">
        <v>1193.268363636363</v>
      </c>
      <c r="AL667">
        <v>3.42826137955971</v>
      </c>
      <c r="AM667">
        <v>65.32040265321261</v>
      </c>
      <c r="AN667">
        <f>(AP667 - AO667 + DI667*1E3/(8.314*(DK667+273.15)) * AR667/DH667 * AQ667) * DH667/(100*CV667) * 1000/(1000 - AP667)</f>
        <v>0</v>
      </c>
      <c r="AO667">
        <v>17.28841290097699</v>
      </c>
      <c r="AP667">
        <v>22.98303212121212</v>
      </c>
      <c r="AQ667">
        <v>1.002833262183963E-05</v>
      </c>
      <c r="AR667">
        <v>84.89156689926901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1394</v>
      </c>
      <c r="CA667">
        <v>300</v>
      </c>
      <c r="CB667">
        <v>300</v>
      </c>
      <c r="CC667">
        <v>300</v>
      </c>
      <c r="CD667">
        <v>10389.3</v>
      </c>
      <c r="CE667">
        <v>1221.96</v>
      </c>
      <c r="CF667">
        <v>-0.00688733</v>
      </c>
      <c r="CG667">
        <v>0.34</v>
      </c>
      <c r="CH667" t="s">
        <v>417</v>
      </c>
      <c r="CI667" t="s">
        <v>417</v>
      </c>
      <c r="CJ667" t="s">
        <v>417</v>
      </c>
      <c r="CK667" t="s">
        <v>417</v>
      </c>
      <c r="CL667" t="s">
        <v>417</v>
      </c>
      <c r="CM667" t="s">
        <v>417</v>
      </c>
      <c r="CN667" t="s">
        <v>417</v>
      </c>
      <c r="CO667" t="s">
        <v>417</v>
      </c>
      <c r="CP667" t="s">
        <v>417</v>
      </c>
      <c r="CQ667" t="s">
        <v>417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1658951073.214286</v>
      </c>
      <c r="DB667">
        <v>1141.619285714286</v>
      </c>
      <c r="DC667">
        <v>1209.520714285714</v>
      </c>
      <c r="DD667">
        <v>22.9828</v>
      </c>
      <c r="DE667">
        <v>17.27568214285714</v>
      </c>
      <c r="DF667">
        <v>1145.914642857143</v>
      </c>
      <c r="DG667">
        <v>23.07495</v>
      </c>
      <c r="DH667">
        <v>500.0526071428572</v>
      </c>
      <c r="DI667">
        <v>90.42220714285713</v>
      </c>
      <c r="DJ667">
        <v>0.1000049107142857</v>
      </c>
      <c r="DK667">
        <v>27.12377857142857</v>
      </c>
      <c r="DL667">
        <v>26.96107857142857</v>
      </c>
      <c r="DM667">
        <v>999.9000000000002</v>
      </c>
      <c r="DN667">
        <v>0</v>
      </c>
      <c r="DO667">
        <v>0</v>
      </c>
      <c r="DP667">
        <v>9998.574285714287</v>
      </c>
      <c r="DQ667">
        <v>0</v>
      </c>
      <c r="DR667">
        <v>11.3539</v>
      </c>
      <c r="DS667">
        <v>-67.90121071428571</v>
      </c>
      <c r="DT667">
        <v>1168.473214285714</v>
      </c>
      <c r="DU667">
        <v>1230.784285714286</v>
      </c>
      <c r="DV667">
        <v>5.707126785714285</v>
      </c>
      <c r="DW667">
        <v>1209.520714285714</v>
      </c>
      <c r="DX667">
        <v>17.27568214285714</v>
      </c>
      <c r="DY667">
        <v>2.078157142857143</v>
      </c>
      <c r="DZ667">
        <v>1.562104642857143</v>
      </c>
      <c r="EA667">
        <v>18.05273928571428</v>
      </c>
      <c r="EB667">
        <v>13.58998214285714</v>
      </c>
      <c r="EC667">
        <v>2000.006071428572</v>
      </c>
      <c r="ED667">
        <v>0.9799994285714284</v>
      </c>
      <c r="EE667">
        <v>0.02000078571428572</v>
      </c>
      <c r="EF667">
        <v>0</v>
      </c>
      <c r="EG667">
        <v>815.0986071428571</v>
      </c>
      <c r="EH667">
        <v>5.00097</v>
      </c>
      <c r="EI667">
        <v>16213.40357142857</v>
      </c>
      <c r="EJ667">
        <v>16707.62142857143</v>
      </c>
      <c r="EK667">
        <v>37.75</v>
      </c>
      <c r="EL667">
        <v>38.2655</v>
      </c>
      <c r="EM667">
        <v>37.68035714285714</v>
      </c>
      <c r="EN667">
        <v>37.97974999999999</v>
      </c>
      <c r="EO667">
        <v>38.437</v>
      </c>
      <c r="EP667">
        <v>1955.106071428572</v>
      </c>
      <c r="EQ667">
        <v>39.9</v>
      </c>
      <c r="ER667">
        <v>0</v>
      </c>
      <c r="ES667">
        <v>1875</v>
      </c>
      <c r="ET667">
        <v>0</v>
      </c>
      <c r="EU667">
        <v>815.0725384615386</v>
      </c>
      <c r="EV667">
        <v>-8.195213680211042</v>
      </c>
      <c r="EW667">
        <v>-145.9487180556633</v>
      </c>
      <c r="EX667">
        <v>16212.49230769231</v>
      </c>
      <c r="EY667">
        <v>15</v>
      </c>
      <c r="EZ667">
        <v>1658949246.1</v>
      </c>
      <c r="FA667" t="s">
        <v>1397</v>
      </c>
      <c r="FB667">
        <v>1658949228.6</v>
      </c>
      <c r="FC667">
        <v>1658949246.1</v>
      </c>
      <c r="FD667">
        <v>1</v>
      </c>
      <c r="FE667">
        <v>1.075</v>
      </c>
      <c r="FF667">
        <v>0.018</v>
      </c>
      <c r="FG667">
        <v>-2.327</v>
      </c>
      <c r="FH667">
        <v>-0.178</v>
      </c>
      <c r="FI667">
        <v>420</v>
      </c>
      <c r="FJ667">
        <v>13</v>
      </c>
      <c r="FK667">
        <v>0.09</v>
      </c>
      <c r="FL667">
        <v>0.02</v>
      </c>
      <c r="FM667">
        <v>-67.86503500000001</v>
      </c>
      <c r="FN667">
        <v>-0.7683557223262492</v>
      </c>
      <c r="FO667">
        <v>0.1031151917759932</v>
      </c>
      <c r="FP667">
        <v>0</v>
      </c>
      <c r="FQ667">
        <v>815.4946176470588</v>
      </c>
      <c r="FR667">
        <v>-7.434453778362087</v>
      </c>
      <c r="FS667">
        <v>0.7646721333050415</v>
      </c>
      <c r="FT667">
        <v>0</v>
      </c>
      <c r="FU667">
        <v>5.71061975</v>
      </c>
      <c r="FV667">
        <v>-0.1011945590994475</v>
      </c>
      <c r="FW667">
        <v>0.01293033245657282</v>
      </c>
      <c r="FX667">
        <v>0</v>
      </c>
      <c r="FY667">
        <v>0</v>
      </c>
      <c r="FZ667">
        <v>3</v>
      </c>
      <c r="GA667" t="s">
        <v>439</v>
      </c>
      <c r="GB667">
        <v>2.98322</v>
      </c>
      <c r="GC667">
        <v>2.71575</v>
      </c>
      <c r="GD667">
        <v>0.19088</v>
      </c>
      <c r="GE667">
        <v>0.195354</v>
      </c>
      <c r="GF667">
        <v>0.104277</v>
      </c>
      <c r="GG667">
        <v>0.08362600000000001</v>
      </c>
      <c r="GH667">
        <v>25654.2</v>
      </c>
      <c r="GI667">
        <v>25611.5</v>
      </c>
      <c r="GJ667">
        <v>29467.9</v>
      </c>
      <c r="GK667">
        <v>29436.2</v>
      </c>
      <c r="GL667">
        <v>34966.1</v>
      </c>
      <c r="GM667">
        <v>35866.2</v>
      </c>
      <c r="GN667">
        <v>41508.6</v>
      </c>
      <c r="GO667">
        <v>41947.6</v>
      </c>
      <c r="GP667">
        <v>1.94772</v>
      </c>
      <c r="GQ667">
        <v>1.90607</v>
      </c>
      <c r="GR667">
        <v>0.09931619999999999</v>
      </c>
      <c r="GS667">
        <v>0</v>
      </c>
      <c r="GT667">
        <v>25.3286</v>
      </c>
      <c r="GU667">
        <v>999.9</v>
      </c>
      <c r="GV667">
        <v>46.4</v>
      </c>
      <c r="GW667">
        <v>31.2</v>
      </c>
      <c r="GX667">
        <v>23.415</v>
      </c>
      <c r="GY667">
        <v>63.2296</v>
      </c>
      <c r="GZ667">
        <v>33.9223</v>
      </c>
      <c r="HA667">
        <v>1</v>
      </c>
      <c r="HB667">
        <v>-0.0586357</v>
      </c>
      <c r="HC667">
        <v>0.297064</v>
      </c>
      <c r="HD667">
        <v>20.3323</v>
      </c>
      <c r="HE667">
        <v>5.21729</v>
      </c>
      <c r="HF667">
        <v>12.0099</v>
      </c>
      <c r="HG667">
        <v>4.98955</v>
      </c>
      <c r="HH667">
        <v>3.28858</v>
      </c>
      <c r="HI667">
        <v>9999</v>
      </c>
      <c r="HJ667">
        <v>9999</v>
      </c>
      <c r="HK667">
        <v>9999</v>
      </c>
      <c r="HL667">
        <v>157.3</v>
      </c>
      <c r="HM667">
        <v>1.86739</v>
      </c>
      <c r="HN667">
        <v>1.86646</v>
      </c>
      <c r="HO667">
        <v>1.86585</v>
      </c>
      <c r="HP667">
        <v>1.86584</v>
      </c>
      <c r="HQ667">
        <v>1.86768</v>
      </c>
      <c r="HR667">
        <v>1.87014</v>
      </c>
      <c r="HS667">
        <v>1.86875</v>
      </c>
      <c r="HT667">
        <v>1.87027</v>
      </c>
      <c r="HU667">
        <v>0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-4.36</v>
      </c>
      <c r="II667">
        <v>-0.0922</v>
      </c>
      <c r="IJ667">
        <v>-0.9279119013753974</v>
      </c>
      <c r="IK667">
        <v>-0.003643892653284941</v>
      </c>
      <c r="IL667">
        <v>8.948238347276123E-07</v>
      </c>
      <c r="IM667">
        <v>-2.445980282225029E-10</v>
      </c>
      <c r="IN667">
        <v>-0.1764634167570225</v>
      </c>
      <c r="IO667">
        <v>-0.01042730378795286</v>
      </c>
      <c r="IP667">
        <v>0.00100284695746963</v>
      </c>
      <c r="IQ667">
        <v>-1.701466411570297E-05</v>
      </c>
      <c r="IR667">
        <v>2</v>
      </c>
      <c r="IS667">
        <v>2310</v>
      </c>
      <c r="IT667">
        <v>1</v>
      </c>
      <c r="IU667">
        <v>25</v>
      </c>
      <c r="IV667">
        <v>30.9</v>
      </c>
      <c r="IW667">
        <v>30.6</v>
      </c>
      <c r="IX667">
        <v>2.49878</v>
      </c>
      <c r="IY667">
        <v>2.19727</v>
      </c>
      <c r="IZ667">
        <v>1.39648</v>
      </c>
      <c r="JA667">
        <v>2.34497</v>
      </c>
      <c r="JB667">
        <v>1.49536</v>
      </c>
      <c r="JC667">
        <v>2.2998</v>
      </c>
      <c r="JD667">
        <v>35.8944</v>
      </c>
      <c r="JE667">
        <v>24.1575</v>
      </c>
      <c r="JF667">
        <v>18</v>
      </c>
      <c r="JG667">
        <v>513.843</v>
      </c>
      <c r="JH667">
        <v>443.082</v>
      </c>
      <c r="JI667">
        <v>24.9993</v>
      </c>
      <c r="JJ667">
        <v>26.6591</v>
      </c>
      <c r="JK667">
        <v>29.9998</v>
      </c>
      <c r="JL667">
        <v>26.6322</v>
      </c>
      <c r="JM667">
        <v>26.5695</v>
      </c>
      <c r="JN667">
        <v>50.0094</v>
      </c>
      <c r="JO667">
        <v>29.078</v>
      </c>
      <c r="JP667">
        <v>55.0467</v>
      </c>
      <c r="JQ667">
        <v>25</v>
      </c>
      <c r="JR667">
        <v>1256.4</v>
      </c>
      <c r="JS667">
        <v>17.2432</v>
      </c>
      <c r="JT667">
        <v>100.772</v>
      </c>
      <c r="JU667">
        <v>100.744</v>
      </c>
    </row>
    <row r="668" spans="1:281">
      <c r="A668">
        <v>652</v>
      </c>
      <c r="B668">
        <v>1658951086</v>
      </c>
      <c r="C668">
        <v>9448</v>
      </c>
      <c r="D668" t="s">
        <v>1739</v>
      </c>
      <c r="E668" t="s">
        <v>1740</v>
      </c>
      <c r="F668">
        <v>5</v>
      </c>
      <c r="G668" t="s">
        <v>1590</v>
      </c>
      <c r="H668" t="s">
        <v>416</v>
      </c>
      <c r="I668">
        <v>1658951078.5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1264.878910239822</v>
      </c>
      <c r="AK668">
        <v>1210.404606060606</v>
      </c>
      <c r="AL668">
        <v>3.424844386401394</v>
      </c>
      <c r="AM668">
        <v>65.32040265321261</v>
      </c>
      <c r="AN668">
        <f>(AP668 - AO668 + DI668*1E3/(8.314*(DK668+273.15)) * AR668/DH668 * AQ668) * DH668/(100*CV668) * 1000/(1000 - AP668)</f>
        <v>0</v>
      </c>
      <c r="AO668">
        <v>17.26177518045703</v>
      </c>
      <c r="AP668">
        <v>22.9722096969697</v>
      </c>
      <c r="AQ668">
        <v>-7.116966007008726E-05</v>
      </c>
      <c r="AR668">
        <v>84.89156689926901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1394</v>
      </c>
      <c r="CA668">
        <v>300</v>
      </c>
      <c r="CB668">
        <v>300</v>
      </c>
      <c r="CC668">
        <v>300</v>
      </c>
      <c r="CD668">
        <v>10389.3</v>
      </c>
      <c r="CE668">
        <v>1221.96</v>
      </c>
      <c r="CF668">
        <v>-0.00688733</v>
      </c>
      <c r="CG668">
        <v>0.34</v>
      </c>
      <c r="CH668" t="s">
        <v>417</v>
      </c>
      <c r="CI668" t="s">
        <v>417</v>
      </c>
      <c r="CJ668" t="s">
        <v>417</v>
      </c>
      <c r="CK668" t="s">
        <v>417</v>
      </c>
      <c r="CL668" t="s">
        <v>417</v>
      </c>
      <c r="CM668" t="s">
        <v>417</v>
      </c>
      <c r="CN668" t="s">
        <v>417</v>
      </c>
      <c r="CO668" t="s">
        <v>417</v>
      </c>
      <c r="CP668" t="s">
        <v>417</v>
      </c>
      <c r="CQ668" t="s">
        <v>417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1658951078.5</v>
      </c>
      <c r="DB668">
        <v>1159.208888888889</v>
      </c>
      <c r="DC668">
        <v>1227.216296296296</v>
      </c>
      <c r="DD668">
        <v>22.98076296296296</v>
      </c>
      <c r="DE668">
        <v>17.27607777777778</v>
      </c>
      <c r="DF668">
        <v>1163.55</v>
      </c>
      <c r="DG668">
        <v>23.07292222222222</v>
      </c>
      <c r="DH668">
        <v>500.0521851851851</v>
      </c>
      <c r="DI668">
        <v>90.42314444444445</v>
      </c>
      <c r="DJ668">
        <v>0.0999779074074074</v>
      </c>
      <c r="DK668">
        <v>27.1209962962963</v>
      </c>
      <c r="DL668">
        <v>26.95915925925926</v>
      </c>
      <c r="DM668">
        <v>999.9000000000001</v>
      </c>
      <c r="DN668">
        <v>0</v>
      </c>
      <c r="DO668">
        <v>0</v>
      </c>
      <c r="DP668">
        <v>9998.916296296296</v>
      </c>
      <c r="DQ668">
        <v>0</v>
      </c>
      <c r="DR668">
        <v>11.3539</v>
      </c>
      <c r="DS668">
        <v>-68.00697407407407</v>
      </c>
      <c r="DT668">
        <v>1186.474074074074</v>
      </c>
      <c r="DU668">
        <v>1248.790740740741</v>
      </c>
      <c r="DV668">
        <v>5.704679259259258</v>
      </c>
      <c r="DW668">
        <v>1227.216296296296</v>
      </c>
      <c r="DX668">
        <v>17.27607777777778</v>
      </c>
      <c r="DY668">
        <v>2.077992222222222</v>
      </c>
      <c r="DZ668">
        <v>1.562157407407407</v>
      </c>
      <c r="EA668">
        <v>18.05148518518519</v>
      </c>
      <c r="EB668">
        <v>13.5904962962963</v>
      </c>
      <c r="EC668">
        <v>2000.001111111111</v>
      </c>
      <c r="ED668">
        <v>0.9799993333333332</v>
      </c>
      <c r="EE668">
        <v>0.02000087777777778</v>
      </c>
      <c r="EF668">
        <v>0</v>
      </c>
      <c r="EG668">
        <v>814.475888888889</v>
      </c>
      <c r="EH668">
        <v>5.00097</v>
      </c>
      <c r="EI668">
        <v>16200.47037037037</v>
      </c>
      <c r="EJ668">
        <v>16707.5962962963</v>
      </c>
      <c r="EK668">
        <v>37.75</v>
      </c>
      <c r="EL668">
        <v>38.25229629629629</v>
      </c>
      <c r="EM668">
        <v>37.67781481481482</v>
      </c>
      <c r="EN668">
        <v>37.958</v>
      </c>
      <c r="EO668">
        <v>38.437</v>
      </c>
      <c r="EP668">
        <v>1955.101111111111</v>
      </c>
      <c r="EQ668">
        <v>39.9</v>
      </c>
      <c r="ER668">
        <v>0</v>
      </c>
      <c r="ES668">
        <v>1879.799999952316</v>
      </c>
      <c r="ET668">
        <v>0</v>
      </c>
      <c r="EU668">
        <v>814.4866923076924</v>
      </c>
      <c r="EV668">
        <v>-7.265367516069094</v>
      </c>
      <c r="EW668">
        <v>-143.784615199287</v>
      </c>
      <c r="EX668">
        <v>16200.85</v>
      </c>
      <c r="EY668">
        <v>15</v>
      </c>
      <c r="EZ668">
        <v>1658949246.1</v>
      </c>
      <c r="FA668" t="s">
        <v>1397</v>
      </c>
      <c r="FB668">
        <v>1658949228.6</v>
      </c>
      <c r="FC668">
        <v>1658949246.1</v>
      </c>
      <c r="FD668">
        <v>1</v>
      </c>
      <c r="FE668">
        <v>1.075</v>
      </c>
      <c r="FF668">
        <v>0.018</v>
      </c>
      <c r="FG668">
        <v>-2.327</v>
      </c>
      <c r="FH668">
        <v>-0.178</v>
      </c>
      <c r="FI668">
        <v>420</v>
      </c>
      <c r="FJ668">
        <v>13</v>
      </c>
      <c r="FK668">
        <v>0.09</v>
      </c>
      <c r="FL668">
        <v>0.02</v>
      </c>
      <c r="FM668">
        <v>-67.9423425</v>
      </c>
      <c r="FN668">
        <v>-1.319125328330108</v>
      </c>
      <c r="FO668">
        <v>0.1444684375348121</v>
      </c>
      <c r="FP668">
        <v>0</v>
      </c>
      <c r="FQ668">
        <v>814.876705882353</v>
      </c>
      <c r="FR668">
        <v>-7.490970199189981</v>
      </c>
      <c r="FS668">
        <v>0.7623314675624973</v>
      </c>
      <c r="FT668">
        <v>0</v>
      </c>
      <c r="FU668">
        <v>5.709625749999999</v>
      </c>
      <c r="FV668">
        <v>-0.03293819887430546</v>
      </c>
      <c r="FW668">
        <v>0.01183619531088857</v>
      </c>
      <c r="FX668">
        <v>1</v>
      </c>
      <c r="FY668">
        <v>1</v>
      </c>
      <c r="FZ668">
        <v>3</v>
      </c>
      <c r="GA668" t="s">
        <v>426</v>
      </c>
      <c r="GB668">
        <v>2.98292</v>
      </c>
      <c r="GC668">
        <v>2.7155</v>
      </c>
      <c r="GD668">
        <v>0.192593</v>
      </c>
      <c r="GE668">
        <v>0.196985</v>
      </c>
      <c r="GF668">
        <v>0.104239</v>
      </c>
      <c r="GG668">
        <v>0.0835868</v>
      </c>
      <c r="GH668">
        <v>25599.7</v>
      </c>
      <c r="GI668">
        <v>25559.6</v>
      </c>
      <c r="GJ668">
        <v>29467.6</v>
      </c>
      <c r="GK668">
        <v>29436.2</v>
      </c>
      <c r="GL668">
        <v>34967.1</v>
      </c>
      <c r="GM668">
        <v>35867.7</v>
      </c>
      <c r="GN668">
        <v>41508</v>
      </c>
      <c r="GO668">
        <v>41947.5</v>
      </c>
      <c r="GP668">
        <v>1.94755</v>
      </c>
      <c r="GQ668">
        <v>1.90642</v>
      </c>
      <c r="GR668">
        <v>0.100061</v>
      </c>
      <c r="GS668">
        <v>0</v>
      </c>
      <c r="GT668">
        <v>25.3227</v>
      </c>
      <c r="GU668">
        <v>999.9</v>
      </c>
      <c r="GV668">
        <v>46.4</v>
      </c>
      <c r="GW668">
        <v>31.2</v>
      </c>
      <c r="GX668">
        <v>23.4163</v>
      </c>
      <c r="GY668">
        <v>62.9396</v>
      </c>
      <c r="GZ668">
        <v>33.762</v>
      </c>
      <c r="HA668">
        <v>1</v>
      </c>
      <c r="HB668">
        <v>-0.0591921</v>
      </c>
      <c r="HC668">
        <v>0.294393</v>
      </c>
      <c r="HD668">
        <v>20.3325</v>
      </c>
      <c r="HE668">
        <v>5.21804</v>
      </c>
      <c r="HF668">
        <v>12.0099</v>
      </c>
      <c r="HG668">
        <v>4.9895</v>
      </c>
      <c r="HH668">
        <v>3.28865</v>
      </c>
      <c r="HI668">
        <v>9999</v>
      </c>
      <c r="HJ668">
        <v>9999</v>
      </c>
      <c r="HK668">
        <v>9999</v>
      </c>
      <c r="HL668">
        <v>157.3</v>
      </c>
      <c r="HM668">
        <v>1.86739</v>
      </c>
      <c r="HN668">
        <v>1.86646</v>
      </c>
      <c r="HO668">
        <v>1.86586</v>
      </c>
      <c r="HP668">
        <v>1.86584</v>
      </c>
      <c r="HQ668">
        <v>1.86768</v>
      </c>
      <c r="HR668">
        <v>1.87013</v>
      </c>
      <c r="HS668">
        <v>1.86878</v>
      </c>
      <c r="HT668">
        <v>1.87027</v>
      </c>
      <c r="HU668">
        <v>0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-4.4</v>
      </c>
      <c r="II668">
        <v>-0.0922</v>
      </c>
      <c r="IJ668">
        <v>-0.9279119013753974</v>
      </c>
      <c r="IK668">
        <v>-0.003643892653284941</v>
      </c>
      <c r="IL668">
        <v>8.948238347276123E-07</v>
      </c>
      <c r="IM668">
        <v>-2.445980282225029E-10</v>
      </c>
      <c r="IN668">
        <v>-0.1764634167570225</v>
      </c>
      <c r="IO668">
        <v>-0.01042730378795286</v>
      </c>
      <c r="IP668">
        <v>0.00100284695746963</v>
      </c>
      <c r="IQ668">
        <v>-1.701466411570297E-05</v>
      </c>
      <c r="IR668">
        <v>2</v>
      </c>
      <c r="IS668">
        <v>2310</v>
      </c>
      <c r="IT668">
        <v>1</v>
      </c>
      <c r="IU668">
        <v>25</v>
      </c>
      <c r="IV668">
        <v>31</v>
      </c>
      <c r="IW668">
        <v>30.7</v>
      </c>
      <c r="IX668">
        <v>2.52441</v>
      </c>
      <c r="IY668">
        <v>2.19971</v>
      </c>
      <c r="IZ668">
        <v>1.39648</v>
      </c>
      <c r="JA668">
        <v>2.34497</v>
      </c>
      <c r="JB668">
        <v>1.49536</v>
      </c>
      <c r="JC668">
        <v>2.31323</v>
      </c>
      <c r="JD668">
        <v>35.8944</v>
      </c>
      <c r="JE668">
        <v>24.1663</v>
      </c>
      <c r="JF668">
        <v>18</v>
      </c>
      <c r="JG668">
        <v>513.715</v>
      </c>
      <c r="JH668">
        <v>443.281</v>
      </c>
      <c r="JI668">
        <v>24.9993</v>
      </c>
      <c r="JJ668">
        <v>26.6569</v>
      </c>
      <c r="JK668">
        <v>29.9999</v>
      </c>
      <c r="JL668">
        <v>26.6306</v>
      </c>
      <c r="JM668">
        <v>26.5677</v>
      </c>
      <c r="JN668">
        <v>50.5198</v>
      </c>
      <c r="JO668">
        <v>29.078</v>
      </c>
      <c r="JP668">
        <v>55.0467</v>
      </c>
      <c r="JQ668">
        <v>25</v>
      </c>
      <c r="JR668">
        <v>1269.76</v>
      </c>
      <c r="JS668">
        <v>17.2297</v>
      </c>
      <c r="JT668">
        <v>100.77</v>
      </c>
      <c r="JU668">
        <v>100.743</v>
      </c>
    </row>
    <row r="669" spans="1:281">
      <c r="A669">
        <v>653</v>
      </c>
      <c r="B669">
        <v>1658951091</v>
      </c>
      <c r="C669">
        <v>9453</v>
      </c>
      <c r="D669" t="s">
        <v>1741</v>
      </c>
      <c r="E669" t="s">
        <v>1742</v>
      </c>
      <c r="F669">
        <v>5</v>
      </c>
      <c r="G669" t="s">
        <v>1590</v>
      </c>
      <c r="H669" t="s">
        <v>416</v>
      </c>
      <c r="I669">
        <v>1658951083.214286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1281.925078840412</v>
      </c>
      <c r="AK669">
        <v>1227.503636363636</v>
      </c>
      <c r="AL669">
        <v>3.413060683044014</v>
      </c>
      <c r="AM669">
        <v>65.32040265321261</v>
      </c>
      <c r="AN669">
        <f>(AP669 - AO669 + DI669*1E3/(8.314*(DK669+273.15)) * AR669/DH669 * AQ669) * DH669/(100*CV669) * 1000/(1000 - AP669)</f>
        <v>0</v>
      </c>
      <c r="AO669">
        <v>17.25927607712614</v>
      </c>
      <c r="AP669">
        <v>22.95937333333332</v>
      </c>
      <c r="AQ669">
        <v>-9.488003322252205E-05</v>
      </c>
      <c r="AR669">
        <v>84.89156689926901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1394</v>
      </c>
      <c r="CA669">
        <v>300</v>
      </c>
      <c r="CB669">
        <v>300</v>
      </c>
      <c r="CC669">
        <v>300</v>
      </c>
      <c r="CD669">
        <v>10389.3</v>
      </c>
      <c r="CE669">
        <v>1221.96</v>
      </c>
      <c r="CF669">
        <v>-0.00688733</v>
      </c>
      <c r="CG669">
        <v>0.34</v>
      </c>
      <c r="CH669" t="s">
        <v>417</v>
      </c>
      <c r="CI669" t="s">
        <v>417</v>
      </c>
      <c r="CJ669" t="s">
        <v>417</v>
      </c>
      <c r="CK669" t="s">
        <v>417</v>
      </c>
      <c r="CL669" t="s">
        <v>417</v>
      </c>
      <c r="CM669" t="s">
        <v>417</v>
      </c>
      <c r="CN669" t="s">
        <v>417</v>
      </c>
      <c r="CO669" t="s">
        <v>417</v>
      </c>
      <c r="CP669" t="s">
        <v>417</v>
      </c>
      <c r="CQ669" t="s">
        <v>417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1658951083.214286</v>
      </c>
      <c r="DB669">
        <v>1174.944642857143</v>
      </c>
      <c r="DC669">
        <v>1243.014642857143</v>
      </c>
      <c r="DD669">
        <v>22.975425</v>
      </c>
      <c r="DE669">
        <v>17.26853928571429</v>
      </c>
      <c r="DF669">
        <v>1179.326428571429</v>
      </c>
      <c r="DG669">
        <v>23.06763214285714</v>
      </c>
      <c r="DH669">
        <v>500.0570714285714</v>
      </c>
      <c r="DI669">
        <v>90.42308214285713</v>
      </c>
      <c r="DJ669">
        <v>0.1000264464285714</v>
      </c>
      <c r="DK669">
        <v>27.11887857142857</v>
      </c>
      <c r="DL669">
        <v>26.95792142857143</v>
      </c>
      <c r="DM669">
        <v>999.9000000000002</v>
      </c>
      <c r="DN669">
        <v>0</v>
      </c>
      <c r="DO669">
        <v>0</v>
      </c>
      <c r="DP669">
        <v>9988.839642857143</v>
      </c>
      <c r="DQ669">
        <v>0</v>
      </c>
      <c r="DR669">
        <v>11.3539</v>
      </c>
      <c r="DS669">
        <v>-68.07042857142856</v>
      </c>
      <c r="DT669">
        <v>1202.573571428571</v>
      </c>
      <c r="DU669">
        <v>1264.857857142857</v>
      </c>
      <c r="DV669">
        <v>5.7068775</v>
      </c>
      <c r="DW669">
        <v>1243.014642857143</v>
      </c>
      <c r="DX669">
        <v>17.26853928571429</v>
      </c>
      <c r="DY669">
        <v>2.0775075</v>
      </c>
      <c r="DZ669">
        <v>1.561474642857143</v>
      </c>
      <c r="EA669">
        <v>18.04776785714285</v>
      </c>
      <c r="EB669">
        <v>13.583775</v>
      </c>
      <c r="EC669">
        <v>2000.018214285714</v>
      </c>
      <c r="ED669">
        <v>0.9799994285714284</v>
      </c>
      <c r="EE669">
        <v>0.02000078571428572</v>
      </c>
      <c r="EF669">
        <v>0</v>
      </c>
      <c r="EG669">
        <v>813.9119999999999</v>
      </c>
      <c r="EH669">
        <v>5.00097</v>
      </c>
      <c r="EI669">
        <v>16189.1</v>
      </c>
      <c r="EJ669">
        <v>16707.725</v>
      </c>
      <c r="EK669">
        <v>37.75</v>
      </c>
      <c r="EL669">
        <v>38.25</v>
      </c>
      <c r="EM669">
        <v>37.65821428571429</v>
      </c>
      <c r="EN669">
        <v>37.93924999999999</v>
      </c>
      <c r="EO669">
        <v>38.437</v>
      </c>
      <c r="EP669">
        <v>1955.117857142857</v>
      </c>
      <c r="EQ669">
        <v>39.90035714285715</v>
      </c>
      <c r="ER669">
        <v>0</v>
      </c>
      <c r="ES669">
        <v>1885.200000047684</v>
      </c>
      <c r="ET669">
        <v>0</v>
      </c>
      <c r="EU669">
        <v>813.8103600000001</v>
      </c>
      <c r="EV669">
        <v>-5.986999999787452</v>
      </c>
      <c r="EW669">
        <v>-143.9461536451327</v>
      </c>
      <c r="EX669">
        <v>16187.192</v>
      </c>
      <c r="EY669">
        <v>15</v>
      </c>
      <c r="EZ669">
        <v>1658949246.1</v>
      </c>
      <c r="FA669" t="s">
        <v>1397</v>
      </c>
      <c r="FB669">
        <v>1658949228.6</v>
      </c>
      <c r="FC669">
        <v>1658949246.1</v>
      </c>
      <c r="FD669">
        <v>1</v>
      </c>
      <c r="FE669">
        <v>1.075</v>
      </c>
      <c r="FF669">
        <v>0.018</v>
      </c>
      <c r="FG669">
        <v>-2.327</v>
      </c>
      <c r="FH669">
        <v>-0.178</v>
      </c>
      <c r="FI669">
        <v>420</v>
      </c>
      <c r="FJ669">
        <v>13</v>
      </c>
      <c r="FK669">
        <v>0.09</v>
      </c>
      <c r="FL669">
        <v>0.02</v>
      </c>
      <c r="FM669">
        <v>-68.01867999999999</v>
      </c>
      <c r="FN669">
        <v>-0.8919219512194035</v>
      </c>
      <c r="FO669">
        <v>0.1182153695591224</v>
      </c>
      <c r="FP669">
        <v>0</v>
      </c>
      <c r="FQ669">
        <v>814.2987352941176</v>
      </c>
      <c r="FR669">
        <v>-7.29165775979981</v>
      </c>
      <c r="FS669">
        <v>0.7436890284973079</v>
      </c>
      <c r="FT669">
        <v>0</v>
      </c>
      <c r="FU669">
        <v>5.705311249999999</v>
      </c>
      <c r="FV669">
        <v>0.04035140712943809</v>
      </c>
      <c r="FW669">
        <v>0.0083458460288637</v>
      </c>
      <c r="FX669">
        <v>1</v>
      </c>
      <c r="FY669">
        <v>1</v>
      </c>
      <c r="FZ669">
        <v>3</v>
      </c>
      <c r="GA669" t="s">
        <v>426</v>
      </c>
      <c r="GB669">
        <v>2.98306</v>
      </c>
      <c r="GC669">
        <v>2.71556</v>
      </c>
      <c r="GD669">
        <v>0.194285</v>
      </c>
      <c r="GE669">
        <v>0.198633</v>
      </c>
      <c r="GF669">
        <v>0.104202</v>
      </c>
      <c r="GG669">
        <v>0.08358400000000001</v>
      </c>
      <c r="GH669">
        <v>25546.2</v>
      </c>
      <c r="GI669">
        <v>25507.4</v>
      </c>
      <c r="GJ669">
        <v>29467.6</v>
      </c>
      <c r="GK669">
        <v>29436.5</v>
      </c>
      <c r="GL669">
        <v>34968.6</v>
      </c>
      <c r="GM669">
        <v>35868.1</v>
      </c>
      <c r="GN669">
        <v>41508</v>
      </c>
      <c r="GO669">
        <v>41947.8</v>
      </c>
      <c r="GP669">
        <v>1.94762</v>
      </c>
      <c r="GQ669">
        <v>1.90632</v>
      </c>
      <c r="GR669">
        <v>0.100434</v>
      </c>
      <c r="GS669">
        <v>0</v>
      </c>
      <c r="GT669">
        <v>25.3174</v>
      </c>
      <c r="GU669">
        <v>999.9</v>
      </c>
      <c r="GV669">
        <v>46.4</v>
      </c>
      <c r="GW669">
        <v>31.2</v>
      </c>
      <c r="GX669">
        <v>23.4175</v>
      </c>
      <c r="GY669">
        <v>63.0396</v>
      </c>
      <c r="GZ669">
        <v>33.4776</v>
      </c>
      <c r="HA669">
        <v>1</v>
      </c>
      <c r="HB669">
        <v>-0.0591768</v>
      </c>
      <c r="HC669">
        <v>0.29156</v>
      </c>
      <c r="HD669">
        <v>20.3324</v>
      </c>
      <c r="HE669">
        <v>5.21759</v>
      </c>
      <c r="HF669">
        <v>12.0099</v>
      </c>
      <c r="HG669">
        <v>4.98915</v>
      </c>
      <c r="HH669">
        <v>3.28855</v>
      </c>
      <c r="HI669">
        <v>9999</v>
      </c>
      <c r="HJ669">
        <v>9999</v>
      </c>
      <c r="HK669">
        <v>9999</v>
      </c>
      <c r="HL669">
        <v>157.3</v>
      </c>
      <c r="HM669">
        <v>1.86741</v>
      </c>
      <c r="HN669">
        <v>1.86646</v>
      </c>
      <c r="HO669">
        <v>1.86588</v>
      </c>
      <c r="HP669">
        <v>1.86584</v>
      </c>
      <c r="HQ669">
        <v>1.86768</v>
      </c>
      <c r="HR669">
        <v>1.87013</v>
      </c>
      <c r="HS669">
        <v>1.86878</v>
      </c>
      <c r="HT669">
        <v>1.87027</v>
      </c>
      <c r="HU669">
        <v>0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-4.45</v>
      </c>
      <c r="II669">
        <v>-0.0924</v>
      </c>
      <c r="IJ669">
        <v>-0.9279119013753974</v>
      </c>
      <c r="IK669">
        <v>-0.003643892653284941</v>
      </c>
      <c r="IL669">
        <v>8.948238347276123E-07</v>
      </c>
      <c r="IM669">
        <v>-2.445980282225029E-10</v>
      </c>
      <c r="IN669">
        <v>-0.1764634167570225</v>
      </c>
      <c r="IO669">
        <v>-0.01042730378795286</v>
      </c>
      <c r="IP669">
        <v>0.00100284695746963</v>
      </c>
      <c r="IQ669">
        <v>-1.701466411570297E-05</v>
      </c>
      <c r="IR669">
        <v>2</v>
      </c>
      <c r="IS669">
        <v>2310</v>
      </c>
      <c r="IT669">
        <v>1</v>
      </c>
      <c r="IU669">
        <v>25</v>
      </c>
      <c r="IV669">
        <v>31</v>
      </c>
      <c r="IW669">
        <v>30.7</v>
      </c>
      <c r="IX669">
        <v>2.55249</v>
      </c>
      <c r="IY669">
        <v>2.18628</v>
      </c>
      <c r="IZ669">
        <v>1.39648</v>
      </c>
      <c r="JA669">
        <v>2.34497</v>
      </c>
      <c r="JB669">
        <v>1.49536</v>
      </c>
      <c r="JC669">
        <v>2.37183</v>
      </c>
      <c r="JD669">
        <v>35.8944</v>
      </c>
      <c r="JE669">
        <v>24.1663</v>
      </c>
      <c r="JF669">
        <v>18</v>
      </c>
      <c r="JG669">
        <v>513.748</v>
      </c>
      <c r="JH669">
        <v>443.204</v>
      </c>
      <c r="JI669">
        <v>24.9993</v>
      </c>
      <c r="JJ669">
        <v>26.6541</v>
      </c>
      <c r="JK669">
        <v>29.9999</v>
      </c>
      <c r="JL669">
        <v>26.6289</v>
      </c>
      <c r="JM669">
        <v>26.5656</v>
      </c>
      <c r="JN669">
        <v>51.0744</v>
      </c>
      <c r="JO669">
        <v>29.078</v>
      </c>
      <c r="JP669">
        <v>55.0467</v>
      </c>
      <c r="JQ669">
        <v>25</v>
      </c>
      <c r="JR669">
        <v>1289.79</v>
      </c>
      <c r="JS669">
        <v>17.2177</v>
      </c>
      <c r="JT669">
        <v>100.77</v>
      </c>
      <c r="JU669">
        <v>100.744</v>
      </c>
    </row>
    <row r="670" spans="1:281">
      <c r="A670">
        <v>654</v>
      </c>
      <c r="B670">
        <v>1658951096</v>
      </c>
      <c r="C670">
        <v>9458</v>
      </c>
      <c r="D670" t="s">
        <v>1743</v>
      </c>
      <c r="E670" t="s">
        <v>1744</v>
      </c>
      <c r="F670">
        <v>5</v>
      </c>
      <c r="G670" t="s">
        <v>1590</v>
      </c>
      <c r="H670" t="s">
        <v>416</v>
      </c>
      <c r="I670">
        <v>1658951088.5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1298.955089591797</v>
      </c>
      <c r="AK670">
        <v>1244.703636363636</v>
      </c>
      <c r="AL670">
        <v>3.447766797263085</v>
      </c>
      <c r="AM670">
        <v>65.32040265321261</v>
      </c>
      <c r="AN670">
        <f>(AP670 - AO670 + DI670*1E3/(8.314*(DK670+273.15)) * AR670/DH670 * AQ670) * DH670/(100*CV670) * 1000/(1000 - AP670)</f>
        <v>0</v>
      </c>
      <c r="AO670">
        <v>17.25829386805066</v>
      </c>
      <c r="AP670">
        <v>22.95976</v>
      </c>
      <c r="AQ670">
        <v>2.424564854159571E-05</v>
      </c>
      <c r="AR670">
        <v>84.89156689926901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1394</v>
      </c>
      <c r="CA670">
        <v>300</v>
      </c>
      <c r="CB670">
        <v>300</v>
      </c>
      <c r="CC670">
        <v>300</v>
      </c>
      <c r="CD670">
        <v>10389.3</v>
      </c>
      <c r="CE670">
        <v>1221.96</v>
      </c>
      <c r="CF670">
        <v>-0.00688733</v>
      </c>
      <c r="CG670">
        <v>0.34</v>
      </c>
      <c r="CH670" t="s">
        <v>417</v>
      </c>
      <c r="CI670" t="s">
        <v>417</v>
      </c>
      <c r="CJ670" t="s">
        <v>417</v>
      </c>
      <c r="CK670" t="s">
        <v>417</v>
      </c>
      <c r="CL670" t="s">
        <v>417</v>
      </c>
      <c r="CM670" t="s">
        <v>417</v>
      </c>
      <c r="CN670" t="s">
        <v>417</v>
      </c>
      <c r="CO670" t="s">
        <v>417</v>
      </c>
      <c r="CP670" t="s">
        <v>417</v>
      </c>
      <c r="CQ670" t="s">
        <v>417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1658951088.5</v>
      </c>
      <c r="DB670">
        <v>1192.646296296296</v>
      </c>
      <c r="DC670">
        <v>1260.744444444444</v>
      </c>
      <c r="DD670">
        <v>22.96688888888889</v>
      </c>
      <c r="DE670">
        <v>17.25943333333333</v>
      </c>
      <c r="DF670">
        <v>1197.073333333333</v>
      </c>
      <c r="DG670">
        <v>23.05917037037037</v>
      </c>
      <c r="DH670">
        <v>500.049962962963</v>
      </c>
      <c r="DI670">
        <v>90.42272962962963</v>
      </c>
      <c r="DJ670">
        <v>0.09997093333333333</v>
      </c>
      <c r="DK670">
        <v>27.11681111111111</v>
      </c>
      <c r="DL670">
        <v>26.96228148148148</v>
      </c>
      <c r="DM670">
        <v>999.9000000000001</v>
      </c>
      <c r="DN670">
        <v>0</v>
      </c>
      <c r="DO670">
        <v>0</v>
      </c>
      <c r="DP670">
        <v>9992.521851851852</v>
      </c>
      <c r="DQ670">
        <v>0</v>
      </c>
      <c r="DR670">
        <v>11.3539</v>
      </c>
      <c r="DS670">
        <v>-68.0988962962963</v>
      </c>
      <c r="DT670">
        <v>1220.681481481482</v>
      </c>
      <c r="DU670">
        <v>1282.887037037037</v>
      </c>
      <c r="DV670">
        <v>5.707442962962964</v>
      </c>
      <c r="DW670">
        <v>1260.744444444444</v>
      </c>
      <c r="DX670">
        <v>17.25943333333333</v>
      </c>
      <c r="DY670">
        <v>2.076727777777778</v>
      </c>
      <c r="DZ670">
        <v>1.560645555555556</v>
      </c>
      <c r="EA670">
        <v>18.04179629629629</v>
      </c>
      <c r="EB670">
        <v>13.57561851851852</v>
      </c>
      <c r="EC670">
        <v>1999.998148148149</v>
      </c>
      <c r="ED670">
        <v>0.9799992222222221</v>
      </c>
      <c r="EE670">
        <v>0.02000098518518519</v>
      </c>
      <c r="EF670">
        <v>0</v>
      </c>
      <c r="EG670">
        <v>813.297185185185</v>
      </c>
      <c r="EH670">
        <v>5.00097</v>
      </c>
      <c r="EI670">
        <v>16176.17777777778</v>
      </c>
      <c r="EJ670">
        <v>16707.56296296297</v>
      </c>
      <c r="EK670">
        <v>37.743</v>
      </c>
      <c r="EL670">
        <v>38.25</v>
      </c>
      <c r="EM670">
        <v>37.64337037037037</v>
      </c>
      <c r="EN670">
        <v>37.937</v>
      </c>
      <c r="EO670">
        <v>38.437</v>
      </c>
      <c r="EP670">
        <v>1955.097777777778</v>
      </c>
      <c r="EQ670">
        <v>39.90037037037037</v>
      </c>
      <c r="ER670">
        <v>0</v>
      </c>
      <c r="ES670">
        <v>1890</v>
      </c>
      <c r="ET670">
        <v>0</v>
      </c>
      <c r="EU670">
        <v>813.2216399999999</v>
      </c>
      <c r="EV670">
        <v>-8.631307696257725</v>
      </c>
      <c r="EW670">
        <v>-144.584615398644</v>
      </c>
      <c r="EX670">
        <v>16175.532</v>
      </c>
      <c r="EY670">
        <v>15</v>
      </c>
      <c r="EZ670">
        <v>1658949246.1</v>
      </c>
      <c r="FA670" t="s">
        <v>1397</v>
      </c>
      <c r="FB670">
        <v>1658949228.6</v>
      </c>
      <c r="FC670">
        <v>1658949246.1</v>
      </c>
      <c r="FD670">
        <v>1</v>
      </c>
      <c r="FE670">
        <v>1.075</v>
      </c>
      <c r="FF670">
        <v>0.018</v>
      </c>
      <c r="FG670">
        <v>-2.327</v>
      </c>
      <c r="FH670">
        <v>-0.178</v>
      </c>
      <c r="FI670">
        <v>420</v>
      </c>
      <c r="FJ670">
        <v>13</v>
      </c>
      <c r="FK670">
        <v>0.09</v>
      </c>
      <c r="FL670">
        <v>0.02</v>
      </c>
      <c r="FM670">
        <v>-68.07123414634147</v>
      </c>
      <c r="FN670">
        <v>-0.4090933797909684</v>
      </c>
      <c r="FO670">
        <v>0.1036028218133357</v>
      </c>
      <c r="FP670">
        <v>1</v>
      </c>
      <c r="FQ670">
        <v>813.6117058823529</v>
      </c>
      <c r="FR670">
        <v>-6.997463717422503</v>
      </c>
      <c r="FS670">
        <v>0.7231493836973611</v>
      </c>
      <c r="FT670">
        <v>0</v>
      </c>
      <c r="FU670">
        <v>5.705256585365855</v>
      </c>
      <c r="FV670">
        <v>-0.003460139372826316</v>
      </c>
      <c r="FW670">
        <v>0.007603029117062951</v>
      </c>
      <c r="FX670">
        <v>1</v>
      </c>
      <c r="FY670">
        <v>2</v>
      </c>
      <c r="FZ670">
        <v>3</v>
      </c>
      <c r="GA670" t="s">
        <v>420</v>
      </c>
      <c r="GB670">
        <v>2.98312</v>
      </c>
      <c r="GC670">
        <v>2.71576</v>
      </c>
      <c r="GD670">
        <v>0.195977</v>
      </c>
      <c r="GE670">
        <v>0.200241</v>
      </c>
      <c r="GF670">
        <v>0.104202</v>
      </c>
      <c r="GG670">
        <v>0.0835861</v>
      </c>
      <c r="GH670">
        <v>25493.1</v>
      </c>
      <c r="GI670">
        <v>25456.8</v>
      </c>
      <c r="GJ670">
        <v>29468.4</v>
      </c>
      <c r="GK670">
        <v>29437.1</v>
      </c>
      <c r="GL670">
        <v>34969.4</v>
      </c>
      <c r="GM670">
        <v>35868.9</v>
      </c>
      <c r="GN670">
        <v>41508.9</v>
      </c>
      <c r="GO670">
        <v>41948.8</v>
      </c>
      <c r="GP670">
        <v>1.94775</v>
      </c>
      <c r="GQ670">
        <v>1.90645</v>
      </c>
      <c r="GR670">
        <v>0.100583</v>
      </c>
      <c r="GS670">
        <v>0</v>
      </c>
      <c r="GT670">
        <v>25.312</v>
      </c>
      <c r="GU670">
        <v>999.9</v>
      </c>
      <c r="GV670">
        <v>46.4</v>
      </c>
      <c r="GW670">
        <v>31.2</v>
      </c>
      <c r="GX670">
        <v>23.416</v>
      </c>
      <c r="GY670">
        <v>63.0796</v>
      </c>
      <c r="GZ670">
        <v>33.4175</v>
      </c>
      <c r="HA670">
        <v>1</v>
      </c>
      <c r="HB670">
        <v>-0.0593394</v>
      </c>
      <c r="HC670">
        <v>0.290131</v>
      </c>
      <c r="HD670">
        <v>20.3324</v>
      </c>
      <c r="HE670">
        <v>5.21714</v>
      </c>
      <c r="HF670">
        <v>12.0099</v>
      </c>
      <c r="HG670">
        <v>4.98945</v>
      </c>
      <c r="HH670">
        <v>3.2885</v>
      </c>
      <c r="HI670">
        <v>9999</v>
      </c>
      <c r="HJ670">
        <v>9999</v>
      </c>
      <c r="HK670">
        <v>9999</v>
      </c>
      <c r="HL670">
        <v>157.3</v>
      </c>
      <c r="HM670">
        <v>1.86737</v>
      </c>
      <c r="HN670">
        <v>1.86646</v>
      </c>
      <c r="HO670">
        <v>1.86588</v>
      </c>
      <c r="HP670">
        <v>1.86584</v>
      </c>
      <c r="HQ670">
        <v>1.86768</v>
      </c>
      <c r="HR670">
        <v>1.87012</v>
      </c>
      <c r="HS670">
        <v>1.86876</v>
      </c>
      <c r="HT670">
        <v>1.87027</v>
      </c>
      <c r="HU670">
        <v>0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-4.49</v>
      </c>
      <c r="II670">
        <v>-0.09229999999999999</v>
      </c>
      <c r="IJ670">
        <v>-0.9279119013753974</v>
      </c>
      <c r="IK670">
        <v>-0.003643892653284941</v>
      </c>
      <c r="IL670">
        <v>8.948238347276123E-07</v>
      </c>
      <c r="IM670">
        <v>-2.445980282225029E-10</v>
      </c>
      <c r="IN670">
        <v>-0.1764634167570225</v>
      </c>
      <c r="IO670">
        <v>-0.01042730378795286</v>
      </c>
      <c r="IP670">
        <v>0.00100284695746963</v>
      </c>
      <c r="IQ670">
        <v>-1.701466411570297E-05</v>
      </c>
      <c r="IR670">
        <v>2</v>
      </c>
      <c r="IS670">
        <v>2310</v>
      </c>
      <c r="IT670">
        <v>1</v>
      </c>
      <c r="IU670">
        <v>25</v>
      </c>
      <c r="IV670">
        <v>31.1</v>
      </c>
      <c r="IW670">
        <v>30.8</v>
      </c>
      <c r="IX670">
        <v>2.57812</v>
      </c>
      <c r="IY670">
        <v>2.18628</v>
      </c>
      <c r="IZ670">
        <v>1.39648</v>
      </c>
      <c r="JA670">
        <v>2.34497</v>
      </c>
      <c r="JB670">
        <v>1.49536</v>
      </c>
      <c r="JC670">
        <v>2.39502</v>
      </c>
      <c r="JD670">
        <v>35.8944</v>
      </c>
      <c r="JE670">
        <v>24.1751</v>
      </c>
      <c r="JF670">
        <v>18</v>
      </c>
      <c r="JG670">
        <v>513.8099999999999</v>
      </c>
      <c r="JH670">
        <v>443.279</v>
      </c>
      <c r="JI670">
        <v>24.9995</v>
      </c>
      <c r="JJ670">
        <v>26.6518</v>
      </c>
      <c r="JK670">
        <v>29.9998</v>
      </c>
      <c r="JL670">
        <v>26.6266</v>
      </c>
      <c r="JM670">
        <v>26.5655</v>
      </c>
      <c r="JN670">
        <v>51.5862</v>
      </c>
      <c r="JO670">
        <v>29.078</v>
      </c>
      <c r="JP670">
        <v>54.6735</v>
      </c>
      <c r="JQ670">
        <v>25</v>
      </c>
      <c r="JR670">
        <v>1303.15</v>
      </c>
      <c r="JS670">
        <v>17.1976</v>
      </c>
      <c r="JT670">
        <v>100.773</v>
      </c>
      <c r="JU670">
        <v>100.746</v>
      </c>
    </row>
    <row r="671" spans="1:281">
      <c r="A671">
        <v>655</v>
      </c>
      <c r="B671">
        <v>1658951101</v>
      </c>
      <c r="C671">
        <v>9463</v>
      </c>
      <c r="D671" t="s">
        <v>1745</v>
      </c>
      <c r="E671" t="s">
        <v>1746</v>
      </c>
      <c r="F671">
        <v>5</v>
      </c>
      <c r="G671" t="s">
        <v>1590</v>
      </c>
      <c r="H671" t="s">
        <v>416</v>
      </c>
      <c r="I671">
        <v>1658951093.214286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1315.951279335622</v>
      </c>
      <c r="AK671">
        <v>1261.700424242424</v>
      </c>
      <c r="AL671">
        <v>3.39943953461686</v>
      </c>
      <c r="AM671">
        <v>65.32040265321261</v>
      </c>
      <c r="AN671">
        <f>(AP671 - AO671 + DI671*1E3/(8.314*(DK671+273.15)) * AR671/DH671 * AQ671) * DH671/(100*CV671) * 1000/(1000 - AP671)</f>
        <v>0</v>
      </c>
      <c r="AO671">
        <v>17.24827967457971</v>
      </c>
      <c r="AP671">
        <v>22.94526727272726</v>
      </c>
      <c r="AQ671">
        <v>-7.579665159033401E-05</v>
      </c>
      <c r="AR671">
        <v>84.89156689926901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1394</v>
      </c>
      <c r="CA671">
        <v>300</v>
      </c>
      <c r="CB671">
        <v>300</v>
      </c>
      <c r="CC671">
        <v>300</v>
      </c>
      <c r="CD671">
        <v>10389.3</v>
      </c>
      <c r="CE671">
        <v>1221.96</v>
      </c>
      <c r="CF671">
        <v>-0.00688733</v>
      </c>
      <c r="CG671">
        <v>0.34</v>
      </c>
      <c r="CH671" t="s">
        <v>417</v>
      </c>
      <c r="CI671" t="s">
        <v>417</v>
      </c>
      <c r="CJ671" t="s">
        <v>417</v>
      </c>
      <c r="CK671" t="s">
        <v>417</v>
      </c>
      <c r="CL671" t="s">
        <v>417</v>
      </c>
      <c r="CM671" t="s">
        <v>417</v>
      </c>
      <c r="CN671" t="s">
        <v>417</v>
      </c>
      <c r="CO671" t="s">
        <v>417</v>
      </c>
      <c r="CP671" t="s">
        <v>417</v>
      </c>
      <c r="CQ671" t="s">
        <v>417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1658951093.214286</v>
      </c>
      <c r="DB671">
        <v>1208.421428571429</v>
      </c>
      <c r="DC671">
        <v>1276.5275</v>
      </c>
      <c r="DD671">
        <v>22.95877142857143</v>
      </c>
      <c r="DE671">
        <v>17.2531</v>
      </c>
      <c r="DF671">
        <v>1212.887142857143</v>
      </c>
      <c r="DG671">
        <v>23.05113571428572</v>
      </c>
      <c r="DH671">
        <v>500.0371785714286</v>
      </c>
      <c r="DI671">
        <v>90.42302857142856</v>
      </c>
      <c r="DJ671">
        <v>0.09993413214285715</v>
      </c>
      <c r="DK671">
        <v>27.11458571428571</v>
      </c>
      <c r="DL671">
        <v>26.96165357142857</v>
      </c>
      <c r="DM671">
        <v>999.9000000000002</v>
      </c>
      <c r="DN671">
        <v>0</v>
      </c>
      <c r="DO671">
        <v>0</v>
      </c>
      <c r="DP671">
        <v>9996.540357142856</v>
      </c>
      <c r="DQ671">
        <v>0</v>
      </c>
      <c r="DR671">
        <v>11.3539</v>
      </c>
      <c r="DS671">
        <v>-68.10784642857143</v>
      </c>
      <c r="DT671">
        <v>1236.816428571429</v>
      </c>
      <c r="DU671">
        <v>1298.939285714285</v>
      </c>
      <c r="DV671">
        <v>5.705676428571429</v>
      </c>
      <c r="DW671">
        <v>1276.5275</v>
      </c>
      <c r="DX671">
        <v>17.2531</v>
      </c>
      <c r="DY671">
        <v>2.076001785714286</v>
      </c>
      <c r="DZ671">
        <v>1.5600775</v>
      </c>
      <c r="EA671">
        <v>18.03624285714286</v>
      </c>
      <c r="EB671">
        <v>13.570025</v>
      </c>
      <c r="EC671">
        <v>1999.9925</v>
      </c>
      <c r="ED671">
        <v>0.979999107142857</v>
      </c>
      <c r="EE671">
        <v>0.02000109642857143</v>
      </c>
      <c r="EF671">
        <v>0</v>
      </c>
      <c r="EG671">
        <v>812.6723214285714</v>
      </c>
      <c r="EH671">
        <v>5.00097</v>
      </c>
      <c r="EI671">
        <v>16164.76428571429</v>
      </c>
      <c r="EJ671">
        <v>16707.50357142857</v>
      </c>
      <c r="EK671">
        <v>37.72525</v>
      </c>
      <c r="EL671">
        <v>38.25</v>
      </c>
      <c r="EM671">
        <v>37.62721428571428</v>
      </c>
      <c r="EN671">
        <v>37.937</v>
      </c>
      <c r="EO671">
        <v>38.437</v>
      </c>
      <c r="EP671">
        <v>1955.092142857143</v>
      </c>
      <c r="EQ671">
        <v>39.90035714285715</v>
      </c>
      <c r="ER671">
        <v>0</v>
      </c>
      <c r="ES671">
        <v>1894.799999952316</v>
      </c>
      <c r="ET671">
        <v>0</v>
      </c>
      <c r="EU671">
        <v>812.59708</v>
      </c>
      <c r="EV671">
        <v>-8.135230762804511</v>
      </c>
      <c r="EW671">
        <v>-144.5846151541999</v>
      </c>
      <c r="EX671">
        <v>16163.892</v>
      </c>
      <c r="EY671">
        <v>15</v>
      </c>
      <c r="EZ671">
        <v>1658949246.1</v>
      </c>
      <c r="FA671" t="s">
        <v>1397</v>
      </c>
      <c r="FB671">
        <v>1658949228.6</v>
      </c>
      <c r="FC671">
        <v>1658949246.1</v>
      </c>
      <c r="FD671">
        <v>1</v>
      </c>
      <c r="FE671">
        <v>1.075</v>
      </c>
      <c r="FF671">
        <v>0.018</v>
      </c>
      <c r="FG671">
        <v>-2.327</v>
      </c>
      <c r="FH671">
        <v>-0.178</v>
      </c>
      <c r="FI671">
        <v>420</v>
      </c>
      <c r="FJ671">
        <v>13</v>
      </c>
      <c r="FK671">
        <v>0.09</v>
      </c>
      <c r="FL671">
        <v>0.02</v>
      </c>
      <c r="FM671">
        <v>-68.10785365853658</v>
      </c>
      <c r="FN671">
        <v>-0.0366501742160276</v>
      </c>
      <c r="FO671">
        <v>0.08561592368861146</v>
      </c>
      <c r="FP671">
        <v>1</v>
      </c>
      <c r="FQ671">
        <v>812.9444117647059</v>
      </c>
      <c r="FR671">
        <v>-7.8380443111649</v>
      </c>
      <c r="FS671">
        <v>0.8125557399033131</v>
      </c>
      <c r="FT671">
        <v>0</v>
      </c>
      <c r="FU671">
        <v>5.708120487804878</v>
      </c>
      <c r="FV671">
        <v>-0.02575986062717923</v>
      </c>
      <c r="FW671">
        <v>0.006980535988652642</v>
      </c>
      <c r="FX671">
        <v>1</v>
      </c>
      <c r="FY671">
        <v>2</v>
      </c>
      <c r="FZ671">
        <v>3</v>
      </c>
      <c r="GA671" t="s">
        <v>420</v>
      </c>
      <c r="GB671">
        <v>2.98305</v>
      </c>
      <c r="GC671">
        <v>2.71556</v>
      </c>
      <c r="GD671">
        <v>0.197651</v>
      </c>
      <c r="GE671">
        <v>0.201876</v>
      </c>
      <c r="GF671">
        <v>0.104157</v>
      </c>
      <c r="GG671">
        <v>0.0834743</v>
      </c>
      <c r="GH671">
        <v>25440.3</v>
      </c>
      <c r="GI671">
        <v>25404.9</v>
      </c>
      <c r="GJ671">
        <v>29468.5</v>
      </c>
      <c r="GK671">
        <v>29437.2</v>
      </c>
      <c r="GL671">
        <v>34971.4</v>
      </c>
      <c r="GM671">
        <v>35873.3</v>
      </c>
      <c r="GN671">
        <v>41509.1</v>
      </c>
      <c r="GO671">
        <v>41948.7</v>
      </c>
      <c r="GP671">
        <v>1.94772</v>
      </c>
      <c r="GQ671">
        <v>1.90653</v>
      </c>
      <c r="GR671">
        <v>0.101477</v>
      </c>
      <c r="GS671">
        <v>0</v>
      </c>
      <c r="GT671">
        <v>25.3072</v>
      </c>
      <c r="GU671">
        <v>999.9</v>
      </c>
      <c r="GV671">
        <v>46.3</v>
      </c>
      <c r="GW671">
        <v>31.2</v>
      </c>
      <c r="GX671">
        <v>23.3647</v>
      </c>
      <c r="GY671">
        <v>63.0296</v>
      </c>
      <c r="GZ671">
        <v>33.4936</v>
      </c>
      <c r="HA671">
        <v>1</v>
      </c>
      <c r="HB671">
        <v>-0.0598018</v>
      </c>
      <c r="HC671">
        <v>0.287459</v>
      </c>
      <c r="HD671">
        <v>20.3324</v>
      </c>
      <c r="HE671">
        <v>5.21699</v>
      </c>
      <c r="HF671">
        <v>12.0099</v>
      </c>
      <c r="HG671">
        <v>4.9888</v>
      </c>
      <c r="HH671">
        <v>3.2885</v>
      </c>
      <c r="HI671">
        <v>9999</v>
      </c>
      <c r="HJ671">
        <v>9999</v>
      </c>
      <c r="HK671">
        <v>9999</v>
      </c>
      <c r="HL671">
        <v>157.3</v>
      </c>
      <c r="HM671">
        <v>1.8674</v>
      </c>
      <c r="HN671">
        <v>1.86646</v>
      </c>
      <c r="HO671">
        <v>1.86588</v>
      </c>
      <c r="HP671">
        <v>1.86584</v>
      </c>
      <c r="HQ671">
        <v>1.86768</v>
      </c>
      <c r="HR671">
        <v>1.87013</v>
      </c>
      <c r="HS671">
        <v>1.86877</v>
      </c>
      <c r="HT671">
        <v>1.87027</v>
      </c>
      <c r="HU671">
        <v>0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-4.54</v>
      </c>
      <c r="II671">
        <v>-0.0925</v>
      </c>
      <c r="IJ671">
        <v>-0.9279119013753974</v>
      </c>
      <c r="IK671">
        <v>-0.003643892653284941</v>
      </c>
      <c r="IL671">
        <v>8.948238347276123E-07</v>
      </c>
      <c r="IM671">
        <v>-2.445980282225029E-10</v>
      </c>
      <c r="IN671">
        <v>-0.1764634167570225</v>
      </c>
      <c r="IO671">
        <v>-0.01042730378795286</v>
      </c>
      <c r="IP671">
        <v>0.00100284695746963</v>
      </c>
      <c r="IQ671">
        <v>-1.701466411570297E-05</v>
      </c>
      <c r="IR671">
        <v>2</v>
      </c>
      <c r="IS671">
        <v>2310</v>
      </c>
      <c r="IT671">
        <v>1</v>
      </c>
      <c r="IU671">
        <v>25</v>
      </c>
      <c r="IV671">
        <v>31.2</v>
      </c>
      <c r="IW671">
        <v>30.9</v>
      </c>
      <c r="IX671">
        <v>2.6062</v>
      </c>
      <c r="IY671">
        <v>2.18628</v>
      </c>
      <c r="IZ671">
        <v>1.39648</v>
      </c>
      <c r="JA671">
        <v>2.34375</v>
      </c>
      <c r="JB671">
        <v>1.49536</v>
      </c>
      <c r="JC671">
        <v>2.40845</v>
      </c>
      <c r="JD671">
        <v>35.8944</v>
      </c>
      <c r="JE671">
        <v>24.1751</v>
      </c>
      <c r="JF671">
        <v>18</v>
      </c>
      <c r="JG671">
        <v>513.784</v>
      </c>
      <c r="JH671">
        <v>443.307</v>
      </c>
      <c r="JI671">
        <v>24.9994</v>
      </c>
      <c r="JJ671">
        <v>26.6496</v>
      </c>
      <c r="JK671">
        <v>29.9999</v>
      </c>
      <c r="JL671">
        <v>26.6255</v>
      </c>
      <c r="JM671">
        <v>26.5632</v>
      </c>
      <c r="JN671">
        <v>52.1384</v>
      </c>
      <c r="JO671">
        <v>29.078</v>
      </c>
      <c r="JP671">
        <v>54.6735</v>
      </c>
      <c r="JQ671">
        <v>25</v>
      </c>
      <c r="JR671">
        <v>1323.18</v>
      </c>
      <c r="JS671">
        <v>17.1942</v>
      </c>
      <c r="JT671">
        <v>100.773</v>
      </c>
      <c r="JU671">
        <v>100.746</v>
      </c>
    </row>
    <row r="672" spans="1:281">
      <c r="A672">
        <v>656</v>
      </c>
      <c r="B672">
        <v>1658951106</v>
      </c>
      <c r="C672">
        <v>9468</v>
      </c>
      <c r="D672" t="s">
        <v>1747</v>
      </c>
      <c r="E672" t="s">
        <v>1748</v>
      </c>
      <c r="F672">
        <v>5</v>
      </c>
      <c r="G672" t="s">
        <v>1590</v>
      </c>
      <c r="H672" t="s">
        <v>416</v>
      </c>
      <c r="I672">
        <v>1658951098.5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1332.999945832766</v>
      </c>
      <c r="AK672">
        <v>1278.834545454546</v>
      </c>
      <c r="AL672">
        <v>3.424301903505424</v>
      </c>
      <c r="AM672">
        <v>65.32040265321261</v>
      </c>
      <c r="AN672">
        <f>(AP672 - AO672 + DI672*1E3/(8.314*(DK672+273.15)) * AR672/DH672 * AQ672) * DH672/(100*CV672) * 1000/(1000 - AP672)</f>
        <v>0</v>
      </c>
      <c r="AO672">
        <v>17.22226068301402</v>
      </c>
      <c r="AP672">
        <v>22.92755212121213</v>
      </c>
      <c r="AQ672">
        <v>-0.0001053763644092466</v>
      </c>
      <c r="AR672">
        <v>84.89156689926901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1394</v>
      </c>
      <c r="CA672">
        <v>300</v>
      </c>
      <c r="CB672">
        <v>300</v>
      </c>
      <c r="CC672">
        <v>300</v>
      </c>
      <c r="CD672">
        <v>10389.3</v>
      </c>
      <c r="CE672">
        <v>1221.96</v>
      </c>
      <c r="CF672">
        <v>-0.00688733</v>
      </c>
      <c r="CG672">
        <v>0.34</v>
      </c>
      <c r="CH672" t="s">
        <v>417</v>
      </c>
      <c r="CI672" t="s">
        <v>417</v>
      </c>
      <c r="CJ672" t="s">
        <v>417</v>
      </c>
      <c r="CK672" t="s">
        <v>417</v>
      </c>
      <c r="CL672" t="s">
        <v>417</v>
      </c>
      <c r="CM672" t="s">
        <v>417</v>
      </c>
      <c r="CN672" t="s">
        <v>417</v>
      </c>
      <c r="CO672" t="s">
        <v>417</v>
      </c>
      <c r="CP672" t="s">
        <v>417</v>
      </c>
      <c r="CQ672" t="s">
        <v>417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1658951098.5</v>
      </c>
      <c r="DB672">
        <v>1226.101481481481</v>
      </c>
      <c r="DC672">
        <v>1294.235555555555</v>
      </c>
      <c r="DD672">
        <v>22.94824444444444</v>
      </c>
      <c r="DE672">
        <v>17.24028888888889</v>
      </c>
      <c r="DF672">
        <v>1230.612962962963</v>
      </c>
      <c r="DG672">
        <v>23.0406962962963</v>
      </c>
      <c r="DH672">
        <v>500.0476666666667</v>
      </c>
      <c r="DI672">
        <v>90.42423703703702</v>
      </c>
      <c r="DJ672">
        <v>0.09998964444444444</v>
      </c>
      <c r="DK672">
        <v>27.11319259259259</v>
      </c>
      <c r="DL672">
        <v>26.9641</v>
      </c>
      <c r="DM672">
        <v>999.9000000000001</v>
      </c>
      <c r="DN672">
        <v>0</v>
      </c>
      <c r="DO672">
        <v>0</v>
      </c>
      <c r="DP672">
        <v>9995.394444444446</v>
      </c>
      <c r="DQ672">
        <v>0</v>
      </c>
      <c r="DR672">
        <v>11.3539</v>
      </c>
      <c r="DS672">
        <v>-68.13436296296297</v>
      </c>
      <c r="DT672">
        <v>1254.898888888889</v>
      </c>
      <c r="DU672">
        <v>1316.94</v>
      </c>
      <c r="DV672">
        <v>5.707957777777778</v>
      </c>
      <c r="DW672">
        <v>1294.235555555555</v>
      </c>
      <c r="DX672">
        <v>17.24028888888889</v>
      </c>
      <c r="DY672">
        <v>2.075077407407407</v>
      </c>
      <c r="DZ672">
        <v>1.55893962962963</v>
      </c>
      <c r="EA672">
        <v>18.02915925925926</v>
      </c>
      <c r="EB672">
        <v>13.55882222222222</v>
      </c>
      <c r="EC672">
        <v>1999.984074074074</v>
      </c>
      <c r="ED672">
        <v>0.979999</v>
      </c>
      <c r="EE672">
        <v>0.02000120000000001</v>
      </c>
      <c r="EF672">
        <v>0</v>
      </c>
      <c r="EG672">
        <v>812.0668148148148</v>
      </c>
      <c r="EH672">
        <v>5.00097</v>
      </c>
      <c r="EI672">
        <v>16152.12222222222</v>
      </c>
      <c r="EJ672">
        <v>16707.43703703703</v>
      </c>
      <c r="EK672">
        <v>37.70333333333333</v>
      </c>
      <c r="EL672">
        <v>38.24299999999999</v>
      </c>
      <c r="EM672">
        <v>37.625</v>
      </c>
      <c r="EN672">
        <v>37.937</v>
      </c>
      <c r="EO672">
        <v>38.4347037037037</v>
      </c>
      <c r="EP672">
        <v>1955.084074074074</v>
      </c>
      <c r="EQ672">
        <v>39.9</v>
      </c>
      <c r="ER672">
        <v>0</v>
      </c>
      <c r="ES672">
        <v>1900.200000047684</v>
      </c>
      <c r="ET672">
        <v>0</v>
      </c>
      <c r="EU672">
        <v>812.0146538461539</v>
      </c>
      <c r="EV672">
        <v>-5.623418808917546</v>
      </c>
      <c r="EW672">
        <v>-141.4598290574499</v>
      </c>
      <c r="EX672">
        <v>16151.63461538462</v>
      </c>
      <c r="EY672">
        <v>15</v>
      </c>
      <c r="EZ672">
        <v>1658949246.1</v>
      </c>
      <c r="FA672" t="s">
        <v>1397</v>
      </c>
      <c r="FB672">
        <v>1658949228.6</v>
      </c>
      <c r="FC672">
        <v>1658949246.1</v>
      </c>
      <c r="FD672">
        <v>1</v>
      </c>
      <c r="FE672">
        <v>1.075</v>
      </c>
      <c r="FF672">
        <v>0.018</v>
      </c>
      <c r="FG672">
        <v>-2.327</v>
      </c>
      <c r="FH672">
        <v>-0.178</v>
      </c>
      <c r="FI672">
        <v>420</v>
      </c>
      <c r="FJ672">
        <v>13</v>
      </c>
      <c r="FK672">
        <v>0.09</v>
      </c>
      <c r="FL672">
        <v>0.02</v>
      </c>
      <c r="FM672">
        <v>-68.11647804878049</v>
      </c>
      <c r="FN672">
        <v>-0.4105714285715548</v>
      </c>
      <c r="FO672">
        <v>0.08991106313597562</v>
      </c>
      <c r="FP672">
        <v>1</v>
      </c>
      <c r="FQ672">
        <v>812.5463823529412</v>
      </c>
      <c r="FR672">
        <v>-7.091535531490878</v>
      </c>
      <c r="FS672">
        <v>0.7546953033278032</v>
      </c>
      <c r="FT672">
        <v>0</v>
      </c>
      <c r="FU672">
        <v>5.707750731707317</v>
      </c>
      <c r="FV672">
        <v>0.02265721254355126</v>
      </c>
      <c r="FW672">
        <v>0.006509876320523025</v>
      </c>
      <c r="FX672">
        <v>1</v>
      </c>
      <c r="FY672">
        <v>2</v>
      </c>
      <c r="FZ672">
        <v>3</v>
      </c>
      <c r="GA672" t="s">
        <v>420</v>
      </c>
      <c r="GB672">
        <v>2.98311</v>
      </c>
      <c r="GC672">
        <v>2.71539</v>
      </c>
      <c r="GD672">
        <v>0.199312</v>
      </c>
      <c r="GE672">
        <v>0.203475</v>
      </c>
      <c r="GF672">
        <v>0.104104</v>
      </c>
      <c r="GG672">
        <v>0.08345080000000001</v>
      </c>
      <c r="GH672">
        <v>25388.6</v>
      </c>
      <c r="GI672">
        <v>25354.4</v>
      </c>
      <c r="GJ672">
        <v>29469.6</v>
      </c>
      <c r="GK672">
        <v>29437.7</v>
      </c>
      <c r="GL672">
        <v>34975</v>
      </c>
      <c r="GM672">
        <v>35874.6</v>
      </c>
      <c r="GN672">
        <v>41510.9</v>
      </c>
      <c r="GO672">
        <v>41949.2</v>
      </c>
      <c r="GP672">
        <v>1.94757</v>
      </c>
      <c r="GQ672">
        <v>1.90645</v>
      </c>
      <c r="GR672">
        <v>0.101477</v>
      </c>
      <c r="GS672">
        <v>0</v>
      </c>
      <c r="GT672">
        <v>25.3034</v>
      </c>
      <c r="GU672">
        <v>999.9</v>
      </c>
      <c r="GV672">
        <v>46.3</v>
      </c>
      <c r="GW672">
        <v>31.3</v>
      </c>
      <c r="GX672">
        <v>23.4959</v>
      </c>
      <c r="GY672">
        <v>62.9496</v>
      </c>
      <c r="GZ672">
        <v>33.4655</v>
      </c>
      <c r="HA672">
        <v>1</v>
      </c>
      <c r="HB672">
        <v>-0.0598095</v>
      </c>
      <c r="HC672">
        <v>0.284755</v>
      </c>
      <c r="HD672">
        <v>20.3323</v>
      </c>
      <c r="HE672">
        <v>5.21624</v>
      </c>
      <c r="HF672">
        <v>12.0099</v>
      </c>
      <c r="HG672">
        <v>4.98915</v>
      </c>
      <c r="HH672">
        <v>3.28848</v>
      </c>
      <c r="HI672">
        <v>9999</v>
      </c>
      <c r="HJ672">
        <v>9999</v>
      </c>
      <c r="HK672">
        <v>9999</v>
      </c>
      <c r="HL672">
        <v>157.3</v>
      </c>
      <c r="HM672">
        <v>1.86739</v>
      </c>
      <c r="HN672">
        <v>1.86646</v>
      </c>
      <c r="HO672">
        <v>1.86586</v>
      </c>
      <c r="HP672">
        <v>1.86584</v>
      </c>
      <c r="HQ672">
        <v>1.86768</v>
      </c>
      <c r="HR672">
        <v>1.87013</v>
      </c>
      <c r="HS672">
        <v>1.86878</v>
      </c>
      <c r="HT672">
        <v>1.87027</v>
      </c>
      <c r="HU672">
        <v>0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-4.58</v>
      </c>
      <c r="II672">
        <v>-0.0926</v>
      </c>
      <c r="IJ672">
        <v>-0.9279119013753974</v>
      </c>
      <c r="IK672">
        <v>-0.003643892653284941</v>
      </c>
      <c r="IL672">
        <v>8.948238347276123E-07</v>
      </c>
      <c r="IM672">
        <v>-2.445980282225029E-10</v>
      </c>
      <c r="IN672">
        <v>-0.1764634167570225</v>
      </c>
      <c r="IO672">
        <v>-0.01042730378795286</v>
      </c>
      <c r="IP672">
        <v>0.00100284695746963</v>
      </c>
      <c r="IQ672">
        <v>-1.701466411570297E-05</v>
      </c>
      <c r="IR672">
        <v>2</v>
      </c>
      <c r="IS672">
        <v>2310</v>
      </c>
      <c r="IT672">
        <v>1</v>
      </c>
      <c r="IU672">
        <v>25</v>
      </c>
      <c r="IV672">
        <v>31.3</v>
      </c>
      <c r="IW672">
        <v>31</v>
      </c>
      <c r="IX672">
        <v>2.63062</v>
      </c>
      <c r="IY672">
        <v>2.1875</v>
      </c>
      <c r="IZ672">
        <v>1.39648</v>
      </c>
      <c r="JA672">
        <v>2.34375</v>
      </c>
      <c r="JB672">
        <v>1.49536</v>
      </c>
      <c r="JC672">
        <v>2.39258</v>
      </c>
      <c r="JD672">
        <v>35.8944</v>
      </c>
      <c r="JE672">
        <v>24.1751</v>
      </c>
      <c r="JF672">
        <v>18</v>
      </c>
      <c r="JG672">
        <v>513.676</v>
      </c>
      <c r="JH672">
        <v>443.254</v>
      </c>
      <c r="JI672">
        <v>24.9994</v>
      </c>
      <c r="JJ672">
        <v>26.6468</v>
      </c>
      <c r="JK672">
        <v>29.9999</v>
      </c>
      <c r="JL672">
        <v>26.6244</v>
      </c>
      <c r="JM672">
        <v>26.5622</v>
      </c>
      <c r="JN672">
        <v>52.6361</v>
      </c>
      <c r="JO672">
        <v>29.078</v>
      </c>
      <c r="JP672">
        <v>54.6735</v>
      </c>
      <c r="JQ672">
        <v>25</v>
      </c>
      <c r="JR672">
        <v>1336.54</v>
      </c>
      <c r="JS672">
        <v>17.1984</v>
      </c>
      <c r="JT672">
        <v>100.777</v>
      </c>
      <c r="JU672">
        <v>100.748</v>
      </c>
    </row>
    <row r="673" spans="1:281">
      <c r="A673">
        <v>657</v>
      </c>
      <c r="B673">
        <v>1658951111</v>
      </c>
      <c r="C673">
        <v>9473</v>
      </c>
      <c r="D673" t="s">
        <v>1749</v>
      </c>
      <c r="E673" t="s">
        <v>1750</v>
      </c>
      <c r="F673">
        <v>5</v>
      </c>
      <c r="G673" t="s">
        <v>1590</v>
      </c>
      <c r="H673" t="s">
        <v>416</v>
      </c>
      <c r="I673">
        <v>1658951103.214286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1350.045312762355</v>
      </c>
      <c r="AK673">
        <v>1295.936727272727</v>
      </c>
      <c r="AL673">
        <v>3.407754655889138</v>
      </c>
      <c r="AM673">
        <v>65.32040265321261</v>
      </c>
      <c r="AN673">
        <f>(AP673 - AO673 + DI673*1E3/(8.314*(DK673+273.15)) * AR673/DH673 * AQ673) * DH673/(100*CV673) * 1000/(1000 - AP673)</f>
        <v>0</v>
      </c>
      <c r="AO673">
        <v>17.21821273691744</v>
      </c>
      <c r="AP673">
        <v>22.91379636363635</v>
      </c>
      <c r="AQ673">
        <v>-7.777753566006083E-05</v>
      </c>
      <c r="AR673">
        <v>84.89156689926901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1394</v>
      </c>
      <c r="CA673">
        <v>300</v>
      </c>
      <c r="CB673">
        <v>300</v>
      </c>
      <c r="CC673">
        <v>300</v>
      </c>
      <c r="CD673">
        <v>10389.3</v>
      </c>
      <c r="CE673">
        <v>1221.96</v>
      </c>
      <c r="CF673">
        <v>-0.00688733</v>
      </c>
      <c r="CG673">
        <v>0.34</v>
      </c>
      <c r="CH673" t="s">
        <v>417</v>
      </c>
      <c r="CI673" t="s">
        <v>417</v>
      </c>
      <c r="CJ673" t="s">
        <v>417</v>
      </c>
      <c r="CK673" t="s">
        <v>417</v>
      </c>
      <c r="CL673" t="s">
        <v>417</v>
      </c>
      <c r="CM673" t="s">
        <v>417</v>
      </c>
      <c r="CN673" t="s">
        <v>417</v>
      </c>
      <c r="CO673" t="s">
        <v>417</v>
      </c>
      <c r="CP673" t="s">
        <v>417</v>
      </c>
      <c r="CQ673" t="s">
        <v>417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1658951103.214286</v>
      </c>
      <c r="DB673">
        <v>1241.88</v>
      </c>
      <c r="DC673">
        <v>1310.045</v>
      </c>
      <c r="DD673">
        <v>22.93565357142857</v>
      </c>
      <c r="DE673">
        <v>17.22766071428571</v>
      </c>
      <c r="DF673">
        <v>1246.431785714286</v>
      </c>
      <c r="DG673">
        <v>23.02821428571429</v>
      </c>
      <c r="DH673">
        <v>500.0494642857143</v>
      </c>
      <c r="DI673">
        <v>90.42459999999998</v>
      </c>
      <c r="DJ673">
        <v>0.09999094642857143</v>
      </c>
      <c r="DK673">
        <v>27.11280714285714</v>
      </c>
      <c r="DL673">
        <v>26.96130714285714</v>
      </c>
      <c r="DM673">
        <v>999.9000000000002</v>
      </c>
      <c r="DN673">
        <v>0</v>
      </c>
      <c r="DO673">
        <v>0</v>
      </c>
      <c r="DP673">
        <v>9996.520714285713</v>
      </c>
      <c r="DQ673">
        <v>0</v>
      </c>
      <c r="DR673">
        <v>11.3539</v>
      </c>
      <c r="DS673">
        <v>-68.1652142857143</v>
      </c>
      <c r="DT673">
        <v>1271.031428571428</v>
      </c>
      <c r="DU673">
        <v>1333.009642857143</v>
      </c>
      <c r="DV673">
        <v>5.707996428571429</v>
      </c>
      <c r="DW673">
        <v>1310.045</v>
      </c>
      <c r="DX673">
        <v>17.22766071428571</v>
      </c>
      <c r="DY673">
        <v>2.073947142857143</v>
      </c>
      <c r="DZ673">
        <v>1.557804642857143</v>
      </c>
      <c r="EA673">
        <v>18.02048928571429</v>
      </c>
      <c r="EB673">
        <v>13.54762857142857</v>
      </c>
      <c r="EC673">
        <v>1999.991785714286</v>
      </c>
      <c r="ED673">
        <v>0.979999</v>
      </c>
      <c r="EE673">
        <v>0.02000120000000001</v>
      </c>
      <c r="EF673">
        <v>0</v>
      </c>
      <c r="EG673">
        <v>811.5966071428571</v>
      </c>
      <c r="EH673">
        <v>5.00097</v>
      </c>
      <c r="EI673">
        <v>16141.14642857143</v>
      </c>
      <c r="EJ673">
        <v>16707.50357142857</v>
      </c>
      <c r="EK673">
        <v>37.68925</v>
      </c>
      <c r="EL673">
        <v>38.23200000000001</v>
      </c>
      <c r="EM673">
        <v>37.625</v>
      </c>
      <c r="EN673">
        <v>37.93478571428572</v>
      </c>
      <c r="EO673">
        <v>38.41928571428571</v>
      </c>
      <c r="EP673">
        <v>1955.091785714285</v>
      </c>
      <c r="EQ673">
        <v>39.9</v>
      </c>
      <c r="ER673">
        <v>0</v>
      </c>
      <c r="ES673">
        <v>1905</v>
      </c>
      <c r="ET673">
        <v>0</v>
      </c>
      <c r="EU673">
        <v>811.5143461538462</v>
      </c>
      <c r="EV673">
        <v>-5.099179507559108</v>
      </c>
      <c r="EW673">
        <v>-137.6752137627815</v>
      </c>
      <c r="EX673">
        <v>16140.4923076923</v>
      </c>
      <c r="EY673">
        <v>15</v>
      </c>
      <c r="EZ673">
        <v>1658949246.1</v>
      </c>
      <c r="FA673" t="s">
        <v>1397</v>
      </c>
      <c r="FB673">
        <v>1658949228.6</v>
      </c>
      <c r="FC673">
        <v>1658949246.1</v>
      </c>
      <c r="FD673">
        <v>1</v>
      </c>
      <c r="FE673">
        <v>1.075</v>
      </c>
      <c r="FF673">
        <v>0.018</v>
      </c>
      <c r="FG673">
        <v>-2.327</v>
      </c>
      <c r="FH673">
        <v>-0.178</v>
      </c>
      <c r="FI673">
        <v>420</v>
      </c>
      <c r="FJ673">
        <v>13</v>
      </c>
      <c r="FK673">
        <v>0.09</v>
      </c>
      <c r="FL673">
        <v>0.02</v>
      </c>
      <c r="FM673">
        <v>-68.14916000000001</v>
      </c>
      <c r="FN673">
        <v>-0.3786191369605119</v>
      </c>
      <c r="FO673">
        <v>0.08588649719251502</v>
      </c>
      <c r="FP673">
        <v>1</v>
      </c>
      <c r="FQ673">
        <v>811.9045294117647</v>
      </c>
      <c r="FR673">
        <v>-6.022857146391543</v>
      </c>
      <c r="FS673">
        <v>0.6459207853132241</v>
      </c>
      <c r="FT673">
        <v>0</v>
      </c>
      <c r="FU673">
        <v>5.70639425</v>
      </c>
      <c r="FV673">
        <v>0.0155906566604054</v>
      </c>
      <c r="FW673">
        <v>0.006592723597838709</v>
      </c>
      <c r="FX673">
        <v>1</v>
      </c>
      <c r="FY673">
        <v>2</v>
      </c>
      <c r="FZ673">
        <v>3</v>
      </c>
      <c r="GA673" t="s">
        <v>420</v>
      </c>
      <c r="GB673">
        <v>2.983</v>
      </c>
      <c r="GC673">
        <v>2.71575</v>
      </c>
      <c r="GD673">
        <v>0.200956</v>
      </c>
      <c r="GE673">
        <v>0.205067</v>
      </c>
      <c r="GF673">
        <v>0.104057</v>
      </c>
      <c r="GG673">
        <v>0.0834371</v>
      </c>
      <c r="GH673">
        <v>25336</v>
      </c>
      <c r="GI673">
        <v>25303.8</v>
      </c>
      <c r="GJ673">
        <v>29469.1</v>
      </c>
      <c r="GK673">
        <v>29437.6</v>
      </c>
      <c r="GL673">
        <v>34976</v>
      </c>
      <c r="GM673">
        <v>35875.3</v>
      </c>
      <c r="GN673">
        <v>41509.9</v>
      </c>
      <c r="GO673">
        <v>41949.3</v>
      </c>
      <c r="GP673">
        <v>1.94753</v>
      </c>
      <c r="GQ673">
        <v>1.9067</v>
      </c>
      <c r="GR673">
        <v>0.100657</v>
      </c>
      <c r="GS673">
        <v>0</v>
      </c>
      <c r="GT673">
        <v>25.3002</v>
      </c>
      <c r="GU673">
        <v>999.9</v>
      </c>
      <c r="GV673">
        <v>46.3</v>
      </c>
      <c r="GW673">
        <v>31.2</v>
      </c>
      <c r="GX673">
        <v>23.3665</v>
      </c>
      <c r="GY673">
        <v>63.0496</v>
      </c>
      <c r="GZ673">
        <v>33.4335</v>
      </c>
      <c r="HA673">
        <v>1</v>
      </c>
      <c r="HB673">
        <v>-0.0603786</v>
      </c>
      <c r="HC673">
        <v>0.282426</v>
      </c>
      <c r="HD673">
        <v>20.3324</v>
      </c>
      <c r="HE673">
        <v>5.21639</v>
      </c>
      <c r="HF673">
        <v>12.0099</v>
      </c>
      <c r="HG673">
        <v>4.98905</v>
      </c>
      <c r="HH673">
        <v>3.28845</v>
      </c>
      <c r="HI673">
        <v>9999</v>
      </c>
      <c r="HJ673">
        <v>9999</v>
      </c>
      <c r="HK673">
        <v>9999</v>
      </c>
      <c r="HL673">
        <v>157.3</v>
      </c>
      <c r="HM673">
        <v>1.86739</v>
      </c>
      <c r="HN673">
        <v>1.86646</v>
      </c>
      <c r="HO673">
        <v>1.86588</v>
      </c>
      <c r="HP673">
        <v>1.86584</v>
      </c>
      <c r="HQ673">
        <v>1.86768</v>
      </c>
      <c r="HR673">
        <v>1.87012</v>
      </c>
      <c r="HS673">
        <v>1.86877</v>
      </c>
      <c r="HT673">
        <v>1.87027</v>
      </c>
      <c r="HU673">
        <v>0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-4.62</v>
      </c>
      <c r="II673">
        <v>-0.09279999999999999</v>
      </c>
      <c r="IJ673">
        <v>-0.9279119013753974</v>
      </c>
      <c r="IK673">
        <v>-0.003643892653284941</v>
      </c>
      <c r="IL673">
        <v>8.948238347276123E-07</v>
      </c>
      <c r="IM673">
        <v>-2.445980282225029E-10</v>
      </c>
      <c r="IN673">
        <v>-0.1764634167570225</v>
      </c>
      <c r="IO673">
        <v>-0.01042730378795286</v>
      </c>
      <c r="IP673">
        <v>0.00100284695746963</v>
      </c>
      <c r="IQ673">
        <v>-1.701466411570297E-05</v>
      </c>
      <c r="IR673">
        <v>2</v>
      </c>
      <c r="IS673">
        <v>2310</v>
      </c>
      <c r="IT673">
        <v>1</v>
      </c>
      <c r="IU673">
        <v>25</v>
      </c>
      <c r="IV673">
        <v>31.4</v>
      </c>
      <c r="IW673">
        <v>31.1</v>
      </c>
      <c r="IX673">
        <v>2.65747</v>
      </c>
      <c r="IY673">
        <v>2.18506</v>
      </c>
      <c r="IZ673">
        <v>1.39648</v>
      </c>
      <c r="JA673">
        <v>2.34253</v>
      </c>
      <c r="JB673">
        <v>1.49536</v>
      </c>
      <c r="JC673">
        <v>2.39014</v>
      </c>
      <c r="JD673">
        <v>35.9178</v>
      </c>
      <c r="JE673">
        <v>24.1663</v>
      </c>
      <c r="JF673">
        <v>18</v>
      </c>
      <c r="JG673">
        <v>513.624</v>
      </c>
      <c r="JH673">
        <v>443.396</v>
      </c>
      <c r="JI673">
        <v>24.9994</v>
      </c>
      <c r="JJ673">
        <v>26.644</v>
      </c>
      <c r="JK673">
        <v>29.9999</v>
      </c>
      <c r="JL673">
        <v>26.6221</v>
      </c>
      <c r="JM673">
        <v>26.561</v>
      </c>
      <c r="JN673">
        <v>53.186</v>
      </c>
      <c r="JO673">
        <v>29.078</v>
      </c>
      <c r="JP673">
        <v>54.6735</v>
      </c>
      <c r="JQ673">
        <v>25</v>
      </c>
      <c r="JR673">
        <v>1356.57</v>
      </c>
      <c r="JS673">
        <v>17.2021</v>
      </c>
      <c r="JT673">
        <v>100.775</v>
      </c>
      <c r="JU673">
        <v>100.748</v>
      </c>
    </row>
    <row r="674" spans="1:281">
      <c r="A674">
        <v>658</v>
      </c>
      <c r="B674">
        <v>1658951116</v>
      </c>
      <c r="C674">
        <v>9478</v>
      </c>
      <c r="D674" t="s">
        <v>1751</v>
      </c>
      <c r="E674" t="s">
        <v>1752</v>
      </c>
      <c r="F674">
        <v>5</v>
      </c>
      <c r="G674" t="s">
        <v>1590</v>
      </c>
      <c r="H674" t="s">
        <v>416</v>
      </c>
      <c r="I674">
        <v>1658951108.5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1367.133101267757</v>
      </c>
      <c r="AK674">
        <v>1313.01496969697</v>
      </c>
      <c r="AL674">
        <v>3.415730167393178</v>
      </c>
      <c r="AM674">
        <v>65.32040265321261</v>
      </c>
      <c r="AN674">
        <f>(AP674 - AO674 + DI674*1E3/(8.314*(DK674+273.15)) * AR674/DH674 * AQ674) * DH674/(100*CV674) * 1000/(1000 - AP674)</f>
        <v>0</v>
      </c>
      <c r="AO674">
        <v>17.21520331957662</v>
      </c>
      <c r="AP674">
        <v>22.90635818181818</v>
      </c>
      <c r="AQ674">
        <v>-1.711786511751682E-05</v>
      </c>
      <c r="AR674">
        <v>84.89156689926901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1394</v>
      </c>
      <c r="CA674">
        <v>300</v>
      </c>
      <c r="CB674">
        <v>300</v>
      </c>
      <c r="CC674">
        <v>300</v>
      </c>
      <c r="CD674">
        <v>10389.3</v>
      </c>
      <c r="CE674">
        <v>1221.96</v>
      </c>
      <c r="CF674">
        <v>-0.00688733</v>
      </c>
      <c r="CG674">
        <v>0.34</v>
      </c>
      <c r="CH674" t="s">
        <v>417</v>
      </c>
      <c r="CI674" t="s">
        <v>417</v>
      </c>
      <c r="CJ674" t="s">
        <v>417</v>
      </c>
      <c r="CK674" t="s">
        <v>417</v>
      </c>
      <c r="CL674" t="s">
        <v>417</v>
      </c>
      <c r="CM674" t="s">
        <v>417</v>
      </c>
      <c r="CN674" t="s">
        <v>417</v>
      </c>
      <c r="CO674" t="s">
        <v>417</v>
      </c>
      <c r="CP674" t="s">
        <v>417</v>
      </c>
      <c r="CQ674" t="s">
        <v>417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1658951108.5</v>
      </c>
      <c r="DB674">
        <v>1259.557777777778</v>
      </c>
      <c r="DC674">
        <v>1327.772592592592</v>
      </c>
      <c r="DD674">
        <v>22.92068888888889</v>
      </c>
      <c r="DE674">
        <v>17.21751111111111</v>
      </c>
      <c r="DF674">
        <v>1264.155555555555</v>
      </c>
      <c r="DG674">
        <v>23.01337777777778</v>
      </c>
      <c r="DH674">
        <v>500.0584444444445</v>
      </c>
      <c r="DI674">
        <v>90.42418888888888</v>
      </c>
      <c r="DJ674">
        <v>0.1000100037037037</v>
      </c>
      <c r="DK674">
        <v>27.11188518518518</v>
      </c>
      <c r="DL674">
        <v>26.96162592592593</v>
      </c>
      <c r="DM674">
        <v>999.9000000000001</v>
      </c>
      <c r="DN674">
        <v>0</v>
      </c>
      <c r="DO674">
        <v>0</v>
      </c>
      <c r="DP674">
        <v>10002.59481481481</v>
      </c>
      <c r="DQ674">
        <v>0</v>
      </c>
      <c r="DR674">
        <v>11.3539</v>
      </c>
      <c r="DS674">
        <v>-68.21445555555556</v>
      </c>
      <c r="DT674">
        <v>1289.104814814815</v>
      </c>
      <c r="DU674">
        <v>1351.033703703704</v>
      </c>
      <c r="DV674">
        <v>5.703162962962962</v>
      </c>
      <c r="DW674">
        <v>1327.772592592592</v>
      </c>
      <c r="DX674">
        <v>17.21751111111111</v>
      </c>
      <c r="DY674">
        <v>2.072584444444444</v>
      </c>
      <c r="DZ674">
        <v>1.55688</v>
      </c>
      <c r="EA674">
        <v>18.01002592592593</v>
      </c>
      <c r="EB674">
        <v>13.53851851851852</v>
      </c>
      <c r="EC674">
        <v>1999.997777777778</v>
      </c>
      <c r="ED674">
        <v>0.979999</v>
      </c>
      <c r="EE674">
        <v>0.02000120000000001</v>
      </c>
      <c r="EF674">
        <v>0</v>
      </c>
      <c r="EG674">
        <v>811.0402222222222</v>
      </c>
      <c r="EH674">
        <v>5.00097</v>
      </c>
      <c r="EI674">
        <v>16129.04814814815</v>
      </c>
      <c r="EJ674">
        <v>16707.55185185185</v>
      </c>
      <c r="EK674">
        <v>37.687</v>
      </c>
      <c r="EL674">
        <v>38.21033333333333</v>
      </c>
      <c r="EM674">
        <v>37.625</v>
      </c>
      <c r="EN674">
        <v>37.92092592592593</v>
      </c>
      <c r="EO674">
        <v>38.39796296296296</v>
      </c>
      <c r="EP674">
        <v>1955.097777777778</v>
      </c>
      <c r="EQ674">
        <v>39.9</v>
      </c>
      <c r="ER674">
        <v>0</v>
      </c>
      <c r="ES674">
        <v>1909.799999952316</v>
      </c>
      <c r="ET674">
        <v>0</v>
      </c>
      <c r="EU674">
        <v>811.0383461538461</v>
      </c>
      <c r="EV674">
        <v>-7.686735033464306</v>
      </c>
      <c r="EW674">
        <v>-134.9811964062531</v>
      </c>
      <c r="EX674">
        <v>16129.50769230769</v>
      </c>
      <c r="EY674">
        <v>15</v>
      </c>
      <c r="EZ674">
        <v>1658949246.1</v>
      </c>
      <c r="FA674" t="s">
        <v>1397</v>
      </c>
      <c r="FB674">
        <v>1658949228.6</v>
      </c>
      <c r="FC674">
        <v>1658949246.1</v>
      </c>
      <c r="FD674">
        <v>1</v>
      </c>
      <c r="FE674">
        <v>1.075</v>
      </c>
      <c r="FF674">
        <v>0.018</v>
      </c>
      <c r="FG674">
        <v>-2.327</v>
      </c>
      <c r="FH674">
        <v>-0.178</v>
      </c>
      <c r="FI674">
        <v>420</v>
      </c>
      <c r="FJ674">
        <v>13</v>
      </c>
      <c r="FK674">
        <v>0.09</v>
      </c>
      <c r="FL674">
        <v>0.02</v>
      </c>
      <c r="FM674">
        <v>-68.1896275</v>
      </c>
      <c r="FN674">
        <v>-0.6668273921199839</v>
      </c>
      <c r="FO674">
        <v>0.09681244493219875</v>
      </c>
      <c r="FP674">
        <v>0</v>
      </c>
      <c r="FQ674">
        <v>811.3064999999999</v>
      </c>
      <c r="FR674">
        <v>-6.042948815170353</v>
      </c>
      <c r="FS674">
        <v>0.647248304476008</v>
      </c>
      <c r="FT674">
        <v>0</v>
      </c>
      <c r="FU674">
        <v>5.7052695</v>
      </c>
      <c r="FV674">
        <v>-0.05377080675422527</v>
      </c>
      <c r="FW674">
        <v>0.007811969325976637</v>
      </c>
      <c r="FX674">
        <v>1</v>
      </c>
      <c r="FY674">
        <v>1</v>
      </c>
      <c r="FZ674">
        <v>3</v>
      </c>
      <c r="GA674" t="s">
        <v>426</v>
      </c>
      <c r="GB674">
        <v>2.98305</v>
      </c>
      <c r="GC674">
        <v>2.71576</v>
      </c>
      <c r="GD674">
        <v>0.202595</v>
      </c>
      <c r="GE674">
        <v>0.206632</v>
      </c>
      <c r="GF674">
        <v>0.104033</v>
      </c>
      <c r="GG674">
        <v>0.08341510000000001</v>
      </c>
      <c r="GH674">
        <v>25284.7</v>
      </c>
      <c r="GI674">
        <v>25254.4</v>
      </c>
      <c r="GJ674">
        <v>29469.8</v>
      </c>
      <c r="GK674">
        <v>29438.2</v>
      </c>
      <c r="GL674">
        <v>34977.7</v>
      </c>
      <c r="GM674">
        <v>35876.8</v>
      </c>
      <c r="GN674">
        <v>41510.7</v>
      </c>
      <c r="GO674">
        <v>41950</v>
      </c>
      <c r="GP674">
        <v>1.94743</v>
      </c>
      <c r="GQ674">
        <v>1.9067</v>
      </c>
      <c r="GR674">
        <v>0.101812</v>
      </c>
      <c r="GS674">
        <v>0</v>
      </c>
      <c r="GT674">
        <v>25.2966</v>
      </c>
      <c r="GU674">
        <v>999.9</v>
      </c>
      <c r="GV674">
        <v>46.3</v>
      </c>
      <c r="GW674">
        <v>31.2</v>
      </c>
      <c r="GX674">
        <v>23.3646</v>
      </c>
      <c r="GY674">
        <v>62.9996</v>
      </c>
      <c r="GZ674">
        <v>33.5337</v>
      </c>
      <c r="HA674">
        <v>1</v>
      </c>
      <c r="HB674">
        <v>-0.0603633</v>
      </c>
      <c r="HC674">
        <v>0.279793</v>
      </c>
      <c r="HD674">
        <v>20.3325</v>
      </c>
      <c r="HE674">
        <v>5.21579</v>
      </c>
      <c r="HF674">
        <v>12.0099</v>
      </c>
      <c r="HG674">
        <v>4.9891</v>
      </c>
      <c r="HH674">
        <v>3.28845</v>
      </c>
      <c r="HI674">
        <v>9999</v>
      </c>
      <c r="HJ674">
        <v>9999</v>
      </c>
      <c r="HK674">
        <v>9999</v>
      </c>
      <c r="HL674">
        <v>157.3</v>
      </c>
      <c r="HM674">
        <v>1.86739</v>
      </c>
      <c r="HN674">
        <v>1.86646</v>
      </c>
      <c r="HO674">
        <v>1.86586</v>
      </c>
      <c r="HP674">
        <v>1.86584</v>
      </c>
      <c r="HQ674">
        <v>1.86768</v>
      </c>
      <c r="HR674">
        <v>1.87012</v>
      </c>
      <c r="HS674">
        <v>1.86876</v>
      </c>
      <c r="HT674">
        <v>1.87027</v>
      </c>
      <c r="HU674">
        <v>0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-4.66</v>
      </c>
      <c r="II674">
        <v>-0.09279999999999999</v>
      </c>
      <c r="IJ674">
        <v>-0.9279119013753974</v>
      </c>
      <c r="IK674">
        <v>-0.003643892653284941</v>
      </c>
      <c r="IL674">
        <v>8.948238347276123E-07</v>
      </c>
      <c r="IM674">
        <v>-2.445980282225029E-10</v>
      </c>
      <c r="IN674">
        <v>-0.1764634167570225</v>
      </c>
      <c r="IO674">
        <v>-0.01042730378795286</v>
      </c>
      <c r="IP674">
        <v>0.00100284695746963</v>
      </c>
      <c r="IQ674">
        <v>-1.701466411570297E-05</v>
      </c>
      <c r="IR674">
        <v>2</v>
      </c>
      <c r="IS674">
        <v>2310</v>
      </c>
      <c r="IT674">
        <v>1</v>
      </c>
      <c r="IU674">
        <v>25</v>
      </c>
      <c r="IV674">
        <v>31.5</v>
      </c>
      <c r="IW674">
        <v>31.2</v>
      </c>
      <c r="IX674">
        <v>2.68311</v>
      </c>
      <c r="IY674">
        <v>2.18628</v>
      </c>
      <c r="IZ674">
        <v>1.39648</v>
      </c>
      <c r="JA674">
        <v>2.34497</v>
      </c>
      <c r="JB674">
        <v>1.49536</v>
      </c>
      <c r="JC674">
        <v>2.40112</v>
      </c>
      <c r="JD674">
        <v>35.9178</v>
      </c>
      <c r="JE674">
        <v>24.1663</v>
      </c>
      <c r="JF674">
        <v>18</v>
      </c>
      <c r="JG674">
        <v>513.545</v>
      </c>
      <c r="JH674">
        <v>443.379</v>
      </c>
      <c r="JI674">
        <v>24.9994</v>
      </c>
      <c r="JJ674">
        <v>26.6417</v>
      </c>
      <c r="JK674">
        <v>29.9999</v>
      </c>
      <c r="JL674">
        <v>26.6204</v>
      </c>
      <c r="JM674">
        <v>26.5588</v>
      </c>
      <c r="JN674">
        <v>53.6836</v>
      </c>
      <c r="JO674">
        <v>29.078</v>
      </c>
      <c r="JP674">
        <v>54.2944</v>
      </c>
      <c r="JQ674">
        <v>25</v>
      </c>
      <c r="JR674">
        <v>1369.93</v>
      </c>
      <c r="JS674">
        <v>17.2038</v>
      </c>
      <c r="JT674">
        <v>100.777</v>
      </c>
      <c r="JU674">
        <v>100.75</v>
      </c>
    </row>
    <row r="675" spans="1:281">
      <c r="A675">
        <v>659</v>
      </c>
      <c r="B675">
        <v>1658951121</v>
      </c>
      <c r="C675">
        <v>9483</v>
      </c>
      <c r="D675" t="s">
        <v>1753</v>
      </c>
      <c r="E675" t="s">
        <v>1754</v>
      </c>
      <c r="F675">
        <v>5</v>
      </c>
      <c r="G675" t="s">
        <v>1590</v>
      </c>
      <c r="H675" t="s">
        <v>416</v>
      </c>
      <c r="I675">
        <v>1658951113.214286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1384.027660983414</v>
      </c>
      <c r="AK675">
        <v>1330.078727272727</v>
      </c>
      <c r="AL675">
        <v>3.435856092452967</v>
      </c>
      <c r="AM675">
        <v>65.32040265321261</v>
      </c>
      <c r="AN675">
        <f>(AP675 - AO675 + DI675*1E3/(8.314*(DK675+273.15)) * AR675/DH675 * AQ675) * DH675/(100*CV675) * 1000/(1000 - AP675)</f>
        <v>0</v>
      </c>
      <c r="AO675">
        <v>17.19547869300497</v>
      </c>
      <c r="AP675">
        <v>22.88764848484848</v>
      </c>
      <c r="AQ675">
        <v>-5.313679460193786E-05</v>
      </c>
      <c r="AR675">
        <v>84.89156689926901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1394</v>
      </c>
      <c r="CA675">
        <v>300</v>
      </c>
      <c r="CB675">
        <v>300</v>
      </c>
      <c r="CC675">
        <v>300</v>
      </c>
      <c r="CD675">
        <v>10389.3</v>
      </c>
      <c r="CE675">
        <v>1221.96</v>
      </c>
      <c r="CF675">
        <v>-0.00688733</v>
      </c>
      <c r="CG675">
        <v>0.34</v>
      </c>
      <c r="CH675" t="s">
        <v>417</v>
      </c>
      <c r="CI675" t="s">
        <v>417</v>
      </c>
      <c r="CJ675" t="s">
        <v>417</v>
      </c>
      <c r="CK675" t="s">
        <v>417</v>
      </c>
      <c r="CL675" t="s">
        <v>417</v>
      </c>
      <c r="CM675" t="s">
        <v>417</v>
      </c>
      <c r="CN675" t="s">
        <v>417</v>
      </c>
      <c r="CO675" t="s">
        <v>417</v>
      </c>
      <c r="CP675" t="s">
        <v>417</v>
      </c>
      <c r="CQ675" t="s">
        <v>417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1658951113.214286</v>
      </c>
      <c r="DB675">
        <v>1275.298214285714</v>
      </c>
      <c r="DC675">
        <v>1343.55</v>
      </c>
      <c r="DD675">
        <v>22.90851785714286</v>
      </c>
      <c r="DE675">
        <v>17.20792857142857</v>
      </c>
      <c r="DF675">
        <v>1279.935</v>
      </c>
      <c r="DG675">
        <v>23.00131071428572</v>
      </c>
      <c r="DH675">
        <v>500.0535</v>
      </c>
      <c r="DI675">
        <v>90.42387857142857</v>
      </c>
      <c r="DJ675">
        <v>0.09998969642857143</v>
      </c>
      <c r="DK675">
        <v>27.10973928571428</v>
      </c>
      <c r="DL675">
        <v>26.96295357142857</v>
      </c>
      <c r="DM675">
        <v>999.9000000000002</v>
      </c>
      <c r="DN675">
        <v>0</v>
      </c>
      <c r="DO675">
        <v>0</v>
      </c>
      <c r="DP675">
        <v>10007.41821428572</v>
      </c>
      <c r="DQ675">
        <v>0</v>
      </c>
      <c r="DR675">
        <v>11.3539</v>
      </c>
      <c r="DS675">
        <v>-68.25316428571429</v>
      </c>
      <c r="DT675">
        <v>1305.197142857143</v>
      </c>
      <c r="DU675">
        <v>1367.074285714286</v>
      </c>
      <c r="DV675">
        <v>5.700580714285714</v>
      </c>
      <c r="DW675">
        <v>1343.55</v>
      </c>
      <c r="DX675">
        <v>17.20792857142857</v>
      </c>
      <c r="DY675">
        <v>2.0714775</v>
      </c>
      <c r="DZ675">
        <v>1.556008214285714</v>
      </c>
      <c r="EA675">
        <v>18.001525</v>
      </c>
      <c r="EB675">
        <v>13.52990357142857</v>
      </c>
      <c r="EC675">
        <v>2000.003571428572</v>
      </c>
      <c r="ED675">
        <v>0.979999</v>
      </c>
      <c r="EE675">
        <v>0.02000120000000001</v>
      </c>
      <c r="EF675">
        <v>0</v>
      </c>
      <c r="EG675">
        <v>810.4723214285715</v>
      </c>
      <c r="EH675">
        <v>5.00097</v>
      </c>
      <c r="EI675">
        <v>16118.50357142857</v>
      </c>
      <c r="EJ675">
        <v>16707.6</v>
      </c>
      <c r="EK675">
        <v>37.687</v>
      </c>
      <c r="EL675">
        <v>38.19599999999999</v>
      </c>
      <c r="EM675">
        <v>37.625</v>
      </c>
      <c r="EN675">
        <v>37.91264285714285</v>
      </c>
      <c r="EO675">
        <v>38.38164285714286</v>
      </c>
      <c r="EP675">
        <v>1955.103571428572</v>
      </c>
      <c r="EQ675">
        <v>39.9</v>
      </c>
      <c r="ER675">
        <v>0</v>
      </c>
      <c r="ES675">
        <v>1915.200000047684</v>
      </c>
      <c r="ET675">
        <v>0</v>
      </c>
      <c r="EU675">
        <v>810.3417199999999</v>
      </c>
      <c r="EV675">
        <v>-7.375615373169103</v>
      </c>
      <c r="EW675">
        <v>-132.123076717273</v>
      </c>
      <c r="EX675">
        <v>16116.856</v>
      </c>
      <c r="EY675">
        <v>15</v>
      </c>
      <c r="EZ675">
        <v>1658949246.1</v>
      </c>
      <c r="FA675" t="s">
        <v>1397</v>
      </c>
      <c r="FB675">
        <v>1658949228.6</v>
      </c>
      <c r="FC675">
        <v>1658949246.1</v>
      </c>
      <c r="FD675">
        <v>1</v>
      </c>
      <c r="FE675">
        <v>1.075</v>
      </c>
      <c r="FF675">
        <v>0.018</v>
      </c>
      <c r="FG675">
        <v>-2.327</v>
      </c>
      <c r="FH675">
        <v>-0.178</v>
      </c>
      <c r="FI675">
        <v>420</v>
      </c>
      <c r="FJ675">
        <v>13</v>
      </c>
      <c r="FK675">
        <v>0.09</v>
      </c>
      <c r="FL675">
        <v>0.02</v>
      </c>
      <c r="FM675">
        <v>-68.2344125</v>
      </c>
      <c r="FN675">
        <v>-0.3893212007504074</v>
      </c>
      <c r="FO675">
        <v>0.07789349198585262</v>
      </c>
      <c r="FP675">
        <v>1</v>
      </c>
      <c r="FQ675">
        <v>810.8239117647058</v>
      </c>
      <c r="FR675">
        <v>-7.227517194803365</v>
      </c>
      <c r="FS675">
        <v>0.7403703114637205</v>
      </c>
      <c r="FT675">
        <v>0</v>
      </c>
      <c r="FU675">
        <v>5.703854</v>
      </c>
      <c r="FV675">
        <v>-0.04986574108819784</v>
      </c>
      <c r="FW675">
        <v>0.007368941511506243</v>
      </c>
      <c r="FX675">
        <v>1</v>
      </c>
      <c r="FY675">
        <v>2</v>
      </c>
      <c r="FZ675">
        <v>3</v>
      </c>
      <c r="GA675" t="s">
        <v>420</v>
      </c>
      <c r="GB675">
        <v>2.98309</v>
      </c>
      <c r="GC675">
        <v>2.71561</v>
      </c>
      <c r="GD675">
        <v>0.204225</v>
      </c>
      <c r="GE675">
        <v>0.208216</v>
      </c>
      <c r="GF675">
        <v>0.103973</v>
      </c>
      <c r="GG675">
        <v>0.0833265</v>
      </c>
      <c r="GH675">
        <v>25233.2</v>
      </c>
      <c r="GI675">
        <v>25204.2</v>
      </c>
      <c r="GJ675">
        <v>29469.9</v>
      </c>
      <c r="GK675">
        <v>29438.3</v>
      </c>
      <c r="GL675">
        <v>34980.2</v>
      </c>
      <c r="GM675">
        <v>35880.6</v>
      </c>
      <c r="GN675">
        <v>41510.8</v>
      </c>
      <c r="GO675">
        <v>41950.2</v>
      </c>
      <c r="GP675">
        <v>1.94765</v>
      </c>
      <c r="GQ675">
        <v>1.90667</v>
      </c>
      <c r="GR675">
        <v>0.102706</v>
      </c>
      <c r="GS675">
        <v>0</v>
      </c>
      <c r="GT675">
        <v>25.2923</v>
      </c>
      <c r="GU675">
        <v>999.9</v>
      </c>
      <c r="GV675">
        <v>46.2</v>
      </c>
      <c r="GW675">
        <v>31.2</v>
      </c>
      <c r="GX675">
        <v>23.3133</v>
      </c>
      <c r="GY675">
        <v>62.8596</v>
      </c>
      <c r="GZ675">
        <v>33.8502</v>
      </c>
      <c r="HA675">
        <v>1</v>
      </c>
      <c r="HB675">
        <v>-0.060564</v>
      </c>
      <c r="HC675">
        <v>0.278407</v>
      </c>
      <c r="HD675">
        <v>20.3325</v>
      </c>
      <c r="HE675">
        <v>5.21594</v>
      </c>
      <c r="HF675">
        <v>12.0099</v>
      </c>
      <c r="HG675">
        <v>4.9896</v>
      </c>
      <c r="HH675">
        <v>3.28848</v>
      </c>
      <c r="HI675">
        <v>9999</v>
      </c>
      <c r="HJ675">
        <v>9999</v>
      </c>
      <c r="HK675">
        <v>9999</v>
      </c>
      <c r="HL675">
        <v>157.3</v>
      </c>
      <c r="HM675">
        <v>1.86741</v>
      </c>
      <c r="HN675">
        <v>1.86646</v>
      </c>
      <c r="HO675">
        <v>1.86584</v>
      </c>
      <c r="HP675">
        <v>1.86584</v>
      </c>
      <c r="HQ675">
        <v>1.86768</v>
      </c>
      <c r="HR675">
        <v>1.87013</v>
      </c>
      <c r="HS675">
        <v>1.86876</v>
      </c>
      <c r="HT675">
        <v>1.87027</v>
      </c>
      <c r="HU675">
        <v>0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-4.71</v>
      </c>
      <c r="II675">
        <v>-0.093</v>
      </c>
      <c r="IJ675">
        <v>-0.9279119013753974</v>
      </c>
      <c r="IK675">
        <v>-0.003643892653284941</v>
      </c>
      <c r="IL675">
        <v>8.948238347276123E-07</v>
      </c>
      <c r="IM675">
        <v>-2.445980282225029E-10</v>
      </c>
      <c r="IN675">
        <v>-0.1764634167570225</v>
      </c>
      <c r="IO675">
        <v>-0.01042730378795286</v>
      </c>
      <c r="IP675">
        <v>0.00100284695746963</v>
      </c>
      <c r="IQ675">
        <v>-1.701466411570297E-05</v>
      </c>
      <c r="IR675">
        <v>2</v>
      </c>
      <c r="IS675">
        <v>2310</v>
      </c>
      <c r="IT675">
        <v>1</v>
      </c>
      <c r="IU675">
        <v>25</v>
      </c>
      <c r="IV675">
        <v>31.5</v>
      </c>
      <c r="IW675">
        <v>31.2</v>
      </c>
      <c r="IX675">
        <v>2.70996</v>
      </c>
      <c r="IY675">
        <v>2.19727</v>
      </c>
      <c r="IZ675">
        <v>1.39648</v>
      </c>
      <c r="JA675">
        <v>2.34497</v>
      </c>
      <c r="JB675">
        <v>1.49536</v>
      </c>
      <c r="JC675">
        <v>2.36816</v>
      </c>
      <c r="JD675">
        <v>35.9178</v>
      </c>
      <c r="JE675">
        <v>24.1663</v>
      </c>
      <c r="JF675">
        <v>18</v>
      </c>
      <c r="JG675">
        <v>513.681</v>
      </c>
      <c r="JH675">
        <v>443.352</v>
      </c>
      <c r="JI675">
        <v>24.9995</v>
      </c>
      <c r="JJ675">
        <v>26.6394</v>
      </c>
      <c r="JK675">
        <v>29.9999</v>
      </c>
      <c r="JL675">
        <v>26.6193</v>
      </c>
      <c r="JM675">
        <v>26.5572</v>
      </c>
      <c r="JN675">
        <v>54.2304</v>
      </c>
      <c r="JO675">
        <v>29.078</v>
      </c>
      <c r="JP675">
        <v>54.2944</v>
      </c>
      <c r="JQ675">
        <v>25</v>
      </c>
      <c r="JR675">
        <v>1389.97</v>
      </c>
      <c r="JS675">
        <v>17.2038</v>
      </c>
      <c r="JT675">
        <v>100.778</v>
      </c>
      <c r="JU675">
        <v>100.75</v>
      </c>
    </row>
    <row r="676" spans="1:281">
      <c r="A676">
        <v>660</v>
      </c>
      <c r="B676">
        <v>1658951126</v>
      </c>
      <c r="C676">
        <v>9488</v>
      </c>
      <c r="D676" t="s">
        <v>1755</v>
      </c>
      <c r="E676" t="s">
        <v>1756</v>
      </c>
      <c r="F676">
        <v>5</v>
      </c>
      <c r="G676" t="s">
        <v>1590</v>
      </c>
      <c r="H676" t="s">
        <v>416</v>
      </c>
      <c r="I676">
        <v>1658951118.5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1400.839370938114</v>
      </c>
      <c r="AK676">
        <v>1347.089393939394</v>
      </c>
      <c r="AL676">
        <v>3.384466405473151</v>
      </c>
      <c r="AM676">
        <v>65.32040265321261</v>
      </c>
      <c r="AN676">
        <f>(AP676 - AO676 + DI676*1E3/(8.314*(DK676+273.15)) * AR676/DH676 * AQ676) * DH676/(100*CV676) * 1000/(1000 - AP676)</f>
        <v>0</v>
      </c>
      <c r="AO676">
        <v>17.18113628164564</v>
      </c>
      <c r="AP676">
        <v>22.86956303030303</v>
      </c>
      <c r="AQ676">
        <v>-0.005332422192126676</v>
      </c>
      <c r="AR676">
        <v>84.89156689926901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1394</v>
      </c>
      <c r="CA676">
        <v>300</v>
      </c>
      <c r="CB676">
        <v>300</v>
      </c>
      <c r="CC676">
        <v>300</v>
      </c>
      <c r="CD676">
        <v>10389.3</v>
      </c>
      <c r="CE676">
        <v>1221.96</v>
      </c>
      <c r="CF676">
        <v>-0.00688733</v>
      </c>
      <c r="CG676">
        <v>0.34</v>
      </c>
      <c r="CH676" t="s">
        <v>417</v>
      </c>
      <c r="CI676" t="s">
        <v>417</v>
      </c>
      <c r="CJ676" t="s">
        <v>417</v>
      </c>
      <c r="CK676" t="s">
        <v>417</v>
      </c>
      <c r="CL676" t="s">
        <v>417</v>
      </c>
      <c r="CM676" t="s">
        <v>417</v>
      </c>
      <c r="CN676" t="s">
        <v>417</v>
      </c>
      <c r="CO676" t="s">
        <v>417</v>
      </c>
      <c r="CP676" t="s">
        <v>417</v>
      </c>
      <c r="CQ676" t="s">
        <v>417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1658951118.5</v>
      </c>
      <c r="DB676">
        <v>1292.946666666666</v>
      </c>
      <c r="DC676">
        <v>1361.165185185185</v>
      </c>
      <c r="DD676">
        <v>22.89279259259259</v>
      </c>
      <c r="DE676">
        <v>17.19521111111111</v>
      </c>
      <c r="DF676">
        <v>1297.629259259259</v>
      </c>
      <c r="DG676">
        <v>22.98572592592593</v>
      </c>
      <c r="DH676">
        <v>500.0621111111111</v>
      </c>
      <c r="DI676">
        <v>90.42423703703706</v>
      </c>
      <c r="DJ676">
        <v>0.1000220962962963</v>
      </c>
      <c r="DK676">
        <v>27.10601851851852</v>
      </c>
      <c r="DL676">
        <v>26.9647</v>
      </c>
      <c r="DM676">
        <v>999.9000000000001</v>
      </c>
      <c r="DN676">
        <v>0</v>
      </c>
      <c r="DO676">
        <v>0</v>
      </c>
      <c r="DP676">
        <v>10002.48296296296</v>
      </c>
      <c r="DQ676">
        <v>0</v>
      </c>
      <c r="DR676">
        <v>11.3539</v>
      </c>
      <c r="DS676">
        <v>-68.22106296296296</v>
      </c>
      <c r="DT676">
        <v>1323.237407407407</v>
      </c>
      <c r="DU676">
        <v>1384.98</v>
      </c>
      <c r="DV676">
        <v>5.697575185185184</v>
      </c>
      <c r="DW676">
        <v>1361.165185185185</v>
      </c>
      <c r="DX676">
        <v>17.19521111111111</v>
      </c>
      <c r="DY676">
        <v>2.070063333333333</v>
      </c>
      <c r="DZ676">
        <v>1.554863703703704</v>
      </c>
      <c r="EA676">
        <v>17.99067037037037</v>
      </c>
      <c r="EB676">
        <v>13.51861111111111</v>
      </c>
      <c r="EC676">
        <v>2000.012592592592</v>
      </c>
      <c r="ED676">
        <v>0.979999</v>
      </c>
      <c r="EE676">
        <v>0.02000120000000001</v>
      </c>
      <c r="EF676">
        <v>0</v>
      </c>
      <c r="EG676">
        <v>809.8453333333333</v>
      </c>
      <c r="EH676">
        <v>5.00097</v>
      </c>
      <c r="EI676">
        <v>16106.94074074074</v>
      </c>
      <c r="EJ676">
        <v>16707.66666666666</v>
      </c>
      <c r="EK676">
        <v>37.687</v>
      </c>
      <c r="EL676">
        <v>38.187</v>
      </c>
      <c r="EM676">
        <v>37.618</v>
      </c>
      <c r="EN676">
        <v>37.89566666666666</v>
      </c>
      <c r="EO676">
        <v>38.375</v>
      </c>
      <c r="EP676">
        <v>1955.112592592592</v>
      </c>
      <c r="EQ676">
        <v>39.9</v>
      </c>
      <c r="ER676">
        <v>0</v>
      </c>
      <c r="ES676">
        <v>1920</v>
      </c>
      <c r="ET676">
        <v>0</v>
      </c>
      <c r="EU676">
        <v>809.79948</v>
      </c>
      <c r="EV676">
        <v>-5.938230753555393</v>
      </c>
      <c r="EW676">
        <v>-129.1461538473631</v>
      </c>
      <c r="EX676">
        <v>16106.356</v>
      </c>
      <c r="EY676">
        <v>15</v>
      </c>
      <c r="EZ676">
        <v>1658949246.1</v>
      </c>
      <c r="FA676" t="s">
        <v>1397</v>
      </c>
      <c r="FB676">
        <v>1658949228.6</v>
      </c>
      <c r="FC676">
        <v>1658949246.1</v>
      </c>
      <c r="FD676">
        <v>1</v>
      </c>
      <c r="FE676">
        <v>1.075</v>
      </c>
      <c r="FF676">
        <v>0.018</v>
      </c>
      <c r="FG676">
        <v>-2.327</v>
      </c>
      <c r="FH676">
        <v>-0.178</v>
      </c>
      <c r="FI676">
        <v>420</v>
      </c>
      <c r="FJ676">
        <v>13</v>
      </c>
      <c r="FK676">
        <v>0.09</v>
      </c>
      <c r="FL676">
        <v>0.02</v>
      </c>
      <c r="FM676">
        <v>-68.21926341463414</v>
      </c>
      <c r="FN676">
        <v>0.2341714285712073</v>
      </c>
      <c r="FO676">
        <v>0.1063071499238211</v>
      </c>
      <c r="FP676">
        <v>1</v>
      </c>
      <c r="FQ676">
        <v>810.188705882353</v>
      </c>
      <c r="FR676">
        <v>-6.795599693662332</v>
      </c>
      <c r="FS676">
        <v>0.7003216290270068</v>
      </c>
      <c r="FT676">
        <v>0</v>
      </c>
      <c r="FU676">
        <v>5.69895</v>
      </c>
      <c r="FV676">
        <v>-0.02315790940766258</v>
      </c>
      <c r="FW676">
        <v>0.005268111616129624</v>
      </c>
      <c r="FX676">
        <v>1</v>
      </c>
      <c r="FY676">
        <v>2</v>
      </c>
      <c r="FZ676">
        <v>3</v>
      </c>
      <c r="GA676" t="s">
        <v>420</v>
      </c>
      <c r="GB676">
        <v>2.98307</v>
      </c>
      <c r="GC676">
        <v>2.71561</v>
      </c>
      <c r="GD676">
        <v>0.205828</v>
      </c>
      <c r="GE676">
        <v>0.209748</v>
      </c>
      <c r="GF676">
        <v>0.103918</v>
      </c>
      <c r="GG676">
        <v>0.08331570000000001</v>
      </c>
      <c r="GH676">
        <v>25181.8</v>
      </c>
      <c r="GI676">
        <v>25155.6</v>
      </c>
      <c r="GJ676">
        <v>29469.3</v>
      </c>
      <c r="GK676">
        <v>29438.4</v>
      </c>
      <c r="GL676">
        <v>34982</v>
      </c>
      <c r="GM676">
        <v>35881.2</v>
      </c>
      <c r="GN676">
        <v>41510.3</v>
      </c>
      <c r="GO676">
        <v>41950.4</v>
      </c>
      <c r="GP676">
        <v>1.94792</v>
      </c>
      <c r="GQ676">
        <v>1.90675</v>
      </c>
      <c r="GR676">
        <v>0.102073</v>
      </c>
      <c r="GS676">
        <v>0</v>
      </c>
      <c r="GT676">
        <v>25.289</v>
      </c>
      <c r="GU676">
        <v>999.9</v>
      </c>
      <c r="GV676">
        <v>46.2</v>
      </c>
      <c r="GW676">
        <v>31.2</v>
      </c>
      <c r="GX676">
        <v>23.3147</v>
      </c>
      <c r="GY676">
        <v>63.1096</v>
      </c>
      <c r="GZ676">
        <v>33.8942</v>
      </c>
      <c r="HA676">
        <v>1</v>
      </c>
      <c r="HB676">
        <v>-0.0609782</v>
      </c>
      <c r="HC676">
        <v>0.275773</v>
      </c>
      <c r="HD676">
        <v>20.3324</v>
      </c>
      <c r="HE676">
        <v>5.21459</v>
      </c>
      <c r="HF676">
        <v>12.0099</v>
      </c>
      <c r="HG676">
        <v>4.98905</v>
      </c>
      <c r="HH676">
        <v>3.28845</v>
      </c>
      <c r="HI676">
        <v>9999</v>
      </c>
      <c r="HJ676">
        <v>9999</v>
      </c>
      <c r="HK676">
        <v>9999</v>
      </c>
      <c r="HL676">
        <v>157.3</v>
      </c>
      <c r="HM676">
        <v>1.8674</v>
      </c>
      <c r="HN676">
        <v>1.86646</v>
      </c>
      <c r="HO676">
        <v>1.86586</v>
      </c>
      <c r="HP676">
        <v>1.86584</v>
      </c>
      <c r="HQ676">
        <v>1.86768</v>
      </c>
      <c r="HR676">
        <v>1.87012</v>
      </c>
      <c r="HS676">
        <v>1.86874</v>
      </c>
      <c r="HT676">
        <v>1.87027</v>
      </c>
      <c r="HU676">
        <v>0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-4.75</v>
      </c>
      <c r="II676">
        <v>-0.09320000000000001</v>
      </c>
      <c r="IJ676">
        <v>-0.9279119013753974</v>
      </c>
      <c r="IK676">
        <v>-0.003643892653284941</v>
      </c>
      <c r="IL676">
        <v>8.948238347276123E-07</v>
      </c>
      <c r="IM676">
        <v>-2.445980282225029E-10</v>
      </c>
      <c r="IN676">
        <v>-0.1764634167570225</v>
      </c>
      <c r="IO676">
        <v>-0.01042730378795286</v>
      </c>
      <c r="IP676">
        <v>0.00100284695746963</v>
      </c>
      <c r="IQ676">
        <v>-1.701466411570297E-05</v>
      </c>
      <c r="IR676">
        <v>2</v>
      </c>
      <c r="IS676">
        <v>2310</v>
      </c>
      <c r="IT676">
        <v>1</v>
      </c>
      <c r="IU676">
        <v>25</v>
      </c>
      <c r="IV676">
        <v>31.6</v>
      </c>
      <c r="IW676">
        <v>31.3</v>
      </c>
      <c r="IX676">
        <v>2.7356</v>
      </c>
      <c r="IY676">
        <v>2.19238</v>
      </c>
      <c r="IZ676">
        <v>1.39648</v>
      </c>
      <c r="JA676">
        <v>2.34497</v>
      </c>
      <c r="JB676">
        <v>1.49536</v>
      </c>
      <c r="JC676">
        <v>2.31812</v>
      </c>
      <c r="JD676">
        <v>35.9178</v>
      </c>
      <c r="JE676">
        <v>24.1663</v>
      </c>
      <c r="JF676">
        <v>18</v>
      </c>
      <c r="JG676">
        <v>513.84</v>
      </c>
      <c r="JH676">
        <v>443.389</v>
      </c>
      <c r="JI676">
        <v>24.9994</v>
      </c>
      <c r="JJ676">
        <v>26.6372</v>
      </c>
      <c r="JK676">
        <v>29.9999</v>
      </c>
      <c r="JL676">
        <v>26.6171</v>
      </c>
      <c r="JM676">
        <v>26.5561</v>
      </c>
      <c r="JN676">
        <v>54.7324</v>
      </c>
      <c r="JO676">
        <v>29.078</v>
      </c>
      <c r="JP676">
        <v>54.2944</v>
      </c>
      <c r="JQ676">
        <v>25</v>
      </c>
      <c r="JR676">
        <v>1403.33</v>
      </c>
      <c r="JS676">
        <v>17.2038</v>
      </c>
      <c r="JT676">
        <v>100.776</v>
      </c>
      <c r="JU676">
        <v>100.751</v>
      </c>
    </row>
    <row r="677" spans="1:281">
      <c r="A677">
        <v>661</v>
      </c>
      <c r="B677">
        <v>1658951131</v>
      </c>
      <c r="C677">
        <v>9493</v>
      </c>
      <c r="D677" t="s">
        <v>1757</v>
      </c>
      <c r="E677" t="s">
        <v>1758</v>
      </c>
      <c r="F677">
        <v>5</v>
      </c>
      <c r="G677" t="s">
        <v>1590</v>
      </c>
      <c r="H677" t="s">
        <v>416</v>
      </c>
      <c r="I677">
        <v>1658951123.214286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1418.116677955058</v>
      </c>
      <c r="AK677">
        <v>1364.193454545454</v>
      </c>
      <c r="AL677">
        <v>3.44105678896872</v>
      </c>
      <c r="AM677">
        <v>65.32040265321261</v>
      </c>
      <c r="AN677">
        <f>(AP677 - AO677 + DI677*1E3/(8.314*(DK677+273.15)) * AR677/DH677 * AQ677) * DH677/(100*CV677) * 1000/(1000 - AP677)</f>
        <v>0</v>
      </c>
      <c r="AO677">
        <v>17.17892909006818</v>
      </c>
      <c r="AP677">
        <v>22.85230909090909</v>
      </c>
      <c r="AQ677">
        <v>-0.001272950575205358</v>
      </c>
      <c r="AR677">
        <v>84.89156689926901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1394</v>
      </c>
      <c r="CA677">
        <v>300</v>
      </c>
      <c r="CB677">
        <v>300</v>
      </c>
      <c r="CC677">
        <v>300</v>
      </c>
      <c r="CD677">
        <v>10389.3</v>
      </c>
      <c r="CE677">
        <v>1221.96</v>
      </c>
      <c r="CF677">
        <v>-0.00688733</v>
      </c>
      <c r="CG677">
        <v>0.34</v>
      </c>
      <c r="CH677" t="s">
        <v>417</v>
      </c>
      <c r="CI677" t="s">
        <v>417</v>
      </c>
      <c r="CJ677" t="s">
        <v>417</v>
      </c>
      <c r="CK677" t="s">
        <v>417</v>
      </c>
      <c r="CL677" t="s">
        <v>417</v>
      </c>
      <c r="CM677" t="s">
        <v>417</v>
      </c>
      <c r="CN677" t="s">
        <v>417</v>
      </c>
      <c r="CO677" t="s">
        <v>417</v>
      </c>
      <c r="CP677" t="s">
        <v>417</v>
      </c>
      <c r="CQ677" t="s">
        <v>417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1658951123.214286</v>
      </c>
      <c r="DB677">
        <v>1308.6625</v>
      </c>
      <c r="DC677">
        <v>1376.931428571429</v>
      </c>
      <c r="DD677">
        <v>22.87686785714286</v>
      </c>
      <c r="DE677">
        <v>17.18457857142857</v>
      </c>
      <c r="DF677">
        <v>1313.386071428571</v>
      </c>
      <c r="DG677">
        <v>22.96993928571428</v>
      </c>
      <c r="DH677">
        <v>500.0571785714287</v>
      </c>
      <c r="DI677">
        <v>90.42459285714285</v>
      </c>
      <c r="DJ677">
        <v>0.1000424785714285</v>
      </c>
      <c r="DK677">
        <v>27.10287142857143</v>
      </c>
      <c r="DL677">
        <v>26.96812142857143</v>
      </c>
      <c r="DM677">
        <v>999.9000000000002</v>
      </c>
      <c r="DN677">
        <v>0</v>
      </c>
      <c r="DO677">
        <v>0</v>
      </c>
      <c r="DP677">
        <v>9992.146785714285</v>
      </c>
      <c r="DQ677">
        <v>0</v>
      </c>
      <c r="DR677">
        <v>11.3539</v>
      </c>
      <c r="DS677">
        <v>-68.27112857142856</v>
      </c>
      <c r="DT677">
        <v>1339.300357142857</v>
      </c>
      <c r="DU677">
        <v>1401.006785714286</v>
      </c>
      <c r="DV677">
        <v>5.692292857142857</v>
      </c>
      <c r="DW677">
        <v>1376.931428571429</v>
      </c>
      <c r="DX677">
        <v>17.18457857142857</v>
      </c>
      <c r="DY677">
        <v>2.068631428571428</v>
      </c>
      <c r="DZ677">
        <v>1.553908571428571</v>
      </c>
      <c r="EA677">
        <v>17.97967857142857</v>
      </c>
      <c r="EB677">
        <v>13.509175</v>
      </c>
      <c r="EC677">
        <v>2000.019999999999</v>
      </c>
      <c r="ED677">
        <v>0.979999</v>
      </c>
      <c r="EE677">
        <v>0.02000120000000001</v>
      </c>
      <c r="EF677">
        <v>0</v>
      </c>
      <c r="EG677">
        <v>809.3461785714286</v>
      </c>
      <c r="EH677">
        <v>5.00097</v>
      </c>
      <c r="EI677">
        <v>16096.95</v>
      </c>
      <c r="EJ677">
        <v>16707.72857142857</v>
      </c>
      <c r="EK677">
        <v>37.687</v>
      </c>
      <c r="EL677">
        <v>38.187</v>
      </c>
      <c r="EM677">
        <v>37.6025</v>
      </c>
      <c r="EN677">
        <v>37.88828571428571</v>
      </c>
      <c r="EO677">
        <v>38.375</v>
      </c>
      <c r="EP677">
        <v>1955.12</v>
      </c>
      <c r="EQ677">
        <v>39.9</v>
      </c>
      <c r="ER677">
        <v>0</v>
      </c>
      <c r="ES677">
        <v>1924.799999952316</v>
      </c>
      <c r="ET677">
        <v>0</v>
      </c>
      <c r="EU677">
        <v>809.2867200000001</v>
      </c>
      <c r="EV677">
        <v>-6.274384605371908</v>
      </c>
      <c r="EW677">
        <v>-127.0769228750136</v>
      </c>
      <c r="EX677">
        <v>16096.16</v>
      </c>
      <c r="EY677">
        <v>15</v>
      </c>
      <c r="EZ677">
        <v>1658949246.1</v>
      </c>
      <c r="FA677" t="s">
        <v>1397</v>
      </c>
      <c r="FB677">
        <v>1658949228.6</v>
      </c>
      <c r="FC677">
        <v>1658949246.1</v>
      </c>
      <c r="FD677">
        <v>1</v>
      </c>
      <c r="FE677">
        <v>1.075</v>
      </c>
      <c r="FF677">
        <v>0.018</v>
      </c>
      <c r="FG677">
        <v>-2.327</v>
      </c>
      <c r="FH677">
        <v>-0.178</v>
      </c>
      <c r="FI677">
        <v>420</v>
      </c>
      <c r="FJ677">
        <v>13</v>
      </c>
      <c r="FK677">
        <v>0.09</v>
      </c>
      <c r="FL677">
        <v>0.02</v>
      </c>
      <c r="FM677">
        <v>-68.2699268292683</v>
      </c>
      <c r="FN677">
        <v>-0.2484020905924202</v>
      </c>
      <c r="FO677">
        <v>0.1433393500759318</v>
      </c>
      <c r="FP677">
        <v>1</v>
      </c>
      <c r="FQ677">
        <v>809.5671176470588</v>
      </c>
      <c r="FR677">
        <v>-6.186004579397594</v>
      </c>
      <c r="FS677">
        <v>0.6409788362435321</v>
      </c>
      <c r="FT677">
        <v>0</v>
      </c>
      <c r="FU677">
        <v>5.693386341463415</v>
      </c>
      <c r="FV677">
        <v>-0.06401790940767231</v>
      </c>
      <c r="FW677">
        <v>0.009138394414160925</v>
      </c>
      <c r="FX677">
        <v>1</v>
      </c>
      <c r="FY677">
        <v>2</v>
      </c>
      <c r="FZ677">
        <v>3</v>
      </c>
      <c r="GA677" t="s">
        <v>420</v>
      </c>
      <c r="GB677">
        <v>2.983</v>
      </c>
      <c r="GC677">
        <v>2.71543</v>
      </c>
      <c r="GD677">
        <v>0.207434</v>
      </c>
      <c r="GE677">
        <v>0.211318</v>
      </c>
      <c r="GF677">
        <v>0.103868</v>
      </c>
      <c r="GG677">
        <v>0.08331810000000001</v>
      </c>
      <c r="GH677">
        <v>25131.4</v>
      </c>
      <c r="GI677">
        <v>25105.8</v>
      </c>
      <c r="GJ677">
        <v>29469.8</v>
      </c>
      <c r="GK677">
        <v>29438.6</v>
      </c>
      <c r="GL677">
        <v>34984.6</v>
      </c>
      <c r="GM677">
        <v>35881.1</v>
      </c>
      <c r="GN677">
        <v>41511</v>
      </c>
      <c r="GO677">
        <v>41950.4</v>
      </c>
      <c r="GP677">
        <v>1.948</v>
      </c>
      <c r="GQ677">
        <v>1.90685</v>
      </c>
      <c r="GR677">
        <v>0.102594</v>
      </c>
      <c r="GS677">
        <v>0</v>
      </c>
      <c r="GT677">
        <v>25.2864</v>
      </c>
      <c r="GU677">
        <v>999.9</v>
      </c>
      <c r="GV677">
        <v>46.2</v>
      </c>
      <c r="GW677">
        <v>31.2</v>
      </c>
      <c r="GX677">
        <v>23.3144</v>
      </c>
      <c r="GY677">
        <v>62.9996</v>
      </c>
      <c r="GZ677">
        <v>33.8301</v>
      </c>
      <c r="HA677">
        <v>1</v>
      </c>
      <c r="HB677">
        <v>-0.0609782</v>
      </c>
      <c r="HC677">
        <v>0.273309</v>
      </c>
      <c r="HD677">
        <v>20.3324</v>
      </c>
      <c r="HE677">
        <v>5.21624</v>
      </c>
      <c r="HF677">
        <v>12.0099</v>
      </c>
      <c r="HG677">
        <v>4.98945</v>
      </c>
      <c r="HH677">
        <v>3.28865</v>
      </c>
      <c r="HI677">
        <v>9999</v>
      </c>
      <c r="HJ677">
        <v>9999</v>
      </c>
      <c r="HK677">
        <v>9999</v>
      </c>
      <c r="HL677">
        <v>157.3</v>
      </c>
      <c r="HM677">
        <v>1.8674</v>
      </c>
      <c r="HN677">
        <v>1.86646</v>
      </c>
      <c r="HO677">
        <v>1.86587</v>
      </c>
      <c r="HP677">
        <v>1.86584</v>
      </c>
      <c r="HQ677">
        <v>1.86768</v>
      </c>
      <c r="HR677">
        <v>1.87012</v>
      </c>
      <c r="HS677">
        <v>1.86876</v>
      </c>
      <c r="HT677">
        <v>1.87027</v>
      </c>
      <c r="HU677">
        <v>0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-4.79</v>
      </c>
      <c r="II677">
        <v>-0.09329999999999999</v>
      </c>
      <c r="IJ677">
        <v>-0.9279119013753974</v>
      </c>
      <c r="IK677">
        <v>-0.003643892653284941</v>
      </c>
      <c r="IL677">
        <v>8.948238347276123E-07</v>
      </c>
      <c r="IM677">
        <v>-2.445980282225029E-10</v>
      </c>
      <c r="IN677">
        <v>-0.1764634167570225</v>
      </c>
      <c r="IO677">
        <v>-0.01042730378795286</v>
      </c>
      <c r="IP677">
        <v>0.00100284695746963</v>
      </c>
      <c r="IQ677">
        <v>-1.701466411570297E-05</v>
      </c>
      <c r="IR677">
        <v>2</v>
      </c>
      <c r="IS677">
        <v>2310</v>
      </c>
      <c r="IT677">
        <v>1</v>
      </c>
      <c r="IU677">
        <v>25</v>
      </c>
      <c r="IV677">
        <v>31.7</v>
      </c>
      <c r="IW677">
        <v>31.4</v>
      </c>
      <c r="IX677">
        <v>2.76245</v>
      </c>
      <c r="IY677">
        <v>2.18994</v>
      </c>
      <c r="IZ677">
        <v>1.39648</v>
      </c>
      <c r="JA677">
        <v>2.34497</v>
      </c>
      <c r="JB677">
        <v>1.49536</v>
      </c>
      <c r="JC677">
        <v>2.30713</v>
      </c>
      <c r="JD677">
        <v>35.9178</v>
      </c>
      <c r="JE677">
        <v>24.1663</v>
      </c>
      <c r="JF677">
        <v>18</v>
      </c>
      <c r="JG677">
        <v>513.873</v>
      </c>
      <c r="JH677">
        <v>443.435</v>
      </c>
      <c r="JI677">
        <v>24.9994</v>
      </c>
      <c r="JJ677">
        <v>26.6344</v>
      </c>
      <c r="JK677">
        <v>29.9999</v>
      </c>
      <c r="JL677">
        <v>26.6154</v>
      </c>
      <c r="JM677">
        <v>26.5543</v>
      </c>
      <c r="JN677">
        <v>55.2796</v>
      </c>
      <c r="JO677">
        <v>29.078</v>
      </c>
      <c r="JP677">
        <v>54.2944</v>
      </c>
      <c r="JQ677">
        <v>25</v>
      </c>
      <c r="JR677">
        <v>1423.38</v>
      </c>
      <c r="JS677">
        <v>17.2038</v>
      </c>
      <c r="JT677">
        <v>100.778</v>
      </c>
      <c r="JU677">
        <v>100.751</v>
      </c>
    </row>
    <row r="678" spans="1:281">
      <c r="A678">
        <v>662</v>
      </c>
      <c r="B678">
        <v>1658951136</v>
      </c>
      <c r="C678">
        <v>9498</v>
      </c>
      <c r="D678" t="s">
        <v>1759</v>
      </c>
      <c r="E678" t="s">
        <v>1760</v>
      </c>
      <c r="F678">
        <v>5</v>
      </c>
      <c r="G678" t="s">
        <v>1590</v>
      </c>
      <c r="H678" t="s">
        <v>416</v>
      </c>
      <c r="I678">
        <v>1658951128.5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1435.112565683335</v>
      </c>
      <c r="AK678">
        <v>1381.290484848484</v>
      </c>
      <c r="AL678">
        <v>3.404519070792519</v>
      </c>
      <c r="AM678">
        <v>65.32040265321261</v>
      </c>
      <c r="AN678">
        <f>(AP678 - AO678 + DI678*1E3/(8.314*(DK678+273.15)) * AR678/DH678 * AQ678) * DH678/(100*CV678) * 1000/(1000 - AP678)</f>
        <v>0</v>
      </c>
      <c r="AO678">
        <v>17.18068960810346</v>
      </c>
      <c r="AP678">
        <v>22.84254727272726</v>
      </c>
      <c r="AQ678">
        <v>-0.0001825421555661585</v>
      </c>
      <c r="AR678">
        <v>84.89156689926901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1394</v>
      </c>
      <c r="CA678">
        <v>300</v>
      </c>
      <c r="CB678">
        <v>300</v>
      </c>
      <c r="CC678">
        <v>300</v>
      </c>
      <c r="CD678">
        <v>10389.3</v>
      </c>
      <c r="CE678">
        <v>1221.96</v>
      </c>
      <c r="CF678">
        <v>-0.00688733</v>
      </c>
      <c r="CG678">
        <v>0.34</v>
      </c>
      <c r="CH678" t="s">
        <v>417</v>
      </c>
      <c r="CI678" t="s">
        <v>417</v>
      </c>
      <c r="CJ678" t="s">
        <v>417</v>
      </c>
      <c r="CK678" t="s">
        <v>417</v>
      </c>
      <c r="CL678" t="s">
        <v>417</v>
      </c>
      <c r="CM678" t="s">
        <v>417</v>
      </c>
      <c r="CN678" t="s">
        <v>417</v>
      </c>
      <c r="CO678" t="s">
        <v>417</v>
      </c>
      <c r="CP678" t="s">
        <v>417</v>
      </c>
      <c r="CQ678" t="s">
        <v>417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1658951128.5</v>
      </c>
      <c r="DB678">
        <v>1326.340740740741</v>
      </c>
      <c r="DC678">
        <v>1394.631851851852</v>
      </c>
      <c r="DD678">
        <v>22.8596</v>
      </c>
      <c r="DE678">
        <v>17.17861851851852</v>
      </c>
      <c r="DF678">
        <v>1331.110740740741</v>
      </c>
      <c r="DG678">
        <v>22.95282222222222</v>
      </c>
      <c r="DH678">
        <v>500.051962962963</v>
      </c>
      <c r="DI678">
        <v>90.42474444444444</v>
      </c>
      <c r="DJ678">
        <v>0.1000105444444445</v>
      </c>
      <c r="DK678">
        <v>27.09924074074075</v>
      </c>
      <c r="DL678">
        <v>26.96932592592592</v>
      </c>
      <c r="DM678">
        <v>999.9000000000001</v>
      </c>
      <c r="DN678">
        <v>0</v>
      </c>
      <c r="DO678">
        <v>0</v>
      </c>
      <c r="DP678">
        <v>9988.398888888889</v>
      </c>
      <c r="DQ678">
        <v>0</v>
      </c>
      <c r="DR678">
        <v>11.3539</v>
      </c>
      <c r="DS678">
        <v>-68.29212222222223</v>
      </c>
      <c r="DT678">
        <v>1357.368888888889</v>
      </c>
      <c r="DU678">
        <v>1419.008148148148</v>
      </c>
      <c r="DV678">
        <v>5.680988888888889</v>
      </c>
      <c r="DW678">
        <v>1394.631851851852</v>
      </c>
      <c r="DX678">
        <v>17.17861851851852</v>
      </c>
      <c r="DY678">
        <v>2.067072592592593</v>
      </c>
      <c r="DZ678">
        <v>1.553371851851852</v>
      </c>
      <c r="EA678">
        <v>17.96769629629629</v>
      </c>
      <c r="EB678">
        <v>13.50387407407407</v>
      </c>
      <c r="EC678">
        <v>2000.024814814815</v>
      </c>
      <c r="ED678">
        <v>0.979999</v>
      </c>
      <c r="EE678">
        <v>0.02000120000000001</v>
      </c>
      <c r="EF678">
        <v>0</v>
      </c>
      <c r="EG678">
        <v>808.7910740740741</v>
      </c>
      <c r="EH678">
        <v>5.00097</v>
      </c>
      <c r="EI678">
        <v>16085.82592592593</v>
      </c>
      <c r="EJ678">
        <v>16707.76666666667</v>
      </c>
      <c r="EK678">
        <v>37.687</v>
      </c>
      <c r="EL678">
        <v>38.187</v>
      </c>
      <c r="EM678">
        <v>37.59233333333334</v>
      </c>
      <c r="EN678">
        <v>37.87729629629629</v>
      </c>
      <c r="EO678">
        <v>38.375</v>
      </c>
      <c r="EP678">
        <v>1955.124814814814</v>
      </c>
      <c r="EQ678">
        <v>39.9</v>
      </c>
      <c r="ER678">
        <v>0</v>
      </c>
      <c r="ES678">
        <v>1930.200000047684</v>
      </c>
      <c r="ET678">
        <v>0</v>
      </c>
      <c r="EU678">
        <v>808.7971923076922</v>
      </c>
      <c r="EV678">
        <v>-5.467794868382811</v>
      </c>
      <c r="EW678">
        <v>-125.3299145210813</v>
      </c>
      <c r="EX678">
        <v>16085.43461538461</v>
      </c>
      <c r="EY678">
        <v>15</v>
      </c>
      <c r="EZ678">
        <v>1658949246.1</v>
      </c>
      <c r="FA678" t="s">
        <v>1397</v>
      </c>
      <c r="FB678">
        <v>1658949228.6</v>
      </c>
      <c r="FC678">
        <v>1658949246.1</v>
      </c>
      <c r="FD678">
        <v>1</v>
      </c>
      <c r="FE678">
        <v>1.075</v>
      </c>
      <c r="FF678">
        <v>0.018</v>
      </c>
      <c r="FG678">
        <v>-2.327</v>
      </c>
      <c r="FH678">
        <v>-0.178</v>
      </c>
      <c r="FI678">
        <v>420</v>
      </c>
      <c r="FJ678">
        <v>13</v>
      </c>
      <c r="FK678">
        <v>0.09</v>
      </c>
      <c r="FL678">
        <v>0.02</v>
      </c>
      <c r="FM678">
        <v>-68.27739512195122</v>
      </c>
      <c r="FN678">
        <v>-0.633788153310193</v>
      </c>
      <c r="FO678">
        <v>0.1464822472407242</v>
      </c>
      <c r="FP678">
        <v>0</v>
      </c>
      <c r="FQ678">
        <v>809.1532352941177</v>
      </c>
      <c r="FR678">
        <v>-6.296623379059826</v>
      </c>
      <c r="FS678">
        <v>0.6522884177500073</v>
      </c>
      <c r="FT678">
        <v>0</v>
      </c>
      <c r="FU678">
        <v>5.688129756097561</v>
      </c>
      <c r="FV678">
        <v>-0.1180958885017369</v>
      </c>
      <c r="FW678">
        <v>0.01292805108353768</v>
      </c>
      <c r="FX678">
        <v>0</v>
      </c>
      <c r="FY678">
        <v>0</v>
      </c>
      <c r="FZ678">
        <v>3</v>
      </c>
      <c r="GA678" t="s">
        <v>439</v>
      </c>
      <c r="GB678">
        <v>2.98306</v>
      </c>
      <c r="GC678">
        <v>2.71559</v>
      </c>
      <c r="GD678">
        <v>0.209031</v>
      </c>
      <c r="GE678">
        <v>0.212853</v>
      </c>
      <c r="GF678">
        <v>0.103841</v>
      </c>
      <c r="GG678">
        <v>0.0832508</v>
      </c>
      <c r="GH678">
        <v>25080.8</v>
      </c>
      <c r="GI678">
        <v>25056.9</v>
      </c>
      <c r="GJ678">
        <v>29469.8</v>
      </c>
      <c r="GK678">
        <v>29438.6</v>
      </c>
      <c r="GL678">
        <v>34985.6</v>
      </c>
      <c r="GM678">
        <v>35883.9</v>
      </c>
      <c r="GN678">
        <v>41511</v>
      </c>
      <c r="GO678">
        <v>41950.6</v>
      </c>
      <c r="GP678">
        <v>1.9479</v>
      </c>
      <c r="GQ678">
        <v>1.90675</v>
      </c>
      <c r="GR678">
        <v>0.10334</v>
      </c>
      <c r="GS678">
        <v>0</v>
      </c>
      <c r="GT678">
        <v>25.2863</v>
      </c>
      <c r="GU678">
        <v>999.9</v>
      </c>
      <c r="GV678">
        <v>46.2</v>
      </c>
      <c r="GW678">
        <v>31.2</v>
      </c>
      <c r="GX678">
        <v>23.3126</v>
      </c>
      <c r="GY678">
        <v>63.1296</v>
      </c>
      <c r="GZ678">
        <v>33.4736</v>
      </c>
      <c r="HA678">
        <v>1</v>
      </c>
      <c r="HB678">
        <v>-0.0613059</v>
      </c>
      <c r="HC678">
        <v>0.270901</v>
      </c>
      <c r="HD678">
        <v>20.3323</v>
      </c>
      <c r="HE678">
        <v>5.21609</v>
      </c>
      <c r="HF678">
        <v>12.0099</v>
      </c>
      <c r="HG678">
        <v>4.9895</v>
      </c>
      <c r="HH678">
        <v>3.28865</v>
      </c>
      <c r="HI678">
        <v>9999</v>
      </c>
      <c r="HJ678">
        <v>9999</v>
      </c>
      <c r="HK678">
        <v>9999</v>
      </c>
      <c r="HL678">
        <v>157.3</v>
      </c>
      <c r="HM678">
        <v>1.86738</v>
      </c>
      <c r="HN678">
        <v>1.86646</v>
      </c>
      <c r="HO678">
        <v>1.86587</v>
      </c>
      <c r="HP678">
        <v>1.86584</v>
      </c>
      <c r="HQ678">
        <v>1.86768</v>
      </c>
      <c r="HR678">
        <v>1.87012</v>
      </c>
      <c r="HS678">
        <v>1.86875</v>
      </c>
      <c r="HT678">
        <v>1.87027</v>
      </c>
      <c r="HU678">
        <v>0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-4.84</v>
      </c>
      <c r="II678">
        <v>-0.09329999999999999</v>
      </c>
      <c r="IJ678">
        <v>-0.9279119013753974</v>
      </c>
      <c r="IK678">
        <v>-0.003643892653284941</v>
      </c>
      <c r="IL678">
        <v>8.948238347276123E-07</v>
      </c>
      <c r="IM678">
        <v>-2.445980282225029E-10</v>
      </c>
      <c r="IN678">
        <v>-0.1764634167570225</v>
      </c>
      <c r="IO678">
        <v>-0.01042730378795286</v>
      </c>
      <c r="IP678">
        <v>0.00100284695746963</v>
      </c>
      <c r="IQ678">
        <v>-1.701466411570297E-05</v>
      </c>
      <c r="IR678">
        <v>2</v>
      </c>
      <c r="IS678">
        <v>2310</v>
      </c>
      <c r="IT678">
        <v>1</v>
      </c>
      <c r="IU678">
        <v>25</v>
      </c>
      <c r="IV678">
        <v>31.8</v>
      </c>
      <c r="IW678">
        <v>31.5</v>
      </c>
      <c r="IX678">
        <v>2.78687</v>
      </c>
      <c r="IY678">
        <v>2.18506</v>
      </c>
      <c r="IZ678">
        <v>1.39648</v>
      </c>
      <c r="JA678">
        <v>2.34497</v>
      </c>
      <c r="JB678">
        <v>1.49536</v>
      </c>
      <c r="JC678">
        <v>2.37183</v>
      </c>
      <c r="JD678">
        <v>35.9178</v>
      </c>
      <c r="JE678">
        <v>24.1751</v>
      </c>
      <c r="JF678">
        <v>18</v>
      </c>
      <c r="JG678">
        <v>513.788</v>
      </c>
      <c r="JH678">
        <v>443.357</v>
      </c>
      <c r="JI678">
        <v>24.9994</v>
      </c>
      <c r="JJ678">
        <v>26.6316</v>
      </c>
      <c r="JK678">
        <v>29.9998</v>
      </c>
      <c r="JL678">
        <v>26.6132</v>
      </c>
      <c r="JM678">
        <v>26.5521</v>
      </c>
      <c r="JN678">
        <v>55.7681</v>
      </c>
      <c r="JO678">
        <v>29.078</v>
      </c>
      <c r="JP678">
        <v>53.9228</v>
      </c>
      <c r="JQ678">
        <v>25</v>
      </c>
      <c r="JR678">
        <v>1436.74</v>
      </c>
      <c r="JS678">
        <v>17.2048</v>
      </c>
      <c r="JT678">
        <v>100.778</v>
      </c>
      <c r="JU678">
        <v>100.751</v>
      </c>
    </row>
    <row r="679" spans="1:281">
      <c r="A679">
        <v>663</v>
      </c>
      <c r="B679">
        <v>1658951141</v>
      </c>
      <c r="C679">
        <v>9503</v>
      </c>
      <c r="D679" t="s">
        <v>1761</v>
      </c>
      <c r="E679" t="s">
        <v>1762</v>
      </c>
      <c r="F679">
        <v>5</v>
      </c>
      <c r="G679" t="s">
        <v>1590</v>
      </c>
      <c r="H679" t="s">
        <v>416</v>
      </c>
      <c r="I679">
        <v>1658951133.214286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1451.858258668675</v>
      </c>
      <c r="AK679">
        <v>1398.385272727273</v>
      </c>
      <c r="AL679">
        <v>3.414197443511034</v>
      </c>
      <c r="AM679">
        <v>65.32040265321261</v>
      </c>
      <c r="AN679">
        <f>(AP679 - AO679 + DI679*1E3/(8.314*(DK679+273.15)) * AR679/DH679 * AQ679) * DH679/(100*CV679) * 1000/(1000 - AP679)</f>
        <v>0</v>
      </c>
      <c r="AO679">
        <v>17.14288145723835</v>
      </c>
      <c r="AP679">
        <v>22.81610909090909</v>
      </c>
      <c r="AQ679">
        <v>-0.0004942867460134765</v>
      </c>
      <c r="AR679">
        <v>84.89156689926901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1394</v>
      </c>
      <c r="CA679">
        <v>300</v>
      </c>
      <c r="CB679">
        <v>300</v>
      </c>
      <c r="CC679">
        <v>300</v>
      </c>
      <c r="CD679">
        <v>10389.3</v>
      </c>
      <c r="CE679">
        <v>1221.96</v>
      </c>
      <c r="CF679">
        <v>-0.00688733</v>
      </c>
      <c r="CG679">
        <v>0.34</v>
      </c>
      <c r="CH679" t="s">
        <v>417</v>
      </c>
      <c r="CI679" t="s">
        <v>417</v>
      </c>
      <c r="CJ679" t="s">
        <v>417</v>
      </c>
      <c r="CK679" t="s">
        <v>417</v>
      </c>
      <c r="CL679" t="s">
        <v>417</v>
      </c>
      <c r="CM679" t="s">
        <v>417</v>
      </c>
      <c r="CN679" t="s">
        <v>417</v>
      </c>
      <c r="CO679" t="s">
        <v>417</v>
      </c>
      <c r="CP679" t="s">
        <v>417</v>
      </c>
      <c r="CQ679" t="s">
        <v>417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1658951133.214286</v>
      </c>
      <c r="DB679">
        <v>1342.092142857143</v>
      </c>
      <c r="DC679">
        <v>1410.421785714285</v>
      </c>
      <c r="DD679">
        <v>22.84559642857143</v>
      </c>
      <c r="DE679">
        <v>17.16525357142857</v>
      </c>
      <c r="DF679">
        <v>1346.9025</v>
      </c>
      <c r="DG679">
        <v>22.93894642857142</v>
      </c>
      <c r="DH679">
        <v>500.0446071428572</v>
      </c>
      <c r="DI679">
        <v>90.42491428571427</v>
      </c>
      <c r="DJ679">
        <v>0.09998278928571429</v>
      </c>
      <c r="DK679">
        <v>27.09765357142857</v>
      </c>
      <c r="DL679">
        <v>26.97000714285715</v>
      </c>
      <c r="DM679">
        <v>999.9000000000002</v>
      </c>
      <c r="DN679">
        <v>0</v>
      </c>
      <c r="DO679">
        <v>0</v>
      </c>
      <c r="DP679">
        <v>9995.757142857143</v>
      </c>
      <c r="DQ679">
        <v>0</v>
      </c>
      <c r="DR679">
        <v>11.3539</v>
      </c>
      <c r="DS679">
        <v>-68.32983214285714</v>
      </c>
      <c r="DT679">
        <v>1373.468928571429</v>
      </c>
      <c r="DU679">
        <v>1435.055</v>
      </c>
      <c r="DV679">
        <v>5.680349999999999</v>
      </c>
      <c r="DW679">
        <v>1410.421785714285</v>
      </c>
      <c r="DX679">
        <v>17.16525357142857</v>
      </c>
      <c r="DY679">
        <v>2.065811428571429</v>
      </c>
      <c r="DZ679">
        <v>1.552167142857143</v>
      </c>
      <c r="EA679">
        <v>17.95798571428572</v>
      </c>
      <c r="EB679">
        <v>13.49195</v>
      </c>
      <c r="EC679">
        <v>2000.021071428572</v>
      </c>
      <c r="ED679">
        <v>0.9799987857142857</v>
      </c>
      <c r="EE679">
        <v>0.02000141428571429</v>
      </c>
      <c r="EF679">
        <v>0</v>
      </c>
      <c r="EG679">
        <v>808.3160714285714</v>
      </c>
      <c r="EH679">
        <v>5.00097</v>
      </c>
      <c r="EI679">
        <v>16076.16428571429</v>
      </c>
      <c r="EJ679">
        <v>16707.75</v>
      </c>
      <c r="EK679">
        <v>37.687</v>
      </c>
      <c r="EL679">
        <v>38.187</v>
      </c>
      <c r="EM679">
        <v>37.57774999999999</v>
      </c>
      <c r="EN679">
        <v>37.875</v>
      </c>
      <c r="EO679">
        <v>38.375</v>
      </c>
      <c r="EP679">
        <v>1955.120714285714</v>
      </c>
      <c r="EQ679">
        <v>39.90035714285715</v>
      </c>
      <c r="ER679">
        <v>0</v>
      </c>
      <c r="ES679">
        <v>1935</v>
      </c>
      <c r="ET679">
        <v>0</v>
      </c>
      <c r="EU679">
        <v>808.3357307692307</v>
      </c>
      <c r="EV679">
        <v>-5.438256422360257</v>
      </c>
      <c r="EW679">
        <v>-121.8153846610987</v>
      </c>
      <c r="EX679">
        <v>16075.55769230769</v>
      </c>
      <c r="EY679">
        <v>15</v>
      </c>
      <c r="EZ679">
        <v>1658949246.1</v>
      </c>
      <c r="FA679" t="s">
        <v>1397</v>
      </c>
      <c r="FB679">
        <v>1658949228.6</v>
      </c>
      <c r="FC679">
        <v>1658949246.1</v>
      </c>
      <c r="FD679">
        <v>1</v>
      </c>
      <c r="FE679">
        <v>1.075</v>
      </c>
      <c r="FF679">
        <v>0.018</v>
      </c>
      <c r="FG679">
        <v>-2.327</v>
      </c>
      <c r="FH679">
        <v>-0.178</v>
      </c>
      <c r="FI679">
        <v>420</v>
      </c>
      <c r="FJ679">
        <v>13</v>
      </c>
      <c r="FK679">
        <v>0.09</v>
      </c>
      <c r="FL679">
        <v>0.02</v>
      </c>
      <c r="FM679">
        <v>-68.2818075</v>
      </c>
      <c r="FN679">
        <v>-0.3592446529079708</v>
      </c>
      <c r="FO679">
        <v>0.1459956684074913</v>
      </c>
      <c r="FP679">
        <v>1</v>
      </c>
      <c r="FQ679">
        <v>808.6630294117648</v>
      </c>
      <c r="FR679">
        <v>-5.659205502680249</v>
      </c>
      <c r="FS679">
        <v>0.6114133330577867</v>
      </c>
      <c r="FT679">
        <v>0</v>
      </c>
      <c r="FU679">
        <v>5.68397475</v>
      </c>
      <c r="FV679">
        <v>-0.04083073170733197</v>
      </c>
      <c r="FW679">
        <v>0.0104154282167129</v>
      </c>
      <c r="FX679">
        <v>1</v>
      </c>
      <c r="FY679">
        <v>2</v>
      </c>
      <c r="FZ679">
        <v>3</v>
      </c>
      <c r="GA679" t="s">
        <v>420</v>
      </c>
      <c r="GB679">
        <v>2.98298</v>
      </c>
      <c r="GC679">
        <v>2.71567</v>
      </c>
      <c r="GD679">
        <v>0.210612</v>
      </c>
      <c r="GE679">
        <v>0.214384</v>
      </c>
      <c r="GF679">
        <v>0.103751</v>
      </c>
      <c r="GG679">
        <v>0.08314589999999999</v>
      </c>
      <c r="GH679">
        <v>25030.7</v>
      </c>
      <c r="GI679">
        <v>25008.4</v>
      </c>
      <c r="GJ679">
        <v>29469.8</v>
      </c>
      <c r="GK679">
        <v>29438.8</v>
      </c>
      <c r="GL679">
        <v>34989</v>
      </c>
      <c r="GM679">
        <v>35888.5</v>
      </c>
      <c r="GN679">
        <v>41510.7</v>
      </c>
      <c r="GO679">
        <v>41951</v>
      </c>
      <c r="GP679">
        <v>1.94795</v>
      </c>
      <c r="GQ679">
        <v>1.90718</v>
      </c>
      <c r="GR679">
        <v>0.102594</v>
      </c>
      <c r="GS679">
        <v>0</v>
      </c>
      <c r="GT679">
        <v>25.2843</v>
      </c>
      <c r="GU679">
        <v>999.9</v>
      </c>
      <c r="GV679">
        <v>46.1</v>
      </c>
      <c r="GW679">
        <v>31.3</v>
      </c>
      <c r="GX679">
        <v>23.396</v>
      </c>
      <c r="GY679">
        <v>62.9596</v>
      </c>
      <c r="GZ679">
        <v>33.4655</v>
      </c>
      <c r="HA679">
        <v>1</v>
      </c>
      <c r="HB679">
        <v>-0.0615854</v>
      </c>
      <c r="HC679">
        <v>0.268039</v>
      </c>
      <c r="HD679">
        <v>20.3325</v>
      </c>
      <c r="HE679">
        <v>5.21684</v>
      </c>
      <c r="HF679">
        <v>12.0099</v>
      </c>
      <c r="HG679">
        <v>4.98955</v>
      </c>
      <c r="HH679">
        <v>3.28865</v>
      </c>
      <c r="HI679">
        <v>9999</v>
      </c>
      <c r="HJ679">
        <v>9999</v>
      </c>
      <c r="HK679">
        <v>9999</v>
      </c>
      <c r="HL679">
        <v>157.3</v>
      </c>
      <c r="HM679">
        <v>1.86738</v>
      </c>
      <c r="HN679">
        <v>1.86646</v>
      </c>
      <c r="HO679">
        <v>1.86587</v>
      </c>
      <c r="HP679">
        <v>1.86584</v>
      </c>
      <c r="HQ679">
        <v>1.86768</v>
      </c>
      <c r="HR679">
        <v>1.87012</v>
      </c>
      <c r="HS679">
        <v>1.86877</v>
      </c>
      <c r="HT679">
        <v>1.87027</v>
      </c>
      <c r="HU679">
        <v>0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-4.87</v>
      </c>
      <c r="II679">
        <v>-0.09370000000000001</v>
      </c>
      <c r="IJ679">
        <v>-0.9279119013753974</v>
      </c>
      <c r="IK679">
        <v>-0.003643892653284941</v>
      </c>
      <c r="IL679">
        <v>8.948238347276123E-07</v>
      </c>
      <c r="IM679">
        <v>-2.445980282225029E-10</v>
      </c>
      <c r="IN679">
        <v>-0.1764634167570225</v>
      </c>
      <c r="IO679">
        <v>-0.01042730378795286</v>
      </c>
      <c r="IP679">
        <v>0.00100284695746963</v>
      </c>
      <c r="IQ679">
        <v>-1.701466411570297E-05</v>
      </c>
      <c r="IR679">
        <v>2</v>
      </c>
      <c r="IS679">
        <v>2310</v>
      </c>
      <c r="IT679">
        <v>1</v>
      </c>
      <c r="IU679">
        <v>25</v>
      </c>
      <c r="IV679">
        <v>31.9</v>
      </c>
      <c r="IW679">
        <v>31.6</v>
      </c>
      <c r="IX679">
        <v>2.81494</v>
      </c>
      <c r="IY679">
        <v>2.18262</v>
      </c>
      <c r="IZ679">
        <v>1.39648</v>
      </c>
      <c r="JA679">
        <v>2.34497</v>
      </c>
      <c r="JB679">
        <v>1.49536</v>
      </c>
      <c r="JC679">
        <v>2.40845</v>
      </c>
      <c r="JD679">
        <v>35.9178</v>
      </c>
      <c r="JE679">
        <v>24.1751</v>
      </c>
      <c r="JF679">
        <v>18</v>
      </c>
      <c r="JG679">
        <v>513.801</v>
      </c>
      <c r="JH679">
        <v>443.598</v>
      </c>
      <c r="JI679">
        <v>24.9993</v>
      </c>
      <c r="JJ679">
        <v>26.6293</v>
      </c>
      <c r="JK679">
        <v>29.9999</v>
      </c>
      <c r="JL679">
        <v>26.6109</v>
      </c>
      <c r="JM679">
        <v>26.5499</v>
      </c>
      <c r="JN679">
        <v>56.3143</v>
      </c>
      <c r="JO679">
        <v>28.7908</v>
      </c>
      <c r="JP679">
        <v>53.9228</v>
      </c>
      <c r="JQ679">
        <v>25</v>
      </c>
      <c r="JR679">
        <v>1456.78</v>
      </c>
      <c r="JS679">
        <v>17.2375</v>
      </c>
      <c r="JT679">
        <v>100.777</v>
      </c>
      <c r="JU679">
        <v>100.752</v>
      </c>
    </row>
    <row r="680" spans="1:281">
      <c r="A680">
        <v>664</v>
      </c>
      <c r="B680">
        <v>1658951146</v>
      </c>
      <c r="C680">
        <v>9508</v>
      </c>
      <c r="D680" t="s">
        <v>1763</v>
      </c>
      <c r="E680" t="s">
        <v>1764</v>
      </c>
      <c r="F680">
        <v>5</v>
      </c>
      <c r="G680" t="s">
        <v>1590</v>
      </c>
      <c r="H680" t="s">
        <v>416</v>
      </c>
      <c r="I680">
        <v>1658951138.5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1469.144618516785</v>
      </c>
      <c r="AK680">
        <v>1415.364121212121</v>
      </c>
      <c r="AL680">
        <v>3.392944081675848</v>
      </c>
      <c r="AM680">
        <v>65.32040265321261</v>
      </c>
      <c r="AN680">
        <f>(AP680 - AO680 + DI680*1E3/(8.314*(DK680+273.15)) * AR680/DH680 * AQ680) * DH680/(100*CV680) * 1000/(1000 - AP680)</f>
        <v>0</v>
      </c>
      <c r="AO680">
        <v>17.13658809488502</v>
      </c>
      <c r="AP680">
        <v>22.79568909090908</v>
      </c>
      <c r="AQ680">
        <v>-0.005766596213123035</v>
      </c>
      <c r="AR680">
        <v>84.89156689926901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1394</v>
      </c>
      <c r="CA680">
        <v>300</v>
      </c>
      <c r="CB680">
        <v>300</v>
      </c>
      <c r="CC680">
        <v>300</v>
      </c>
      <c r="CD680">
        <v>10389.3</v>
      </c>
      <c r="CE680">
        <v>1221.96</v>
      </c>
      <c r="CF680">
        <v>-0.00688733</v>
      </c>
      <c r="CG680">
        <v>0.34</v>
      </c>
      <c r="CH680" t="s">
        <v>417</v>
      </c>
      <c r="CI680" t="s">
        <v>417</v>
      </c>
      <c r="CJ680" t="s">
        <v>417</v>
      </c>
      <c r="CK680" t="s">
        <v>417</v>
      </c>
      <c r="CL680" t="s">
        <v>417</v>
      </c>
      <c r="CM680" t="s">
        <v>417</v>
      </c>
      <c r="CN680" t="s">
        <v>417</v>
      </c>
      <c r="CO680" t="s">
        <v>417</v>
      </c>
      <c r="CP680" t="s">
        <v>417</v>
      </c>
      <c r="CQ680" t="s">
        <v>417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1658951138.5</v>
      </c>
      <c r="DB680">
        <v>1359.778518518519</v>
      </c>
      <c r="DC680">
        <v>1428.132222222222</v>
      </c>
      <c r="DD680">
        <v>22.82573333333333</v>
      </c>
      <c r="DE680">
        <v>17.15587037037037</v>
      </c>
      <c r="DF680">
        <v>1364.634444444444</v>
      </c>
      <c r="DG680">
        <v>22.91924814814815</v>
      </c>
      <c r="DH680">
        <v>500.0456296296296</v>
      </c>
      <c r="DI680">
        <v>90.42512962962964</v>
      </c>
      <c r="DJ680">
        <v>0.09994039629629629</v>
      </c>
      <c r="DK680">
        <v>27.09532962962962</v>
      </c>
      <c r="DL680">
        <v>26.97122592592593</v>
      </c>
      <c r="DM680">
        <v>999.9000000000001</v>
      </c>
      <c r="DN680">
        <v>0</v>
      </c>
      <c r="DO680">
        <v>0</v>
      </c>
      <c r="DP680">
        <v>10005.81037037037</v>
      </c>
      <c r="DQ680">
        <v>0</v>
      </c>
      <c r="DR680">
        <v>11.3539</v>
      </c>
      <c r="DS680">
        <v>-68.35352962962963</v>
      </c>
      <c r="DT680">
        <v>1391.54074074074</v>
      </c>
      <c r="DU680">
        <v>1453.060740740741</v>
      </c>
      <c r="DV680">
        <v>5.669869259259259</v>
      </c>
      <c r="DW680">
        <v>1428.132222222222</v>
      </c>
      <c r="DX680">
        <v>17.15587037037037</v>
      </c>
      <c r="DY680">
        <v>2.064020740740741</v>
      </c>
      <c r="DZ680">
        <v>1.551322222222222</v>
      </c>
      <c r="EA680">
        <v>17.94418888888889</v>
      </c>
      <c r="EB680">
        <v>13.48358888888889</v>
      </c>
      <c r="EC680">
        <v>2000.002962962963</v>
      </c>
      <c r="ED680">
        <v>0.9799982222222222</v>
      </c>
      <c r="EE680">
        <v>0.02000197777777778</v>
      </c>
      <c r="EF680">
        <v>0</v>
      </c>
      <c r="EG680">
        <v>807.7454074074075</v>
      </c>
      <c r="EH680">
        <v>5.00097</v>
      </c>
      <c r="EI680">
        <v>16065.35925925926</v>
      </c>
      <c r="EJ680">
        <v>16707.6037037037</v>
      </c>
      <c r="EK680">
        <v>37.68011111111111</v>
      </c>
      <c r="EL680">
        <v>38.187</v>
      </c>
      <c r="EM680">
        <v>37.57366666666667</v>
      </c>
      <c r="EN680">
        <v>37.875</v>
      </c>
      <c r="EO680">
        <v>38.375</v>
      </c>
      <c r="EP680">
        <v>1955.101851851852</v>
      </c>
      <c r="EQ680">
        <v>39.90111111111111</v>
      </c>
      <c r="ER680">
        <v>0</v>
      </c>
      <c r="ES680">
        <v>1939.799999952316</v>
      </c>
      <c r="ET680">
        <v>0</v>
      </c>
      <c r="EU680">
        <v>807.805076923077</v>
      </c>
      <c r="EV680">
        <v>-6.610735041675186</v>
      </c>
      <c r="EW680">
        <v>-121.7230767721656</v>
      </c>
      <c r="EX680">
        <v>16065.73076923077</v>
      </c>
      <c r="EY680">
        <v>15</v>
      </c>
      <c r="EZ680">
        <v>1658949246.1</v>
      </c>
      <c r="FA680" t="s">
        <v>1397</v>
      </c>
      <c r="FB680">
        <v>1658949228.6</v>
      </c>
      <c r="FC680">
        <v>1658949246.1</v>
      </c>
      <c r="FD680">
        <v>1</v>
      </c>
      <c r="FE680">
        <v>1.075</v>
      </c>
      <c r="FF680">
        <v>0.018</v>
      </c>
      <c r="FG680">
        <v>-2.327</v>
      </c>
      <c r="FH680">
        <v>-0.178</v>
      </c>
      <c r="FI680">
        <v>420</v>
      </c>
      <c r="FJ680">
        <v>13</v>
      </c>
      <c r="FK680">
        <v>0.09</v>
      </c>
      <c r="FL680">
        <v>0.02</v>
      </c>
      <c r="FM680">
        <v>-68.35823500000001</v>
      </c>
      <c r="FN680">
        <v>-0.2722176360224033</v>
      </c>
      <c r="FO680">
        <v>0.1217266703520637</v>
      </c>
      <c r="FP680">
        <v>1</v>
      </c>
      <c r="FQ680">
        <v>808.1160294117648</v>
      </c>
      <c r="FR680">
        <v>-6.310206264349119</v>
      </c>
      <c r="FS680">
        <v>0.673118925131536</v>
      </c>
      <c r="FT680">
        <v>0</v>
      </c>
      <c r="FU680">
        <v>5.6751505</v>
      </c>
      <c r="FV680">
        <v>-0.06756112570356496</v>
      </c>
      <c r="FW680">
        <v>0.01600680557606666</v>
      </c>
      <c r="FX680">
        <v>1</v>
      </c>
      <c r="FY680">
        <v>2</v>
      </c>
      <c r="FZ680">
        <v>3</v>
      </c>
      <c r="GA680" t="s">
        <v>420</v>
      </c>
      <c r="GB680">
        <v>2.98307</v>
      </c>
      <c r="GC680">
        <v>2.7156</v>
      </c>
      <c r="GD680">
        <v>0.212178</v>
      </c>
      <c r="GE680">
        <v>0.215902</v>
      </c>
      <c r="GF680">
        <v>0.103698</v>
      </c>
      <c r="GG680">
        <v>0.0833787</v>
      </c>
      <c r="GH680">
        <v>24981.2</v>
      </c>
      <c r="GI680">
        <v>24960.6</v>
      </c>
      <c r="GJ680">
        <v>29470</v>
      </c>
      <c r="GK680">
        <v>29439.3</v>
      </c>
      <c r="GL680">
        <v>34991.5</v>
      </c>
      <c r="GM680">
        <v>35879.7</v>
      </c>
      <c r="GN680">
        <v>41511.2</v>
      </c>
      <c r="GO680">
        <v>41951.5</v>
      </c>
      <c r="GP680">
        <v>1.94792</v>
      </c>
      <c r="GQ680">
        <v>1.90692</v>
      </c>
      <c r="GR680">
        <v>0.103861</v>
      </c>
      <c r="GS680">
        <v>0</v>
      </c>
      <c r="GT680">
        <v>25.2811</v>
      </c>
      <c r="GU680">
        <v>999.9</v>
      </c>
      <c r="GV680">
        <v>46.1</v>
      </c>
      <c r="GW680">
        <v>31.3</v>
      </c>
      <c r="GX680">
        <v>23.3964</v>
      </c>
      <c r="GY680">
        <v>62.8496</v>
      </c>
      <c r="GZ680">
        <v>33.5497</v>
      </c>
      <c r="HA680">
        <v>1</v>
      </c>
      <c r="HB680">
        <v>-0.0616768</v>
      </c>
      <c r="HC680">
        <v>0.264853</v>
      </c>
      <c r="HD680">
        <v>20.3326</v>
      </c>
      <c r="HE680">
        <v>5.21579</v>
      </c>
      <c r="HF680">
        <v>12.0099</v>
      </c>
      <c r="HG680">
        <v>4.9892</v>
      </c>
      <c r="HH680">
        <v>3.28845</v>
      </c>
      <c r="HI680">
        <v>9999</v>
      </c>
      <c r="HJ680">
        <v>9999</v>
      </c>
      <c r="HK680">
        <v>9999</v>
      </c>
      <c r="HL680">
        <v>157.3</v>
      </c>
      <c r="HM680">
        <v>1.86739</v>
      </c>
      <c r="HN680">
        <v>1.86646</v>
      </c>
      <c r="HO680">
        <v>1.86586</v>
      </c>
      <c r="HP680">
        <v>1.86584</v>
      </c>
      <c r="HQ680">
        <v>1.86768</v>
      </c>
      <c r="HR680">
        <v>1.87012</v>
      </c>
      <c r="HS680">
        <v>1.86876</v>
      </c>
      <c r="HT680">
        <v>1.87027</v>
      </c>
      <c r="HU680">
        <v>0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-4.92</v>
      </c>
      <c r="II680">
        <v>-0.09379999999999999</v>
      </c>
      <c r="IJ680">
        <v>-0.9279119013753974</v>
      </c>
      <c r="IK680">
        <v>-0.003643892653284941</v>
      </c>
      <c r="IL680">
        <v>8.948238347276123E-07</v>
      </c>
      <c r="IM680">
        <v>-2.445980282225029E-10</v>
      </c>
      <c r="IN680">
        <v>-0.1764634167570225</v>
      </c>
      <c r="IO680">
        <v>-0.01042730378795286</v>
      </c>
      <c r="IP680">
        <v>0.00100284695746963</v>
      </c>
      <c r="IQ680">
        <v>-1.701466411570297E-05</v>
      </c>
      <c r="IR680">
        <v>2</v>
      </c>
      <c r="IS680">
        <v>2310</v>
      </c>
      <c r="IT680">
        <v>1</v>
      </c>
      <c r="IU680">
        <v>25</v>
      </c>
      <c r="IV680">
        <v>32</v>
      </c>
      <c r="IW680">
        <v>31.7</v>
      </c>
      <c r="IX680">
        <v>2.83936</v>
      </c>
      <c r="IY680">
        <v>2.18506</v>
      </c>
      <c r="IZ680">
        <v>1.39648</v>
      </c>
      <c r="JA680">
        <v>2.34497</v>
      </c>
      <c r="JB680">
        <v>1.49536</v>
      </c>
      <c r="JC680">
        <v>2.41699</v>
      </c>
      <c r="JD680">
        <v>35.9178</v>
      </c>
      <c r="JE680">
        <v>24.1663</v>
      </c>
      <c r="JF680">
        <v>18</v>
      </c>
      <c r="JG680">
        <v>513.765</v>
      </c>
      <c r="JH680">
        <v>443.434</v>
      </c>
      <c r="JI680">
        <v>24.9993</v>
      </c>
      <c r="JJ680">
        <v>26.6265</v>
      </c>
      <c r="JK680">
        <v>29.9998</v>
      </c>
      <c r="JL680">
        <v>26.6087</v>
      </c>
      <c r="JM680">
        <v>26.5483</v>
      </c>
      <c r="JN680">
        <v>56.7975</v>
      </c>
      <c r="JO680">
        <v>28.7908</v>
      </c>
      <c r="JP680">
        <v>53.9228</v>
      </c>
      <c r="JQ680">
        <v>25</v>
      </c>
      <c r="JR680">
        <v>1470.14</v>
      </c>
      <c r="JS680">
        <v>17.2536</v>
      </c>
      <c r="JT680">
        <v>100.778</v>
      </c>
      <c r="JU680">
        <v>100.753</v>
      </c>
    </row>
    <row r="681" spans="1:281">
      <c r="A681">
        <v>665</v>
      </c>
      <c r="B681">
        <v>1658951151</v>
      </c>
      <c r="C681">
        <v>9513</v>
      </c>
      <c r="D681" t="s">
        <v>1765</v>
      </c>
      <c r="E681" t="s">
        <v>1766</v>
      </c>
      <c r="F681">
        <v>5</v>
      </c>
      <c r="G681" t="s">
        <v>1590</v>
      </c>
      <c r="H681" t="s">
        <v>416</v>
      </c>
      <c r="I681">
        <v>1658951143.214286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1486.273697158868</v>
      </c>
      <c r="AK681">
        <v>1432.56806060606</v>
      </c>
      <c r="AL681">
        <v>3.435102077634278</v>
      </c>
      <c r="AM681">
        <v>65.32040265321261</v>
      </c>
      <c r="AN681">
        <f>(AP681 - AO681 + DI681*1E3/(8.314*(DK681+273.15)) * AR681/DH681 * AQ681) * DH681/(100*CV681) * 1000/(1000 - AP681)</f>
        <v>0</v>
      </c>
      <c r="AO681">
        <v>17.21182891827138</v>
      </c>
      <c r="AP681">
        <v>22.80733333333334</v>
      </c>
      <c r="AQ681">
        <v>0.0009711459545703707</v>
      </c>
      <c r="AR681">
        <v>84.89156689926901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1394</v>
      </c>
      <c r="CA681">
        <v>300</v>
      </c>
      <c r="CB681">
        <v>300</v>
      </c>
      <c r="CC681">
        <v>300</v>
      </c>
      <c r="CD681">
        <v>10389.3</v>
      </c>
      <c r="CE681">
        <v>1221.96</v>
      </c>
      <c r="CF681">
        <v>-0.00688733</v>
      </c>
      <c r="CG681">
        <v>0.34</v>
      </c>
      <c r="CH681" t="s">
        <v>417</v>
      </c>
      <c r="CI681" t="s">
        <v>417</v>
      </c>
      <c r="CJ681" t="s">
        <v>417</v>
      </c>
      <c r="CK681" t="s">
        <v>417</v>
      </c>
      <c r="CL681" t="s">
        <v>417</v>
      </c>
      <c r="CM681" t="s">
        <v>417</v>
      </c>
      <c r="CN681" t="s">
        <v>417</v>
      </c>
      <c r="CO681" t="s">
        <v>417</v>
      </c>
      <c r="CP681" t="s">
        <v>417</v>
      </c>
      <c r="CQ681" t="s">
        <v>417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1658951143.214286</v>
      </c>
      <c r="DB681">
        <v>1375.528214285714</v>
      </c>
      <c r="DC681">
        <v>1443.909642857143</v>
      </c>
      <c r="DD681">
        <v>22.81186428571429</v>
      </c>
      <c r="DE681">
        <v>17.1685</v>
      </c>
      <c r="DF681">
        <v>1380.424285714285</v>
      </c>
      <c r="DG681">
        <v>22.90549642857143</v>
      </c>
      <c r="DH681">
        <v>500.0511428571428</v>
      </c>
      <c r="DI681">
        <v>90.4251642857143</v>
      </c>
      <c r="DJ681">
        <v>0.09998878928571431</v>
      </c>
      <c r="DK681">
        <v>27.09285357142857</v>
      </c>
      <c r="DL681">
        <v>26.97466428571429</v>
      </c>
      <c r="DM681">
        <v>999.9000000000002</v>
      </c>
      <c r="DN681">
        <v>0</v>
      </c>
      <c r="DO681">
        <v>0</v>
      </c>
      <c r="DP681">
        <v>10002.83821428571</v>
      </c>
      <c r="DQ681">
        <v>0</v>
      </c>
      <c r="DR681">
        <v>11.3539</v>
      </c>
      <c r="DS681">
        <v>-68.38155714285715</v>
      </c>
      <c r="DT681">
        <v>1407.638214285714</v>
      </c>
      <c r="DU681">
        <v>1469.133214285715</v>
      </c>
      <c r="DV681">
        <v>5.643368571428574</v>
      </c>
      <c r="DW681">
        <v>1443.909642857143</v>
      </c>
      <c r="DX681">
        <v>17.1685</v>
      </c>
      <c r="DY681">
        <v>2.0627675</v>
      </c>
      <c r="DZ681">
        <v>1.552464642857143</v>
      </c>
      <c r="EA681">
        <v>17.93454642857143</v>
      </c>
      <c r="EB681">
        <v>13.494875</v>
      </c>
      <c r="EC681">
        <v>1999.996428571429</v>
      </c>
      <c r="ED681">
        <v>0.9799980357142857</v>
      </c>
      <c r="EE681">
        <v>0.02000216428571429</v>
      </c>
      <c r="EF681">
        <v>0</v>
      </c>
      <c r="EG681">
        <v>807.2503571428572</v>
      </c>
      <c r="EH681">
        <v>5.00097</v>
      </c>
      <c r="EI681">
        <v>16056.05357142857</v>
      </c>
      <c r="EJ681">
        <v>16707.55</v>
      </c>
      <c r="EK681">
        <v>37.66042857142857</v>
      </c>
      <c r="EL681">
        <v>38.187</v>
      </c>
      <c r="EM681">
        <v>37.562</v>
      </c>
      <c r="EN681">
        <v>37.87275</v>
      </c>
      <c r="EO681">
        <v>38.375</v>
      </c>
      <c r="EP681">
        <v>1955.095357142857</v>
      </c>
      <c r="EQ681">
        <v>39.90107142857143</v>
      </c>
      <c r="ER681">
        <v>0</v>
      </c>
      <c r="ES681">
        <v>1945.200000047684</v>
      </c>
      <c r="ET681">
        <v>0</v>
      </c>
      <c r="EU681">
        <v>807.21096</v>
      </c>
      <c r="EV681">
        <v>-6.321538443897352</v>
      </c>
      <c r="EW681">
        <v>-115.3999998685457</v>
      </c>
      <c r="EX681">
        <v>16054.596</v>
      </c>
      <c r="EY681">
        <v>15</v>
      </c>
      <c r="EZ681">
        <v>1658949246.1</v>
      </c>
      <c r="FA681" t="s">
        <v>1397</v>
      </c>
      <c r="FB681">
        <v>1658949228.6</v>
      </c>
      <c r="FC681">
        <v>1658949246.1</v>
      </c>
      <c r="FD681">
        <v>1</v>
      </c>
      <c r="FE681">
        <v>1.075</v>
      </c>
      <c r="FF681">
        <v>0.018</v>
      </c>
      <c r="FG681">
        <v>-2.327</v>
      </c>
      <c r="FH681">
        <v>-0.178</v>
      </c>
      <c r="FI681">
        <v>420</v>
      </c>
      <c r="FJ681">
        <v>13</v>
      </c>
      <c r="FK681">
        <v>0.09</v>
      </c>
      <c r="FL681">
        <v>0.02</v>
      </c>
      <c r="FM681">
        <v>-68.3807425</v>
      </c>
      <c r="FN681">
        <v>-0.4885947467164851</v>
      </c>
      <c r="FO681">
        <v>0.1002634850967691</v>
      </c>
      <c r="FP681">
        <v>1</v>
      </c>
      <c r="FQ681">
        <v>807.6154999999999</v>
      </c>
      <c r="FR681">
        <v>-6.358029032439966</v>
      </c>
      <c r="FS681">
        <v>0.6817075554638199</v>
      </c>
      <c r="FT681">
        <v>0</v>
      </c>
      <c r="FU681">
        <v>5.652284499999999</v>
      </c>
      <c r="FV681">
        <v>-0.3154565853658702</v>
      </c>
      <c r="FW681">
        <v>0.03898141935268643</v>
      </c>
      <c r="FX681">
        <v>0</v>
      </c>
      <c r="FY681">
        <v>1</v>
      </c>
      <c r="FZ681">
        <v>3</v>
      </c>
      <c r="GA681" t="s">
        <v>426</v>
      </c>
      <c r="GB681">
        <v>2.98316</v>
      </c>
      <c r="GC681">
        <v>2.71565</v>
      </c>
      <c r="GD681">
        <v>0.213746</v>
      </c>
      <c r="GE681">
        <v>0.217402</v>
      </c>
      <c r="GF681">
        <v>0.103738</v>
      </c>
      <c r="GG681">
        <v>0.0834625</v>
      </c>
      <c r="GH681">
        <v>24931.9</v>
      </c>
      <c r="GI681">
        <v>24912.7</v>
      </c>
      <c r="GJ681">
        <v>29470.3</v>
      </c>
      <c r="GK681">
        <v>29439.2</v>
      </c>
      <c r="GL681">
        <v>34990.6</v>
      </c>
      <c r="GM681">
        <v>35876.5</v>
      </c>
      <c r="GN681">
        <v>41511.9</v>
      </c>
      <c r="GO681">
        <v>41951.6</v>
      </c>
      <c r="GP681">
        <v>1.94802</v>
      </c>
      <c r="GQ681">
        <v>1.90727</v>
      </c>
      <c r="GR681">
        <v>0.103936</v>
      </c>
      <c r="GS681">
        <v>0</v>
      </c>
      <c r="GT681">
        <v>25.2784</v>
      </c>
      <c r="GU681">
        <v>999.9</v>
      </c>
      <c r="GV681">
        <v>46.1</v>
      </c>
      <c r="GW681">
        <v>31.3</v>
      </c>
      <c r="GX681">
        <v>23.3949</v>
      </c>
      <c r="GY681">
        <v>63.0096</v>
      </c>
      <c r="GZ681">
        <v>33.8582</v>
      </c>
      <c r="HA681">
        <v>1</v>
      </c>
      <c r="HB681">
        <v>-0.0622332</v>
      </c>
      <c r="HC681">
        <v>0.26119</v>
      </c>
      <c r="HD681">
        <v>20.3326</v>
      </c>
      <c r="HE681">
        <v>5.21654</v>
      </c>
      <c r="HF681">
        <v>12.0099</v>
      </c>
      <c r="HG681">
        <v>4.98935</v>
      </c>
      <c r="HH681">
        <v>3.2885</v>
      </c>
      <c r="HI681">
        <v>9999</v>
      </c>
      <c r="HJ681">
        <v>9999</v>
      </c>
      <c r="HK681">
        <v>9999</v>
      </c>
      <c r="HL681">
        <v>157.3</v>
      </c>
      <c r="HM681">
        <v>1.86738</v>
      </c>
      <c r="HN681">
        <v>1.86646</v>
      </c>
      <c r="HO681">
        <v>1.86588</v>
      </c>
      <c r="HP681">
        <v>1.86584</v>
      </c>
      <c r="HQ681">
        <v>1.86768</v>
      </c>
      <c r="HR681">
        <v>1.87012</v>
      </c>
      <c r="HS681">
        <v>1.86876</v>
      </c>
      <c r="HT681">
        <v>1.87027</v>
      </c>
      <c r="HU681">
        <v>0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-4.97</v>
      </c>
      <c r="II681">
        <v>-0.09370000000000001</v>
      </c>
      <c r="IJ681">
        <v>-0.9279119013753974</v>
      </c>
      <c r="IK681">
        <v>-0.003643892653284941</v>
      </c>
      <c r="IL681">
        <v>8.948238347276123E-07</v>
      </c>
      <c r="IM681">
        <v>-2.445980282225029E-10</v>
      </c>
      <c r="IN681">
        <v>-0.1764634167570225</v>
      </c>
      <c r="IO681">
        <v>-0.01042730378795286</v>
      </c>
      <c r="IP681">
        <v>0.00100284695746963</v>
      </c>
      <c r="IQ681">
        <v>-1.701466411570297E-05</v>
      </c>
      <c r="IR681">
        <v>2</v>
      </c>
      <c r="IS681">
        <v>2310</v>
      </c>
      <c r="IT681">
        <v>1</v>
      </c>
      <c r="IU681">
        <v>25</v>
      </c>
      <c r="IV681">
        <v>32</v>
      </c>
      <c r="IW681">
        <v>31.7</v>
      </c>
      <c r="IX681">
        <v>2.86621</v>
      </c>
      <c r="IY681">
        <v>2.19238</v>
      </c>
      <c r="IZ681">
        <v>1.39648</v>
      </c>
      <c r="JA681">
        <v>2.34375</v>
      </c>
      <c r="JB681">
        <v>1.49536</v>
      </c>
      <c r="JC681">
        <v>2.31079</v>
      </c>
      <c r="JD681">
        <v>35.9178</v>
      </c>
      <c r="JE681">
        <v>24.1575</v>
      </c>
      <c r="JF681">
        <v>18</v>
      </c>
      <c r="JG681">
        <v>513.8150000000001</v>
      </c>
      <c r="JH681">
        <v>443.634</v>
      </c>
      <c r="JI681">
        <v>24.9992</v>
      </c>
      <c r="JJ681">
        <v>26.6237</v>
      </c>
      <c r="JK681">
        <v>29.9999</v>
      </c>
      <c r="JL681">
        <v>26.607</v>
      </c>
      <c r="JM681">
        <v>26.5467</v>
      </c>
      <c r="JN681">
        <v>57.3461</v>
      </c>
      <c r="JO681">
        <v>28.7908</v>
      </c>
      <c r="JP681">
        <v>53.5438</v>
      </c>
      <c r="JQ681">
        <v>25</v>
      </c>
      <c r="JR681">
        <v>1490.17</v>
      </c>
      <c r="JS681">
        <v>17.2582</v>
      </c>
      <c r="JT681">
        <v>100.78</v>
      </c>
      <c r="JU681">
        <v>100.753</v>
      </c>
    </row>
    <row r="682" spans="1:281">
      <c r="A682">
        <v>666</v>
      </c>
      <c r="B682">
        <v>1658951156</v>
      </c>
      <c r="C682">
        <v>9518</v>
      </c>
      <c r="D682" t="s">
        <v>1767</v>
      </c>
      <c r="E682" t="s">
        <v>1768</v>
      </c>
      <c r="F682">
        <v>5</v>
      </c>
      <c r="G682" t="s">
        <v>1590</v>
      </c>
      <c r="H682" t="s">
        <v>416</v>
      </c>
      <c r="I682">
        <v>1658951148.5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1503.155174046801</v>
      </c>
      <c r="AK682">
        <v>1449.492121212121</v>
      </c>
      <c r="AL682">
        <v>3.378288685738159</v>
      </c>
      <c r="AM682">
        <v>65.32040265321261</v>
      </c>
      <c r="AN682">
        <f>(AP682 - AO682 + DI682*1E3/(8.314*(DK682+273.15)) * AR682/DH682 * AQ682) * DH682/(100*CV682) * 1000/(1000 - AP682)</f>
        <v>0</v>
      </c>
      <c r="AO682">
        <v>17.22144423470006</v>
      </c>
      <c r="AP682">
        <v>22.8110606060606</v>
      </c>
      <c r="AQ682">
        <v>0.0003215377251937028</v>
      </c>
      <c r="AR682">
        <v>84.89156689926901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1394</v>
      </c>
      <c r="CA682">
        <v>300</v>
      </c>
      <c r="CB682">
        <v>300</v>
      </c>
      <c r="CC682">
        <v>300</v>
      </c>
      <c r="CD682">
        <v>10389.3</v>
      </c>
      <c r="CE682">
        <v>1221.96</v>
      </c>
      <c r="CF682">
        <v>-0.00688733</v>
      </c>
      <c r="CG682">
        <v>0.34</v>
      </c>
      <c r="CH682" t="s">
        <v>417</v>
      </c>
      <c r="CI682" t="s">
        <v>417</v>
      </c>
      <c r="CJ682" t="s">
        <v>417</v>
      </c>
      <c r="CK682" t="s">
        <v>417</v>
      </c>
      <c r="CL682" t="s">
        <v>417</v>
      </c>
      <c r="CM682" t="s">
        <v>417</v>
      </c>
      <c r="CN682" t="s">
        <v>417</v>
      </c>
      <c r="CO682" t="s">
        <v>417</v>
      </c>
      <c r="CP682" t="s">
        <v>417</v>
      </c>
      <c r="CQ682" t="s">
        <v>417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1658951148.5</v>
      </c>
      <c r="DB682">
        <v>1393.163703703703</v>
      </c>
      <c r="DC682">
        <v>1461.620740740741</v>
      </c>
      <c r="DD682">
        <v>22.8047962962963</v>
      </c>
      <c r="DE682">
        <v>17.19381111111111</v>
      </c>
      <c r="DF682">
        <v>1398.104814814815</v>
      </c>
      <c r="DG682">
        <v>22.89847777777777</v>
      </c>
      <c r="DH682">
        <v>500.0475555555554</v>
      </c>
      <c r="DI682">
        <v>90.42454814814813</v>
      </c>
      <c r="DJ682">
        <v>0.09996832592592594</v>
      </c>
      <c r="DK682">
        <v>27.08955925925926</v>
      </c>
      <c r="DL682">
        <v>26.98036296296297</v>
      </c>
      <c r="DM682">
        <v>999.9000000000001</v>
      </c>
      <c r="DN682">
        <v>0</v>
      </c>
      <c r="DO682">
        <v>0</v>
      </c>
      <c r="DP682">
        <v>10006.69037037037</v>
      </c>
      <c r="DQ682">
        <v>0</v>
      </c>
      <c r="DR682">
        <v>11.3539</v>
      </c>
      <c r="DS682">
        <v>-68.45707407407407</v>
      </c>
      <c r="DT682">
        <v>1425.675185185185</v>
      </c>
      <c r="DU682">
        <v>1487.191111111111</v>
      </c>
      <c r="DV682">
        <v>5.610987407407407</v>
      </c>
      <c r="DW682">
        <v>1461.620740740741</v>
      </c>
      <c r="DX682">
        <v>17.19381111111111</v>
      </c>
      <c r="DY682">
        <v>2.062113333333333</v>
      </c>
      <c r="DZ682">
        <v>1.554741851851852</v>
      </c>
      <c r="EA682">
        <v>17.92951111111111</v>
      </c>
      <c r="EB682">
        <v>13.51738888888889</v>
      </c>
      <c r="EC682">
        <v>1999.994444444445</v>
      </c>
      <c r="ED682">
        <v>0.9799979999999998</v>
      </c>
      <c r="EE682">
        <v>0.0200022</v>
      </c>
      <c r="EF682">
        <v>0</v>
      </c>
      <c r="EG682">
        <v>806.7540370370368</v>
      </c>
      <c r="EH682">
        <v>5.00097</v>
      </c>
      <c r="EI682">
        <v>16045.71851851852</v>
      </c>
      <c r="EJ682">
        <v>16707.51851851852</v>
      </c>
      <c r="EK682">
        <v>37.63877777777778</v>
      </c>
      <c r="EL682">
        <v>38.17322222222222</v>
      </c>
      <c r="EM682">
        <v>37.562</v>
      </c>
      <c r="EN682">
        <v>37.85633333333334</v>
      </c>
      <c r="EO682">
        <v>38.35633333333333</v>
      </c>
      <c r="EP682">
        <v>1955.093703703704</v>
      </c>
      <c r="EQ682">
        <v>39.90074074074074</v>
      </c>
      <c r="ER682">
        <v>0</v>
      </c>
      <c r="ES682">
        <v>1950</v>
      </c>
      <c r="ET682">
        <v>0</v>
      </c>
      <c r="EU682">
        <v>806.71852</v>
      </c>
      <c r="EV682">
        <v>-4.846153830045776</v>
      </c>
      <c r="EW682">
        <v>-116.7769231551736</v>
      </c>
      <c r="EX682">
        <v>16045.112</v>
      </c>
      <c r="EY682">
        <v>15</v>
      </c>
      <c r="EZ682">
        <v>1658949246.1</v>
      </c>
      <c r="FA682" t="s">
        <v>1397</v>
      </c>
      <c r="FB682">
        <v>1658949228.6</v>
      </c>
      <c r="FC682">
        <v>1658949246.1</v>
      </c>
      <c r="FD682">
        <v>1</v>
      </c>
      <c r="FE682">
        <v>1.075</v>
      </c>
      <c r="FF682">
        <v>0.018</v>
      </c>
      <c r="FG682">
        <v>-2.327</v>
      </c>
      <c r="FH682">
        <v>-0.178</v>
      </c>
      <c r="FI682">
        <v>420</v>
      </c>
      <c r="FJ682">
        <v>13</v>
      </c>
      <c r="FK682">
        <v>0.09</v>
      </c>
      <c r="FL682">
        <v>0.02</v>
      </c>
      <c r="FM682">
        <v>-68.4023512195122</v>
      </c>
      <c r="FN682">
        <v>-0.6674738675958399</v>
      </c>
      <c r="FO682">
        <v>0.1187200891664241</v>
      </c>
      <c r="FP682">
        <v>0</v>
      </c>
      <c r="FQ682">
        <v>807.1001176470587</v>
      </c>
      <c r="FR682">
        <v>-6.147043541143067</v>
      </c>
      <c r="FS682">
        <v>0.6661638980764</v>
      </c>
      <c r="FT682">
        <v>0</v>
      </c>
      <c r="FU682">
        <v>5.632623658536586</v>
      </c>
      <c r="FV682">
        <v>-0.3898666202090526</v>
      </c>
      <c r="FW682">
        <v>0.04374591943373593</v>
      </c>
      <c r="FX682">
        <v>0</v>
      </c>
      <c r="FY682">
        <v>0</v>
      </c>
      <c r="FZ682">
        <v>3</v>
      </c>
      <c r="GA682" t="s">
        <v>439</v>
      </c>
      <c r="GB682">
        <v>2.98296</v>
      </c>
      <c r="GC682">
        <v>2.71566</v>
      </c>
      <c r="GD682">
        <v>0.215276</v>
      </c>
      <c r="GE682">
        <v>0.218914</v>
      </c>
      <c r="GF682">
        <v>0.103737</v>
      </c>
      <c r="GG682">
        <v>0.08336449999999999</v>
      </c>
      <c r="GH682">
        <v>24883.1</v>
      </c>
      <c r="GI682">
        <v>24864.7</v>
      </c>
      <c r="GJ682">
        <v>29470</v>
      </c>
      <c r="GK682">
        <v>29439.3</v>
      </c>
      <c r="GL682">
        <v>34989.9</v>
      </c>
      <c r="GM682">
        <v>35880.4</v>
      </c>
      <c r="GN682">
        <v>41511.1</v>
      </c>
      <c r="GO682">
        <v>41951.5</v>
      </c>
      <c r="GP682">
        <v>1.94772</v>
      </c>
      <c r="GQ682">
        <v>1.90723</v>
      </c>
      <c r="GR682">
        <v>0.104345</v>
      </c>
      <c r="GS682">
        <v>0</v>
      </c>
      <c r="GT682">
        <v>25.2778</v>
      </c>
      <c r="GU682">
        <v>999.9</v>
      </c>
      <c r="GV682">
        <v>46</v>
      </c>
      <c r="GW682">
        <v>31.3</v>
      </c>
      <c r="GX682">
        <v>23.3463</v>
      </c>
      <c r="GY682">
        <v>62.7496</v>
      </c>
      <c r="GZ682">
        <v>33.9103</v>
      </c>
      <c r="HA682">
        <v>1</v>
      </c>
      <c r="HB682">
        <v>-0.0623171</v>
      </c>
      <c r="HC682">
        <v>0.258344</v>
      </c>
      <c r="HD682">
        <v>20.3328</v>
      </c>
      <c r="HE682">
        <v>5.21579</v>
      </c>
      <c r="HF682">
        <v>12.0099</v>
      </c>
      <c r="HG682">
        <v>4.989</v>
      </c>
      <c r="HH682">
        <v>3.2885</v>
      </c>
      <c r="HI682">
        <v>9999</v>
      </c>
      <c r="HJ682">
        <v>9999</v>
      </c>
      <c r="HK682">
        <v>9999</v>
      </c>
      <c r="HL682">
        <v>157.4</v>
      </c>
      <c r="HM682">
        <v>1.86738</v>
      </c>
      <c r="HN682">
        <v>1.86646</v>
      </c>
      <c r="HO682">
        <v>1.86586</v>
      </c>
      <c r="HP682">
        <v>1.86584</v>
      </c>
      <c r="HQ682">
        <v>1.86768</v>
      </c>
      <c r="HR682">
        <v>1.87012</v>
      </c>
      <c r="HS682">
        <v>1.86875</v>
      </c>
      <c r="HT682">
        <v>1.87027</v>
      </c>
      <c r="HU682">
        <v>0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-5.01</v>
      </c>
      <c r="II682">
        <v>-0.0936</v>
      </c>
      <c r="IJ682">
        <v>-0.9279119013753974</v>
      </c>
      <c r="IK682">
        <v>-0.003643892653284941</v>
      </c>
      <c r="IL682">
        <v>8.948238347276123E-07</v>
      </c>
      <c r="IM682">
        <v>-2.445980282225029E-10</v>
      </c>
      <c r="IN682">
        <v>-0.1764634167570225</v>
      </c>
      <c r="IO682">
        <v>-0.01042730378795286</v>
      </c>
      <c r="IP682">
        <v>0.00100284695746963</v>
      </c>
      <c r="IQ682">
        <v>-1.701466411570297E-05</v>
      </c>
      <c r="IR682">
        <v>2</v>
      </c>
      <c r="IS682">
        <v>2310</v>
      </c>
      <c r="IT682">
        <v>1</v>
      </c>
      <c r="IU682">
        <v>25</v>
      </c>
      <c r="IV682">
        <v>32.1</v>
      </c>
      <c r="IW682">
        <v>31.8</v>
      </c>
      <c r="IX682">
        <v>2.8894</v>
      </c>
      <c r="IY682">
        <v>2.19604</v>
      </c>
      <c r="IZ682">
        <v>1.39771</v>
      </c>
      <c r="JA682">
        <v>2.34375</v>
      </c>
      <c r="JB682">
        <v>1.49536</v>
      </c>
      <c r="JC682">
        <v>2.29614</v>
      </c>
      <c r="JD682">
        <v>35.9178</v>
      </c>
      <c r="JE682">
        <v>24.1575</v>
      </c>
      <c r="JF682">
        <v>18</v>
      </c>
      <c r="JG682">
        <v>513.606</v>
      </c>
      <c r="JH682">
        <v>443.586</v>
      </c>
      <c r="JI682">
        <v>24.9993</v>
      </c>
      <c r="JJ682">
        <v>26.6209</v>
      </c>
      <c r="JK682">
        <v>29.9998</v>
      </c>
      <c r="JL682">
        <v>26.6054</v>
      </c>
      <c r="JM682">
        <v>26.5444</v>
      </c>
      <c r="JN682">
        <v>57.8205</v>
      </c>
      <c r="JO682">
        <v>28.7908</v>
      </c>
      <c r="JP682">
        <v>53.5438</v>
      </c>
      <c r="JQ682">
        <v>25</v>
      </c>
      <c r="JR682">
        <v>1503.53</v>
      </c>
      <c r="JS682">
        <v>17.2729</v>
      </c>
      <c r="JT682">
        <v>100.778</v>
      </c>
      <c r="JU682">
        <v>100.753</v>
      </c>
    </row>
    <row r="683" spans="1:281">
      <c r="A683">
        <v>667</v>
      </c>
      <c r="B683">
        <v>1658951161</v>
      </c>
      <c r="C683">
        <v>9523</v>
      </c>
      <c r="D683" t="s">
        <v>1769</v>
      </c>
      <c r="E683" t="s">
        <v>1770</v>
      </c>
      <c r="F683">
        <v>5</v>
      </c>
      <c r="G683" t="s">
        <v>1590</v>
      </c>
      <c r="H683" t="s">
        <v>416</v>
      </c>
      <c r="I683">
        <v>1658951153.214286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1520.37548487507</v>
      </c>
      <c r="AK683">
        <v>1466.608969696969</v>
      </c>
      <c r="AL683">
        <v>3.421749891169191</v>
      </c>
      <c r="AM683">
        <v>65.32040265321261</v>
      </c>
      <c r="AN683">
        <f>(AP683 - AO683 + DI683*1E3/(8.314*(DK683+273.15)) * AR683/DH683 * AQ683) * DH683/(100*CV683) * 1000/(1000 - AP683)</f>
        <v>0</v>
      </c>
      <c r="AO683">
        <v>17.1805305107281</v>
      </c>
      <c r="AP683">
        <v>22.79075818181818</v>
      </c>
      <c r="AQ683">
        <v>-0.005142865598008213</v>
      </c>
      <c r="AR683">
        <v>84.89156689926901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1394</v>
      </c>
      <c r="CA683">
        <v>300</v>
      </c>
      <c r="CB683">
        <v>300</v>
      </c>
      <c r="CC683">
        <v>300</v>
      </c>
      <c r="CD683">
        <v>10389.3</v>
      </c>
      <c r="CE683">
        <v>1221.96</v>
      </c>
      <c r="CF683">
        <v>-0.00688733</v>
      </c>
      <c r="CG683">
        <v>0.34</v>
      </c>
      <c r="CH683" t="s">
        <v>417</v>
      </c>
      <c r="CI683" t="s">
        <v>417</v>
      </c>
      <c r="CJ683" t="s">
        <v>417</v>
      </c>
      <c r="CK683" t="s">
        <v>417</v>
      </c>
      <c r="CL683" t="s">
        <v>417</v>
      </c>
      <c r="CM683" t="s">
        <v>417</v>
      </c>
      <c r="CN683" t="s">
        <v>417</v>
      </c>
      <c r="CO683" t="s">
        <v>417</v>
      </c>
      <c r="CP683" t="s">
        <v>417</v>
      </c>
      <c r="CQ683" t="s">
        <v>417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1658951153.214286</v>
      </c>
      <c r="DB683">
        <v>1408.883214285714</v>
      </c>
      <c r="DC683">
        <v>1477.411785714286</v>
      </c>
      <c r="DD683">
        <v>22.80366071428571</v>
      </c>
      <c r="DE683">
        <v>17.20262142857143</v>
      </c>
      <c r="DF683">
        <v>1413.864642857143</v>
      </c>
      <c r="DG683">
        <v>22.89735714285714</v>
      </c>
      <c r="DH683">
        <v>500.0573214285714</v>
      </c>
      <c r="DI683">
        <v>90.42459642857145</v>
      </c>
      <c r="DJ683">
        <v>0.1000070142857143</v>
      </c>
      <c r="DK683">
        <v>27.08697857142857</v>
      </c>
      <c r="DL683">
        <v>26.98368928571429</v>
      </c>
      <c r="DM683">
        <v>999.9000000000002</v>
      </c>
      <c r="DN683">
        <v>0</v>
      </c>
      <c r="DO683">
        <v>0</v>
      </c>
      <c r="DP683">
        <v>10000.98107142857</v>
      </c>
      <c r="DQ683">
        <v>0</v>
      </c>
      <c r="DR683">
        <v>11.3539</v>
      </c>
      <c r="DS683">
        <v>-68.52926428571429</v>
      </c>
      <c r="DT683">
        <v>1441.759642857143</v>
      </c>
      <c r="DU683">
        <v>1503.271785714286</v>
      </c>
      <c r="DV683">
        <v>5.601043571428572</v>
      </c>
      <c r="DW683">
        <v>1477.411785714286</v>
      </c>
      <c r="DX683">
        <v>17.20262142857143</v>
      </c>
      <c r="DY683">
        <v>2.062011428571428</v>
      </c>
      <c r="DZ683">
        <v>1.555539642857143</v>
      </c>
      <c r="EA683">
        <v>17.92872857142857</v>
      </c>
      <c r="EB683">
        <v>13.52527142857143</v>
      </c>
      <c r="EC683">
        <v>2000.01</v>
      </c>
      <c r="ED683">
        <v>0.9799982500000001</v>
      </c>
      <c r="EE683">
        <v>0.02000195</v>
      </c>
      <c r="EF683">
        <v>0</v>
      </c>
      <c r="EG683">
        <v>806.3582857142858</v>
      </c>
      <c r="EH683">
        <v>5.00097</v>
      </c>
      <c r="EI683">
        <v>16036.98571428571</v>
      </c>
      <c r="EJ683">
        <v>16707.65</v>
      </c>
      <c r="EK683">
        <v>37.625</v>
      </c>
      <c r="EL683">
        <v>38.15378571428572</v>
      </c>
      <c r="EM683">
        <v>37.562</v>
      </c>
      <c r="EN683">
        <v>37.83674999999999</v>
      </c>
      <c r="EO683">
        <v>38.33674999999999</v>
      </c>
      <c r="EP683">
        <v>1955.109642857143</v>
      </c>
      <c r="EQ683">
        <v>39.90035714285715</v>
      </c>
      <c r="ER683">
        <v>0</v>
      </c>
      <c r="ES683">
        <v>1954.799999952316</v>
      </c>
      <c r="ET683">
        <v>0</v>
      </c>
      <c r="EU683">
        <v>806.31412</v>
      </c>
      <c r="EV683">
        <v>-5.160384592449673</v>
      </c>
      <c r="EW683">
        <v>-112.2923075588319</v>
      </c>
      <c r="EX683">
        <v>16036.296</v>
      </c>
      <c r="EY683">
        <v>15</v>
      </c>
      <c r="EZ683">
        <v>1658949246.1</v>
      </c>
      <c r="FA683" t="s">
        <v>1397</v>
      </c>
      <c r="FB683">
        <v>1658949228.6</v>
      </c>
      <c r="FC683">
        <v>1658949246.1</v>
      </c>
      <c r="FD683">
        <v>1</v>
      </c>
      <c r="FE683">
        <v>1.075</v>
      </c>
      <c r="FF683">
        <v>0.018</v>
      </c>
      <c r="FG683">
        <v>-2.327</v>
      </c>
      <c r="FH683">
        <v>-0.178</v>
      </c>
      <c r="FI683">
        <v>420</v>
      </c>
      <c r="FJ683">
        <v>13</v>
      </c>
      <c r="FK683">
        <v>0.09</v>
      </c>
      <c r="FL683">
        <v>0.02</v>
      </c>
      <c r="FM683">
        <v>-68.51030731707317</v>
      </c>
      <c r="FN683">
        <v>-0.7940404181185688</v>
      </c>
      <c r="FO683">
        <v>0.1361492068718216</v>
      </c>
      <c r="FP683">
        <v>0</v>
      </c>
      <c r="FQ683">
        <v>806.5575588235295</v>
      </c>
      <c r="FR683">
        <v>-5.397723446916888</v>
      </c>
      <c r="FS683">
        <v>0.5734176278695656</v>
      </c>
      <c r="FT683">
        <v>0</v>
      </c>
      <c r="FU683">
        <v>5.615473414634146</v>
      </c>
      <c r="FV683">
        <v>-0.1433483623693337</v>
      </c>
      <c r="FW683">
        <v>0.03014857708973005</v>
      </c>
      <c r="FX683">
        <v>0</v>
      </c>
      <c r="FY683">
        <v>0</v>
      </c>
      <c r="FZ683">
        <v>3</v>
      </c>
      <c r="GA683" t="s">
        <v>439</v>
      </c>
      <c r="GB683">
        <v>2.98312</v>
      </c>
      <c r="GC683">
        <v>2.71567</v>
      </c>
      <c r="GD683">
        <v>0.21682</v>
      </c>
      <c r="GE683">
        <v>0.220383</v>
      </c>
      <c r="GF683">
        <v>0.103674</v>
      </c>
      <c r="GG683">
        <v>0.0833454</v>
      </c>
      <c r="GH683">
        <v>24834.6</v>
      </c>
      <c r="GI683">
        <v>24817.8</v>
      </c>
      <c r="GJ683">
        <v>29470.6</v>
      </c>
      <c r="GK683">
        <v>29439.1</v>
      </c>
      <c r="GL683">
        <v>34993.4</v>
      </c>
      <c r="GM683">
        <v>35881.1</v>
      </c>
      <c r="GN683">
        <v>41512.2</v>
      </c>
      <c r="GO683">
        <v>41951.5</v>
      </c>
      <c r="GP683">
        <v>1.94785</v>
      </c>
      <c r="GQ683">
        <v>1.9074</v>
      </c>
      <c r="GR683">
        <v>0.104308</v>
      </c>
      <c r="GS683">
        <v>0</v>
      </c>
      <c r="GT683">
        <v>25.2768</v>
      </c>
      <c r="GU683">
        <v>999.9</v>
      </c>
      <c r="GV683">
        <v>46</v>
      </c>
      <c r="GW683">
        <v>31.3</v>
      </c>
      <c r="GX683">
        <v>23.3472</v>
      </c>
      <c r="GY683">
        <v>62.9397</v>
      </c>
      <c r="GZ683">
        <v>33.8301</v>
      </c>
      <c r="HA683">
        <v>1</v>
      </c>
      <c r="HB683">
        <v>-0.0627414</v>
      </c>
      <c r="HC683">
        <v>0.256152</v>
      </c>
      <c r="HD683">
        <v>20.3326</v>
      </c>
      <c r="HE683">
        <v>5.21639</v>
      </c>
      <c r="HF683">
        <v>12.0099</v>
      </c>
      <c r="HG683">
        <v>4.98915</v>
      </c>
      <c r="HH683">
        <v>3.2885</v>
      </c>
      <c r="HI683">
        <v>9999</v>
      </c>
      <c r="HJ683">
        <v>9999</v>
      </c>
      <c r="HK683">
        <v>9999</v>
      </c>
      <c r="HL683">
        <v>157.4</v>
      </c>
      <c r="HM683">
        <v>1.86737</v>
      </c>
      <c r="HN683">
        <v>1.86646</v>
      </c>
      <c r="HO683">
        <v>1.86585</v>
      </c>
      <c r="HP683">
        <v>1.86584</v>
      </c>
      <c r="HQ683">
        <v>1.86768</v>
      </c>
      <c r="HR683">
        <v>1.87014</v>
      </c>
      <c r="HS683">
        <v>1.86874</v>
      </c>
      <c r="HT683">
        <v>1.87027</v>
      </c>
      <c r="HU683">
        <v>0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-5.05</v>
      </c>
      <c r="II683">
        <v>-0.09379999999999999</v>
      </c>
      <c r="IJ683">
        <v>-0.9279119013753974</v>
      </c>
      <c r="IK683">
        <v>-0.003643892653284941</v>
      </c>
      <c r="IL683">
        <v>8.948238347276123E-07</v>
      </c>
      <c r="IM683">
        <v>-2.445980282225029E-10</v>
      </c>
      <c r="IN683">
        <v>-0.1764634167570225</v>
      </c>
      <c r="IO683">
        <v>-0.01042730378795286</v>
      </c>
      <c r="IP683">
        <v>0.00100284695746963</v>
      </c>
      <c r="IQ683">
        <v>-1.701466411570297E-05</v>
      </c>
      <c r="IR683">
        <v>2</v>
      </c>
      <c r="IS683">
        <v>2310</v>
      </c>
      <c r="IT683">
        <v>1</v>
      </c>
      <c r="IU683">
        <v>25</v>
      </c>
      <c r="IV683">
        <v>32.2</v>
      </c>
      <c r="IW683">
        <v>31.9</v>
      </c>
      <c r="IX683">
        <v>2.91748</v>
      </c>
      <c r="IY683">
        <v>2.18994</v>
      </c>
      <c r="IZ683">
        <v>1.39648</v>
      </c>
      <c r="JA683">
        <v>2.34375</v>
      </c>
      <c r="JB683">
        <v>1.49536</v>
      </c>
      <c r="JC683">
        <v>2.31201</v>
      </c>
      <c r="JD683">
        <v>35.9178</v>
      </c>
      <c r="JE683">
        <v>24.1575</v>
      </c>
      <c r="JF683">
        <v>18</v>
      </c>
      <c r="JG683">
        <v>513.667</v>
      </c>
      <c r="JH683">
        <v>443.68</v>
      </c>
      <c r="JI683">
        <v>24.9994</v>
      </c>
      <c r="JJ683">
        <v>26.6181</v>
      </c>
      <c r="JK683">
        <v>29.9998</v>
      </c>
      <c r="JL683">
        <v>26.6031</v>
      </c>
      <c r="JM683">
        <v>26.5428</v>
      </c>
      <c r="JN683">
        <v>58.3687</v>
      </c>
      <c r="JO683">
        <v>28.5085</v>
      </c>
      <c r="JP683">
        <v>53.5438</v>
      </c>
      <c r="JQ683">
        <v>25</v>
      </c>
      <c r="JR683">
        <v>1523.56</v>
      </c>
      <c r="JS683">
        <v>17.2994</v>
      </c>
      <c r="JT683">
        <v>100.781</v>
      </c>
      <c r="JU683">
        <v>100.753</v>
      </c>
    </row>
    <row r="684" spans="1:281">
      <c r="A684">
        <v>668</v>
      </c>
      <c r="B684">
        <v>1658951166</v>
      </c>
      <c r="C684">
        <v>9528</v>
      </c>
      <c r="D684" t="s">
        <v>1771</v>
      </c>
      <c r="E684" t="s">
        <v>1772</v>
      </c>
      <c r="F684">
        <v>5</v>
      </c>
      <c r="G684" t="s">
        <v>1590</v>
      </c>
      <c r="H684" t="s">
        <v>416</v>
      </c>
      <c r="I684">
        <v>1658951158.5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1537.168242832498</v>
      </c>
      <c r="AK684">
        <v>1483.62206060606</v>
      </c>
      <c r="AL684">
        <v>3.401121801410518</v>
      </c>
      <c r="AM684">
        <v>65.32040265321261</v>
      </c>
      <c r="AN684">
        <f>(AP684 - AO684 + DI684*1E3/(8.314*(DK684+273.15)) * AR684/DH684 * AQ684) * DH684/(100*CV684) * 1000/(1000 - AP684)</f>
        <v>0</v>
      </c>
      <c r="AO684">
        <v>17.20342644509589</v>
      </c>
      <c r="AP684">
        <v>22.78022424242424</v>
      </c>
      <c r="AQ684">
        <v>-0.0005711826045296861</v>
      </c>
      <c r="AR684">
        <v>84.89156689926901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1394</v>
      </c>
      <c r="CA684">
        <v>300</v>
      </c>
      <c r="CB684">
        <v>300</v>
      </c>
      <c r="CC684">
        <v>300</v>
      </c>
      <c r="CD684">
        <v>10389.3</v>
      </c>
      <c r="CE684">
        <v>1221.96</v>
      </c>
      <c r="CF684">
        <v>-0.00688733</v>
      </c>
      <c r="CG684">
        <v>0.34</v>
      </c>
      <c r="CH684" t="s">
        <v>417</v>
      </c>
      <c r="CI684" t="s">
        <v>417</v>
      </c>
      <c r="CJ684" t="s">
        <v>417</v>
      </c>
      <c r="CK684" t="s">
        <v>417</v>
      </c>
      <c r="CL684" t="s">
        <v>417</v>
      </c>
      <c r="CM684" t="s">
        <v>417</v>
      </c>
      <c r="CN684" t="s">
        <v>417</v>
      </c>
      <c r="CO684" t="s">
        <v>417</v>
      </c>
      <c r="CP684" t="s">
        <v>417</v>
      </c>
      <c r="CQ684" t="s">
        <v>417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1658951158.5</v>
      </c>
      <c r="DB684">
        <v>1426.497037037037</v>
      </c>
      <c r="DC684">
        <v>1495.064074074074</v>
      </c>
      <c r="DD684">
        <v>22.79777407407407</v>
      </c>
      <c r="DE684">
        <v>17.20154074074074</v>
      </c>
      <c r="DF684">
        <v>1431.524074074074</v>
      </c>
      <c r="DG684">
        <v>22.89151851851852</v>
      </c>
      <c r="DH684">
        <v>500.0505555555556</v>
      </c>
      <c r="DI684">
        <v>90.42486666666666</v>
      </c>
      <c r="DJ684">
        <v>0.09992895925925926</v>
      </c>
      <c r="DK684">
        <v>27.08557407407407</v>
      </c>
      <c r="DL684">
        <v>26.9876962962963</v>
      </c>
      <c r="DM684">
        <v>999.9000000000001</v>
      </c>
      <c r="DN684">
        <v>0</v>
      </c>
      <c r="DO684">
        <v>0</v>
      </c>
      <c r="DP684">
        <v>10005.25481481481</v>
      </c>
      <c r="DQ684">
        <v>0</v>
      </c>
      <c r="DR684">
        <v>11.3539</v>
      </c>
      <c r="DS684">
        <v>-68.56788518518519</v>
      </c>
      <c r="DT684">
        <v>1459.776296296297</v>
      </c>
      <c r="DU684">
        <v>1521.231481481482</v>
      </c>
      <c r="DV684">
        <v>5.596232962962962</v>
      </c>
      <c r="DW684">
        <v>1495.064074074074</v>
      </c>
      <c r="DX684">
        <v>17.20154074074074</v>
      </c>
      <c r="DY684">
        <v>2.061485555555556</v>
      </c>
      <c r="DZ684">
        <v>1.555447037037037</v>
      </c>
      <c r="EA684">
        <v>17.92465925925926</v>
      </c>
      <c r="EB684">
        <v>13.52435555555555</v>
      </c>
      <c r="EC684">
        <v>2000.010740740741</v>
      </c>
      <c r="ED684">
        <v>0.9799981111111111</v>
      </c>
      <c r="EE684">
        <v>0.02000208888888889</v>
      </c>
      <c r="EF684">
        <v>0</v>
      </c>
      <c r="EG684">
        <v>805.9397037037038</v>
      </c>
      <c r="EH684">
        <v>5.00097</v>
      </c>
      <c r="EI684">
        <v>16027.18888888889</v>
      </c>
      <c r="EJ684">
        <v>16707.64814814815</v>
      </c>
      <c r="EK684">
        <v>37.625</v>
      </c>
      <c r="EL684">
        <v>38.13188888888889</v>
      </c>
      <c r="EM684">
        <v>37.562</v>
      </c>
      <c r="EN684">
        <v>37.81666666666667</v>
      </c>
      <c r="EO684">
        <v>38.31433333333333</v>
      </c>
      <c r="EP684">
        <v>1955.11</v>
      </c>
      <c r="EQ684">
        <v>39.90074074074074</v>
      </c>
      <c r="ER684">
        <v>0</v>
      </c>
      <c r="ES684">
        <v>1960.200000047684</v>
      </c>
      <c r="ET684">
        <v>0</v>
      </c>
      <c r="EU684">
        <v>805.8983846153847</v>
      </c>
      <c r="EV684">
        <v>-5.495111117137819</v>
      </c>
      <c r="EW684">
        <v>-108.4752136443837</v>
      </c>
      <c r="EX684">
        <v>16026.66538461538</v>
      </c>
      <c r="EY684">
        <v>15</v>
      </c>
      <c r="EZ684">
        <v>1658949246.1</v>
      </c>
      <c r="FA684" t="s">
        <v>1397</v>
      </c>
      <c r="FB684">
        <v>1658949228.6</v>
      </c>
      <c r="FC684">
        <v>1658949246.1</v>
      </c>
      <c r="FD684">
        <v>1</v>
      </c>
      <c r="FE684">
        <v>1.075</v>
      </c>
      <c r="FF684">
        <v>0.018</v>
      </c>
      <c r="FG684">
        <v>-2.327</v>
      </c>
      <c r="FH684">
        <v>-0.178</v>
      </c>
      <c r="FI684">
        <v>420</v>
      </c>
      <c r="FJ684">
        <v>13</v>
      </c>
      <c r="FK684">
        <v>0.09</v>
      </c>
      <c r="FL684">
        <v>0.02</v>
      </c>
      <c r="FM684">
        <v>-68.52190975609756</v>
      </c>
      <c r="FN684">
        <v>-0.5434766550522794</v>
      </c>
      <c r="FO684">
        <v>0.1345457430689988</v>
      </c>
      <c r="FP684">
        <v>0</v>
      </c>
      <c r="FQ684">
        <v>806.2312647058825</v>
      </c>
      <c r="FR684">
        <v>-4.990145148488781</v>
      </c>
      <c r="FS684">
        <v>0.5332027706573564</v>
      </c>
      <c r="FT684">
        <v>0</v>
      </c>
      <c r="FU684">
        <v>5.598202682926829</v>
      </c>
      <c r="FV684">
        <v>-0.02035108013937406</v>
      </c>
      <c r="FW684">
        <v>0.01679369190868566</v>
      </c>
      <c r="FX684">
        <v>1</v>
      </c>
      <c r="FY684">
        <v>1</v>
      </c>
      <c r="FZ684">
        <v>3</v>
      </c>
      <c r="GA684" t="s">
        <v>426</v>
      </c>
      <c r="GB684">
        <v>2.98298</v>
      </c>
      <c r="GC684">
        <v>2.71557</v>
      </c>
      <c r="GD684">
        <v>0.218349</v>
      </c>
      <c r="GE684">
        <v>0.221877</v>
      </c>
      <c r="GF684">
        <v>0.10365</v>
      </c>
      <c r="GG684">
        <v>0.0834704</v>
      </c>
      <c r="GH684">
        <v>24786.2</v>
      </c>
      <c r="GI684">
        <v>24770.2</v>
      </c>
      <c r="GJ684">
        <v>29470.5</v>
      </c>
      <c r="GK684">
        <v>29439</v>
      </c>
      <c r="GL684">
        <v>34994.4</v>
      </c>
      <c r="GM684">
        <v>35876.1</v>
      </c>
      <c r="GN684">
        <v>41512.2</v>
      </c>
      <c r="GO684">
        <v>41951.4</v>
      </c>
      <c r="GP684">
        <v>1.94785</v>
      </c>
      <c r="GQ684">
        <v>1.90745</v>
      </c>
      <c r="GR684">
        <v>0.1055</v>
      </c>
      <c r="GS684">
        <v>0</v>
      </c>
      <c r="GT684">
        <v>25.2741</v>
      </c>
      <c r="GU684">
        <v>999.9</v>
      </c>
      <c r="GV684">
        <v>46</v>
      </c>
      <c r="GW684">
        <v>31.2</v>
      </c>
      <c r="GX684">
        <v>23.2109</v>
      </c>
      <c r="GY684">
        <v>62.8297</v>
      </c>
      <c r="GZ684">
        <v>33.6859</v>
      </c>
      <c r="HA684">
        <v>1</v>
      </c>
      <c r="HB684">
        <v>-0.0628836</v>
      </c>
      <c r="HC684">
        <v>0.254485</v>
      </c>
      <c r="HD684">
        <v>20.3325</v>
      </c>
      <c r="HE684">
        <v>5.21579</v>
      </c>
      <c r="HF684">
        <v>12.0099</v>
      </c>
      <c r="HG684">
        <v>4.989</v>
      </c>
      <c r="HH684">
        <v>3.2885</v>
      </c>
      <c r="HI684">
        <v>9999</v>
      </c>
      <c r="HJ684">
        <v>9999</v>
      </c>
      <c r="HK684">
        <v>9999</v>
      </c>
      <c r="HL684">
        <v>157.4</v>
      </c>
      <c r="HM684">
        <v>1.86739</v>
      </c>
      <c r="HN684">
        <v>1.86646</v>
      </c>
      <c r="HO684">
        <v>1.86585</v>
      </c>
      <c r="HP684">
        <v>1.86584</v>
      </c>
      <c r="HQ684">
        <v>1.86768</v>
      </c>
      <c r="HR684">
        <v>1.87013</v>
      </c>
      <c r="HS684">
        <v>1.86874</v>
      </c>
      <c r="HT684">
        <v>1.87027</v>
      </c>
      <c r="HU684">
        <v>0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-5.09</v>
      </c>
      <c r="II684">
        <v>-0.0939</v>
      </c>
      <c r="IJ684">
        <v>-0.9279119013753974</v>
      </c>
      <c r="IK684">
        <v>-0.003643892653284941</v>
      </c>
      <c r="IL684">
        <v>8.948238347276123E-07</v>
      </c>
      <c r="IM684">
        <v>-2.445980282225029E-10</v>
      </c>
      <c r="IN684">
        <v>-0.1764634167570225</v>
      </c>
      <c r="IO684">
        <v>-0.01042730378795286</v>
      </c>
      <c r="IP684">
        <v>0.00100284695746963</v>
      </c>
      <c r="IQ684">
        <v>-1.701466411570297E-05</v>
      </c>
      <c r="IR684">
        <v>2</v>
      </c>
      <c r="IS684">
        <v>2310</v>
      </c>
      <c r="IT684">
        <v>1</v>
      </c>
      <c r="IU684">
        <v>25</v>
      </c>
      <c r="IV684">
        <v>32.3</v>
      </c>
      <c r="IW684">
        <v>32</v>
      </c>
      <c r="IX684">
        <v>2.94067</v>
      </c>
      <c r="IY684">
        <v>2.1875</v>
      </c>
      <c r="IZ684">
        <v>1.39648</v>
      </c>
      <c r="JA684">
        <v>2.34497</v>
      </c>
      <c r="JB684">
        <v>1.49536</v>
      </c>
      <c r="JC684">
        <v>2.32178</v>
      </c>
      <c r="JD684">
        <v>35.9178</v>
      </c>
      <c r="JE684">
        <v>24.1663</v>
      </c>
      <c r="JF684">
        <v>18</v>
      </c>
      <c r="JG684">
        <v>513.647</v>
      </c>
      <c r="JH684">
        <v>443.696</v>
      </c>
      <c r="JI684">
        <v>24.9995</v>
      </c>
      <c r="JJ684">
        <v>26.6153</v>
      </c>
      <c r="JK684">
        <v>29.9998</v>
      </c>
      <c r="JL684">
        <v>26.6009</v>
      </c>
      <c r="JM684">
        <v>26.541</v>
      </c>
      <c r="JN684">
        <v>58.8409</v>
      </c>
      <c r="JO684">
        <v>28.2332</v>
      </c>
      <c r="JP684">
        <v>53.5438</v>
      </c>
      <c r="JQ684">
        <v>25</v>
      </c>
      <c r="JR684">
        <v>1536.92</v>
      </c>
      <c r="JS684">
        <v>17.3281</v>
      </c>
      <c r="JT684">
        <v>100.781</v>
      </c>
      <c r="JU684">
        <v>100.753</v>
      </c>
    </row>
    <row r="685" spans="1:281">
      <c r="A685">
        <v>669</v>
      </c>
      <c r="B685">
        <v>1658951171</v>
      </c>
      <c r="C685">
        <v>9533</v>
      </c>
      <c r="D685" t="s">
        <v>1773</v>
      </c>
      <c r="E685" t="s">
        <v>1774</v>
      </c>
      <c r="F685">
        <v>5</v>
      </c>
      <c r="G685" t="s">
        <v>1590</v>
      </c>
      <c r="H685" t="s">
        <v>416</v>
      </c>
      <c r="I685">
        <v>1658951163.214286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1554.36665095827</v>
      </c>
      <c r="AK685">
        <v>1500.75303030303</v>
      </c>
      <c r="AL685">
        <v>3.412205025913319</v>
      </c>
      <c r="AM685">
        <v>65.32040265321261</v>
      </c>
      <c r="AN685">
        <f>(AP685 - AO685 + DI685*1E3/(8.314*(DK685+273.15)) * AR685/DH685 * AQ685) * DH685/(100*CV685) * 1000/(1000 - AP685)</f>
        <v>0</v>
      </c>
      <c r="AO685">
        <v>17.23828171489448</v>
      </c>
      <c r="AP685">
        <v>22.78419272727272</v>
      </c>
      <c r="AQ685">
        <v>-0.0001712318124669156</v>
      </c>
      <c r="AR685">
        <v>84.89156689926901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1394</v>
      </c>
      <c r="CA685">
        <v>300</v>
      </c>
      <c r="CB685">
        <v>300</v>
      </c>
      <c r="CC685">
        <v>300</v>
      </c>
      <c r="CD685">
        <v>10389.3</v>
      </c>
      <c r="CE685">
        <v>1221.96</v>
      </c>
      <c r="CF685">
        <v>-0.00688733</v>
      </c>
      <c r="CG685">
        <v>0.34</v>
      </c>
      <c r="CH685" t="s">
        <v>417</v>
      </c>
      <c r="CI685" t="s">
        <v>417</v>
      </c>
      <c r="CJ685" t="s">
        <v>417</v>
      </c>
      <c r="CK685" t="s">
        <v>417</v>
      </c>
      <c r="CL685" t="s">
        <v>417</v>
      </c>
      <c r="CM685" t="s">
        <v>417</v>
      </c>
      <c r="CN685" t="s">
        <v>417</v>
      </c>
      <c r="CO685" t="s">
        <v>417</v>
      </c>
      <c r="CP685" t="s">
        <v>417</v>
      </c>
      <c r="CQ685" t="s">
        <v>417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1658951163.214286</v>
      </c>
      <c r="DB685">
        <v>1442.233571428571</v>
      </c>
      <c r="DC685">
        <v>1510.849285714286</v>
      </c>
      <c r="DD685">
        <v>22.78829285714286</v>
      </c>
      <c r="DE685">
        <v>17.215225</v>
      </c>
      <c r="DF685">
        <v>1447.301071428571</v>
      </c>
      <c r="DG685">
        <v>22.88212142857143</v>
      </c>
      <c r="DH685">
        <v>500.0580714285715</v>
      </c>
      <c r="DI685">
        <v>90.42495714285714</v>
      </c>
      <c r="DJ685">
        <v>0.1000105571428571</v>
      </c>
      <c r="DK685">
        <v>27.08473928571429</v>
      </c>
      <c r="DL685">
        <v>26.99148928571428</v>
      </c>
      <c r="DM685">
        <v>999.9000000000002</v>
      </c>
      <c r="DN685">
        <v>0</v>
      </c>
      <c r="DO685">
        <v>0</v>
      </c>
      <c r="DP685">
        <v>9996.453571428572</v>
      </c>
      <c r="DQ685">
        <v>0</v>
      </c>
      <c r="DR685">
        <v>11.3539</v>
      </c>
      <c r="DS685">
        <v>-68.61664285714286</v>
      </c>
      <c r="DT685">
        <v>1475.865357142857</v>
      </c>
      <c r="DU685">
        <v>1537.315357142857</v>
      </c>
      <c r="DV685">
        <v>5.573065357142859</v>
      </c>
      <c r="DW685">
        <v>1510.849285714286</v>
      </c>
      <c r="DX685">
        <v>17.215225</v>
      </c>
      <c r="DY685">
        <v>2.060631071428571</v>
      </c>
      <c r="DZ685">
        <v>1.556686071428572</v>
      </c>
      <c r="EA685">
        <v>17.91806785714286</v>
      </c>
      <c r="EB685">
        <v>13.53656071428571</v>
      </c>
      <c r="EC685">
        <v>2000.025714285714</v>
      </c>
      <c r="ED685">
        <v>0.9799982499999998</v>
      </c>
      <c r="EE685">
        <v>0.02000195000000001</v>
      </c>
      <c r="EF685">
        <v>0</v>
      </c>
      <c r="EG685">
        <v>805.5383214285714</v>
      </c>
      <c r="EH685">
        <v>5.00097</v>
      </c>
      <c r="EI685">
        <v>16018.73928571428</v>
      </c>
      <c r="EJ685">
        <v>16707.775</v>
      </c>
      <c r="EK685">
        <v>37.625</v>
      </c>
      <c r="EL685">
        <v>38.125</v>
      </c>
      <c r="EM685">
        <v>37.562</v>
      </c>
      <c r="EN685">
        <v>37.812</v>
      </c>
      <c r="EO685">
        <v>38.312</v>
      </c>
      <c r="EP685">
        <v>1955.125</v>
      </c>
      <c r="EQ685">
        <v>39.90071428571429</v>
      </c>
      <c r="ER685">
        <v>0</v>
      </c>
      <c r="ES685">
        <v>1965</v>
      </c>
      <c r="ET685">
        <v>0</v>
      </c>
      <c r="EU685">
        <v>805.4876153846154</v>
      </c>
      <c r="EV685">
        <v>-4.518837632856866</v>
      </c>
      <c r="EW685">
        <v>-110.140171028626</v>
      </c>
      <c r="EX685">
        <v>16017.94615384615</v>
      </c>
      <c r="EY685">
        <v>15</v>
      </c>
      <c r="EZ685">
        <v>1658949246.1</v>
      </c>
      <c r="FA685" t="s">
        <v>1397</v>
      </c>
      <c r="FB685">
        <v>1658949228.6</v>
      </c>
      <c r="FC685">
        <v>1658949246.1</v>
      </c>
      <c r="FD685">
        <v>1</v>
      </c>
      <c r="FE685">
        <v>1.075</v>
      </c>
      <c r="FF685">
        <v>0.018</v>
      </c>
      <c r="FG685">
        <v>-2.327</v>
      </c>
      <c r="FH685">
        <v>-0.178</v>
      </c>
      <c r="FI685">
        <v>420</v>
      </c>
      <c r="FJ685">
        <v>13</v>
      </c>
      <c r="FK685">
        <v>0.09</v>
      </c>
      <c r="FL685">
        <v>0.02</v>
      </c>
      <c r="FM685">
        <v>-68.57291499999999</v>
      </c>
      <c r="FN685">
        <v>-0.5116592870544681</v>
      </c>
      <c r="FO685">
        <v>0.1382443715852468</v>
      </c>
      <c r="FP685">
        <v>0</v>
      </c>
      <c r="FQ685">
        <v>805.7992941176472</v>
      </c>
      <c r="FR685">
        <v>-5.014789921337907</v>
      </c>
      <c r="FS685">
        <v>0.5421766333309724</v>
      </c>
      <c r="FT685">
        <v>0</v>
      </c>
      <c r="FU685">
        <v>5.581685</v>
      </c>
      <c r="FV685">
        <v>-0.2640995121951209</v>
      </c>
      <c r="FW685">
        <v>0.03387698222982682</v>
      </c>
      <c r="FX685">
        <v>0</v>
      </c>
      <c r="FY685">
        <v>0</v>
      </c>
      <c r="FZ685">
        <v>3</v>
      </c>
      <c r="GA685" t="s">
        <v>439</v>
      </c>
      <c r="GB685">
        <v>2.98311</v>
      </c>
      <c r="GC685">
        <v>2.71562</v>
      </c>
      <c r="GD685">
        <v>0.219865</v>
      </c>
      <c r="GE685">
        <v>0.223329</v>
      </c>
      <c r="GF685">
        <v>0.103667</v>
      </c>
      <c r="GG685">
        <v>0.08375440000000001</v>
      </c>
      <c r="GH685">
        <v>24738.5</v>
      </c>
      <c r="GI685">
        <v>24724.4</v>
      </c>
      <c r="GJ685">
        <v>29471</v>
      </c>
      <c r="GK685">
        <v>29439.5</v>
      </c>
      <c r="GL685">
        <v>34994.2</v>
      </c>
      <c r="GM685">
        <v>35865.4</v>
      </c>
      <c r="GN685">
        <v>41512.8</v>
      </c>
      <c r="GO685">
        <v>41952</v>
      </c>
      <c r="GP685">
        <v>1.94783</v>
      </c>
      <c r="GQ685">
        <v>1.90765</v>
      </c>
      <c r="GR685">
        <v>0.105388</v>
      </c>
      <c r="GS685">
        <v>0</v>
      </c>
      <c r="GT685">
        <v>25.2704</v>
      </c>
      <c r="GU685">
        <v>999.9</v>
      </c>
      <c r="GV685">
        <v>46</v>
      </c>
      <c r="GW685">
        <v>31.3</v>
      </c>
      <c r="GX685">
        <v>23.3461</v>
      </c>
      <c r="GY685">
        <v>63.1397</v>
      </c>
      <c r="GZ685">
        <v>33.5216</v>
      </c>
      <c r="HA685">
        <v>1</v>
      </c>
      <c r="HB685">
        <v>-0.0633206</v>
      </c>
      <c r="HC685">
        <v>0.253339</v>
      </c>
      <c r="HD685">
        <v>20.3327</v>
      </c>
      <c r="HE685">
        <v>5.21609</v>
      </c>
      <c r="HF685">
        <v>12.0099</v>
      </c>
      <c r="HG685">
        <v>4.98905</v>
      </c>
      <c r="HH685">
        <v>3.28848</v>
      </c>
      <c r="HI685">
        <v>9999</v>
      </c>
      <c r="HJ685">
        <v>9999</v>
      </c>
      <c r="HK685">
        <v>9999</v>
      </c>
      <c r="HL685">
        <v>157.4</v>
      </c>
      <c r="HM685">
        <v>1.86739</v>
      </c>
      <c r="HN685">
        <v>1.86646</v>
      </c>
      <c r="HO685">
        <v>1.86587</v>
      </c>
      <c r="HP685">
        <v>1.86584</v>
      </c>
      <c r="HQ685">
        <v>1.86768</v>
      </c>
      <c r="HR685">
        <v>1.87013</v>
      </c>
      <c r="HS685">
        <v>1.86877</v>
      </c>
      <c r="HT685">
        <v>1.87027</v>
      </c>
      <c r="HU685">
        <v>0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-5.14</v>
      </c>
      <c r="II685">
        <v>-0.0939</v>
      </c>
      <c r="IJ685">
        <v>-0.9279119013753974</v>
      </c>
      <c r="IK685">
        <v>-0.003643892653284941</v>
      </c>
      <c r="IL685">
        <v>8.948238347276123E-07</v>
      </c>
      <c r="IM685">
        <v>-2.445980282225029E-10</v>
      </c>
      <c r="IN685">
        <v>-0.1764634167570225</v>
      </c>
      <c r="IO685">
        <v>-0.01042730378795286</v>
      </c>
      <c r="IP685">
        <v>0.00100284695746963</v>
      </c>
      <c r="IQ685">
        <v>-1.701466411570297E-05</v>
      </c>
      <c r="IR685">
        <v>2</v>
      </c>
      <c r="IS685">
        <v>2310</v>
      </c>
      <c r="IT685">
        <v>1</v>
      </c>
      <c r="IU685">
        <v>25</v>
      </c>
      <c r="IV685">
        <v>32.4</v>
      </c>
      <c r="IW685">
        <v>32.1</v>
      </c>
      <c r="IX685">
        <v>2.96875</v>
      </c>
      <c r="IY685">
        <v>2.17773</v>
      </c>
      <c r="IZ685">
        <v>1.39648</v>
      </c>
      <c r="JA685">
        <v>2.34497</v>
      </c>
      <c r="JB685">
        <v>1.49536</v>
      </c>
      <c r="JC685">
        <v>2.37305</v>
      </c>
      <c r="JD685">
        <v>35.9178</v>
      </c>
      <c r="JE685">
        <v>24.1663</v>
      </c>
      <c r="JF685">
        <v>18</v>
      </c>
      <c r="JG685">
        <v>513.616</v>
      </c>
      <c r="JH685">
        <v>443.8</v>
      </c>
      <c r="JI685">
        <v>24.9996</v>
      </c>
      <c r="JJ685">
        <v>26.6124</v>
      </c>
      <c r="JK685">
        <v>29.9998</v>
      </c>
      <c r="JL685">
        <v>26.5992</v>
      </c>
      <c r="JM685">
        <v>26.5388</v>
      </c>
      <c r="JN685">
        <v>59.3884</v>
      </c>
      <c r="JO685">
        <v>28.2332</v>
      </c>
      <c r="JP685">
        <v>53.5438</v>
      </c>
      <c r="JQ685">
        <v>25</v>
      </c>
      <c r="JR685">
        <v>1556.95</v>
      </c>
      <c r="JS685">
        <v>17.3399</v>
      </c>
      <c r="JT685">
        <v>100.782</v>
      </c>
      <c r="JU685">
        <v>100.754</v>
      </c>
    </row>
    <row r="686" spans="1:281">
      <c r="A686">
        <v>670</v>
      </c>
      <c r="B686">
        <v>1658951176</v>
      </c>
      <c r="C686">
        <v>9538</v>
      </c>
      <c r="D686" t="s">
        <v>1775</v>
      </c>
      <c r="E686" t="s">
        <v>1776</v>
      </c>
      <c r="F686">
        <v>5</v>
      </c>
      <c r="G686" t="s">
        <v>1590</v>
      </c>
      <c r="H686" t="s">
        <v>416</v>
      </c>
      <c r="I686">
        <v>1658951168.5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1571.489224180859</v>
      </c>
      <c r="AK686">
        <v>1517.820363636363</v>
      </c>
      <c r="AL686">
        <v>3.422272650289059</v>
      </c>
      <c r="AM686">
        <v>65.32040265321261</v>
      </c>
      <c r="AN686">
        <f>(AP686 - AO686 + DI686*1E3/(8.314*(DK686+273.15)) * AR686/DH686 * AQ686) * DH686/(100*CV686) * 1000/(1000 - AP686)</f>
        <v>0</v>
      </c>
      <c r="AO686">
        <v>17.31605877690468</v>
      </c>
      <c r="AP686">
        <v>22.80655393939393</v>
      </c>
      <c r="AQ686">
        <v>0.005784452190397374</v>
      </c>
      <c r="AR686">
        <v>84.89156689926901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1394</v>
      </c>
      <c r="CA686">
        <v>300</v>
      </c>
      <c r="CB686">
        <v>300</v>
      </c>
      <c r="CC686">
        <v>300</v>
      </c>
      <c r="CD686">
        <v>10389.3</v>
      </c>
      <c r="CE686">
        <v>1221.96</v>
      </c>
      <c r="CF686">
        <v>-0.00688733</v>
      </c>
      <c r="CG686">
        <v>0.34</v>
      </c>
      <c r="CH686" t="s">
        <v>417</v>
      </c>
      <c r="CI686" t="s">
        <v>417</v>
      </c>
      <c r="CJ686" t="s">
        <v>417</v>
      </c>
      <c r="CK686" t="s">
        <v>417</v>
      </c>
      <c r="CL686" t="s">
        <v>417</v>
      </c>
      <c r="CM686" t="s">
        <v>417</v>
      </c>
      <c r="CN686" t="s">
        <v>417</v>
      </c>
      <c r="CO686" t="s">
        <v>417</v>
      </c>
      <c r="CP686" t="s">
        <v>417</v>
      </c>
      <c r="CQ686" t="s">
        <v>417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1658951168.5</v>
      </c>
      <c r="DB686">
        <v>1459.868518518519</v>
      </c>
      <c r="DC686">
        <v>1528.485925925926</v>
      </c>
      <c r="DD686">
        <v>22.78685185185185</v>
      </c>
      <c r="DE686">
        <v>17.26235555555555</v>
      </c>
      <c r="DF686">
        <v>1464.981851851852</v>
      </c>
      <c r="DG686">
        <v>22.88069629629629</v>
      </c>
      <c r="DH686">
        <v>500.0559259259259</v>
      </c>
      <c r="DI686">
        <v>90.42489999999999</v>
      </c>
      <c r="DJ686">
        <v>0.1000218888888889</v>
      </c>
      <c r="DK686">
        <v>27.08370740740741</v>
      </c>
      <c r="DL686">
        <v>26.99454444444445</v>
      </c>
      <c r="DM686">
        <v>999.9000000000001</v>
      </c>
      <c r="DN686">
        <v>0</v>
      </c>
      <c r="DO686">
        <v>0</v>
      </c>
      <c r="DP686">
        <v>9993.680740740741</v>
      </c>
      <c r="DQ686">
        <v>0</v>
      </c>
      <c r="DR686">
        <v>11.3539</v>
      </c>
      <c r="DS686">
        <v>-68.61804814814815</v>
      </c>
      <c r="DT686">
        <v>1493.91</v>
      </c>
      <c r="DU686">
        <v>1555.335555555556</v>
      </c>
      <c r="DV686">
        <v>5.524494444444445</v>
      </c>
      <c r="DW686">
        <v>1528.485925925926</v>
      </c>
      <c r="DX686">
        <v>17.26235555555555</v>
      </c>
      <c r="DY686">
        <v>2.06049962962963</v>
      </c>
      <c r="DZ686">
        <v>1.560947407407407</v>
      </c>
      <c r="EA686">
        <v>17.91705555555556</v>
      </c>
      <c r="EB686">
        <v>13.57852592592593</v>
      </c>
      <c r="EC686">
        <v>2000.03037037037</v>
      </c>
      <c r="ED686">
        <v>0.9799981111111111</v>
      </c>
      <c r="EE686">
        <v>0.02000208888888889</v>
      </c>
      <c r="EF686">
        <v>0</v>
      </c>
      <c r="EG686">
        <v>805.0634444444445</v>
      </c>
      <c r="EH686">
        <v>5.00097</v>
      </c>
      <c r="EI686">
        <v>16009.25185185185</v>
      </c>
      <c r="EJ686">
        <v>16707.80740740741</v>
      </c>
      <c r="EK686">
        <v>37.625</v>
      </c>
      <c r="EL686">
        <v>38.125</v>
      </c>
      <c r="EM686">
        <v>37.55740740740741</v>
      </c>
      <c r="EN686">
        <v>37.812</v>
      </c>
      <c r="EO686">
        <v>38.312</v>
      </c>
      <c r="EP686">
        <v>1955.128518518518</v>
      </c>
      <c r="EQ686">
        <v>39.90111111111111</v>
      </c>
      <c r="ER686">
        <v>0</v>
      </c>
      <c r="ES686">
        <v>1969.799999952316</v>
      </c>
      <c r="ET686">
        <v>0</v>
      </c>
      <c r="EU686">
        <v>805.0681153846155</v>
      </c>
      <c r="EV686">
        <v>-5.116547025677177</v>
      </c>
      <c r="EW686">
        <v>-108.3658117626355</v>
      </c>
      <c r="EX686">
        <v>16009.28076923077</v>
      </c>
      <c r="EY686">
        <v>15</v>
      </c>
      <c r="EZ686">
        <v>1658949246.1</v>
      </c>
      <c r="FA686" t="s">
        <v>1397</v>
      </c>
      <c r="FB686">
        <v>1658949228.6</v>
      </c>
      <c r="FC686">
        <v>1658949246.1</v>
      </c>
      <c r="FD686">
        <v>1</v>
      </c>
      <c r="FE686">
        <v>1.075</v>
      </c>
      <c r="FF686">
        <v>0.018</v>
      </c>
      <c r="FG686">
        <v>-2.327</v>
      </c>
      <c r="FH686">
        <v>-0.178</v>
      </c>
      <c r="FI686">
        <v>420</v>
      </c>
      <c r="FJ686">
        <v>13</v>
      </c>
      <c r="FK686">
        <v>0.09</v>
      </c>
      <c r="FL686">
        <v>0.02</v>
      </c>
      <c r="FM686">
        <v>-68.633595</v>
      </c>
      <c r="FN686">
        <v>0.02912195121949807</v>
      </c>
      <c r="FO686">
        <v>0.1045615750407377</v>
      </c>
      <c r="FP686">
        <v>1</v>
      </c>
      <c r="FQ686">
        <v>805.325294117647</v>
      </c>
      <c r="FR686">
        <v>-5.096226136367942</v>
      </c>
      <c r="FS686">
        <v>0.5419099952082188</v>
      </c>
      <c r="FT686">
        <v>0</v>
      </c>
      <c r="FU686">
        <v>5.55294775</v>
      </c>
      <c r="FV686">
        <v>-0.551954409005642</v>
      </c>
      <c r="FW686">
        <v>0.0542648377168632</v>
      </c>
      <c r="FX686">
        <v>0</v>
      </c>
      <c r="FY686">
        <v>1</v>
      </c>
      <c r="FZ686">
        <v>3</v>
      </c>
      <c r="GA686" t="s">
        <v>426</v>
      </c>
      <c r="GB686">
        <v>2.98314</v>
      </c>
      <c r="GC686">
        <v>2.71547</v>
      </c>
      <c r="GD686">
        <v>0.221373</v>
      </c>
      <c r="GE686">
        <v>0.224796</v>
      </c>
      <c r="GF686">
        <v>0.103739</v>
      </c>
      <c r="GG686">
        <v>0.08385040000000001</v>
      </c>
      <c r="GH686">
        <v>24689.9</v>
      </c>
      <c r="GI686">
        <v>24677.9</v>
      </c>
      <c r="GJ686">
        <v>29469.9</v>
      </c>
      <c r="GK686">
        <v>29439.7</v>
      </c>
      <c r="GL686">
        <v>34990.2</v>
      </c>
      <c r="GM686">
        <v>35861.7</v>
      </c>
      <c r="GN686">
        <v>41511.4</v>
      </c>
      <c r="GO686">
        <v>41952.2</v>
      </c>
      <c r="GP686">
        <v>1.94792</v>
      </c>
      <c r="GQ686">
        <v>1.90818</v>
      </c>
      <c r="GR686">
        <v>0.105686</v>
      </c>
      <c r="GS686">
        <v>0</v>
      </c>
      <c r="GT686">
        <v>25.2668</v>
      </c>
      <c r="GU686">
        <v>999.9</v>
      </c>
      <c r="GV686">
        <v>45.9</v>
      </c>
      <c r="GW686">
        <v>31.3</v>
      </c>
      <c r="GX686">
        <v>23.2943</v>
      </c>
      <c r="GY686">
        <v>63.1197</v>
      </c>
      <c r="GZ686">
        <v>33.3454</v>
      </c>
      <c r="HA686">
        <v>1</v>
      </c>
      <c r="HB686">
        <v>-0.06341720000000001</v>
      </c>
      <c r="HC686">
        <v>0.252162</v>
      </c>
      <c r="HD686">
        <v>20.3326</v>
      </c>
      <c r="HE686">
        <v>5.21744</v>
      </c>
      <c r="HF686">
        <v>12.0099</v>
      </c>
      <c r="HG686">
        <v>4.9892</v>
      </c>
      <c r="HH686">
        <v>3.28863</v>
      </c>
      <c r="HI686">
        <v>9999</v>
      </c>
      <c r="HJ686">
        <v>9999</v>
      </c>
      <c r="HK686">
        <v>9999</v>
      </c>
      <c r="HL686">
        <v>157.4</v>
      </c>
      <c r="HM686">
        <v>1.8674</v>
      </c>
      <c r="HN686">
        <v>1.86646</v>
      </c>
      <c r="HO686">
        <v>1.86587</v>
      </c>
      <c r="HP686">
        <v>1.86584</v>
      </c>
      <c r="HQ686">
        <v>1.86768</v>
      </c>
      <c r="HR686">
        <v>1.87013</v>
      </c>
      <c r="HS686">
        <v>1.86877</v>
      </c>
      <c r="HT686">
        <v>1.87027</v>
      </c>
      <c r="HU686">
        <v>0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-5.18</v>
      </c>
      <c r="II686">
        <v>-0.0936</v>
      </c>
      <c r="IJ686">
        <v>-0.9279119013753974</v>
      </c>
      <c r="IK686">
        <v>-0.003643892653284941</v>
      </c>
      <c r="IL686">
        <v>8.948238347276123E-07</v>
      </c>
      <c r="IM686">
        <v>-2.445980282225029E-10</v>
      </c>
      <c r="IN686">
        <v>-0.1764634167570225</v>
      </c>
      <c r="IO686">
        <v>-0.01042730378795286</v>
      </c>
      <c r="IP686">
        <v>0.00100284695746963</v>
      </c>
      <c r="IQ686">
        <v>-1.701466411570297E-05</v>
      </c>
      <c r="IR686">
        <v>2</v>
      </c>
      <c r="IS686">
        <v>2310</v>
      </c>
      <c r="IT686">
        <v>1</v>
      </c>
      <c r="IU686">
        <v>25</v>
      </c>
      <c r="IV686">
        <v>32.5</v>
      </c>
      <c r="IW686">
        <v>32.2</v>
      </c>
      <c r="IX686">
        <v>2.99194</v>
      </c>
      <c r="IY686">
        <v>2.18018</v>
      </c>
      <c r="IZ686">
        <v>1.39648</v>
      </c>
      <c r="JA686">
        <v>2.34497</v>
      </c>
      <c r="JB686">
        <v>1.49536</v>
      </c>
      <c r="JC686">
        <v>2.40356</v>
      </c>
      <c r="JD686">
        <v>35.9412</v>
      </c>
      <c r="JE686">
        <v>24.1663</v>
      </c>
      <c r="JF686">
        <v>18</v>
      </c>
      <c r="JG686">
        <v>513.6609999999999</v>
      </c>
      <c r="JH686">
        <v>444.104</v>
      </c>
      <c r="JI686">
        <v>24.9997</v>
      </c>
      <c r="JJ686">
        <v>26.6096</v>
      </c>
      <c r="JK686">
        <v>29.9999</v>
      </c>
      <c r="JL686">
        <v>26.597</v>
      </c>
      <c r="JM686">
        <v>26.5367</v>
      </c>
      <c r="JN686">
        <v>59.8697</v>
      </c>
      <c r="JO686">
        <v>28.2332</v>
      </c>
      <c r="JP686">
        <v>53.1724</v>
      </c>
      <c r="JQ686">
        <v>25</v>
      </c>
      <c r="JR686">
        <v>1570.31</v>
      </c>
      <c r="JS686">
        <v>17.3356</v>
      </c>
      <c r="JT686">
        <v>100.779</v>
      </c>
      <c r="JU686">
        <v>100.755</v>
      </c>
    </row>
    <row r="687" spans="1:281">
      <c r="A687">
        <v>671</v>
      </c>
      <c r="B687">
        <v>1658951181</v>
      </c>
      <c r="C687">
        <v>9543</v>
      </c>
      <c r="D687" t="s">
        <v>1777</v>
      </c>
      <c r="E687" t="s">
        <v>1778</v>
      </c>
      <c r="F687">
        <v>5</v>
      </c>
      <c r="G687" t="s">
        <v>1590</v>
      </c>
      <c r="H687" t="s">
        <v>416</v>
      </c>
      <c r="I687">
        <v>1658951173.214286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1588.251600234872</v>
      </c>
      <c r="AK687">
        <v>1534.841696969696</v>
      </c>
      <c r="AL687">
        <v>3.396216296642338</v>
      </c>
      <c r="AM687">
        <v>65.32040265321261</v>
      </c>
      <c r="AN687">
        <f>(AP687 - AO687 + DI687*1E3/(8.314*(DK687+273.15)) * AR687/DH687 * AQ687) * DH687/(100*CV687) * 1000/(1000 - AP687)</f>
        <v>0</v>
      </c>
      <c r="AO687">
        <v>17.34120041763871</v>
      </c>
      <c r="AP687">
        <v>22.8200503030303</v>
      </c>
      <c r="AQ687">
        <v>0.0008814027187306707</v>
      </c>
      <c r="AR687">
        <v>84.89156689926901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1394</v>
      </c>
      <c r="CA687">
        <v>300</v>
      </c>
      <c r="CB687">
        <v>300</v>
      </c>
      <c r="CC687">
        <v>300</v>
      </c>
      <c r="CD687">
        <v>10389.3</v>
      </c>
      <c r="CE687">
        <v>1221.96</v>
      </c>
      <c r="CF687">
        <v>-0.00688733</v>
      </c>
      <c r="CG687">
        <v>0.34</v>
      </c>
      <c r="CH687" t="s">
        <v>417</v>
      </c>
      <c r="CI687" t="s">
        <v>417</v>
      </c>
      <c r="CJ687" t="s">
        <v>417</v>
      </c>
      <c r="CK687" t="s">
        <v>417</v>
      </c>
      <c r="CL687" t="s">
        <v>417</v>
      </c>
      <c r="CM687" t="s">
        <v>417</v>
      </c>
      <c r="CN687" t="s">
        <v>417</v>
      </c>
      <c r="CO687" t="s">
        <v>417</v>
      </c>
      <c r="CP687" t="s">
        <v>417</v>
      </c>
      <c r="CQ687" t="s">
        <v>417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1658951173.214286</v>
      </c>
      <c r="DB687">
        <v>1475.585714285714</v>
      </c>
      <c r="DC687">
        <v>1544.215357142857</v>
      </c>
      <c r="DD687">
        <v>22.79686785714285</v>
      </c>
      <c r="DE687">
        <v>17.30398214285714</v>
      </c>
      <c r="DF687">
        <v>1480.740357142857</v>
      </c>
      <c r="DG687">
        <v>22.890625</v>
      </c>
      <c r="DH687">
        <v>500.0471071428572</v>
      </c>
      <c r="DI687">
        <v>90.42533571428571</v>
      </c>
      <c r="DJ687">
        <v>0.1000017714285714</v>
      </c>
      <c r="DK687">
        <v>27.08227142857143</v>
      </c>
      <c r="DL687">
        <v>26.998525</v>
      </c>
      <c r="DM687">
        <v>999.9000000000002</v>
      </c>
      <c r="DN687">
        <v>0</v>
      </c>
      <c r="DO687">
        <v>0</v>
      </c>
      <c r="DP687">
        <v>9999.318928571427</v>
      </c>
      <c r="DQ687">
        <v>0</v>
      </c>
      <c r="DR687">
        <v>11.3539</v>
      </c>
      <c r="DS687">
        <v>-68.62922857142858</v>
      </c>
      <c r="DT687">
        <v>1510.009642857143</v>
      </c>
      <c r="DU687">
        <v>1571.406428571429</v>
      </c>
      <c r="DV687">
        <v>5.492883214285714</v>
      </c>
      <c r="DW687">
        <v>1544.215357142857</v>
      </c>
      <c r="DX687">
        <v>17.30398214285714</v>
      </c>
      <c r="DY687">
        <v>2.061415357142857</v>
      </c>
      <c r="DZ687">
        <v>1.564718214285714</v>
      </c>
      <c r="EA687">
        <v>17.92411071428571</v>
      </c>
      <c r="EB687">
        <v>13.61561785714286</v>
      </c>
      <c r="EC687">
        <v>2000.038571428571</v>
      </c>
      <c r="ED687">
        <v>0.9799980357142858</v>
      </c>
      <c r="EE687">
        <v>0.02000216428571429</v>
      </c>
      <c r="EF687">
        <v>0</v>
      </c>
      <c r="EG687">
        <v>804.657</v>
      </c>
      <c r="EH687">
        <v>5.00097</v>
      </c>
      <c r="EI687">
        <v>16000.84285714286</v>
      </c>
      <c r="EJ687">
        <v>16707.88214285715</v>
      </c>
      <c r="EK687">
        <v>37.625</v>
      </c>
      <c r="EL687">
        <v>38.125</v>
      </c>
      <c r="EM687">
        <v>37.54649999999999</v>
      </c>
      <c r="EN687">
        <v>37.812</v>
      </c>
      <c r="EO687">
        <v>38.312</v>
      </c>
      <c r="EP687">
        <v>1955.136071428571</v>
      </c>
      <c r="EQ687">
        <v>39.90142857142857</v>
      </c>
      <c r="ER687">
        <v>0</v>
      </c>
      <c r="ES687">
        <v>1975.200000047684</v>
      </c>
      <c r="ET687">
        <v>0</v>
      </c>
      <c r="EU687">
        <v>804.59096</v>
      </c>
      <c r="EV687">
        <v>-5.463615397452076</v>
      </c>
      <c r="EW687">
        <v>-105.7846152189386</v>
      </c>
      <c r="EX687">
        <v>15999.192</v>
      </c>
      <c r="EY687">
        <v>15</v>
      </c>
      <c r="EZ687">
        <v>1658949246.1</v>
      </c>
      <c r="FA687" t="s">
        <v>1397</v>
      </c>
      <c r="FB687">
        <v>1658949228.6</v>
      </c>
      <c r="FC687">
        <v>1658949246.1</v>
      </c>
      <c r="FD687">
        <v>1</v>
      </c>
      <c r="FE687">
        <v>1.075</v>
      </c>
      <c r="FF687">
        <v>0.018</v>
      </c>
      <c r="FG687">
        <v>-2.327</v>
      </c>
      <c r="FH687">
        <v>-0.178</v>
      </c>
      <c r="FI687">
        <v>420</v>
      </c>
      <c r="FJ687">
        <v>13</v>
      </c>
      <c r="FK687">
        <v>0.09</v>
      </c>
      <c r="FL687">
        <v>0.02</v>
      </c>
      <c r="FM687">
        <v>-68.599135</v>
      </c>
      <c r="FN687">
        <v>-0.2478821763600083</v>
      </c>
      <c r="FO687">
        <v>0.09964442922210914</v>
      </c>
      <c r="FP687">
        <v>1</v>
      </c>
      <c r="FQ687">
        <v>804.9057352941176</v>
      </c>
      <c r="FR687">
        <v>-5.197540121064605</v>
      </c>
      <c r="FS687">
        <v>0.5542335624044323</v>
      </c>
      <c r="FT687">
        <v>0</v>
      </c>
      <c r="FU687">
        <v>5.5164</v>
      </c>
      <c r="FV687">
        <v>-0.4558036772983235</v>
      </c>
      <c r="FW687">
        <v>0.04639386759044779</v>
      </c>
      <c r="FX687">
        <v>0</v>
      </c>
      <c r="FY687">
        <v>1</v>
      </c>
      <c r="FZ687">
        <v>3</v>
      </c>
      <c r="GA687" t="s">
        <v>426</v>
      </c>
      <c r="GB687">
        <v>2.98318</v>
      </c>
      <c r="GC687">
        <v>2.71593</v>
      </c>
      <c r="GD687">
        <v>0.222875</v>
      </c>
      <c r="GE687">
        <v>0.226265</v>
      </c>
      <c r="GF687">
        <v>0.103778</v>
      </c>
      <c r="GG687">
        <v>0.083911</v>
      </c>
      <c r="GH687">
        <v>24642.5</v>
      </c>
      <c r="GI687">
        <v>24631.4</v>
      </c>
      <c r="GJ687">
        <v>29470.2</v>
      </c>
      <c r="GK687">
        <v>29439.9</v>
      </c>
      <c r="GL687">
        <v>34989</v>
      </c>
      <c r="GM687">
        <v>35859.8</v>
      </c>
      <c r="GN687">
        <v>41511.8</v>
      </c>
      <c r="GO687">
        <v>41952.7</v>
      </c>
      <c r="GP687">
        <v>1.948</v>
      </c>
      <c r="GQ687">
        <v>1.90807</v>
      </c>
      <c r="GR687">
        <v>0.106953</v>
      </c>
      <c r="GS687">
        <v>0</v>
      </c>
      <c r="GT687">
        <v>25.2635</v>
      </c>
      <c r="GU687">
        <v>999.9</v>
      </c>
      <c r="GV687">
        <v>45.9</v>
      </c>
      <c r="GW687">
        <v>31.3</v>
      </c>
      <c r="GX687">
        <v>23.2951</v>
      </c>
      <c r="GY687">
        <v>62.6797</v>
      </c>
      <c r="GZ687">
        <v>33.5938</v>
      </c>
      <c r="HA687">
        <v>1</v>
      </c>
      <c r="HB687">
        <v>-0.0636255</v>
      </c>
      <c r="HC687">
        <v>0.251373</v>
      </c>
      <c r="HD687">
        <v>20.3328</v>
      </c>
      <c r="HE687">
        <v>5.21759</v>
      </c>
      <c r="HF687">
        <v>12.0099</v>
      </c>
      <c r="HG687">
        <v>4.98895</v>
      </c>
      <c r="HH687">
        <v>3.28863</v>
      </c>
      <c r="HI687">
        <v>9999</v>
      </c>
      <c r="HJ687">
        <v>9999</v>
      </c>
      <c r="HK687">
        <v>9999</v>
      </c>
      <c r="HL687">
        <v>157.4</v>
      </c>
      <c r="HM687">
        <v>1.86741</v>
      </c>
      <c r="HN687">
        <v>1.86646</v>
      </c>
      <c r="HO687">
        <v>1.86591</v>
      </c>
      <c r="HP687">
        <v>1.86584</v>
      </c>
      <c r="HQ687">
        <v>1.86768</v>
      </c>
      <c r="HR687">
        <v>1.87013</v>
      </c>
      <c r="HS687">
        <v>1.86876</v>
      </c>
      <c r="HT687">
        <v>1.87027</v>
      </c>
      <c r="HU687">
        <v>0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-5.23</v>
      </c>
      <c r="II687">
        <v>-0.0935</v>
      </c>
      <c r="IJ687">
        <v>-0.9279119013753974</v>
      </c>
      <c r="IK687">
        <v>-0.003643892653284941</v>
      </c>
      <c r="IL687">
        <v>8.948238347276123E-07</v>
      </c>
      <c r="IM687">
        <v>-2.445980282225029E-10</v>
      </c>
      <c r="IN687">
        <v>-0.1764634167570225</v>
      </c>
      <c r="IO687">
        <v>-0.01042730378795286</v>
      </c>
      <c r="IP687">
        <v>0.00100284695746963</v>
      </c>
      <c r="IQ687">
        <v>-1.701466411570297E-05</v>
      </c>
      <c r="IR687">
        <v>2</v>
      </c>
      <c r="IS687">
        <v>2310</v>
      </c>
      <c r="IT687">
        <v>1</v>
      </c>
      <c r="IU687">
        <v>25</v>
      </c>
      <c r="IV687">
        <v>32.5</v>
      </c>
      <c r="IW687">
        <v>32.2</v>
      </c>
      <c r="IX687">
        <v>3.02002</v>
      </c>
      <c r="IY687">
        <v>2.18018</v>
      </c>
      <c r="IZ687">
        <v>1.39648</v>
      </c>
      <c r="JA687">
        <v>2.34497</v>
      </c>
      <c r="JB687">
        <v>1.49536</v>
      </c>
      <c r="JC687">
        <v>2.38892</v>
      </c>
      <c r="JD687">
        <v>35.9412</v>
      </c>
      <c r="JE687">
        <v>24.1575</v>
      </c>
      <c r="JF687">
        <v>18</v>
      </c>
      <c r="JG687">
        <v>513.6900000000001</v>
      </c>
      <c r="JH687">
        <v>444.026</v>
      </c>
      <c r="JI687">
        <v>24.9997</v>
      </c>
      <c r="JJ687">
        <v>26.6068</v>
      </c>
      <c r="JK687">
        <v>29.9998</v>
      </c>
      <c r="JL687">
        <v>26.5947</v>
      </c>
      <c r="JM687">
        <v>26.5345</v>
      </c>
      <c r="JN687">
        <v>60.4047</v>
      </c>
      <c r="JO687">
        <v>28.2332</v>
      </c>
      <c r="JP687">
        <v>53.1724</v>
      </c>
      <c r="JQ687">
        <v>25</v>
      </c>
      <c r="JR687">
        <v>1590.35</v>
      </c>
      <c r="JS687">
        <v>17.3334</v>
      </c>
      <c r="JT687">
        <v>100.779</v>
      </c>
      <c r="JU687">
        <v>100.756</v>
      </c>
    </row>
    <row r="688" spans="1:281">
      <c r="A688">
        <v>672</v>
      </c>
      <c r="B688">
        <v>1658951186</v>
      </c>
      <c r="C688">
        <v>9548</v>
      </c>
      <c r="D688" t="s">
        <v>1779</v>
      </c>
      <c r="E688" t="s">
        <v>1780</v>
      </c>
      <c r="F688">
        <v>5</v>
      </c>
      <c r="G688" t="s">
        <v>1590</v>
      </c>
      <c r="H688" t="s">
        <v>416</v>
      </c>
      <c r="I688">
        <v>1658951178.5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1605.715251190521</v>
      </c>
      <c r="AK688">
        <v>1552.001393939393</v>
      </c>
      <c r="AL688">
        <v>3.444500217660737</v>
      </c>
      <c r="AM688">
        <v>65.32040265321261</v>
      </c>
      <c r="AN688">
        <f>(AP688 - AO688 + DI688*1E3/(8.314*(DK688+273.15)) * AR688/DH688 * AQ688) * DH688/(100*CV688) * 1000/(1000 - AP688)</f>
        <v>0</v>
      </c>
      <c r="AO688">
        <v>17.35027458201152</v>
      </c>
      <c r="AP688">
        <v>22.82117212121212</v>
      </c>
      <c r="AQ688">
        <v>0.0001382558340979646</v>
      </c>
      <c r="AR688">
        <v>84.89156689926901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1394</v>
      </c>
      <c r="CA688">
        <v>300</v>
      </c>
      <c r="CB688">
        <v>300</v>
      </c>
      <c r="CC688">
        <v>300</v>
      </c>
      <c r="CD688">
        <v>10389.3</v>
      </c>
      <c r="CE688">
        <v>1221.96</v>
      </c>
      <c r="CF688">
        <v>-0.00688733</v>
      </c>
      <c r="CG688">
        <v>0.34</v>
      </c>
      <c r="CH688" t="s">
        <v>417</v>
      </c>
      <c r="CI688" t="s">
        <v>417</v>
      </c>
      <c r="CJ688" t="s">
        <v>417</v>
      </c>
      <c r="CK688" t="s">
        <v>417</v>
      </c>
      <c r="CL688" t="s">
        <v>417</v>
      </c>
      <c r="CM688" t="s">
        <v>417</v>
      </c>
      <c r="CN688" t="s">
        <v>417</v>
      </c>
      <c r="CO688" t="s">
        <v>417</v>
      </c>
      <c r="CP688" t="s">
        <v>417</v>
      </c>
      <c r="CQ688" t="s">
        <v>417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1658951178.5</v>
      </c>
      <c r="DB688">
        <v>1493.187037037037</v>
      </c>
      <c r="DC688">
        <v>1561.930740740741</v>
      </c>
      <c r="DD688">
        <v>22.81137407407407</v>
      </c>
      <c r="DE688">
        <v>17.33819259259259</v>
      </c>
      <c r="DF688">
        <v>1498.388518518519</v>
      </c>
      <c r="DG688">
        <v>22.905</v>
      </c>
      <c r="DH688">
        <v>500.0512592592593</v>
      </c>
      <c r="DI688">
        <v>90.42631481481482</v>
      </c>
      <c r="DJ688">
        <v>0.09997213333333334</v>
      </c>
      <c r="DK688">
        <v>27.08131111111111</v>
      </c>
      <c r="DL688">
        <v>27.00507037037037</v>
      </c>
      <c r="DM688">
        <v>999.9000000000001</v>
      </c>
      <c r="DN688">
        <v>0</v>
      </c>
      <c r="DO688">
        <v>0</v>
      </c>
      <c r="DP688">
        <v>10006.55703703704</v>
      </c>
      <c r="DQ688">
        <v>0</v>
      </c>
      <c r="DR688">
        <v>11.3539</v>
      </c>
      <c r="DS688">
        <v>-68.74352222222223</v>
      </c>
      <c r="DT688">
        <v>1528.044814814815</v>
      </c>
      <c r="DU688">
        <v>1589.49</v>
      </c>
      <c r="DV688">
        <v>5.47318037037037</v>
      </c>
      <c r="DW688">
        <v>1561.930740740741</v>
      </c>
      <c r="DX688">
        <v>17.33819259259259</v>
      </c>
      <c r="DY688">
        <v>2.062748148148148</v>
      </c>
      <c r="DZ688">
        <v>1.567828148148148</v>
      </c>
      <c r="EA688">
        <v>17.9344</v>
      </c>
      <c r="EB688">
        <v>13.64617777777778</v>
      </c>
      <c r="EC688">
        <v>2000.031851851852</v>
      </c>
      <c r="ED688">
        <v>0.9799976666666665</v>
      </c>
      <c r="EE688">
        <v>0.02000253333333334</v>
      </c>
      <c r="EF688">
        <v>0</v>
      </c>
      <c r="EG688">
        <v>804.2026666666667</v>
      </c>
      <c r="EH688">
        <v>5.00097</v>
      </c>
      <c r="EI688">
        <v>15991.49259259259</v>
      </c>
      <c r="EJ688">
        <v>16707.82592592593</v>
      </c>
      <c r="EK688">
        <v>37.625</v>
      </c>
      <c r="EL688">
        <v>38.125</v>
      </c>
      <c r="EM688">
        <v>37.52985185185185</v>
      </c>
      <c r="EN688">
        <v>37.812</v>
      </c>
      <c r="EO688">
        <v>38.312</v>
      </c>
      <c r="EP688">
        <v>1955.128148148148</v>
      </c>
      <c r="EQ688">
        <v>39.90222222222223</v>
      </c>
      <c r="ER688">
        <v>0</v>
      </c>
      <c r="ES688">
        <v>1980</v>
      </c>
      <c r="ET688">
        <v>0</v>
      </c>
      <c r="EU688">
        <v>804.1766799999999</v>
      </c>
      <c r="EV688">
        <v>-4.362923085596488</v>
      </c>
      <c r="EW688">
        <v>-106.538461492578</v>
      </c>
      <c r="EX688">
        <v>15990.784</v>
      </c>
      <c r="EY688">
        <v>15</v>
      </c>
      <c r="EZ688">
        <v>1658949246.1</v>
      </c>
      <c r="FA688" t="s">
        <v>1397</v>
      </c>
      <c r="FB688">
        <v>1658949228.6</v>
      </c>
      <c r="FC688">
        <v>1658949246.1</v>
      </c>
      <c r="FD688">
        <v>1</v>
      </c>
      <c r="FE688">
        <v>1.075</v>
      </c>
      <c r="FF688">
        <v>0.018</v>
      </c>
      <c r="FG688">
        <v>-2.327</v>
      </c>
      <c r="FH688">
        <v>-0.178</v>
      </c>
      <c r="FI688">
        <v>420</v>
      </c>
      <c r="FJ688">
        <v>13</v>
      </c>
      <c r="FK688">
        <v>0.09</v>
      </c>
      <c r="FL688">
        <v>0.02</v>
      </c>
      <c r="FM688">
        <v>-68.70270250000002</v>
      </c>
      <c r="FN688">
        <v>-0.929699437148112</v>
      </c>
      <c r="FO688">
        <v>0.1614006729965826</v>
      </c>
      <c r="FP688">
        <v>0</v>
      </c>
      <c r="FQ688">
        <v>804.5225882352943</v>
      </c>
      <c r="FR688">
        <v>-5.134178770727495</v>
      </c>
      <c r="FS688">
        <v>0.5428405202726101</v>
      </c>
      <c r="FT688">
        <v>0</v>
      </c>
      <c r="FU688">
        <v>5.48889775</v>
      </c>
      <c r="FV688">
        <v>-0.2334296060037613</v>
      </c>
      <c r="FW688">
        <v>0.02815756705465686</v>
      </c>
      <c r="FX688">
        <v>0</v>
      </c>
      <c r="FY688">
        <v>0</v>
      </c>
      <c r="FZ688">
        <v>3</v>
      </c>
      <c r="GA688" t="s">
        <v>439</v>
      </c>
      <c r="GB688">
        <v>2.98315</v>
      </c>
      <c r="GC688">
        <v>2.71565</v>
      </c>
      <c r="GD688">
        <v>0.224368</v>
      </c>
      <c r="GE688">
        <v>0.227705</v>
      </c>
      <c r="GF688">
        <v>0.103778</v>
      </c>
      <c r="GG688">
        <v>0.0839189</v>
      </c>
      <c r="GH688">
        <v>24595.8</v>
      </c>
      <c r="GI688">
        <v>24585.9</v>
      </c>
      <c r="GJ688">
        <v>29470.9</v>
      </c>
      <c r="GK688">
        <v>29440.2</v>
      </c>
      <c r="GL688">
        <v>34989.8</v>
      </c>
      <c r="GM688">
        <v>35859.8</v>
      </c>
      <c r="GN688">
        <v>41512.7</v>
      </c>
      <c r="GO688">
        <v>41953</v>
      </c>
      <c r="GP688">
        <v>1.94825</v>
      </c>
      <c r="GQ688">
        <v>1.90847</v>
      </c>
      <c r="GR688">
        <v>0.107586</v>
      </c>
      <c r="GS688">
        <v>0</v>
      </c>
      <c r="GT688">
        <v>25.2598</v>
      </c>
      <c r="GU688">
        <v>999.9</v>
      </c>
      <c r="GV688">
        <v>45.9</v>
      </c>
      <c r="GW688">
        <v>31.3</v>
      </c>
      <c r="GX688">
        <v>23.2946</v>
      </c>
      <c r="GY688">
        <v>63.1697</v>
      </c>
      <c r="GZ688">
        <v>33.8221</v>
      </c>
      <c r="HA688">
        <v>1</v>
      </c>
      <c r="HB688">
        <v>-0.0640168</v>
      </c>
      <c r="HC688">
        <v>0.24994</v>
      </c>
      <c r="HD688">
        <v>20.3325</v>
      </c>
      <c r="HE688">
        <v>5.21759</v>
      </c>
      <c r="HF688">
        <v>12.0099</v>
      </c>
      <c r="HG688">
        <v>4.98905</v>
      </c>
      <c r="HH688">
        <v>3.28865</v>
      </c>
      <c r="HI688">
        <v>9999</v>
      </c>
      <c r="HJ688">
        <v>9999</v>
      </c>
      <c r="HK688">
        <v>9999</v>
      </c>
      <c r="HL688">
        <v>157.4</v>
      </c>
      <c r="HM688">
        <v>1.86739</v>
      </c>
      <c r="HN688">
        <v>1.86646</v>
      </c>
      <c r="HO688">
        <v>1.86587</v>
      </c>
      <c r="HP688">
        <v>1.86584</v>
      </c>
      <c r="HQ688">
        <v>1.86768</v>
      </c>
      <c r="HR688">
        <v>1.87014</v>
      </c>
      <c r="HS688">
        <v>1.86876</v>
      </c>
      <c r="HT688">
        <v>1.87027</v>
      </c>
      <c r="HU688">
        <v>0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-5.27</v>
      </c>
      <c r="II688">
        <v>-0.0935</v>
      </c>
      <c r="IJ688">
        <v>-0.9279119013753974</v>
      </c>
      <c r="IK688">
        <v>-0.003643892653284941</v>
      </c>
      <c r="IL688">
        <v>8.948238347276123E-07</v>
      </c>
      <c r="IM688">
        <v>-2.445980282225029E-10</v>
      </c>
      <c r="IN688">
        <v>-0.1764634167570225</v>
      </c>
      <c r="IO688">
        <v>-0.01042730378795286</v>
      </c>
      <c r="IP688">
        <v>0.00100284695746963</v>
      </c>
      <c r="IQ688">
        <v>-1.701466411570297E-05</v>
      </c>
      <c r="IR688">
        <v>2</v>
      </c>
      <c r="IS688">
        <v>2310</v>
      </c>
      <c r="IT688">
        <v>1</v>
      </c>
      <c r="IU688">
        <v>25</v>
      </c>
      <c r="IV688">
        <v>32.6</v>
      </c>
      <c r="IW688">
        <v>32.3</v>
      </c>
      <c r="IX688">
        <v>3.04321</v>
      </c>
      <c r="IY688">
        <v>2.18994</v>
      </c>
      <c r="IZ688">
        <v>1.39648</v>
      </c>
      <c r="JA688">
        <v>2.34497</v>
      </c>
      <c r="JB688">
        <v>1.49536</v>
      </c>
      <c r="JC688">
        <v>2.36572</v>
      </c>
      <c r="JD688">
        <v>35.9412</v>
      </c>
      <c r="JE688">
        <v>24.1663</v>
      </c>
      <c r="JF688">
        <v>18</v>
      </c>
      <c r="JG688">
        <v>513.833</v>
      </c>
      <c r="JH688">
        <v>444.252</v>
      </c>
      <c r="JI688">
        <v>24.9997</v>
      </c>
      <c r="JJ688">
        <v>26.6035</v>
      </c>
      <c r="JK688">
        <v>29.9999</v>
      </c>
      <c r="JL688">
        <v>26.5925</v>
      </c>
      <c r="JM688">
        <v>26.5322</v>
      </c>
      <c r="JN688">
        <v>60.8768</v>
      </c>
      <c r="JO688">
        <v>28.2332</v>
      </c>
      <c r="JP688">
        <v>53.1724</v>
      </c>
      <c r="JQ688">
        <v>25</v>
      </c>
      <c r="JR688">
        <v>1603.7</v>
      </c>
      <c r="JS688">
        <v>17.3444</v>
      </c>
      <c r="JT688">
        <v>100.782</v>
      </c>
      <c r="JU688">
        <v>100.757</v>
      </c>
    </row>
    <row r="689" spans="1:281">
      <c r="A689">
        <v>673</v>
      </c>
      <c r="B689">
        <v>1658951679</v>
      </c>
      <c r="C689">
        <v>10041</v>
      </c>
      <c r="D689" t="s">
        <v>1781</v>
      </c>
      <c r="E689" t="s">
        <v>1782</v>
      </c>
      <c r="F689">
        <v>5</v>
      </c>
      <c r="G689" t="s">
        <v>1783</v>
      </c>
      <c r="H689" t="s">
        <v>416</v>
      </c>
      <c r="I689">
        <v>1658951671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428.7479942653707</v>
      </c>
      <c r="AK689">
        <v>413.4396848484848</v>
      </c>
      <c r="AL689">
        <v>-0.02532326561014527</v>
      </c>
      <c r="AM689">
        <v>65.26801918758835</v>
      </c>
      <c r="AN689">
        <f>(AP689 - AO689 + DI689*1E3/(8.314*(DK689+273.15)) * AR689/DH689 * AQ689) * DH689/(100*CV689) * 1000/(1000 - AP689)</f>
        <v>0</v>
      </c>
      <c r="AO689">
        <v>20.47493285602133</v>
      </c>
      <c r="AP689">
        <v>23.39730545454545</v>
      </c>
      <c r="AQ689">
        <v>0.0001474090373580969</v>
      </c>
      <c r="AR689">
        <v>84.82373747385547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1394</v>
      </c>
      <c r="CA689">
        <v>300</v>
      </c>
      <c r="CB689">
        <v>300</v>
      </c>
      <c r="CC689">
        <v>300</v>
      </c>
      <c r="CD689">
        <v>10389.3</v>
      </c>
      <c r="CE689">
        <v>1221.96</v>
      </c>
      <c r="CF689">
        <v>-0.00688733</v>
      </c>
      <c r="CG689">
        <v>0.34</v>
      </c>
      <c r="CH689" t="s">
        <v>417</v>
      </c>
      <c r="CI689" t="s">
        <v>417</v>
      </c>
      <c r="CJ689" t="s">
        <v>417</v>
      </c>
      <c r="CK689" t="s">
        <v>417</v>
      </c>
      <c r="CL689" t="s">
        <v>417</v>
      </c>
      <c r="CM689" t="s">
        <v>417</v>
      </c>
      <c r="CN689" t="s">
        <v>417</v>
      </c>
      <c r="CO689" t="s">
        <v>417</v>
      </c>
      <c r="CP689" t="s">
        <v>417</v>
      </c>
      <c r="CQ689" t="s">
        <v>417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1658951671</v>
      </c>
      <c r="DB689">
        <v>403.8544516129031</v>
      </c>
      <c r="DC689">
        <v>419.9881290322581</v>
      </c>
      <c r="DD689">
        <v>23.38431935483871</v>
      </c>
      <c r="DE689">
        <v>20.47020967741935</v>
      </c>
      <c r="DF689">
        <v>406.1312258064516</v>
      </c>
      <c r="DG689">
        <v>23.47305161290323</v>
      </c>
      <c r="DH689">
        <v>500.0585806451613</v>
      </c>
      <c r="DI689">
        <v>90.39668064516131</v>
      </c>
      <c r="DJ689">
        <v>0.09999187741935484</v>
      </c>
      <c r="DK689">
        <v>27.19557741935484</v>
      </c>
      <c r="DL689">
        <v>27.1950935483871</v>
      </c>
      <c r="DM689">
        <v>999.9000000000003</v>
      </c>
      <c r="DN689">
        <v>0</v>
      </c>
      <c r="DO689">
        <v>0</v>
      </c>
      <c r="DP689">
        <v>10001.1864516129</v>
      </c>
      <c r="DQ689">
        <v>0</v>
      </c>
      <c r="DR689">
        <v>11.635</v>
      </c>
      <c r="DS689">
        <v>-16.1336064516129</v>
      </c>
      <c r="DT689">
        <v>413.5244516129033</v>
      </c>
      <c r="DU689">
        <v>428.765064516129</v>
      </c>
      <c r="DV689">
        <v>2.914113870967743</v>
      </c>
      <c r="DW689">
        <v>419.9881290322581</v>
      </c>
      <c r="DX689">
        <v>20.47020967741935</v>
      </c>
      <c r="DY689">
        <v>2.113864193548387</v>
      </c>
      <c r="DZ689">
        <v>1.850437419354839</v>
      </c>
      <c r="EA689">
        <v>18.32403548387097</v>
      </c>
      <c r="EB689">
        <v>16.2195</v>
      </c>
      <c r="EC689">
        <v>2000.024516129032</v>
      </c>
      <c r="ED689">
        <v>0.9799970000000002</v>
      </c>
      <c r="EE689">
        <v>0.0200026</v>
      </c>
      <c r="EF689">
        <v>0</v>
      </c>
      <c r="EG689">
        <v>856.0433225806453</v>
      </c>
      <c r="EH689">
        <v>5.000969999999999</v>
      </c>
      <c r="EI689">
        <v>17112.19677419355</v>
      </c>
      <c r="EJ689">
        <v>16707.76451612903</v>
      </c>
      <c r="EK689">
        <v>40.36867741935482</v>
      </c>
      <c r="EL689">
        <v>40.41109677419354</v>
      </c>
      <c r="EM689">
        <v>40.10061290322579</v>
      </c>
      <c r="EN689">
        <v>40.84251612903224</v>
      </c>
      <c r="EO689">
        <v>40.87267741935482</v>
      </c>
      <c r="EP689">
        <v>1955.114516129032</v>
      </c>
      <c r="EQ689">
        <v>39.9067741935484</v>
      </c>
      <c r="ER689">
        <v>0</v>
      </c>
      <c r="ES689">
        <v>2473.200000047684</v>
      </c>
      <c r="ET689">
        <v>0</v>
      </c>
      <c r="EU689">
        <v>855.9113199999999</v>
      </c>
      <c r="EV689">
        <v>-8.020692300469081</v>
      </c>
      <c r="EW689">
        <v>-184.9538458819322</v>
      </c>
      <c r="EX689">
        <v>17108.948</v>
      </c>
      <c r="EY689">
        <v>15</v>
      </c>
      <c r="EZ689">
        <v>1658949246.1</v>
      </c>
      <c r="FA689" t="s">
        <v>1397</v>
      </c>
      <c r="FB689">
        <v>1658949228.6</v>
      </c>
      <c r="FC689">
        <v>1658949246.1</v>
      </c>
      <c r="FD689">
        <v>1</v>
      </c>
      <c r="FE689">
        <v>1.075</v>
      </c>
      <c r="FF689">
        <v>0.018</v>
      </c>
      <c r="FG689">
        <v>-2.327</v>
      </c>
      <c r="FH689">
        <v>-0.178</v>
      </c>
      <c r="FI689">
        <v>420</v>
      </c>
      <c r="FJ689">
        <v>13</v>
      </c>
      <c r="FK689">
        <v>0.09</v>
      </c>
      <c r="FL689">
        <v>0.02</v>
      </c>
      <c r="FM689">
        <v>-16.09744390243903</v>
      </c>
      <c r="FN689">
        <v>-0.6895421602787174</v>
      </c>
      <c r="FO689">
        <v>0.07763657689888093</v>
      </c>
      <c r="FP689">
        <v>0</v>
      </c>
      <c r="FQ689">
        <v>856.379</v>
      </c>
      <c r="FR689">
        <v>-8.044064166841503</v>
      </c>
      <c r="FS689">
        <v>0.8241243124389311</v>
      </c>
      <c r="FT689">
        <v>0</v>
      </c>
      <c r="FU689">
        <v>2.913713170731707</v>
      </c>
      <c r="FV689">
        <v>0.01487770034843226</v>
      </c>
      <c r="FW689">
        <v>0.002128165864414804</v>
      </c>
      <c r="FX689">
        <v>1</v>
      </c>
      <c r="FY689">
        <v>1</v>
      </c>
      <c r="FZ689">
        <v>3</v>
      </c>
      <c r="GA689" t="s">
        <v>426</v>
      </c>
      <c r="GB689">
        <v>2.98354</v>
      </c>
      <c r="GC689">
        <v>2.71562</v>
      </c>
      <c r="GD689">
        <v>0.0920469</v>
      </c>
      <c r="GE689">
        <v>0.0935154</v>
      </c>
      <c r="GF689">
        <v>0.105626</v>
      </c>
      <c r="GG689">
        <v>0.0943958</v>
      </c>
      <c r="GH689">
        <v>28803.6</v>
      </c>
      <c r="GI689">
        <v>28865.4</v>
      </c>
      <c r="GJ689">
        <v>29482.5</v>
      </c>
      <c r="GK689">
        <v>29448.2</v>
      </c>
      <c r="GL689">
        <v>34926.4</v>
      </c>
      <c r="GM689">
        <v>35450.8</v>
      </c>
      <c r="GN689">
        <v>41528.3</v>
      </c>
      <c r="GO689">
        <v>41965.1</v>
      </c>
      <c r="GP689">
        <v>1.95455</v>
      </c>
      <c r="GQ689">
        <v>1.91415</v>
      </c>
      <c r="GR689">
        <v>0.126213</v>
      </c>
      <c r="GS689">
        <v>0</v>
      </c>
      <c r="GT689">
        <v>25.1228</v>
      </c>
      <c r="GU689">
        <v>999.9</v>
      </c>
      <c r="GV689">
        <v>47.1</v>
      </c>
      <c r="GW689">
        <v>31.4</v>
      </c>
      <c r="GX689">
        <v>24.048</v>
      </c>
      <c r="GY689">
        <v>63.0697</v>
      </c>
      <c r="GZ689">
        <v>33.6899</v>
      </c>
      <c r="HA689">
        <v>1</v>
      </c>
      <c r="HB689">
        <v>-0.08784550000000001</v>
      </c>
      <c r="HC689">
        <v>0.149129</v>
      </c>
      <c r="HD689">
        <v>20.3336</v>
      </c>
      <c r="HE689">
        <v>5.22448</v>
      </c>
      <c r="HF689">
        <v>12.0099</v>
      </c>
      <c r="HG689">
        <v>4.99095</v>
      </c>
      <c r="HH689">
        <v>3.29</v>
      </c>
      <c r="HI689">
        <v>9999</v>
      </c>
      <c r="HJ689">
        <v>9999</v>
      </c>
      <c r="HK689">
        <v>9999</v>
      </c>
      <c r="HL689">
        <v>157.5</v>
      </c>
      <c r="HM689">
        <v>1.8674</v>
      </c>
      <c r="HN689">
        <v>1.86646</v>
      </c>
      <c r="HO689">
        <v>1.8659</v>
      </c>
      <c r="HP689">
        <v>1.86584</v>
      </c>
      <c r="HQ689">
        <v>1.86768</v>
      </c>
      <c r="HR689">
        <v>1.87012</v>
      </c>
      <c r="HS689">
        <v>1.86876</v>
      </c>
      <c r="HT689">
        <v>1.87027</v>
      </c>
      <c r="HU689">
        <v>0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-2.277</v>
      </c>
      <c r="II689">
        <v>-0.0886</v>
      </c>
      <c r="IJ689">
        <v>-0.9279119013753974</v>
      </c>
      <c r="IK689">
        <v>-0.003643892653284941</v>
      </c>
      <c r="IL689">
        <v>8.948238347276123E-07</v>
      </c>
      <c r="IM689">
        <v>-2.445980282225029E-10</v>
      </c>
      <c r="IN689">
        <v>-0.1764634167570225</v>
      </c>
      <c r="IO689">
        <v>-0.01042730378795286</v>
      </c>
      <c r="IP689">
        <v>0.00100284695746963</v>
      </c>
      <c r="IQ689">
        <v>-1.701466411570297E-05</v>
      </c>
      <c r="IR689">
        <v>2</v>
      </c>
      <c r="IS689">
        <v>2310</v>
      </c>
      <c r="IT689">
        <v>1</v>
      </c>
      <c r="IU689">
        <v>25</v>
      </c>
      <c r="IV689">
        <v>40.8</v>
      </c>
      <c r="IW689">
        <v>40.5</v>
      </c>
      <c r="IX689">
        <v>1.0498</v>
      </c>
      <c r="IY689">
        <v>2.21436</v>
      </c>
      <c r="IZ689">
        <v>1.39648</v>
      </c>
      <c r="JA689">
        <v>2.34497</v>
      </c>
      <c r="JB689">
        <v>1.49536</v>
      </c>
      <c r="JC689">
        <v>2.3645</v>
      </c>
      <c r="JD689">
        <v>35.9645</v>
      </c>
      <c r="JE689">
        <v>24.1663</v>
      </c>
      <c r="JF689">
        <v>18</v>
      </c>
      <c r="JG689">
        <v>515.495</v>
      </c>
      <c r="JH689">
        <v>445.632</v>
      </c>
      <c r="JI689">
        <v>24.9998</v>
      </c>
      <c r="JJ689">
        <v>26.3008</v>
      </c>
      <c r="JK689">
        <v>29.9999</v>
      </c>
      <c r="JL689">
        <v>26.3195</v>
      </c>
      <c r="JM689">
        <v>26.2684</v>
      </c>
      <c r="JN689">
        <v>21.0162</v>
      </c>
      <c r="JO689">
        <v>19.4719</v>
      </c>
      <c r="JP689">
        <v>61.7833</v>
      </c>
      <c r="JQ689">
        <v>25</v>
      </c>
      <c r="JR689">
        <v>419.976</v>
      </c>
      <c r="JS689">
        <v>20.4612</v>
      </c>
      <c r="JT689">
        <v>100.82</v>
      </c>
      <c r="JU689">
        <v>100.785</v>
      </c>
    </row>
    <row r="690" spans="1:281">
      <c r="A690">
        <v>674</v>
      </c>
      <c r="B690">
        <v>1658951684</v>
      </c>
      <c r="C690">
        <v>10046</v>
      </c>
      <c r="D690" t="s">
        <v>1784</v>
      </c>
      <c r="E690" t="s">
        <v>1785</v>
      </c>
      <c r="F690">
        <v>5</v>
      </c>
      <c r="G690" t="s">
        <v>1783</v>
      </c>
      <c r="H690" t="s">
        <v>416</v>
      </c>
      <c r="I690">
        <v>1658951676.155172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428.7315003224987</v>
      </c>
      <c r="AK690">
        <v>413.338418181818</v>
      </c>
      <c r="AL690">
        <v>-0.03060130519891244</v>
      </c>
      <c r="AM690">
        <v>65.26801918758835</v>
      </c>
      <c r="AN690">
        <f>(AP690 - AO690 + DI690*1E3/(8.314*(DK690+273.15)) * AR690/DH690 * AQ690) * DH690/(100*CV690) * 1000/(1000 - AP690)</f>
        <v>0</v>
      </c>
      <c r="AO690">
        <v>20.4792630494918</v>
      </c>
      <c r="AP690">
        <v>23.4041703030303</v>
      </c>
      <c r="AQ690">
        <v>0.0001434933936326967</v>
      </c>
      <c r="AR690">
        <v>84.82373747385547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1394</v>
      </c>
      <c r="CA690">
        <v>300</v>
      </c>
      <c r="CB690">
        <v>300</v>
      </c>
      <c r="CC690">
        <v>300</v>
      </c>
      <c r="CD690">
        <v>10389.3</v>
      </c>
      <c r="CE690">
        <v>1221.96</v>
      </c>
      <c r="CF690">
        <v>-0.00688733</v>
      </c>
      <c r="CG690">
        <v>0.34</v>
      </c>
      <c r="CH690" t="s">
        <v>417</v>
      </c>
      <c r="CI690" t="s">
        <v>417</v>
      </c>
      <c r="CJ690" t="s">
        <v>417</v>
      </c>
      <c r="CK690" t="s">
        <v>417</v>
      </c>
      <c r="CL690" t="s">
        <v>417</v>
      </c>
      <c r="CM690" t="s">
        <v>417</v>
      </c>
      <c r="CN690" t="s">
        <v>417</v>
      </c>
      <c r="CO690" t="s">
        <v>417</v>
      </c>
      <c r="CP690" t="s">
        <v>417</v>
      </c>
      <c r="CQ690" t="s">
        <v>417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1658951676.155172</v>
      </c>
      <c r="DB690">
        <v>403.8070344827587</v>
      </c>
      <c r="DC690">
        <v>419.8631034482759</v>
      </c>
      <c r="DD690">
        <v>23.39182068965517</v>
      </c>
      <c r="DE690">
        <v>20.47403448275862</v>
      </c>
      <c r="DF690">
        <v>406.0836206896552</v>
      </c>
      <c r="DG690">
        <v>23.48048620689655</v>
      </c>
      <c r="DH690">
        <v>500.026</v>
      </c>
      <c r="DI690">
        <v>90.39639655172415</v>
      </c>
      <c r="DJ690">
        <v>0.09993135862068964</v>
      </c>
      <c r="DK690">
        <v>27.20040689655173</v>
      </c>
      <c r="DL690">
        <v>27.19705862068966</v>
      </c>
      <c r="DM690">
        <v>999.9000000000002</v>
      </c>
      <c r="DN690">
        <v>0</v>
      </c>
      <c r="DO690">
        <v>0</v>
      </c>
      <c r="DP690">
        <v>10000.03620689655</v>
      </c>
      <c r="DQ690">
        <v>0</v>
      </c>
      <c r="DR690">
        <v>11.635</v>
      </c>
      <c r="DS690">
        <v>-16.05602413793103</v>
      </c>
      <c r="DT690">
        <v>413.4790344827586</v>
      </c>
      <c r="DU690">
        <v>428.6391379310346</v>
      </c>
      <c r="DV690">
        <v>2.917788965517242</v>
      </c>
      <c r="DW690">
        <v>419.8631034482759</v>
      </c>
      <c r="DX690">
        <v>20.47403448275862</v>
      </c>
      <c r="DY690">
        <v>2.114536206896552</v>
      </c>
      <c r="DZ690">
        <v>1.850778620689655</v>
      </c>
      <c r="EA690">
        <v>18.32910689655173</v>
      </c>
      <c r="EB690">
        <v>16.22238275862069</v>
      </c>
      <c r="EC690">
        <v>2000.035517241379</v>
      </c>
      <c r="ED690">
        <v>0.9799964827586209</v>
      </c>
      <c r="EE690">
        <v>0.02000311724137931</v>
      </c>
      <c r="EF690">
        <v>0</v>
      </c>
      <c r="EG690">
        <v>855.3506206896551</v>
      </c>
      <c r="EH690">
        <v>5.000969999999999</v>
      </c>
      <c r="EI690">
        <v>17096.6275862069</v>
      </c>
      <c r="EJ690">
        <v>16707.85862068965</v>
      </c>
      <c r="EK690">
        <v>40.32944827586206</v>
      </c>
      <c r="EL690">
        <v>40.34675862068966</v>
      </c>
      <c r="EM690">
        <v>40.07937931034482</v>
      </c>
      <c r="EN690">
        <v>40.72824137931033</v>
      </c>
      <c r="EO690">
        <v>40.8251724137931</v>
      </c>
      <c r="EP690">
        <v>1955.12551724138</v>
      </c>
      <c r="EQ690">
        <v>39.91</v>
      </c>
      <c r="ER690">
        <v>0</v>
      </c>
      <c r="ES690">
        <v>2478</v>
      </c>
      <c r="ET690">
        <v>0</v>
      </c>
      <c r="EU690">
        <v>855.27232</v>
      </c>
      <c r="EV690">
        <v>-8.733461528772018</v>
      </c>
      <c r="EW690">
        <v>-177.9615384309485</v>
      </c>
      <c r="EX690">
        <v>17094.608</v>
      </c>
      <c r="EY690">
        <v>15</v>
      </c>
      <c r="EZ690">
        <v>1658949246.1</v>
      </c>
      <c r="FA690" t="s">
        <v>1397</v>
      </c>
      <c r="FB690">
        <v>1658949228.6</v>
      </c>
      <c r="FC690">
        <v>1658949246.1</v>
      </c>
      <c r="FD690">
        <v>1</v>
      </c>
      <c r="FE690">
        <v>1.075</v>
      </c>
      <c r="FF690">
        <v>0.018</v>
      </c>
      <c r="FG690">
        <v>-2.327</v>
      </c>
      <c r="FH690">
        <v>-0.178</v>
      </c>
      <c r="FI690">
        <v>420</v>
      </c>
      <c r="FJ690">
        <v>13</v>
      </c>
      <c r="FK690">
        <v>0.09</v>
      </c>
      <c r="FL690">
        <v>0.02</v>
      </c>
      <c r="FM690">
        <v>-16.11870731707317</v>
      </c>
      <c r="FN690">
        <v>-0.07151916376307249</v>
      </c>
      <c r="FO690">
        <v>0.09862655702871559</v>
      </c>
      <c r="FP690">
        <v>1</v>
      </c>
      <c r="FQ690">
        <v>855.8538235294118</v>
      </c>
      <c r="FR690">
        <v>-8.138792962259785</v>
      </c>
      <c r="FS690">
        <v>0.837577932127834</v>
      </c>
      <c r="FT690">
        <v>0</v>
      </c>
      <c r="FU690">
        <v>2.915578292682927</v>
      </c>
      <c r="FV690">
        <v>0.03748557491289727</v>
      </c>
      <c r="FW690">
        <v>0.004017497645173041</v>
      </c>
      <c r="FX690">
        <v>1</v>
      </c>
      <c r="FY690">
        <v>2</v>
      </c>
      <c r="FZ690">
        <v>3</v>
      </c>
      <c r="GA690" t="s">
        <v>420</v>
      </c>
      <c r="GB690">
        <v>2.98354</v>
      </c>
      <c r="GC690">
        <v>2.71546</v>
      </c>
      <c r="GD690">
        <v>0.0920207</v>
      </c>
      <c r="GE690">
        <v>0.0931034</v>
      </c>
      <c r="GF690">
        <v>0.105652</v>
      </c>
      <c r="GG690">
        <v>0.0943967</v>
      </c>
      <c r="GH690">
        <v>28804.7</v>
      </c>
      <c r="GI690">
        <v>28878.9</v>
      </c>
      <c r="GJ690">
        <v>29482.8</v>
      </c>
      <c r="GK690">
        <v>29448.5</v>
      </c>
      <c r="GL690">
        <v>34925.7</v>
      </c>
      <c r="GM690">
        <v>35451.2</v>
      </c>
      <c r="GN690">
        <v>41528.7</v>
      </c>
      <c r="GO690">
        <v>41965.7</v>
      </c>
      <c r="GP690">
        <v>1.95467</v>
      </c>
      <c r="GQ690">
        <v>1.91432</v>
      </c>
      <c r="GR690">
        <v>0.127032</v>
      </c>
      <c r="GS690">
        <v>0</v>
      </c>
      <c r="GT690">
        <v>25.1228</v>
      </c>
      <c r="GU690">
        <v>999.9</v>
      </c>
      <c r="GV690">
        <v>47.1</v>
      </c>
      <c r="GW690">
        <v>31.4</v>
      </c>
      <c r="GX690">
        <v>24.0484</v>
      </c>
      <c r="GY690">
        <v>63.0197</v>
      </c>
      <c r="GZ690">
        <v>33.9543</v>
      </c>
      <c r="HA690">
        <v>1</v>
      </c>
      <c r="HB690">
        <v>-0.0883308</v>
      </c>
      <c r="HC690">
        <v>0.148162</v>
      </c>
      <c r="HD690">
        <v>20.3324</v>
      </c>
      <c r="HE690">
        <v>5.21699</v>
      </c>
      <c r="HF690">
        <v>12.0099</v>
      </c>
      <c r="HG690">
        <v>4.98875</v>
      </c>
      <c r="HH690">
        <v>3.28865</v>
      </c>
      <c r="HI690">
        <v>9999</v>
      </c>
      <c r="HJ690">
        <v>9999</v>
      </c>
      <c r="HK690">
        <v>9999</v>
      </c>
      <c r="HL690">
        <v>157.5</v>
      </c>
      <c r="HM690">
        <v>1.86741</v>
      </c>
      <c r="HN690">
        <v>1.86646</v>
      </c>
      <c r="HO690">
        <v>1.86591</v>
      </c>
      <c r="HP690">
        <v>1.86584</v>
      </c>
      <c r="HQ690">
        <v>1.86768</v>
      </c>
      <c r="HR690">
        <v>1.87012</v>
      </c>
      <c r="HS690">
        <v>1.86876</v>
      </c>
      <c r="HT690">
        <v>1.87027</v>
      </c>
      <c r="HU690">
        <v>0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-2.276</v>
      </c>
      <c r="II690">
        <v>-0.0885</v>
      </c>
      <c r="IJ690">
        <v>-0.9279119013753974</v>
      </c>
      <c r="IK690">
        <v>-0.003643892653284941</v>
      </c>
      <c r="IL690">
        <v>8.948238347276123E-07</v>
      </c>
      <c r="IM690">
        <v>-2.445980282225029E-10</v>
      </c>
      <c r="IN690">
        <v>-0.1764634167570225</v>
      </c>
      <c r="IO690">
        <v>-0.01042730378795286</v>
      </c>
      <c r="IP690">
        <v>0.00100284695746963</v>
      </c>
      <c r="IQ690">
        <v>-1.701466411570297E-05</v>
      </c>
      <c r="IR690">
        <v>2</v>
      </c>
      <c r="IS690">
        <v>2310</v>
      </c>
      <c r="IT690">
        <v>1</v>
      </c>
      <c r="IU690">
        <v>25</v>
      </c>
      <c r="IV690">
        <v>40.9</v>
      </c>
      <c r="IW690">
        <v>40.6</v>
      </c>
      <c r="IX690">
        <v>1.02295</v>
      </c>
      <c r="IY690">
        <v>2.2168</v>
      </c>
      <c r="IZ690">
        <v>1.39648</v>
      </c>
      <c r="JA690">
        <v>2.34497</v>
      </c>
      <c r="JB690">
        <v>1.49536</v>
      </c>
      <c r="JC690">
        <v>2.28149</v>
      </c>
      <c r="JD690">
        <v>35.9645</v>
      </c>
      <c r="JE690">
        <v>24.1575</v>
      </c>
      <c r="JF690">
        <v>18</v>
      </c>
      <c r="JG690">
        <v>515.557</v>
      </c>
      <c r="JH690">
        <v>445.713</v>
      </c>
      <c r="JI690">
        <v>24.9997</v>
      </c>
      <c r="JJ690">
        <v>26.2981</v>
      </c>
      <c r="JK690">
        <v>29.9998</v>
      </c>
      <c r="JL690">
        <v>26.3173</v>
      </c>
      <c r="JM690">
        <v>26.2651</v>
      </c>
      <c r="JN690">
        <v>20.4834</v>
      </c>
      <c r="JO690">
        <v>19.4719</v>
      </c>
      <c r="JP690">
        <v>61.7833</v>
      </c>
      <c r="JQ690">
        <v>25</v>
      </c>
      <c r="JR690">
        <v>399.923</v>
      </c>
      <c r="JS690">
        <v>20.4486</v>
      </c>
      <c r="JT690">
        <v>100.821</v>
      </c>
      <c r="JU690">
        <v>100.786</v>
      </c>
    </row>
    <row r="691" spans="1:281">
      <c r="A691">
        <v>675</v>
      </c>
      <c r="B691">
        <v>1658951689</v>
      </c>
      <c r="C691">
        <v>10051</v>
      </c>
      <c r="D691" t="s">
        <v>1786</v>
      </c>
      <c r="E691" t="s">
        <v>1787</v>
      </c>
      <c r="F691">
        <v>5</v>
      </c>
      <c r="G691" t="s">
        <v>1783</v>
      </c>
      <c r="H691" t="s">
        <v>416</v>
      </c>
      <c r="I691">
        <v>1658951681.232143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420.8810189271874</v>
      </c>
      <c r="AK691">
        <v>410.0023878787878</v>
      </c>
      <c r="AL691">
        <v>-0.8875312032772781</v>
      </c>
      <c r="AM691">
        <v>65.26801918758835</v>
      </c>
      <c r="AN691">
        <f>(AP691 - AO691 + DI691*1E3/(8.314*(DK691+273.15)) * AR691/DH691 * AQ691) * DH691/(100*CV691) * 1000/(1000 - AP691)</f>
        <v>0</v>
      </c>
      <c r="AO691">
        <v>20.47764084369456</v>
      </c>
      <c r="AP691">
        <v>23.41444303030303</v>
      </c>
      <c r="AQ691">
        <v>0.0001130134716328755</v>
      </c>
      <c r="AR691">
        <v>84.82373747385547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1394</v>
      </c>
      <c r="CA691">
        <v>300</v>
      </c>
      <c r="CB691">
        <v>300</v>
      </c>
      <c r="CC691">
        <v>300</v>
      </c>
      <c r="CD691">
        <v>10389.3</v>
      </c>
      <c r="CE691">
        <v>1221.96</v>
      </c>
      <c r="CF691">
        <v>-0.00688733</v>
      </c>
      <c r="CG691">
        <v>0.34</v>
      </c>
      <c r="CH691" t="s">
        <v>417</v>
      </c>
      <c r="CI691" t="s">
        <v>417</v>
      </c>
      <c r="CJ691" t="s">
        <v>417</v>
      </c>
      <c r="CK691" t="s">
        <v>417</v>
      </c>
      <c r="CL691" t="s">
        <v>417</v>
      </c>
      <c r="CM691" t="s">
        <v>417</v>
      </c>
      <c r="CN691" t="s">
        <v>417</v>
      </c>
      <c r="CO691" t="s">
        <v>417</v>
      </c>
      <c r="CP691" t="s">
        <v>417</v>
      </c>
      <c r="CQ691" t="s">
        <v>417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1658951681.232143</v>
      </c>
      <c r="DB691">
        <v>403.2913571428572</v>
      </c>
      <c r="DC691">
        <v>417.0978928571427</v>
      </c>
      <c r="DD691">
        <v>23.40114642857143</v>
      </c>
      <c r="DE691">
        <v>20.47736785714286</v>
      </c>
      <c r="DF691">
        <v>405.5662857142857</v>
      </c>
      <c r="DG691">
        <v>23.48973214285714</v>
      </c>
      <c r="DH691">
        <v>500.0263928571428</v>
      </c>
      <c r="DI691">
        <v>90.39683214285712</v>
      </c>
      <c r="DJ691">
        <v>0.09989356428571429</v>
      </c>
      <c r="DK691">
        <v>27.20310714285714</v>
      </c>
      <c r="DL691">
        <v>27.1974</v>
      </c>
      <c r="DM691">
        <v>999.9000000000002</v>
      </c>
      <c r="DN691">
        <v>0</v>
      </c>
      <c r="DO691">
        <v>0</v>
      </c>
      <c r="DP691">
        <v>10004.09892857143</v>
      </c>
      <c r="DQ691">
        <v>0</v>
      </c>
      <c r="DR691">
        <v>11.635</v>
      </c>
      <c r="DS691">
        <v>-13.80651857142857</v>
      </c>
      <c r="DT691">
        <v>412.9548928571429</v>
      </c>
      <c r="DU691">
        <v>425.8175714285714</v>
      </c>
      <c r="DV691">
        <v>2.923778571428572</v>
      </c>
      <c r="DW691">
        <v>417.0978928571427</v>
      </c>
      <c r="DX691">
        <v>20.47736785714286</v>
      </c>
      <c r="DY691">
        <v>2.115388928571428</v>
      </c>
      <c r="DZ691">
        <v>1.851089285714286</v>
      </c>
      <c r="EA691">
        <v>18.33553928571429</v>
      </c>
      <c r="EB691">
        <v>16.22500357142857</v>
      </c>
      <c r="EC691">
        <v>2000.008214285714</v>
      </c>
      <c r="ED691">
        <v>0.9799956071428573</v>
      </c>
      <c r="EE691">
        <v>0.02000399285714285</v>
      </c>
      <c r="EF691">
        <v>0</v>
      </c>
      <c r="EG691">
        <v>854.6998928571429</v>
      </c>
      <c r="EH691">
        <v>5.00097</v>
      </c>
      <c r="EI691">
        <v>17082.1</v>
      </c>
      <c r="EJ691">
        <v>16707.63214285715</v>
      </c>
      <c r="EK691">
        <v>40.29214285714285</v>
      </c>
      <c r="EL691">
        <v>40.29671428571429</v>
      </c>
      <c r="EM691">
        <v>40.06199999999999</v>
      </c>
      <c r="EN691">
        <v>40.61817857142857</v>
      </c>
      <c r="EO691">
        <v>40.78321428571428</v>
      </c>
      <c r="EP691">
        <v>1955.098214285714</v>
      </c>
      <c r="EQ691">
        <v>39.91</v>
      </c>
      <c r="ER691">
        <v>0</v>
      </c>
      <c r="ES691">
        <v>2482.799999952316</v>
      </c>
      <c r="ET691">
        <v>0</v>
      </c>
      <c r="EU691">
        <v>854.66692</v>
      </c>
      <c r="EV691">
        <v>-7.904153825634298</v>
      </c>
      <c r="EW691">
        <v>-161.607692074852</v>
      </c>
      <c r="EX691">
        <v>17081.08</v>
      </c>
      <c r="EY691">
        <v>15</v>
      </c>
      <c r="EZ691">
        <v>1658949246.1</v>
      </c>
      <c r="FA691" t="s">
        <v>1397</v>
      </c>
      <c r="FB691">
        <v>1658949228.6</v>
      </c>
      <c r="FC691">
        <v>1658949246.1</v>
      </c>
      <c r="FD691">
        <v>1</v>
      </c>
      <c r="FE691">
        <v>1.075</v>
      </c>
      <c r="FF691">
        <v>0.018</v>
      </c>
      <c r="FG691">
        <v>-2.327</v>
      </c>
      <c r="FH691">
        <v>-0.178</v>
      </c>
      <c r="FI691">
        <v>420</v>
      </c>
      <c r="FJ691">
        <v>13</v>
      </c>
      <c r="FK691">
        <v>0.09</v>
      </c>
      <c r="FL691">
        <v>0.02</v>
      </c>
      <c r="FM691">
        <v>-14.72414975</v>
      </c>
      <c r="FN691">
        <v>20.9756880675423</v>
      </c>
      <c r="FO691">
        <v>2.760296821980824</v>
      </c>
      <c r="FP691">
        <v>0</v>
      </c>
      <c r="FQ691">
        <v>855.0880588235294</v>
      </c>
      <c r="FR691">
        <v>-7.887761638455653</v>
      </c>
      <c r="FS691">
        <v>0.8129545223217099</v>
      </c>
      <c r="FT691">
        <v>0</v>
      </c>
      <c r="FU691">
        <v>2.9208285</v>
      </c>
      <c r="FV691">
        <v>0.0694264165103162</v>
      </c>
      <c r="FW691">
        <v>0.006972641733948518</v>
      </c>
      <c r="FX691">
        <v>1</v>
      </c>
      <c r="FY691">
        <v>1</v>
      </c>
      <c r="FZ691">
        <v>3</v>
      </c>
      <c r="GA691" t="s">
        <v>426</v>
      </c>
      <c r="GB691">
        <v>2.98337</v>
      </c>
      <c r="GC691">
        <v>2.71567</v>
      </c>
      <c r="GD691">
        <v>0.0913433</v>
      </c>
      <c r="GE691">
        <v>0.0908788</v>
      </c>
      <c r="GF691">
        <v>0.105683</v>
      </c>
      <c r="GG691">
        <v>0.09440270000000001</v>
      </c>
      <c r="GH691">
        <v>28826</v>
      </c>
      <c r="GI691">
        <v>28949.4</v>
      </c>
      <c r="GJ691">
        <v>29482.6</v>
      </c>
      <c r="GK691">
        <v>29448.2</v>
      </c>
      <c r="GL691">
        <v>34924.1</v>
      </c>
      <c r="GM691">
        <v>35450.5</v>
      </c>
      <c r="GN691">
        <v>41528.4</v>
      </c>
      <c r="GO691">
        <v>41965.2</v>
      </c>
      <c r="GP691">
        <v>1.9546</v>
      </c>
      <c r="GQ691">
        <v>1.9141</v>
      </c>
      <c r="GR691">
        <v>0.126623</v>
      </c>
      <c r="GS691">
        <v>0</v>
      </c>
      <c r="GT691">
        <v>25.1228</v>
      </c>
      <c r="GU691">
        <v>999.9</v>
      </c>
      <c r="GV691">
        <v>47.1</v>
      </c>
      <c r="GW691">
        <v>31.4</v>
      </c>
      <c r="GX691">
        <v>24.0464</v>
      </c>
      <c r="GY691">
        <v>62.7597</v>
      </c>
      <c r="GZ691">
        <v>33.5897</v>
      </c>
      <c r="HA691">
        <v>1</v>
      </c>
      <c r="HB691">
        <v>-0.0884578</v>
      </c>
      <c r="HC691">
        <v>0.147249</v>
      </c>
      <c r="HD691">
        <v>20.3326</v>
      </c>
      <c r="HE691">
        <v>5.21699</v>
      </c>
      <c r="HF691">
        <v>12.0099</v>
      </c>
      <c r="HG691">
        <v>4.98855</v>
      </c>
      <c r="HH691">
        <v>3.28855</v>
      </c>
      <c r="HI691">
        <v>9999</v>
      </c>
      <c r="HJ691">
        <v>9999</v>
      </c>
      <c r="HK691">
        <v>9999</v>
      </c>
      <c r="HL691">
        <v>157.5</v>
      </c>
      <c r="HM691">
        <v>1.8674</v>
      </c>
      <c r="HN691">
        <v>1.86646</v>
      </c>
      <c r="HO691">
        <v>1.86589</v>
      </c>
      <c r="HP691">
        <v>1.86584</v>
      </c>
      <c r="HQ691">
        <v>1.86768</v>
      </c>
      <c r="HR691">
        <v>1.87012</v>
      </c>
      <c r="HS691">
        <v>1.86878</v>
      </c>
      <c r="HT691">
        <v>1.87027</v>
      </c>
      <c r="HU691">
        <v>0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-2.264</v>
      </c>
      <c r="II691">
        <v>-0.08840000000000001</v>
      </c>
      <c r="IJ691">
        <v>-0.9279119013753974</v>
      </c>
      <c r="IK691">
        <v>-0.003643892653284941</v>
      </c>
      <c r="IL691">
        <v>8.948238347276123E-07</v>
      </c>
      <c r="IM691">
        <v>-2.445980282225029E-10</v>
      </c>
      <c r="IN691">
        <v>-0.1764634167570225</v>
      </c>
      <c r="IO691">
        <v>-0.01042730378795286</v>
      </c>
      <c r="IP691">
        <v>0.00100284695746963</v>
      </c>
      <c r="IQ691">
        <v>-1.701466411570297E-05</v>
      </c>
      <c r="IR691">
        <v>2</v>
      </c>
      <c r="IS691">
        <v>2310</v>
      </c>
      <c r="IT691">
        <v>1</v>
      </c>
      <c r="IU691">
        <v>25</v>
      </c>
      <c r="IV691">
        <v>41</v>
      </c>
      <c r="IW691">
        <v>40.7</v>
      </c>
      <c r="IX691">
        <v>0.993652</v>
      </c>
      <c r="IY691">
        <v>2.20947</v>
      </c>
      <c r="IZ691">
        <v>1.39648</v>
      </c>
      <c r="JA691">
        <v>2.34497</v>
      </c>
      <c r="JB691">
        <v>1.49536</v>
      </c>
      <c r="JC691">
        <v>2.36084</v>
      </c>
      <c r="JD691">
        <v>35.9645</v>
      </c>
      <c r="JE691">
        <v>24.1663</v>
      </c>
      <c r="JF691">
        <v>18</v>
      </c>
      <c r="JG691">
        <v>515.4829999999999</v>
      </c>
      <c r="JH691">
        <v>445.556</v>
      </c>
      <c r="JI691">
        <v>24.9997</v>
      </c>
      <c r="JJ691">
        <v>26.2958</v>
      </c>
      <c r="JK691">
        <v>29.9999</v>
      </c>
      <c r="JL691">
        <v>26.3146</v>
      </c>
      <c r="JM691">
        <v>26.2625</v>
      </c>
      <c r="JN691">
        <v>19.8961</v>
      </c>
      <c r="JO691">
        <v>19.4719</v>
      </c>
      <c r="JP691">
        <v>61.7833</v>
      </c>
      <c r="JQ691">
        <v>25</v>
      </c>
      <c r="JR691">
        <v>386.566</v>
      </c>
      <c r="JS691">
        <v>20.4319</v>
      </c>
      <c r="JT691">
        <v>100.821</v>
      </c>
      <c r="JU691">
        <v>100.785</v>
      </c>
    </row>
    <row r="692" spans="1:281">
      <c r="A692">
        <v>676</v>
      </c>
      <c r="B692">
        <v>1658951694</v>
      </c>
      <c r="C692">
        <v>10056</v>
      </c>
      <c r="D692" t="s">
        <v>1788</v>
      </c>
      <c r="E692" t="s">
        <v>1789</v>
      </c>
      <c r="F692">
        <v>5</v>
      </c>
      <c r="G692" t="s">
        <v>1783</v>
      </c>
      <c r="H692" t="s">
        <v>416</v>
      </c>
      <c r="I692">
        <v>1658951686.5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405.8762110058088</v>
      </c>
      <c r="AK692">
        <v>400.7215575757573</v>
      </c>
      <c r="AL692">
        <v>-2.025872201704328</v>
      </c>
      <c r="AM692">
        <v>65.26801918758835</v>
      </c>
      <c r="AN692">
        <f>(AP692 - AO692 + DI692*1E3/(8.314*(DK692+273.15)) * AR692/DH692 * AQ692) * DH692/(100*CV692) * 1000/(1000 - AP692)</f>
        <v>0</v>
      </c>
      <c r="AO692">
        <v>20.4801025709329</v>
      </c>
      <c r="AP692">
        <v>23.42349515151516</v>
      </c>
      <c r="AQ692">
        <v>0.0001078987543603007</v>
      </c>
      <c r="AR692">
        <v>84.82373747385547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1394</v>
      </c>
      <c r="CA692">
        <v>300</v>
      </c>
      <c r="CB692">
        <v>300</v>
      </c>
      <c r="CC692">
        <v>300</v>
      </c>
      <c r="CD692">
        <v>10389.3</v>
      </c>
      <c r="CE692">
        <v>1221.96</v>
      </c>
      <c r="CF692">
        <v>-0.00688733</v>
      </c>
      <c r="CG692">
        <v>0.34</v>
      </c>
      <c r="CH692" t="s">
        <v>417</v>
      </c>
      <c r="CI692" t="s">
        <v>417</v>
      </c>
      <c r="CJ692" t="s">
        <v>417</v>
      </c>
      <c r="CK692" t="s">
        <v>417</v>
      </c>
      <c r="CL692" t="s">
        <v>417</v>
      </c>
      <c r="CM692" t="s">
        <v>417</v>
      </c>
      <c r="CN692" t="s">
        <v>417</v>
      </c>
      <c r="CO692" t="s">
        <v>417</v>
      </c>
      <c r="CP692" t="s">
        <v>417</v>
      </c>
      <c r="CQ692" t="s">
        <v>417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1658951686.5</v>
      </c>
      <c r="DB692">
        <v>400.4525555555556</v>
      </c>
      <c r="DC692">
        <v>409.2415185185185</v>
      </c>
      <c r="DD692">
        <v>23.4110037037037</v>
      </c>
      <c r="DE692">
        <v>20.47911111111111</v>
      </c>
      <c r="DF692">
        <v>402.7187407407408</v>
      </c>
      <c r="DG692">
        <v>23.49951111111111</v>
      </c>
      <c r="DH692">
        <v>500.0242592592593</v>
      </c>
      <c r="DI692">
        <v>90.3973222222222</v>
      </c>
      <c r="DJ692">
        <v>0.09993895555555556</v>
      </c>
      <c r="DK692">
        <v>27.20303333333333</v>
      </c>
      <c r="DL692">
        <v>27.19791851851851</v>
      </c>
      <c r="DM692">
        <v>999.9000000000001</v>
      </c>
      <c r="DN692">
        <v>0</v>
      </c>
      <c r="DO692">
        <v>0</v>
      </c>
      <c r="DP692">
        <v>10003.62444444444</v>
      </c>
      <c r="DQ692">
        <v>0</v>
      </c>
      <c r="DR692">
        <v>11.635</v>
      </c>
      <c r="DS692">
        <v>-8.788972940740742</v>
      </c>
      <c r="DT692">
        <v>410.0522222222222</v>
      </c>
      <c r="DU692">
        <v>417.7977407407407</v>
      </c>
      <c r="DV692">
        <v>2.931896666666667</v>
      </c>
      <c r="DW692">
        <v>409.2415185185185</v>
      </c>
      <c r="DX692">
        <v>20.47911111111111</v>
      </c>
      <c r="DY692">
        <v>2.116292222222222</v>
      </c>
      <c r="DZ692">
        <v>1.851257777777778</v>
      </c>
      <c r="EA692">
        <v>18.34234444444445</v>
      </c>
      <c r="EB692">
        <v>16.22642962962963</v>
      </c>
      <c r="EC692">
        <v>1999.992592592593</v>
      </c>
      <c r="ED692">
        <v>0.979994777777778</v>
      </c>
      <c r="EE692">
        <v>0.02000482222222222</v>
      </c>
      <c r="EF692">
        <v>0</v>
      </c>
      <c r="EG692">
        <v>854.040814814815</v>
      </c>
      <c r="EH692">
        <v>5.00097</v>
      </c>
      <c r="EI692">
        <v>17068.01851851852</v>
      </c>
      <c r="EJ692">
        <v>16707.49259259259</v>
      </c>
      <c r="EK692">
        <v>40.2474074074074</v>
      </c>
      <c r="EL692">
        <v>40.24048148148147</v>
      </c>
      <c r="EM692">
        <v>40.04362962962963</v>
      </c>
      <c r="EN692">
        <v>40.5137037037037</v>
      </c>
      <c r="EO692">
        <v>40.74048148148147</v>
      </c>
      <c r="EP692">
        <v>1955.082222222222</v>
      </c>
      <c r="EQ692">
        <v>39.91037037037037</v>
      </c>
      <c r="ER692">
        <v>0</v>
      </c>
      <c r="ES692">
        <v>2488.200000047684</v>
      </c>
      <c r="ET692">
        <v>0</v>
      </c>
      <c r="EU692">
        <v>854.0001923076924</v>
      </c>
      <c r="EV692">
        <v>-6.756888882402759</v>
      </c>
      <c r="EW692">
        <v>-152.4307692661511</v>
      </c>
      <c r="EX692">
        <v>17067.50769230769</v>
      </c>
      <c r="EY692">
        <v>15</v>
      </c>
      <c r="EZ692">
        <v>1658949246.1</v>
      </c>
      <c r="FA692" t="s">
        <v>1397</v>
      </c>
      <c r="FB692">
        <v>1658949228.6</v>
      </c>
      <c r="FC692">
        <v>1658949246.1</v>
      </c>
      <c r="FD692">
        <v>1</v>
      </c>
      <c r="FE692">
        <v>1.075</v>
      </c>
      <c r="FF692">
        <v>0.018</v>
      </c>
      <c r="FG692">
        <v>-2.327</v>
      </c>
      <c r="FH692">
        <v>-0.178</v>
      </c>
      <c r="FI692">
        <v>420</v>
      </c>
      <c r="FJ692">
        <v>13</v>
      </c>
      <c r="FK692">
        <v>0.09</v>
      </c>
      <c r="FL692">
        <v>0.02</v>
      </c>
      <c r="FM692">
        <v>-11.268373985</v>
      </c>
      <c r="FN692">
        <v>55.88162094033777</v>
      </c>
      <c r="FO692">
        <v>5.86170735612018</v>
      </c>
      <c r="FP692">
        <v>0</v>
      </c>
      <c r="FQ692">
        <v>854.4778823529412</v>
      </c>
      <c r="FR692">
        <v>-7.19229946796564</v>
      </c>
      <c r="FS692">
        <v>0.7532244710617217</v>
      </c>
      <c r="FT692">
        <v>0</v>
      </c>
      <c r="FU692">
        <v>2.92696275</v>
      </c>
      <c r="FV692">
        <v>0.09238142589118165</v>
      </c>
      <c r="FW692">
        <v>0.008904505597589377</v>
      </c>
      <c r="FX692">
        <v>1</v>
      </c>
      <c r="FY692">
        <v>1</v>
      </c>
      <c r="FZ692">
        <v>3</v>
      </c>
      <c r="GA692" t="s">
        <v>426</v>
      </c>
      <c r="GB692">
        <v>2.98352</v>
      </c>
      <c r="GC692">
        <v>2.71566</v>
      </c>
      <c r="GD692">
        <v>0.0896714</v>
      </c>
      <c r="GE692">
        <v>0.0881509</v>
      </c>
      <c r="GF692">
        <v>0.105714</v>
      </c>
      <c r="GG692">
        <v>0.0944092</v>
      </c>
      <c r="GH692">
        <v>28878.8</v>
      </c>
      <c r="GI692">
        <v>29036.7</v>
      </c>
      <c r="GJ692">
        <v>29482.3</v>
      </c>
      <c r="GK692">
        <v>29448.7</v>
      </c>
      <c r="GL692">
        <v>34922.6</v>
      </c>
      <c r="GM692">
        <v>35450.7</v>
      </c>
      <c r="GN692">
        <v>41528</v>
      </c>
      <c r="GO692">
        <v>41965.8</v>
      </c>
      <c r="GP692">
        <v>1.95475</v>
      </c>
      <c r="GQ692">
        <v>1.91407</v>
      </c>
      <c r="GR692">
        <v>0.126883</v>
      </c>
      <c r="GS692">
        <v>0</v>
      </c>
      <c r="GT692">
        <v>25.1223</v>
      </c>
      <c r="GU692">
        <v>999.9</v>
      </c>
      <c r="GV692">
        <v>47.2</v>
      </c>
      <c r="GW692">
        <v>31.4</v>
      </c>
      <c r="GX692">
        <v>24.0974</v>
      </c>
      <c r="GY692">
        <v>63.0097</v>
      </c>
      <c r="GZ692">
        <v>33.4615</v>
      </c>
      <c r="HA692">
        <v>1</v>
      </c>
      <c r="HB692">
        <v>-0.08853659999999999</v>
      </c>
      <c r="HC692">
        <v>0.145899</v>
      </c>
      <c r="HD692">
        <v>20.3325</v>
      </c>
      <c r="HE692">
        <v>5.21624</v>
      </c>
      <c r="HF692">
        <v>12.0099</v>
      </c>
      <c r="HG692">
        <v>4.9886</v>
      </c>
      <c r="HH692">
        <v>3.28848</v>
      </c>
      <c r="HI692">
        <v>9999</v>
      </c>
      <c r="HJ692">
        <v>9999</v>
      </c>
      <c r="HK692">
        <v>9999</v>
      </c>
      <c r="HL692">
        <v>157.5</v>
      </c>
      <c r="HM692">
        <v>1.86742</v>
      </c>
      <c r="HN692">
        <v>1.86646</v>
      </c>
      <c r="HO692">
        <v>1.86587</v>
      </c>
      <c r="HP692">
        <v>1.86584</v>
      </c>
      <c r="HQ692">
        <v>1.86768</v>
      </c>
      <c r="HR692">
        <v>1.87012</v>
      </c>
      <c r="HS692">
        <v>1.86876</v>
      </c>
      <c r="HT692">
        <v>1.87027</v>
      </c>
      <c r="HU692">
        <v>0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-2.235</v>
      </c>
      <c r="II692">
        <v>-0.08840000000000001</v>
      </c>
      <c r="IJ692">
        <v>-0.9279119013753974</v>
      </c>
      <c r="IK692">
        <v>-0.003643892653284941</v>
      </c>
      <c r="IL692">
        <v>8.948238347276123E-07</v>
      </c>
      <c r="IM692">
        <v>-2.445980282225029E-10</v>
      </c>
      <c r="IN692">
        <v>-0.1764634167570225</v>
      </c>
      <c r="IO692">
        <v>-0.01042730378795286</v>
      </c>
      <c r="IP692">
        <v>0.00100284695746963</v>
      </c>
      <c r="IQ692">
        <v>-1.701466411570297E-05</v>
      </c>
      <c r="IR692">
        <v>2</v>
      </c>
      <c r="IS692">
        <v>2310</v>
      </c>
      <c r="IT692">
        <v>1</v>
      </c>
      <c r="IU692">
        <v>25</v>
      </c>
      <c r="IV692">
        <v>41.1</v>
      </c>
      <c r="IW692">
        <v>40.8</v>
      </c>
      <c r="IX692">
        <v>0.958252</v>
      </c>
      <c r="IY692">
        <v>2.20825</v>
      </c>
      <c r="IZ692">
        <v>1.39648</v>
      </c>
      <c r="JA692">
        <v>2.34375</v>
      </c>
      <c r="JB692">
        <v>1.49536</v>
      </c>
      <c r="JC692">
        <v>2.41089</v>
      </c>
      <c r="JD692">
        <v>35.9645</v>
      </c>
      <c r="JE692">
        <v>24.1751</v>
      </c>
      <c r="JF692">
        <v>18</v>
      </c>
      <c r="JG692">
        <v>515.551</v>
      </c>
      <c r="JH692">
        <v>445.517</v>
      </c>
      <c r="JI692">
        <v>24.9997</v>
      </c>
      <c r="JJ692">
        <v>26.2931</v>
      </c>
      <c r="JK692">
        <v>29.9998</v>
      </c>
      <c r="JL692">
        <v>26.3113</v>
      </c>
      <c r="JM692">
        <v>26.2596</v>
      </c>
      <c r="JN692">
        <v>19.1945</v>
      </c>
      <c r="JO692">
        <v>19.4719</v>
      </c>
      <c r="JP692">
        <v>61.7833</v>
      </c>
      <c r="JQ692">
        <v>25</v>
      </c>
      <c r="JR692">
        <v>366.53</v>
      </c>
      <c r="JS692">
        <v>20.4107</v>
      </c>
      <c r="JT692">
        <v>100.82</v>
      </c>
      <c r="JU692">
        <v>100.787</v>
      </c>
    </row>
    <row r="693" spans="1:281">
      <c r="A693">
        <v>677</v>
      </c>
      <c r="B693">
        <v>1658951699</v>
      </c>
      <c r="C693">
        <v>10061</v>
      </c>
      <c r="D693" t="s">
        <v>1790</v>
      </c>
      <c r="E693" t="s">
        <v>1791</v>
      </c>
      <c r="F693">
        <v>5</v>
      </c>
      <c r="G693" t="s">
        <v>1783</v>
      </c>
      <c r="H693" t="s">
        <v>416</v>
      </c>
      <c r="I693">
        <v>1658951691.214286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389.2722163316102</v>
      </c>
      <c r="AK693">
        <v>387.7693696969697</v>
      </c>
      <c r="AL693">
        <v>-2.68299864657127</v>
      </c>
      <c r="AM693">
        <v>65.26801918758835</v>
      </c>
      <c r="AN693">
        <f>(AP693 - AO693 + DI693*1E3/(8.314*(DK693+273.15)) * AR693/DH693 * AQ693) * DH693/(100*CV693) * 1000/(1000 - AP693)</f>
        <v>0</v>
      </c>
      <c r="AO693">
        <v>20.48123445914131</v>
      </c>
      <c r="AP693">
        <v>23.43531515151516</v>
      </c>
      <c r="AQ693">
        <v>6.818876408563263E-05</v>
      </c>
      <c r="AR693">
        <v>84.82373747385547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1394</v>
      </c>
      <c r="CA693">
        <v>300</v>
      </c>
      <c r="CB693">
        <v>300</v>
      </c>
      <c r="CC693">
        <v>300</v>
      </c>
      <c r="CD693">
        <v>10389.3</v>
      </c>
      <c r="CE693">
        <v>1221.96</v>
      </c>
      <c r="CF693">
        <v>-0.00688733</v>
      </c>
      <c r="CG693">
        <v>0.34</v>
      </c>
      <c r="CH693" t="s">
        <v>417</v>
      </c>
      <c r="CI693" t="s">
        <v>417</v>
      </c>
      <c r="CJ693" t="s">
        <v>417</v>
      </c>
      <c r="CK693" t="s">
        <v>417</v>
      </c>
      <c r="CL693" t="s">
        <v>417</v>
      </c>
      <c r="CM693" t="s">
        <v>417</v>
      </c>
      <c r="CN693" t="s">
        <v>417</v>
      </c>
      <c r="CO693" t="s">
        <v>417</v>
      </c>
      <c r="CP693" t="s">
        <v>417</v>
      </c>
      <c r="CQ693" t="s">
        <v>417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1658951691.214286</v>
      </c>
      <c r="DB693">
        <v>394.21</v>
      </c>
      <c r="DC693">
        <v>397.0022499999999</v>
      </c>
      <c r="DD693">
        <v>23.41999285714286</v>
      </c>
      <c r="DE693">
        <v>20.47987142857142</v>
      </c>
      <c r="DF693">
        <v>396.4571428571429</v>
      </c>
      <c r="DG693">
        <v>23.50842142857143</v>
      </c>
      <c r="DH693">
        <v>500.0530357142857</v>
      </c>
      <c r="DI693">
        <v>90.39688571428572</v>
      </c>
      <c r="DJ693">
        <v>0.099969525</v>
      </c>
      <c r="DK693">
        <v>27.20466428571428</v>
      </c>
      <c r="DL693">
        <v>27.20004285714285</v>
      </c>
      <c r="DM693">
        <v>999.9000000000002</v>
      </c>
      <c r="DN693">
        <v>0</v>
      </c>
      <c r="DO693">
        <v>0</v>
      </c>
      <c r="DP693">
        <v>10002.65321428572</v>
      </c>
      <c r="DQ693">
        <v>0</v>
      </c>
      <c r="DR693">
        <v>11.635</v>
      </c>
      <c r="DS693">
        <v>-2.792218192857143</v>
      </c>
      <c r="DT693">
        <v>403.6637857142858</v>
      </c>
      <c r="DU693">
        <v>405.3028214285714</v>
      </c>
      <c r="DV693">
        <v>2.940116428571429</v>
      </c>
      <c r="DW693">
        <v>397.0022499999999</v>
      </c>
      <c r="DX693">
        <v>20.47987142857142</v>
      </c>
      <c r="DY693">
        <v>2.117093928571429</v>
      </c>
      <c r="DZ693">
        <v>1.851317857142857</v>
      </c>
      <c r="EA693">
        <v>18.34838214285714</v>
      </c>
      <c r="EB693">
        <v>16.22693928571429</v>
      </c>
      <c r="EC693">
        <v>1999.975714285715</v>
      </c>
      <c r="ED693">
        <v>0.9799942142857146</v>
      </c>
      <c r="EE693">
        <v>0.02000538571428571</v>
      </c>
      <c r="EF693">
        <v>0</v>
      </c>
      <c r="EG693">
        <v>853.4356071428573</v>
      </c>
      <c r="EH693">
        <v>5.00097</v>
      </c>
      <c r="EI693">
        <v>17054.53571428571</v>
      </c>
      <c r="EJ693">
        <v>16707.34642857143</v>
      </c>
      <c r="EK693">
        <v>40.21174999999999</v>
      </c>
      <c r="EL693">
        <v>40.20507142857143</v>
      </c>
      <c r="EM693">
        <v>40.02435714285714</v>
      </c>
      <c r="EN693">
        <v>40.43057142857142</v>
      </c>
      <c r="EO693">
        <v>40.70507142857143</v>
      </c>
      <c r="EP693">
        <v>1955.065357142857</v>
      </c>
      <c r="EQ693">
        <v>39.91035714285714</v>
      </c>
      <c r="ER693">
        <v>0</v>
      </c>
      <c r="ES693">
        <v>2493</v>
      </c>
      <c r="ET693">
        <v>0</v>
      </c>
      <c r="EU693">
        <v>853.3928461538461</v>
      </c>
      <c r="EV693">
        <v>-8.970529917239119</v>
      </c>
      <c r="EW693">
        <v>-181.9623933417887</v>
      </c>
      <c r="EX693">
        <v>17053.72307692308</v>
      </c>
      <c r="EY693">
        <v>15</v>
      </c>
      <c r="EZ693">
        <v>1658949246.1</v>
      </c>
      <c r="FA693" t="s">
        <v>1397</v>
      </c>
      <c r="FB693">
        <v>1658949228.6</v>
      </c>
      <c r="FC693">
        <v>1658949246.1</v>
      </c>
      <c r="FD693">
        <v>1</v>
      </c>
      <c r="FE693">
        <v>1.075</v>
      </c>
      <c r="FF693">
        <v>0.018</v>
      </c>
      <c r="FG693">
        <v>-2.327</v>
      </c>
      <c r="FH693">
        <v>-0.178</v>
      </c>
      <c r="FI693">
        <v>420</v>
      </c>
      <c r="FJ693">
        <v>13</v>
      </c>
      <c r="FK693">
        <v>0.09</v>
      </c>
      <c r="FL693">
        <v>0.02</v>
      </c>
      <c r="FM693">
        <v>-7.24525852195122</v>
      </c>
      <c r="FN693">
        <v>74.50613383275258</v>
      </c>
      <c r="FO693">
        <v>7.475432164127827</v>
      </c>
      <c r="FP693">
        <v>0</v>
      </c>
      <c r="FQ693">
        <v>853.9103235294118</v>
      </c>
      <c r="FR693">
        <v>-7.533796782708961</v>
      </c>
      <c r="FS693">
        <v>0.7793471144108247</v>
      </c>
      <c r="FT693">
        <v>0</v>
      </c>
      <c r="FU693">
        <v>2.933848048780487</v>
      </c>
      <c r="FV693">
        <v>0.09916975609755932</v>
      </c>
      <c r="FW693">
        <v>0.00980236363221179</v>
      </c>
      <c r="FX693">
        <v>1</v>
      </c>
      <c r="FY693">
        <v>1</v>
      </c>
      <c r="FZ693">
        <v>3</v>
      </c>
      <c r="GA693" t="s">
        <v>426</v>
      </c>
      <c r="GB693">
        <v>2.98331</v>
      </c>
      <c r="GC693">
        <v>2.71558</v>
      </c>
      <c r="GD693">
        <v>0.0873737</v>
      </c>
      <c r="GE693">
        <v>0.0852304</v>
      </c>
      <c r="GF693">
        <v>0.105752</v>
      </c>
      <c r="GG693">
        <v>0.0944077</v>
      </c>
      <c r="GH693">
        <v>28952.2</v>
      </c>
      <c r="GI693">
        <v>29129.4</v>
      </c>
      <c r="GJ693">
        <v>29482.8</v>
      </c>
      <c r="GK693">
        <v>29448.4</v>
      </c>
      <c r="GL693">
        <v>34921.7</v>
      </c>
      <c r="GM693">
        <v>35450.2</v>
      </c>
      <c r="GN693">
        <v>41528.7</v>
      </c>
      <c r="GO693">
        <v>41965.2</v>
      </c>
      <c r="GP693">
        <v>1.9547</v>
      </c>
      <c r="GQ693">
        <v>1.91407</v>
      </c>
      <c r="GR693">
        <v>0.12717</v>
      </c>
      <c r="GS693">
        <v>0</v>
      </c>
      <c r="GT693">
        <v>25.1206</v>
      </c>
      <c r="GU693">
        <v>999.9</v>
      </c>
      <c r="GV693">
        <v>47.2</v>
      </c>
      <c r="GW693">
        <v>31.4</v>
      </c>
      <c r="GX693">
        <v>24.1001</v>
      </c>
      <c r="GY693">
        <v>63.0797</v>
      </c>
      <c r="GZ693">
        <v>33.77</v>
      </c>
      <c r="HA693">
        <v>1</v>
      </c>
      <c r="HB693">
        <v>-0.08905739999999999</v>
      </c>
      <c r="HC693">
        <v>0.144722</v>
      </c>
      <c r="HD693">
        <v>20.3326</v>
      </c>
      <c r="HE693">
        <v>5.21609</v>
      </c>
      <c r="HF693">
        <v>12.0099</v>
      </c>
      <c r="HG693">
        <v>4.9888</v>
      </c>
      <c r="HH693">
        <v>3.28855</v>
      </c>
      <c r="HI693">
        <v>9999</v>
      </c>
      <c r="HJ693">
        <v>9999</v>
      </c>
      <c r="HK693">
        <v>9999</v>
      </c>
      <c r="HL693">
        <v>157.5</v>
      </c>
      <c r="HM693">
        <v>1.86742</v>
      </c>
      <c r="HN693">
        <v>1.86646</v>
      </c>
      <c r="HO693">
        <v>1.86586</v>
      </c>
      <c r="HP693">
        <v>1.86584</v>
      </c>
      <c r="HQ693">
        <v>1.86768</v>
      </c>
      <c r="HR693">
        <v>1.87012</v>
      </c>
      <c r="HS693">
        <v>1.86876</v>
      </c>
      <c r="HT693">
        <v>1.87027</v>
      </c>
      <c r="HU693">
        <v>0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-2.195</v>
      </c>
      <c r="II693">
        <v>-0.0883</v>
      </c>
      <c r="IJ693">
        <v>-0.9279119013753974</v>
      </c>
      <c r="IK693">
        <v>-0.003643892653284941</v>
      </c>
      <c r="IL693">
        <v>8.948238347276123E-07</v>
      </c>
      <c r="IM693">
        <v>-2.445980282225029E-10</v>
      </c>
      <c r="IN693">
        <v>-0.1764634167570225</v>
      </c>
      <c r="IO693">
        <v>-0.01042730378795286</v>
      </c>
      <c r="IP693">
        <v>0.00100284695746963</v>
      </c>
      <c r="IQ693">
        <v>-1.701466411570297E-05</v>
      </c>
      <c r="IR693">
        <v>2</v>
      </c>
      <c r="IS693">
        <v>2310</v>
      </c>
      <c r="IT693">
        <v>1</v>
      </c>
      <c r="IU693">
        <v>25</v>
      </c>
      <c r="IV693">
        <v>41.2</v>
      </c>
      <c r="IW693">
        <v>40.9</v>
      </c>
      <c r="IX693">
        <v>0.9265139999999999</v>
      </c>
      <c r="IY693">
        <v>2.2229</v>
      </c>
      <c r="IZ693">
        <v>1.39648</v>
      </c>
      <c r="JA693">
        <v>2.34497</v>
      </c>
      <c r="JB693">
        <v>1.49536</v>
      </c>
      <c r="JC693">
        <v>2.36206</v>
      </c>
      <c r="JD693">
        <v>35.9645</v>
      </c>
      <c r="JE693">
        <v>24.1663</v>
      </c>
      <c r="JF693">
        <v>18</v>
      </c>
      <c r="JG693">
        <v>515.499</v>
      </c>
      <c r="JH693">
        <v>445.5</v>
      </c>
      <c r="JI693">
        <v>24.9997</v>
      </c>
      <c r="JJ693">
        <v>26.2904</v>
      </c>
      <c r="JK693">
        <v>29.9999</v>
      </c>
      <c r="JL693">
        <v>26.3091</v>
      </c>
      <c r="JM693">
        <v>26.2575</v>
      </c>
      <c r="JN693">
        <v>18.565</v>
      </c>
      <c r="JO693">
        <v>19.7623</v>
      </c>
      <c r="JP693">
        <v>61.7833</v>
      </c>
      <c r="JQ693">
        <v>25</v>
      </c>
      <c r="JR693">
        <v>353.173</v>
      </c>
      <c r="JS693">
        <v>20.381</v>
      </c>
      <c r="JT693">
        <v>100.821</v>
      </c>
      <c r="JU693">
        <v>100.786</v>
      </c>
    </row>
    <row r="694" spans="1:281">
      <c r="A694">
        <v>678</v>
      </c>
      <c r="B694">
        <v>1658951704</v>
      </c>
      <c r="C694">
        <v>10066</v>
      </c>
      <c r="D694" t="s">
        <v>1792</v>
      </c>
      <c r="E694" t="s">
        <v>1793</v>
      </c>
      <c r="F694">
        <v>5</v>
      </c>
      <c r="G694" t="s">
        <v>1783</v>
      </c>
      <c r="H694" t="s">
        <v>416</v>
      </c>
      <c r="I694">
        <v>1658951696.5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372.4943008595504</v>
      </c>
      <c r="AK694">
        <v>373.0543090909089</v>
      </c>
      <c r="AL694">
        <v>-2.986900001553978</v>
      </c>
      <c r="AM694">
        <v>65.26801918758835</v>
      </c>
      <c r="AN694">
        <f>(AP694 - AO694 + DI694*1E3/(8.314*(DK694+273.15)) * AR694/DH694 * AQ694) * DH694/(100*CV694) * 1000/(1000 - AP694)</f>
        <v>0</v>
      </c>
      <c r="AO694">
        <v>20.48115633553122</v>
      </c>
      <c r="AP694">
        <v>23.44718484848485</v>
      </c>
      <c r="AQ694">
        <v>0.0001668005627822223</v>
      </c>
      <c r="AR694">
        <v>84.82373747385547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1394</v>
      </c>
      <c r="CA694">
        <v>300</v>
      </c>
      <c r="CB694">
        <v>300</v>
      </c>
      <c r="CC694">
        <v>300</v>
      </c>
      <c r="CD694">
        <v>10389.3</v>
      </c>
      <c r="CE694">
        <v>1221.96</v>
      </c>
      <c r="CF694">
        <v>-0.00688733</v>
      </c>
      <c r="CG694">
        <v>0.34</v>
      </c>
      <c r="CH694" t="s">
        <v>417</v>
      </c>
      <c r="CI694" t="s">
        <v>417</v>
      </c>
      <c r="CJ694" t="s">
        <v>417</v>
      </c>
      <c r="CK694" t="s">
        <v>417</v>
      </c>
      <c r="CL694" t="s">
        <v>417</v>
      </c>
      <c r="CM694" t="s">
        <v>417</v>
      </c>
      <c r="CN694" t="s">
        <v>417</v>
      </c>
      <c r="CO694" t="s">
        <v>417</v>
      </c>
      <c r="CP694" t="s">
        <v>417</v>
      </c>
      <c r="CQ694" t="s">
        <v>417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1658951696.5</v>
      </c>
      <c r="DB694">
        <v>383.1634074074075</v>
      </c>
      <c r="DC694">
        <v>380.4005555555555</v>
      </c>
      <c r="DD694">
        <v>23.43176296296296</v>
      </c>
      <c r="DE694">
        <v>20.47913703703704</v>
      </c>
      <c r="DF694">
        <v>385.3765555555556</v>
      </c>
      <c r="DG694">
        <v>23.52009259259259</v>
      </c>
      <c r="DH694">
        <v>500.0526666666666</v>
      </c>
      <c r="DI694">
        <v>90.3957148148148</v>
      </c>
      <c r="DJ694">
        <v>0.09997418518518518</v>
      </c>
      <c r="DK694">
        <v>27.20807037037037</v>
      </c>
      <c r="DL694">
        <v>27.20085925925926</v>
      </c>
      <c r="DM694">
        <v>999.9000000000001</v>
      </c>
      <c r="DN694">
        <v>0</v>
      </c>
      <c r="DO694">
        <v>0</v>
      </c>
      <c r="DP694">
        <v>10004.23888888889</v>
      </c>
      <c r="DQ694">
        <v>0</v>
      </c>
      <c r="DR694">
        <v>11.63702222222222</v>
      </c>
      <c r="DS694">
        <v>2.762883725925926</v>
      </c>
      <c r="DT694">
        <v>392.3569629629629</v>
      </c>
      <c r="DU694">
        <v>388.3537407407408</v>
      </c>
      <c r="DV694">
        <v>2.952621851851851</v>
      </c>
      <c r="DW694">
        <v>380.4005555555555</v>
      </c>
      <c r="DX694">
        <v>20.47913703703704</v>
      </c>
      <c r="DY694">
        <v>2.118130740740741</v>
      </c>
      <c r="DZ694">
        <v>1.851227037037037</v>
      </c>
      <c r="EA694">
        <v>18.35617777777778</v>
      </c>
      <c r="EB694">
        <v>16.22617407407407</v>
      </c>
      <c r="EC694">
        <v>1999.995555555556</v>
      </c>
      <c r="ED694">
        <v>0.9799941111111115</v>
      </c>
      <c r="EE694">
        <v>0.02000548888888888</v>
      </c>
      <c r="EF694">
        <v>0</v>
      </c>
      <c r="EG694">
        <v>852.6768148148147</v>
      </c>
      <c r="EH694">
        <v>5.00097</v>
      </c>
      <c r="EI694">
        <v>17037.21111111111</v>
      </c>
      <c r="EJ694">
        <v>16707.51481481481</v>
      </c>
      <c r="EK694">
        <v>40.17555555555555</v>
      </c>
      <c r="EL694">
        <v>40.16403703703704</v>
      </c>
      <c r="EM694">
        <v>39.99762962962964</v>
      </c>
      <c r="EN694">
        <v>40.34696296296296</v>
      </c>
      <c r="EO694">
        <v>40.66174074074074</v>
      </c>
      <c r="EP694">
        <v>1955.085185185185</v>
      </c>
      <c r="EQ694">
        <v>39.91037037037037</v>
      </c>
      <c r="ER694">
        <v>0</v>
      </c>
      <c r="ES694">
        <v>2497.799999952316</v>
      </c>
      <c r="ET694">
        <v>0</v>
      </c>
      <c r="EU694">
        <v>852.7032307692308</v>
      </c>
      <c r="EV694">
        <v>-9.434256399279519</v>
      </c>
      <c r="EW694">
        <v>-223.7709398655811</v>
      </c>
      <c r="EX694">
        <v>17037.75</v>
      </c>
      <c r="EY694">
        <v>15</v>
      </c>
      <c r="EZ694">
        <v>1658949246.1</v>
      </c>
      <c r="FA694" t="s">
        <v>1397</v>
      </c>
      <c r="FB694">
        <v>1658949228.6</v>
      </c>
      <c r="FC694">
        <v>1658949246.1</v>
      </c>
      <c r="FD694">
        <v>1</v>
      </c>
      <c r="FE694">
        <v>1.075</v>
      </c>
      <c r="FF694">
        <v>0.018</v>
      </c>
      <c r="FG694">
        <v>-2.327</v>
      </c>
      <c r="FH694">
        <v>-0.178</v>
      </c>
      <c r="FI694">
        <v>420</v>
      </c>
      <c r="FJ694">
        <v>13</v>
      </c>
      <c r="FK694">
        <v>0.09</v>
      </c>
      <c r="FL694">
        <v>0.02</v>
      </c>
      <c r="FM694">
        <v>-0.8496934000000003</v>
      </c>
      <c r="FN694">
        <v>64.13029082508709</v>
      </c>
      <c r="FO694">
        <v>6.521383739373713</v>
      </c>
      <c r="FP694">
        <v>0</v>
      </c>
      <c r="FQ694">
        <v>853.1311176470589</v>
      </c>
      <c r="FR694">
        <v>-8.555141320702408</v>
      </c>
      <c r="FS694">
        <v>0.8708959809808435</v>
      </c>
      <c r="FT694">
        <v>0</v>
      </c>
      <c r="FU694">
        <v>2.946426341463415</v>
      </c>
      <c r="FV694">
        <v>0.138992613240422</v>
      </c>
      <c r="FW694">
        <v>0.01429654243652988</v>
      </c>
      <c r="FX694">
        <v>0</v>
      </c>
      <c r="FY694">
        <v>0</v>
      </c>
      <c r="FZ694">
        <v>3</v>
      </c>
      <c r="GA694" t="s">
        <v>439</v>
      </c>
      <c r="GB694">
        <v>2.9835</v>
      </c>
      <c r="GC694">
        <v>2.71573</v>
      </c>
      <c r="GD694">
        <v>0.0847477</v>
      </c>
      <c r="GE694">
        <v>0.0822382</v>
      </c>
      <c r="GF694">
        <v>0.105783</v>
      </c>
      <c r="GG694">
        <v>0.094334</v>
      </c>
      <c r="GH694">
        <v>29035.8</v>
      </c>
      <c r="GI694">
        <v>29224.6</v>
      </c>
      <c r="GJ694">
        <v>29483.1</v>
      </c>
      <c r="GK694">
        <v>29448.3</v>
      </c>
      <c r="GL694">
        <v>34920.6</v>
      </c>
      <c r="GM694">
        <v>35453.3</v>
      </c>
      <c r="GN694">
        <v>41529.1</v>
      </c>
      <c r="GO694">
        <v>41965.4</v>
      </c>
      <c r="GP694">
        <v>1.95487</v>
      </c>
      <c r="GQ694">
        <v>1.91408</v>
      </c>
      <c r="GR694">
        <v>0.127424</v>
      </c>
      <c r="GS694">
        <v>0</v>
      </c>
      <c r="GT694">
        <v>25.1206</v>
      </c>
      <c r="GU694">
        <v>999.9</v>
      </c>
      <c r="GV694">
        <v>47.2</v>
      </c>
      <c r="GW694">
        <v>31.4</v>
      </c>
      <c r="GX694">
        <v>24.0992</v>
      </c>
      <c r="GY694">
        <v>63.0897</v>
      </c>
      <c r="GZ694">
        <v>33.9663</v>
      </c>
      <c r="HA694">
        <v>1</v>
      </c>
      <c r="HB694">
        <v>-0.0890498</v>
      </c>
      <c r="HC694">
        <v>0.145098</v>
      </c>
      <c r="HD694">
        <v>20.3325</v>
      </c>
      <c r="HE694">
        <v>5.21564</v>
      </c>
      <c r="HF694">
        <v>12.0099</v>
      </c>
      <c r="HG694">
        <v>4.98855</v>
      </c>
      <c r="HH694">
        <v>3.28838</v>
      </c>
      <c r="HI694">
        <v>9999</v>
      </c>
      <c r="HJ694">
        <v>9999</v>
      </c>
      <c r="HK694">
        <v>9999</v>
      </c>
      <c r="HL694">
        <v>157.5</v>
      </c>
      <c r="HM694">
        <v>1.86739</v>
      </c>
      <c r="HN694">
        <v>1.86646</v>
      </c>
      <c r="HO694">
        <v>1.86587</v>
      </c>
      <c r="HP694">
        <v>1.86584</v>
      </c>
      <c r="HQ694">
        <v>1.86768</v>
      </c>
      <c r="HR694">
        <v>1.87012</v>
      </c>
      <c r="HS694">
        <v>1.86877</v>
      </c>
      <c r="HT694">
        <v>1.87027</v>
      </c>
      <c r="HU694">
        <v>0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-2.151</v>
      </c>
      <c r="II694">
        <v>-0.0882</v>
      </c>
      <c r="IJ694">
        <v>-0.9279119013753974</v>
      </c>
      <c r="IK694">
        <v>-0.003643892653284941</v>
      </c>
      <c r="IL694">
        <v>8.948238347276123E-07</v>
      </c>
      <c r="IM694">
        <v>-2.445980282225029E-10</v>
      </c>
      <c r="IN694">
        <v>-0.1764634167570225</v>
      </c>
      <c r="IO694">
        <v>-0.01042730378795286</v>
      </c>
      <c r="IP694">
        <v>0.00100284695746963</v>
      </c>
      <c r="IQ694">
        <v>-1.701466411570297E-05</v>
      </c>
      <c r="IR694">
        <v>2</v>
      </c>
      <c r="IS694">
        <v>2310</v>
      </c>
      <c r="IT694">
        <v>1</v>
      </c>
      <c r="IU694">
        <v>25</v>
      </c>
      <c r="IV694">
        <v>41.3</v>
      </c>
      <c r="IW694">
        <v>41</v>
      </c>
      <c r="IX694">
        <v>0.891113</v>
      </c>
      <c r="IY694">
        <v>2.22412</v>
      </c>
      <c r="IZ694">
        <v>1.39648</v>
      </c>
      <c r="JA694">
        <v>2.34497</v>
      </c>
      <c r="JB694">
        <v>1.49536</v>
      </c>
      <c r="JC694">
        <v>2.31445</v>
      </c>
      <c r="JD694">
        <v>35.9645</v>
      </c>
      <c r="JE694">
        <v>24.1663</v>
      </c>
      <c r="JF694">
        <v>18</v>
      </c>
      <c r="JG694">
        <v>515.588</v>
      </c>
      <c r="JH694">
        <v>445.479</v>
      </c>
      <c r="JI694">
        <v>24.9999</v>
      </c>
      <c r="JJ694">
        <v>26.2881</v>
      </c>
      <c r="JK694">
        <v>29.9999</v>
      </c>
      <c r="JL694">
        <v>26.3064</v>
      </c>
      <c r="JM694">
        <v>26.2548</v>
      </c>
      <c r="JN694">
        <v>17.8494</v>
      </c>
      <c r="JO694">
        <v>19.7623</v>
      </c>
      <c r="JP694">
        <v>61.7833</v>
      </c>
      <c r="JQ694">
        <v>25</v>
      </c>
      <c r="JR694">
        <v>333.126</v>
      </c>
      <c r="JS694">
        <v>20.3619</v>
      </c>
      <c r="JT694">
        <v>100.822</v>
      </c>
      <c r="JU694">
        <v>100.786</v>
      </c>
    </row>
    <row r="695" spans="1:281">
      <c r="A695">
        <v>679</v>
      </c>
      <c r="B695">
        <v>1658951709</v>
      </c>
      <c r="C695">
        <v>10071</v>
      </c>
      <c r="D695" t="s">
        <v>1794</v>
      </c>
      <c r="E695" t="s">
        <v>1795</v>
      </c>
      <c r="F695">
        <v>5</v>
      </c>
      <c r="G695" t="s">
        <v>1783</v>
      </c>
      <c r="H695" t="s">
        <v>416</v>
      </c>
      <c r="I695">
        <v>1658951701.214286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355.4779818918882</v>
      </c>
      <c r="AK695">
        <v>357.4081939393939</v>
      </c>
      <c r="AL695">
        <v>-3.148370266467127</v>
      </c>
      <c r="AM695">
        <v>65.26801918758835</v>
      </c>
      <c r="AN695">
        <f>(AP695 - AO695 + DI695*1E3/(8.314*(DK695+273.15)) * AR695/DH695 * AQ695) * DH695/(100*CV695) * 1000/(1000 - AP695)</f>
        <v>0</v>
      </c>
      <c r="AO695">
        <v>20.44456064249899</v>
      </c>
      <c r="AP695">
        <v>23.4470315151515</v>
      </c>
      <c r="AQ695">
        <v>9.709827895667918E-06</v>
      </c>
      <c r="AR695">
        <v>84.82373747385547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1394</v>
      </c>
      <c r="CA695">
        <v>300</v>
      </c>
      <c r="CB695">
        <v>300</v>
      </c>
      <c r="CC695">
        <v>300</v>
      </c>
      <c r="CD695">
        <v>10389.3</v>
      </c>
      <c r="CE695">
        <v>1221.96</v>
      </c>
      <c r="CF695">
        <v>-0.00688733</v>
      </c>
      <c r="CG695">
        <v>0.34</v>
      </c>
      <c r="CH695" t="s">
        <v>417</v>
      </c>
      <c r="CI695" t="s">
        <v>417</v>
      </c>
      <c r="CJ695" t="s">
        <v>417</v>
      </c>
      <c r="CK695" t="s">
        <v>417</v>
      </c>
      <c r="CL695" t="s">
        <v>417</v>
      </c>
      <c r="CM695" t="s">
        <v>417</v>
      </c>
      <c r="CN695" t="s">
        <v>417</v>
      </c>
      <c r="CO695" t="s">
        <v>417</v>
      </c>
      <c r="CP695" t="s">
        <v>417</v>
      </c>
      <c r="CQ695" t="s">
        <v>417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1658951701.214286</v>
      </c>
      <c r="DB695">
        <v>370.5388214285715</v>
      </c>
      <c r="DC695">
        <v>364.895</v>
      </c>
      <c r="DD695">
        <v>23.44044642857144</v>
      </c>
      <c r="DE695">
        <v>20.46663928571428</v>
      </c>
      <c r="DF695">
        <v>372.7130714285714</v>
      </c>
      <c r="DG695">
        <v>23.52870357142857</v>
      </c>
      <c r="DH695">
        <v>500.0501785714286</v>
      </c>
      <c r="DI695">
        <v>90.39458214285715</v>
      </c>
      <c r="DJ695">
        <v>0.09996843214285715</v>
      </c>
      <c r="DK695">
        <v>27.21279642857143</v>
      </c>
      <c r="DL695">
        <v>27.20360357142857</v>
      </c>
      <c r="DM695">
        <v>999.9000000000002</v>
      </c>
      <c r="DN695">
        <v>0</v>
      </c>
      <c r="DO695">
        <v>0</v>
      </c>
      <c r="DP695">
        <v>10000.38428571429</v>
      </c>
      <c r="DQ695">
        <v>0</v>
      </c>
      <c r="DR695">
        <v>11.64240357142857</v>
      </c>
      <c r="DS695">
        <v>5.643845357142857</v>
      </c>
      <c r="DT695">
        <v>379.4328571428571</v>
      </c>
      <c r="DU695">
        <v>372.5194642857144</v>
      </c>
      <c r="DV695">
        <v>2.973801428571428</v>
      </c>
      <c r="DW695">
        <v>364.895</v>
      </c>
      <c r="DX695">
        <v>20.46663928571428</v>
      </c>
      <c r="DY695">
        <v>2.118889642857143</v>
      </c>
      <c r="DZ695">
        <v>1.850074285714286</v>
      </c>
      <c r="EA695">
        <v>18.36188571428571</v>
      </c>
      <c r="EB695">
        <v>16.21640714285714</v>
      </c>
      <c r="EC695">
        <v>2000.002857142857</v>
      </c>
      <c r="ED695">
        <v>0.9799940000000003</v>
      </c>
      <c r="EE695">
        <v>0.02000559999999999</v>
      </c>
      <c r="EF695">
        <v>0</v>
      </c>
      <c r="EG695">
        <v>851.86</v>
      </c>
      <c r="EH695">
        <v>5.00097</v>
      </c>
      <c r="EI695">
        <v>17019.42142857143</v>
      </c>
      <c r="EJ695">
        <v>16707.57857142857</v>
      </c>
      <c r="EK695">
        <v>40.15378571428572</v>
      </c>
      <c r="EL695">
        <v>40.14042857142856</v>
      </c>
      <c r="EM695">
        <v>39.97525</v>
      </c>
      <c r="EN695">
        <v>40.27428571428571</v>
      </c>
      <c r="EO695">
        <v>40.63821428571428</v>
      </c>
      <c r="EP695">
        <v>1955.092857142857</v>
      </c>
      <c r="EQ695">
        <v>39.91</v>
      </c>
      <c r="ER695">
        <v>0</v>
      </c>
      <c r="ES695">
        <v>2503.200000047684</v>
      </c>
      <c r="ET695">
        <v>0</v>
      </c>
      <c r="EU695">
        <v>851.73484</v>
      </c>
      <c r="EV695">
        <v>-10.54261535860002</v>
      </c>
      <c r="EW695">
        <v>-232.5461534862394</v>
      </c>
      <c r="EX695">
        <v>17016.236</v>
      </c>
      <c r="EY695">
        <v>15</v>
      </c>
      <c r="EZ695">
        <v>1658949246.1</v>
      </c>
      <c r="FA695" t="s">
        <v>1397</v>
      </c>
      <c r="FB695">
        <v>1658949228.6</v>
      </c>
      <c r="FC695">
        <v>1658949246.1</v>
      </c>
      <c r="FD695">
        <v>1</v>
      </c>
      <c r="FE695">
        <v>1.075</v>
      </c>
      <c r="FF695">
        <v>0.018</v>
      </c>
      <c r="FG695">
        <v>-2.327</v>
      </c>
      <c r="FH695">
        <v>-0.178</v>
      </c>
      <c r="FI695">
        <v>420</v>
      </c>
      <c r="FJ695">
        <v>13</v>
      </c>
      <c r="FK695">
        <v>0.09</v>
      </c>
      <c r="FL695">
        <v>0.02</v>
      </c>
      <c r="FM695">
        <v>3.499908515</v>
      </c>
      <c r="FN695">
        <v>39.55338106041277</v>
      </c>
      <c r="FO695">
        <v>3.950317563026257</v>
      </c>
      <c r="FP695">
        <v>0</v>
      </c>
      <c r="FQ695">
        <v>852.3793235294117</v>
      </c>
      <c r="FR695">
        <v>-9.900763946668569</v>
      </c>
      <c r="FS695">
        <v>1.002173717493437</v>
      </c>
      <c r="FT695">
        <v>0</v>
      </c>
      <c r="FU695">
        <v>2.9632605</v>
      </c>
      <c r="FV695">
        <v>0.2470394746716668</v>
      </c>
      <c r="FW695">
        <v>0.02509393292710413</v>
      </c>
      <c r="FX695">
        <v>0</v>
      </c>
      <c r="FY695">
        <v>0</v>
      </c>
      <c r="FZ695">
        <v>3</v>
      </c>
      <c r="GA695" t="s">
        <v>439</v>
      </c>
      <c r="GB695">
        <v>2.98351</v>
      </c>
      <c r="GC695">
        <v>2.71567</v>
      </c>
      <c r="GD695">
        <v>0.0819155</v>
      </c>
      <c r="GE695">
        <v>0.0791926</v>
      </c>
      <c r="GF695">
        <v>0.105775</v>
      </c>
      <c r="GG695">
        <v>0.0942547</v>
      </c>
      <c r="GH695">
        <v>29125.8</v>
      </c>
      <c r="GI695">
        <v>29321.6</v>
      </c>
      <c r="GJ695">
        <v>29483.3</v>
      </c>
      <c r="GK695">
        <v>29448.4</v>
      </c>
      <c r="GL695">
        <v>34921.2</v>
      </c>
      <c r="GM695">
        <v>35456.4</v>
      </c>
      <c r="GN695">
        <v>41529.4</v>
      </c>
      <c r="GO695">
        <v>41965.5</v>
      </c>
      <c r="GP695">
        <v>1.95505</v>
      </c>
      <c r="GQ695">
        <v>1.9138</v>
      </c>
      <c r="GR695">
        <v>0.12723</v>
      </c>
      <c r="GS695">
        <v>0</v>
      </c>
      <c r="GT695">
        <v>25.1206</v>
      </c>
      <c r="GU695">
        <v>999.9</v>
      </c>
      <c r="GV695">
        <v>47.2</v>
      </c>
      <c r="GW695">
        <v>31.4</v>
      </c>
      <c r="GX695">
        <v>24.0999</v>
      </c>
      <c r="GY695">
        <v>62.8597</v>
      </c>
      <c r="GZ695">
        <v>33.4575</v>
      </c>
      <c r="HA695">
        <v>1</v>
      </c>
      <c r="HB695">
        <v>-0.0896113</v>
      </c>
      <c r="HC695">
        <v>0.148186</v>
      </c>
      <c r="HD695">
        <v>20.3325</v>
      </c>
      <c r="HE695">
        <v>5.21624</v>
      </c>
      <c r="HF695">
        <v>12.0099</v>
      </c>
      <c r="HG695">
        <v>4.9887</v>
      </c>
      <c r="HH695">
        <v>3.28845</v>
      </c>
      <c r="HI695">
        <v>9999</v>
      </c>
      <c r="HJ695">
        <v>9999</v>
      </c>
      <c r="HK695">
        <v>9999</v>
      </c>
      <c r="HL695">
        <v>157.5</v>
      </c>
      <c r="HM695">
        <v>1.86738</v>
      </c>
      <c r="HN695">
        <v>1.86646</v>
      </c>
      <c r="HO695">
        <v>1.86586</v>
      </c>
      <c r="HP695">
        <v>1.86584</v>
      </c>
      <c r="HQ695">
        <v>1.86768</v>
      </c>
      <c r="HR695">
        <v>1.87012</v>
      </c>
      <c r="HS695">
        <v>1.86876</v>
      </c>
      <c r="HT695">
        <v>1.87025</v>
      </c>
      <c r="HU695">
        <v>0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-2.103</v>
      </c>
      <c r="II695">
        <v>-0.0882</v>
      </c>
      <c r="IJ695">
        <v>-0.9279119013753974</v>
      </c>
      <c r="IK695">
        <v>-0.003643892653284941</v>
      </c>
      <c r="IL695">
        <v>8.948238347276123E-07</v>
      </c>
      <c r="IM695">
        <v>-2.445980282225029E-10</v>
      </c>
      <c r="IN695">
        <v>-0.1764634167570225</v>
      </c>
      <c r="IO695">
        <v>-0.01042730378795286</v>
      </c>
      <c r="IP695">
        <v>0.00100284695746963</v>
      </c>
      <c r="IQ695">
        <v>-1.701466411570297E-05</v>
      </c>
      <c r="IR695">
        <v>2</v>
      </c>
      <c r="IS695">
        <v>2310</v>
      </c>
      <c r="IT695">
        <v>1</v>
      </c>
      <c r="IU695">
        <v>25</v>
      </c>
      <c r="IV695">
        <v>41.3</v>
      </c>
      <c r="IW695">
        <v>41</v>
      </c>
      <c r="IX695">
        <v>0.859375</v>
      </c>
      <c r="IY695">
        <v>2.20947</v>
      </c>
      <c r="IZ695">
        <v>1.39648</v>
      </c>
      <c r="JA695">
        <v>2.34497</v>
      </c>
      <c r="JB695">
        <v>1.49536</v>
      </c>
      <c r="JC695">
        <v>2.41211</v>
      </c>
      <c r="JD695">
        <v>35.9645</v>
      </c>
      <c r="JE695">
        <v>24.1751</v>
      </c>
      <c r="JF695">
        <v>18</v>
      </c>
      <c r="JG695">
        <v>515.677</v>
      </c>
      <c r="JH695">
        <v>445.289</v>
      </c>
      <c r="JI695">
        <v>25.0003</v>
      </c>
      <c r="JJ695">
        <v>26.2854</v>
      </c>
      <c r="JK695">
        <v>29.9998</v>
      </c>
      <c r="JL695">
        <v>26.3036</v>
      </c>
      <c r="JM695">
        <v>26.252</v>
      </c>
      <c r="JN695">
        <v>17.208</v>
      </c>
      <c r="JO695">
        <v>20.0345</v>
      </c>
      <c r="JP695">
        <v>61.7833</v>
      </c>
      <c r="JQ695">
        <v>25</v>
      </c>
      <c r="JR695">
        <v>319.77</v>
      </c>
      <c r="JS695">
        <v>20.3474</v>
      </c>
      <c r="JT695">
        <v>100.823</v>
      </c>
      <c r="JU695">
        <v>100.786</v>
      </c>
    </row>
    <row r="696" spans="1:281">
      <c r="A696">
        <v>680</v>
      </c>
      <c r="B696">
        <v>1658951714</v>
      </c>
      <c r="C696">
        <v>10076</v>
      </c>
      <c r="D696" t="s">
        <v>1796</v>
      </c>
      <c r="E696" t="s">
        <v>1797</v>
      </c>
      <c r="F696">
        <v>5</v>
      </c>
      <c r="G696" t="s">
        <v>1783</v>
      </c>
      <c r="H696" t="s">
        <v>416</v>
      </c>
      <c r="I696">
        <v>1658951706.5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338.7122727979944</v>
      </c>
      <c r="AK696">
        <v>341.5114363636365</v>
      </c>
      <c r="AL696">
        <v>-3.17475430330594</v>
      </c>
      <c r="AM696">
        <v>65.26801918758835</v>
      </c>
      <c r="AN696">
        <f>(AP696 - AO696 + DI696*1E3/(8.314*(DK696+273.15)) * AR696/DH696 * AQ696) * DH696/(100*CV696) * 1000/(1000 - AP696)</f>
        <v>0</v>
      </c>
      <c r="AO696">
        <v>20.43218946153918</v>
      </c>
      <c r="AP696">
        <v>23.44785272727273</v>
      </c>
      <c r="AQ696">
        <v>3.396408173090189E-05</v>
      </c>
      <c r="AR696">
        <v>84.82373747385547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1394</v>
      </c>
      <c r="CA696">
        <v>300</v>
      </c>
      <c r="CB696">
        <v>300</v>
      </c>
      <c r="CC696">
        <v>300</v>
      </c>
      <c r="CD696">
        <v>10389.3</v>
      </c>
      <c r="CE696">
        <v>1221.96</v>
      </c>
      <c r="CF696">
        <v>-0.00688733</v>
      </c>
      <c r="CG696">
        <v>0.34</v>
      </c>
      <c r="CH696" t="s">
        <v>417</v>
      </c>
      <c r="CI696" t="s">
        <v>417</v>
      </c>
      <c r="CJ696" t="s">
        <v>417</v>
      </c>
      <c r="CK696" t="s">
        <v>417</v>
      </c>
      <c r="CL696" t="s">
        <v>417</v>
      </c>
      <c r="CM696" t="s">
        <v>417</v>
      </c>
      <c r="CN696" t="s">
        <v>417</v>
      </c>
      <c r="CO696" t="s">
        <v>417</v>
      </c>
      <c r="CP696" t="s">
        <v>417</v>
      </c>
      <c r="CQ696" t="s">
        <v>417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1658951706.5</v>
      </c>
      <c r="DB696">
        <v>355.0151481481481</v>
      </c>
      <c r="DC696">
        <v>347.4694814814815</v>
      </c>
      <c r="DD696">
        <v>23.44645185185185</v>
      </c>
      <c r="DE696">
        <v>20.44512962962963</v>
      </c>
      <c r="DF696">
        <v>357.1413703703703</v>
      </c>
      <c r="DG696">
        <v>23.53465925925926</v>
      </c>
      <c r="DH696">
        <v>500.043037037037</v>
      </c>
      <c r="DI696">
        <v>90.39269629629628</v>
      </c>
      <c r="DJ696">
        <v>0.09999477037037037</v>
      </c>
      <c r="DK696">
        <v>27.21795555555556</v>
      </c>
      <c r="DL696">
        <v>27.20661111111112</v>
      </c>
      <c r="DM696">
        <v>999.9000000000001</v>
      </c>
      <c r="DN696">
        <v>0</v>
      </c>
      <c r="DO696">
        <v>0</v>
      </c>
      <c r="DP696">
        <v>10000.76666666667</v>
      </c>
      <c r="DQ696">
        <v>0</v>
      </c>
      <c r="DR696">
        <v>11.64812592592592</v>
      </c>
      <c r="DS696">
        <v>7.545779259259261</v>
      </c>
      <c r="DT696">
        <v>363.5388888888889</v>
      </c>
      <c r="DU696">
        <v>354.7221481481482</v>
      </c>
      <c r="DV696">
        <v>3.001320370370371</v>
      </c>
      <c r="DW696">
        <v>347.4694814814815</v>
      </c>
      <c r="DX696">
        <v>20.44512962962963</v>
      </c>
      <c r="DY696">
        <v>2.119388888888889</v>
      </c>
      <c r="DZ696">
        <v>1.848090740740741</v>
      </c>
      <c r="EA696">
        <v>18.36564444444444</v>
      </c>
      <c r="EB696">
        <v>16.19957407407408</v>
      </c>
      <c r="EC696">
        <v>2000.021851851852</v>
      </c>
      <c r="ED696">
        <v>0.9799938888888889</v>
      </c>
      <c r="EE696">
        <v>0.02000571111111111</v>
      </c>
      <c r="EF696">
        <v>0</v>
      </c>
      <c r="EG696">
        <v>851.0303703703704</v>
      </c>
      <c r="EH696">
        <v>5.00097</v>
      </c>
      <c r="EI696">
        <v>16999.42592592592</v>
      </c>
      <c r="EJ696">
        <v>16707.74074074074</v>
      </c>
      <c r="EK696">
        <v>40.12255555555556</v>
      </c>
      <c r="EL696">
        <v>40.10162962962963</v>
      </c>
      <c r="EM696">
        <v>39.95333333333333</v>
      </c>
      <c r="EN696">
        <v>40.19655555555556</v>
      </c>
      <c r="EO696">
        <v>40.59933333333333</v>
      </c>
      <c r="EP696">
        <v>1955.111851851852</v>
      </c>
      <c r="EQ696">
        <v>39.91</v>
      </c>
      <c r="ER696">
        <v>0</v>
      </c>
      <c r="ES696">
        <v>2508</v>
      </c>
      <c r="ET696">
        <v>0</v>
      </c>
      <c r="EU696">
        <v>850.9917600000001</v>
      </c>
      <c r="EV696">
        <v>-9.928384607539753</v>
      </c>
      <c r="EW696">
        <v>-218.1307691947157</v>
      </c>
      <c r="EX696">
        <v>16998.228</v>
      </c>
      <c r="EY696">
        <v>15</v>
      </c>
      <c r="EZ696">
        <v>1658949246.1</v>
      </c>
      <c r="FA696" t="s">
        <v>1397</v>
      </c>
      <c r="FB696">
        <v>1658949228.6</v>
      </c>
      <c r="FC696">
        <v>1658949246.1</v>
      </c>
      <c r="FD696">
        <v>1</v>
      </c>
      <c r="FE696">
        <v>1.075</v>
      </c>
      <c r="FF696">
        <v>0.018</v>
      </c>
      <c r="FG696">
        <v>-2.327</v>
      </c>
      <c r="FH696">
        <v>-0.178</v>
      </c>
      <c r="FI696">
        <v>420</v>
      </c>
      <c r="FJ696">
        <v>13</v>
      </c>
      <c r="FK696">
        <v>0.09</v>
      </c>
      <c r="FL696">
        <v>0.02</v>
      </c>
      <c r="FM696">
        <v>6.296079268292683</v>
      </c>
      <c r="FN696">
        <v>22.15759756097561</v>
      </c>
      <c r="FO696">
        <v>2.275286077672582</v>
      </c>
      <c r="FP696">
        <v>0</v>
      </c>
      <c r="FQ696">
        <v>851.4967058823529</v>
      </c>
      <c r="FR696">
        <v>-9.777448433235786</v>
      </c>
      <c r="FS696">
        <v>0.992880969390169</v>
      </c>
      <c r="FT696">
        <v>0</v>
      </c>
      <c r="FU696">
        <v>2.986047804878049</v>
      </c>
      <c r="FV696">
        <v>0.3233793031358839</v>
      </c>
      <c r="FW696">
        <v>0.03268088495623859</v>
      </c>
      <c r="FX696">
        <v>0</v>
      </c>
      <c r="FY696">
        <v>0</v>
      </c>
      <c r="FZ696">
        <v>3</v>
      </c>
      <c r="GA696" t="s">
        <v>439</v>
      </c>
      <c r="GB696">
        <v>2.98352</v>
      </c>
      <c r="GC696">
        <v>2.71559</v>
      </c>
      <c r="GD696">
        <v>0.07899929999999999</v>
      </c>
      <c r="GE696">
        <v>0.07616249999999999</v>
      </c>
      <c r="GF696">
        <v>0.105773</v>
      </c>
      <c r="GG696">
        <v>0.09406779999999999</v>
      </c>
      <c r="GH696">
        <v>29218.4</v>
      </c>
      <c r="GI696">
        <v>29418.2</v>
      </c>
      <c r="GJ696">
        <v>29483.4</v>
      </c>
      <c r="GK696">
        <v>29448.4</v>
      </c>
      <c r="GL696">
        <v>34921.4</v>
      </c>
      <c r="GM696">
        <v>35464.2</v>
      </c>
      <c r="GN696">
        <v>41529.7</v>
      </c>
      <c r="GO696">
        <v>41965.9</v>
      </c>
      <c r="GP696">
        <v>1.95495</v>
      </c>
      <c r="GQ696">
        <v>1.9135</v>
      </c>
      <c r="GR696">
        <v>0.127621</v>
      </c>
      <c r="GS696">
        <v>0</v>
      </c>
      <c r="GT696">
        <v>25.121</v>
      </c>
      <c r="GU696">
        <v>999.9</v>
      </c>
      <c r="GV696">
        <v>47.2</v>
      </c>
      <c r="GW696">
        <v>31.4</v>
      </c>
      <c r="GX696">
        <v>24.099</v>
      </c>
      <c r="GY696">
        <v>63.1997</v>
      </c>
      <c r="GZ696">
        <v>33.6298</v>
      </c>
      <c r="HA696">
        <v>1</v>
      </c>
      <c r="HB696">
        <v>-0.0896392</v>
      </c>
      <c r="HC696">
        <v>0.150596</v>
      </c>
      <c r="HD696">
        <v>20.3325</v>
      </c>
      <c r="HE696">
        <v>5.21579</v>
      </c>
      <c r="HF696">
        <v>12.0099</v>
      </c>
      <c r="HG696">
        <v>4.9885</v>
      </c>
      <c r="HH696">
        <v>3.28833</v>
      </c>
      <c r="HI696">
        <v>9999</v>
      </c>
      <c r="HJ696">
        <v>9999</v>
      </c>
      <c r="HK696">
        <v>9999</v>
      </c>
      <c r="HL696">
        <v>157.5</v>
      </c>
      <c r="HM696">
        <v>1.86739</v>
      </c>
      <c r="HN696">
        <v>1.86646</v>
      </c>
      <c r="HO696">
        <v>1.86587</v>
      </c>
      <c r="HP696">
        <v>1.86584</v>
      </c>
      <c r="HQ696">
        <v>1.86768</v>
      </c>
      <c r="HR696">
        <v>1.87014</v>
      </c>
      <c r="HS696">
        <v>1.86879</v>
      </c>
      <c r="HT696">
        <v>1.87026</v>
      </c>
      <c r="HU696">
        <v>0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-2.054</v>
      </c>
      <c r="II696">
        <v>-0.0882</v>
      </c>
      <c r="IJ696">
        <v>-0.9279119013753974</v>
      </c>
      <c r="IK696">
        <v>-0.003643892653284941</v>
      </c>
      <c r="IL696">
        <v>8.948238347276123E-07</v>
      </c>
      <c r="IM696">
        <v>-2.445980282225029E-10</v>
      </c>
      <c r="IN696">
        <v>-0.1764634167570225</v>
      </c>
      <c r="IO696">
        <v>-0.01042730378795286</v>
      </c>
      <c r="IP696">
        <v>0.00100284695746963</v>
      </c>
      <c r="IQ696">
        <v>-1.701466411570297E-05</v>
      </c>
      <c r="IR696">
        <v>2</v>
      </c>
      <c r="IS696">
        <v>2310</v>
      </c>
      <c r="IT696">
        <v>1</v>
      </c>
      <c r="IU696">
        <v>25</v>
      </c>
      <c r="IV696">
        <v>41.4</v>
      </c>
      <c r="IW696">
        <v>41.1</v>
      </c>
      <c r="IX696">
        <v>0.823975</v>
      </c>
      <c r="IY696">
        <v>2.22412</v>
      </c>
      <c r="IZ696">
        <v>1.39648</v>
      </c>
      <c r="JA696">
        <v>2.34497</v>
      </c>
      <c r="JB696">
        <v>1.49536</v>
      </c>
      <c r="JC696">
        <v>2.39624</v>
      </c>
      <c r="JD696">
        <v>35.9645</v>
      </c>
      <c r="JE696">
        <v>24.1663</v>
      </c>
      <c r="JF696">
        <v>18</v>
      </c>
      <c r="JG696">
        <v>515.588</v>
      </c>
      <c r="JH696">
        <v>445.084</v>
      </c>
      <c r="JI696">
        <v>25.0004</v>
      </c>
      <c r="JJ696">
        <v>26.2831</v>
      </c>
      <c r="JK696">
        <v>29.9999</v>
      </c>
      <c r="JL696">
        <v>26.3008</v>
      </c>
      <c r="JM696">
        <v>26.2493</v>
      </c>
      <c r="JN696">
        <v>16.4897</v>
      </c>
      <c r="JO696">
        <v>20.0345</v>
      </c>
      <c r="JP696">
        <v>61.7833</v>
      </c>
      <c r="JQ696">
        <v>25</v>
      </c>
      <c r="JR696">
        <v>299.73</v>
      </c>
      <c r="JS696">
        <v>20.3287</v>
      </c>
      <c r="JT696">
        <v>100.824</v>
      </c>
      <c r="JU696">
        <v>100.787</v>
      </c>
    </row>
    <row r="697" spans="1:281">
      <c r="A697">
        <v>681</v>
      </c>
      <c r="B697">
        <v>1658951719</v>
      </c>
      <c r="C697">
        <v>10081</v>
      </c>
      <c r="D697" t="s">
        <v>1798</v>
      </c>
      <c r="E697" t="s">
        <v>1799</v>
      </c>
      <c r="F697">
        <v>5</v>
      </c>
      <c r="G697" t="s">
        <v>1783</v>
      </c>
      <c r="H697" t="s">
        <v>416</v>
      </c>
      <c r="I697">
        <v>1658951711.214286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322.0449436339788</v>
      </c>
      <c r="AK697">
        <v>325.6305454545453</v>
      </c>
      <c r="AL697">
        <v>-3.18820980792668</v>
      </c>
      <c r="AM697">
        <v>65.26801918758835</v>
      </c>
      <c r="AN697">
        <f>(AP697 - AO697 + DI697*1E3/(8.314*(DK697+273.15)) * AR697/DH697 * AQ697) * DH697/(100*CV697) * 1000/(1000 - AP697)</f>
        <v>0</v>
      </c>
      <c r="AO697">
        <v>20.35501001001957</v>
      </c>
      <c r="AP697">
        <v>23.42550303030303</v>
      </c>
      <c r="AQ697">
        <v>-0.005642637483959297</v>
      </c>
      <c r="AR697">
        <v>84.82373747385547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1394</v>
      </c>
      <c r="CA697">
        <v>300</v>
      </c>
      <c r="CB697">
        <v>300</v>
      </c>
      <c r="CC697">
        <v>300</v>
      </c>
      <c r="CD697">
        <v>10389.3</v>
      </c>
      <c r="CE697">
        <v>1221.96</v>
      </c>
      <c r="CF697">
        <v>-0.00688733</v>
      </c>
      <c r="CG697">
        <v>0.34</v>
      </c>
      <c r="CH697" t="s">
        <v>417</v>
      </c>
      <c r="CI697" t="s">
        <v>417</v>
      </c>
      <c r="CJ697" t="s">
        <v>417</v>
      </c>
      <c r="CK697" t="s">
        <v>417</v>
      </c>
      <c r="CL697" t="s">
        <v>417</v>
      </c>
      <c r="CM697" t="s">
        <v>417</v>
      </c>
      <c r="CN697" t="s">
        <v>417</v>
      </c>
      <c r="CO697" t="s">
        <v>417</v>
      </c>
      <c r="CP697" t="s">
        <v>417</v>
      </c>
      <c r="CQ697" t="s">
        <v>417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1658951711.214286</v>
      </c>
      <c r="DB697">
        <v>340.5857499999998</v>
      </c>
      <c r="DC697">
        <v>331.9461071428572</v>
      </c>
      <c r="DD697">
        <v>23.44323214285714</v>
      </c>
      <c r="DE697">
        <v>20.40556785714286</v>
      </c>
      <c r="DF697">
        <v>342.6670357142858</v>
      </c>
      <c r="DG697">
        <v>23.53145714285714</v>
      </c>
      <c r="DH697">
        <v>500.0485714285714</v>
      </c>
      <c r="DI697">
        <v>90.39168571428571</v>
      </c>
      <c r="DJ697">
        <v>0.1000004678571429</v>
      </c>
      <c r="DK697">
        <v>27.22227142857143</v>
      </c>
      <c r="DL697">
        <v>27.21075714285715</v>
      </c>
      <c r="DM697">
        <v>999.9000000000002</v>
      </c>
      <c r="DN697">
        <v>0</v>
      </c>
      <c r="DO697">
        <v>0</v>
      </c>
      <c r="DP697">
        <v>10001.56642857143</v>
      </c>
      <c r="DQ697">
        <v>0</v>
      </c>
      <c r="DR697">
        <v>11.65523928571428</v>
      </c>
      <c r="DS697">
        <v>8.639708214285715</v>
      </c>
      <c r="DT697">
        <v>348.762</v>
      </c>
      <c r="DU697">
        <v>338.8613571428572</v>
      </c>
      <c r="DV697">
        <v>3.037658214285714</v>
      </c>
      <c r="DW697">
        <v>331.9461071428572</v>
      </c>
      <c r="DX697">
        <v>20.40556785714286</v>
      </c>
      <c r="DY697">
        <v>2.119074285714286</v>
      </c>
      <c r="DZ697">
        <v>1.844494642857143</v>
      </c>
      <c r="EA697">
        <v>18.36327857142857</v>
      </c>
      <c r="EB697">
        <v>16.16902142857143</v>
      </c>
      <c r="EC697">
        <v>2000.033214285715</v>
      </c>
      <c r="ED697">
        <v>0.9799936785714286</v>
      </c>
      <c r="EE697">
        <v>0.02000592142857142</v>
      </c>
      <c r="EF697">
        <v>0</v>
      </c>
      <c r="EG697">
        <v>850.3172857142857</v>
      </c>
      <c r="EH697">
        <v>5.00097</v>
      </c>
      <c r="EI697">
        <v>16983.46428571429</v>
      </c>
      <c r="EJ697">
        <v>16707.82857142857</v>
      </c>
      <c r="EK697">
        <v>40.09575</v>
      </c>
      <c r="EL697">
        <v>40.07557142857143</v>
      </c>
      <c r="EM697">
        <v>39.92596428571429</v>
      </c>
      <c r="EN697">
        <v>40.13364285714285</v>
      </c>
      <c r="EO697">
        <v>40.57557142857143</v>
      </c>
      <c r="EP697">
        <v>1955.121428571428</v>
      </c>
      <c r="EQ697">
        <v>39.91</v>
      </c>
      <c r="ER697">
        <v>0</v>
      </c>
      <c r="ES697">
        <v>2512.799999952316</v>
      </c>
      <c r="ET697">
        <v>0</v>
      </c>
      <c r="EU697">
        <v>850.2727200000002</v>
      </c>
      <c r="EV697">
        <v>-7.282076895100584</v>
      </c>
      <c r="EW697">
        <v>-194.0538458022461</v>
      </c>
      <c r="EX697">
        <v>16981.896</v>
      </c>
      <c r="EY697">
        <v>15</v>
      </c>
      <c r="EZ697">
        <v>1658949246.1</v>
      </c>
      <c r="FA697" t="s">
        <v>1397</v>
      </c>
      <c r="FB697">
        <v>1658949228.6</v>
      </c>
      <c r="FC697">
        <v>1658949246.1</v>
      </c>
      <c r="FD697">
        <v>1</v>
      </c>
      <c r="FE697">
        <v>1.075</v>
      </c>
      <c r="FF697">
        <v>0.018</v>
      </c>
      <c r="FG697">
        <v>-2.327</v>
      </c>
      <c r="FH697">
        <v>-0.178</v>
      </c>
      <c r="FI697">
        <v>420</v>
      </c>
      <c r="FJ697">
        <v>13</v>
      </c>
      <c r="FK697">
        <v>0.09</v>
      </c>
      <c r="FL697">
        <v>0.02</v>
      </c>
      <c r="FM697">
        <v>7.63769</v>
      </c>
      <c r="FN697">
        <v>15.05267289198606</v>
      </c>
      <c r="FO697">
        <v>1.526244805711382</v>
      </c>
      <c r="FP697">
        <v>0</v>
      </c>
      <c r="FQ697">
        <v>850.8765</v>
      </c>
      <c r="FR697">
        <v>-9.308036662595599</v>
      </c>
      <c r="FS697">
        <v>0.9546449678838131</v>
      </c>
      <c r="FT697">
        <v>0</v>
      </c>
      <c r="FU697">
        <v>3.012229756097561</v>
      </c>
      <c r="FV697">
        <v>0.4269273867595839</v>
      </c>
      <c r="FW697">
        <v>0.04310262124833123</v>
      </c>
      <c r="FX697">
        <v>0</v>
      </c>
      <c r="FY697">
        <v>0</v>
      </c>
      <c r="FZ697">
        <v>3</v>
      </c>
      <c r="GA697" t="s">
        <v>439</v>
      </c>
      <c r="GB697">
        <v>2.98355</v>
      </c>
      <c r="GC697">
        <v>2.71574</v>
      </c>
      <c r="GD697">
        <v>0.076015</v>
      </c>
      <c r="GE697">
        <v>0.0729069</v>
      </c>
      <c r="GF697">
        <v>0.105707</v>
      </c>
      <c r="GG697">
        <v>0.0939506</v>
      </c>
      <c r="GH697">
        <v>29313.2</v>
      </c>
      <c r="GI697">
        <v>29521.7</v>
      </c>
      <c r="GJ697">
        <v>29483.5</v>
      </c>
      <c r="GK697">
        <v>29448.3</v>
      </c>
      <c r="GL697">
        <v>34924.2</v>
      </c>
      <c r="GM697">
        <v>35468.5</v>
      </c>
      <c r="GN697">
        <v>41529.9</v>
      </c>
      <c r="GO697">
        <v>41965.5</v>
      </c>
      <c r="GP697">
        <v>1.955</v>
      </c>
      <c r="GQ697">
        <v>1.91348</v>
      </c>
      <c r="GR697">
        <v>0.127777</v>
      </c>
      <c r="GS697">
        <v>0</v>
      </c>
      <c r="GT697">
        <v>25.1237</v>
      </c>
      <c r="GU697">
        <v>999.9</v>
      </c>
      <c r="GV697">
        <v>47.2</v>
      </c>
      <c r="GW697">
        <v>31.4</v>
      </c>
      <c r="GX697">
        <v>24.1002</v>
      </c>
      <c r="GY697">
        <v>62.9397</v>
      </c>
      <c r="GZ697">
        <v>33.9103</v>
      </c>
      <c r="HA697">
        <v>1</v>
      </c>
      <c r="HB697">
        <v>-0.089657</v>
      </c>
      <c r="HC697">
        <v>0.153164</v>
      </c>
      <c r="HD697">
        <v>20.3326</v>
      </c>
      <c r="HE697">
        <v>5.21639</v>
      </c>
      <c r="HF697">
        <v>12.0099</v>
      </c>
      <c r="HG697">
        <v>4.98895</v>
      </c>
      <c r="HH697">
        <v>3.28858</v>
      </c>
      <c r="HI697">
        <v>9999</v>
      </c>
      <c r="HJ697">
        <v>9999</v>
      </c>
      <c r="HK697">
        <v>9999</v>
      </c>
      <c r="HL697">
        <v>157.5</v>
      </c>
      <c r="HM697">
        <v>1.86738</v>
      </c>
      <c r="HN697">
        <v>1.86646</v>
      </c>
      <c r="HO697">
        <v>1.86589</v>
      </c>
      <c r="HP697">
        <v>1.86584</v>
      </c>
      <c r="HQ697">
        <v>1.86768</v>
      </c>
      <c r="HR697">
        <v>1.87013</v>
      </c>
      <c r="HS697">
        <v>1.86879</v>
      </c>
      <c r="HT697">
        <v>1.87027</v>
      </c>
      <c r="HU697">
        <v>0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-2.006</v>
      </c>
      <c r="II697">
        <v>-0.0883</v>
      </c>
      <c r="IJ697">
        <v>-0.9279119013753974</v>
      </c>
      <c r="IK697">
        <v>-0.003643892653284941</v>
      </c>
      <c r="IL697">
        <v>8.948238347276123E-07</v>
      </c>
      <c r="IM697">
        <v>-2.445980282225029E-10</v>
      </c>
      <c r="IN697">
        <v>-0.1764634167570225</v>
      </c>
      <c r="IO697">
        <v>-0.01042730378795286</v>
      </c>
      <c r="IP697">
        <v>0.00100284695746963</v>
      </c>
      <c r="IQ697">
        <v>-1.701466411570297E-05</v>
      </c>
      <c r="IR697">
        <v>2</v>
      </c>
      <c r="IS697">
        <v>2310</v>
      </c>
      <c r="IT697">
        <v>1</v>
      </c>
      <c r="IU697">
        <v>25</v>
      </c>
      <c r="IV697">
        <v>41.5</v>
      </c>
      <c r="IW697">
        <v>41.2</v>
      </c>
      <c r="IX697">
        <v>0.7910160000000001</v>
      </c>
      <c r="IY697">
        <v>2.23022</v>
      </c>
      <c r="IZ697">
        <v>1.39648</v>
      </c>
      <c r="JA697">
        <v>2.34497</v>
      </c>
      <c r="JB697">
        <v>1.49536</v>
      </c>
      <c r="JC697">
        <v>2.31567</v>
      </c>
      <c r="JD697">
        <v>35.9645</v>
      </c>
      <c r="JE697">
        <v>24.1663</v>
      </c>
      <c r="JF697">
        <v>18</v>
      </c>
      <c r="JG697">
        <v>515.6</v>
      </c>
      <c r="JH697">
        <v>445.048</v>
      </c>
      <c r="JI697">
        <v>25.0004</v>
      </c>
      <c r="JJ697">
        <v>26.2804</v>
      </c>
      <c r="JK697">
        <v>29.9999</v>
      </c>
      <c r="JL697">
        <v>26.2986</v>
      </c>
      <c r="JM697">
        <v>26.2466</v>
      </c>
      <c r="JN697">
        <v>15.8357</v>
      </c>
      <c r="JO697">
        <v>20.0345</v>
      </c>
      <c r="JP697">
        <v>61.7833</v>
      </c>
      <c r="JQ697">
        <v>25</v>
      </c>
      <c r="JR697">
        <v>286.356</v>
      </c>
      <c r="JS697">
        <v>20.3293</v>
      </c>
      <c r="JT697">
        <v>100.824</v>
      </c>
      <c r="JU697">
        <v>100.786</v>
      </c>
    </row>
    <row r="698" spans="1:281">
      <c r="A698">
        <v>682</v>
      </c>
      <c r="B698">
        <v>1658951724</v>
      </c>
      <c r="C698">
        <v>10086</v>
      </c>
      <c r="D698" t="s">
        <v>1800</v>
      </c>
      <c r="E698" t="s">
        <v>1801</v>
      </c>
      <c r="F698">
        <v>5</v>
      </c>
      <c r="G698" t="s">
        <v>1783</v>
      </c>
      <c r="H698" t="s">
        <v>416</v>
      </c>
      <c r="I698">
        <v>1658951716.5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304.8006894890168</v>
      </c>
      <c r="AK698">
        <v>309.3215575757575</v>
      </c>
      <c r="AL698">
        <v>-3.257063901565064</v>
      </c>
      <c r="AM698">
        <v>65.26801918758835</v>
      </c>
      <c r="AN698">
        <f>(AP698 - AO698 + DI698*1E3/(8.314*(DK698+273.15)) * AR698/DH698 * AQ698) * DH698/(100*CV698) * 1000/(1000 - AP698)</f>
        <v>0</v>
      </c>
      <c r="AO698">
        <v>20.33842488438317</v>
      </c>
      <c r="AP698">
        <v>23.41364181818182</v>
      </c>
      <c r="AQ698">
        <v>-0.001070670096537852</v>
      </c>
      <c r="AR698">
        <v>84.82373747385547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1394</v>
      </c>
      <c r="CA698">
        <v>300</v>
      </c>
      <c r="CB698">
        <v>300</v>
      </c>
      <c r="CC698">
        <v>300</v>
      </c>
      <c r="CD698">
        <v>10389.3</v>
      </c>
      <c r="CE698">
        <v>1221.96</v>
      </c>
      <c r="CF698">
        <v>-0.00688733</v>
      </c>
      <c r="CG698">
        <v>0.34</v>
      </c>
      <c r="CH698" t="s">
        <v>417</v>
      </c>
      <c r="CI698" t="s">
        <v>417</v>
      </c>
      <c r="CJ698" t="s">
        <v>417</v>
      </c>
      <c r="CK698" t="s">
        <v>417</v>
      </c>
      <c r="CL698" t="s">
        <v>417</v>
      </c>
      <c r="CM698" t="s">
        <v>417</v>
      </c>
      <c r="CN698" t="s">
        <v>417</v>
      </c>
      <c r="CO698" t="s">
        <v>417</v>
      </c>
      <c r="CP698" t="s">
        <v>417</v>
      </c>
      <c r="CQ698" t="s">
        <v>417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1658951716.5</v>
      </c>
      <c r="DB698">
        <v>324.1248148148148</v>
      </c>
      <c r="DC698">
        <v>314.4658518518519</v>
      </c>
      <c r="DD698">
        <v>23.43277037037037</v>
      </c>
      <c r="DE698">
        <v>20.36888518518518</v>
      </c>
      <c r="DF698">
        <v>326.1545185185186</v>
      </c>
      <c r="DG698">
        <v>23.52108518518519</v>
      </c>
      <c r="DH698">
        <v>500.0515185185185</v>
      </c>
      <c r="DI698">
        <v>90.39145185185187</v>
      </c>
      <c r="DJ698">
        <v>0.1000169925925926</v>
      </c>
      <c r="DK698">
        <v>27.22814444444445</v>
      </c>
      <c r="DL698">
        <v>27.21467037037037</v>
      </c>
      <c r="DM698">
        <v>999.9000000000001</v>
      </c>
      <c r="DN698">
        <v>0</v>
      </c>
      <c r="DO698">
        <v>0</v>
      </c>
      <c r="DP698">
        <v>9995.628518518517</v>
      </c>
      <c r="DQ698">
        <v>0</v>
      </c>
      <c r="DR698">
        <v>11.65704074074074</v>
      </c>
      <c r="DS698">
        <v>9.658982592592592</v>
      </c>
      <c r="DT698">
        <v>331.9024444444444</v>
      </c>
      <c r="DU698">
        <v>321.0048518518518</v>
      </c>
      <c r="DV698">
        <v>3.063882222222222</v>
      </c>
      <c r="DW698">
        <v>314.4658518518519</v>
      </c>
      <c r="DX698">
        <v>20.36888518518518</v>
      </c>
      <c r="DY698">
        <v>2.118123333333333</v>
      </c>
      <c r="DZ698">
        <v>1.841173703703704</v>
      </c>
      <c r="EA698">
        <v>18.35611851851852</v>
      </c>
      <c r="EB698">
        <v>16.14077037037037</v>
      </c>
      <c r="EC698">
        <v>2000.022962962963</v>
      </c>
      <c r="ED698">
        <v>0.9799929999999999</v>
      </c>
      <c r="EE698">
        <v>0.0200066</v>
      </c>
      <c r="EF698">
        <v>0</v>
      </c>
      <c r="EG698">
        <v>849.6406296296295</v>
      </c>
      <c r="EH698">
        <v>5.00097</v>
      </c>
      <c r="EI698">
        <v>16968.05185185185</v>
      </c>
      <c r="EJ698">
        <v>16707.73703703704</v>
      </c>
      <c r="EK698">
        <v>40.06907407407407</v>
      </c>
      <c r="EL698">
        <v>40.03674074074074</v>
      </c>
      <c r="EM698">
        <v>39.90485185185185</v>
      </c>
      <c r="EN698">
        <v>40.06466666666667</v>
      </c>
      <c r="EO698">
        <v>40.53674074074074</v>
      </c>
      <c r="EP698">
        <v>1955.107777777778</v>
      </c>
      <c r="EQ698">
        <v>39.91074074074074</v>
      </c>
      <c r="ER698">
        <v>0</v>
      </c>
      <c r="ES698">
        <v>2518.200000047684</v>
      </c>
      <c r="ET698">
        <v>0</v>
      </c>
      <c r="EU698">
        <v>849.668923076923</v>
      </c>
      <c r="EV698">
        <v>-7.079863231765727</v>
      </c>
      <c r="EW698">
        <v>-154.6222220746544</v>
      </c>
      <c r="EX698">
        <v>16967.31923076923</v>
      </c>
      <c r="EY698">
        <v>15</v>
      </c>
      <c r="EZ698">
        <v>1658949246.1</v>
      </c>
      <c r="FA698" t="s">
        <v>1397</v>
      </c>
      <c r="FB698">
        <v>1658949228.6</v>
      </c>
      <c r="FC698">
        <v>1658949246.1</v>
      </c>
      <c r="FD698">
        <v>1</v>
      </c>
      <c r="FE698">
        <v>1.075</v>
      </c>
      <c r="FF698">
        <v>0.018</v>
      </c>
      <c r="FG698">
        <v>-2.327</v>
      </c>
      <c r="FH698">
        <v>-0.178</v>
      </c>
      <c r="FI698">
        <v>420</v>
      </c>
      <c r="FJ698">
        <v>13</v>
      </c>
      <c r="FK698">
        <v>0.09</v>
      </c>
      <c r="FL698">
        <v>0.02</v>
      </c>
      <c r="FM698">
        <v>9.090331951219511</v>
      </c>
      <c r="FN698">
        <v>11.65372536585368</v>
      </c>
      <c r="FO698">
        <v>1.156083049711542</v>
      </c>
      <c r="FP698">
        <v>0</v>
      </c>
      <c r="FQ698">
        <v>850.0023529411765</v>
      </c>
      <c r="FR698">
        <v>-7.480977840308094</v>
      </c>
      <c r="FS698">
        <v>0.7698840203850797</v>
      </c>
      <c r="FT698">
        <v>0</v>
      </c>
      <c r="FU698">
        <v>3.046874146341463</v>
      </c>
      <c r="FV698">
        <v>0.3337323344947709</v>
      </c>
      <c r="FW698">
        <v>0.03567250775649395</v>
      </c>
      <c r="FX698">
        <v>0</v>
      </c>
      <c r="FY698">
        <v>0</v>
      </c>
      <c r="FZ698">
        <v>3</v>
      </c>
      <c r="GA698" t="s">
        <v>439</v>
      </c>
      <c r="GB698">
        <v>2.98353</v>
      </c>
      <c r="GC698">
        <v>2.71545</v>
      </c>
      <c r="GD698">
        <v>0.07289859999999999</v>
      </c>
      <c r="GE698">
        <v>0.0696343</v>
      </c>
      <c r="GF698">
        <v>0.105679</v>
      </c>
      <c r="GG698">
        <v>0.0939392</v>
      </c>
      <c r="GH698">
        <v>29411.7</v>
      </c>
      <c r="GI698">
        <v>29625.8</v>
      </c>
      <c r="GJ698">
        <v>29483.1</v>
      </c>
      <c r="GK698">
        <v>29448.2</v>
      </c>
      <c r="GL698">
        <v>34924.9</v>
      </c>
      <c r="GM698">
        <v>35468.8</v>
      </c>
      <c r="GN698">
        <v>41529.5</v>
      </c>
      <c r="GO698">
        <v>41965.5</v>
      </c>
      <c r="GP698">
        <v>1.95505</v>
      </c>
      <c r="GQ698">
        <v>1.91345</v>
      </c>
      <c r="GR698">
        <v>0.128172</v>
      </c>
      <c r="GS698">
        <v>0</v>
      </c>
      <c r="GT698">
        <v>25.1263</v>
      </c>
      <c r="GU698">
        <v>999.9</v>
      </c>
      <c r="GV698">
        <v>47.2</v>
      </c>
      <c r="GW698">
        <v>31.4</v>
      </c>
      <c r="GX698">
        <v>24.1</v>
      </c>
      <c r="GY698">
        <v>62.5297</v>
      </c>
      <c r="GZ698">
        <v>33.8421</v>
      </c>
      <c r="HA698">
        <v>1</v>
      </c>
      <c r="HB698">
        <v>-0.09025909999999999</v>
      </c>
      <c r="HC698">
        <v>0.153679</v>
      </c>
      <c r="HD698">
        <v>20.3325</v>
      </c>
      <c r="HE698">
        <v>5.21639</v>
      </c>
      <c r="HF698">
        <v>12.0099</v>
      </c>
      <c r="HG698">
        <v>4.9889</v>
      </c>
      <c r="HH698">
        <v>3.28858</v>
      </c>
      <c r="HI698">
        <v>9999</v>
      </c>
      <c r="HJ698">
        <v>9999</v>
      </c>
      <c r="HK698">
        <v>9999</v>
      </c>
      <c r="HL698">
        <v>157.5</v>
      </c>
      <c r="HM698">
        <v>1.8674</v>
      </c>
      <c r="HN698">
        <v>1.86646</v>
      </c>
      <c r="HO698">
        <v>1.86588</v>
      </c>
      <c r="HP698">
        <v>1.86584</v>
      </c>
      <c r="HQ698">
        <v>1.86768</v>
      </c>
      <c r="HR698">
        <v>1.87012</v>
      </c>
      <c r="HS698">
        <v>1.86878</v>
      </c>
      <c r="HT698">
        <v>1.87027</v>
      </c>
      <c r="HU698">
        <v>0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-1.955</v>
      </c>
      <c r="II698">
        <v>-0.0885</v>
      </c>
      <c r="IJ698">
        <v>-0.9279119013753974</v>
      </c>
      <c r="IK698">
        <v>-0.003643892653284941</v>
      </c>
      <c r="IL698">
        <v>8.948238347276123E-07</v>
      </c>
      <c r="IM698">
        <v>-2.445980282225029E-10</v>
      </c>
      <c r="IN698">
        <v>-0.1764634167570225</v>
      </c>
      <c r="IO698">
        <v>-0.01042730378795286</v>
      </c>
      <c r="IP698">
        <v>0.00100284695746963</v>
      </c>
      <c r="IQ698">
        <v>-1.701466411570297E-05</v>
      </c>
      <c r="IR698">
        <v>2</v>
      </c>
      <c r="IS698">
        <v>2310</v>
      </c>
      <c r="IT698">
        <v>1</v>
      </c>
      <c r="IU698">
        <v>25</v>
      </c>
      <c r="IV698">
        <v>41.6</v>
      </c>
      <c r="IW698">
        <v>41.3</v>
      </c>
      <c r="IX698">
        <v>0.753174</v>
      </c>
      <c r="IY698">
        <v>2.22046</v>
      </c>
      <c r="IZ698">
        <v>1.39648</v>
      </c>
      <c r="JA698">
        <v>2.34497</v>
      </c>
      <c r="JB698">
        <v>1.49536</v>
      </c>
      <c r="JC698">
        <v>2.40601</v>
      </c>
      <c r="JD698">
        <v>35.9645</v>
      </c>
      <c r="JE698">
        <v>24.1663</v>
      </c>
      <c r="JF698">
        <v>18</v>
      </c>
      <c r="JG698">
        <v>515.609</v>
      </c>
      <c r="JH698">
        <v>445.015</v>
      </c>
      <c r="JI698">
        <v>25.0002</v>
      </c>
      <c r="JJ698">
        <v>26.2781</v>
      </c>
      <c r="JK698">
        <v>29.9999</v>
      </c>
      <c r="JL698">
        <v>26.2959</v>
      </c>
      <c r="JM698">
        <v>26.2443</v>
      </c>
      <c r="JN698">
        <v>15.0965</v>
      </c>
      <c r="JO698">
        <v>20.0345</v>
      </c>
      <c r="JP698">
        <v>61.7833</v>
      </c>
      <c r="JQ698">
        <v>25</v>
      </c>
      <c r="JR698">
        <v>266.312</v>
      </c>
      <c r="JS698">
        <v>20.3253</v>
      </c>
      <c r="JT698">
        <v>100.823</v>
      </c>
      <c r="JU698">
        <v>100.786</v>
      </c>
    </row>
    <row r="699" spans="1:281">
      <c r="A699">
        <v>683</v>
      </c>
      <c r="B699">
        <v>1658951729</v>
      </c>
      <c r="C699">
        <v>10091</v>
      </c>
      <c r="D699" t="s">
        <v>1802</v>
      </c>
      <c r="E699" t="s">
        <v>1803</v>
      </c>
      <c r="F699">
        <v>5</v>
      </c>
      <c r="G699" t="s">
        <v>1783</v>
      </c>
      <c r="H699" t="s">
        <v>416</v>
      </c>
      <c r="I699">
        <v>1658951721.214286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287.8380742182447</v>
      </c>
      <c r="AK699">
        <v>293.1407636363636</v>
      </c>
      <c r="AL699">
        <v>-3.228852529678927</v>
      </c>
      <c r="AM699">
        <v>65.26801918758835</v>
      </c>
      <c r="AN699">
        <f>(AP699 - AO699 + DI699*1E3/(8.314*(DK699+273.15)) * AR699/DH699 * AQ699) * DH699/(100*CV699) * 1000/(1000 - AP699)</f>
        <v>0</v>
      </c>
      <c r="AO699">
        <v>20.3357274325159</v>
      </c>
      <c r="AP699">
        <v>23.41574181818181</v>
      </c>
      <c r="AQ699">
        <v>0.000143420135764958</v>
      </c>
      <c r="AR699">
        <v>84.82373747385547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1394</v>
      </c>
      <c r="CA699">
        <v>300</v>
      </c>
      <c r="CB699">
        <v>300</v>
      </c>
      <c r="CC699">
        <v>300</v>
      </c>
      <c r="CD699">
        <v>10389.3</v>
      </c>
      <c r="CE699">
        <v>1221.96</v>
      </c>
      <c r="CF699">
        <v>-0.00688733</v>
      </c>
      <c r="CG699">
        <v>0.34</v>
      </c>
      <c r="CH699" t="s">
        <v>417</v>
      </c>
      <c r="CI699" t="s">
        <v>417</v>
      </c>
      <c r="CJ699" t="s">
        <v>417</v>
      </c>
      <c r="CK699" t="s">
        <v>417</v>
      </c>
      <c r="CL699" t="s">
        <v>417</v>
      </c>
      <c r="CM699" t="s">
        <v>417</v>
      </c>
      <c r="CN699" t="s">
        <v>417</v>
      </c>
      <c r="CO699" t="s">
        <v>417</v>
      </c>
      <c r="CP699" t="s">
        <v>417</v>
      </c>
      <c r="CQ699" t="s">
        <v>417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1658951721.214286</v>
      </c>
      <c r="DB699">
        <v>309.31375</v>
      </c>
      <c r="DC699">
        <v>298.8021071428572</v>
      </c>
      <c r="DD699">
        <v>23.42302857142857</v>
      </c>
      <c r="DE699">
        <v>20.34282857142857</v>
      </c>
      <c r="DF699">
        <v>311.2965714285714</v>
      </c>
      <c r="DG699">
        <v>23.51141785714285</v>
      </c>
      <c r="DH699">
        <v>500.0597857142857</v>
      </c>
      <c r="DI699">
        <v>90.39192142857142</v>
      </c>
      <c r="DJ699">
        <v>0.1000090178571429</v>
      </c>
      <c r="DK699">
        <v>27.23301428571428</v>
      </c>
      <c r="DL699">
        <v>27.22050357142857</v>
      </c>
      <c r="DM699">
        <v>999.9000000000002</v>
      </c>
      <c r="DN699">
        <v>0</v>
      </c>
      <c r="DO699">
        <v>0</v>
      </c>
      <c r="DP699">
        <v>9995.918928571427</v>
      </c>
      <c r="DQ699">
        <v>0</v>
      </c>
      <c r="DR699">
        <v>11.6516</v>
      </c>
      <c r="DS699">
        <v>10.51160428571429</v>
      </c>
      <c r="DT699">
        <v>316.73275</v>
      </c>
      <c r="DU699">
        <v>305.007</v>
      </c>
      <c r="DV699">
        <v>3.080194285714286</v>
      </c>
      <c r="DW699">
        <v>298.8021071428572</v>
      </c>
      <c r="DX699">
        <v>20.34282857142857</v>
      </c>
      <c r="DY699">
        <v>2.117252857142857</v>
      </c>
      <c r="DZ699">
        <v>1.838828571428571</v>
      </c>
      <c r="EA699">
        <v>18.34956785714286</v>
      </c>
      <c r="EB699">
        <v>16.12081428571429</v>
      </c>
      <c r="EC699">
        <v>2000.009285714286</v>
      </c>
      <c r="ED699">
        <v>0.9799940714285714</v>
      </c>
      <c r="EE699">
        <v>0.02000557142857143</v>
      </c>
      <c r="EF699">
        <v>0</v>
      </c>
      <c r="EG699">
        <v>849.2592142857144</v>
      </c>
      <c r="EH699">
        <v>5.00097</v>
      </c>
      <c r="EI699">
        <v>16957.41071428571</v>
      </c>
      <c r="EJ699">
        <v>16707.625</v>
      </c>
      <c r="EK699">
        <v>40.03764285714286</v>
      </c>
      <c r="EL699">
        <v>40.01771428571429</v>
      </c>
      <c r="EM699">
        <v>39.88607142857143</v>
      </c>
      <c r="EN699">
        <v>40.00864285714285</v>
      </c>
      <c r="EO699">
        <v>40.51321428571428</v>
      </c>
      <c r="EP699">
        <v>1955.095</v>
      </c>
      <c r="EQ699">
        <v>39.90821428571429</v>
      </c>
      <c r="ER699">
        <v>0</v>
      </c>
      <c r="ES699">
        <v>2523</v>
      </c>
      <c r="ET699">
        <v>0</v>
      </c>
      <c r="EU699">
        <v>849.266423076923</v>
      </c>
      <c r="EV699">
        <v>-4.384239311004507</v>
      </c>
      <c r="EW699">
        <v>-113.7470085205204</v>
      </c>
      <c r="EX699">
        <v>16956.68846153846</v>
      </c>
      <c r="EY699">
        <v>15</v>
      </c>
      <c r="EZ699">
        <v>1658949246.1</v>
      </c>
      <c r="FA699" t="s">
        <v>1397</v>
      </c>
      <c r="FB699">
        <v>1658949228.6</v>
      </c>
      <c r="FC699">
        <v>1658949246.1</v>
      </c>
      <c r="FD699">
        <v>1</v>
      </c>
      <c r="FE699">
        <v>1.075</v>
      </c>
      <c r="FF699">
        <v>0.018</v>
      </c>
      <c r="FG699">
        <v>-2.327</v>
      </c>
      <c r="FH699">
        <v>-0.178</v>
      </c>
      <c r="FI699">
        <v>420</v>
      </c>
      <c r="FJ699">
        <v>13</v>
      </c>
      <c r="FK699">
        <v>0.09</v>
      </c>
      <c r="FL699">
        <v>0.02</v>
      </c>
      <c r="FM699">
        <v>9.835267804878049</v>
      </c>
      <c r="FN699">
        <v>11.16788968641116</v>
      </c>
      <c r="FO699">
        <v>1.108869801045547</v>
      </c>
      <c r="FP699">
        <v>0</v>
      </c>
      <c r="FQ699">
        <v>849.6561176470589</v>
      </c>
      <c r="FR699">
        <v>-5.721466756332038</v>
      </c>
      <c r="FS699">
        <v>0.6223249938126209</v>
      </c>
      <c r="FT699">
        <v>0</v>
      </c>
      <c r="FU699">
        <v>3.06241512195122</v>
      </c>
      <c r="FV699">
        <v>0.2276015331010448</v>
      </c>
      <c r="FW699">
        <v>0.02809534594927633</v>
      </c>
      <c r="FX699">
        <v>0</v>
      </c>
      <c r="FY699">
        <v>0</v>
      </c>
      <c r="FZ699">
        <v>3</v>
      </c>
      <c r="GA699" t="s">
        <v>439</v>
      </c>
      <c r="GB699">
        <v>2.98353</v>
      </c>
      <c r="GC699">
        <v>2.71567</v>
      </c>
      <c r="GD699">
        <v>0.0697398</v>
      </c>
      <c r="GE699">
        <v>0.0663069</v>
      </c>
      <c r="GF699">
        <v>0.105685</v>
      </c>
      <c r="GG699">
        <v>0.09393070000000001</v>
      </c>
      <c r="GH699">
        <v>29512.2</v>
      </c>
      <c r="GI699">
        <v>29732.5</v>
      </c>
      <c r="GJ699">
        <v>29483.4</v>
      </c>
      <c r="GK699">
        <v>29448.8</v>
      </c>
      <c r="GL699">
        <v>34924.6</v>
      </c>
      <c r="GM699">
        <v>35469.7</v>
      </c>
      <c r="GN699">
        <v>41529.5</v>
      </c>
      <c r="GO699">
        <v>41966.1</v>
      </c>
      <c r="GP699">
        <v>1.95508</v>
      </c>
      <c r="GQ699">
        <v>1.9135</v>
      </c>
      <c r="GR699">
        <v>0.128288</v>
      </c>
      <c r="GS699">
        <v>0</v>
      </c>
      <c r="GT699">
        <v>25.1284</v>
      </c>
      <c r="GU699">
        <v>999.9</v>
      </c>
      <c r="GV699">
        <v>47.2</v>
      </c>
      <c r="GW699">
        <v>31.4</v>
      </c>
      <c r="GX699">
        <v>24.1006</v>
      </c>
      <c r="GY699">
        <v>63.0497</v>
      </c>
      <c r="GZ699">
        <v>33.3894</v>
      </c>
      <c r="HA699">
        <v>1</v>
      </c>
      <c r="HB699">
        <v>-0.0902337</v>
      </c>
      <c r="HC699">
        <v>0.156462</v>
      </c>
      <c r="HD699">
        <v>20.3325</v>
      </c>
      <c r="HE699">
        <v>5.21699</v>
      </c>
      <c r="HF699">
        <v>12.0099</v>
      </c>
      <c r="HG699">
        <v>4.9891</v>
      </c>
      <c r="HH699">
        <v>3.28865</v>
      </c>
      <c r="HI699">
        <v>9999</v>
      </c>
      <c r="HJ699">
        <v>9999</v>
      </c>
      <c r="HK699">
        <v>9999</v>
      </c>
      <c r="HL699">
        <v>157.5</v>
      </c>
      <c r="HM699">
        <v>1.8674</v>
      </c>
      <c r="HN699">
        <v>1.86646</v>
      </c>
      <c r="HO699">
        <v>1.86589</v>
      </c>
      <c r="HP699">
        <v>1.86584</v>
      </c>
      <c r="HQ699">
        <v>1.86768</v>
      </c>
      <c r="HR699">
        <v>1.87012</v>
      </c>
      <c r="HS699">
        <v>1.86876</v>
      </c>
      <c r="HT699">
        <v>1.87027</v>
      </c>
      <c r="HU699">
        <v>0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-1.905</v>
      </c>
      <c r="II699">
        <v>-0.08840000000000001</v>
      </c>
      <c r="IJ699">
        <v>-0.9279119013753974</v>
      </c>
      <c r="IK699">
        <v>-0.003643892653284941</v>
      </c>
      <c r="IL699">
        <v>8.948238347276123E-07</v>
      </c>
      <c r="IM699">
        <v>-2.445980282225029E-10</v>
      </c>
      <c r="IN699">
        <v>-0.1764634167570225</v>
      </c>
      <c r="IO699">
        <v>-0.01042730378795286</v>
      </c>
      <c r="IP699">
        <v>0.00100284695746963</v>
      </c>
      <c r="IQ699">
        <v>-1.701466411570297E-05</v>
      </c>
      <c r="IR699">
        <v>2</v>
      </c>
      <c r="IS699">
        <v>2310</v>
      </c>
      <c r="IT699">
        <v>1</v>
      </c>
      <c r="IU699">
        <v>25</v>
      </c>
      <c r="IV699">
        <v>41.7</v>
      </c>
      <c r="IW699">
        <v>41.4</v>
      </c>
      <c r="IX699">
        <v>0.720215</v>
      </c>
      <c r="IY699">
        <v>2.22412</v>
      </c>
      <c r="IZ699">
        <v>1.39648</v>
      </c>
      <c r="JA699">
        <v>2.34497</v>
      </c>
      <c r="JB699">
        <v>1.49536</v>
      </c>
      <c r="JC699">
        <v>2.40601</v>
      </c>
      <c r="JD699">
        <v>35.9645</v>
      </c>
      <c r="JE699">
        <v>24.1663</v>
      </c>
      <c r="JF699">
        <v>18</v>
      </c>
      <c r="JG699">
        <v>515.605</v>
      </c>
      <c r="JH699">
        <v>445.023</v>
      </c>
      <c r="JI699">
        <v>25.0004</v>
      </c>
      <c r="JJ699">
        <v>26.276</v>
      </c>
      <c r="JK699">
        <v>29.9999</v>
      </c>
      <c r="JL699">
        <v>26.2937</v>
      </c>
      <c r="JM699">
        <v>26.2416</v>
      </c>
      <c r="JN699">
        <v>14.421</v>
      </c>
      <c r="JO699">
        <v>20.0345</v>
      </c>
      <c r="JP699">
        <v>61.7833</v>
      </c>
      <c r="JQ699">
        <v>25</v>
      </c>
      <c r="JR699">
        <v>252.654</v>
      </c>
      <c r="JS699">
        <v>20.3114</v>
      </c>
      <c r="JT699">
        <v>100.823</v>
      </c>
      <c r="JU699">
        <v>100.787</v>
      </c>
    </row>
    <row r="700" spans="1:281">
      <c r="A700">
        <v>684</v>
      </c>
      <c r="B700">
        <v>1658951734</v>
      </c>
      <c r="C700">
        <v>10096</v>
      </c>
      <c r="D700" t="s">
        <v>1804</v>
      </c>
      <c r="E700" t="s">
        <v>1805</v>
      </c>
      <c r="F700">
        <v>5</v>
      </c>
      <c r="G700" t="s">
        <v>1783</v>
      </c>
      <c r="H700" t="s">
        <v>416</v>
      </c>
      <c r="I700">
        <v>1658951726.5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270.9501098627699</v>
      </c>
      <c r="AK700">
        <v>276.9246242424243</v>
      </c>
      <c r="AL700">
        <v>-3.249237871716632</v>
      </c>
      <c r="AM700">
        <v>65.26801918758835</v>
      </c>
      <c r="AN700">
        <f>(AP700 - AO700 + DI700*1E3/(8.314*(DK700+273.15)) * AR700/DH700 * AQ700) * DH700/(100*CV700) * 1000/(1000 - AP700)</f>
        <v>0</v>
      </c>
      <c r="AO700">
        <v>20.33267456799428</v>
      </c>
      <c r="AP700">
        <v>23.42285272727272</v>
      </c>
      <c r="AQ700">
        <v>0.0001122362320506917</v>
      </c>
      <c r="AR700">
        <v>84.82373747385547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1394</v>
      </c>
      <c r="CA700">
        <v>300</v>
      </c>
      <c r="CB700">
        <v>300</v>
      </c>
      <c r="CC700">
        <v>300</v>
      </c>
      <c r="CD700">
        <v>10389.3</v>
      </c>
      <c r="CE700">
        <v>1221.96</v>
      </c>
      <c r="CF700">
        <v>-0.00688733</v>
      </c>
      <c r="CG700">
        <v>0.34</v>
      </c>
      <c r="CH700" t="s">
        <v>417</v>
      </c>
      <c r="CI700" t="s">
        <v>417</v>
      </c>
      <c r="CJ700" t="s">
        <v>417</v>
      </c>
      <c r="CK700" t="s">
        <v>417</v>
      </c>
      <c r="CL700" t="s">
        <v>417</v>
      </c>
      <c r="CM700" t="s">
        <v>417</v>
      </c>
      <c r="CN700" t="s">
        <v>417</v>
      </c>
      <c r="CO700" t="s">
        <v>417</v>
      </c>
      <c r="CP700" t="s">
        <v>417</v>
      </c>
      <c r="CQ700" t="s">
        <v>417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1658951726.5</v>
      </c>
      <c r="DB700">
        <v>292.6000740740741</v>
      </c>
      <c r="DC700">
        <v>281.2012962962963</v>
      </c>
      <c r="DD700">
        <v>23.41713333333334</v>
      </c>
      <c r="DE700">
        <v>20.33492592592593</v>
      </c>
      <c r="DF700">
        <v>294.5297037037037</v>
      </c>
      <c r="DG700">
        <v>23.50557777777778</v>
      </c>
      <c r="DH700">
        <v>500.0450740740741</v>
      </c>
      <c r="DI700">
        <v>90.39234444444446</v>
      </c>
      <c r="DJ700">
        <v>0.09998424444444443</v>
      </c>
      <c r="DK700">
        <v>27.23753703703703</v>
      </c>
      <c r="DL700">
        <v>27.22571111111111</v>
      </c>
      <c r="DM700">
        <v>999.9000000000001</v>
      </c>
      <c r="DN700">
        <v>0</v>
      </c>
      <c r="DO700">
        <v>0</v>
      </c>
      <c r="DP700">
        <v>9991.16148148148</v>
      </c>
      <c r="DQ700">
        <v>0</v>
      </c>
      <c r="DR700">
        <v>11.64222592592592</v>
      </c>
      <c r="DS700">
        <v>11.39868148148148</v>
      </c>
      <c r="DT700">
        <v>299.6162222222222</v>
      </c>
      <c r="DU700">
        <v>287.0382962962963</v>
      </c>
      <c r="DV700">
        <v>3.082211851851852</v>
      </c>
      <c r="DW700">
        <v>281.2012962962963</v>
      </c>
      <c r="DX700">
        <v>20.33492592592593</v>
      </c>
      <c r="DY700">
        <v>2.11673</v>
      </c>
      <c r="DZ700">
        <v>1.838121851851852</v>
      </c>
      <c r="EA700">
        <v>18.34562962962963</v>
      </c>
      <c r="EB700">
        <v>16.1148</v>
      </c>
      <c r="EC700">
        <v>2000.024814814815</v>
      </c>
      <c r="ED700">
        <v>0.9799947777777775</v>
      </c>
      <c r="EE700">
        <v>0.02000488888888889</v>
      </c>
      <c r="EF700">
        <v>0</v>
      </c>
      <c r="EG700">
        <v>848.8943333333335</v>
      </c>
      <c r="EH700">
        <v>5.00097</v>
      </c>
      <c r="EI700">
        <v>16949.07777777777</v>
      </c>
      <c r="EJ700">
        <v>16707.75555555556</v>
      </c>
      <c r="EK700">
        <v>40.00674074074073</v>
      </c>
      <c r="EL700">
        <v>39.99066666666666</v>
      </c>
      <c r="EM700">
        <v>39.8632962962963</v>
      </c>
      <c r="EN700">
        <v>39.95114814814815</v>
      </c>
      <c r="EO700">
        <v>40.47433333333333</v>
      </c>
      <c r="EP700">
        <v>1955.111481481482</v>
      </c>
      <c r="EQ700">
        <v>39.90888888888889</v>
      </c>
      <c r="ER700">
        <v>0</v>
      </c>
      <c r="ES700">
        <v>2527.799999952316</v>
      </c>
      <c r="ET700">
        <v>0</v>
      </c>
      <c r="EU700">
        <v>848.9318076923078</v>
      </c>
      <c r="EV700">
        <v>-2.634153846116815</v>
      </c>
      <c r="EW700">
        <v>-71.51452969677625</v>
      </c>
      <c r="EX700">
        <v>16949.2</v>
      </c>
      <c r="EY700">
        <v>15</v>
      </c>
      <c r="EZ700">
        <v>1658949246.1</v>
      </c>
      <c r="FA700" t="s">
        <v>1397</v>
      </c>
      <c r="FB700">
        <v>1658949228.6</v>
      </c>
      <c r="FC700">
        <v>1658949246.1</v>
      </c>
      <c r="FD700">
        <v>1</v>
      </c>
      <c r="FE700">
        <v>1.075</v>
      </c>
      <c r="FF700">
        <v>0.018</v>
      </c>
      <c r="FG700">
        <v>-2.327</v>
      </c>
      <c r="FH700">
        <v>-0.178</v>
      </c>
      <c r="FI700">
        <v>420</v>
      </c>
      <c r="FJ700">
        <v>13</v>
      </c>
      <c r="FK700">
        <v>0.09</v>
      </c>
      <c r="FL700">
        <v>0.02</v>
      </c>
      <c r="FM700">
        <v>10.8613943902439</v>
      </c>
      <c r="FN700">
        <v>10.11709045296168</v>
      </c>
      <c r="FO700">
        <v>1.012028448228916</v>
      </c>
      <c r="FP700">
        <v>0</v>
      </c>
      <c r="FQ700">
        <v>849.142205882353</v>
      </c>
      <c r="FR700">
        <v>-3.96184873193742</v>
      </c>
      <c r="FS700">
        <v>0.4636504628813689</v>
      </c>
      <c r="FT700">
        <v>0</v>
      </c>
      <c r="FU700">
        <v>3.081478536585366</v>
      </c>
      <c r="FV700">
        <v>0.02849038327526597</v>
      </c>
      <c r="FW700">
        <v>0.00552193124619331</v>
      </c>
      <c r="FX700">
        <v>1</v>
      </c>
      <c r="FY700">
        <v>1</v>
      </c>
      <c r="FZ700">
        <v>3</v>
      </c>
      <c r="GA700" t="s">
        <v>426</v>
      </c>
      <c r="GB700">
        <v>2.98357</v>
      </c>
      <c r="GC700">
        <v>2.71569</v>
      </c>
      <c r="GD700">
        <v>0.0665019</v>
      </c>
      <c r="GE700">
        <v>0.0629678</v>
      </c>
      <c r="GF700">
        <v>0.10571</v>
      </c>
      <c r="GG700">
        <v>0.09391869999999999</v>
      </c>
      <c r="GH700">
        <v>29614.4</v>
      </c>
      <c r="GI700">
        <v>29838.9</v>
      </c>
      <c r="GJ700">
        <v>29482.9</v>
      </c>
      <c r="GK700">
        <v>29449</v>
      </c>
      <c r="GL700">
        <v>34923.1</v>
      </c>
      <c r="GM700">
        <v>35469.9</v>
      </c>
      <c r="GN700">
        <v>41529</v>
      </c>
      <c r="GO700">
        <v>41965.9</v>
      </c>
      <c r="GP700">
        <v>1.95522</v>
      </c>
      <c r="GQ700">
        <v>1.91337</v>
      </c>
      <c r="GR700">
        <v>0.127777</v>
      </c>
      <c r="GS700">
        <v>0</v>
      </c>
      <c r="GT700">
        <v>25.1314</v>
      </c>
      <c r="GU700">
        <v>999.9</v>
      </c>
      <c r="GV700">
        <v>47.2</v>
      </c>
      <c r="GW700">
        <v>31.4</v>
      </c>
      <c r="GX700">
        <v>24.0996</v>
      </c>
      <c r="GY700">
        <v>63.0597</v>
      </c>
      <c r="GZ700">
        <v>33.8261</v>
      </c>
      <c r="HA700">
        <v>1</v>
      </c>
      <c r="HB700">
        <v>-0.0904573</v>
      </c>
      <c r="HC700">
        <v>0.158148</v>
      </c>
      <c r="HD700">
        <v>20.3323</v>
      </c>
      <c r="HE700">
        <v>5.21504</v>
      </c>
      <c r="HF700">
        <v>12.0099</v>
      </c>
      <c r="HG700">
        <v>4.98845</v>
      </c>
      <c r="HH700">
        <v>3.28828</v>
      </c>
      <c r="HI700">
        <v>9999</v>
      </c>
      <c r="HJ700">
        <v>9999</v>
      </c>
      <c r="HK700">
        <v>9999</v>
      </c>
      <c r="HL700">
        <v>157.5</v>
      </c>
      <c r="HM700">
        <v>1.8674</v>
      </c>
      <c r="HN700">
        <v>1.86646</v>
      </c>
      <c r="HO700">
        <v>1.86587</v>
      </c>
      <c r="HP700">
        <v>1.86584</v>
      </c>
      <c r="HQ700">
        <v>1.86768</v>
      </c>
      <c r="HR700">
        <v>1.87012</v>
      </c>
      <c r="HS700">
        <v>1.86876</v>
      </c>
      <c r="HT700">
        <v>1.87027</v>
      </c>
      <c r="HU700">
        <v>0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-1.853</v>
      </c>
      <c r="II700">
        <v>-0.08840000000000001</v>
      </c>
      <c r="IJ700">
        <v>-0.9279119013753974</v>
      </c>
      <c r="IK700">
        <v>-0.003643892653284941</v>
      </c>
      <c r="IL700">
        <v>8.948238347276123E-07</v>
      </c>
      <c r="IM700">
        <v>-2.445980282225029E-10</v>
      </c>
      <c r="IN700">
        <v>-0.1764634167570225</v>
      </c>
      <c r="IO700">
        <v>-0.01042730378795286</v>
      </c>
      <c r="IP700">
        <v>0.00100284695746963</v>
      </c>
      <c r="IQ700">
        <v>-1.701466411570297E-05</v>
      </c>
      <c r="IR700">
        <v>2</v>
      </c>
      <c r="IS700">
        <v>2310</v>
      </c>
      <c r="IT700">
        <v>1</v>
      </c>
      <c r="IU700">
        <v>25</v>
      </c>
      <c r="IV700">
        <v>41.8</v>
      </c>
      <c r="IW700">
        <v>41.5</v>
      </c>
      <c r="IX700">
        <v>0.683594</v>
      </c>
      <c r="IY700">
        <v>2.23999</v>
      </c>
      <c r="IZ700">
        <v>1.39648</v>
      </c>
      <c r="JA700">
        <v>2.34497</v>
      </c>
      <c r="JB700">
        <v>1.49536</v>
      </c>
      <c r="JC700">
        <v>2.37915</v>
      </c>
      <c r="JD700">
        <v>35.9645</v>
      </c>
      <c r="JE700">
        <v>24.1663</v>
      </c>
      <c r="JF700">
        <v>18</v>
      </c>
      <c r="JG700">
        <v>515.677</v>
      </c>
      <c r="JH700">
        <v>444.93</v>
      </c>
      <c r="JI700">
        <v>25.0003</v>
      </c>
      <c r="JJ700">
        <v>26.2737</v>
      </c>
      <c r="JK700">
        <v>29.9998</v>
      </c>
      <c r="JL700">
        <v>26.2909</v>
      </c>
      <c r="JM700">
        <v>26.2394</v>
      </c>
      <c r="JN700">
        <v>13.6698</v>
      </c>
      <c r="JO700">
        <v>20.0345</v>
      </c>
      <c r="JP700">
        <v>61.7833</v>
      </c>
      <c r="JQ700">
        <v>25</v>
      </c>
      <c r="JR700">
        <v>232.565</v>
      </c>
      <c r="JS700">
        <v>20.3905</v>
      </c>
      <c r="JT700">
        <v>100.822</v>
      </c>
      <c r="JU700">
        <v>100.787</v>
      </c>
    </row>
    <row r="701" spans="1:281">
      <c r="A701">
        <v>685</v>
      </c>
      <c r="B701">
        <v>1658951739</v>
      </c>
      <c r="C701">
        <v>10101</v>
      </c>
      <c r="D701" t="s">
        <v>1806</v>
      </c>
      <c r="E701" t="s">
        <v>1807</v>
      </c>
      <c r="F701">
        <v>5</v>
      </c>
      <c r="G701" t="s">
        <v>1783</v>
      </c>
      <c r="H701" t="s">
        <v>416</v>
      </c>
      <c r="I701">
        <v>1658951731.214286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254.2499067912402</v>
      </c>
      <c r="AK701">
        <v>260.8592848484848</v>
      </c>
      <c r="AL701">
        <v>-3.222660981414242</v>
      </c>
      <c r="AM701">
        <v>65.26801918758835</v>
      </c>
      <c r="AN701">
        <f>(AP701 - AO701 + DI701*1E3/(8.314*(DK701+273.15)) * AR701/DH701 * AQ701) * DH701/(100*CV701) * 1000/(1000 - AP701)</f>
        <v>0</v>
      </c>
      <c r="AO701">
        <v>20.32946798820046</v>
      </c>
      <c r="AP701">
        <v>23.43248787878787</v>
      </c>
      <c r="AQ701">
        <v>0.000213367842950523</v>
      </c>
      <c r="AR701">
        <v>84.82373747385547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1394</v>
      </c>
      <c r="CA701">
        <v>300</v>
      </c>
      <c r="CB701">
        <v>300</v>
      </c>
      <c r="CC701">
        <v>300</v>
      </c>
      <c r="CD701">
        <v>10389.3</v>
      </c>
      <c r="CE701">
        <v>1221.96</v>
      </c>
      <c r="CF701">
        <v>-0.00688733</v>
      </c>
      <c r="CG701">
        <v>0.34</v>
      </c>
      <c r="CH701" t="s">
        <v>417</v>
      </c>
      <c r="CI701" t="s">
        <v>417</v>
      </c>
      <c r="CJ701" t="s">
        <v>417</v>
      </c>
      <c r="CK701" t="s">
        <v>417</v>
      </c>
      <c r="CL701" t="s">
        <v>417</v>
      </c>
      <c r="CM701" t="s">
        <v>417</v>
      </c>
      <c r="CN701" t="s">
        <v>417</v>
      </c>
      <c r="CO701" t="s">
        <v>417</v>
      </c>
      <c r="CP701" t="s">
        <v>417</v>
      </c>
      <c r="CQ701" t="s">
        <v>417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1658951731.214286</v>
      </c>
      <c r="DB701">
        <v>277.7079642857143</v>
      </c>
      <c r="DC701">
        <v>265.6277857142858</v>
      </c>
      <c r="DD701">
        <v>23.42073214285714</v>
      </c>
      <c r="DE701">
        <v>20.3323</v>
      </c>
      <c r="DF701">
        <v>279.5897857142858</v>
      </c>
      <c r="DG701">
        <v>23.50914642857143</v>
      </c>
      <c r="DH701">
        <v>500.0477857142856</v>
      </c>
      <c r="DI701">
        <v>90.39227142857143</v>
      </c>
      <c r="DJ701">
        <v>0.099956525</v>
      </c>
      <c r="DK701">
        <v>27.24141071428571</v>
      </c>
      <c r="DL701">
        <v>27.22602142857142</v>
      </c>
      <c r="DM701">
        <v>999.9000000000002</v>
      </c>
      <c r="DN701">
        <v>0</v>
      </c>
      <c r="DO701">
        <v>0</v>
      </c>
      <c r="DP701">
        <v>10000.25392857143</v>
      </c>
      <c r="DQ701">
        <v>0</v>
      </c>
      <c r="DR701">
        <v>11.6354</v>
      </c>
      <c r="DS701">
        <v>12.080025</v>
      </c>
      <c r="DT701">
        <v>284.3678928571429</v>
      </c>
      <c r="DU701">
        <v>271.1408928571429</v>
      </c>
      <c r="DV701">
        <v>3.0884375</v>
      </c>
      <c r="DW701">
        <v>265.6277857142858</v>
      </c>
      <c r="DX701">
        <v>20.3323</v>
      </c>
      <c r="DY701">
        <v>2.117052857142857</v>
      </c>
      <c r="DZ701">
        <v>1.837883214285714</v>
      </c>
      <c r="EA701">
        <v>18.34806785714286</v>
      </c>
      <c r="EB701">
        <v>16.11276428571429</v>
      </c>
      <c r="EC701">
        <v>2000.004642857143</v>
      </c>
      <c r="ED701">
        <v>0.9799967142857143</v>
      </c>
      <c r="EE701">
        <v>0.02000303571428572</v>
      </c>
      <c r="EF701">
        <v>0</v>
      </c>
      <c r="EG701">
        <v>848.8273214285715</v>
      </c>
      <c r="EH701">
        <v>5.00097</v>
      </c>
      <c r="EI701">
        <v>16944.43928571429</v>
      </c>
      <c r="EJ701">
        <v>16707.6</v>
      </c>
      <c r="EK701">
        <v>39.97075</v>
      </c>
      <c r="EL701">
        <v>39.97075</v>
      </c>
      <c r="EM701">
        <v>39.84125</v>
      </c>
      <c r="EN701">
        <v>39.90821428571428</v>
      </c>
      <c r="EO701">
        <v>40.45499999999999</v>
      </c>
      <c r="EP701">
        <v>1955.095714285714</v>
      </c>
      <c r="EQ701">
        <v>39.90607142857143</v>
      </c>
      <c r="ER701">
        <v>0</v>
      </c>
      <c r="ES701">
        <v>2533.200000047684</v>
      </c>
      <c r="ET701">
        <v>0</v>
      </c>
      <c r="EU701">
        <v>848.8096</v>
      </c>
      <c r="EV701">
        <v>-0.8242307770404518</v>
      </c>
      <c r="EW701">
        <v>-35.73076908602586</v>
      </c>
      <c r="EX701">
        <v>16943.892</v>
      </c>
      <c r="EY701">
        <v>15</v>
      </c>
      <c r="EZ701">
        <v>1658949246.1</v>
      </c>
      <c r="FA701" t="s">
        <v>1397</v>
      </c>
      <c r="FB701">
        <v>1658949228.6</v>
      </c>
      <c r="FC701">
        <v>1658949246.1</v>
      </c>
      <c r="FD701">
        <v>1</v>
      </c>
      <c r="FE701">
        <v>1.075</v>
      </c>
      <c r="FF701">
        <v>0.018</v>
      </c>
      <c r="FG701">
        <v>-2.327</v>
      </c>
      <c r="FH701">
        <v>-0.178</v>
      </c>
      <c r="FI701">
        <v>420</v>
      </c>
      <c r="FJ701">
        <v>13</v>
      </c>
      <c r="FK701">
        <v>0.09</v>
      </c>
      <c r="FL701">
        <v>0.02</v>
      </c>
      <c r="FM701">
        <v>11.51960292682927</v>
      </c>
      <c r="FN701">
        <v>8.473032752613243</v>
      </c>
      <c r="FO701">
        <v>0.8424043290552026</v>
      </c>
      <c r="FP701">
        <v>0</v>
      </c>
      <c r="FQ701">
        <v>848.9211470588234</v>
      </c>
      <c r="FR701">
        <v>-2.268036671218342</v>
      </c>
      <c r="FS701">
        <v>0.3290165499460673</v>
      </c>
      <c r="FT701">
        <v>0</v>
      </c>
      <c r="FU701">
        <v>3.085322195121951</v>
      </c>
      <c r="FV701">
        <v>0.05724250871079684</v>
      </c>
      <c r="FW701">
        <v>0.007114698462045287</v>
      </c>
      <c r="FX701">
        <v>1</v>
      </c>
      <c r="FY701">
        <v>1</v>
      </c>
      <c r="FZ701">
        <v>3</v>
      </c>
      <c r="GA701" t="s">
        <v>426</v>
      </c>
      <c r="GB701">
        <v>2.98356</v>
      </c>
      <c r="GC701">
        <v>2.71568</v>
      </c>
      <c r="GD701">
        <v>0.0632138</v>
      </c>
      <c r="GE701">
        <v>0.0593876</v>
      </c>
      <c r="GF701">
        <v>0.105742</v>
      </c>
      <c r="GG701">
        <v>0.0939218</v>
      </c>
      <c r="GH701">
        <v>29718.7</v>
      </c>
      <c r="GI701">
        <v>29952.9</v>
      </c>
      <c r="GJ701">
        <v>29482.8</v>
      </c>
      <c r="GK701">
        <v>29448.9</v>
      </c>
      <c r="GL701">
        <v>34921.4</v>
      </c>
      <c r="GM701">
        <v>35469.8</v>
      </c>
      <c r="GN701">
        <v>41528.6</v>
      </c>
      <c r="GO701">
        <v>41966</v>
      </c>
      <c r="GP701">
        <v>1.95522</v>
      </c>
      <c r="GQ701">
        <v>1.91317</v>
      </c>
      <c r="GR701">
        <v>0.128061</v>
      </c>
      <c r="GS701">
        <v>0</v>
      </c>
      <c r="GT701">
        <v>25.1343</v>
      </c>
      <c r="GU701">
        <v>999.9</v>
      </c>
      <c r="GV701">
        <v>47.2</v>
      </c>
      <c r="GW701">
        <v>31.4</v>
      </c>
      <c r="GX701">
        <v>24.0984</v>
      </c>
      <c r="GY701">
        <v>63.0697</v>
      </c>
      <c r="GZ701">
        <v>33.9543</v>
      </c>
      <c r="HA701">
        <v>1</v>
      </c>
      <c r="HB701">
        <v>-0.09077490000000001</v>
      </c>
      <c r="HC701">
        <v>0.161127</v>
      </c>
      <c r="HD701">
        <v>20.3325</v>
      </c>
      <c r="HE701">
        <v>5.21684</v>
      </c>
      <c r="HF701">
        <v>12.0098</v>
      </c>
      <c r="HG701">
        <v>4.98895</v>
      </c>
      <c r="HH701">
        <v>3.28848</v>
      </c>
      <c r="HI701">
        <v>9999</v>
      </c>
      <c r="HJ701">
        <v>9999</v>
      </c>
      <c r="HK701">
        <v>9999</v>
      </c>
      <c r="HL701">
        <v>157.5</v>
      </c>
      <c r="HM701">
        <v>1.8674</v>
      </c>
      <c r="HN701">
        <v>1.86646</v>
      </c>
      <c r="HO701">
        <v>1.86588</v>
      </c>
      <c r="HP701">
        <v>1.86584</v>
      </c>
      <c r="HQ701">
        <v>1.86768</v>
      </c>
      <c r="HR701">
        <v>1.87012</v>
      </c>
      <c r="HS701">
        <v>1.86879</v>
      </c>
      <c r="HT701">
        <v>1.87026</v>
      </c>
      <c r="HU701">
        <v>0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-1.803</v>
      </c>
      <c r="II701">
        <v>-0.0883</v>
      </c>
      <c r="IJ701">
        <v>-0.9279119013753974</v>
      </c>
      <c r="IK701">
        <v>-0.003643892653284941</v>
      </c>
      <c r="IL701">
        <v>8.948238347276123E-07</v>
      </c>
      <c r="IM701">
        <v>-2.445980282225029E-10</v>
      </c>
      <c r="IN701">
        <v>-0.1764634167570225</v>
      </c>
      <c r="IO701">
        <v>-0.01042730378795286</v>
      </c>
      <c r="IP701">
        <v>0.00100284695746963</v>
      </c>
      <c r="IQ701">
        <v>-1.701466411570297E-05</v>
      </c>
      <c r="IR701">
        <v>2</v>
      </c>
      <c r="IS701">
        <v>2310</v>
      </c>
      <c r="IT701">
        <v>1</v>
      </c>
      <c r="IU701">
        <v>25</v>
      </c>
      <c r="IV701">
        <v>41.8</v>
      </c>
      <c r="IW701">
        <v>41.5</v>
      </c>
      <c r="IX701">
        <v>0.649414</v>
      </c>
      <c r="IY701">
        <v>2.24365</v>
      </c>
      <c r="IZ701">
        <v>1.39648</v>
      </c>
      <c r="JA701">
        <v>2.34497</v>
      </c>
      <c r="JB701">
        <v>1.49536</v>
      </c>
      <c r="JC701">
        <v>2.29736</v>
      </c>
      <c r="JD701">
        <v>35.9645</v>
      </c>
      <c r="JE701">
        <v>24.1575</v>
      </c>
      <c r="JF701">
        <v>18</v>
      </c>
      <c r="JG701">
        <v>515.658</v>
      </c>
      <c r="JH701">
        <v>444.791</v>
      </c>
      <c r="JI701">
        <v>25.0005</v>
      </c>
      <c r="JJ701">
        <v>26.272</v>
      </c>
      <c r="JK701">
        <v>30</v>
      </c>
      <c r="JL701">
        <v>26.2887</v>
      </c>
      <c r="JM701">
        <v>26.2372</v>
      </c>
      <c r="JN701">
        <v>13.0149</v>
      </c>
      <c r="JO701">
        <v>20.0345</v>
      </c>
      <c r="JP701">
        <v>62.1544</v>
      </c>
      <c r="JQ701">
        <v>25</v>
      </c>
      <c r="JR701">
        <v>219.19</v>
      </c>
      <c r="JS701">
        <v>20.4024</v>
      </c>
      <c r="JT701">
        <v>100.821</v>
      </c>
      <c r="JU701">
        <v>100.787</v>
      </c>
    </row>
    <row r="702" spans="1:281">
      <c r="A702">
        <v>686</v>
      </c>
      <c r="B702">
        <v>1658951744</v>
      </c>
      <c r="C702">
        <v>10106</v>
      </c>
      <c r="D702" t="s">
        <v>1808</v>
      </c>
      <c r="E702" t="s">
        <v>1809</v>
      </c>
      <c r="F702">
        <v>5</v>
      </c>
      <c r="G702" t="s">
        <v>1783</v>
      </c>
      <c r="H702" t="s">
        <v>416</v>
      </c>
      <c r="I702">
        <v>1658951736.5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237.2256812786687</v>
      </c>
      <c r="AK702">
        <v>244.5886727272727</v>
      </c>
      <c r="AL702">
        <v>-3.244044809103643</v>
      </c>
      <c r="AM702">
        <v>65.26801918758835</v>
      </c>
      <c r="AN702">
        <f>(AP702 - AO702 + DI702*1E3/(8.314*(DK702+273.15)) * AR702/DH702 * AQ702) * DH702/(100*CV702) * 1000/(1000 - AP702)</f>
        <v>0</v>
      </c>
      <c r="AO702">
        <v>20.34109496988908</v>
      </c>
      <c r="AP702">
        <v>23.4481412121212</v>
      </c>
      <c r="AQ702">
        <v>0.0001465450930651466</v>
      </c>
      <c r="AR702">
        <v>84.82373747385547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1394</v>
      </c>
      <c r="CA702">
        <v>300</v>
      </c>
      <c r="CB702">
        <v>300</v>
      </c>
      <c r="CC702">
        <v>300</v>
      </c>
      <c r="CD702">
        <v>10389.3</v>
      </c>
      <c r="CE702">
        <v>1221.96</v>
      </c>
      <c r="CF702">
        <v>-0.00688733</v>
      </c>
      <c r="CG702">
        <v>0.34</v>
      </c>
      <c r="CH702" t="s">
        <v>417</v>
      </c>
      <c r="CI702" t="s">
        <v>417</v>
      </c>
      <c r="CJ702" t="s">
        <v>417</v>
      </c>
      <c r="CK702" t="s">
        <v>417</v>
      </c>
      <c r="CL702" t="s">
        <v>417</v>
      </c>
      <c r="CM702" t="s">
        <v>417</v>
      </c>
      <c r="CN702" t="s">
        <v>417</v>
      </c>
      <c r="CO702" t="s">
        <v>417</v>
      </c>
      <c r="CP702" t="s">
        <v>417</v>
      </c>
      <c r="CQ702" t="s">
        <v>417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1658951736.5</v>
      </c>
      <c r="DB702">
        <v>261.0076296296297</v>
      </c>
      <c r="DC702">
        <v>248.1751851851852</v>
      </c>
      <c r="DD702">
        <v>23.42941851851852</v>
      </c>
      <c r="DE702">
        <v>20.33674814814815</v>
      </c>
      <c r="DF702">
        <v>262.8356666666667</v>
      </c>
      <c r="DG702">
        <v>23.51776666666667</v>
      </c>
      <c r="DH702">
        <v>500.049962962963</v>
      </c>
      <c r="DI702">
        <v>90.39283333333333</v>
      </c>
      <c r="DJ702">
        <v>0.09997977777777776</v>
      </c>
      <c r="DK702">
        <v>27.24622222222222</v>
      </c>
      <c r="DL702">
        <v>27.22805925925926</v>
      </c>
      <c r="DM702">
        <v>999.9000000000001</v>
      </c>
      <c r="DN702">
        <v>0</v>
      </c>
      <c r="DO702">
        <v>0</v>
      </c>
      <c r="DP702">
        <v>10001.25592592593</v>
      </c>
      <c r="DQ702">
        <v>0</v>
      </c>
      <c r="DR702">
        <v>11.635</v>
      </c>
      <c r="DS702">
        <v>12.83232222222222</v>
      </c>
      <c r="DT702">
        <v>267.2693333333333</v>
      </c>
      <c r="DU702">
        <v>253.327037037037</v>
      </c>
      <c r="DV702">
        <v>3.092675185185184</v>
      </c>
      <c r="DW702">
        <v>248.1751851851852</v>
      </c>
      <c r="DX702">
        <v>20.33674814814815</v>
      </c>
      <c r="DY702">
        <v>2.117851111111111</v>
      </c>
      <c r="DZ702">
        <v>1.838295555555556</v>
      </c>
      <c r="EA702">
        <v>18.35407777777778</v>
      </c>
      <c r="EB702">
        <v>16.11628518518519</v>
      </c>
      <c r="EC702">
        <v>2000.006296296296</v>
      </c>
      <c r="ED702">
        <v>0.9799973333333334</v>
      </c>
      <c r="EE702">
        <v>0.02000246666666667</v>
      </c>
      <c r="EF702">
        <v>0</v>
      </c>
      <c r="EG702">
        <v>848.7674074074073</v>
      </c>
      <c r="EH702">
        <v>5.00097</v>
      </c>
      <c r="EI702">
        <v>16942.55925925926</v>
      </c>
      <c r="EJ702">
        <v>16707.61851851852</v>
      </c>
      <c r="EK702">
        <v>39.94866666666666</v>
      </c>
      <c r="EL702">
        <v>39.94866666666666</v>
      </c>
      <c r="EM702">
        <v>39.819</v>
      </c>
      <c r="EN702">
        <v>39.8608148148148</v>
      </c>
      <c r="EO702">
        <v>40.42322222222222</v>
      </c>
      <c r="EP702">
        <v>1955.098148148148</v>
      </c>
      <c r="EQ702">
        <v>39.90740740740742</v>
      </c>
      <c r="ER702">
        <v>0</v>
      </c>
      <c r="ES702">
        <v>2538</v>
      </c>
      <c r="ET702">
        <v>0</v>
      </c>
      <c r="EU702">
        <v>848.7984799999999</v>
      </c>
      <c r="EV702">
        <v>2.097461533056161</v>
      </c>
      <c r="EW702">
        <v>-1.338461478553104</v>
      </c>
      <c r="EX702">
        <v>16942.508</v>
      </c>
      <c r="EY702">
        <v>15</v>
      </c>
      <c r="EZ702">
        <v>1658949246.1</v>
      </c>
      <c r="FA702" t="s">
        <v>1397</v>
      </c>
      <c r="FB702">
        <v>1658949228.6</v>
      </c>
      <c r="FC702">
        <v>1658949246.1</v>
      </c>
      <c r="FD702">
        <v>1</v>
      </c>
      <c r="FE702">
        <v>1.075</v>
      </c>
      <c r="FF702">
        <v>0.018</v>
      </c>
      <c r="FG702">
        <v>-2.327</v>
      </c>
      <c r="FH702">
        <v>-0.178</v>
      </c>
      <c r="FI702">
        <v>420</v>
      </c>
      <c r="FJ702">
        <v>13</v>
      </c>
      <c r="FK702">
        <v>0.09</v>
      </c>
      <c r="FL702">
        <v>0.02</v>
      </c>
      <c r="FM702">
        <v>12.40807804878049</v>
      </c>
      <c r="FN702">
        <v>8.59068501742159</v>
      </c>
      <c r="FO702">
        <v>0.8614777073435224</v>
      </c>
      <c r="FP702">
        <v>0</v>
      </c>
      <c r="FQ702">
        <v>848.8532058823529</v>
      </c>
      <c r="FR702">
        <v>-0.353384265376736</v>
      </c>
      <c r="FS702">
        <v>0.2683429302230477</v>
      </c>
      <c r="FT702">
        <v>1</v>
      </c>
      <c r="FU702">
        <v>3.089211707317073</v>
      </c>
      <c r="FV702">
        <v>0.05870550522648084</v>
      </c>
      <c r="FW702">
        <v>0.008372579199441598</v>
      </c>
      <c r="FX702">
        <v>1</v>
      </c>
      <c r="FY702">
        <v>2</v>
      </c>
      <c r="FZ702">
        <v>3</v>
      </c>
      <c r="GA702" t="s">
        <v>420</v>
      </c>
      <c r="GB702">
        <v>2.98359</v>
      </c>
      <c r="GC702">
        <v>2.71561</v>
      </c>
      <c r="GD702">
        <v>0.0598239</v>
      </c>
      <c r="GE702">
        <v>0.0559507</v>
      </c>
      <c r="GF702">
        <v>0.105795</v>
      </c>
      <c r="GG702">
        <v>0.0940395</v>
      </c>
      <c r="GH702">
        <v>29826.4</v>
      </c>
      <c r="GI702">
        <v>30062.3</v>
      </c>
      <c r="GJ702">
        <v>29483</v>
      </c>
      <c r="GK702">
        <v>29448.9</v>
      </c>
      <c r="GL702">
        <v>34919.6</v>
      </c>
      <c r="GM702">
        <v>35465</v>
      </c>
      <c r="GN702">
        <v>41528.9</v>
      </c>
      <c r="GO702">
        <v>41966</v>
      </c>
      <c r="GP702">
        <v>1.9554</v>
      </c>
      <c r="GQ702">
        <v>1.91343</v>
      </c>
      <c r="GR702">
        <v>0.127941</v>
      </c>
      <c r="GS702">
        <v>0</v>
      </c>
      <c r="GT702">
        <v>25.1385</v>
      </c>
      <c r="GU702">
        <v>999.9</v>
      </c>
      <c r="GV702">
        <v>47.2</v>
      </c>
      <c r="GW702">
        <v>31.4</v>
      </c>
      <c r="GX702">
        <v>24.0974</v>
      </c>
      <c r="GY702">
        <v>62.8697</v>
      </c>
      <c r="GZ702">
        <v>33.6659</v>
      </c>
      <c r="HA702">
        <v>1</v>
      </c>
      <c r="HB702">
        <v>-0.0907419</v>
      </c>
      <c r="HC702">
        <v>0.162304</v>
      </c>
      <c r="HD702">
        <v>20.3325</v>
      </c>
      <c r="HE702">
        <v>5.21624</v>
      </c>
      <c r="HF702">
        <v>12.0097</v>
      </c>
      <c r="HG702">
        <v>4.989</v>
      </c>
      <c r="HH702">
        <v>3.28842</v>
      </c>
      <c r="HI702">
        <v>9999</v>
      </c>
      <c r="HJ702">
        <v>9999</v>
      </c>
      <c r="HK702">
        <v>9999</v>
      </c>
      <c r="HL702">
        <v>157.5</v>
      </c>
      <c r="HM702">
        <v>1.8674</v>
      </c>
      <c r="HN702">
        <v>1.86646</v>
      </c>
      <c r="HO702">
        <v>1.86588</v>
      </c>
      <c r="HP702">
        <v>1.86584</v>
      </c>
      <c r="HQ702">
        <v>1.86768</v>
      </c>
      <c r="HR702">
        <v>1.87012</v>
      </c>
      <c r="HS702">
        <v>1.86877</v>
      </c>
      <c r="HT702">
        <v>1.87027</v>
      </c>
      <c r="HU702">
        <v>0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-1.751</v>
      </c>
      <c r="II702">
        <v>-0.0881</v>
      </c>
      <c r="IJ702">
        <v>-0.9279119013753974</v>
      </c>
      <c r="IK702">
        <v>-0.003643892653284941</v>
      </c>
      <c r="IL702">
        <v>8.948238347276123E-07</v>
      </c>
      <c r="IM702">
        <v>-2.445980282225029E-10</v>
      </c>
      <c r="IN702">
        <v>-0.1764634167570225</v>
      </c>
      <c r="IO702">
        <v>-0.01042730378795286</v>
      </c>
      <c r="IP702">
        <v>0.00100284695746963</v>
      </c>
      <c r="IQ702">
        <v>-1.701466411570297E-05</v>
      </c>
      <c r="IR702">
        <v>2</v>
      </c>
      <c r="IS702">
        <v>2310</v>
      </c>
      <c r="IT702">
        <v>1</v>
      </c>
      <c r="IU702">
        <v>25</v>
      </c>
      <c r="IV702">
        <v>41.9</v>
      </c>
      <c r="IW702">
        <v>41.6</v>
      </c>
      <c r="IX702">
        <v>0.6140139999999999</v>
      </c>
      <c r="IY702">
        <v>2.23755</v>
      </c>
      <c r="IZ702">
        <v>1.39648</v>
      </c>
      <c r="JA702">
        <v>2.34497</v>
      </c>
      <c r="JB702">
        <v>1.49536</v>
      </c>
      <c r="JC702">
        <v>2.36572</v>
      </c>
      <c r="JD702">
        <v>35.9879</v>
      </c>
      <c r="JE702">
        <v>24.1663</v>
      </c>
      <c r="JF702">
        <v>18</v>
      </c>
      <c r="JG702">
        <v>515.752</v>
      </c>
      <c r="JH702">
        <v>444.926</v>
      </c>
      <c r="JI702">
        <v>25.0003</v>
      </c>
      <c r="JJ702">
        <v>26.2698</v>
      </c>
      <c r="JK702">
        <v>30</v>
      </c>
      <c r="JL702">
        <v>26.2864</v>
      </c>
      <c r="JM702">
        <v>26.235</v>
      </c>
      <c r="JN702">
        <v>12.2926</v>
      </c>
      <c r="JO702">
        <v>20.0345</v>
      </c>
      <c r="JP702">
        <v>62.1544</v>
      </c>
      <c r="JQ702">
        <v>25</v>
      </c>
      <c r="JR702">
        <v>199.121</v>
      </c>
      <c r="JS702">
        <v>20.4018</v>
      </c>
      <c r="JT702">
        <v>100.822</v>
      </c>
      <c r="JU702">
        <v>100.787</v>
      </c>
    </row>
    <row r="703" spans="1:281">
      <c r="A703">
        <v>687</v>
      </c>
      <c r="B703">
        <v>1658951749</v>
      </c>
      <c r="C703">
        <v>10111</v>
      </c>
      <c r="D703" t="s">
        <v>1810</v>
      </c>
      <c r="E703" t="s">
        <v>1811</v>
      </c>
      <c r="F703">
        <v>5</v>
      </c>
      <c r="G703" t="s">
        <v>1783</v>
      </c>
      <c r="H703" t="s">
        <v>416</v>
      </c>
      <c r="I703">
        <v>1658951741.214286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221.0523755039335</v>
      </c>
      <c r="AK703">
        <v>228.743909090909</v>
      </c>
      <c r="AL703">
        <v>-3.160851590750712</v>
      </c>
      <c r="AM703">
        <v>65.26801918758835</v>
      </c>
      <c r="AN703">
        <f>(AP703 - AO703 + DI703*1E3/(8.314*(DK703+273.15)) * AR703/DH703 * AQ703) * DH703/(100*CV703) * 1000/(1000 - AP703)</f>
        <v>0</v>
      </c>
      <c r="AO703">
        <v>20.36897045734291</v>
      </c>
      <c r="AP703">
        <v>23.47484787878788</v>
      </c>
      <c r="AQ703">
        <v>0.006356532094106936</v>
      </c>
      <c r="AR703">
        <v>84.82373747385547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1394</v>
      </c>
      <c r="CA703">
        <v>300</v>
      </c>
      <c r="CB703">
        <v>300</v>
      </c>
      <c r="CC703">
        <v>300</v>
      </c>
      <c r="CD703">
        <v>10389.3</v>
      </c>
      <c r="CE703">
        <v>1221.96</v>
      </c>
      <c r="CF703">
        <v>-0.00688733</v>
      </c>
      <c r="CG703">
        <v>0.34</v>
      </c>
      <c r="CH703" t="s">
        <v>417</v>
      </c>
      <c r="CI703" t="s">
        <v>417</v>
      </c>
      <c r="CJ703" t="s">
        <v>417</v>
      </c>
      <c r="CK703" t="s">
        <v>417</v>
      </c>
      <c r="CL703" t="s">
        <v>417</v>
      </c>
      <c r="CM703" t="s">
        <v>417</v>
      </c>
      <c r="CN703" t="s">
        <v>417</v>
      </c>
      <c r="CO703" t="s">
        <v>417</v>
      </c>
      <c r="CP703" t="s">
        <v>417</v>
      </c>
      <c r="CQ703" t="s">
        <v>417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1658951741.214286</v>
      </c>
      <c r="DB703">
        <v>246.1605</v>
      </c>
      <c r="DC703">
        <v>232.7968571428572</v>
      </c>
      <c r="DD703">
        <v>23.44389285714285</v>
      </c>
      <c r="DE703">
        <v>20.34845</v>
      </c>
      <c r="DF703">
        <v>247.9403571428572</v>
      </c>
      <c r="DG703">
        <v>23.53212142857143</v>
      </c>
      <c r="DH703">
        <v>500.0616071428572</v>
      </c>
      <c r="DI703">
        <v>90.39381428571429</v>
      </c>
      <c r="DJ703">
        <v>0.1000396214285714</v>
      </c>
      <c r="DK703">
        <v>27.24860714285714</v>
      </c>
      <c r="DL703">
        <v>27.23161071428571</v>
      </c>
      <c r="DM703">
        <v>999.9000000000002</v>
      </c>
      <c r="DN703">
        <v>0</v>
      </c>
      <c r="DO703">
        <v>0</v>
      </c>
      <c r="DP703">
        <v>9994.58</v>
      </c>
      <c r="DQ703">
        <v>0</v>
      </c>
      <c r="DR703">
        <v>11.635</v>
      </c>
      <c r="DS703">
        <v>13.36358928571429</v>
      </c>
      <c r="DT703">
        <v>252.0696428571428</v>
      </c>
      <c r="DU703">
        <v>237.6321428571428</v>
      </c>
      <c r="DV703">
        <v>3.095446785714286</v>
      </c>
      <c r="DW703">
        <v>232.7968571428572</v>
      </c>
      <c r="DX703">
        <v>20.34845</v>
      </c>
      <c r="DY703">
        <v>2.1191825</v>
      </c>
      <c r="DZ703">
        <v>1.839373928571428</v>
      </c>
      <c r="EA703">
        <v>18.36410357142857</v>
      </c>
      <c r="EB703">
        <v>16.12546428571428</v>
      </c>
      <c r="EC703">
        <v>1999.996071428572</v>
      </c>
      <c r="ED703">
        <v>0.9799969999999997</v>
      </c>
      <c r="EE703">
        <v>0.02000285000000001</v>
      </c>
      <c r="EF703">
        <v>0</v>
      </c>
      <c r="EG703">
        <v>848.9510714285715</v>
      </c>
      <c r="EH703">
        <v>5.00097</v>
      </c>
      <c r="EI703">
        <v>16943.275</v>
      </c>
      <c r="EJ703">
        <v>16707.52857142857</v>
      </c>
      <c r="EK703">
        <v>39.91928571428571</v>
      </c>
      <c r="EL703">
        <v>39.93257142857142</v>
      </c>
      <c r="EM703">
        <v>39.80092857142857</v>
      </c>
      <c r="EN703">
        <v>39.81671428571428</v>
      </c>
      <c r="EO703">
        <v>40.40378571428572</v>
      </c>
      <c r="EP703">
        <v>1955.087142857142</v>
      </c>
      <c r="EQ703">
        <v>39.90821428571429</v>
      </c>
      <c r="ER703">
        <v>0</v>
      </c>
      <c r="ES703">
        <v>2542.799999952316</v>
      </c>
      <c r="ET703">
        <v>0</v>
      </c>
      <c r="EU703">
        <v>848.9907599999999</v>
      </c>
      <c r="EV703">
        <v>3.250076908209992</v>
      </c>
      <c r="EW703">
        <v>28.09999995314876</v>
      </c>
      <c r="EX703">
        <v>16943.32</v>
      </c>
      <c r="EY703">
        <v>15</v>
      </c>
      <c r="EZ703">
        <v>1658949246.1</v>
      </c>
      <c r="FA703" t="s">
        <v>1397</v>
      </c>
      <c r="FB703">
        <v>1658949228.6</v>
      </c>
      <c r="FC703">
        <v>1658949246.1</v>
      </c>
      <c r="FD703">
        <v>1</v>
      </c>
      <c r="FE703">
        <v>1.075</v>
      </c>
      <c r="FF703">
        <v>0.018</v>
      </c>
      <c r="FG703">
        <v>-2.327</v>
      </c>
      <c r="FH703">
        <v>-0.178</v>
      </c>
      <c r="FI703">
        <v>420</v>
      </c>
      <c r="FJ703">
        <v>13</v>
      </c>
      <c r="FK703">
        <v>0.09</v>
      </c>
      <c r="FL703">
        <v>0.02</v>
      </c>
      <c r="FM703">
        <v>12.89401951219512</v>
      </c>
      <c r="FN703">
        <v>7.422307317073187</v>
      </c>
      <c r="FO703">
        <v>0.7592138045917559</v>
      </c>
      <c r="FP703">
        <v>0</v>
      </c>
      <c r="FQ703">
        <v>848.8620588235293</v>
      </c>
      <c r="FR703">
        <v>1.671077149240548</v>
      </c>
      <c r="FS703">
        <v>0.3000233266594375</v>
      </c>
      <c r="FT703">
        <v>0</v>
      </c>
      <c r="FU703">
        <v>3.091755609756097</v>
      </c>
      <c r="FV703">
        <v>0.02610376306620428</v>
      </c>
      <c r="FW703">
        <v>0.007145034451360222</v>
      </c>
      <c r="FX703">
        <v>1</v>
      </c>
      <c r="FY703">
        <v>1</v>
      </c>
      <c r="FZ703">
        <v>3</v>
      </c>
      <c r="GA703" t="s">
        <v>426</v>
      </c>
      <c r="GB703">
        <v>2.98342</v>
      </c>
      <c r="GC703">
        <v>2.71541</v>
      </c>
      <c r="GD703">
        <v>0.05644</v>
      </c>
      <c r="GE703">
        <v>0.0523954</v>
      </c>
      <c r="GF703">
        <v>0.105882</v>
      </c>
      <c r="GG703">
        <v>0.0940507</v>
      </c>
      <c r="GH703">
        <v>29933.8</v>
      </c>
      <c r="GI703">
        <v>30175.2</v>
      </c>
      <c r="GJ703">
        <v>29483.1</v>
      </c>
      <c r="GK703">
        <v>29448.6</v>
      </c>
      <c r="GL703">
        <v>34916.2</v>
      </c>
      <c r="GM703">
        <v>35464.1</v>
      </c>
      <c r="GN703">
        <v>41529.2</v>
      </c>
      <c r="GO703">
        <v>41965.5</v>
      </c>
      <c r="GP703">
        <v>1.95505</v>
      </c>
      <c r="GQ703">
        <v>1.91332</v>
      </c>
      <c r="GR703">
        <v>0.128016</v>
      </c>
      <c r="GS703">
        <v>0</v>
      </c>
      <c r="GT703">
        <v>25.1427</v>
      </c>
      <c r="GU703">
        <v>999.9</v>
      </c>
      <c r="GV703">
        <v>47.3</v>
      </c>
      <c r="GW703">
        <v>31.4</v>
      </c>
      <c r="GX703">
        <v>24.153</v>
      </c>
      <c r="GY703">
        <v>63.0597</v>
      </c>
      <c r="GZ703">
        <v>33.4255</v>
      </c>
      <c r="HA703">
        <v>1</v>
      </c>
      <c r="HB703">
        <v>-0.09086130000000001</v>
      </c>
      <c r="HC703">
        <v>0.161765</v>
      </c>
      <c r="HD703">
        <v>20.3326</v>
      </c>
      <c r="HE703">
        <v>5.21639</v>
      </c>
      <c r="HF703">
        <v>12.0098</v>
      </c>
      <c r="HG703">
        <v>4.98855</v>
      </c>
      <c r="HH703">
        <v>3.28845</v>
      </c>
      <c r="HI703">
        <v>9999</v>
      </c>
      <c r="HJ703">
        <v>9999</v>
      </c>
      <c r="HK703">
        <v>9999</v>
      </c>
      <c r="HL703">
        <v>157.5</v>
      </c>
      <c r="HM703">
        <v>1.86737</v>
      </c>
      <c r="HN703">
        <v>1.86646</v>
      </c>
      <c r="HO703">
        <v>1.86586</v>
      </c>
      <c r="HP703">
        <v>1.86584</v>
      </c>
      <c r="HQ703">
        <v>1.86768</v>
      </c>
      <c r="HR703">
        <v>1.87012</v>
      </c>
      <c r="HS703">
        <v>1.86875</v>
      </c>
      <c r="HT703">
        <v>1.87027</v>
      </c>
      <c r="HU703">
        <v>0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-1.7</v>
      </c>
      <c r="II703">
        <v>-0.08790000000000001</v>
      </c>
      <c r="IJ703">
        <v>-0.9279119013753974</v>
      </c>
      <c r="IK703">
        <v>-0.003643892653284941</v>
      </c>
      <c r="IL703">
        <v>8.948238347276123E-07</v>
      </c>
      <c r="IM703">
        <v>-2.445980282225029E-10</v>
      </c>
      <c r="IN703">
        <v>-0.1764634167570225</v>
      </c>
      <c r="IO703">
        <v>-0.01042730378795286</v>
      </c>
      <c r="IP703">
        <v>0.00100284695746963</v>
      </c>
      <c r="IQ703">
        <v>-1.701466411570297E-05</v>
      </c>
      <c r="IR703">
        <v>2</v>
      </c>
      <c r="IS703">
        <v>2310</v>
      </c>
      <c r="IT703">
        <v>1</v>
      </c>
      <c r="IU703">
        <v>25</v>
      </c>
      <c r="IV703">
        <v>42</v>
      </c>
      <c r="IW703">
        <v>41.7</v>
      </c>
      <c r="IX703">
        <v>0.579834</v>
      </c>
      <c r="IY703">
        <v>2.23633</v>
      </c>
      <c r="IZ703">
        <v>1.39648</v>
      </c>
      <c r="JA703">
        <v>2.34497</v>
      </c>
      <c r="JB703">
        <v>1.49536</v>
      </c>
      <c r="JC703">
        <v>2.40479</v>
      </c>
      <c r="JD703">
        <v>35.9645</v>
      </c>
      <c r="JE703">
        <v>24.1663</v>
      </c>
      <c r="JF703">
        <v>18</v>
      </c>
      <c r="JG703">
        <v>515.505</v>
      </c>
      <c r="JH703">
        <v>444.843</v>
      </c>
      <c r="JI703">
        <v>25</v>
      </c>
      <c r="JJ703">
        <v>26.2676</v>
      </c>
      <c r="JK703">
        <v>29.9999</v>
      </c>
      <c r="JL703">
        <v>26.2843</v>
      </c>
      <c r="JM703">
        <v>26.2323</v>
      </c>
      <c r="JN703">
        <v>11.6049</v>
      </c>
      <c r="JO703">
        <v>20.0345</v>
      </c>
      <c r="JP703">
        <v>62.1544</v>
      </c>
      <c r="JQ703">
        <v>25</v>
      </c>
      <c r="JR703">
        <v>185.724</v>
      </c>
      <c r="JS703">
        <v>20.3882</v>
      </c>
      <c r="JT703">
        <v>100.822</v>
      </c>
      <c r="JU703">
        <v>100.786</v>
      </c>
    </row>
    <row r="704" spans="1:281">
      <c r="A704">
        <v>688</v>
      </c>
      <c r="B704">
        <v>1658951754</v>
      </c>
      <c r="C704">
        <v>10116</v>
      </c>
      <c r="D704" t="s">
        <v>1812</v>
      </c>
      <c r="E704" t="s">
        <v>1813</v>
      </c>
      <c r="F704">
        <v>5</v>
      </c>
      <c r="G704" t="s">
        <v>1783</v>
      </c>
      <c r="H704" t="s">
        <v>416</v>
      </c>
      <c r="I704">
        <v>1658951746.5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204.469710650234</v>
      </c>
      <c r="AK704">
        <v>212.9306121212121</v>
      </c>
      <c r="AL704">
        <v>-3.162793583932912</v>
      </c>
      <c r="AM704">
        <v>65.26801918758835</v>
      </c>
      <c r="AN704">
        <f>(AP704 - AO704 + DI704*1E3/(8.314*(DK704+273.15)) * AR704/DH704 * AQ704) * DH704/(100*CV704) * 1000/(1000 - AP704)</f>
        <v>0</v>
      </c>
      <c r="AO704">
        <v>20.36935255771098</v>
      </c>
      <c r="AP704">
        <v>23.49498545454544</v>
      </c>
      <c r="AQ704">
        <v>0.001652699586335659</v>
      </c>
      <c r="AR704">
        <v>84.82373747385547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1394</v>
      </c>
      <c r="CA704">
        <v>300</v>
      </c>
      <c r="CB704">
        <v>300</v>
      </c>
      <c r="CC704">
        <v>300</v>
      </c>
      <c r="CD704">
        <v>10389.3</v>
      </c>
      <c r="CE704">
        <v>1221.96</v>
      </c>
      <c r="CF704">
        <v>-0.00688733</v>
      </c>
      <c r="CG704">
        <v>0.34</v>
      </c>
      <c r="CH704" t="s">
        <v>417</v>
      </c>
      <c r="CI704" t="s">
        <v>417</v>
      </c>
      <c r="CJ704" t="s">
        <v>417</v>
      </c>
      <c r="CK704" t="s">
        <v>417</v>
      </c>
      <c r="CL704" t="s">
        <v>417</v>
      </c>
      <c r="CM704" t="s">
        <v>417</v>
      </c>
      <c r="CN704" t="s">
        <v>417</v>
      </c>
      <c r="CO704" t="s">
        <v>417</v>
      </c>
      <c r="CP704" t="s">
        <v>417</v>
      </c>
      <c r="CQ704" t="s">
        <v>417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1658951746.5</v>
      </c>
      <c r="DB704">
        <v>229.6134444444444</v>
      </c>
      <c r="DC704">
        <v>215.6077037037037</v>
      </c>
      <c r="DD704">
        <v>23.46408148148148</v>
      </c>
      <c r="DE704">
        <v>20.3625</v>
      </c>
      <c r="DF704">
        <v>231.3394444444444</v>
      </c>
      <c r="DG704">
        <v>23.55214444444445</v>
      </c>
      <c r="DH704">
        <v>500.0458518518518</v>
      </c>
      <c r="DI704">
        <v>90.39503703703703</v>
      </c>
      <c r="DJ704">
        <v>0.09999271111111112</v>
      </c>
      <c r="DK704">
        <v>27.25020740740741</v>
      </c>
      <c r="DL704">
        <v>27.23587037037036</v>
      </c>
      <c r="DM704">
        <v>999.9000000000001</v>
      </c>
      <c r="DN704">
        <v>0</v>
      </c>
      <c r="DO704">
        <v>0</v>
      </c>
      <c r="DP704">
        <v>9993.265185185184</v>
      </c>
      <c r="DQ704">
        <v>0</v>
      </c>
      <c r="DR704">
        <v>11.635</v>
      </c>
      <c r="DS704">
        <v>14.0057962962963</v>
      </c>
      <c r="DT704">
        <v>235.1303333333333</v>
      </c>
      <c r="DU704">
        <v>220.0892222222223</v>
      </c>
      <c r="DV704">
        <v>3.101584814814816</v>
      </c>
      <c r="DW704">
        <v>215.6077037037037</v>
      </c>
      <c r="DX704">
        <v>20.3625</v>
      </c>
      <c r="DY704">
        <v>2.121035925925926</v>
      </c>
      <c r="DZ704">
        <v>1.840668888888889</v>
      </c>
      <c r="EA704">
        <v>18.37804814814815</v>
      </c>
      <c r="EB704">
        <v>16.13649259259259</v>
      </c>
      <c r="EC704">
        <v>2000.00037037037</v>
      </c>
      <c r="ED704">
        <v>0.9799976296296296</v>
      </c>
      <c r="EE704">
        <v>0.02000221851851853</v>
      </c>
      <c r="EF704">
        <v>0</v>
      </c>
      <c r="EG704">
        <v>849.2440740740741</v>
      </c>
      <c r="EH704">
        <v>5.00097</v>
      </c>
      <c r="EI704">
        <v>16946.73703703704</v>
      </c>
      <c r="EJ704">
        <v>16707.57037037037</v>
      </c>
      <c r="EK704">
        <v>39.89796296296296</v>
      </c>
      <c r="EL704">
        <v>39.91174074074074</v>
      </c>
      <c r="EM704">
        <v>39.77985185185185</v>
      </c>
      <c r="EN704">
        <v>39.77755555555555</v>
      </c>
      <c r="EO704">
        <v>40.37722222222222</v>
      </c>
      <c r="EP704">
        <v>1955.092592592593</v>
      </c>
      <c r="EQ704">
        <v>39.90777777777779</v>
      </c>
      <c r="ER704">
        <v>0</v>
      </c>
      <c r="ES704">
        <v>2548.200000047684</v>
      </c>
      <c r="ET704">
        <v>0</v>
      </c>
      <c r="EU704">
        <v>849.2746538461538</v>
      </c>
      <c r="EV704">
        <v>4.300888889824054</v>
      </c>
      <c r="EW704">
        <v>55.35384616417469</v>
      </c>
      <c r="EX704">
        <v>16947.05</v>
      </c>
      <c r="EY704">
        <v>15</v>
      </c>
      <c r="EZ704">
        <v>1658949246.1</v>
      </c>
      <c r="FA704" t="s">
        <v>1397</v>
      </c>
      <c r="FB704">
        <v>1658949228.6</v>
      </c>
      <c r="FC704">
        <v>1658949246.1</v>
      </c>
      <c r="FD704">
        <v>1</v>
      </c>
      <c r="FE704">
        <v>1.075</v>
      </c>
      <c r="FF704">
        <v>0.018</v>
      </c>
      <c r="FG704">
        <v>-2.327</v>
      </c>
      <c r="FH704">
        <v>-0.178</v>
      </c>
      <c r="FI704">
        <v>420</v>
      </c>
      <c r="FJ704">
        <v>13</v>
      </c>
      <c r="FK704">
        <v>0.09</v>
      </c>
      <c r="FL704">
        <v>0.02</v>
      </c>
      <c r="FM704">
        <v>13.60812</v>
      </c>
      <c r="FN704">
        <v>7.03263039399625</v>
      </c>
      <c r="FO704">
        <v>0.705949432395834</v>
      </c>
      <c r="FP704">
        <v>0</v>
      </c>
      <c r="FQ704">
        <v>849.0978235294118</v>
      </c>
      <c r="FR704">
        <v>3.214423224678436</v>
      </c>
      <c r="FS704">
        <v>0.3930493510839989</v>
      </c>
      <c r="FT704">
        <v>0</v>
      </c>
      <c r="FU704">
        <v>3.099834</v>
      </c>
      <c r="FV704">
        <v>0.05982551594745735</v>
      </c>
      <c r="FW704">
        <v>0.01053812359957882</v>
      </c>
      <c r="FX704">
        <v>1</v>
      </c>
      <c r="FY704">
        <v>1</v>
      </c>
      <c r="FZ704">
        <v>3</v>
      </c>
      <c r="GA704" t="s">
        <v>426</v>
      </c>
      <c r="GB704">
        <v>2.98357</v>
      </c>
      <c r="GC704">
        <v>2.71571</v>
      </c>
      <c r="GD704">
        <v>0.0529854</v>
      </c>
      <c r="GE704">
        <v>0.0486944</v>
      </c>
      <c r="GF704">
        <v>0.105947</v>
      </c>
      <c r="GG704">
        <v>0.0940549</v>
      </c>
      <c r="GH704">
        <v>30043.9</v>
      </c>
      <c r="GI704">
        <v>30293.2</v>
      </c>
      <c r="GJ704">
        <v>29483.5</v>
      </c>
      <c r="GK704">
        <v>29448.7</v>
      </c>
      <c r="GL704">
        <v>34914.1</v>
      </c>
      <c r="GM704">
        <v>35464.2</v>
      </c>
      <c r="GN704">
        <v>41529.7</v>
      </c>
      <c r="GO704">
        <v>41965.9</v>
      </c>
      <c r="GP704">
        <v>1.95513</v>
      </c>
      <c r="GQ704">
        <v>1.91325</v>
      </c>
      <c r="GR704">
        <v>0.127047</v>
      </c>
      <c r="GS704">
        <v>0</v>
      </c>
      <c r="GT704">
        <v>25.1454</v>
      </c>
      <c r="GU704">
        <v>999.9</v>
      </c>
      <c r="GV704">
        <v>47.3</v>
      </c>
      <c r="GW704">
        <v>31.4</v>
      </c>
      <c r="GX704">
        <v>24.1494</v>
      </c>
      <c r="GY704">
        <v>63.1297</v>
      </c>
      <c r="GZ704">
        <v>33.7901</v>
      </c>
      <c r="HA704">
        <v>1</v>
      </c>
      <c r="HB704">
        <v>-0.091377</v>
      </c>
      <c r="HC704">
        <v>0.16293</v>
      </c>
      <c r="HD704">
        <v>20.3323</v>
      </c>
      <c r="HE704">
        <v>5.21639</v>
      </c>
      <c r="HF704">
        <v>12.0099</v>
      </c>
      <c r="HG704">
        <v>4.98875</v>
      </c>
      <c r="HH704">
        <v>3.28848</v>
      </c>
      <c r="HI704">
        <v>9999</v>
      </c>
      <c r="HJ704">
        <v>9999</v>
      </c>
      <c r="HK704">
        <v>9999</v>
      </c>
      <c r="HL704">
        <v>157.5</v>
      </c>
      <c r="HM704">
        <v>1.86738</v>
      </c>
      <c r="HN704">
        <v>1.86646</v>
      </c>
      <c r="HO704">
        <v>1.86587</v>
      </c>
      <c r="HP704">
        <v>1.86584</v>
      </c>
      <c r="HQ704">
        <v>1.86768</v>
      </c>
      <c r="HR704">
        <v>1.87012</v>
      </c>
      <c r="HS704">
        <v>1.86876</v>
      </c>
      <c r="HT704">
        <v>1.87026</v>
      </c>
      <c r="HU704">
        <v>0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-1.649</v>
      </c>
      <c r="II704">
        <v>-0.0878</v>
      </c>
      <c r="IJ704">
        <v>-0.9279119013753974</v>
      </c>
      <c r="IK704">
        <v>-0.003643892653284941</v>
      </c>
      <c r="IL704">
        <v>8.948238347276123E-07</v>
      </c>
      <c r="IM704">
        <v>-2.445980282225029E-10</v>
      </c>
      <c r="IN704">
        <v>-0.1764634167570225</v>
      </c>
      <c r="IO704">
        <v>-0.01042730378795286</v>
      </c>
      <c r="IP704">
        <v>0.00100284695746963</v>
      </c>
      <c r="IQ704">
        <v>-1.701466411570297E-05</v>
      </c>
      <c r="IR704">
        <v>2</v>
      </c>
      <c r="IS704">
        <v>2310</v>
      </c>
      <c r="IT704">
        <v>1</v>
      </c>
      <c r="IU704">
        <v>25</v>
      </c>
      <c r="IV704">
        <v>42.1</v>
      </c>
      <c r="IW704">
        <v>41.8</v>
      </c>
      <c r="IX704">
        <v>0.541992</v>
      </c>
      <c r="IY704">
        <v>2.24854</v>
      </c>
      <c r="IZ704">
        <v>1.39648</v>
      </c>
      <c r="JA704">
        <v>2.34497</v>
      </c>
      <c r="JB704">
        <v>1.49536</v>
      </c>
      <c r="JC704">
        <v>2.36816</v>
      </c>
      <c r="JD704">
        <v>35.9645</v>
      </c>
      <c r="JE704">
        <v>24.1575</v>
      </c>
      <c r="JF704">
        <v>18</v>
      </c>
      <c r="JG704">
        <v>515.534</v>
      </c>
      <c r="JH704">
        <v>444.78</v>
      </c>
      <c r="JI704">
        <v>25.0001</v>
      </c>
      <c r="JJ704">
        <v>26.2659</v>
      </c>
      <c r="JK704">
        <v>29.9999</v>
      </c>
      <c r="JL704">
        <v>26.2821</v>
      </c>
      <c r="JM704">
        <v>26.2301</v>
      </c>
      <c r="JN704">
        <v>10.8453</v>
      </c>
      <c r="JO704">
        <v>20.0345</v>
      </c>
      <c r="JP704">
        <v>62.1544</v>
      </c>
      <c r="JQ704">
        <v>25</v>
      </c>
      <c r="JR704">
        <v>165.663</v>
      </c>
      <c r="JS704">
        <v>20.3862</v>
      </c>
      <c r="JT704">
        <v>100.824</v>
      </c>
      <c r="JU704">
        <v>100.787</v>
      </c>
    </row>
    <row r="705" spans="1:281">
      <c r="A705">
        <v>689</v>
      </c>
      <c r="B705">
        <v>1658951759</v>
      </c>
      <c r="C705">
        <v>10121</v>
      </c>
      <c r="D705" t="s">
        <v>1814</v>
      </c>
      <c r="E705" t="s">
        <v>1815</v>
      </c>
      <c r="F705">
        <v>5</v>
      </c>
      <c r="G705" t="s">
        <v>1783</v>
      </c>
      <c r="H705" t="s">
        <v>416</v>
      </c>
      <c r="I705">
        <v>1658951751.214286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187.6406295845627</v>
      </c>
      <c r="AK705">
        <v>196.9982666666666</v>
      </c>
      <c r="AL705">
        <v>-3.19483651552537</v>
      </c>
      <c r="AM705">
        <v>65.26801918758835</v>
      </c>
      <c r="AN705">
        <f>(AP705 - AO705 + DI705*1E3/(8.314*(DK705+273.15)) * AR705/DH705 * AQ705) * DH705/(100*CV705) * 1000/(1000 - AP705)</f>
        <v>0</v>
      </c>
      <c r="AO705">
        <v>20.3700030659701</v>
      </c>
      <c r="AP705">
        <v>23.51429757575757</v>
      </c>
      <c r="AQ705">
        <v>0.005313758082245586</v>
      </c>
      <c r="AR705">
        <v>84.82373747385547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1394</v>
      </c>
      <c r="CA705">
        <v>300</v>
      </c>
      <c r="CB705">
        <v>300</v>
      </c>
      <c r="CC705">
        <v>300</v>
      </c>
      <c r="CD705">
        <v>10389.3</v>
      </c>
      <c r="CE705">
        <v>1221.96</v>
      </c>
      <c r="CF705">
        <v>-0.00688733</v>
      </c>
      <c r="CG705">
        <v>0.34</v>
      </c>
      <c r="CH705" t="s">
        <v>417</v>
      </c>
      <c r="CI705" t="s">
        <v>417</v>
      </c>
      <c r="CJ705" t="s">
        <v>417</v>
      </c>
      <c r="CK705" t="s">
        <v>417</v>
      </c>
      <c r="CL705" t="s">
        <v>417</v>
      </c>
      <c r="CM705" t="s">
        <v>417</v>
      </c>
      <c r="CN705" t="s">
        <v>417</v>
      </c>
      <c r="CO705" t="s">
        <v>417</v>
      </c>
      <c r="CP705" t="s">
        <v>417</v>
      </c>
      <c r="CQ705" t="s">
        <v>417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1658951751.214286</v>
      </c>
      <c r="DB705">
        <v>214.9723571428572</v>
      </c>
      <c r="DC705">
        <v>200.3094642857143</v>
      </c>
      <c r="DD705">
        <v>23.48518928571429</v>
      </c>
      <c r="DE705">
        <v>20.36928214285714</v>
      </c>
      <c r="DF705">
        <v>216.6502142857143</v>
      </c>
      <c r="DG705">
        <v>23.57308214285714</v>
      </c>
      <c r="DH705">
        <v>500.0476785714285</v>
      </c>
      <c r="DI705">
        <v>90.39564642857144</v>
      </c>
      <c r="DJ705">
        <v>0.09999412142857143</v>
      </c>
      <c r="DK705">
        <v>27.25091785714286</v>
      </c>
      <c r="DL705">
        <v>27.23498928571428</v>
      </c>
      <c r="DM705">
        <v>999.9000000000002</v>
      </c>
      <c r="DN705">
        <v>0</v>
      </c>
      <c r="DO705">
        <v>0</v>
      </c>
      <c r="DP705">
        <v>9996.410000000002</v>
      </c>
      <c r="DQ705">
        <v>0</v>
      </c>
      <c r="DR705">
        <v>11.635</v>
      </c>
      <c r="DS705">
        <v>14.662975</v>
      </c>
      <c r="DT705">
        <v>220.1422857142857</v>
      </c>
      <c r="DU705">
        <v>204.4745357142857</v>
      </c>
      <c r="DV705">
        <v>3.115920357142857</v>
      </c>
      <c r="DW705">
        <v>200.3094642857143</v>
      </c>
      <c r="DX705">
        <v>20.36928214285714</v>
      </c>
      <c r="DY705">
        <v>2.122958214285715</v>
      </c>
      <c r="DZ705">
        <v>1.841295</v>
      </c>
      <c r="EA705">
        <v>18.3925</v>
      </c>
      <c r="EB705">
        <v>16.141825</v>
      </c>
      <c r="EC705">
        <v>2000.005357142857</v>
      </c>
      <c r="ED705">
        <v>0.9800007142857143</v>
      </c>
      <c r="EE705">
        <v>0.01999925357142858</v>
      </c>
      <c r="EF705">
        <v>0</v>
      </c>
      <c r="EG705">
        <v>849.5628571428573</v>
      </c>
      <c r="EH705">
        <v>5.00097</v>
      </c>
      <c r="EI705">
        <v>16952.06785714286</v>
      </c>
      <c r="EJ705">
        <v>16707.62142857143</v>
      </c>
      <c r="EK705">
        <v>39.87042857142857</v>
      </c>
      <c r="EL705">
        <v>39.89271428571429</v>
      </c>
      <c r="EM705">
        <v>39.76107142857143</v>
      </c>
      <c r="EN705">
        <v>39.73860714285713</v>
      </c>
      <c r="EO705">
        <v>40.35025</v>
      </c>
      <c r="EP705">
        <v>1955.103571428572</v>
      </c>
      <c r="EQ705">
        <v>39.90178571428572</v>
      </c>
      <c r="ER705">
        <v>0</v>
      </c>
      <c r="ES705">
        <v>2553</v>
      </c>
      <c r="ET705">
        <v>0</v>
      </c>
      <c r="EU705">
        <v>849.5945769230771</v>
      </c>
      <c r="EV705">
        <v>4.227247877859989</v>
      </c>
      <c r="EW705">
        <v>84.69743597044622</v>
      </c>
      <c r="EX705">
        <v>16952.54615384615</v>
      </c>
      <c r="EY705">
        <v>15</v>
      </c>
      <c r="EZ705">
        <v>1658949246.1</v>
      </c>
      <c r="FA705" t="s">
        <v>1397</v>
      </c>
      <c r="FB705">
        <v>1658949228.6</v>
      </c>
      <c r="FC705">
        <v>1658949246.1</v>
      </c>
      <c r="FD705">
        <v>1</v>
      </c>
      <c r="FE705">
        <v>1.075</v>
      </c>
      <c r="FF705">
        <v>0.018</v>
      </c>
      <c r="FG705">
        <v>-2.327</v>
      </c>
      <c r="FH705">
        <v>-0.178</v>
      </c>
      <c r="FI705">
        <v>420</v>
      </c>
      <c r="FJ705">
        <v>13</v>
      </c>
      <c r="FK705">
        <v>0.09</v>
      </c>
      <c r="FL705">
        <v>0.02</v>
      </c>
      <c r="FM705">
        <v>14.35926097560976</v>
      </c>
      <c r="FN705">
        <v>8.151248780487819</v>
      </c>
      <c r="FO705">
        <v>0.8361599289428905</v>
      </c>
      <c r="FP705">
        <v>0</v>
      </c>
      <c r="FQ705">
        <v>849.4007941176471</v>
      </c>
      <c r="FR705">
        <v>3.738288774995233</v>
      </c>
      <c r="FS705">
        <v>0.4346492013114699</v>
      </c>
      <c r="FT705">
        <v>0</v>
      </c>
      <c r="FU705">
        <v>3.110075609756098</v>
      </c>
      <c r="FV705">
        <v>0.171733379790936</v>
      </c>
      <c r="FW705">
        <v>0.01904831111504413</v>
      </c>
      <c r="FX705">
        <v>0</v>
      </c>
      <c r="FY705">
        <v>0</v>
      </c>
      <c r="FZ705">
        <v>3</v>
      </c>
      <c r="GA705" t="s">
        <v>439</v>
      </c>
      <c r="GB705">
        <v>2.9835</v>
      </c>
      <c r="GC705">
        <v>2.71555</v>
      </c>
      <c r="GD705">
        <v>0.0494186</v>
      </c>
      <c r="GE705">
        <v>0.0448399</v>
      </c>
      <c r="GF705">
        <v>0.106005</v>
      </c>
      <c r="GG705">
        <v>0.0940536</v>
      </c>
      <c r="GH705">
        <v>30157.1</v>
      </c>
      <c r="GI705">
        <v>30416.5</v>
      </c>
      <c r="GJ705">
        <v>29483.6</v>
      </c>
      <c r="GK705">
        <v>29449.3</v>
      </c>
      <c r="GL705">
        <v>34911.6</v>
      </c>
      <c r="GM705">
        <v>35464.8</v>
      </c>
      <c r="GN705">
        <v>41529.7</v>
      </c>
      <c r="GO705">
        <v>41966.7</v>
      </c>
      <c r="GP705">
        <v>1.9552</v>
      </c>
      <c r="GQ705">
        <v>1.91325</v>
      </c>
      <c r="GR705">
        <v>0.126988</v>
      </c>
      <c r="GS705">
        <v>0</v>
      </c>
      <c r="GT705">
        <v>25.148</v>
      </c>
      <c r="GU705">
        <v>999.9</v>
      </c>
      <c r="GV705">
        <v>47.3</v>
      </c>
      <c r="GW705">
        <v>31.4</v>
      </c>
      <c r="GX705">
        <v>24.15</v>
      </c>
      <c r="GY705">
        <v>62.9297</v>
      </c>
      <c r="GZ705">
        <v>33.9263</v>
      </c>
      <c r="HA705">
        <v>1</v>
      </c>
      <c r="HB705">
        <v>-0.091377</v>
      </c>
      <c r="HC705">
        <v>0.164186</v>
      </c>
      <c r="HD705">
        <v>20.3326</v>
      </c>
      <c r="HE705">
        <v>5.21744</v>
      </c>
      <c r="HF705">
        <v>12.0099</v>
      </c>
      <c r="HG705">
        <v>4.98915</v>
      </c>
      <c r="HH705">
        <v>3.28865</v>
      </c>
      <c r="HI705">
        <v>9999</v>
      </c>
      <c r="HJ705">
        <v>9999</v>
      </c>
      <c r="HK705">
        <v>9999</v>
      </c>
      <c r="HL705">
        <v>157.5</v>
      </c>
      <c r="HM705">
        <v>1.86739</v>
      </c>
      <c r="HN705">
        <v>1.86646</v>
      </c>
      <c r="HO705">
        <v>1.86589</v>
      </c>
      <c r="HP705">
        <v>1.86584</v>
      </c>
      <c r="HQ705">
        <v>1.86768</v>
      </c>
      <c r="HR705">
        <v>1.87012</v>
      </c>
      <c r="HS705">
        <v>1.86875</v>
      </c>
      <c r="HT705">
        <v>1.87026</v>
      </c>
      <c r="HU705">
        <v>0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-1.597</v>
      </c>
      <c r="II705">
        <v>-0.0876</v>
      </c>
      <c r="IJ705">
        <v>-0.9279119013753974</v>
      </c>
      <c r="IK705">
        <v>-0.003643892653284941</v>
      </c>
      <c r="IL705">
        <v>8.948238347276123E-07</v>
      </c>
      <c r="IM705">
        <v>-2.445980282225029E-10</v>
      </c>
      <c r="IN705">
        <v>-0.1764634167570225</v>
      </c>
      <c r="IO705">
        <v>-0.01042730378795286</v>
      </c>
      <c r="IP705">
        <v>0.00100284695746963</v>
      </c>
      <c r="IQ705">
        <v>-1.701466411570297E-05</v>
      </c>
      <c r="IR705">
        <v>2</v>
      </c>
      <c r="IS705">
        <v>2310</v>
      </c>
      <c r="IT705">
        <v>1</v>
      </c>
      <c r="IU705">
        <v>25</v>
      </c>
      <c r="IV705">
        <v>42.2</v>
      </c>
      <c r="IW705">
        <v>41.9</v>
      </c>
      <c r="IX705">
        <v>0.506592</v>
      </c>
      <c r="IY705">
        <v>2.25708</v>
      </c>
      <c r="IZ705">
        <v>1.39648</v>
      </c>
      <c r="JA705">
        <v>2.34497</v>
      </c>
      <c r="JB705">
        <v>1.49536</v>
      </c>
      <c r="JC705">
        <v>2.30835</v>
      </c>
      <c r="JD705">
        <v>35.9645</v>
      </c>
      <c r="JE705">
        <v>24.1663</v>
      </c>
      <c r="JF705">
        <v>18</v>
      </c>
      <c r="JG705">
        <v>515.563</v>
      </c>
      <c r="JH705">
        <v>444.761</v>
      </c>
      <c r="JI705">
        <v>25.0001</v>
      </c>
      <c r="JJ705">
        <v>26.2642</v>
      </c>
      <c r="JK705">
        <v>30</v>
      </c>
      <c r="JL705">
        <v>26.2798</v>
      </c>
      <c r="JM705">
        <v>26.2277</v>
      </c>
      <c r="JN705">
        <v>10.1416</v>
      </c>
      <c r="JO705">
        <v>20.0345</v>
      </c>
      <c r="JP705">
        <v>62.1544</v>
      </c>
      <c r="JQ705">
        <v>25</v>
      </c>
      <c r="JR705">
        <v>152.304</v>
      </c>
      <c r="JS705">
        <v>20.3862</v>
      </c>
      <c r="JT705">
        <v>100.824</v>
      </c>
      <c r="JU705">
        <v>100.789</v>
      </c>
    </row>
    <row r="706" spans="1:281">
      <c r="A706">
        <v>690</v>
      </c>
      <c r="B706">
        <v>1658951764</v>
      </c>
      <c r="C706">
        <v>10126</v>
      </c>
      <c r="D706" t="s">
        <v>1816</v>
      </c>
      <c r="E706" t="s">
        <v>1817</v>
      </c>
      <c r="F706">
        <v>5</v>
      </c>
      <c r="G706" t="s">
        <v>1783</v>
      </c>
      <c r="H706" t="s">
        <v>416</v>
      </c>
      <c r="I706">
        <v>1658951756.5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170.7064884300809</v>
      </c>
      <c r="AK706">
        <v>180.9510969696969</v>
      </c>
      <c r="AL706">
        <v>-3.21128643722381</v>
      </c>
      <c r="AM706">
        <v>65.26801918758835</v>
      </c>
      <c r="AN706">
        <f>(AP706 - AO706 + DI706*1E3/(8.314*(DK706+273.15)) * AR706/DH706 * AQ706) * DH706/(100*CV706) * 1000/(1000 - AP706)</f>
        <v>0</v>
      </c>
      <c r="AO706">
        <v>20.36862323630653</v>
      </c>
      <c r="AP706">
        <v>23.52846727272727</v>
      </c>
      <c r="AQ706">
        <v>0.0006536260918984766</v>
      </c>
      <c r="AR706">
        <v>84.82373747385547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1394</v>
      </c>
      <c r="CA706">
        <v>300</v>
      </c>
      <c r="CB706">
        <v>300</v>
      </c>
      <c r="CC706">
        <v>300</v>
      </c>
      <c r="CD706">
        <v>10389.3</v>
      </c>
      <c r="CE706">
        <v>1221.96</v>
      </c>
      <c r="CF706">
        <v>-0.00688733</v>
      </c>
      <c r="CG706">
        <v>0.34</v>
      </c>
      <c r="CH706" t="s">
        <v>417</v>
      </c>
      <c r="CI706" t="s">
        <v>417</v>
      </c>
      <c r="CJ706" t="s">
        <v>417</v>
      </c>
      <c r="CK706" t="s">
        <v>417</v>
      </c>
      <c r="CL706" t="s">
        <v>417</v>
      </c>
      <c r="CM706" t="s">
        <v>417</v>
      </c>
      <c r="CN706" t="s">
        <v>417</v>
      </c>
      <c r="CO706" t="s">
        <v>417</v>
      </c>
      <c r="CP706" t="s">
        <v>417</v>
      </c>
      <c r="CQ706" t="s">
        <v>417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1658951756.5</v>
      </c>
      <c r="DB706">
        <v>198.5615555555556</v>
      </c>
      <c r="DC706">
        <v>182.9378888888888</v>
      </c>
      <c r="DD706">
        <v>23.50575555555556</v>
      </c>
      <c r="DE706">
        <v>20.36917407407407</v>
      </c>
      <c r="DF706">
        <v>200.1851111111111</v>
      </c>
      <c r="DG706">
        <v>23.59347037037037</v>
      </c>
      <c r="DH706">
        <v>500.0471481481482</v>
      </c>
      <c r="DI706">
        <v>90.39674074074073</v>
      </c>
      <c r="DJ706">
        <v>0.09996063703703705</v>
      </c>
      <c r="DK706">
        <v>27.25171481481482</v>
      </c>
      <c r="DL706">
        <v>27.2318037037037</v>
      </c>
      <c r="DM706">
        <v>999.9000000000001</v>
      </c>
      <c r="DN706">
        <v>0</v>
      </c>
      <c r="DO706">
        <v>0</v>
      </c>
      <c r="DP706">
        <v>10006.05</v>
      </c>
      <c r="DQ706">
        <v>0</v>
      </c>
      <c r="DR706">
        <v>11.635</v>
      </c>
      <c r="DS706">
        <v>15.62364814814815</v>
      </c>
      <c r="DT706">
        <v>203.3411851851852</v>
      </c>
      <c r="DU706">
        <v>186.7418148148148</v>
      </c>
      <c r="DV706">
        <v>3.136588148148149</v>
      </c>
      <c r="DW706">
        <v>182.9378888888888</v>
      </c>
      <c r="DX706">
        <v>20.36917407407407</v>
      </c>
      <c r="DY706">
        <v>2.124843333333333</v>
      </c>
      <c r="DZ706">
        <v>1.841307407407407</v>
      </c>
      <c r="EA706">
        <v>18.40665555555556</v>
      </c>
      <c r="EB706">
        <v>16.14193333333333</v>
      </c>
      <c r="EC706">
        <v>2000.022592592593</v>
      </c>
      <c r="ED706">
        <v>0.9800045555555557</v>
      </c>
      <c r="EE706">
        <v>0.01999552222222222</v>
      </c>
      <c r="EF706">
        <v>0</v>
      </c>
      <c r="EG706">
        <v>850.1194814814814</v>
      </c>
      <c r="EH706">
        <v>5.00097</v>
      </c>
      <c r="EI706">
        <v>16960.58518518519</v>
      </c>
      <c r="EJ706">
        <v>16707.77777777778</v>
      </c>
      <c r="EK706">
        <v>39.84466666666666</v>
      </c>
      <c r="EL706">
        <v>39.875</v>
      </c>
      <c r="EM706">
        <v>39.74066666666666</v>
      </c>
      <c r="EN706">
        <v>39.70799999999999</v>
      </c>
      <c r="EO706">
        <v>40.32833333333333</v>
      </c>
      <c r="EP706">
        <v>1955.128148148148</v>
      </c>
      <c r="EQ706">
        <v>39.89444444444445</v>
      </c>
      <c r="ER706">
        <v>0</v>
      </c>
      <c r="ES706">
        <v>2557.799999952316</v>
      </c>
      <c r="ET706">
        <v>0</v>
      </c>
      <c r="EU706">
        <v>850.1007692307692</v>
      </c>
      <c r="EV706">
        <v>7.186461551818832</v>
      </c>
      <c r="EW706">
        <v>110.3897434317267</v>
      </c>
      <c r="EX706">
        <v>16960.39615384615</v>
      </c>
      <c r="EY706">
        <v>15</v>
      </c>
      <c r="EZ706">
        <v>1658949246.1</v>
      </c>
      <c r="FA706" t="s">
        <v>1397</v>
      </c>
      <c r="FB706">
        <v>1658949228.6</v>
      </c>
      <c r="FC706">
        <v>1658949246.1</v>
      </c>
      <c r="FD706">
        <v>1</v>
      </c>
      <c r="FE706">
        <v>1.075</v>
      </c>
      <c r="FF706">
        <v>0.018</v>
      </c>
      <c r="FG706">
        <v>-2.327</v>
      </c>
      <c r="FH706">
        <v>-0.178</v>
      </c>
      <c r="FI706">
        <v>420</v>
      </c>
      <c r="FJ706">
        <v>13</v>
      </c>
      <c r="FK706">
        <v>0.09</v>
      </c>
      <c r="FL706">
        <v>0.02</v>
      </c>
      <c r="FM706">
        <v>15.09428780487805</v>
      </c>
      <c r="FN706">
        <v>10.92459721254354</v>
      </c>
      <c r="FO706">
        <v>1.080388715546653</v>
      </c>
      <c r="FP706">
        <v>0</v>
      </c>
      <c r="FQ706">
        <v>849.8188529411764</v>
      </c>
      <c r="FR706">
        <v>5.693980141184983</v>
      </c>
      <c r="FS706">
        <v>0.6234805592682741</v>
      </c>
      <c r="FT706">
        <v>0</v>
      </c>
      <c r="FU706">
        <v>3.124363170731708</v>
      </c>
      <c r="FV706">
        <v>0.2374373519163794</v>
      </c>
      <c r="FW706">
        <v>0.02348253958915468</v>
      </c>
      <c r="FX706">
        <v>0</v>
      </c>
      <c r="FY706">
        <v>0</v>
      </c>
      <c r="FZ706">
        <v>3</v>
      </c>
      <c r="GA706" t="s">
        <v>439</v>
      </c>
      <c r="GB706">
        <v>2.98365</v>
      </c>
      <c r="GC706">
        <v>2.71576</v>
      </c>
      <c r="GD706">
        <v>0.0457485</v>
      </c>
      <c r="GE706">
        <v>0.0409305</v>
      </c>
      <c r="GF706">
        <v>0.106054</v>
      </c>
      <c r="GG706">
        <v>0.09404899999999999</v>
      </c>
      <c r="GH706">
        <v>30273.9</v>
      </c>
      <c r="GI706">
        <v>30541.2</v>
      </c>
      <c r="GJ706">
        <v>29483.9</v>
      </c>
      <c r="GK706">
        <v>29449.4</v>
      </c>
      <c r="GL706">
        <v>34909.9</v>
      </c>
      <c r="GM706">
        <v>35465.2</v>
      </c>
      <c r="GN706">
        <v>41530</v>
      </c>
      <c r="GO706">
        <v>41967</v>
      </c>
      <c r="GP706">
        <v>1.9554</v>
      </c>
      <c r="GQ706">
        <v>1.91305</v>
      </c>
      <c r="GR706">
        <v>0.126958</v>
      </c>
      <c r="GS706">
        <v>0</v>
      </c>
      <c r="GT706">
        <v>25.1507</v>
      </c>
      <c r="GU706">
        <v>999.9</v>
      </c>
      <c r="GV706">
        <v>47.3</v>
      </c>
      <c r="GW706">
        <v>31.4</v>
      </c>
      <c r="GX706">
        <v>24.1496</v>
      </c>
      <c r="GY706">
        <v>62.9997</v>
      </c>
      <c r="GZ706">
        <v>33.5337</v>
      </c>
      <c r="HA706">
        <v>1</v>
      </c>
      <c r="HB706">
        <v>-0.0914304</v>
      </c>
      <c r="HC706">
        <v>0.16561</v>
      </c>
      <c r="HD706">
        <v>20.3325</v>
      </c>
      <c r="HE706">
        <v>5.21699</v>
      </c>
      <c r="HF706">
        <v>12.0097</v>
      </c>
      <c r="HG706">
        <v>4.98895</v>
      </c>
      <c r="HH706">
        <v>3.28853</v>
      </c>
      <c r="HI706">
        <v>9999</v>
      </c>
      <c r="HJ706">
        <v>9999</v>
      </c>
      <c r="HK706">
        <v>9999</v>
      </c>
      <c r="HL706">
        <v>157.5</v>
      </c>
      <c r="HM706">
        <v>1.86737</v>
      </c>
      <c r="HN706">
        <v>1.86646</v>
      </c>
      <c r="HO706">
        <v>1.86587</v>
      </c>
      <c r="HP706">
        <v>1.86584</v>
      </c>
      <c r="HQ706">
        <v>1.86768</v>
      </c>
      <c r="HR706">
        <v>1.87012</v>
      </c>
      <c r="HS706">
        <v>1.86875</v>
      </c>
      <c r="HT706">
        <v>1.87027</v>
      </c>
      <c r="HU706">
        <v>0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-1.545</v>
      </c>
      <c r="II706">
        <v>-0.08749999999999999</v>
      </c>
      <c r="IJ706">
        <v>-0.9279119013753974</v>
      </c>
      <c r="IK706">
        <v>-0.003643892653284941</v>
      </c>
      <c r="IL706">
        <v>8.948238347276123E-07</v>
      </c>
      <c r="IM706">
        <v>-2.445980282225029E-10</v>
      </c>
      <c r="IN706">
        <v>-0.1764634167570225</v>
      </c>
      <c r="IO706">
        <v>-0.01042730378795286</v>
      </c>
      <c r="IP706">
        <v>0.00100284695746963</v>
      </c>
      <c r="IQ706">
        <v>-1.701466411570297E-05</v>
      </c>
      <c r="IR706">
        <v>2</v>
      </c>
      <c r="IS706">
        <v>2310</v>
      </c>
      <c r="IT706">
        <v>1</v>
      </c>
      <c r="IU706">
        <v>25</v>
      </c>
      <c r="IV706">
        <v>42.3</v>
      </c>
      <c r="IW706">
        <v>42</v>
      </c>
      <c r="IX706">
        <v>0.46875</v>
      </c>
      <c r="IY706">
        <v>2.24976</v>
      </c>
      <c r="IZ706">
        <v>1.39648</v>
      </c>
      <c r="JA706">
        <v>2.34497</v>
      </c>
      <c r="JB706">
        <v>1.49536</v>
      </c>
      <c r="JC706">
        <v>2.39746</v>
      </c>
      <c r="JD706">
        <v>35.9879</v>
      </c>
      <c r="JE706">
        <v>24.1663</v>
      </c>
      <c r="JF706">
        <v>18</v>
      </c>
      <c r="JG706">
        <v>515.672</v>
      </c>
      <c r="JH706">
        <v>444.622</v>
      </c>
      <c r="JI706">
        <v>25.0002</v>
      </c>
      <c r="JJ706">
        <v>26.262</v>
      </c>
      <c r="JK706">
        <v>29.9999</v>
      </c>
      <c r="JL706">
        <v>26.2777</v>
      </c>
      <c r="JM706">
        <v>26.2256</v>
      </c>
      <c r="JN706">
        <v>9.372249999999999</v>
      </c>
      <c r="JO706">
        <v>20.0345</v>
      </c>
      <c r="JP706">
        <v>62.1544</v>
      </c>
      <c r="JQ706">
        <v>25</v>
      </c>
      <c r="JR706">
        <v>132.266</v>
      </c>
      <c r="JS706">
        <v>20.3862</v>
      </c>
      <c r="JT706">
        <v>100.825</v>
      </c>
      <c r="JU706">
        <v>100.789</v>
      </c>
    </row>
    <row r="707" spans="1:281">
      <c r="A707">
        <v>691</v>
      </c>
      <c r="B707">
        <v>1658951769</v>
      </c>
      <c r="C707">
        <v>10131</v>
      </c>
      <c r="D707" t="s">
        <v>1818</v>
      </c>
      <c r="E707" t="s">
        <v>1819</v>
      </c>
      <c r="F707">
        <v>5</v>
      </c>
      <c r="G707" t="s">
        <v>1783</v>
      </c>
      <c r="H707" t="s">
        <v>416</v>
      </c>
      <c r="I707">
        <v>1658951761.214286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153.7704249851718</v>
      </c>
      <c r="AK707">
        <v>164.8488484848486</v>
      </c>
      <c r="AL707">
        <v>-3.218758476627214</v>
      </c>
      <c r="AM707">
        <v>65.26801918758835</v>
      </c>
      <c r="AN707">
        <f>(AP707 - AO707 + DI707*1E3/(8.314*(DK707+273.15)) * AR707/DH707 * AQ707) * DH707/(100*CV707) * 1000/(1000 - AP707)</f>
        <v>0</v>
      </c>
      <c r="AO707">
        <v>20.36612357034865</v>
      </c>
      <c r="AP707">
        <v>23.54469696969697</v>
      </c>
      <c r="AQ707">
        <v>0.0007652138735466741</v>
      </c>
      <c r="AR707">
        <v>84.82373747385547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1394</v>
      </c>
      <c r="CA707">
        <v>300</v>
      </c>
      <c r="CB707">
        <v>300</v>
      </c>
      <c r="CC707">
        <v>300</v>
      </c>
      <c r="CD707">
        <v>10389.3</v>
      </c>
      <c r="CE707">
        <v>1221.96</v>
      </c>
      <c r="CF707">
        <v>-0.00688733</v>
      </c>
      <c r="CG707">
        <v>0.34</v>
      </c>
      <c r="CH707" t="s">
        <v>417</v>
      </c>
      <c r="CI707" t="s">
        <v>417</v>
      </c>
      <c r="CJ707" t="s">
        <v>417</v>
      </c>
      <c r="CK707" t="s">
        <v>417</v>
      </c>
      <c r="CL707" t="s">
        <v>417</v>
      </c>
      <c r="CM707" t="s">
        <v>417</v>
      </c>
      <c r="CN707" t="s">
        <v>417</v>
      </c>
      <c r="CO707" t="s">
        <v>417</v>
      </c>
      <c r="CP707" t="s">
        <v>417</v>
      </c>
      <c r="CQ707" t="s">
        <v>417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1658951761.214286</v>
      </c>
      <c r="DB707">
        <v>183.8348571428572</v>
      </c>
      <c r="DC707">
        <v>167.3286428571428</v>
      </c>
      <c r="DD707">
        <v>23.52225357142857</v>
      </c>
      <c r="DE707">
        <v>20.36807142857143</v>
      </c>
      <c r="DF707">
        <v>185.4091785714286</v>
      </c>
      <c r="DG707">
        <v>23.60983214285714</v>
      </c>
      <c r="DH707">
        <v>500.0538214285713</v>
      </c>
      <c r="DI707">
        <v>90.39756071428573</v>
      </c>
      <c r="DJ707">
        <v>0.1000008714285714</v>
      </c>
      <c r="DK707">
        <v>27.25305357142857</v>
      </c>
      <c r="DL707">
        <v>27.23140357142857</v>
      </c>
      <c r="DM707">
        <v>999.9000000000002</v>
      </c>
      <c r="DN707">
        <v>0</v>
      </c>
      <c r="DO707">
        <v>0</v>
      </c>
      <c r="DP707">
        <v>10005.29178571429</v>
      </c>
      <c r="DQ707">
        <v>0</v>
      </c>
      <c r="DR707">
        <v>11.63695</v>
      </c>
      <c r="DS707">
        <v>16.50621428571429</v>
      </c>
      <c r="DT707">
        <v>188.2630714285714</v>
      </c>
      <c r="DU707">
        <v>170.8077142857143</v>
      </c>
      <c r="DV707">
        <v>3.154197857142857</v>
      </c>
      <c r="DW707">
        <v>167.3286428571428</v>
      </c>
      <c r="DX707">
        <v>20.36807142857143</v>
      </c>
      <c r="DY707">
        <v>2.126355</v>
      </c>
      <c r="DZ707">
        <v>1.841223571428571</v>
      </c>
      <c r="EA707">
        <v>18.41798928571428</v>
      </c>
      <c r="EB707">
        <v>16.14123214285715</v>
      </c>
      <c r="EC707">
        <v>2000.02</v>
      </c>
      <c r="ED707">
        <v>0.9800066785714286</v>
      </c>
      <c r="EE707">
        <v>0.01999352142857143</v>
      </c>
      <c r="EF707">
        <v>0</v>
      </c>
      <c r="EG707">
        <v>850.6958928571429</v>
      </c>
      <c r="EH707">
        <v>5.00097</v>
      </c>
      <c r="EI707">
        <v>16970.125</v>
      </c>
      <c r="EJ707">
        <v>16707.76428571429</v>
      </c>
      <c r="EK707">
        <v>39.82549999999999</v>
      </c>
      <c r="EL707">
        <v>39.86149999999999</v>
      </c>
      <c r="EM707">
        <v>39.72075</v>
      </c>
      <c r="EN707">
        <v>39.67153571428571</v>
      </c>
      <c r="EO707">
        <v>40.31199999999999</v>
      </c>
      <c r="EP707">
        <v>1955.13</v>
      </c>
      <c r="EQ707">
        <v>39.89000000000001</v>
      </c>
      <c r="ER707">
        <v>0</v>
      </c>
      <c r="ES707">
        <v>2563.200000047684</v>
      </c>
      <c r="ET707">
        <v>0</v>
      </c>
      <c r="EU707">
        <v>850.8077600000001</v>
      </c>
      <c r="EV707">
        <v>9.741000012668421</v>
      </c>
      <c r="EW707">
        <v>135.530768949788</v>
      </c>
      <c r="EX707">
        <v>16971.944</v>
      </c>
      <c r="EY707">
        <v>15</v>
      </c>
      <c r="EZ707">
        <v>1658949246.1</v>
      </c>
      <c r="FA707" t="s">
        <v>1397</v>
      </c>
      <c r="FB707">
        <v>1658949228.6</v>
      </c>
      <c r="FC707">
        <v>1658949246.1</v>
      </c>
      <c r="FD707">
        <v>1</v>
      </c>
      <c r="FE707">
        <v>1.075</v>
      </c>
      <c r="FF707">
        <v>0.018</v>
      </c>
      <c r="FG707">
        <v>-2.327</v>
      </c>
      <c r="FH707">
        <v>-0.178</v>
      </c>
      <c r="FI707">
        <v>420</v>
      </c>
      <c r="FJ707">
        <v>13</v>
      </c>
      <c r="FK707">
        <v>0.09</v>
      </c>
      <c r="FL707">
        <v>0.02</v>
      </c>
      <c r="FM707">
        <v>15.80558536585366</v>
      </c>
      <c r="FN707">
        <v>11.28346620209058</v>
      </c>
      <c r="FO707">
        <v>1.113580565510822</v>
      </c>
      <c r="FP707">
        <v>0</v>
      </c>
      <c r="FQ707">
        <v>850.2926470588236</v>
      </c>
      <c r="FR707">
        <v>7.008097802054274</v>
      </c>
      <c r="FS707">
        <v>0.7438836437457922</v>
      </c>
      <c r="FT707">
        <v>0</v>
      </c>
      <c r="FU707">
        <v>3.14019</v>
      </c>
      <c r="FV707">
        <v>0.2243065505226558</v>
      </c>
      <c r="FW707">
        <v>0.02214904215293931</v>
      </c>
      <c r="FX707">
        <v>0</v>
      </c>
      <c r="FY707">
        <v>0</v>
      </c>
      <c r="FZ707">
        <v>3</v>
      </c>
      <c r="GA707" t="s">
        <v>439</v>
      </c>
      <c r="GB707">
        <v>2.9836</v>
      </c>
      <c r="GC707">
        <v>2.71563</v>
      </c>
      <c r="GD707">
        <v>0.0419848</v>
      </c>
      <c r="GE707">
        <v>0.0369075</v>
      </c>
      <c r="GF707">
        <v>0.106103</v>
      </c>
      <c r="GG707">
        <v>0.0940415</v>
      </c>
      <c r="GH707">
        <v>30394.3</v>
      </c>
      <c r="GI707">
        <v>30669.5</v>
      </c>
      <c r="GJ707">
        <v>29484.8</v>
      </c>
      <c r="GK707">
        <v>29449.6</v>
      </c>
      <c r="GL707">
        <v>34909.1</v>
      </c>
      <c r="GM707">
        <v>35465.6</v>
      </c>
      <c r="GN707">
        <v>41531.4</v>
      </c>
      <c r="GO707">
        <v>41967.2</v>
      </c>
      <c r="GP707">
        <v>1.9554</v>
      </c>
      <c r="GQ707">
        <v>1.91315</v>
      </c>
      <c r="GR707">
        <v>0.126965</v>
      </c>
      <c r="GS707">
        <v>0</v>
      </c>
      <c r="GT707">
        <v>25.1538</v>
      </c>
      <c r="GU707">
        <v>999.9</v>
      </c>
      <c r="GV707">
        <v>47.3</v>
      </c>
      <c r="GW707">
        <v>31.4</v>
      </c>
      <c r="GX707">
        <v>24.1472</v>
      </c>
      <c r="GY707">
        <v>62.8297</v>
      </c>
      <c r="GZ707">
        <v>33.5497</v>
      </c>
      <c r="HA707">
        <v>1</v>
      </c>
      <c r="HB707">
        <v>-0.091499</v>
      </c>
      <c r="HC707">
        <v>0.167729</v>
      </c>
      <c r="HD707">
        <v>20.3327</v>
      </c>
      <c r="HE707">
        <v>5.21744</v>
      </c>
      <c r="HF707">
        <v>12.0099</v>
      </c>
      <c r="HG707">
        <v>4.98935</v>
      </c>
      <c r="HH707">
        <v>3.28865</v>
      </c>
      <c r="HI707">
        <v>9999</v>
      </c>
      <c r="HJ707">
        <v>9999</v>
      </c>
      <c r="HK707">
        <v>9999</v>
      </c>
      <c r="HL707">
        <v>157.5</v>
      </c>
      <c r="HM707">
        <v>1.86739</v>
      </c>
      <c r="HN707">
        <v>1.86646</v>
      </c>
      <c r="HO707">
        <v>1.86586</v>
      </c>
      <c r="HP707">
        <v>1.86584</v>
      </c>
      <c r="HQ707">
        <v>1.86768</v>
      </c>
      <c r="HR707">
        <v>1.87012</v>
      </c>
      <c r="HS707">
        <v>1.86874</v>
      </c>
      <c r="HT707">
        <v>1.87027</v>
      </c>
      <c r="HU707">
        <v>0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-1.492</v>
      </c>
      <c r="II707">
        <v>-0.0873</v>
      </c>
      <c r="IJ707">
        <v>-0.9279119013753974</v>
      </c>
      <c r="IK707">
        <v>-0.003643892653284941</v>
      </c>
      <c r="IL707">
        <v>8.948238347276123E-07</v>
      </c>
      <c r="IM707">
        <v>-2.445980282225029E-10</v>
      </c>
      <c r="IN707">
        <v>-0.1764634167570225</v>
      </c>
      <c r="IO707">
        <v>-0.01042730378795286</v>
      </c>
      <c r="IP707">
        <v>0.00100284695746963</v>
      </c>
      <c r="IQ707">
        <v>-1.701466411570297E-05</v>
      </c>
      <c r="IR707">
        <v>2</v>
      </c>
      <c r="IS707">
        <v>2310</v>
      </c>
      <c r="IT707">
        <v>1</v>
      </c>
      <c r="IU707">
        <v>25</v>
      </c>
      <c r="IV707">
        <v>42.3</v>
      </c>
      <c r="IW707">
        <v>42</v>
      </c>
      <c r="IX707">
        <v>0.43335</v>
      </c>
      <c r="IY707">
        <v>2.2583</v>
      </c>
      <c r="IZ707">
        <v>1.39648</v>
      </c>
      <c r="JA707">
        <v>2.34497</v>
      </c>
      <c r="JB707">
        <v>1.49536</v>
      </c>
      <c r="JC707">
        <v>2.41699</v>
      </c>
      <c r="JD707">
        <v>35.9645</v>
      </c>
      <c r="JE707">
        <v>24.1663</v>
      </c>
      <c r="JF707">
        <v>18</v>
      </c>
      <c r="JG707">
        <v>515.653</v>
      </c>
      <c r="JH707">
        <v>444.667</v>
      </c>
      <c r="JI707">
        <v>25.0003</v>
      </c>
      <c r="JJ707">
        <v>26.2599</v>
      </c>
      <c r="JK707">
        <v>29.9999</v>
      </c>
      <c r="JL707">
        <v>26.2754</v>
      </c>
      <c r="JM707">
        <v>26.2235</v>
      </c>
      <c r="JN707">
        <v>8.657489999999999</v>
      </c>
      <c r="JO707">
        <v>20.0345</v>
      </c>
      <c r="JP707">
        <v>62.1544</v>
      </c>
      <c r="JQ707">
        <v>25</v>
      </c>
      <c r="JR707">
        <v>118.909</v>
      </c>
      <c r="JS707">
        <v>20.3834</v>
      </c>
      <c r="JT707">
        <v>100.828</v>
      </c>
      <c r="JU707">
        <v>100.79</v>
      </c>
    </row>
    <row r="708" spans="1:281">
      <c r="A708">
        <v>692</v>
      </c>
      <c r="B708">
        <v>1658951774</v>
      </c>
      <c r="C708">
        <v>10136</v>
      </c>
      <c r="D708" t="s">
        <v>1820</v>
      </c>
      <c r="E708" t="s">
        <v>1821</v>
      </c>
      <c r="F708">
        <v>5</v>
      </c>
      <c r="G708" t="s">
        <v>1783</v>
      </c>
      <c r="H708" t="s">
        <v>416</v>
      </c>
      <c r="I708">
        <v>1658951766.5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136.8355390947016</v>
      </c>
      <c r="AK708">
        <v>148.6846848484848</v>
      </c>
      <c r="AL708">
        <v>-3.235151173660304</v>
      </c>
      <c r="AM708">
        <v>65.26801918758835</v>
      </c>
      <c r="AN708">
        <f>(AP708 - AO708 + DI708*1E3/(8.314*(DK708+273.15)) * AR708/DH708 * AQ708) * DH708/(100*CV708) * 1000/(1000 - AP708)</f>
        <v>0</v>
      </c>
      <c r="AO708">
        <v>20.36391285555709</v>
      </c>
      <c r="AP708">
        <v>23.56076363636362</v>
      </c>
      <c r="AQ708">
        <v>0.0004769906336745682</v>
      </c>
      <c r="AR708">
        <v>84.82373747385547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1394</v>
      </c>
      <c r="CA708">
        <v>300</v>
      </c>
      <c r="CB708">
        <v>300</v>
      </c>
      <c r="CC708">
        <v>300</v>
      </c>
      <c r="CD708">
        <v>10389.3</v>
      </c>
      <c r="CE708">
        <v>1221.96</v>
      </c>
      <c r="CF708">
        <v>-0.00688733</v>
      </c>
      <c r="CG708">
        <v>0.34</v>
      </c>
      <c r="CH708" t="s">
        <v>417</v>
      </c>
      <c r="CI708" t="s">
        <v>417</v>
      </c>
      <c r="CJ708" t="s">
        <v>417</v>
      </c>
      <c r="CK708" t="s">
        <v>417</v>
      </c>
      <c r="CL708" t="s">
        <v>417</v>
      </c>
      <c r="CM708" t="s">
        <v>417</v>
      </c>
      <c r="CN708" t="s">
        <v>417</v>
      </c>
      <c r="CO708" t="s">
        <v>417</v>
      </c>
      <c r="CP708" t="s">
        <v>417</v>
      </c>
      <c r="CQ708" t="s">
        <v>417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1658951766.5</v>
      </c>
      <c r="DB708">
        <v>167.2397407407407</v>
      </c>
      <c r="DC708">
        <v>149.7959629629629</v>
      </c>
      <c r="DD708">
        <v>23.53883333333333</v>
      </c>
      <c r="DE708">
        <v>20.36574814814815</v>
      </c>
      <c r="DF708">
        <v>168.7582222222222</v>
      </c>
      <c r="DG708">
        <v>23.62626296296296</v>
      </c>
      <c r="DH708">
        <v>500.0551481481481</v>
      </c>
      <c r="DI708">
        <v>90.39874074074075</v>
      </c>
      <c r="DJ708">
        <v>0.09999642962962962</v>
      </c>
      <c r="DK708">
        <v>27.2529962962963</v>
      </c>
      <c r="DL708">
        <v>27.23135185185185</v>
      </c>
      <c r="DM708">
        <v>999.9000000000001</v>
      </c>
      <c r="DN708">
        <v>0</v>
      </c>
      <c r="DO708">
        <v>0</v>
      </c>
      <c r="DP708">
        <v>9998.750740740741</v>
      </c>
      <c r="DQ708">
        <v>0</v>
      </c>
      <c r="DR708">
        <v>11.63862962962963</v>
      </c>
      <c r="DS708">
        <v>17.44376666666667</v>
      </c>
      <c r="DT708">
        <v>171.2711111111111</v>
      </c>
      <c r="DU708">
        <v>152.9101851851852</v>
      </c>
      <c r="DV708">
        <v>3.173092592592592</v>
      </c>
      <c r="DW708">
        <v>149.7959629629629</v>
      </c>
      <c r="DX708">
        <v>20.36574814814815</v>
      </c>
      <c r="DY708">
        <v>2.127881851851852</v>
      </c>
      <c r="DZ708">
        <v>1.841038148148148</v>
      </c>
      <c r="EA708">
        <v>18.42944074074074</v>
      </c>
      <c r="EB708">
        <v>16.13964814814815</v>
      </c>
      <c r="EC708">
        <v>1999.991851851852</v>
      </c>
      <c r="ED708">
        <v>0.9800061111111111</v>
      </c>
      <c r="EE708">
        <v>0.01999408888888889</v>
      </c>
      <c r="EF708">
        <v>0</v>
      </c>
      <c r="EG708">
        <v>851.5180370370369</v>
      </c>
      <c r="EH708">
        <v>5.00097</v>
      </c>
      <c r="EI708">
        <v>16982.55925925926</v>
      </c>
      <c r="EJ708">
        <v>16707.53703703704</v>
      </c>
      <c r="EK708">
        <v>39.8074074074074</v>
      </c>
      <c r="EL708">
        <v>39.84</v>
      </c>
      <c r="EM708">
        <v>39.69866666666666</v>
      </c>
      <c r="EN708">
        <v>39.64796296296296</v>
      </c>
      <c r="EO708">
        <v>40.29822222222222</v>
      </c>
      <c r="EP708">
        <v>1955.101851851852</v>
      </c>
      <c r="EQ708">
        <v>39.89000000000001</v>
      </c>
      <c r="ER708">
        <v>0</v>
      </c>
      <c r="ES708">
        <v>2568</v>
      </c>
      <c r="ET708">
        <v>0</v>
      </c>
      <c r="EU708">
        <v>851.5881599999999</v>
      </c>
      <c r="EV708">
        <v>9.303538468468297</v>
      </c>
      <c r="EW708">
        <v>152.5076921994641</v>
      </c>
      <c r="EX708">
        <v>16983.504</v>
      </c>
      <c r="EY708">
        <v>15</v>
      </c>
      <c r="EZ708">
        <v>1658949246.1</v>
      </c>
      <c r="FA708" t="s">
        <v>1397</v>
      </c>
      <c r="FB708">
        <v>1658949228.6</v>
      </c>
      <c r="FC708">
        <v>1658949246.1</v>
      </c>
      <c r="FD708">
        <v>1</v>
      </c>
      <c r="FE708">
        <v>1.075</v>
      </c>
      <c r="FF708">
        <v>0.018</v>
      </c>
      <c r="FG708">
        <v>-2.327</v>
      </c>
      <c r="FH708">
        <v>-0.178</v>
      </c>
      <c r="FI708">
        <v>420</v>
      </c>
      <c r="FJ708">
        <v>13</v>
      </c>
      <c r="FK708">
        <v>0.09</v>
      </c>
      <c r="FL708">
        <v>0.02</v>
      </c>
      <c r="FM708">
        <v>16.8596375</v>
      </c>
      <c r="FN708">
        <v>10.68682739212005</v>
      </c>
      <c r="FO708">
        <v>1.029184866699734</v>
      </c>
      <c r="FP708">
        <v>0</v>
      </c>
      <c r="FQ708">
        <v>850.9614705882353</v>
      </c>
      <c r="FR708">
        <v>8.974484348389606</v>
      </c>
      <c r="FS708">
        <v>0.9140318965760871</v>
      </c>
      <c r="FT708">
        <v>0</v>
      </c>
      <c r="FU708">
        <v>3.16155925</v>
      </c>
      <c r="FV708">
        <v>0.2164828142589036</v>
      </c>
      <c r="FW708">
        <v>0.02085306121262538</v>
      </c>
      <c r="FX708">
        <v>0</v>
      </c>
      <c r="FY708">
        <v>0</v>
      </c>
      <c r="FZ708">
        <v>3</v>
      </c>
      <c r="GA708" t="s">
        <v>439</v>
      </c>
      <c r="GB708">
        <v>2.98358</v>
      </c>
      <c r="GC708">
        <v>2.71552</v>
      </c>
      <c r="GD708">
        <v>0.0381293</v>
      </c>
      <c r="GE708">
        <v>0.0327896</v>
      </c>
      <c r="GF708">
        <v>0.10615</v>
      </c>
      <c r="GG708">
        <v>0.0940313</v>
      </c>
      <c r="GH708">
        <v>30517</v>
      </c>
      <c r="GI708">
        <v>30800.8</v>
      </c>
      <c r="GJ708">
        <v>29485.2</v>
      </c>
      <c r="GK708">
        <v>29449.7</v>
      </c>
      <c r="GL708">
        <v>34907.7</v>
      </c>
      <c r="GM708">
        <v>35466</v>
      </c>
      <c r="GN708">
        <v>41532.1</v>
      </c>
      <c r="GO708">
        <v>41967.3</v>
      </c>
      <c r="GP708">
        <v>1.95553</v>
      </c>
      <c r="GQ708">
        <v>1.91308</v>
      </c>
      <c r="GR708">
        <v>0.126719</v>
      </c>
      <c r="GS708">
        <v>0</v>
      </c>
      <c r="GT708">
        <v>25.156</v>
      </c>
      <c r="GU708">
        <v>999.9</v>
      </c>
      <c r="GV708">
        <v>47.3</v>
      </c>
      <c r="GW708">
        <v>31.4</v>
      </c>
      <c r="GX708">
        <v>24.1503</v>
      </c>
      <c r="GY708">
        <v>62.9897</v>
      </c>
      <c r="GZ708">
        <v>34.0264</v>
      </c>
      <c r="HA708">
        <v>1</v>
      </c>
      <c r="HB708">
        <v>-0.0920147</v>
      </c>
      <c r="HC708">
        <v>0.167674</v>
      </c>
      <c r="HD708">
        <v>20.3327</v>
      </c>
      <c r="HE708">
        <v>5.21744</v>
      </c>
      <c r="HF708">
        <v>12.0099</v>
      </c>
      <c r="HG708">
        <v>4.9891</v>
      </c>
      <c r="HH708">
        <v>3.28855</v>
      </c>
      <c r="HI708">
        <v>9999</v>
      </c>
      <c r="HJ708">
        <v>9999</v>
      </c>
      <c r="HK708">
        <v>9999</v>
      </c>
      <c r="HL708">
        <v>157.5</v>
      </c>
      <c r="HM708">
        <v>1.86738</v>
      </c>
      <c r="HN708">
        <v>1.86646</v>
      </c>
      <c r="HO708">
        <v>1.86586</v>
      </c>
      <c r="HP708">
        <v>1.86584</v>
      </c>
      <c r="HQ708">
        <v>1.86768</v>
      </c>
      <c r="HR708">
        <v>1.87012</v>
      </c>
      <c r="HS708">
        <v>1.86875</v>
      </c>
      <c r="HT708">
        <v>1.87027</v>
      </c>
      <c r="HU708">
        <v>0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-1.439</v>
      </c>
      <c r="II708">
        <v>-0.0873</v>
      </c>
      <c r="IJ708">
        <v>-0.9279119013753974</v>
      </c>
      <c r="IK708">
        <v>-0.003643892653284941</v>
      </c>
      <c r="IL708">
        <v>8.948238347276123E-07</v>
      </c>
      <c r="IM708">
        <v>-2.445980282225029E-10</v>
      </c>
      <c r="IN708">
        <v>-0.1764634167570225</v>
      </c>
      <c r="IO708">
        <v>-0.01042730378795286</v>
      </c>
      <c r="IP708">
        <v>0.00100284695746963</v>
      </c>
      <c r="IQ708">
        <v>-1.701466411570297E-05</v>
      </c>
      <c r="IR708">
        <v>2</v>
      </c>
      <c r="IS708">
        <v>2310</v>
      </c>
      <c r="IT708">
        <v>1</v>
      </c>
      <c r="IU708">
        <v>25</v>
      </c>
      <c r="IV708">
        <v>42.4</v>
      </c>
      <c r="IW708">
        <v>42.1</v>
      </c>
      <c r="IX708">
        <v>0.394287</v>
      </c>
      <c r="IY708">
        <v>2.27661</v>
      </c>
      <c r="IZ708">
        <v>1.39648</v>
      </c>
      <c r="JA708">
        <v>2.34497</v>
      </c>
      <c r="JB708">
        <v>1.49536</v>
      </c>
      <c r="JC708">
        <v>2.31201</v>
      </c>
      <c r="JD708">
        <v>35.9879</v>
      </c>
      <c r="JE708">
        <v>24.1575</v>
      </c>
      <c r="JF708">
        <v>18</v>
      </c>
      <c r="JG708">
        <v>515.715</v>
      </c>
      <c r="JH708">
        <v>444.604</v>
      </c>
      <c r="JI708">
        <v>25</v>
      </c>
      <c r="JJ708">
        <v>26.2582</v>
      </c>
      <c r="JK708">
        <v>30</v>
      </c>
      <c r="JL708">
        <v>26.2732</v>
      </c>
      <c r="JM708">
        <v>26.2213</v>
      </c>
      <c r="JN708">
        <v>7.88236</v>
      </c>
      <c r="JO708">
        <v>20.0345</v>
      </c>
      <c r="JP708">
        <v>62.1544</v>
      </c>
      <c r="JQ708">
        <v>25</v>
      </c>
      <c r="JR708">
        <v>98.87090000000001</v>
      </c>
      <c r="JS708">
        <v>20.3691</v>
      </c>
      <c r="JT708">
        <v>100.83</v>
      </c>
      <c r="JU708">
        <v>100.79</v>
      </c>
    </row>
    <row r="709" spans="1:281">
      <c r="A709">
        <v>693</v>
      </c>
      <c r="B709">
        <v>1658951779</v>
      </c>
      <c r="C709">
        <v>10141</v>
      </c>
      <c r="D709" t="s">
        <v>1822</v>
      </c>
      <c r="E709" t="s">
        <v>1823</v>
      </c>
      <c r="F709">
        <v>5</v>
      </c>
      <c r="G709" t="s">
        <v>1783</v>
      </c>
      <c r="H709" t="s">
        <v>416</v>
      </c>
      <c r="I709">
        <v>1658951771.214286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119.7902139579112</v>
      </c>
      <c r="AK709">
        <v>132.5255333333333</v>
      </c>
      <c r="AL709">
        <v>-3.237523370012188</v>
      </c>
      <c r="AM709">
        <v>65.26801918758835</v>
      </c>
      <c r="AN709">
        <f>(AP709 - AO709 + DI709*1E3/(8.314*(DK709+273.15)) * AR709/DH709 * AQ709) * DH709/(100*CV709) * 1000/(1000 - AP709)</f>
        <v>0</v>
      </c>
      <c r="AO709">
        <v>20.36115456143304</v>
      </c>
      <c r="AP709">
        <v>23.57323333333333</v>
      </c>
      <c r="AQ709">
        <v>0.0002635733534638814</v>
      </c>
      <c r="AR709">
        <v>84.82373747385547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1394</v>
      </c>
      <c r="CA709">
        <v>300</v>
      </c>
      <c r="CB709">
        <v>300</v>
      </c>
      <c r="CC709">
        <v>300</v>
      </c>
      <c r="CD709">
        <v>10389.3</v>
      </c>
      <c r="CE709">
        <v>1221.96</v>
      </c>
      <c r="CF709">
        <v>-0.00688733</v>
      </c>
      <c r="CG709">
        <v>0.34</v>
      </c>
      <c r="CH709" t="s">
        <v>417</v>
      </c>
      <c r="CI709" t="s">
        <v>417</v>
      </c>
      <c r="CJ709" t="s">
        <v>417</v>
      </c>
      <c r="CK709" t="s">
        <v>417</v>
      </c>
      <c r="CL709" t="s">
        <v>417</v>
      </c>
      <c r="CM709" t="s">
        <v>417</v>
      </c>
      <c r="CN709" t="s">
        <v>417</v>
      </c>
      <c r="CO709" t="s">
        <v>417</v>
      </c>
      <c r="CP709" t="s">
        <v>417</v>
      </c>
      <c r="CQ709" t="s">
        <v>417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1658951771.214286</v>
      </c>
      <c r="DB709">
        <v>152.3929285714285</v>
      </c>
      <c r="DC709">
        <v>134.1195357142857</v>
      </c>
      <c r="DD709">
        <v>23.552975</v>
      </c>
      <c r="DE709">
        <v>20.36328214285714</v>
      </c>
      <c r="DF709">
        <v>153.8611071428572</v>
      </c>
      <c r="DG709">
        <v>23.64029285714286</v>
      </c>
      <c r="DH709">
        <v>500.0563928571428</v>
      </c>
      <c r="DI709">
        <v>90.39837142857144</v>
      </c>
      <c r="DJ709">
        <v>0.09998873571428572</v>
      </c>
      <c r="DK709">
        <v>27.25402142857143</v>
      </c>
      <c r="DL709">
        <v>27.23216071428572</v>
      </c>
      <c r="DM709">
        <v>999.9000000000002</v>
      </c>
      <c r="DN709">
        <v>0</v>
      </c>
      <c r="DO709">
        <v>0</v>
      </c>
      <c r="DP709">
        <v>9998.589642857143</v>
      </c>
      <c r="DQ709">
        <v>0</v>
      </c>
      <c r="DR709">
        <v>11.64055</v>
      </c>
      <c r="DS709">
        <v>18.27339285714286</v>
      </c>
      <c r="DT709">
        <v>156.0686785714285</v>
      </c>
      <c r="DU709">
        <v>136.9075357142857</v>
      </c>
      <c r="DV709">
        <v>3.189708928571429</v>
      </c>
      <c r="DW709">
        <v>134.1195357142857</v>
      </c>
      <c r="DX709">
        <v>20.36328214285714</v>
      </c>
      <c r="DY709">
        <v>2.129151785714286</v>
      </c>
      <c r="DZ709">
        <v>1.840807857142857</v>
      </c>
      <c r="EA709">
        <v>18.43896428571428</v>
      </c>
      <c r="EB709">
        <v>16.13768928571428</v>
      </c>
      <c r="EC709">
        <v>1999.967857142857</v>
      </c>
      <c r="ED709">
        <v>0.9800055</v>
      </c>
      <c r="EE709">
        <v>0.0199947</v>
      </c>
      <c r="EF709">
        <v>0</v>
      </c>
      <c r="EG709">
        <v>852.2568928571428</v>
      </c>
      <c r="EH709">
        <v>5.00097</v>
      </c>
      <c r="EI709">
        <v>16995.36428571428</v>
      </c>
      <c r="EJ709">
        <v>16707.33928571429</v>
      </c>
      <c r="EK709">
        <v>39.78764285714286</v>
      </c>
      <c r="EL709">
        <v>39.82099999999999</v>
      </c>
      <c r="EM709">
        <v>39.68035714285713</v>
      </c>
      <c r="EN709">
        <v>39.61142857142857</v>
      </c>
      <c r="EO709">
        <v>40.27878571428572</v>
      </c>
      <c r="EP709">
        <v>1955.0775</v>
      </c>
      <c r="EQ709">
        <v>39.89000000000001</v>
      </c>
      <c r="ER709">
        <v>0</v>
      </c>
      <c r="ES709">
        <v>2572.799999952316</v>
      </c>
      <c r="ET709">
        <v>0</v>
      </c>
      <c r="EU709">
        <v>852.34</v>
      </c>
      <c r="EV709">
        <v>10.40261536474942</v>
      </c>
      <c r="EW709">
        <v>176.4692303764655</v>
      </c>
      <c r="EX709">
        <v>16996.712</v>
      </c>
      <c r="EY709">
        <v>15</v>
      </c>
      <c r="EZ709">
        <v>1658949246.1</v>
      </c>
      <c r="FA709" t="s">
        <v>1397</v>
      </c>
      <c r="FB709">
        <v>1658949228.6</v>
      </c>
      <c r="FC709">
        <v>1658949246.1</v>
      </c>
      <c r="FD709">
        <v>1</v>
      </c>
      <c r="FE709">
        <v>1.075</v>
      </c>
      <c r="FF709">
        <v>0.018</v>
      </c>
      <c r="FG709">
        <v>-2.327</v>
      </c>
      <c r="FH709">
        <v>-0.178</v>
      </c>
      <c r="FI709">
        <v>420</v>
      </c>
      <c r="FJ709">
        <v>13</v>
      </c>
      <c r="FK709">
        <v>0.09</v>
      </c>
      <c r="FL709">
        <v>0.02</v>
      </c>
      <c r="FM709">
        <v>17.7574125</v>
      </c>
      <c r="FN709">
        <v>10.43105853658534</v>
      </c>
      <c r="FO709">
        <v>1.003723198692623</v>
      </c>
      <c r="FP709">
        <v>0</v>
      </c>
      <c r="FQ709">
        <v>851.8084411764706</v>
      </c>
      <c r="FR709">
        <v>9.909992357167679</v>
      </c>
      <c r="FS709">
        <v>1.004040870716528</v>
      </c>
      <c r="FT709">
        <v>0</v>
      </c>
      <c r="FU709">
        <v>3.1789815</v>
      </c>
      <c r="FV709">
        <v>0.2130833020637885</v>
      </c>
      <c r="FW709">
        <v>0.02053122750227079</v>
      </c>
      <c r="FX709">
        <v>0</v>
      </c>
      <c r="FY709">
        <v>0</v>
      </c>
      <c r="FZ709">
        <v>3</v>
      </c>
      <c r="GA709" t="s">
        <v>439</v>
      </c>
      <c r="GB709">
        <v>2.98354</v>
      </c>
      <c r="GC709">
        <v>2.71558</v>
      </c>
      <c r="GD709">
        <v>0.0341861</v>
      </c>
      <c r="GE709">
        <v>0.0285579</v>
      </c>
      <c r="GF709">
        <v>0.106192</v>
      </c>
      <c r="GG709">
        <v>0.0940218</v>
      </c>
      <c r="GH709">
        <v>30641.9</v>
      </c>
      <c r="GI709">
        <v>30935.3</v>
      </c>
      <c r="GJ709">
        <v>29485</v>
      </c>
      <c r="GK709">
        <v>29449.5</v>
      </c>
      <c r="GL709">
        <v>34905.8</v>
      </c>
      <c r="GM709">
        <v>35466.4</v>
      </c>
      <c r="GN709">
        <v>41531.9</v>
      </c>
      <c r="GO709">
        <v>41967.3</v>
      </c>
      <c r="GP709">
        <v>1.95548</v>
      </c>
      <c r="GQ709">
        <v>1.91317</v>
      </c>
      <c r="GR709">
        <v>0.126999</v>
      </c>
      <c r="GS709">
        <v>0</v>
      </c>
      <c r="GT709">
        <v>25.1581</v>
      </c>
      <c r="GU709">
        <v>999.9</v>
      </c>
      <c r="GV709">
        <v>47.3</v>
      </c>
      <c r="GW709">
        <v>31.4</v>
      </c>
      <c r="GX709">
        <v>24.148</v>
      </c>
      <c r="GY709">
        <v>62.9997</v>
      </c>
      <c r="GZ709">
        <v>33.6779</v>
      </c>
      <c r="HA709">
        <v>1</v>
      </c>
      <c r="HB709">
        <v>-0.09194869999999999</v>
      </c>
      <c r="HC709">
        <v>0.168091</v>
      </c>
      <c r="HD709">
        <v>20.3327</v>
      </c>
      <c r="HE709">
        <v>5.21744</v>
      </c>
      <c r="HF709">
        <v>12.0099</v>
      </c>
      <c r="HG709">
        <v>4.98915</v>
      </c>
      <c r="HH709">
        <v>3.2885</v>
      </c>
      <c r="HI709">
        <v>9999</v>
      </c>
      <c r="HJ709">
        <v>9999</v>
      </c>
      <c r="HK709">
        <v>9999</v>
      </c>
      <c r="HL709">
        <v>157.5</v>
      </c>
      <c r="HM709">
        <v>1.86739</v>
      </c>
      <c r="HN709">
        <v>1.86646</v>
      </c>
      <c r="HO709">
        <v>1.86587</v>
      </c>
      <c r="HP709">
        <v>1.86584</v>
      </c>
      <c r="HQ709">
        <v>1.86768</v>
      </c>
      <c r="HR709">
        <v>1.87013</v>
      </c>
      <c r="HS709">
        <v>1.86874</v>
      </c>
      <c r="HT709">
        <v>1.87027</v>
      </c>
      <c r="HU709">
        <v>0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-1.385</v>
      </c>
      <c r="II709">
        <v>-0.0871</v>
      </c>
      <c r="IJ709">
        <v>-0.9279119013753974</v>
      </c>
      <c r="IK709">
        <v>-0.003643892653284941</v>
      </c>
      <c r="IL709">
        <v>8.948238347276123E-07</v>
      </c>
      <c r="IM709">
        <v>-2.445980282225029E-10</v>
      </c>
      <c r="IN709">
        <v>-0.1764634167570225</v>
      </c>
      <c r="IO709">
        <v>-0.01042730378795286</v>
      </c>
      <c r="IP709">
        <v>0.00100284695746963</v>
      </c>
      <c r="IQ709">
        <v>-1.701466411570297E-05</v>
      </c>
      <c r="IR709">
        <v>2</v>
      </c>
      <c r="IS709">
        <v>2310</v>
      </c>
      <c r="IT709">
        <v>1</v>
      </c>
      <c r="IU709">
        <v>25</v>
      </c>
      <c r="IV709">
        <v>42.5</v>
      </c>
      <c r="IW709">
        <v>42.2</v>
      </c>
      <c r="IX709">
        <v>0.357666</v>
      </c>
      <c r="IY709">
        <v>2.27173</v>
      </c>
      <c r="IZ709">
        <v>1.39648</v>
      </c>
      <c r="JA709">
        <v>2.34497</v>
      </c>
      <c r="JB709">
        <v>1.49536</v>
      </c>
      <c r="JC709">
        <v>2.36328</v>
      </c>
      <c r="JD709">
        <v>35.9879</v>
      </c>
      <c r="JE709">
        <v>24.1663</v>
      </c>
      <c r="JF709">
        <v>18</v>
      </c>
      <c r="JG709">
        <v>515.662</v>
      </c>
      <c r="JH709">
        <v>444.648</v>
      </c>
      <c r="JI709">
        <v>25</v>
      </c>
      <c r="JJ709">
        <v>26.2565</v>
      </c>
      <c r="JK709">
        <v>30</v>
      </c>
      <c r="JL709">
        <v>26.271</v>
      </c>
      <c r="JM709">
        <v>26.2192</v>
      </c>
      <c r="JN709">
        <v>7.16631</v>
      </c>
      <c r="JO709">
        <v>20.0345</v>
      </c>
      <c r="JP709">
        <v>62.1544</v>
      </c>
      <c r="JQ709">
        <v>25</v>
      </c>
      <c r="JR709">
        <v>85.4648</v>
      </c>
      <c r="JS709">
        <v>20.3492</v>
      </c>
      <c r="JT709">
        <v>100.829</v>
      </c>
      <c r="JU709">
        <v>100.79</v>
      </c>
    </row>
    <row r="710" spans="1:281">
      <c r="A710">
        <v>694</v>
      </c>
      <c r="B710">
        <v>1658951784</v>
      </c>
      <c r="C710">
        <v>10146</v>
      </c>
      <c r="D710" t="s">
        <v>1824</v>
      </c>
      <c r="E710" t="s">
        <v>1825</v>
      </c>
      <c r="F710">
        <v>5</v>
      </c>
      <c r="G710" t="s">
        <v>1783</v>
      </c>
      <c r="H710" t="s">
        <v>416</v>
      </c>
      <c r="I710">
        <v>1658951776.5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102.7031506818203</v>
      </c>
      <c r="AK710">
        <v>116.3199636363636</v>
      </c>
      <c r="AL710">
        <v>-3.242720083590761</v>
      </c>
      <c r="AM710">
        <v>65.26801918758835</v>
      </c>
      <c r="AN710">
        <f>(AP710 - AO710 + DI710*1E3/(8.314*(DK710+273.15)) * AR710/DH710 * AQ710) * DH710/(100*CV710) * 1000/(1000 - AP710)</f>
        <v>0</v>
      </c>
      <c r="AO710">
        <v>20.35826471543757</v>
      </c>
      <c r="AP710">
        <v>23.58737454545454</v>
      </c>
      <c r="AQ710">
        <v>0.0002061973113479136</v>
      </c>
      <c r="AR710">
        <v>84.82373747385547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1394</v>
      </c>
      <c r="CA710">
        <v>300</v>
      </c>
      <c r="CB710">
        <v>300</v>
      </c>
      <c r="CC710">
        <v>300</v>
      </c>
      <c r="CD710">
        <v>10389.3</v>
      </c>
      <c r="CE710">
        <v>1221.96</v>
      </c>
      <c r="CF710">
        <v>-0.00688733</v>
      </c>
      <c r="CG710">
        <v>0.34</v>
      </c>
      <c r="CH710" t="s">
        <v>417</v>
      </c>
      <c r="CI710" t="s">
        <v>417</v>
      </c>
      <c r="CJ710" t="s">
        <v>417</v>
      </c>
      <c r="CK710" t="s">
        <v>417</v>
      </c>
      <c r="CL710" t="s">
        <v>417</v>
      </c>
      <c r="CM710" t="s">
        <v>417</v>
      </c>
      <c r="CN710" t="s">
        <v>417</v>
      </c>
      <c r="CO710" t="s">
        <v>417</v>
      </c>
      <c r="CP710" t="s">
        <v>417</v>
      </c>
      <c r="CQ710" t="s">
        <v>417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1658951776.5</v>
      </c>
      <c r="DB710">
        <v>135.7125555555556</v>
      </c>
      <c r="DC710">
        <v>116.4841555555555</v>
      </c>
      <c r="DD710">
        <v>23.56789259259259</v>
      </c>
      <c r="DE710">
        <v>20.36033703703703</v>
      </c>
      <c r="DF710">
        <v>137.1237407407407</v>
      </c>
      <c r="DG710">
        <v>23.65508148148148</v>
      </c>
      <c r="DH710">
        <v>500.0601851851852</v>
      </c>
      <c r="DI710">
        <v>90.39778888888888</v>
      </c>
      <c r="DJ710">
        <v>0.1000216962962963</v>
      </c>
      <c r="DK710">
        <v>27.25387037037037</v>
      </c>
      <c r="DL710">
        <v>27.23206666666667</v>
      </c>
      <c r="DM710">
        <v>999.9000000000001</v>
      </c>
      <c r="DN710">
        <v>0</v>
      </c>
      <c r="DO710">
        <v>0</v>
      </c>
      <c r="DP710">
        <v>9987.705925925926</v>
      </c>
      <c r="DQ710">
        <v>0</v>
      </c>
      <c r="DR710">
        <v>11.64403333333333</v>
      </c>
      <c r="DS710">
        <v>19.22837407407408</v>
      </c>
      <c r="DT710">
        <v>138.9880740740741</v>
      </c>
      <c r="DU710">
        <v>118.9051666666667</v>
      </c>
      <c r="DV710">
        <v>3.207554444444444</v>
      </c>
      <c r="DW710">
        <v>116.4841555555555</v>
      </c>
      <c r="DX710">
        <v>20.36033703703703</v>
      </c>
      <c r="DY710">
        <v>2.130485555555556</v>
      </c>
      <c r="DZ710">
        <v>1.840530740740741</v>
      </c>
      <c r="EA710">
        <v>18.44895925925926</v>
      </c>
      <c r="EB710">
        <v>16.13532222222222</v>
      </c>
      <c r="EC710">
        <v>1999.964814814815</v>
      </c>
      <c r="ED710">
        <v>0.9800051111111111</v>
      </c>
      <c r="EE710">
        <v>0.01999508888888889</v>
      </c>
      <c r="EF710">
        <v>0</v>
      </c>
      <c r="EG710">
        <v>853.1851851851851</v>
      </c>
      <c r="EH710">
        <v>5.00097</v>
      </c>
      <c r="EI710">
        <v>17011.64074074074</v>
      </c>
      <c r="EJ710">
        <v>16707.31481481481</v>
      </c>
      <c r="EK710">
        <v>39.76607407407408</v>
      </c>
      <c r="EL710">
        <v>39.81199999999999</v>
      </c>
      <c r="EM710">
        <v>39.65944444444444</v>
      </c>
      <c r="EN710">
        <v>39.58533333333333</v>
      </c>
      <c r="EO710">
        <v>40.24755555555556</v>
      </c>
      <c r="EP710">
        <v>1955.074074074074</v>
      </c>
      <c r="EQ710">
        <v>39.89037037037038</v>
      </c>
      <c r="ER710">
        <v>0</v>
      </c>
      <c r="ES710">
        <v>2578.200000047684</v>
      </c>
      <c r="ET710">
        <v>0</v>
      </c>
      <c r="EU710">
        <v>853.2546923076922</v>
      </c>
      <c r="EV710">
        <v>10.80786324171878</v>
      </c>
      <c r="EW710">
        <v>202.1470084379713</v>
      </c>
      <c r="EX710">
        <v>17012.58461538461</v>
      </c>
      <c r="EY710">
        <v>15</v>
      </c>
      <c r="EZ710">
        <v>1658949246.1</v>
      </c>
      <c r="FA710" t="s">
        <v>1397</v>
      </c>
      <c r="FB710">
        <v>1658949228.6</v>
      </c>
      <c r="FC710">
        <v>1658949246.1</v>
      </c>
      <c r="FD710">
        <v>1</v>
      </c>
      <c r="FE710">
        <v>1.075</v>
      </c>
      <c r="FF710">
        <v>0.018</v>
      </c>
      <c r="FG710">
        <v>-2.327</v>
      </c>
      <c r="FH710">
        <v>-0.178</v>
      </c>
      <c r="FI710">
        <v>420</v>
      </c>
      <c r="FJ710">
        <v>13</v>
      </c>
      <c r="FK710">
        <v>0.09</v>
      </c>
      <c r="FL710">
        <v>0.02</v>
      </c>
      <c r="FM710">
        <v>18.6476475</v>
      </c>
      <c r="FN710">
        <v>10.82026829268289</v>
      </c>
      <c r="FO710">
        <v>1.041296312532485</v>
      </c>
      <c r="FP710">
        <v>0</v>
      </c>
      <c r="FQ710">
        <v>852.6360588235293</v>
      </c>
      <c r="FR710">
        <v>10.17142857669299</v>
      </c>
      <c r="FS710">
        <v>1.023493784031711</v>
      </c>
      <c r="FT710">
        <v>0</v>
      </c>
      <c r="FU710">
        <v>3.19641675</v>
      </c>
      <c r="FV710">
        <v>0.2032593996247603</v>
      </c>
      <c r="FW710">
        <v>0.01958252082693903</v>
      </c>
      <c r="FX710">
        <v>0</v>
      </c>
      <c r="FY710">
        <v>0</v>
      </c>
      <c r="FZ710">
        <v>3</v>
      </c>
      <c r="GA710" t="s">
        <v>439</v>
      </c>
      <c r="GB710">
        <v>2.98362</v>
      </c>
      <c r="GC710">
        <v>2.71554</v>
      </c>
      <c r="GD710">
        <v>0.0301567</v>
      </c>
      <c r="GE710">
        <v>0.0242321</v>
      </c>
      <c r="GF710">
        <v>0.106235</v>
      </c>
      <c r="GG710">
        <v>0.09401229999999999</v>
      </c>
      <c r="GH710">
        <v>30769</v>
      </c>
      <c r="GI710">
        <v>31073</v>
      </c>
      <c r="GJ710">
        <v>29484.3</v>
      </c>
      <c r="GK710">
        <v>29449.4</v>
      </c>
      <c r="GL710">
        <v>34902.9</v>
      </c>
      <c r="GM710">
        <v>35466.5</v>
      </c>
      <c r="GN710">
        <v>41530.6</v>
      </c>
      <c r="GO710">
        <v>41967.2</v>
      </c>
      <c r="GP710">
        <v>1.95543</v>
      </c>
      <c r="GQ710">
        <v>1.91305</v>
      </c>
      <c r="GR710">
        <v>0.12622</v>
      </c>
      <c r="GS710">
        <v>0</v>
      </c>
      <c r="GT710">
        <v>25.1602</v>
      </c>
      <c r="GU710">
        <v>999.9</v>
      </c>
      <c r="GV710">
        <v>47.3</v>
      </c>
      <c r="GW710">
        <v>31.4</v>
      </c>
      <c r="GX710">
        <v>24.1482</v>
      </c>
      <c r="GY710">
        <v>62.8297</v>
      </c>
      <c r="GZ710">
        <v>33.4896</v>
      </c>
      <c r="HA710">
        <v>1</v>
      </c>
      <c r="HB710">
        <v>-0.09203</v>
      </c>
      <c r="HC710">
        <v>0.168028</v>
      </c>
      <c r="HD710">
        <v>20.3326</v>
      </c>
      <c r="HE710">
        <v>5.21714</v>
      </c>
      <c r="HF710">
        <v>12.0099</v>
      </c>
      <c r="HG710">
        <v>4.98905</v>
      </c>
      <c r="HH710">
        <v>3.2885</v>
      </c>
      <c r="HI710">
        <v>9999</v>
      </c>
      <c r="HJ710">
        <v>9999</v>
      </c>
      <c r="HK710">
        <v>9999</v>
      </c>
      <c r="HL710">
        <v>157.5</v>
      </c>
      <c r="HM710">
        <v>1.86743</v>
      </c>
      <c r="HN710">
        <v>1.86646</v>
      </c>
      <c r="HO710">
        <v>1.86586</v>
      </c>
      <c r="HP710">
        <v>1.86584</v>
      </c>
      <c r="HQ710">
        <v>1.86768</v>
      </c>
      <c r="HR710">
        <v>1.87012</v>
      </c>
      <c r="HS710">
        <v>1.86876</v>
      </c>
      <c r="HT710">
        <v>1.87026</v>
      </c>
      <c r="HU710">
        <v>0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-1.33</v>
      </c>
      <c r="II710">
        <v>-0.0871</v>
      </c>
      <c r="IJ710">
        <v>-0.9279119013753974</v>
      </c>
      <c r="IK710">
        <v>-0.003643892653284941</v>
      </c>
      <c r="IL710">
        <v>8.948238347276123E-07</v>
      </c>
      <c r="IM710">
        <v>-2.445980282225029E-10</v>
      </c>
      <c r="IN710">
        <v>-0.1764634167570225</v>
      </c>
      <c r="IO710">
        <v>-0.01042730378795286</v>
      </c>
      <c r="IP710">
        <v>0.00100284695746963</v>
      </c>
      <c r="IQ710">
        <v>-1.701466411570297E-05</v>
      </c>
      <c r="IR710">
        <v>2</v>
      </c>
      <c r="IS710">
        <v>2310</v>
      </c>
      <c r="IT710">
        <v>1</v>
      </c>
      <c r="IU710">
        <v>25</v>
      </c>
      <c r="IV710">
        <v>42.6</v>
      </c>
      <c r="IW710">
        <v>42.3</v>
      </c>
      <c r="IX710">
        <v>0.319824</v>
      </c>
      <c r="IY710">
        <v>2.27295</v>
      </c>
      <c r="IZ710">
        <v>1.39648</v>
      </c>
      <c r="JA710">
        <v>2.34497</v>
      </c>
      <c r="JB710">
        <v>1.49536</v>
      </c>
      <c r="JC710">
        <v>2.40723</v>
      </c>
      <c r="JD710">
        <v>35.9879</v>
      </c>
      <c r="JE710">
        <v>24.1663</v>
      </c>
      <c r="JF710">
        <v>18</v>
      </c>
      <c r="JG710">
        <v>515.615</v>
      </c>
      <c r="JH710">
        <v>444.554</v>
      </c>
      <c r="JI710">
        <v>25</v>
      </c>
      <c r="JJ710">
        <v>26.2554</v>
      </c>
      <c r="JK710">
        <v>30</v>
      </c>
      <c r="JL710">
        <v>26.2694</v>
      </c>
      <c r="JM710">
        <v>26.2169</v>
      </c>
      <c r="JN710">
        <v>6.39574</v>
      </c>
      <c r="JO710">
        <v>20.0345</v>
      </c>
      <c r="JP710">
        <v>62.1544</v>
      </c>
      <c r="JQ710">
        <v>25</v>
      </c>
      <c r="JR710">
        <v>65.4282</v>
      </c>
      <c r="JS710">
        <v>20.3257</v>
      </c>
      <c r="JT710">
        <v>100.826</v>
      </c>
      <c r="JU710">
        <v>100.79</v>
      </c>
    </row>
    <row r="711" spans="1:281">
      <c r="A711">
        <v>695</v>
      </c>
      <c r="B711">
        <v>1658951789</v>
      </c>
      <c r="C711">
        <v>10151</v>
      </c>
      <c r="D711" t="s">
        <v>1826</v>
      </c>
      <c r="E711" t="s">
        <v>1827</v>
      </c>
      <c r="F711">
        <v>5</v>
      </c>
      <c r="G711" t="s">
        <v>1783</v>
      </c>
      <c r="H711" t="s">
        <v>416</v>
      </c>
      <c r="I711">
        <v>1658951781.214286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85.49964895266007</v>
      </c>
      <c r="AK711">
        <v>100.0703878787879</v>
      </c>
      <c r="AL711">
        <v>-3.246288784371702</v>
      </c>
      <c r="AM711">
        <v>65.26801918758835</v>
      </c>
      <c r="AN711">
        <f>(AP711 - AO711 + DI711*1E3/(8.314*(DK711+273.15)) * AR711/DH711 * AQ711) * DH711/(100*CV711) * 1000/(1000 - AP711)</f>
        <v>0</v>
      </c>
      <c r="AO711">
        <v>20.35469678656313</v>
      </c>
      <c r="AP711">
        <v>23.60025696969697</v>
      </c>
      <c r="AQ711">
        <v>0.0001645173180213264</v>
      </c>
      <c r="AR711">
        <v>84.82373747385547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1394</v>
      </c>
      <c r="CA711">
        <v>300</v>
      </c>
      <c r="CB711">
        <v>300</v>
      </c>
      <c r="CC711">
        <v>300</v>
      </c>
      <c r="CD711">
        <v>10389.3</v>
      </c>
      <c r="CE711">
        <v>1221.96</v>
      </c>
      <c r="CF711">
        <v>-0.00688733</v>
      </c>
      <c r="CG711">
        <v>0.34</v>
      </c>
      <c r="CH711" t="s">
        <v>417</v>
      </c>
      <c r="CI711" t="s">
        <v>417</v>
      </c>
      <c r="CJ711" t="s">
        <v>417</v>
      </c>
      <c r="CK711" t="s">
        <v>417</v>
      </c>
      <c r="CL711" t="s">
        <v>417</v>
      </c>
      <c r="CM711" t="s">
        <v>417</v>
      </c>
      <c r="CN711" t="s">
        <v>417</v>
      </c>
      <c r="CO711" t="s">
        <v>417</v>
      </c>
      <c r="CP711" t="s">
        <v>417</v>
      </c>
      <c r="CQ711" t="s">
        <v>417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1658951781.214286</v>
      </c>
      <c r="DB711">
        <v>120.7978285714286</v>
      </c>
      <c r="DC711">
        <v>100.6805107142857</v>
      </c>
      <c r="DD711">
        <v>23.58060714285714</v>
      </c>
      <c r="DE711">
        <v>20.35761071428572</v>
      </c>
      <c r="DF711">
        <v>122.1577964285714</v>
      </c>
      <c r="DG711">
        <v>23.66768928571429</v>
      </c>
      <c r="DH711">
        <v>500.0513214285714</v>
      </c>
      <c r="DI711">
        <v>90.39733928571427</v>
      </c>
      <c r="DJ711">
        <v>0.09999491071428571</v>
      </c>
      <c r="DK711">
        <v>27.25241785714286</v>
      </c>
      <c r="DL711">
        <v>27.23175357142857</v>
      </c>
      <c r="DM711">
        <v>999.9000000000002</v>
      </c>
      <c r="DN711">
        <v>0</v>
      </c>
      <c r="DO711">
        <v>0</v>
      </c>
      <c r="DP711">
        <v>9990.912142857142</v>
      </c>
      <c r="DQ711">
        <v>0</v>
      </c>
      <c r="DR711">
        <v>11.64216071428571</v>
      </c>
      <c r="DS711">
        <v>20.11733928571429</v>
      </c>
      <c r="DT711">
        <v>123.7150357142857</v>
      </c>
      <c r="DU711">
        <v>102.7727142857143</v>
      </c>
      <c r="DV711">
        <v>3.222996071428572</v>
      </c>
      <c r="DW711">
        <v>100.6805107142857</v>
      </c>
      <c r="DX711">
        <v>20.35761071428572</v>
      </c>
      <c r="DY711">
        <v>2.131624285714286</v>
      </c>
      <c r="DZ711">
        <v>1.840274285714286</v>
      </c>
      <c r="EA711">
        <v>18.45748571428571</v>
      </c>
      <c r="EB711">
        <v>16.13314285714286</v>
      </c>
      <c r="EC711">
        <v>2000.004642857143</v>
      </c>
      <c r="ED711">
        <v>0.9800049642857144</v>
      </c>
      <c r="EE711">
        <v>0.01999523571428572</v>
      </c>
      <c r="EF711">
        <v>0</v>
      </c>
      <c r="EG711">
        <v>854.0435714285713</v>
      </c>
      <c r="EH711">
        <v>5.00097</v>
      </c>
      <c r="EI711">
        <v>17028.08928571429</v>
      </c>
      <c r="EJ711">
        <v>16707.64285714286</v>
      </c>
      <c r="EK711">
        <v>39.74099999999999</v>
      </c>
      <c r="EL711">
        <v>39.81199999999999</v>
      </c>
      <c r="EM711">
        <v>39.6405</v>
      </c>
      <c r="EN711">
        <v>39.55985714285713</v>
      </c>
      <c r="EO711">
        <v>40.22075</v>
      </c>
      <c r="EP711">
        <v>1955.113214285714</v>
      </c>
      <c r="EQ711">
        <v>39.89107142857144</v>
      </c>
      <c r="ER711">
        <v>0</v>
      </c>
      <c r="ES711">
        <v>2583</v>
      </c>
      <c r="ET711">
        <v>0</v>
      </c>
      <c r="EU711">
        <v>854.1026153846153</v>
      </c>
      <c r="EV711">
        <v>10.85463248526977</v>
      </c>
      <c r="EW711">
        <v>221.7846154481879</v>
      </c>
      <c r="EX711">
        <v>17029.33846153846</v>
      </c>
      <c r="EY711">
        <v>15</v>
      </c>
      <c r="EZ711">
        <v>1658949246.1</v>
      </c>
      <c r="FA711" t="s">
        <v>1397</v>
      </c>
      <c r="FB711">
        <v>1658949228.6</v>
      </c>
      <c r="FC711">
        <v>1658949246.1</v>
      </c>
      <c r="FD711">
        <v>1</v>
      </c>
      <c r="FE711">
        <v>1.075</v>
      </c>
      <c r="FF711">
        <v>0.018</v>
      </c>
      <c r="FG711">
        <v>-2.327</v>
      </c>
      <c r="FH711">
        <v>-0.178</v>
      </c>
      <c r="FI711">
        <v>420</v>
      </c>
      <c r="FJ711">
        <v>13</v>
      </c>
      <c r="FK711">
        <v>0.09</v>
      </c>
      <c r="FL711">
        <v>0.02</v>
      </c>
      <c r="FM711">
        <v>19.61223414634146</v>
      </c>
      <c r="FN711">
        <v>11.2598905923345</v>
      </c>
      <c r="FO711">
        <v>1.110572457659596</v>
      </c>
      <c r="FP711">
        <v>0</v>
      </c>
      <c r="FQ711">
        <v>853.5750882352941</v>
      </c>
      <c r="FR711">
        <v>10.68646295034255</v>
      </c>
      <c r="FS711">
        <v>1.067934685369159</v>
      </c>
      <c r="FT711">
        <v>0</v>
      </c>
      <c r="FU711">
        <v>3.21413756097561</v>
      </c>
      <c r="FV711">
        <v>0.1988550522648211</v>
      </c>
      <c r="FW711">
        <v>0.01962982757531319</v>
      </c>
      <c r="FX711">
        <v>0</v>
      </c>
      <c r="FY711">
        <v>0</v>
      </c>
      <c r="FZ711">
        <v>3</v>
      </c>
      <c r="GA711" t="s">
        <v>439</v>
      </c>
      <c r="GB711">
        <v>2.9835</v>
      </c>
      <c r="GC711">
        <v>2.71563</v>
      </c>
      <c r="GD711">
        <v>0.0260472</v>
      </c>
      <c r="GE711">
        <v>0.0198598</v>
      </c>
      <c r="GF711">
        <v>0.106275</v>
      </c>
      <c r="GG711">
        <v>0.0940077</v>
      </c>
      <c r="GH711">
        <v>30899</v>
      </c>
      <c r="GI711">
        <v>31212.4</v>
      </c>
      <c r="GJ711">
        <v>29483.9</v>
      </c>
      <c r="GK711">
        <v>29449.6</v>
      </c>
      <c r="GL711">
        <v>34900.8</v>
      </c>
      <c r="GM711">
        <v>35466.9</v>
      </c>
      <c r="GN711">
        <v>41530.1</v>
      </c>
      <c r="GO711">
        <v>41967.4</v>
      </c>
      <c r="GP711">
        <v>1.95527</v>
      </c>
      <c r="GQ711">
        <v>1.91308</v>
      </c>
      <c r="GR711">
        <v>0.126269</v>
      </c>
      <c r="GS711">
        <v>0</v>
      </c>
      <c r="GT711">
        <v>25.1623</v>
      </c>
      <c r="GU711">
        <v>999.9</v>
      </c>
      <c r="GV711">
        <v>47.3</v>
      </c>
      <c r="GW711">
        <v>31.4</v>
      </c>
      <c r="GX711">
        <v>24.1478</v>
      </c>
      <c r="GY711">
        <v>62.9597</v>
      </c>
      <c r="GZ711">
        <v>33.9263</v>
      </c>
      <c r="HA711">
        <v>1</v>
      </c>
      <c r="HB711">
        <v>-0.09209100000000001</v>
      </c>
      <c r="HC711">
        <v>0.166885</v>
      </c>
      <c r="HD711">
        <v>20.3325</v>
      </c>
      <c r="HE711">
        <v>5.21639</v>
      </c>
      <c r="HF711">
        <v>12.0099</v>
      </c>
      <c r="HG711">
        <v>4.989</v>
      </c>
      <c r="HH711">
        <v>3.28848</v>
      </c>
      <c r="HI711">
        <v>9999</v>
      </c>
      <c r="HJ711">
        <v>9999</v>
      </c>
      <c r="HK711">
        <v>9999</v>
      </c>
      <c r="HL711">
        <v>157.5</v>
      </c>
      <c r="HM711">
        <v>1.86738</v>
      </c>
      <c r="HN711">
        <v>1.86646</v>
      </c>
      <c r="HO711">
        <v>1.86586</v>
      </c>
      <c r="HP711">
        <v>1.86584</v>
      </c>
      <c r="HQ711">
        <v>1.86768</v>
      </c>
      <c r="HR711">
        <v>1.87014</v>
      </c>
      <c r="HS711">
        <v>1.86875</v>
      </c>
      <c r="HT711">
        <v>1.87026</v>
      </c>
      <c r="HU711">
        <v>0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-1.275</v>
      </c>
      <c r="II711">
        <v>-0.08690000000000001</v>
      </c>
      <c r="IJ711">
        <v>-0.9279119013753974</v>
      </c>
      <c r="IK711">
        <v>-0.003643892653284941</v>
      </c>
      <c r="IL711">
        <v>8.948238347276123E-07</v>
      </c>
      <c r="IM711">
        <v>-2.445980282225029E-10</v>
      </c>
      <c r="IN711">
        <v>-0.1764634167570225</v>
      </c>
      <c r="IO711">
        <v>-0.01042730378795286</v>
      </c>
      <c r="IP711">
        <v>0.00100284695746963</v>
      </c>
      <c r="IQ711">
        <v>-1.701466411570297E-05</v>
      </c>
      <c r="IR711">
        <v>2</v>
      </c>
      <c r="IS711">
        <v>2310</v>
      </c>
      <c r="IT711">
        <v>1</v>
      </c>
      <c r="IU711">
        <v>25</v>
      </c>
      <c r="IV711">
        <v>42.7</v>
      </c>
      <c r="IW711">
        <v>42.4</v>
      </c>
      <c r="IX711">
        <v>0.283203</v>
      </c>
      <c r="IY711">
        <v>2.29736</v>
      </c>
      <c r="IZ711">
        <v>1.39648</v>
      </c>
      <c r="JA711">
        <v>2.34497</v>
      </c>
      <c r="JB711">
        <v>1.49536</v>
      </c>
      <c r="JC711">
        <v>2.31934</v>
      </c>
      <c r="JD711">
        <v>35.9879</v>
      </c>
      <c r="JE711">
        <v>24.1663</v>
      </c>
      <c r="JF711">
        <v>18</v>
      </c>
      <c r="JG711">
        <v>515.498</v>
      </c>
      <c r="JH711">
        <v>444.552</v>
      </c>
      <c r="JI711">
        <v>24.9998</v>
      </c>
      <c r="JJ711">
        <v>26.2532</v>
      </c>
      <c r="JK711">
        <v>29.9999</v>
      </c>
      <c r="JL711">
        <v>26.2672</v>
      </c>
      <c r="JM711">
        <v>26.2147</v>
      </c>
      <c r="JN711">
        <v>5.68439</v>
      </c>
      <c r="JO711">
        <v>20.0345</v>
      </c>
      <c r="JP711">
        <v>62.1544</v>
      </c>
      <c r="JQ711">
        <v>25</v>
      </c>
      <c r="JR711">
        <v>52.0704</v>
      </c>
      <c r="JS711">
        <v>20.3003</v>
      </c>
      <c r="JT711">
        <v>100.825</v>
      </c>
      <c r="JU711">
        <v>100.79</v>
      </c>
    </row>
    <row r="712" spans="1:281">
      <c r="A712">
        <v>696</v>
      </c>
      <c r="B712">
        <v>1658951794</v>
      </c>
      <c r="C712">
        <v>10156</v>
      </c>
      <c r="D712" t="s">
        <v>1828</v>
      </c>
      <c r="E712" t="s">
        <v>1829</v>
      </c>
      <c r="F712">
        <v>5</v>
      </c>
      <c r="G712" t="s">
        <v>1783</v>
      </c>
      <c r="H712" t="s">
        <v>416</v>
      </c>
      <c r="I712">
        <v>1658951786.5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68.41320470499214</v>
      </c>
      <c r="AK712">
        <v>83.81826181818182</v>
      </c>
      <c r="AL712">
        <v>-3.256579061209911</v>
      </c>
      <c r="AM712">
        <v>65.26801918758835</v>
      </c>
      <c r="AN712">
        <f>(AP712 - AO712 + DI712*1E3/(8.314*(DK712+273.15)) * AR712/DH712 * AQ712) * DH712/(100*CV712) * 1000/(1000 - AP712)</f>
        <v>0</v>
      </c>
      <c r="AO712">
        <v>20.35377034012214</v>
      </c>
      <c r="AP712">
        <v>23.61494242424243</v>
      </c>
      <c r="AQ712">
        <v>0.0001640085556928576</v>
      </c>
      <c r="AR712">
        <v>84.82373747385547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1394</v>
      </c>
      <c r="CA712">
        <v>300</v>
      </c>
      <c r="CB712">
        <v>300</v>
      </c>
      <c r="CC712">
        <v>300</v>
      </c>
      <c r="CD712">
        <v>10389.3</v>
      </c>
      <c r="CE712">
        <v>1221.96</v>
      </c>
      <c r="CF712">
        <v>-0.00688733</v>
      </c>
      <c r="CG712">
        <v>0.34</v>
      </c>
      <c r="CH712" t="s">
        <v>417</v>
      </c>
      <c r="CI712" t="s">
        <v>417</v>
      </c>
      <c r="CJ712" t="s">
        <v>417</v>
      </c>
      <c r="CK712" t="s">
        <v>417</v>
      </c>
      <c r="CL712" t="s">
        <v>417</v>
      </c>
      <c r="CM712" t="s">
        <v>417</v>
      </c>
      <c r="CN712" t="s">
        <v>417</v>
      </c>
      <c r="CO712" t="s">
        <v>417</v>
      </c>
      <c r="CP712" t="s">
        <v>417</v>
      </c>
      <c r="CQ712" t="s">
        <v>417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1658951786.5</v>
      </c>
      <c r="DB712">
        <v>104.0527555555555</v>
      </c>
      <c r="DC712">
        <v>82.93797777777779</v>
      </c>
      <c r="DD712">
        <v>23.5952037037037</v>
      </c>
      <c r="DE712">
        <v>20.35496666666667</v>
      </c>
      <c r="DF712">
        <v>105.3547444444444</v>
      </c>
      <c r="DG712">
        <v>23.68215185185185</v>
      </c>
      <c r="DH712">
        <v>500.0511111111111</v>
      </c>
      <c r="DI712">
        <v>90.39725185185186</v>
      </c>
      <c r="DJ712">
        <v>0.1000000888888889</v>
      </c>
      <c r="DK712">
        <v>27.2483</v>
      </c>
      <c r="DL712">
        <v>27.22882222222222</v>
      </c>
      <c r="DM712">
        <v>999.9000000000001</v>
      </c>
      <c r="DN712">
        <v>0</v>
      </c>
      <c r="DO712">
        <v>0</v>
      </c>
      <c r="DP712">
        <v>9988.887407407408</v>
      </c>
      <c r="DQ712">
        <v>0</v>
      </c>
      <c r="DR712">
        <v>11.63092962962963</v>
      </c>
      <c r="DS712">
        <v>21.1148</v>
      </c>
      <c r="DT712">
        <v>106.5671185185185</v>
      </c>
      <c r="DU712">
        <v>84.66121481481481</v>
      </c>
      <c r="DV712">
        <v>3.240232222222222</v>
      </c>
      <c r="DW712">
        <v>82.93797777777779</v>
      </c>
      <c r="DX712">
        <v>20.35496666666667</v>
      </c>
      <c r="DY712">
        <v>2.132940740740741</v>
      </c>
      <c r="DZ712">
        <v>1.840032962962963</v>
      </c>
      <c r="EA712">
        <v>18.46732962962963</v>
      </c>
      <c r="EB712">
        <v>16.13108518518519</v>
      </c>
      <c r="EC712">
        <v>1999.99962962963</v>
      </c>
      <c r="ED712">
        <v>0.9800045555555557</v>
      </c>
      <c r="EE712">
        <v>0.01999564444444444</v>
      </c>
      <c r="EF712">
        <v>0</v>
      </c>
      <c r="EG712">
        <v>855.075074074074</v>
      </c>
      <c r="EH712">
        <v>5.00097</v>
      </c>
      <c r="EI712">
        <v>17047.60740740741</v>
      </c>
      <c r="EJ712">
        <v>16707.5962962963</v>
      </c>
      <c r="EK712">
        <v>39.71966666666666</v>
      </c>
      <c r="EL712">
        <v>39.81199999999999</v>
      </c>
      <c r="EM712">
        <v>39.625</v>
      </c>
      <c r="EN712">
        <v>39.53444444444444</v>
      </c>
      <c r="EO712">
        <v>40.19866666666666</v>
      </c>
      <c r="EP712">
        <v>1955.108518518518</v>
      </c>
      <c r="EQ712">
        <v>39.89111111111112</v>
      </c>
      <c r="ER712">
        <v>0</v>
      </c>
      <c r="ES712">
        <v>2587.799999952316</v>
      </c>
      <c r="ET712">
        <v>0</v>
      </c>
      <c r="EU712">
        <v>855.0450384615384</v>
      </c>
      <c r="EV712">
        <v>11.91415382240484</v>
      </c>
      <c r="EW712">
        <v>227.9213671483236</v>
      </c>
      <c r="EX712">
        <v>17047.07307692308</v>
      </c>
      <c r="EY712">
        <v>15</v>
      </c>
      <c r="EZ712">
        <v>1658949246.1</v>
      </c>
      <c r="FA712" t="s">
        <v>1397</v>
      </c>
      <c r="FB712">
        <v>1658949228.6</v>
      </c>
      <c r="FC712">
        <v>1658949246.1</v>
      </c>
      <c r="FD712">
        <v>1</v>
      </c>
      <c r="FE712">
        <v>1.075</v>
      </c>
      <c r="FF712">
        <v>0.018</v>
      </c>
      <c r="FG712">
        <v>-2.327</v>
      </c>
      <c r="FH712">
        <v>-0.178</v>
      </c>
      <c r="FI712">
        <v>420</v>
      </c>
      <c r="FJ712">
        <v>13</v>
      </c>
      <c r="FK712">
        <v>0.09</v>
      </c>
      <c r="FL712">
        <v>0.02</v>
      </c>
      <c r="FM712">
        <v>20.54722682926829</v>
      </c>
      <c r="FN712">
        <v>11.33741811846686</v>
      </c>
      <c r="FO712">
        <v>1.118094170305182</v>
      </c>
      <c r="FP712">
        <v>0</v>
      </c>
      <c r="FQ712">
        <v>854.5888823529413</v>
      </c>
      <c r="FR712">
        <v>11.60959510687721</v>
      </c>
      <c r="FS712">
        <v>1.157249318927935</v>
      </c>
      <c r="FT712">
        <v>0</v>
      </c>
      <c r="FU712">
        <v>3.230389024390244</v>
      </c>
      <c r="FV712">
        <v>0.1959089895470412</v>
      </c>
      <c r="FW712">
        <v>0.01933298783324451</v>
      </c>
      <c r="FX712">
        <v>0</v>
      </c>
      <c r="FY712">
        <v>0</v>
      </c>
      <c r="FZ712">
        <v>3</v>
      </c>
      <c r="GA712" t="s">
        <v>439</v>
      </c>
      <c r="GB712">
        <v>2.98357</v>
      </c>
      <c r="GC712">
        <v>2.71555</v>
      </c>
      <c r="GD712">
        <v>0.0218666</v>
      </c>
      <c r="GE712">
        <v>0.0153959</v>
      </c>
      <c r="GF712">
        <v>0.106321</v>
      </c>
      <c r="GG712">
        <v>0.093996</v>
      </c>
      <c r="GH712">
        <v>31031.8</v>
      </c>
      <c r="GI712">
        <v>31354.5</v>
      </c>
      <c r="GJ712">
        <v>29484</v>
      </c>
      <c r="GK712">
        <v>29449.4</v>
      </c>
      <c r="GL712">
        <v>34898.9</v>
      </c>
      <c r="GM712">
        <v>35466.8</v>
      </c>
      <c r="GN712">
        <v>41530.1</v>
      </c>
      <c r="GO712">
        <v>41967</v>
      </c>
      <c r="GP712">
        <v>1.95585</v>
      </c>
      <c r="GQ712">
        <v>1.91297</v>
      </c>
      <c r="GR712">
        <v>0.125483</v>
      </c>
      <c r="GS712">
        <v>0</v>
      </c>
      <c r="GT712">
        <v>25.1634</v>
      </c>
      <c r="GU712">
        <v>999.9</v>
      </c>
      <c r="GV712">
        <v>47.3</v>
      </c>
      <c r="GW712">
        <v>31.4</v>
      </c>
      <c r="GX712">
        <v>24.1476</v>
      </c>
      <c r="GY712">
        <v>62.8197</v>
      </c>
      <c r="GZ712">
        <v>33.8381</v>
      </c>
      <c r="HA712">
        <v>1</v>
      </c>
      <c r="HB712">
        <v>-0.0926347</v>
      </c>
      <c r="HC712">
        <v>0.165449</v>
      </c>
      <c r="HD712">
        <v>20.3327</v>
      </c>
      <c r="HE712">
        <v>5.21684</v>
      </c>
      <c r="HF712">
        <v>12.0099</v>
      </c>
      <c r="HG712">
        <v>4.9889</v>
      </c>
      <c r="HH712">
        <v>3.28842</v>
      </c>
      <c r="HI712">
        <v>9999</v>
      </c>
      <c r="HJ712">
        <v>9999</v>
      </c>
      <c r="HK712">
        <v>9999</v>
      </c>
      <c r="HL712">
        <v>157.5</v>
      </c>
      <c r="HM712">
        <v>1.8674</v>
      </c>
      <c r="HN712">
        <v>1.86646</v>
      </c>
      <c r="HO712">
        <v>1.86587</v>
      </c>
      <c r="HP712">
        <v>1.86584</v>
      </c>
      <c r="HQ712">
        <v>1.86768</v>
      </c>
      <c r="HR712">
        <v>1.87013</v>
      </c>
      <c r="HS712">
        <v>1.86875</v>
      </c>
      <c r="HT712">
        <v>1.87027</v>
      </c>
      <c r="HU712">
        <v>0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-1.219</v>
      </c>
      <c r="II712">
        <v>-0.0867</v>
      </c>
      <c r="IJ712">
        <v>-0.9279119013753974</v>
      </c>
      <c r="IK712">
        <v>-0.003643892653284941</v>
      </c>
      <c r="IL712">
        <v>8.948238347276123E-07</v>
      </c>
      <c r="IM712">
        <v>-2.445980282225029E-10</v>
      </c>
      <c r="IN712">
        <v>-0.1764634167570225</v>
      </c>
      <c r="IO712">
        <v>-0.01042730378795286</v>
      </c>
      <c r="IP712">
        <v>0.00100284695746963</v>
      </c>
      <c r="IQ712">
        <v>-1.701466411570297E-05</v>
      </c>
      <c r="IR712">
        <v>2</v>
      </c>
      <c r="IS712">
        <v>2310</v>
      </c>
      <c r="IT712">
        <v>1</v>
      </c>
      <c r="IU712">
        <v>25</v>
      </c>
      <c r="IV712">
        <v>42.8</v>
      </c>
      <c r="IW712">
        <v>42.5</v>
      </c>
      <c r="IX712">
        <v>0.245361</v>
      </c>
      <c r="IY712">
        <v>2.30713</v>
      </c>
      <c r="IZ712">
        <v>1.39648</v>
      </c>
      <c r="JA712">
        <v>2.34497</v>
      </c>
      <c r="JB712">
        <v>1.49536</v>
      </c>
      <c r="JC712">
        <v>2.34497</v>
      </c>
      <c r="JD712">
        <v>35.9879</v>
      </c>
      <c r="JE712">
        <v>24.1663</v>
      </c>
      <c r="JF712">
        <v>18</v>
      </c>
      <c r="JG712">
        <v>515.852</v>
      </c>
      <c r="JH712">
        <v>444.472</v>
      </c>
      <c r="JI712">
        <v>24.9997</v>
      </c>
      <c r="JJ712">
        <v>26.2516</v>
      </c>
      <c r="JK712">
        <v>29.9999</v>
      </c>
      <c r="JL712">
        <v>26.265</v>
      </c>
      <c r="JM712">
        <v>26.2124</v>
      </c>
      <c r="JN712">
        <v>4.92417</v>
      </c>
      <c r="JO712">
        <v>20.0345</v>
      </c>
      <c r="JP712">
        <v>62.1544</v>
      </c>
      <c r="JQ712">
        <v>25</v>
      </c>
      <c r="JR712">
        <v>32.0341</v>
      </c>
      <c r="JS712">
        <v>20.2667</v>
      </c>
      <c r="JT712">
        <v>100.825</v>
      </c>
      <c r="JU712">
        <v>100.789</v>
      </c>
    </row>
    <row r="713" spans="1:281">
      <c r="A713">
        <v>697</v>
      </c>
      <c r="B713">
        <v>1658951891</v>
      </c>
      <c r="C713">
        <v>10253</v>
      </c>
      <c r="D713" t="s">
        <v>1830</v>
      </c>
      <c r="E713" t="s">
        <v>1831</v>
      </c>
      <c r="F713">
        <v>5</v>
      </c>
      <c r="G713" t="s">
        <v>1783</v>
      </c>
      <c r="H713" t="s">
        <v>416</v>
      </c>
      <c r="I713">
        <v>1658951883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428.3506360103347</v>
      </c>
      <c r="AK713">
        <v>410.3832848484847</v>
      </c>
      <c r="AL713">
        <v>-0.01119544421638465</v>
      </c>
      <c r="AM713">
        <v>65.26801918758835</v>
      </c>
      <c r="AN713">
        <f>(AP713 - AO713 + DI713*1E3/(8.314*(DK713+273.15)) * AR713/DH713 * AQ713) * DH713/(100*CV713) * 1000/(1000 - AP713)</f>
        <v>0</v>
      </c>
      <c r="AO713">
        <v>19.65902519402546</v>
      </c>
      <c r="AP713">
        <v>23.47659878787879</v>
      </c>
      <c r="AQ713">
        <v>1.744114003364412E-05</v>
      </c>
      <c r="AR713">
        <v>84.82373747385547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1394</v>
      </c>
      <c r="CA713">
        <v>300</v>
      </c>
      <c r="CB713">
        <v>300</v>
      </c>
      <c r="CC713">
        <v>300</v>
      </c>
      <c r="CD713">
        <v>10389.3</v>
      </c>
      <c r="CE713">
        <v>1221.96</v>
      </c>
      <c r="CF713">
        <v>-0.00688733</v>
      </c>
      <c r="CG713">
        <v>0.34</v>
      </c>
      <c r="CH713" t="s">
        <v>417</v>
      </c>
      <c r="CI713" t="s">
        <v>417</v>
      </c>
      <c r="CJ713" t="s">
        <v>417</v>
      </c>
      <c r="CK713" t="s">
        <v>417</v>
      </c>
      <c r="CL713" t="s">
        <v>417</v>
      </c>
      <c r="CM713" t="s">
        <v>417</v>
      </c>
      <c r="CN713" t="s">
        <v>417</v>
      </c>
      <c r="CO713" t="s">
        <v>417</v>
      </c>
      <c r="CP713" t="s">
        <v>417</v>
      </c>
      <c r="CQ713" t="s">
        <v>417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1658951883</v>
      </c>
      <c r="DB713">
        <v>400.9046129032257</v>
      </c>
      <c r="DC713">
        <v>419.9866129032258</v>
      </c>
      <c r="DD713">
        <v>23.46851612903226</v>
      </c>
      <c r="DE713">
        <v>19.68496129032258</v>
      </c>
      <c r="DF713">
        <v>403.1722903225806</v>
      </c>
      <c r="DG713">
        <v>23.55652903225807</v>
      </c>
      <c r="DH713">
        <v>500.0474838709677</v>
      </c>
      <c r="DI713">
        <v>90.38990322580644</v>
      </c>
      <c r="DJ713">
        <v>0.1000209935483871</v>
      </c>
      <c r="DK713">
        <v>27.22529354838709</v>
      </c>
      <c r="DL713">
        <v>27.09774516129032</v>
      </c>
      <c r="DM713">
        <v>999.9000000000003</v>
      </c>
      <c r="DN713">
        <v>0</v>
      </c>
      <c r="DO713">
        <v>0</v>
      </c>
      <c r="DP713">
        <v>9995.280322580646</v>
      </c>
      <c r="DQ713">
        <v>0</v>
      </c>
      <c r="DR713">
        <v>11.635</v>
      </c>
      <c r="DS713">
        <v>-19.08197741935484</v>
      </c>
      <c r="DT713">
        <v>410.5393548387096</v>
      </c>
      <c r="DU713">
        <v>428.4201290322581</v>
      </c>
      <c r="DV713">
        <v>3.783556774193548</v>
      </c>
      <c r="DW713">
        <v>419.9866129032258</v>
      </c>
      <c r="DX713">
        <v>19.68496129032258</v>
      </c>
      <c r="DY713">
        <v>2.121316774193549</v>
      </c>
      <c r="DZ713">
        <v>1.779321612903226</v>
      </c>
      <c r="EA713">
        <v>18.38015483870968</v>
      </c>
      <c r="EB713">
        <v>15.60629032258065</v>
      </c>
      <c r="EC713">
        <v>1999.981612903226</v>
      </c>
      <c r="ED713">
        <v>0.9799998387096773</v>
      </c>
      <c r="EE713">
        <v>0.02000032258064516</v>
      </c>
      <c r="EF713">
        <v>0</v>
      </c>
      <c r="EG713">
        <v>838.396258064516</v>
      </c>
      <c r="EH713">
        <v>5.000969999999999</v>
      </c>
      <c r="EI713">
        <v>16714.75806451613</v>
      </c>
      <c r="EJ713">
        <v>16707.42258064516</v>
      </c>
      <c r="EK713">
        <v>39.35874193548386</v>
      </c>
      <c r="EL713">
        <v>39.625</v>
      </c>
      <c r="EM713">
        <v>39.31809677419353</v>
      </c>
      <c r="EN713">
        <v>39.24593548387096</v>
      </c>
      <c r="EO713">
        <v>39.88100000000001</v>
      </c>
      <c r="EP713">
        <v>1955.081290322581</v>
      </c>
      <c r="EQ713">
        <v>39.90032258064517</v>
      </c>
      <c r="ER713">
        <v>0</v>
      </c>
      <c r="ES713">
        <v>2685</v>
      </c>
      <c r="ET713">
        <v>0</v>
      </c>
      <c r="EU713">
        <v>838.3509230769231</v>
      </c>
      <c r="EV713">
        <v>-7.311931634802458</v>
      </c>
      <c r="EW713">
        <v>-134.6598291437483</v>
      </c>
      <c r="EX713">
        <v>16713.47692307692</v>
      </c>
      <c r="EY713">
        <v>15</v>
      </c>
      <c r="EZ713">
        <v>1658949246.1</v>
      </c>
      <c r="FA713" t="s">
        <v>1397</v>
      </c>
      <c r="FB713">
        <v>1658949228.6</v>
      </c>
      <c r="FC713">
        <v>1658949246.1</v>
      </c>
      <c r="FD713">
        <v>1</v>
      </c>
      <c r="FE713">
        <v>1.075</v>
      </c>
      <c r="FF713">
        <v>0.018</v>
      </c>
      <c r="FG713">
        <v>-2.327</v>
      </c>
      <c r="FH713">
        <v>-0.178</v>
      </c>
      <c r="FI713">
        <v>420</v>
      </c>
      <c r="FJ713">
        <v>13</v>
      </c>
      <c r="FK713">
        <v>0.09</v>
      </c>
      <c r="FL713">
        <v>0.02</v>
      </c>
      <c r="FM713">
        <v>-19.02819268292683</v>
      </c>
      <c r="FN713">
        <v>-1.125604181184621</v>
      </c>
      <c r="FO713">
        <v>0.1168158826284566</v>
      </c>
      <c r="FP713">
        <v>0</v>
      </c>
      <c r="FQ713">
        <v>838.7193235294117</v>
      </c>
      <c r="FR713">
        <v>-7.510084040115554</v>
      </c>
      <c r="FS713">
        <v>0.7743709675140894</v>
      </c>
      <c r="FT713">
        <v>0</v>
      </c>
      <c r="FU713">
        <v>3.777820243902439</v>
      </c>
      <c r="FV713">
        <v>0.2180023693379819</v>
      </c>
      <c r="FW713">
        <v>0.02444382863786067</v>
      </c>
      <c r="FX713">
        <v>0</v>
      </c>
      <c r="FY713">
        <v>0</v>
      </c>
      <c r="FZ713">
        <v>3</v>
      </c>
      <c r="GA713" t="s">
        <v>439</v>
      </c>
      <c r="GB713">
        <v>2.98332</v>
      </c>
      <c r="GC713">
        <v>2.71538</v>
      </c>
      <c r="GD713">
        <v>0.09153119999999999</v>
      </c>
      <c r="GE713">
        <v>0.0935255</v>
      </c>
      <c r="GF713">
        <v>0.105886</v>
      </c>
      <c r="GG713">
        <v>0.0916742</v>
      </c>
      <c r="GH713">
        <v>28823.5</v>
      </c>
      <c r="GI713">
        <v>28868.4</v>
      </c>
      <c r="GJ713">
        <v>29485.6</v>
      </c>
      <c r="GK713">
        <v>29451.3</v>
      </c>
      <c r="GL713">
        <v>34919.3</v>
      </c>
      <c r="GM713">
        <v>35563.1</v>
      </c>
      <c r="GN713">
        <v>41532.5</v>
      </c>
      <c r="GO713">
        <v>41969.6</v>
      </c>
      <c r="GP713">
        <v>1.95642</v>
      </c>
      <c r="GQ713">
        <v>1.91335</v>
      </c>
      <c r="GR713">
        <v>0.116337</v>
      </c>
      <c r="GS713">
        <v>0</v>
      </c>
      <c r="GT713">
        <v>25.1821</v>
      </c>
      <c r="GU713">
        <v>999.9</v>
      </c>
      <c r="GV713">
        <v>47.3</v>
      </c>
      <c r="GW713">
        <v>31.4</v>
      </c>
      <c r="GX713">
        <v>24.1506</v>
      </c>
      <c r="GY713">
        <v>63.1697</v>
      </c>
      <c r="GZ713">
        <v>33.5337</v>
      </c>
      <c r="HA713">
        <v>1</v>
      </c>
      <c r="HB713">
        <v>-0.09506100000000001</v>
      </c>
      <c r="HC713">
        <v>0.162228</v>
      </c>
      <c r="HD713">
        <v>20.3333</v>
      </c>
      <c r="HE713">
        <v>5.21999</v>
      </c>
      <c r="HF713">
        <v>12.0099</v>
      </c>
      <c r="HG713">
        <v>4.99055</v>
      </c>
      <c r="HH713">
        <v>3.28933</v>
      </c>
      <c r="HI713">
        <v>9999</v>
      </c>
      <c r="HJ713">
        <v>9999</v>
      </c>
      <c r="HK713">
        <v>9999</v>
      </c>
      <c r="HL713">
        <v>157.6</v>
      </c>
      <c r="HM713">
        <v>1.86739</v>
      </c>
      <c r="HN713">
        <v>1.86646</v>
      </c>
      <c r="HO713">
        <v>1.86587</v>
      </c>
      <c r="HP713">
        <v>1.86584</v>
      </c>
      <c r="HQ713">
        <v>1.86768</v>
      </c>
      <c r="HR713">
        <v>1.87012</v>
      </c>
      <c r="HS713">
        <v>1.86875</v>
      </c>
      <c r="HT713">
        <v>1.87027</v>
      </c>
      <c r="HU713">
        <v>0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-2.267</v>
      </c>
      <c r="II713">
        <v>-0.08790000000000001</v>
      </c>
      <c r="IJ713">
        <v>-0.9279119013753974</v>
      </c>
      <c r="IK713">
        <v>-0.003643892653284941</v>
      </c>
      <c r="IL713">
        <v>8.948238347276123E-07</v>
      </c>
      <c r="IM713">
        <v>-2.445980282225029E-10</v>
      </c>
      <c r="IN713">
        <v>-0.1764634167570225</v>
      </c>
      <c r="IO713">
        <v>-0.01042730378795286</v>
      </c>
      <c r="IP713">
        <v>0.00100284695746963</v>
      </c>
      <c r="IQ713">
        <v>-1.701466411570297E-05</v>
      </c>
      <c r="IR713">
        <v>2</v>
      </c>
      <c r="IS713">
        <v>2310</v>
      </c>
      <c r="IT713">
        <v>1</v>
      </c>
      <c r="IU713">
        <v>25</v>
      </c>
      <c r="IV713">
        <v>44.4</v>
      </c>
      <c r="IW713">
        <v>44.1</v>
      </c>
      <c r="IX713">
        <v>1.0498</v>
      </c>
      <c r="IY713">
        <v>2.23755</v>
      </c>
      <c r="IZ713">
        <v>1.39648</v>
      </c>
      <c r="JA713">
        <v>2.34497</v>
      </c>
      <c r="JB713">
        <v>1.49536</v>
      </c>
      <c r="JC713">
        <v>2.28882</v>
      </c>
      <c r="JD713">
        <v>35.9879</v>
      </c>
      <c r="JE713">
        <v>24.1663</v>
      </c>
      <c r="JF713">
        <v>18</v>
      </c>
      <c r="JG713">
        <v>515.871</v>
      </c>
      <c r="JH713">
        <v>444.378</v>
      </c>
      <c r="JI713">
        <v>24.9998</v>
      </c>
      <c r="JJ713">
        <v>26.2168</v>
      </c>
      <c r="JK713">
        <v>30</v>
      </c>
      <c r="JL713">
        <v>26.2254</v>
      </c>
      <c r="JM713">
        <v>26.1716</v>
      </c>
      <c r="JN713">
        <v>21.0126</v>
      </c>
      <c r="JO713">
        <v>23.3414</v>
      </c>
      <c r="JP713">
        <v>62.1544</v>
      </c>
      <c r="JQ713">
        <v>25</v>
      </c>
      <c r="JR713">
        <v>426.656</v>
      </c>
      <c r="JS713">
        <v>19.5305</v>
      </c>
      <c r="JT713">
        <v>100.831</v>
      </c>
      <c r="JU713">
        <v>100.796</v>
      </c>
    </row>
    <row r="714" spans="1:281">
      <c r="A714">
        <v>698</v>
      </c>
      <c r="B714">
        <v>1658951896</v>
      </c>
      <c r="C714">
        <v>10258</v>
      </c>
      <c r="D714" t="s">
        <v>1832</v>
      </c>
      <c r="E714" t="s">
        <v>1833</v>
      </c>
      <c r="F714">
        <v>5</v>
      </c>
      <c r="G714" t="s">
        <v>1783</v>
      </c>
      <c r="H714" t="s">
        <v>416</v>
      </c>
      <c r="I714">
        <v>1658951888.155172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428.4787462572207</v>
      </c>
      <c r="AK714">
        <v>410.3433818181819</v>
      </c>
      <c r="AL714">
        <v>0.007900201790858477</v>
      </c>
      <c r="AM714">
        <v>65.26801918758835</v>
      </c>
      <c r="AN714">
        <f>(AP714 - AO714 + DI714*1E3/(8.314*(DK714+273.15)) * AR714/DH714 * AQ714) * DH714/(100*CV714) * 1000/(1000 - AP714)</f>
        <v>0</v>
      </c>
      <c r="AO714">
        <v>19.61236598957663</v>
      </c>
      <c r="AP714">
        <v>23.47135999999999</v>
      </c>
      <c r="AQ714">
        <v>5.588970396897386E-05</v>
      </c>
      <c r="AR714">
        <v>84.82373747385547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1394</v>
      </c>
      <c r="CA714">
        <v>300</v>
      </c>
      <c r="CB714">
        <v>300</v>
      </c>
      <c r="CC714">
        <v>300</v>
      </c>
      <c r="CD714">
        <v>10389.3</v>
      </c>
      <c r="CE714">
        <v>1221.96</v>
      </c>
      <c r="CF714">
        <v>-0.00688733</v>
      </c>
      <c r="CG714">
        <v>0.34</v>
      </c>
      <c r="CH714" t="s">
        <v>417</v>
      </c>
      <c r="CI714" t="s">
        <v>417</v>
      </c>
      <c r="CJ714" t="s">
        <v>417</v>
      </c>
      <c r="CK714" t="s">
        <v>417</v>
      </c>
      <c r="CL714" t="s">
        <v>417</v>
      </c>
      <c r="CM714" t="s">
        <v>417</v>
      </c>
      <c r="CN714" t="s">
        <v>417</v>
      </c>
      <c r="CO714" t="s">
        <v>417</v>
      </c>
      <c r="CP714" t="s">
        <v>417</v>
      </c>
      <c r="CQ714" t="s">
        <v>417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1658951888.155172</v>
      </c>
      <c r="DB714">
        <v>400.7878275862069</v>
      </c>
      <c r="DC714">
        <v>420.1252413793104</v>
      </c>
      <c r="DD714">
        <v>23.47257586206897</v>
      </c>
      <c r="DE714">
        <v>19.65011724137931</v>
      </c>
      <c r="DF714">
        <v>403.0551379310345</v>
      </c>
      <c r="DG714">
        <v>23.5605551724138</v>
      </c>
      <c r="DH714">
        <v>500.0127241379311</v>
      </c>
      <c r="DI714">
        <v>90.38965862068963</v>
      </c>
      <c r="DJ714">
        <v>0.09993312413793104</v>
      </c>
      <c r="DK714">
        <v>27.22429655172414</v>
      </c>
      <c r="DL714">
        <v>27.09206896551724</v>
      </c>
      <c r="DM714">
        <v>999.9000000000002</v>
      </c>
      <c r="DN714">
        <v>0</v>
      </c>
      <c r="DO714">
        <v>0</v>
      </c>
      <c r="DP714">
        <v>9998.335172413792</v>
      </c>
      <c r="DQ714">
        <v>0</v>
      </c>
      <c r="DR714">
        <v>11.63509655172414</v>
      </c>
      <c r="DS714">
        <v>-19.33743793103448</v>
      </c>
      <c r="DT714">
        <v>410.421448275862</v>
      </c>
      <c r="DU714">
        <v>428.5463448275863</v>
      </c>
      <c r="DV714">
        <v>3.822456206896552</v>
      </c>
      <c r="DW714">
        <v>420.1252413793104</v>
      </c>
      <c r="DX714">
        <v>19.65011724137931</v>
      </c>
      <c r="DY714">
        <v>2.121677586206897</v>
      </c>
      <c r="DZ714">
        <v>1.776167931034483</v>
      </c>
      <c r="EA714">
        <v>18.3828724137931</v>
      </c>
      <c r="EB714">
        <v>15.57858275862069</v>
      </c>
      <c r="EC714">
        <v>2000.003103448276</v>
      </c>
      <c r="ED714">
        <v>0.9799996551724137</v>
      </c>
      <c r="EE714">
        <v>0.0200005</v>
      </c>
      <c r="EF714">
        <v>0</v>
      </c>
      <c r="EG714">
        <v>837.950827586207</v>
      </c>
      <c r="EH714">
        <v>5.000969999999999</v>
      </c>
      <c r="EI714">
        <v>16704.35862068965</v>
      </c>
      <c r="EJ714">
        <v>16707.59655172414</v>
      </c>
      <c r="EK714">
        <v>39.33806896551723</v>
      </c>
      <c r="EL714">
        <v>39.625</v>
      </c>
      <c r="EM714">
        <v>39.31199999999999</v>
      </c>
      <c r="EN714">
        <v>39.24131034482758</v>
      </c>
      <c r="EO714">
        <v>39.875</v>
      </c>
      <c r="EP714">
        <v>1955.102413793103</v>
      </c>
      <c r="EQ714">
        <v>39.90068965517242</v>
      </c>
      <c r="ER714">
        <v>0</v>
      </c>
      <c r="ES714">
        <v>2689.799999952316</v>
      </c>
      <c r="ET714">
        <v>0</v>
      </c>
      <c r="EU714">
        <v>837.9441923076924</v>
      </c>
      <c r="EV714">
        <v>-3.881743587125015</v>
      </c>
      <c r="EW714">
        <v>-109.1623929879914</v>
      </c>
      <c r="EX714">
        <v>16703.82307692308</v>
      </c>
      <c r="EY714">
        <v>15</v>
      </c>
      <c r="EZ714">
        <v>1658949246.1</v>
      </c>
      <c r="FA714" t="s">
        <v>1397</v>
      </c>
      <c r="FB714">
        <v>1658949228.6</v>
      </c>
      <c r="FC714">
        <v>1658949246.1</v>
      </c>
      <c r="FD714">
        <v>1</v>
      </c>
      <c r="FE714">
        <v>1.075</v>
      </c>
      <c r="FF714">
        <v>0.018</v>
      </c>
      <c r="FG714">
        <v>-2.327</v>
      </c>
      <c r="FH714">
        <v>-0.178</v>
      </c>
      <c r="FI714">
        <v>420</v>
      </c>
      <c r="FJ714">
        <v>13</v>
      </c>
      <c r="FK714">
        <v>0.09</v>
      </c>
      <c r="FL714">
        <v>0.02</v>
      </c>
      <c r="FM714">
        <v>-19.15121951219512</v>
      </c>
      <c r="FN714">
        <v>-1.775374912892014</v>
      </c>
      <c r="FO714">
        <v>0.2214672295524008</v>
      </c>
      <c r="FP714">
        <v>0</v>
      </c>
      <c r="FQ714">
        <v>838.2868529411763</v>
      </c>
      <c r="FR714">
        <v>-6.058594349697075</v>
      </c>
      <c r="FS714">
        <v>0.6493345069400758</v>
      </c>
      <c r="FT714">
        <v>0</v>
      </c>
      <c r="FU714">
        <v>3.798921219512196</v>
      </c>
      <c r="FV714">
        <v>0.3991854355400674</v>
      </c>
      <c r="FW714">
        <v>0.04185406243622272</v>
      </c>
      <c r="FX714">
        <v>0</v>
      </c>
      <c r="FY714">
        <v>0</v>
      </c>
      <c r="FZ714">
        <v>3</v>
      </c>
      <c r="GA714" t="s">
        <v>439</v>
      </c>
      <c r="GB714">
        <v>2.98371</v>
      </c>
      <c r="GC714">
        <v>2.71589</v>
      </c>
      <c r="GD714">
        <v>0.09154619999999999</v>
      </c>
      <c r="GE714">
        <v>0.09397999999999999</v>
      </c>
      <c r="GF714">
        <v>0.105863</v>
      </c>
      <c r="GG714">
        <v>0.0913984</v>
      </c>
      <c r="GH714">
        <v>28823.4</v>
      </c>
      <c r="GI714">
        <v>28854.2</v>
      </c>
      <c r="GJ714">
        <v>29486</v>
      </c>
      <c r="GK714">
        <v>29451.5</v>
      </c>
      <c r="GL714">
        <v>34920.9</v>
      </c>
      <c r="GM714">
        <v>35574.3</v>
      </c>
      <c r="GN714">
        <v>41533.3</v>
      </c>
      <c r="GO714">
        <v>41969.9</v>
      </c>
      <c r="GP714">
        <v>1.95665</v>
      </c>
      <c r="GQ714">
        <v>1.91293</v>
      </c>
      <c r="GR714">
        <v>0.116043</v>
      </c>
      <c r="GS714">
        <v>0</v>
      </c>
      <c r="GT714">
        <v>25.1835</v>
      </c>
      <c r="GU714">
        <v>999.9</v>
      </c>
      <c r="GV714">
        <v>47.3</v>
      </c>
      <c r="GW714">
        <v>31.4</v>
      </c>
      <c r="GX714">
        <v>24.1501</v>
      </c>
      <c r="GY714">
        <v>63.0897</v>
      </c>
      <c r="GZ714">
        <v>33.6779</v>
      </c>
      <c r="HA714">
        <v>1</v>
      </c>
      <c r="HB714">
        <v>-0.09517780000000001</v>
      </c>
      <c r="HC714">
        <v>0.161819</v>
      </c>
      <c r="HD714">
        <v>20.3325</v>
      </c>
      <c r="HE714">
        <v>5.21459</v>
      </c>
      <c r="HF714">
        <v>12.0099</v>
      </c>
      <c r="HG714">
        <v>4.98855</v>
      </c>
      <c r="HH714">
        <v>3.2881</v>
      </c>
      <c r="HI714">
        <v>9999</v>
      </c>
      <c r="HJ714">
        <v>9999</v>
      </c>
      <c r="HK714">
        <v>9999</v>
      </c>
      <c r="HL714">
        <v>157.6</v>
      </c>
      <c r="HM714">
        <v>1.86739</v>
      </c>
      <c r="HN714">
        <v>1.86646</v>
      </c>
      <c r="HO714">
        <v>1.86589</v>
      </c>
      <c r="HP714">
        <v>1.86583</v>
      </c>
      <c r="HQ714">
        <v>1.86768</v>
      </c>
      <c r="HR714">
        <v>1.87012</v>
      </c>
      <c r="HS714">
        <v>1.86878</v>
      </c>
      <c r="HT714">
        <v>1.87026</v>
      </c>
      <c r="HU714">
        <v>0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-2.268</v>
      </c>
      <c r="II714">
        <v>-0.08799999999999999</v>
      </c>
      <c r="IJ714">
        <v>-0.9279119013753974</v>
      </c>
      <c r="IK714">
        <v>-0.003643892653284941</v>
      </c>
      <c r="IL714">
        <v>8.948238347276123E-07</v>
      </c>
      <c r="IM714">
        <v>-2.445980282225029E-10</v>
      </c>
      <c r="IN714">
        <v>-0.1764634167570225</v>
      </c>
      <c r="IO714">
        <v>-0.01042730378795286</v>
      </c>
      <c r="IP714">
        <v>0.00100284695746963</v>
      </c>
      <c r="IQ714">
        <v>-1.701466411570297E-05</v>
      </c>
      <c r="IR714">
        <v>2</v>
      </c>
      <c r="IS714">
        <v>2310</v>
      </c>
      <c r="IT714">
        <v>1</v>
      </c>
      <c r="IU714">
        <v>25</v>
      </c>
      <c r="IV714">
        <v>44.5</v>
      </c>
      <c r="IW714">
        <v>44.2</v>
      </c>
      <c r="IX714">
        <v>1.07544</v>
      </c>
      <c r="IY714">
        <v>2.22046</v>
      </c>
      <c r="IZ714">
        <v>1.39648</v>
      </c>
      <c r="JA714">
        <v>2.34497</v>
      </c>
      <c r="JB714">
        <v>1.49536</v>
      </c>
      <c r="JC714">
        <v>2.39136</v>
      </c>
      <c r="JD714">
        <v>36.0113</v>
      </c>
      <c r="JE714">
        <v>24.1751</v>
      </c>
      <c r="JF714">
        <v>18</v>
      </c>
      <c r="JG714">
        <v>516.001</v>
      </c>
      <c r="JH714">
        <v>444.102</v>
      </c>
      <c r="JI714">
        <v>24.9999</v>
      </c>
      <c r="JJ714">
        <v>26.215</v>
      </c>
      <c r="JK714">
        <v>29.9999</v>
      </c>
      <c r="JL714">
        <v>26.2236</v>
      </c>
      <c r="JM714">
        <v>26.1694</v>
      </c>
      <c r="JN714">
        <v>21.5457</v>
      </c>
      <c r="JO714">
        <v>23.9807</v>
      </c>
      <c r="JP714">
        <v>62.1544</v>
      </c>
      <c r="JQ714">
        <v>25</v>
      </c>
      <c r="JR714">
        <v>440.252</v>
      </c>
      <c r="JS714">
        <v>19.3496</v>
      </c>
      <c r="JT714">
        <v>100.832</v>
      </c>
      <c r="JU714">
        <v>100.797</v>
      </c>
    </row>
    <row r="715" spans="1:281">
      <c r="A715">
        <v>699</v>
      </c>
      <c r="B715">
        <v>1658951901</v>
      </c>
      <c r="C715">
        <v>10263</v>
      </c>
      <c r="D715" t="s">
        <v>1834</v>
      </c>
      <c r="E715" t="s">
        <v>1835</v>
      </c>
      <c r="F715">
        <v>5</v>
      </c>
      <c r="G715" t="s">
        <v>1783</v>
      </c>
      <c r="H715" t="s">
        <v>416</v>
      </c>
      <c r="I715">
        <v>1658951893.232143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436.3419801035833</v>
      </c>
      <c r="AK715">
        <v>413.6135575757574</v>
      </c>
      <c r="AL715">
        <v>0.8698161275338412</v>
      </c>
      <c r="AM715">
        <v>65.26801918758835</v>
      </c>
      <c r="AN715">
        <f>(AP715 - AO715 + DI715*1E3/(8.314*(DK715+273.15)) * AR715/DH715 * AQ715) * DH715/(100*CV715) * 1000/(1000 - AP715)</f>
        <v>0</v>
      </c>
      <c r="AO715">
        <v>19.52521597251974</v>
      </c>
      <c r="AP715">
        <v>23.44248848484848</v>
      </c>
      <c r="AQ715">
        <v>-0.00506211483639589</v>
      </c>
      <c r="AR715">
        <v>84.82373747385547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1394</v>
      </c>
      <c r="CA715">
        <v>300</v>
      </c>
      <c r="CB715">
        <v>300</v>
      </c>
      <c r="CC715">
        <v>300</v>
      </c>
      <c r="CD715">
        <v>10389.3</v>
      </c>
      <c r="CE715">
        <v>1221.96</v>
      </c>
      <c r="CF715">
        <v>-0.00688733</v>
      </c>
      <c r="CG715">
        <v>0.34</v>
      </c>
      <c r="CH715" t="s">
        <v>417</v>
      </c>
      <c r="CI715" t="s">
        <v>417</v>
      </c>
      <c r="CJ715" t="s">
        <v>417</v>
      </c>
      <c r="CK715" t="s">
        <v>417</v>
      </c>
      <c r="CL715" t="s">
        <v>417</v>
      </c>
      <c r="CM715" t="s">
        <v>417</v>
      </c>
      <c r="CN715" t="s">
        <v>417</v>
      </c>
      <c r="CO715" t="s">
        <v>417</v>
      </c>
      <c r="CP715" t="s">
        <v>417</v>
      </c>
      <c r="CQ715" t="s">
        <v>417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1658951893.232143</v>
      </c>
      <c r="DB715">
        <v>401.1712857142857</v>
      </c>
      <c r="DC715">
        <v>422.9297142857142</v>
      </c>
      <c r="DD715">
        <v>23.468675</v>
      </c>
      <c r="DE715">
        <v>19.58740714285714</v>
      </c>
      <c r="DF715">
        <v>403.4397142857143</v>
      </c>
      <c r="DG715">
        <v>23.55668571428571</v>
      </c>
      <c r="DH715">
        <v>500.0207142857142</v>
      </c>
      <c r="DI715">
        <v>90.3893607142857</v>
      </c>
      <c r="DJ715">
        <v>0.09993598928571427</v>
      </c>
      <c r="DK715">
        <v>27.22220357142857</v>
      </c>
      <c r="DL715">
        <v>27.08503214285715</v>
      </c>
      <c r="DM715">
        <v>999.9000000000002</v>
      </c>
      <c r="DN715">
        <v>0</v>
      </c>
      <c r="DO715">
        <v>0</v>
      </c>
      <c r="DP715">
        <v>9997.453214285712</v>
      </c>
      <c r="DQ715">
        <v>0</v>
      </c>
      <c r="DR715">
        <v>11.6396</v>
      </c>
      <c r="DS715">
        <v>-21.75851428571429</v>
      </c>
      <c r="DT715">
        <v>410.8124285714285</v>
      </c>
      <c r="DU715">
        <v>431.3791428571429</v>
      </c>
      <c r="DV715">
        <v>3.881264285714287</v>
      </c>
      <c r="DW715">
        <v>422.9297142857142</v>
      </c>
      <c r="DX715">
        <v>19.58740714285714</v>
      </c>
      <c r="DY715">
        <v>2.1213175</v>
      </c>
      <c r="DZ715">
        <v>1.770493571428571</v>
      </c>
      <c r="EA715">
        <v>18.38016785714286</v>
      </c>
      <c r="EB715">
        <v>15.52860714285714</v>
      </c>
      <c r="EC715">
        <v>2000.0125</v>
      </c>
      <c r="ED715">
        <v>0.9799994999999998</v>
      </c>
      <c r="EE715">
        <v>0.02000065</v>
      </c>
      <c r="EF715">
        <v>0</v>
      </c>
      <c r="EG715">
        <v>837.5600000000001</v>
      </c>
      <c r="EH715">
        <v>5.00097</v>
      </c>
      <c r="EI715">
        <v>16695.825</v>
      </c>
      <c r="EJ715">
        <v>16707.66428571429</v>
      </c>
      <c r="EK715">
        <v>39.3165</v>
      </c>
      <c r="EL715">
        <v>39.625</v>
      </c>
      <c r="EM715">
        <v>39.30314285714286</v>
      </c>
      <c r="EN715">
        <v>39.2275</v>
      </c>
      <c r="EO715">
        <v>39.87049999999999</v>
      </c>
      <c r="EP715">
        <v>1955.111785714286</v>
      </c>
      <c r="EQ715">
        <v>39.90071428571429</v>
      </c>
      <c r="ER715">
        <v>0</v>
      </c>
      <c r="ES715">
        <v>2695.200000047684</v>
      </c>
      <c r="ET715">
        <v>0</v>
      </c>
      <c r="EU715">
        <v>837.50072</v>
      </c>
      <c r="EV715">
        <v>-3.665230771173249</v>
      </c>
      <c r="EW715">
        <v>-86.36153827149117</v>
      </c>
      <c r="EX715">
        <v>16694.36</v>
      </c>
      <c r="EY715">
        <v>15</v>
      </c>
      <c r="EZ715">
        <v>1658949246.1</v>
      </c>
      <c r="FA715" t="s">
        <v>1397</v>
      </c>
      <c r="FB715">
        <v>1658949228.6</v>
      </c>
      <c r="FC715">
        <v>1658949246.1</v>
      </c>
      <c r="FD715">
        <v>1</v>
      </c>
      <c r="FE715">
        <v>1.075</v>
      </c>
      <c r="FF715">
        <v>0.018</v>
      </c>
      <c r="FG715">
        <v>-2.327</v>
      </c>
      <c r="FH715">
        <v>-0.178</v>
      </c>
      <c r="FI715">
        <v>420</v>
      </c>
      <c r="FJ715">
        <v>13</v>
      </c>
      <c r="FK715">
        <v>0.09</v>
      </c>
      <c r="FL715">
        <v>0.02</v>
      </c>
      <c r="FM715">
        <v>-20.98386829268293</v>
      </c>
      <c r="FN715">
        <v>-25.49442439024395</v>
      </c>
      <c r="FO715">
        <v>3.251963396085886</v>
      </c>
      <c r="FP715">
        <v>0</v>
      </c>
      <c r="FQ715">
        <v>837.7515294117647</v>
      </c>
      <c r="FR715">
        <v>-4.307440798120922</v>
      </c>
      <c r="FS715">
        <v>0.5007405242881459</v>
      </c>
      <c r="FT715">
        <v>0</v>
      </c>
      <c r="FU715">
        <v>3.852306341463414</v>
      </c>
      <c r="FV715">
        <v>0.6842209756097558</v>
      </c>
      <c r="FW715">
        <v>0.06851504035544159</v>
      </c>
      <c r="FX715">
        <v>0</v>
      </c>
      <c r="FY715">
        <v>0</v>
      </c>
      <c r="FZ715">
        <v>3</v>
      </c>
      <c r="GA715" t="s">
        <v>439</v>
      </c>
      <c r="GB715">
        <v>2.98371</v>
      </c>
      <c r="GC715">
        <v>2.71567</v>
      </c>
      <c r="GD715">
        <v>0.09220830000000001</v>
      </c>
      <c r="GE715">
        <v>0.09618980000000001</v>
      </c>
      <c r="GF715">
        <v>0.105767</v>
      </c>
      <c r="GG715">
        <v>0.0910195</v>
      </c>
      <c r="GH715">
        <v>28802.3</v>
      </c>
      <c r="GI715">
        <v>28783.8</v>
      </c>
      <c r="GJ715">
        <v>29485.8</v>
      </c>
      <c r="GK715">
        <v>29451.5</v>
      </c>
      <c r="GL715">
        <v>34924.2</v>
      </c>
      <c r="GM715">
        <v>35589.5</v>
      </c>
      <c r="GN715">
        <v>41532.6</v>
      </c>
      <c r="GO715">
        <v>41970</v>
      </c>
      <c r="GP715">
        <v>1.95675</v>
      </c>
      <c r="GQ715">
        <v>1.91302</v>
      </c>
      <c r="GR715">
        <v>0.114985</v>
      </c>
      <c r="GS715">
        <v>0</v>
      </c>
      <c r="GT715">
        <v>25.1842</v>
      </c>
      <c r="GU715">
        <v>999.9</v>
      </c>
      <c r="GV715">
        <v>47.3</v>
      </c>
      <c r="GW715">
        <v>31.4</v>
      </c>
      <c r="GX715">
        <v>24.1512</v>
      </c>
      <c r="GY715">
        <v>63.0097</v>
      </c>
      <c r="GZ715">
        <v>33.8381</v>
      </c>
      <c r="HA715">
        <v>1</v>
      </c>
      <c r="HB715">
        <v>-0.0956275</v>
      </c>
      <c r="HC715">
        <v>0.162446</v>
      </c>
      <c r="HD715">
        <v>20.3328</v>
      </c>
      <c r="HE715">
        <v>5.21624</v>
      </c>
      <c r="HF715">
        <v>12.0099</v>
      </c>
      <c r="HG715">
        <v>4.9888</v>
      </c>
      <c r="HH715">
        <v>3.28842</v>
      </c>
      <c r="HI715">
        <v>9999</v>
      </c>
      <c r="HJ715">
        <v>9999</v>
      </c>
      <c r="HK715">
        <v>9999</v>
      </c>
      <c r="HL715">
        <v>157.6</v>
      </c>
      <c r="HM715">
        <v>1.86739</v>
      </c>
      <c r="HN715">
        <v>1.86646</v>
      </c>
      <c r="HO715">
        <v>1.86587</v>
      </c>
      <c r="HP715">
        <v>1.86584</v>
      </c>
      <c r="HQ715">
        <v>1.86768</v>
      </c>
      <c r="HR715">
        <v>1.87013</v>
      </c>
      <c r="HS715">
        <v>1.86875</v>
      </c>
      <c r="HT715">
        <v>1.87026</v>
      </c>
      <c r="HU715">
        <v>0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-2.279</v>
      </c>
      <c r="II715">
        <v>-0.0882</v>
      </c>
      <c r="IJ715">
        <v>-0.9279119013753974</v>
      </c>
      <c r="IK715">
        <v>-0.003643892653284941</v>
      </c>
      <c r="IL715">
        <v>8.948238347276123E-07</v>
      </c>
      <c r="IM715">
        <v>-2.445980282225029E-10</v>
      </c>
      <c r="IN715">
        <v>-0.1764634167570225</v>
      </c>
      <c r="IO715">
        <v>-0.01042730378795286</v>
      </c>
      <c r="IP715">
        <v>0.00100284695746963</v>
      </c>
      <c r="IQ715">
        <v>-1.701466411570297E-05</v>
      </c>
      <c r="IR715">
        <v>2</v>
      </c>
      <c r="IS715">
        <v>2310</v>
      </c>
      <c r="IT715">
        <v>1</v>
      </c>
      <c r="IU715">
        <v>25</v>
      </c>
      <c r="IV715">
        <v>44.5</v>
      </c>
      <c r="IW715">
        <v>44.2</v>
      </c>
      <c r="IX715">
        <v>1.10596</v>
      </c>
      <c r="IY715">
        <v>2.22656</v>
      </c>
      <c r="IZ715">
        <v>1.39648</v>
      </c>
      <c r="JA715">
        <v>2.34497</v>
      </c>
      <c r="JB715">
        <v>1.49536</v>
      </c>
      <c r="JC715">
        <v>2.39624</v>
      </c>
      <c r="JD715">
        <v>35.9879</v>
      </c>
      <c r="JE715">
        <v>24.1663</v>
      </c>
      <c r="JF715">
        <v>18</v>
      </c>
      <c r="JG715">
        <v>516.047</v>
      </c>
      <c r="JH715">
        <v>444.145</v>
      </c>
      <c r="JI715">
        <v>25</v>
      </c>
      <c r="JJ715">
        <v>26.2133</v>
      </c>
      <c r="JK715">
        <v>29.9999</v>
      </c>
      <c r="JL715">
        <v>26.2215</v>
      </c>
      <c r="JM715">
        <v>26.1672</v>
      </c>
      <c r="JN715">
        <v>22.1289</v>
      </c>
      <c r="JO715">
        <v>24.2578</v>
      </c>
      <c r="JP715">
        <v>62.1544</v>
      </c>
      <c r="JQ715">
        <v>25</v>
      </c>
      <c r="JR715">
        <v>460.288</v>
      </c>
      <c r="JS715">
        <v>19.2949</v>
      </c>
      <c r="JT715">
        <v>100.831</v>
      </c>
      <c r="JU715">
        <v>100.797</v>
      </c>
    </row>
    <row r="716" spans="1:281">
      <c r="A716">
        <v>700</v>
      </c>
      <c r="B716">
        <v>1658951906</v>
      </c>
      <c r="C716">
        <v>10268</v>
      </c>
      <c r="D716" t="s">
        <v>1836</v>
      </c>
      <c r="E716" t="s">
        <v>1837</v>
      </c>
      <c r="F716">
        <v>5</v>
      </c>
      <c r="G716" t="s">
        <v>1783</v>
      </c>
      <c r="H716" t="s">
        <v>416</v>
      </c>
      <c r="I716">
        <v>1658951898.5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451.680246531314</v>
      </c>
      <c r="AK716">
        <v>422.8628727272725</v>
      </c>
      <c r="AL716">
        <v>2.015634486418045</v>
      </c>
      <c r="AM716">
        <v>65.26801918758835</v>
      </c>
      <c r="AN716">
        <f>(AP716 - AO716 + DI716*1E3/(8.314*(DK716+273.15)) * AR716/DH716 * AQ716) * DH716/(100*CV716) * 1000/(1000 - AP716)</f>
        <v>0</v>
      </c>
      <c r="AO716">
        <v>19.41233855578177</v>
      </c>
      <c r="AP716">
        <v>23.40233393939394</v>
      </c>
      <c r="AQ716">
        <v>-0.008375509785554999</v>
      </c>
      <c r="AR716">
        <v>84.82373747385547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1394</v>
      </c>
      <c r="CA716">
        <v>300</v>
      </c>
      <c r="CB716">
        <v>300</v>
      </c>
      <c r="CC716">
        <v>300</v>
      </c>
      <c r="CD716">
        <v>10389.3</v>
      </c>
      <c r="CE716">
        <v>1221.96</v>
      </c>
      <c r="CF716">
        <v>-0.00688733</v>
      </c>
      <c r="CG716">
        <v>0.34</v>
      </c>
      <c r="CH716" t="s">
        <v>417</v>
      </c>
      <c r="CI716" t="s">
        <v>417</v>
      </c>
      <c r="CJ716" t="s">
        <v>417</v>
      </c>
      <c r="CK716" t="s">
        <v>417</v>
      </c>
      <c r="CL716" t="s">
        <v>417</v>
      </c>
      <c r="CM716" t="s">
        <v>417</v>
      </c>
      <c r="CN716" t="s">
        <v>417</v>
      </c>
      <c r="CO716" t="s">
        <v>417</v>
      </c>
      <c r="CP716" t="s">
        <v>417</v>
      </c>
      <c r="CQ716" t="s">
        <v>417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1658951898.5</v>
      </c>
      <c r="DB716">
        <v>403.9074814814815</v>
      </c>
      <c r="DC716">
        <v>430.9861851851852</v>
      </c>
      <c r="DD716">
        <v>23.44950740740741</v>
      </c>
      <c r="DE716">
        <v>19.49956296296296</v>
      </c>
      <c r="DF716">
        <v>406.1842592592592</v>
      </c>
      <c r="DG716">
        <v>23.53768148148148</v>
      </c>
      <c r="DH716">
        <v>500.0262592592593</v>
      </c>
      <c r="DI716">
        <v>90.38858888888889</v>
      </c>
      <c r="DJ716">
        <v>0.09992182592592593</v>
      </c>
      <c r="DK716">
        <v>27.22148888888889</v>
      </c>
      <c r="DL716">
        <v>27.07761851851851</v>
      </c>
      <c r="DM716">
        <v>999.9000000000001</v>
      </c>
      <c r="DN716">
        <v>0</v>
      </c>
      <c r="DO716">
        <v>0</v>
      </c>
      <c r="DP716">
        <v>10004.48777777778</v>
      </c>
      <c r="DQ716">
        <v>0</v>
      </c>
      <c r="DR716">
        <v>11.64241481481481</v>
      </c>
      <c r="DS716">
        <v>-27.07868888888889</v>
      </c>
      <c r="DT716">
        <v>413.6061851851852</v>
      </c>
      <c r="DU716">
        <v>439.5565555555556</v>
      </c>
      <c r="DV716">
        <v>3.949937037037037</v>
      </c>
      <c r="DW716">
        <v>430.9861851851852</v>
      </c>
      <c r="DX716">
        <v>19.49956296296296</v>
      </c>
      <c r="DY716">
        <v>2.119566296296296</v>
      </c>
      <c r="DZ716">
        <v>1.762538888888889</v>
      </c>
      <c r="EA716">
        <v>18.36698888888889</v>
      </c>
      <c r="EB716">
        <v>15.45833703703704</v>
      </c>
      <c r="EC716">
        <v>2000.022222222222</v>
      </c>
      <c r="ED716">
        <v>0.9799993333333332</v>
      </c>
      <c r="EE716">
        <v>0.02000081111111111</v>
      </c>
      <c r="EF716">
        <v>0</v>
      </c>
      <c r="EG716">
        <v>837.3437777777779</v>
      </c>
      <c r="EH716">
        <v>5.00097</v>
      </c>
      <c r="EI716">
        <v>16689.42592592593</v>
      </c>
      <c r="EJ716">
        <v>16707.75185185185</v>
      </c>
      <c r="EK716">
        <v>39.312</v>
      </c>
      <c r="EL716">
        <v>39.625</v>
      </c>
      <c r="EM716">
        <v>39.28674074074074</v>
      </c>
      <c r="EN716">
        <v>39.21033333333333</v>
      </c>
      <c r="EO716">
        <v>39.84933333333333</v>
      </c>
      <c r="EP716">
        <v>1955.121111111111</v>
      </c>
      <c r="EQ716">
        <v>39.90111111111111</v>
      </c>
      <c r="ER716">
        <v>0</v>
      </c>
      <c r="ES716">
        <v>2700</v>
      </c>
      <c r="ET716">
        <v>0</v>
      </c>
      <c r="EU716">
        <v>837.3302</v>
      </c>
      <c r="EV716">
        <v>-2.867769226689689</v>
      </c>
      <c r="EW716">
        <v>-55.60769218667956</v>
      </c>
      <c r="EX716">
        <v>16689.116</v>
      </c>
      <c r="EY716">
        <v>15</v>
      </c>
      <c r="EZ716">
        <v>1658949246.1</v>
      </c>
      <c r="FA716" t="s">
        <v>1397</v>
      </c>
      <c r="FB716">
        <v>1658949228.6</v>
      </c>
      <c r="FC716">
        <v>1658949246.1</v>
      </c>
      <c r="FD716">
        <v>1</v>
      </c>
      <c r="FE716">
        <v>1.075</v>
      </c>
      <c r="FF716">
        <v>0.018</v>
      </c>
      <c r="FG716">
        <v>-2.327</v>
      </c>
      <c r="FH716">
        <v>-0.178</v>
      </c>
      <c r="FI716">
        <v>420</v>
      </c>
      <c r="FJ716">
        <v>13</v>
      </c>
      <c r="FK716">
        <v>0.09</v>
      </c>
      <c r="FL716">
        <v>0.02</v>
      </c>
      <c r="FM716">
        <v>-23.85875121951219</v>
      </c>
      <c r="FN716">
        <v>-53.81125296167246</v>
      </c>
      <c r="FO716">
        <v>5.856942732665058</v>
      </c>
      <c r="FP716">
        <v>0</v>
      </c>
      <c r="FQ716">
        <v>837.546705882353</v>
      </c>
      <c r="FR716">
        <v>-2.894698242496003</v>
      </c>
      <c r="FS716">
        <v>0.3799506569675883</v>
      </c>
      <c r="FT716">
        <v>0</v>
      </c>
      <c r="FU716">
        <v>3.89977512195122</v>
      </c>
      <c r="FV716">
        <v>0.7841395818815324</v>
      </c>
      <c r="FW716">
        <v>0.07788522923059416</v>
      </c>
      <c r="FX716">
        <v>0</v>
      </c>
      <c r="FY716">
        <v>0</v>
      </c>
      <c r="FZ716">
        <v>3</v>
      </c>
      <c r="GA716" t="s">
        <v>439</v>
      </c>
      <c r="GB716">
        <v>2.98355</v>
      </c>
      <c r="GC716">
        <v>2.71567</v>
      </c>
      <c r="GD716">
        <v>0.09385209999999999</v>
      </c>
      <c r="GE716">
        <v>0.09882929999999999</v>
      </c>
      <c r="GF716">
        <v>0.105646</v>
      </c>
      <c r="GG716">
        <v>0.0908002</v>
      </c>
      <c r="GH716">
        <v>28750.1</v>
      </c>
      <c r="GI716">
        <v>28700.2</v>
      </c>
      <c r="GJ716">
        <v>29485.8</v>
      </c>
      <c r="GK716">
        <v>29451.9</v>
      </c>
      <c r="GL716">
        <v>34929.1</v>
      </c>
      <c r="GM716">
        <v>35598.6</v>
      </c>
      <c r="GN716">
        <v>41532.7</v>
      </c>
      <c r="GO716">
        <v>41970.4</v>
      </c>
      <c r="GP716">
        <v>1.9566</v>
      </c>
      <c r="GQ716">
        <v>1.9129</v>
      </c>
      <c r="GR716">
        <v>0.115518</v>
      </c>
      <c r="GS716">
        <v>0</v>
      </c>
      <c r="GT716">
        <v>25.1842</v>
      </c>
      <c r="GU716">
        <v>999.9</v>
      </c>
      <c r="GV716">
        <v>47.3</v>
      </c>
      <c r="GW716">
        <v>31.4</v>
      </c>
      <c r="GX716">
        <v>24.1508</v>
      </c>
      <c r="GY716">
        <v>63.1097</v>
      </c>
      <c r="GZ716">
        <v>33.7901</v>
      </c>
      <c r="HA716">
        <v>1</v>
      </c>
      <c r="HB716">
        <v>-0.0956707</v>
      </c>
      <c r="HC716">
        <v>0.162854</v>
      </c>
      <c r="HD716">
        <v>20.3326</v>
      </c>
      <c r="HE716">
        <v>5.21774</v>
      </c>
      <c r="HF716">
        <v>12.0099</v>
      </c>
      <c r="HG716">
        <v>4.98935</v>
      </c>
      <c r="HH716">
        <v>3.28865</v>
      </c>
      <c r="HI716">
        <v>9999</v>
      </c>
      <c r="HJ716">
        <v>9999</v>
      </c>
      <c r="HK716">
        <v>9999</v>
      </c>
      <c r="HL716">
        <v>157.6</v>
      </c>
      <c r="HM716">
        <v>1.86739</v>
      </c>
      <c r="HN716">
        <v>1.86646</v>
      </c>
      <c r="HO716">
        <v>1.86587</v>
      </c>
      <c r="HP716">
        <v>1.86584</v>
      </c>
      <c r="HQ716">
        <v>1.86768</v>
      </c>
      <c r="HR716">
        <v>1.87013</v>
      </c>
      <c r="HS716">
        <v>1.86874</v>
      </c>
      <c r="HT716">
        <v>1.87027</v>
      </c>
      <c r="HU716">
        <v>0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-2.308</v>
      </c>
      <c r="II716">
        <v>-0.0886</v>
      </c>
      <c r="IJ716">
        <v>-0.9279119013753974</v>
      </c>
      <c r="IK716">
        <v>-0.003643892653284941</v>
      </c>
      <c r="IL716">
        <v>8.948238347276123E-07</v>
      </c>
      <c r="IM716">
        <v>-2.445980282225029E-10</v>
      </c>
      <c r="IN716">
        <v>-0.1764634167570225</v>
      </c>
      <c r="IO716">
        <v>-0.01042730378795286</v>
      </c>
      <c r="IP716">
        <v>0.00100284695746963</v>
      </c>
      <c r="IQ716">
        <v>-1.701466411570297E-05</v>
      </c>
      <c r="IR716">
        <v>2</v>
      </c>
      <c r="IS716">
        <v>2310</v>
      </c>
      <c r="IT716">
        <v>1</v>
      </c>
      <c r="IU716">
        <v>25</v>
      </c>
      <c r="IV716">
        <v>44.6</v>
      </c>
      <c r="IW716">
        <v>44.3</v>
      </c>
      <c r="IX716">
        <v>1.13892</v>
      </c>
      <c r="IY716">
        <v>2.22778</v>
      </c>
      <c r="IZ716">
        <v>1.39648</v>
      </c>
      <c r="JA716">
        <v>2.34375</v>
      </c>
      <c r="JB716">
        <v>1.49536</v>
      </c>
      <c r="JC716">
        <v>2.35596</v>
      </c>
      <c r="JD716">
        <v>36.0113</v>
      </c>
      <c r="JE716">
        <v>24.1663</v>
      </c>
      <c r="JF716">
        <v>18</v>
      </c>
      <c r="JG716">
        <v>515.929</v>
      </c>
      <c r="JH716">
        <v>444.056</v>
      </c>
      <c r="JI716">
        <v>25</v>
      </c>
      <c r="JJ716">
        <v>26.2111</v>
      </c>
      <c r="JK716">
        <v>30</v>
      </c>
      <c r="JL716">
        <v>26.2192</v>
      </c>
      <c r="JM716">
        <v>26.1655</v>
      </c>
      <c r="JN716">
        <v>22.81</v>
      </c>
      <c r="JO716">
        <v>24.5489</v>
      </c>
      <c r="JP716">
        <v>62.1544</v>
      </c>
      <c r="JQ716">
        <v>25</v>
      </c>
      <c r="JR716">
        <v>473.648</v>
      </c>
      <c r="JS716">
        <v>19.2571</v>
      </c>
      <c r="JT716">
        <v>100.831</v>
      </c>
      <c r="JU716">
        <v>100.798</v>
      </c>
    </row>
    <row r="717" spans="1:281">
      <c r="A717">
        <v>701</v>
      </c>
      <c r="B717">
        <v>1658951911</v>
      </c>
      <c r="C717">
        <v>10273</v>
      </c>
      <c r="D717" t="s">
        <v>1838</v>
      </c>
      <c r="E717" t="s">
        <v>1839</v>
      </c>
      <c r="F717">
        <v>5</v>
      </c>
      <c r="G717" t="s">
        <v>1783</v>
      </c>
      <c r="H717" t="s">
        <v>416</v>
      </c>
      <c r="I717">
        <v>1658951903.214286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468.3276276933973</v>
      </c>
      <c r="AK717">
        <v>435.7862969696969</v>
      </c>
      <c r="AL717">
        <v>2.674564374137041</v>
      </c>
      <c r="AM717">
        <v>65.26801918758835</v>
      </c>
      <c r="AN717">
        <f>(AP717 - AO717 + DI717*1E3/(8.314*(DK717+273.15)) * AR717/DH717 * AQ717) * DH717/(100*CV717) * 1000/(1000 - AP717)</f>
        <v>0</v>
      </c>
      <c r="AO717">
        <v>19.35651916282507</v>
      </c>
      <c r="AP717">
        <v>23.36897272727272</v>
      </c>
      <c r="AQ717">
        <v>-0.006223961309814351</v>
      </c>
      <c r="AR717">
        <v>84.82373747385547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1394</v>
      </c>
      <c r="CA717">
        <v>300</v>
      </c>
      <c r="CB717">
        <v>300</v>
      </c>
      <c r="CC717">
        <v>300</v>
      </c>
      <c r="CD717">
        <v>10389.3</v>
      </c>
      <c r="CE717">
        <v>1221.96</v>
      </c>
      <c r="CF717">
        <v>-0.00688733</v>
      </c>
      <c r="CG717">
        <v>0.34</v>
      </c>
      <c r="CH717" t="s">
        <v>417</v>
      </c>
      <c r="CI717" t="s">
        <v>417</v>
      </c>
      <c r="CJ717" t="s">
        <v>417</v>
      </c>
      <c r="CK717" t="s">
        <v>417</v>
      </c>
      <c r="CL717" t="s">
        <v>417</v>
      </c>
      <c r="CM717" t="s">
        <v>417</v>
      </c>
      <c r="CN717" t="s">
        <v>417</v>
      </c>
      <c r="CO717" t="s">
        <v>417</v>
      </c>
      <c r="CP717" t="s">
        <v>417</v>
      </c>
      <c r="CQ717" t="s">
        <v>417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1658951903.214286</v>
      </c>
      <c r="DB717">
        <v>410.1150714285715</v>
      </c>
      <c r="DC717">
        <v>443.4029642857143</v>
      </c>
      <c r="DD717">
        <v>23.42019642857143</v>
      </c>
      <c r="DE717">
        <v>19.41847857142857</v>
      </c>
      <c r="DF717">
        <v>412.4106785714285</v>
      </c>
      <c r="DG717">
        <v>23.50861428571428</v>
      </c>
      <c r="DH717">
        <v>500.0609642857143</v>
      </c>
      <c r="DI717">
        <v>90.38856071428572</v>
      </c>
      <c r="DJ717">
        <v>0.09998612142857144</v>
      </c>
      <c r="DK717">
        <v>27.2211</v>
      </c>
      <c r="DL717">
        <v>27.07331071428572</v>
      </c>
      <c r="DM717">
        <v>999.9000000000002</v>
      </c>
      <c r="DN717">
        <v>0</v>
      </c>
      <c r="DO717">
        <v>0</v>
      </c>
      <c r="DP717">
        <v>10003.19428571429</v>
      </c>
      <c r="DQ717">
        <v>0</v>
      </c>
      <c r="DR717">
        <v>11.64215</v>
      </c>
      <c r="DS717">
        <v>-33.2879</v>
      </c>
      <c r="DT717">
        <v>419.9500357142857</v>
      </c>
      <c r="DU717">
        <v>452.1826071428571</v>
      </c>
      <c r="DV717">
        <v>4.001711071428572</v>
      </c>
      <c r="DW717">
        <v>443.4029642857143</v>
      </c>
      <c r="DX717">
        <v>19.41847857142857</v>
      </c>
      <c r="DY717">
        <v>2.116916428571429</v>
      </c>
      <c r="DZ717">
        <v>1.755208571428571</v>
      </c>
      <c r="EA717">
        <v>18.34703571428571</v>
      </c>
      <c r="EB717">
        <v>15.39339285714286</v>
      </c>
      <c r="EC717">
        <v>2000.03</v>
      </c>
      <c r="ED717">
        <v>0.9799992857142857</v>
      </c>
      <c r="EE717">
        <v>0.02000085714285714</v>
      </c>
      <c r="EF717">
        <v>0</v>
      </c>
      <c r="EG717">
        <v>837.274392857143</v>
      </c>
      <c r="EH717">
        <v>5.00097</v>
      </c>
      <c r="EI717">
        <v>16688.82142857143</v>
      </c>
      <c r="EJ717">
        <v>16707.81071428572</v>
      </c>
      <c r="EK717">
        <v>39.29871428571429</v>
      </c>
      <c r="EL717">
        <v>39.6205</v>
      </c>
      <c r="EM717">
        <v>39.26771428571429</v>
      </c>
      <c r="EN717">
        <v>39.19375</v>
      </c>
      <c r="EO717">
        <v>39.82999999999999</v>
      </c>
      <c r="EP717">
        <v>1955.128928571429</v>
      </c>
      <c r="EQ717">
        <v>39.90107142857143</v>
      </c>
      <c r="ER717">
        <v>0</v>
      </c>
      <c r="ES717">
        <v>2704.799999952316</v>
      </c>
      <c r="ET717">
        <v>0</v>
      </c>
      <c r="EU717">
        <v>837.2658399999999</v>
      </c>
      <c r="EV717">
        <v>2.171076922463681</v>
      </c>
      <c r="EW717">
        <v>33.16153852333087</v>
      </c>
      <c r="EX717">
        <v>16688.764</v>
      </c>
      <c r="EY717">
        <v>15</v>
      </c>
      <c r="EZ717">
        <v>1658949246.1</v>
      </c>
      <c r="FA717" t="s">
        <v>1397</v>
      </c>
      <c r="FB717">
        <v>1658949228.6</v>
      </c>
      <c r="FC717">
        <v>1658949246.1</v>
      </c>
      <c r="FD717">
        <v>1</v>
      </c>
      <c r="FE717">
        <v>1.075</v>
      </c>
      <c r="FF717">
        <v>0.018</v>
      </c>
      <c r="FG717">
        <v>-2.327</v>
      </c>
      <c r="FH717">
        <v>-0.178</v>
      </c>
      <c r="FI717">
        <v>420</v>
      </c>
      <c r="FJ717">
        <v>13</v>
      </c>
      <c r="FK717">
        <v>0.09</v>
      </c>
      <c r="FL717">
        <v>0.02</v>
      </c>
      <c r="FM717">
        <v>-29.72082926829268</v>
      </c>
      <c r="FN717">
        <v>-79.23792752613242</v>
      </c>
      <c r="FO717">
        <v>7.906749058017488</v>
      </c>
      <c r="FP717">
        <v>0</v>
      </c>
      <c r="FQ717">
        <v>837.3703823529413</v>
      </c>
      <c r="FR717">
        <v>-1.107944990215999</v>
      </c>
      <c r="FS717">
        <v>0.3305669830409811</v>
      </c>
      <c r="FT717">
        <v>0</v>
      </c>
      <c r="FU717">
        <v>3.967317317073171</v>
      </c>
      <c r="FV717">
        <v>0.6985423693379829</v>
      </c>
      <c r="FW717">
        <v>0.07028168980659326</v>
      </c>
      <c r="FX717">
        <v>0</v>
      </c>
      <c r="FY717">
        <v>0</v>
      </c>
      <c r="FZ717">
        <v>3</v>
      </c>
      <c r="GA717" t="s">
        <v>439</v>
      </c>
      <c r="GB717">
        <v>2.98349</v>
      </c>
      <c r="GC717">
        <v>2.71568</v>
      </c>
      <c r="GD717">
        <v>0.09604600000000001</v>
      </c>
      <c r="GE717">
        <v>0.101508</v>
      </c>
      <c r="GF717">
        <v>0.105539</v>
      </c>
      <c r="GG717">
        <v>0.0905053</v>
      </c>
      <c r="GH717">
        <v>28680.6</v>
      </c>
      <c r="GI717">
        <v>28615.3</v>
      </c>
      <c r="GJ717">
        <v>29485.9</v>
      </c>
      <c r="GK717">
        <v>29452.3</v>
      </c>
      <c r="GL717">
        <v>34933.5</v>
      </c>
      <c r="GM717">
        <v>35610.9</v>
      </c>
      <c r="GN717">
        <v>41532.9</v>
      </c>
      <c r="GO717">
        <v>41970.9</v>
      </c>
      <c r="GP717">
        <v>1.9565</v>
      </c>
      <c r="GQ717">
        <v>1.91308</v>
      </c>
      <c r="GR717">
        <v>0.114627</v>
      </c>
      <c r="GS717">
        <v>0</v>
      </c>
      <c r="GT717">
        <v>25.1851</v>
      </c>
      <c r="GU717">
        <v>999.9</v>
      </c>
      <c r="GV717">
        <v>47.3</v>
      </c>
      <c r="GW717">
        <v>31.4</v>
      </c>
      <c r="GX717">
        <v>24.1521</v>
      </c>
      <c r="GY717">
        <v>63.2698</v>
      </c>
      <c r="GZ717">
        <v>33.9543</v>
      </c>
      <c r="HA717">
        <v>1</v>
      </c>
      <c r="HB717">
        <v>-0.0957012</v>
      </c>
      <c r="HC717">
        <v>0.163603</v>
      </c>
      <c r="HD717">
        <v>20.3326</v>
      </c>
      <c r="HE717">
        <v>5.21774</v>
      </c>
      <c r="HF717">
        <v>12.0099</v>
      </c>
      <c r="HG717">
        <v>4.98925</v>
      </c>
      <c r="HH717">
        <v>3.28865</v>
      </c>
      <c r="HI717">
        <v>9999</v>
      </c>
      <c r="HJ717">
        <v>9999</v>
      </c>
      <c r="HK717">
        <v>9999</v>
      </c>
      <c r="HL717">
        <v>157.6</v>
      </c>
      <c r="HM717">
        <v>1.86739</v>
      </c>
      <c r="HN717">
        <v>1.86646</v>
      </c>
      <c r="HO717">
        <v>1.86587</v>
      </c>
      <c r="HP717">
        <v>1.86584</v>
      </c>
      <c r="HQ717">
        <v>1.86768</v>
      </c>
      <c r="HR717">
        <v>1.87012</v>
      </c>
      <c r="HS717">
        <v>1.86874</v>
      </c>
      <c r="HT717">
        <v>1.87026</v>
      </c>
      <c r="HU717">
        <v>0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-2.347</v>
      </c>
      <c r="II717">
        <v>-0.08890000000000001</v>
      </c>
      <c r="IJ717">
        <v>-0.9279119013753974</v>
      </c>
      <c r="IK717">
        <v>-0.003643892653284941</v>
      </c>
      <c r="IL717">
        <v>8.948238347276123E-07</v>
      </c>
      <c r="IM717">
        <v>-2.445980282225029E-10</v>
      </c>
      <c r="IN717">
        <v>-0.1764634167570225</v>
      </c>
      <c r="IO717">
        <v>-0.01042730378795286</v>
      </c>
      <c r="IP717">
        <v>0.00100284695746963</v>
      </c>
      <c r="IQ717">
        <v>-1.701466411570297E-05</v>
      </c>
      <c r="IR717">
        <v>2</v>
      </c>
      <c r="IS717">
        <v>2310</v>
      </c>
      <c r="IT717">
        <v>1</v>
      </c>
      <c r="IU717">
        <v>25</v>
      </c>
      <c r="IV717">
        <v>44.7</v>
      </c>
      <c r="IW717">
        <v>44.4</v>
      </c>
      <c r="IX717">
        <v>1.16943</v>
      </c>
      <c r="IY717">
        <v>2.23145</v>
      </c>
      <c r="IZ717">
        <v>1.39648</v>
      </c>
      <c r="JA717">
        <v>2.34497</v>
      </c>
      <c r="JB717">
        <v>1.49536</v>
      </c>
      <c r="JC717">
        <v>2.31201</v>
      </c>
      <c r="JD717">
        <v>36.0113</v>
      </c>
      <c r="JE717">
        <v>24.1663</v>
      </c>
      <c r="JF717">
        <v>18</v>
      </c>
      <c r="JG717">
        <v>515.85</v>
      </c>
      <c r="JH717">
        <v>444.15</v>
      </c>
      <c r="JI717">
        <v>25.0001</v>
      </c>
      <c r="JJ717">
        <v>26.2096</v>
      </c>
      <c r="JK717">
        <v>29.9999</v>
      </c>
      <c r="JL717">
        <v>26.2176</v>
      </c>
      <c r="JM717">
        <v>26.1639</v>
      </c>
      <c r="JN717">
        <v>23.4204</v>
      </c>
      <c r="JO717">
        <v>24.5489</v>
      </c>
      <c r="JP717">
        <v>61.7814</v>
      </c>
      <c r="JQ717">
        <v>25</v>
      </c>
      <c r="JR717">
        <v>493.683</v>
      </c>
      <c r="JS717">
        <v>19.2324</v>
      </c>
      <c r="JT717">
        <v>100.832</v>
      </c>
      <c r="JU717">
        <v>100.799</v>
      </c>
    </row>
    <row r="718" spans="1:281">
      <c r="A718">
        <v>702</v>
      </c>
      <c r="B718">
        <v>1658951916</v>
      </c>
      <c r="C718">
        <v>10278</v>
      </c>
      <c r="D718" t="s">
        <v>1840</v>
      </c>
      <c r="E718" t="s">
        <v>1841</v>
      </c>
      <c r="F718">
        <v>5</v>
      </c>
      <c r="G718" t="s">
        <v>1783</v>
      </c>
      <c r="H718" t="s">
        <v>416</v>
      </c>
      <c r="I718">
        <v>1658951908.5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485.3619165723741</v>
      </c>
      <c r="AK718">
        <v>450.4545333333331</v>
      </c>
      <c r="AL718">
        <v>2.979137247203139</v>
      </c>
      <c r="AM718">
        <v>65.26801918758835</v>
      </c>
      <c r="AN718">
        <f>(AP718 - AO718 + DI718*1E3/(8.314*(DK718+273.15)) * AR718/DH718 * AQ718) * DH718/(100*CV718) * 1000/(1000 - AP718)</f>
        <v>0</v>
      </c>
      <c r="AO718">
        <v>19.2718034087992</v>
      </c>
      <c r="AP718">
        <v>23.33918727272727</v>
      </c>
      <c r="AQ718">
        <v>-0.007905934143381274</v>
      </c>
      <c r="AR718">
        <v>84.82373747385547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1394</v>
      </c>
      <c r="CA718">
        <v>300</v>
      </c>
      <c r="CB718">
        <v>300</v>
      </c>
      <c r="CC718">
        <v>300</v>
      </c>
      <c r="CD718">
        <v>10389.3</v>
      </c>
      <c r="CE718">
        <v>1221.96</v>
      </c>
      <c r="CF718">
        <v>-0.00688733</v>
      </c>
      <c r="CG718">
        <v>0.34</v>
      </c>
      <c r="CH718" t="s">
        <v>417</v>
      </c>
      <c r="CI718" t="s">
        <v>417</v>
      </c>
      <c r="CJ718" t="s">
        <v>417</v>
      </c>
      <c r="CK718" t="s">
        <v>417</v>
      </c>
      <c r="CL718" t="s">
        <v>417</v>
      </c>
      <c r="CM718" t="s">
        <v>417</v>
      </c>
      <c r="CN718" t="s">
        <v>417</v>
      </c>
      <c r="CO718" t="s">
        <v>417</v>
      </c>
      <c r="CP718" t="s">
        <v>417</v>
      </c>
      <c r="CQ718" t="s">
        <v>417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1658951908.5</v>
      </c>
      <c r="DB718">
        <v>421.1291851851852</v>
      </c>
      <c r="DC718">
        <v>460.250925925926</v>
      </c>
      <c r="DD718">
        <v>23.38270740740741</v>
      </c>
      <c r="DE718">
        <v>19.3380925925926</v>
      </c>
      <c r="DF718">
        <v>423.4580370370371</v>
      </c>
      <c r="DG718">
        <v>23.47144444444445</v>
      </c>
      <c r="DH718">
        <v>500.0551481481482</v>
      </c>
      <c r="DI718">
        <v>90.38764444444445</v>
      </c>
      <c r="DJ718">
        <v>0.09996903333333333</v>
      </c>
      <c r="DK718">
        <v>27.22230370370371</v>
      </c>
      <c r="DL718">
        <v>27.06567407407407</v>
      </c>
      <c r="DM718">
        <v>999.9000000000001</v>
      </c>
      <c r="DN718">
        <v>0</v>
      </c>
      <c r="DO718">
        <v>0</v>
      </c>
      <c r="DP718">
        <v>10004.31037037037</v>
      </c>
      <c r="DQ718">
        <v>0</v>
      </c>
      <c r="DR718">
        <v>11.63764444444444</v>
      </c>
      <c r="DS718">
        <v>-39.12180740740741</v>
      </c>
      <c r="DT718">
        <v>431.2115925925925</v>
      </c>
      <c r="DU718">
        <v>469.3260370370371</v>
      </c>
      <c r="DV718">
        <v>4.044618148148148</v>
      </c>
      <c r="DW718">
        <v>460.250925925926</v>
      </c>
      <c r="DX718">
        <v>19.3380925925926</v>
      </c>
      <c r="DY718">
        <v>2.113507777777778</v>
      </c>
      <c r="DZ718">
        <v>1.747924074074074</v>
      </c>
      <c r="EA718">
        <v>18.32134074074074</v>
      </c>
      <c r="EB718">
        <v>15.32865555555556</v>
      </c>
      <c r="EC718">
        <v>2000.004074074074</v>
      </c>
      <c r="ED718">
        <v>0.9799988888888888</v>
      </c>
      <c r="EE718">
        <v>0.02000124074074074</v>
      </c>
      <c r="EF718">
        <v>0</v>
      </c>
      <c r="EG718">
        <v>837.6636296296296</v>
      </c>
      <c r="EH718">
        <v>5.00097</v>
      </c>
      <c r="EI718">
        <v>16695.96666666667</v>
      </c>
      <c r="EJ718">
        <v>16707.59629629629</v>
      </c>
      <c r="EK718">
        <v>39.28214814814815</v>
      </c>
      <c r="EL718">
        <v>39.611</v>
      </c>
      <c r="EM718">
        <v>39.25459259259259</v>
      </c>
      <c r="EN718">
        <v>39.187</v>
      </c>
      <c r="EO718">
        <v>39.81199999999999</v>
      </c>
      <c r="EP718">
        <v>1955.103333333333</v>
      </c>
      <c r="EQ718">
        <v>39.90074074074074</v>
      </c>
      <c r="ER718">
        <v>0</v>
      </c>
      <c r="ES718">
        <v>2710.200000047684</v>
      </c>
      <c r="ET718">
        <v>0</v>
      </c>
      <c r="EU718">
        <v>837.7250769230769</v>
      </c>
      <c r="EV718">
        <v>7.701470107241146</v>
      </c>
      <c r="EW718">
        <v>153.2991454293704</v>
      </c>
      <c r="EX718">
        <v>16696.96923076923</v>
      </c>
      <c r="EY718">
        <v>15</v>
      </c>
      <c r="EZ718">
        <v>1658949246.1</v>
      </c>
      <c r="FA718" t="s">
        <v>1397</v>
      </c>
      <c r="FB718">
        <v>1658949228.6</v>
      </c>
      <c r="FC718">
        <v>1658949246.1</v>
      </c>
      <c r="FD718">
        <v>1</v>
      </c>
      <c r="FE718">
        <v>1.075</v>
      </c>
      <c r="FF718">
        <v>0.018</v>
      </c>
      <c r="FG718">
        <v>-2.327</v>
      </c>
      <c r="FH718">
        <v>-0.178</v>
      </c>
      <c r="FI718">
        <v>420</v>
      </c>
      <c r="FJ718">
        <v>13</v>
      </c>
      <c r="FK718">
        <v>0.09</v>
      </c>
      <c r="FL718">
        <v>0.02</v>
      </c>
      <c r="FM718">
        <v>-35.34613170731707</v>
      </c>
      <c r="FN718">
        <v>-67.05824947735194</v>
      </c>
      <c r="FO718">
        <v>6.809392825890376</v>
      </c>
      <c r="FP718">
        <v>0</v>
      </c>
      <c r="FQ718">
        <v>837.5310882352942</v>
      </c>
      <c r="FR718">
        <v>4.247379678887561</v>
      </c>
      <c r="FS718">
        <v>0.5714351575405087</v>
      </c>
      <c r="FT718">
        <v>0</v>
      </c>
      <c r="FU718">
        <v>4.017243658536585</v>
      </c>
      <c r="FV718">
        <v>0.4883410452961808</v>
      </c>
      <c r="FW718">
        <v>0.05108299061838049</v>
      </c>
      <c r="FX718">
        <v>0</v>
      </c>
      <c r="FY718">
        <v>0</v>
      </c>
      <c r="FZ718">
        <v>3</v>
      </c>
      <c r="GA718" t="s">
        <v>439</v>
      </c>
      <c r="GB718">
        <v>2.98351</v>
      </c>
      <c r="GC718">
        <v>2.71586</v>
      </c>
      <c r="GD718">
        <v>0.0984766</v>
      </c>
      <c r="GE718">
        <v>0.104162</v>
      </c>
      <c r="GF718">
        <v>0.105456</v>
      </c>
      <c r="GG718">
        <v>0.09053509999999999</v>
      </c>
      <c r="GH718">
        <v>28603.5</v>
      </c>
      <c r="GI718">
        <v>28530.8</v>
      </c>
      <c r="GJ718">
        <v>29485.9</v>
      </c>
      <c r="GK718">
        <v>29452.3</v>
      </c>
      <c r="GL718">
        <v>34936.9</v>
      </c>
      <c r="GM718">
        <v>35609.8</v>
      </c>
      <c r="GN718">
        <v>41532.9</v>
      </c>
      <c r="GO718">
        <v>41971</v>
      </c>
      <c r="GP718">
        <v>1.95667</v>
      </c>
      <c r="GQ718">
        <v>1.91352</v>
      </c>
      <c r="GR718">
        <v>0.114229</v>
      </c>
      <c r="GS718">
        <v>0</v>
      </c>
      <c r="GT718">
        <v>25.1863</v>
      </c>
      <c r="GU718">
        <v>999.9</v>
      </c>
      <c r="GV718">
        <v>47.3</v>
      </c>
      <c r="GW718">
        <v>31.4</v>
      </c>
      <c r="GX718">
        <v>24.1519</v>
      </c>
      <c r="GY718">
        <v>63.2198</v>
      </c>
      <c r="GZ718">
        <v>33.8421</v>
      </c>
      <c r="HA718">
        <v>1</v>
      </c>
      <c r="HB718">
        <v>-0.0957393</v>
      </c>
      <c r="HC718">
        <v>0.163535</v>
      </c>
      <c r="HD718">
        <v>20.3327</v>
      </c>
      <c r="HE718">
        <v>5.21699</v>
      </c>
      <c r="HF718">
        <v>12.0099</v>
      </c>
      <c r="HG718">
        <v>4.98935</v>
      </c>
      <c r="HH718">
        <v>3.28865</v>
      </c>
      <c r="HI718">
        <v>9999</v>
      </c>
      <c r="HJ718">
        <v>9999</v>
      </c>
      <c r="HK718">
        <v>9999</v>
      </c>
      <c r="HL718">
        <v>157.6</v>
      </c>
      <c r="HM718">
        <v>1.86738</v>
      </c>
      <c r="HN718">
        <v>1.86646</v>
      </c>
      <c r="HO718">
        <v>1.86586</v>
      </c>
      <c r="HP718">
        <v>1.86584</v>
      </c>
      <c r="HQ718">
        <v>1.86768</v>
      </c>
      <c r="HR718">
        <v>1.87012</v>
      </c>
      <c r="HS718">
        <v>1.86874</v>
      </c>
      <c r="HT718">
        <v>1.87027</v>
      </c>
      <c r="HU718">
        <v>0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-2.391</v>
      </c>
      <c r="II718">
        <v>-0.0891</v>
      </c>
      <c r="IJ718">
        <v>-0.9279119013753974</v>
      </c>
      <c r="IK718">
        <v>-0.003643892653284941</v>
      </c>
      <c r="IL718">
        <v>8.948238347276123E-07</v>
      </c>
      <c r="IM718">
        <v>-2.445980282225029E-10</v>
      </c>
      <c r="IN718">
        <v>-0.1764634167570225</v>
      </c>
      <c r="IO718">
        <v>-0.01042730378795286</v>
      </c>
      <c r="IP718">
        <v>0.00100284695746963</v>
      </c>
      <c r="IQ718">
        <v>-1.701466411570297E-05</v>
      </c>
      <c r="IR718">
        <v>2</v>
      </c>
      <c r="IS718">
        <v>2310</v>
      </c>
      <c r="IT718">
        <v>1</v>
      </c>
      <c r="IU718">
        <v>25</v>
      </c>
      <c r="IV718">
        <v>44.8</v>
      </c>
      <c r="IW718">
        <v>44.5</v>
      </c>
      <c r="IX718">
        <v>1.20361</v>
      </c>
      <c r="IY718">
        <v>2.2229</v>
      </c>
      <c r="IZ718">
        <v>1.39648</v>
      </c>
      <c r="JA718">
        <v>2.34497</v>
      </c>
      <c r="JB718">
        <v>1.49536</v>
      </c>
      <c r="JC718">
        <v>2.34619</v>
      </c>
      <c r="JD718">
        <v>35.9879</v>
      </c>
      <c r="JE718">
        <v>24.1663</v>
      </c>
      <c r="JF718">
        <v>18</v>
      </c>
      <c r="JG718">
        <v>515.947</v>
      </c>
      <c r="JH718">
        <v>444.409</v>
      </c>
      <c r="JI718">
        <v>25</v>
      </c>
      <c r="JJ718">
        <v>26.2089</v>
      </c>
      <c r="JK718">
        <v>29.9999</v>
      </c>
      <c r="JL718">
        <v>26.2158</v>
      </c>
      <c r="JM718">
        <v>26.1621</v>
      </c>
      <c r="JN718">
        <v>24.1071</v>
      </c>
      <c r="JO718">
        <v>24.5489</v>
      </c>
      <c r="JP718">
        <v>61.7814</v>
      </c>
      <c r="JQ718">
        <v>25</v>
      </c>
      <c r="JR718">
        <v>507.043</v>
      </c>
      <c r="JS718">
        <v>19.196</v>
      </c>
      <c r="JT718">
        <v>100.832</v>
      </c>
      <c r="JU718">
        <v>100.799</v>
      </c>
    </row>
    <row r="719" spans="1:281">
      <c r="A719">
        <v>703</v>
      </c>
      <c r="B719">
        <v>1658951921</v>
      </c>
      <c r="C719">
        <v>10283</v>
      </c>
      <c r="D719" t="s">
        <v>1842</v>
      </c>
      <c r="E719" t="s">
        <v>1843</v>
      </c>
      <c r="F719">
        <v>5</v>
      </c>
      <c r="G719" t="s">
        <v>1783</v>
      </c>
      <c r="H719" t="s">
        <v>416</v>
      </c>
      <c r="I719">
        <v>1658951913.214286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502.4442858840065</v>
      </c>
      <c r="AK719">
        <v>466.0248848484846</v>
      </c>
      <c r="AL719">
        <v>3.127261293929847</v>
      </c>
      <c r="AM719">
        <v>65.26801918758835</v>
      </c>
      <c r="AN719">
        <f>(AP719 - AO719 + DI719*1E3/(8.314*(DK719+273.15)) * AR719/DH719 * AQ719) * DH719/(100*CV719) * 1000/(1000 - AP719)</f>
        <v>0</v>
      </c>
      <c r="AO719">
        <v>19.31006588723993</v>
      </c>
      <c r="AP719">
        <v>23.34780606060606</v>
      </c>
      <c r="AQ719">
        <v>0.000919564553136536</v>
      </c>
      <c r="AR719">
        <v>84.82373747385547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1394</v>
      </c>
      <c r="CA719">
        <v>300</v>
      </c>
      <c r="CB719">
        <v>300</v>
      </c>
      <c r="CC719">
        <v>300</v>
      </c>
      <c r="CD719">
        <v>10389.3</v>
      </c>
      <c r="CE719">
        <v>1221.96</v>
      </c>
      <c r="CF719">
        <v>-0.00688733</v>
      </c>
      <c r="CG719">
        <v>0.34</v>
      </c>
      <c r="CH719" t="s">
        <v>417</v>
      </c>
      <c r="CI719" t="s">
        <v>417</v>
      </c>
      <c r="CJ719" t="s">
        <v>417</v>
      </c>
      <c r="CK719" t="s">
        <v>417</v>
      </c>
      <c r="CL719" t="s">
        <v>417</v>
      </c>
      <c r="CM719" t="s">
        <v>417</v>
      </c>
      <c r="CN719" t="s">
        <v>417</v>
      </c>
      <c r="CO719" t="s">
        <v>417</v>
      </c>
      <c r="CP719" t="s">
        <v>417</v>
      </c>
      <c r="CQ719" t="s">
        <v>417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1658951913.214286</v>
      </c>
      <c r="DB719">
        <v>433.7211428571429</v>
      </c>
      <c r="DC719">
        <v>475.9109642857143</v>
      </c>
      <c r="DD719">
        <v>23.35945714285714</v>
      </c>
      <c r="DE719">
        <v>19.30812142857143</v>
      </c>
      <c r="DF719">
        <v>436.0880357142857</v>
      </c>
      <c r="DG719">
        <v>23.44839642857143</v>
      </c>
      <c r="DH719">
        <v>500.0583928571428</v>
      </c>
      <c r="DI719">
        <v>90.38741428571429</v>
      </c>
      <c r="DJ719">
        <v>0.1000048</v>
      </c>
      <c r="DK719">
        <v>27.22068214285714</v>
      </c>
      <c r="DL719">
        <v>27.06123571428571</v>
      </c>
      <c r="DM719">
        <v>999.9000000000002</v>
      </c>
      <c r="DN719">
        <v>0</v>
      </c>
      <c r="DO719">
        <v>0</v>
      </c>
      <c r="DP719">
        <v>10007.79785714286</v>
      </c>
      <c r="DQ719">
        <v>0</v>
      </c>
      <c r="DR719">
        <v>11.63595</v>
      </c>
      <c r="DS719">
        <v>-42.18992142857143</v>
      </c>
      <c r="DT719">
        <v>444.0946071428571</v>
      </c>
      <c r="DU719">
        <v>485.2805</v>
      </c>
      <c r="DV719">
        <v>4.051345</v>
      </c>
      <c r="DW719">
        <v>475.9109642857143</v>
      </c>
      <c r="DX719">
        <v>19.30812142857143</v>
      </c>
      <c r="DY719">
        <v>2.111402142857143</v>
      </c>
      <c r="DZ719">
        <v>1.745210357142857</v>
      </c>
      <c r="EA719">
        <v>18.30545</v>
      </c>
      <c r="EB719">
        <v>15.30449285714286</v>
      </c>
      <c r="EC719">
        <v>2000.004285714285</v>
      </c>
      <c r="ED719">
        <v>0.9799986428571427</v>
      </c>
      <c r="EE719">
        <v>0.02000147857142857</v>
      </c>
      <c r="EF719">
        <v>0</v>
      </c>
      <c r="EG719">
        <v>838.4666071428571</v>
      </c>
      <c r="EH719">
        <v>5.00097</v>
      </c>
      <c r="EI719">
        <v>16711.57857142857</v>
      </c>
      <c r="EJ719">
        <v>16707.58928571428</v>
      </c>
      <c r="EK719">
        <v>39.26328571428571</v>
      </c>
      <c r="EL719">
        <v>39.60025</v>
      </c>
      <c r="EM719">
        <v>39.25</v>
      </c>
      <c r="EN719">
        <v>39.187</v>
      </c>
      <c r="EO719">
        <v>39.81199999999999</v>
      </c>
      <c r="EP719">
        <v>1955.103571428572</v>
      </c>
      <c r="EQ719">
        <v>39.90071428571429</v>
      </c>
      <c r="ER719">
        <v>0</v>
      </c>
      <c r="ES719">
        <v>2715</v>
      </c>
      <c r="ET719">
        <v>0</v>
      </c>
      <c r="EU719">
        <v>838.55</v>
      </c>
      <c r="EV719">
        <v>14.04615387621346</v>
      </c>
      <c r="EW719">
        <v>252.8820514619465</v>
      </c>
      <c r="EX719">
        <v>16713.20769230769</v>
      </c>
      <c r="EY719">
        <v>15</v>
      </c>
      <c r="EZ719">
        <v>1658949246.1</v>
      </c>
      <c r="FA719" t="s">
        <v>1397</v>
      </c>
      <c r="FB719">
        <v>1658949228.6</v>
      </c>
      <c r="FC719">
        <v>1658949246.1</v>
      </c>
      <c r="FD719">
        <v>1</v>
      </c>
      <c r="FE719">
        <v>1.075</v>
      </c>
      <c r="FF719">
        <v>0.018</v>
      </c>
      <c r="FG719">
        <v>-2.327</v>
      </c>
      <c r="FH719">
        <v>-0.178</v>
      </c>
      <c r="FI719">
        <v>420</v>
      </c>
      <c r="FJ719">
        <v>13</v>
      </c>
      <c r="FK719">
        <v>0.09</v>
      </c>
      <c r="FL719">
        <v>0.02</v>
      </c>
      <c r="FM719">
        <v>-39.9213975</v>
      </c>
      <c r="FN719">
        <v>-41.96406866791734</v>
      </c>
      <c r="FO719">
        <v>4.174112349559334</v>
      </c>
      <c r="FP719">
        <v>0</v>
      </c>
      <c r="FQ719">
        <v>838.0447352941177</v>
      </c>
      <c r="FR719">
        <v>9.361604289301829</v>
      </c>
      <c r="FS719">
        <v>1.016108705069991</v>
      </c>
      <c r="FT719">
        <v>0</v>
      </c>
      <c r="FU719">
        <v>4.040814</v>
      </c>
      <c r="FV719">
        <v>0.1475459662288781</v>
      </c>
      <c r="FW719">
        <v>0.02514560516273176</v>
      </c>
      <c r="FX719">
        <v>0</v>
      </c>
      <c r="FY719">
        <v>0</v>
      </c>
      <c r="FZ719">
        <v>3</v>
      </c>
      <c r="GA719" t="s">
        <v>439</v>
      </c>
      <c r="GB719">
        <v>2.9836</v>
      </c>
      <c r="GC719">
        <v>2.7157</v>
      </c>
      <c r="GD719">
        <v>0.101002</v>
      </c>
      <c r="GE719">
        <v>0.106814</v>
      </c>
      <c r="GF719">
        <v>0.105487</v>
      </c>
      <c r="GG719">
        <v>0.0904716</v>
      </c>
      <c r="GH719">
        <v>28523.9</v>
      </c>
      <c r="GI719">
        <v>28446.3</v>
      </c>
      <c r="GJ719">
        <v>29486.4</v>
      </c>
      <c r="GK719">
        <v>29452.2</v>
      </c>
      <c r="GL719">
        <v>34936.9</v>
      </c>
      <c r="GM719">
        <v>35612.4</v>
      </c>
      <c r="GN719">
        <v>41534.4</v>
      </c>
      <c r="GO719">
        <v>41971.1</v>
      </c>
      <c r="GP719">
        <v>1.95672</v>
      </c>
      <c r="GQ719">
        <v>1.91335</v>
      </c>
      <c r="GR719">
        <v>0.114158</v>
      </c>
      <c r="GS719">
        <v>0</v>
      </c>
      <c r="GT719">
        <v>25.1885</v>
      </c>
      <c r="GU719">
        <v>999.9</v>
      </c>
      <c r="GV719">
        <v>47.3</v>
      </c>
      <c r="GW719">
        <v>31.4</v>
      </c>
      <c r="GX719">
        <v>24.1524</v>
      </c>
      <c r="GY719">
        <v>62.8998</v>
      </c>
      <c r="GZ719">
        <v>33.9183</v>
      </c>
      <c r="HA719">
        <v>1</v>
      </c>
      <c r="HB719">
        <v>-0.09624489999999999</v>
      </c>
      <c r="HC719">
        <v>0.162353</v>
      </c>
      <c r="HD719">
        <v>20.3327</v>
      </c>
      <c r="HE719">
        <v>5.21729</v>
      </c>
      <c r="HF719">
        <v>12.0099</v>
      </c>
      <c r="HG719">
        <v>4.9893</v>
      </c>
      <c r="HH719">
        <v>3.28858</v>
      </c>
      <c r="HI719">
        <v>9999</v>
      </c>
      <c r="HJ719">
        <v>9999</v>
      </c>
      <c r="HK719">
        <v>9999</v>
      </c>
      <c r="HL719">
        <v>157.6</v>
      </c>
      <c r="HM719">
        <v>1.86737</v>
      </c>
      <c r="HN719">
        <v>1.86646</v>
      </c>
      <c r="HO719">
        <v>1.86586</v>
      </c>
      <c r="HP719">
        <v>1.86584</v>
      </c>
      <c r="HQ719">
        <v>1.86768</v>
      </c>
      <c r="HR719">
        <v>1.87012</v>
      </c>
      <c r="HS719">
        <v>1.86874</v>
      </c>
      <c r="HT719">
        <v>1.87026</v>
      </c>
      <c r="HU719">
        <v>0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-2.436</v>
      </c>
      <c r="II719">
        <v>-0.089</v>
      </c>
      <c r="IJ719">
        <v>-0.9279119013753974</v>
      </c>
      <c r="IK719">
        <v>-0.003643892653284941</v>
      </c>
      <c r="IL719">
        <v>8.948238347276123E-07</v>
      </c>
      <c r="IM719">
        <v>-2.445980282225029E-10</v>
      </c>
      <c r="IN719">
        <v>-0.1764634167570225</v>
      </c>
      <c r="IO719">
        <v>-0.01042730378795286</v>
      </c>
      <c r="IP719">
        <v>0.00100284695746963</v>
      </c>
      <c r="IQ719">
        <v>-1.701466411570297E-05</v>
      </c>
      <c r="IR719">
        <v>2</v>
      </c>
      <c r="IS719">
        <v>2310</v>
      </c>
      <c r="IT719">
        <v>1</v>
      </c>
      <c r="IU719">
        <v>25</v>
      </c>
      <c r="IV719">
        <v>44.9</v>
      </c>
      <c r="IW719">
        <v>44.6</v>
      </c>
      <c r="IX719">
        <v>1.23413</v>
      </c>
      <c r="IY719">
        <v>2.22046</v>
      </c>
      <c r="IZ719">
        <v>1.39648</v>
      </c>
      <c r="JA719">
        <v>2.34619</v>
      </c>
      <c r="JB719">
        <v>1.49536</v>
      </c>
      <c r="JC719">
        <v>2.3877</v>
      </c>
      <c r="JD719">
        <v>36.0113</v>
      </c>
      <c r="JE719">
        <v>24.1751</v>
      </c>
      <c r="JF719">
        <v>18</v>
      </c>
      <c r="JG719">
        <v>515.962</v>
      </c>
      <c r="JH719">
        <v>444.291</v>
      </c>
      <c r="JI719">
        <v>24.9998</v>
      </c>
      <c r="JJ719">
        <v>26.2067</v>
      </c>
      <c r="JK719">
        <v>29.9999</v>
      </c>
      <c r="JL719">
        <v>26.2138</v>
      </c>
      <c r="JM719">
        <v>26.1607</v>
      </c>
      <c r="JN719">
        <v>24.7065</v>
      </c>
      <c r="JO719">
        <v>24.8615</v>
      </c>
      <c r="JP719">
        <v>61.7814</v>
      </c>
      <c r="JQ719">
        <v>25</v>
      </c>
      <c r="JR719">
        <v>527.079</v>
      </c>
      <c r="JS719">
        <v>19.1451</v>
      </c>
      <c r="JT719">
        <v>100.835</v>
      </c>
      <c r="JU719">
        <v>100.799</v>
      </c>
    </row>
    <row r="720" spans="1:281">
      <c r="A720">
        <v>704</v>
      </c>
      <c r="B720">
        <v>1658951926</v>
      </c>
      <c r="C720">
        <v>10288</v>
      </c>
      <c r="D720" t="s">
        <v>1844</v>
      </c>
      <c r="E720" t="s">
        <v>1845</v>
      </c>
      <c r="F720">
        <v>5</v>
      </c>
      <c r="G720" t="s">
        <v>1783</v>
      </c>
      <c r="H720" t="s">
        <v>416</v>
      </c>
      <c r="I720">
        <v>1658951918.5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519.6598351645954</v>
      </c>
      <c r="AK720">
        <v>482.0981818181818</v>
      </c>
      <c r="AL720">
        <v>3.230672300581389</v>
      </c>
      <c r="AM720">
        <v>65.26801918758835</v>
      </c>
      <c r="AN720">
        <f>(AP720 - AO720 + DI720*1E3/(8.314*(DK720+273.15)) * AR720/DH720 * AQ720) * DH720/(100*CV720) * 1000/(1000 - AP720)</f>
        <v>0</v>
      </c>
      <c r="AO720">
        <v>19.2433369938083</v>
      </c>
      <c r="AP720">
        <v>23.3404703030303</v>
      </c>
      <c r="AQ720">
        <v>-0.0002840069437129139</v>
      </c>
      <c r="AR720">
        <v>84.82373747385547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1394</v>
      </c>
      <c r="CA720">
        <v>300</v>
      </c>
      <c r="CB720">
        <v>300</v>
      </c>
      <c r="CC720">
        <v>300</v>
      </c>
      <c r="CD720">
        <v>10389.3</v>
      </c>
      <c r="CE720">
        <v>1221.96</v>
      </c>
      <c r="CF720">
        <v>-0.00688733</v>
      </c>
      <c r="CG720">
        <v>0.34</v>
      </c>
      <c r="CH720" t="s">
        <v>417</v>
      </c>
      <c r="CI720" t="s">
        <v>417</v>
      </c>
      <c r="CJ720" t="s">
        <v>417</v>
      </c>
      <c r="CK720" t="s">
        <v>417</v>
      </c>
      <c r="CL720" t="s">
        <v>417</v>
      </c>
      <c r="CM720" t="s">
        <v>417</v>
      </c>
      <c r="CN720" t="s">
        <v>417</v>
      </c>
      <c r="CO720" t="s">
        <v>417</v>
      </c>
      <c r="CP720" t="s">
        <v>417</v>
      </c>
      <c r="CQ720" t="s">
        <v>417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1658951918.5</v>
      </c>
      <c r="DB720">
        <v>449.2215185185186</v>
      </c>
      <c r="DC720">
        <v>493.6539259259259</v>
      </c>
      <c r="DD720">
        <v>23.34541111111111</v>
      </c>
      <c r="DE720">
        <v>19.27142222222222</v>
      </c>
      <c r="DF720">
        <v>451.635037037037</v>
      </c>
      <c r="DG720">
        <v>23.43447777777778</v>
      </c>
      <c r="DH720">
        <v>500.0512962962964</v>
      </c>
      <c r="DI720">
        <v>90.38693333333332</v>
      </c>
      <c r="DJ720">
        <v>0.09997897037037035</v>
      </c>
      <c r="DK720">
        <v>27.21691851851852</v>
      </c>
      <c r="DL720">
        <v>27.05404814814815</v>
      </c>
      <c r="DM720">
        <v>999.9000000000001</v>
      </c>
      <c r="DN720">
        <v>0</v>
      </c>
      <c r="DO720">
        <v>0</v>
      </c>
      <c r="DP720">
        <v>10009.3762962963</v>
      </c>
      <c r="DQ720">
        <v>0</v>
      </c>
      <c r="DR720">
        <v>11.64273703703704</v>
      </c>
      <c r="DS720">
        <v>-44.43247777777778</v>
      </c>
      <c r="DT720">
        <v>459.9594814814815</v>
      </c>
      <c r="DU720">
        <v>503.354037037037</v>
      </c>
      <c r="DV720">
        <v>4.073996666666666</v>
      </c>
      <c r="DW720">
        <v>493.6539259259259</v>
      </c>
      <c r="DX720">
        <v>19.27142222222222</v>
      </c>
      <c r="DY720">
        <v>2.110121481481482</v>
      </c>
      <c r="DZ720">
        <v>1.741884814814815</v>
      </c>
      <c r="EA720">
        <v>18.29579259259259</v>
      </c>
      <c r="EB720">
        <v>15.27479629629629</v>
      </c>
      <c r="EC720">
        <v>1999.983333333333</v>
      </c>
      <c r="ED720">
        <v>0.9799982222222221</v>
      </c>
      <c r="EE720">
        <v>0.02000188518518518</v>
      </c>
      <c r="EF720">
        <v>0</v>
      </c>
      <c r="EG720">
        <v>839.7703333333333</v>
      </c>
      <c r="EH720">
        <v>5.00097</v>
      </c>
      <c r="EI720">
        <v>16735.91111111111</v>
      </c>
      <c r="EJ720">
        <v>16707.41851851852</v>
      </c>
      <c r="EK720">
        <v>39.25459259259259</v>
      </c>
      <c r="EL720">
        <v>39.58766666666666</v>
      </c>
      <c r="EM720">
        <v>39.23133333333333</v>
      </c>
      <c r="EN720">
        <v>39.187</v>
      </c>
      <c r="EO720">
        <v>39.8074074074074</v>
      </c>
      <c r="EP720">
        <v>1955.082962962963</v>
      </c>
      <c r="EQ720">
        <v>39.90037037037037</v>
      </c>
      <c r="ER720">
        <v>0</v>
      </c>
      <c r="ES720">
        <v>2719.799999952316</v>
      </c>
      <c r="ET720">
        <v>0</v>
      </c>
      <c r="EU720">
        <v>839.723</v>
      </c>
      <c r="EV720">
        <v>16.27227349041936</v>
      </c>
      <c r="EW720">
        <v>314.6666662138757</v>
      </c>
      <c r="EX720">
        <v>16735.31538461538</v>
      </c>
      <c r="EY720">
        <v>15</v>
      </c>
      <c r="EZ720">
        <v>1658949246.1</v>
      </c>
      <c r="FA720" t="s">
        <v>1397</v>
      </c>
      <c r="FB720">
        <v>1658949228.6</v>
      </c>
      <c r="FC720">
        <v>1658949246.1</v>
      </c>
      <c r="FD720">
        <v>1</v>
      </c>
      <c r="FE720">
        <v>1.075</v>
      </c>
      <c r="FF720">
        <v>0.018</v>
      </c>
      <c r="FG720">
        <v>-2.327</v>
      </c>
      <c r="FH720">
        <v>-0.178</v>
      </c>
      <c r="FI720">
        <v>420</v>
      </c>
      <c r="FJ720">
        <v>13</v>
      </c>
      <c r="FK720">
        <v>0.09</v>
      </c>
      <c r="FL720">
        <v>0.02</v>
      </c>
      <c r="FM720">
        <v>-42.92940249999999</v>
      </c>
      <c r="FN720">
        <v>-26.1876686679174</v>
      </c>
      <c r="FO720">
        <v>2.574624143490415</v>
      </c>
      <c r="FP720">
        <v>0</v>
      </c>
      <c r="FQ720">
        <v>839.0305294117647</v>
      </c>
      <c r="FR720">
        <v>14.77121466214623</v>
      </c>
      <c r="FS720">
        <v>1.470058947103303</v>
      </c>
      <c r="FT720">
        <v>0</v>
      </c>
      <c r="FU720">
        <v>4.063226</v>
      </c>
      <c r="FV720">
        <v>0.1868836772983008</v>
      </c>
      <c r="FW720">
        <v>0.0295458573915194</v>
      </c>
      <c r="FX720">
        <v>0</v>
      </c>
      <c r="FY720">
        <v>0</v>
      </c>
      <c r="FZ720">
        <v>3</v>
      </c>
      <c r="GA720" t="s">
        <v>439</v>
      </c>
      <c r="GB720">
        <v>2.98359</v>
      </c>
      <c r="GC720">
        <v>2.71559</v>
      </c>
      <c r="GD720">
        <v>0.103565</v>
      </c>
      <c r="GE720">
        <v>0.109393</v>
      </c>
      <c r="GF720">
        <v>0.105462</v>
      </c>
      <c r="GG720">
        <v>0.09026140000000001</v>
      </c>
      <c r="GH720">
        <v>28442.4</v>
      </c>
      <c r="GI720">
        <v>28364.1</v>
      </c>
      <c r="GJ720">
        <v>29486.2</v>
      </c>
      <c r="GK720">
        <v>29452.2</v>
      </c>
      <c r="GL720">
        <v>34937.3</v>
      </c>
      <c r="GM720">
        <v>35620.6</v>
      </c>
      <c r="GN720">
        <v>41533.6</v>
      </c>
      <c r="GO720">
        <v>41970.8</v>
      </c>
      <c r="GP720">
        <v>1.9569</v>
      </c>
      <c r="GQ720">
        <v>1.91305</v>
      </c>
      <c r="GR720">
        <v>0.112548</v>
      </c>
      <c r="GS720">
        <v>0</v>
      </c>
      <c r="GT720">
        <v>25.1904</v>
      </c>
      <c r="GU720">
        <v>999.9</v>
      </c>
      <c r="GV720">
        <v>47.3</v>
      </c>
      <c r="GW720">
        <v>31.4</v>
      </c>
      <c r="GX720">
        <v>24.1517</v>
      </c>
      <c r="GY720">
        <v>62.8498</v>
      </c>
      <c r="GZ720">
        <v>33.9663</v>
      </c>
      <c r="HA720">
        <v>1</v>
      </c>
      <c r="HB720">
        <v>-0.0962271</v>
      </c>
      <c r="HC720">
        <v>0.161307</v>
      </c>
      <c r="HD720">
        <v>20.3326</v>
      </c>
      <c r="HE720">
        <v>5.21699</v>
      </c>
      <c r="HF720">
        <v>12.0099</v>
      </c>
      <c r="HG720">
        <v>4.9893</v>
      </c>
      <c r="HH720">
        <v>3.2885</v>
      </c>
      <c r="HI720">
        <v>9999</v>
      </c>
      <c r="HJ720">
        <v>9999</v>
      </c>
      <c r="HK720">
        <v>9999</v>
      </c>
      <c r="HL720">
        <v>157.6</v>
      </c>
      <c r="HM720">
        <v>1.86737</v>
      </c>
      <c r="HN720">
        <v>1.86646</v>
      </c>
      <c r="HO720">
        <v>1.86584</v>
      </c>
      <c r="HP720">
        <v>1.86584</v>
      </c>
      <c r="HQ720">
        <v>1.86768</v>
      </c>
      <c r="HR720">
        <v>1.87012</v>
      </c>
      <c r="HS720">
        <v>1.86874</v>
      </c>
      <c r="HT720">
        <v>1.87027</v>
      </c>
      <c r="HU720">
        <v>0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-2.483</v>
      </c>
      <c r="II720">
        <v>-0.0891</v>
      </c>
      <c r="IJ720">
        <v>-0.9279119013753974</v>
      </c>
      <c r="IK720">
        <v>-0.003643892653284941</v>
      </c>
      <c r="IL720">
        <v>8.948238347276123E-07</v>
      </c>
      <c r="IM720">
        <v>-2.445980282225029E-10</v>
      </c>
      <c r="IN720">
        <v>-0.1764634167570225</v>
      </c>
      <c r="IO720">
        <v>-0.01042730378795286</v>
      </c>
      <c r="IP720">
        <v>0.00100284695746963</v>
      </c>
      <c r="IQ720">
        <v>-1.701466411570297E-05</v>
      </c>
      <c r="IR720">
        <v>2</v>
      </c>
      <c r="IS720">
        <v>2310</v>
      </c>
      <c r="IT720">
        <v>1</v>
      </c>
      <c r="IU720">
        <v>25</v>
      </c>
      <c r="IV720">
        <v>45</v>
      </c>
      <c r="IW720">
        <v>44.7</v>
      </c>
      <c r="IX720">
        <v>1.26831</v>
      </c>
      <c r="IY720">
        <v>2.22778</v>
      </c>
      <c r="IZ720">
        <v>1.39648</v>
      </c>
      <c r="JA720">
        <v>2.34619</v>
      </c>
      <c r="JB720">
        <v>1.49536</v>
      </c>
      <c r="JC720">
        <v>2.30957</v>
      </c>
      <c r="JD720">
        <v>36.0113</v>
      </c>
      <c r="JE720">
        <v>24.1663</v>
      </c>
      <c r="JF720">
        <v>18</v>
      </c>
      <c r="JG720">
        <v>516.0599999999999</v>
      </c>
      <c r="JH720">
        <v>444.095</v>
      </c>
      <c r="JI720">
        <v>24.9997</v>
      </c>
      <c r="JJ720">
        <v>26.2056</v>
      </c>
      <c r="JK720">
        <v>30</v>
      </c>
      <c r="JL720">
        <v>26.2121</v>
      </c>
      <c r="JM720">
        <v>26.159</v>
      </c>
      <c r="JN720">
        <v>25.3795</v>
      </c>
      <c r="JO720">
        <v>25.1333</v>
      </c>
      <c r="JP720">
        <v>61.7814</v>
      </c>
      <c r="JQ720">
        <v>25</v>
      </c>
      <c r="JR720">
        <v>540.442</v>
      </c>
      <c r="JS720">
        <v>19.1092</v>
      </c>
      <c r="JT720">
        <v>100.833</v>
      </c>
      <c r="JU720">
        <v>100.799</v>
      </c>
    </row>
    <row r="721" spans="1:281">
      <c r="A721">
        <v>705</v>
      </c>
      <c r="B721">
        <v>1658951931</v>
      </c>
      <c r="C721">
        <v>10293</v>
      </c>
      <c r="D721" t="s">
        <v>1846</v>
      </c>
      <c r="E721" t="s">
        <v>1847</v>
      </c>
      <c r="F721">
        <v>5</v>
      </c>
      <c r="G721" t="s">
        <v>1783</v>
      </c>
      <c r="H721" t="s">
        <v>416</v>
      </c>
      <c r="I721">
        <v>1658951923.214286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536.802907659083</v>
      </c>
      <c r="AK721">
        <v>498.2546787878788</v>
      </c>
      <c r="AL721">
        <v>3.239555347326881</v>
      </c>
      <c r="AM721">
        <v>65.26801918758835</v>
      </c>
      <c r="AN721">
        <f>(AP721 - AO721 + DI721*1E3/(8.314*(DK721+273.15)) * AR721/DH721 * AQ721) * DH721/(100*CV721) * 1000/(1000 - AP721)</f>
        <v>0</v>
      </c>
      <c r="AO721">
        <v>19.19525641091329</v>
      </c>
      <c r="AP721">
        <v>23.33006363636363</v>
      </c>
      <c r="AQ721">
        <v>-0.0002107989710390422</v>
      </c>
      <c r="AR721">
        <v>84.82373747385547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1394</v>
      </c>
      <c r="CA721">
        <v>300</v>
      </c>
      <c r="CB721">
        <v>300</v>
      </c>
      <c r="CC721">
        <v>300</v>
      </c>
      <c r="CD721">
        <v>10389.3</v>
      </c>
      <c r="CE721">
        <v>1221.96</v>
      </c>
      <c r="CF721">
        <v>-0.00688733</v>
      </c>
      <c r="CG721">
        <v>0.34</v>
      </c>
      <c r="CH721" t="s">
        <v>417</v>
      </c>
      <c r="CI721" t="s">
        <v>417</v>
      </c>
      <c r="CJ721" t="s">
        <v>417</v>
      </c>
      <c r="CK721" t="s">
        <v>417</v>
      </c>
      <c r="CL721" t="s">
        <v>417</v>
      </c>
      <c r="CM721" t="s">
        <v>417</v>
      </c>
      <c r="CN721" t="s">
        <v>417</v>
      </c>
      <c r="CO721" t="s">
        <v>417</v>
      </c>
      <c r="CP721" t="s">
        <v>417</v>
      </c>
      <c r="CQ721" t="s">
        <v>417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1658951923.214286</v>
      </c>
      <c r="DB721">
        <v>463.7386071428572</v>
      </c>
      <c r="DC721">
        <v>509.5238928571428</v>
      </c>
      <c r="DD721">
        <v>23.34101428571428</v>
      </c>
      <c r="DE721">
        <v>19.24304642857143</v>
      </c>
      <c r="DF721">
        <v>466.1955357142857</v>
      </c>
      <c r="DG721">
        <v>23.43011785714286</v>
      </c>
      <c r="DH721">
        <v>500.0432857142857</v>
      </c>
      <c r="DI721">
        <v>90.38705</v>
      </c>
      <c r="DJ721">
        <v>0.09996956071428573</v>
      </c>
      <c r="DK721">
        <v>27.21499285714285</v>
      </c>
      <c r="DL721">
        <v>27.045425</v>
      </c>
      <c r="DM721">
        <v>999.9000000000002</v>
      </c>
      <c r="DN721">
        <v>0</v>
      </c>
      <c r="DO721">
        <v>0</v>
      </c>
      <c r="DP721">
        <v>10002.32</v>
      </c>
      <c r="DQ721">
        <v>0</v>
      </c>
      <c r="DR721">
        <v>11.64601071428572</v>
      </c>
      <c r="DS721">
        <v>-45.78524285714287</v>
      </c>
      <c r="DT721">
        <v>474.8215000000001</v>
      </c>
      <c r="DU721">
        <v>519.5202857142857</v>
      </c>
      <c r="DV721">
        <v>4.097975</v>
      </c>
      <c r="DW721">
        <v>509.5238928571428</v>
      </c>
      <c r="DX721">
        <v>19.24304642857143</v>
      </c>
      <c r="DY721">
        <v>2.109726428571429</v>
      </c>
      <c r="DZ721">
        <v>1.739322142857143</v>
      </c>
      <c r="EA721">
        <v>18.29280357142857</v>
      </c>
      <c r="EB721">
        <v>15.25185</v>
      </c>
      <c r="EC721">
        <v>1999.997142857143</v>
      </c>
      <c r="ED721">
        <v>0.9799981071428571</v>
      </c>
      <c r="EE721">
        <v>0.02000199642857143</v>
      </c>
      <c r="EF721">
        <v>0</v>
      </c>
      <c r="EG721">
        <v>841.1369642857143</v>
      </c>
      <c r="EH721">
        <v>5.00097</v>
      </c>
      <c r="EI721">
        <v>16762.28928571428</v>
      </c>
      <c r="EJ721">
        <v>16707.53571428571</v>
      </c>
      <c r="EK721">
        <v>39.25</v>
      </c>
      <c r="EL721">
        <v>39.57549999999999</v>
      </c>
      <c r="EM721">
        <v>39.21174999999999</v>
      </c>
      <c r="EN721">
        <v>39.16928571428571</v>
      </c>
      <c r="EO721">
        <v>39.80757142857142</v>
      </c>
      <c r="EP721">
        <v>1955.095</v>
      </c>
      <c r="EQ721">
        <v>39.90035714285715</v>
      </c>
      <c r="ER721">
        <v>0</v>
      </c>
      <c r="ES721">
        <v>2725.200000047684</v>
      </c>
      <c r="ET721">
        <v>0</v>
      </c>
      <c r="EU721">
        <v>841.3448800000001</v>
      </c>
      <c r="EV721">
        <v>17.49007689483507</v>
      </c>
      <c r="EW721">
        <v>350.6461533007933</v>
      </c>
      <c r="EX721">
        <v>16766.976</v>
      </c>
      <c r="EY721">
        <v>15</v>
      </c>
      <c r="EZ721">
        <v>1658949246.1</v>
      </c>
      <c r="FA721" t="s">
        <v>1397</v>
      </c>
      <c r="FB721">
        <v>1658949228.6</v>
      </c>
      <c r="FC721">
        <v>1658949246.1</v>
      </c>
      <c r="FD721">
        <v>1</v>
      </c>
      <c r="FE721">
        <v>1.075</v>
      </c>
      <c r="FF721">
        <v>0.018</v>
      </c>
      <c r="FG721">
        <v>-2.327</v>
      </c>
      <c r="FH721">
        <v>-0.178</v>
      </c>
      <c r="FI721">
        <v>420</v>
      </c>
      <c r="FJ721">
        <v>13</v>
      </c>
      <c r="FK721">
        <v>0.09</v>
      </c>
      <c r="FL721">
        <v>0.02</v>
      </c>
      <c r="FM721">
        <v>-44.91315121951219</v>
      </c>
      <c r="FN721">
        <v>-17.85949337979098</v>
      </c>
      <c r="FO721">
        <v>1.78212073160342</v>
      </c>
      <c r="FP721">
        <v>0</v>
      </c>
      <c r="FQ721">
        <v>840.4181470588236</v>
      </c>
      <c r="FR721">
        <v>16.90815890156653</v>
      </c>
      <c r="FS721">
        <v>1.674999124360676</v>
      </c>
      <c r="FT721">
        <v>0</v>
      </c>
      <c r="FU721">
        <v>4.091104146341464</v>
      </c>
      <c r="FV721">
        <v>0.3242324738676138</v>
      </c>
      <c r="FW721">
        <v>0.04121112287552367</v>
      </c>
      <c r="FX721">
        <v>0</v>
      </c>
      <c r="FY721">
        <v>0</v>
      </c>
      <c r="FZ721">
        <v>3</v>
      </c>
      <c r="GA721" t="s">
        <v>439</v>
      </c>
      <c r="GB721">
        <v>2.98355</v>
      </c>
      <c r="GC721">
        <v>2.71554</v>
      </c>
      <c r="GD721">
        <v>0.106097</v>
      </c>
      <c r="GE721">
        <v>0.111953</v>
      </c>
      <c r="GF721">
        <v>0.10543</v>
      </c>
      <c r="GG721">
        <v>0.0901134</v>
      </c>
      <c r="GH721">
        <v>28362.1</v>
      </c>
      <c r="GI721">
        <v>28282.9</v>
      </c>
      <c r="GJ721">
        <v>29486.2</v>
      </c>
      <c r="GK721">
        <v>29452.5</v>
      </c>
      <c r="GL721">
        <v>34938.6</v>
      </c>
      <c r="GM721">
        <v>35626.9</v>
      </c>
      <c r="GN721">
        <v>41533.5</v>
      </c>
      <c r="GO721">
        <v>41971.2</v>
      </c>
      <c r="GP721">
        <v>1.95672</v>
      </c>
      <c r="GQ721">
        <v>1.9133</v>
      </c>
      <c r="GR721">
        <v>0.112202</v>
      </c>
      <c r="GS721">
        <v>0</v>
      </c>
      <c r="GT721">
        <v>25.1929</v>
      </c>
      <c r="GU721">
        <v>999.9</v>
      </c>
      <c r="GV721">
        <v>47.3</v>
      </c>
      <c r="GW721">
        <v>31.4</v>
      </c>
      <c r="GX721">
        <v>24.1512</v>
      </c>
      <c r="GY721">
        <v>63.0998</v>
      </c>
      <c r="GZ721">
        <v>33.4335</v>
      </c>
      <c r="HA721">
        <v>1</v>
      </c>
      <c r="HB721">
        <v>-0.0963059</v>
      </c>
      <c r="HC721">
        <v>0.159956</v>
      </c>
      <c r="HD721">
        <v>20.3324</v>
      </c>
      <c r="HE721">
        <v>5.21744</v>
      </c>
      <c r="HF721">
        <v>12.0099</v>
      </c>
      <c r="HG721">
        <v>4.98925</v>
      </c>
      <c r="HH721">
        <v>3.2885</v>
      </c>
      <c r="HI721">
        <v>9999</v>
      </c>
      <c r="HJ721">
        <v>9999</v>
      </c>
      <c r="HK721">
        <v>9999</v>
      </c>
      <c r="HL721">
        <v>157.6</v>
      </c>
      <c r="HM721">
        <v>1.86737</v>
      </c>
      <c r="HN721">
        <v>1.86646</v>
      </c>
      <c r="HO721">
        <v>1.86585</v>
      </c>
      <c r="HP721">
        <v>1.86584</v>
      </c>
      <c r="HQ721">
        <v>1.86768</v>
      </c>
      <c r="HR721">
        <v>1.87012</v>
      </c>
      <c r="HS721">
        <v>1.86874</v>
      </c>
      <c r="HT721">
        <v>1.87027</v>
      </c>
      <c r="HU721">
        <v>0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-2.529</v>
      </c>
      <c r="II721">
        <v>-0.0892</v>
      </c>
      <c r="IJ721">
        <v>-0.9279119013753974</v>
      </c>
      <c r="IK721">
        <v>-0.003643892653284941</v>
      </c>
      <c r="IL721">
        <v>8.948238347276123E-07</v>
      </c>
      <c r="IM721">
        <v>-2.445980282225029E-10</v>
      </c>
      <c r="IN721">
        <v>-0.1764634167570225</v>
      </c>
      <c r="IO721">
        <v>-0.01042730378795286</v>
      </c>
      <c r="IP721">
        <v>0.00100284695746963</v>
      </c>
      <c r="IQ721">
        <v>-1.701466411570297E-05</v>
      </c>
      <c r="IR721">
        <v>2</v>
      </c>
      <c r="IS721">
        <v>2310</v>
      </c>
      <c r="IT721">
        <v>1</v>
      </c>
      <c r="IU721">
        <v>25</v>
      </c>
      <c r="IV721">
        <v>45</v>
      </c>
      <c r="IW721">
        <v>44.7</v>
      </c>
      <c r="IX721">
        <v>1.29761</v>
      </c>
      <c r="IY721">
        <v>2.2168</v>
      </c>
      <c r="IZ721">
        <v>1.39648</v>
      </c>
      <c r="JA721">
        <v>2.34619</v>
      </c>
      <c r="JB721">
        <v>1.49536</v>
      </c>
      <c r="JC721">
        <v>2.34009</v>
      </c>
      <c r="JD721">
        <v>35.9879</v>
      </c>
      <c r="JE721">
        <v>24.1663</v>
      </c>
      <c r="JF721">
        <v>18</v>
      </c>
      <c r="JG721">
        <v>515.936</v>
      </c>
      <c r="JH721">
        <v>444.23</v>
      </c>
      <c r="JI721">
        <v>24.9997</v>
      </c>
      <c r="JJ721">
        <v>26.2045</v>
      </c>
      <c r="JK721">
        <v>30</v>
      </c>
      <c r="JL721">
        <v>26.211</v>
      </c>
      <c r="JM721">
        <v>26.1568</v>
      </c>
      <c r="JN721">
        <v>25.9679</v>
      </c>
      <c r="JO721">
        <v>25.1333</v>
      </c>
      <c r="JP721">
        <v>61.7814</v>
      </c>
      <c r="JQ721">
        <v>25</v>
      </c>
      <c r="JR721">
        <v>560.505</v>
      </c>
      <c r="JS721">
        <v>19.0755</v>
      </c>
      <c r="JT721">
        <v>100.833</v>
      </c>
      <c r="JU721">
        <v>100.8</v>
      </c>
    </row>
    <row r="722" spans="1:281">
      <c r="A722">
        <v>706</v>
      </c>
      <c r="B722">
        <v>1658951936</v>
      </c>
      <c r="C722">
        <v>10298</v>
      </c>
      <c r="D722" t="s">
        <v>1848</v>
      </c>
      <c r="E722" t="s">
        <v>1849</v>
      </c>
      <c r="F722">
        <v>5</v>
      </c>
      <c r="G722" t="s">
        <v>1783</v>
      </c>
      <c r="H722" t="s">
        <v>416</v>
      </c>
      <c r="I722">
        <v>1658951928.5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553.8825460503829</v>
      </c>
      <c r="AK722">
        <v>514.4195696969697</v>
      </c>
      <c r="AL722">
        <v>3.220227229609182</v>
      </c>
      <c r="AM722">
        <v>65.26801918758835</v>
      </c>
      <c r="AN722">
        <f>(AP722 - AO722 + DI722*1E3/(8.314*(DK722+273.15)) * AR722/DH722 * AQ722) * DH722/(100*CV722) * 1000/(1000 - AP722)</f>
        <v>0</v>
      </c>
      <c r="AO722">
        <v>19.16422651121196</v>
      </c>
      <c r="AP722">
        <v>23.32612545454544</v>
      </c>
      <c r="AQ722">
        <v>-0.0001247621884457966</v>
      </c>
      <c r="AR722">
        <v>84.82373747385547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1394</v>
      </c>
      <c r="CA722">
        <v>300</v>
      </c>
      <c r="CB722">
        <v>300</v>
      </c>
      <c r="CC722">
        <v>300</v>
      </c>
      <c r="CD722">
        <v>10389.3</v>
      </c>
      <c r="CE722">
        <v>1221.96</v>
      </c>
      <c r="CF722">
        <v>-0.00688733</v>
      </c>
      <c r="CG722">
        <v>0.34</v>
      </c>
      <c r="CH722" t="s">
        <v>417</v>
      </c>
      <c r="CI722" t="s">
        <v>417</v>
      </c>
      <c r="CJ722" t="s">
        <v>417</v>
      </c>
      <c r="CK722" t="s">
        <v>417</v>
      </c>
      <c r="CL722" t="s">
        <v>417</v>
      </c>
      <c r="CM722" t="s">
        <v>417</v>
      </c>
      <c r="CN722" t="s">
        <v>417</v>
      </c>
      <c r="CO722" t="s">
        <v>417</v>
      </c>
      <c r="CP722" t="s">
        <v>417</v>
      </c>
      <c r="CQ722" t="s">
        <v>417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1658951928.5</v>
      </c>
      <c r="DB722">
        <v>480.3202962962964</v>
      </c>
      <c r="DC722">
        <v>527.3258148148149</v>
      </c>
      <c r="DD722">
        <v>23.33573333333334</v>
      </c>
      <c r="DE722">
        <v>19.19354074074074</v>
      </c>
      <c r="DF722">
        <v>482.8264074074074</v>
      </c>
      <c r="DG722">
        <v>23.42487407407407</v>
      </c>
      <c r="DH722">
        <v>500.0494814814815</v>
      </c>
      <c r="DI722">
        <v>90.38767407407406</v>
      </c>
      <c r="DJ722">
        <v>0.09998482222222221</v>
      </c>
      <c r="DK722">
        <v>27.21424814814814</v>
      </c>
      <c r="DL722">
        <v>27.03404444444444</v>
      </c>
      <c r="DM722">
        <v>999.9000000000001</v>
      </c>
      <c r="DN722">
        <v>0</v>
      </c>
      <c r="DO722">
        <v>0</v>
      </c>
      <c r="DP722">
        <v>9994.252222222221</v>
      </c>
      <c r="DQ722">
        <v>0</v>
      </c>
      <c r="DR722">
        <v>11.64553703703704</v>
      </c>
      <c r="DS722">
        <v>-47.00548888888888</v>
      </c>
      <c r="DT722">
        <v>491.7967037037037</v>
      </c>
      <c r="DU722">
        <v>537.6445925925926</v>
      </c>
      <c r="DV722">
        <v>4.142203703703704</v>
      </c>
      <c r="DW722">
        <v>527.3258148148149</v>
      </c>
      <c r="DX722">
        <v>19.19354074074074</v>
      </c>
      <c r="DY722">
        <v>2.109262962962962</v>
      </c>
      <c r="DZ722">
        <v>1.734858888888889</v>
      </c>
      <c r="EA722">
        <v>18.28930740740741</v>
      </c>
      <c r="EB722">
        <v>15.21188888888889</v>
      </c>
      <c r="EC722">
        <v>2000.007407407407</v>
      </c>
      <c r="ED722">
        <v>0.9799979999999998</v>
      </c>
      <c r="EE722">
        <v>0.0200021</v>
      </c>
      <c r="EF722">
        <v>0</v>
      </c>
      <c r="EG722">
        <v>842.6621851851855</v>
      </c>
      <c r="EH722">
        <v>5.00097</v>
      </c>
      <c r="EI722">
        <v>16793.72962962963</v>
      </c>
      <c r="EJ722">
        <v>16707.63333333333</v>
      </c>
      <c r="EK722">
        <v>39.23833333333333</v>
      </c>
      <c r="EL722">
        <v>39.56666666666666</v>
      </c>
      <c r="EM722">
        <v>39.18933333333333</v>
      </c>
      <c r="EN722">
        <v>39.14796296296296</v>
      </c>
      <c r="EO722">
        <v>39.78903703703704</v>
      </c>
      <c r="EP722">
        <v>1955.102222222222</v>
      </c>
      <c r="EQ722">
        <v>39.90074074074074</v>
      </c>
      <c r="ER722">
        <v>0</v>
      </c>
      <c r="ES722">
        <v>2730</v>
      </c>
      <c r="ET722">
        <v>0</v>
      </c>
      <c r="EU722">
        <v>842.7101200000001</v>
      </c>
      <c r="EV722">
        <v>17.45707691678652</v>
      </c>
      <c r="EW722">
        <v>369.4692307710978</v>
      </c>
      <c r="EX722">
        <v>16795.52</v>
      </c>
      <c r="EY722">
        <v>15</v>
      </c>
      <c r="EZ722">
        <v>1658949246.1</v>
      </c>
      <c r="FA722" t="s">
        <v>1397</v>
      </c>
      <c r="FB722">
        <v>1658949228.6</v>
      </c>
      <c r="FC722">
        <v>1658949246.1</v>
      </c>
      <c r="FD722">
        <v>1</v>
      </c>
      <c r="FE722">
        <v>1.075</v>
      </c>
      <c r="FF722">
        <v>0.018</v>
      </c>
      <c r="FG722">
        <v>-2.327</v>
      </c>
      <c r="FH722">
        <v>-0.178</v>
      </c>
      <c r="FI722">
        <v>420</v>
      </c>
      <c r="FJ722">
        <v>13</v>
      </c>
      <c r="FK722">
        <v>0.09</v>
      </c>
      <c r="FL722">
        <v>0.02</v>
      </c>
      <c r="FM722">
        <v>-46.02297073170731</v>
      </c>
      <c r="FN722">
        <v>-14.5087630662022</v>
      </c>
      <c r="FO722">
        <v>1.441925970875353</v>
      </c>
      <c r="FP722">
        <v>0</v>
      </c>
      <c r="FQ722">
        <v>841.4519411764704</v>
      </c>
      <c r="FR722">
        <v>17.00629486888452</v>
      </c>
      <c r="FS722">
        <v>1.685418833287046</v>
      </c>
      <c r="FT722">
        <v>0</v>
      </c>
      <c r="FU722">
        <v>4.107918536585366</v>
      </c>
      <c r="FV722">
        <v>0.4750653658536657</v>
      </c>
      <c r="FW722">
        <v>0.04929349601192768</v>
      </c>
      <c r="FX722">
        <v>0</v>
      </c>
      <c r="FY722">
        <v>0</v>
      </c>
      <c r="FZ722">
        <v>3</v>
      </c>
      <c r="GA722" t="s">
        <v>439</v>
      </c>
      <c r="GB722">
        <v>2.98371</v>
      </c>
      <c r="GC722">
        <v>2.71561</v>
      </c>
      <c r="GD722">
        <v>0.108585</v>
      </c>
      <c r="GE722">
        <v>0.114445</v>
      </c>
      <c r="GF722">
        <v>0.10542</v>
      </c>
      <c r="GG722">
        <v>0.0900335</v>
      </c>
      <c r="GH722">
        <v>28283.4</v>
      </c>
      <c r="GI722">
        <v>28203.9</v>
      </c>
      <c r="GJ722">
        <v>29486.4</v>
      </c>
      <c r="GK722">
        <v>29452.8</v>
      </c>
      <c r="GL722">
        <v>34939.3</v>
      </c>
      <c r="GM722">
        <v>35630.3</v>
      </c>
      <c r="GN722">
        <v>41533.9</v>
      </c>
      <c r="GO722">
        <v>41971.4</v>
      </c>
      <c r="GP722">
        <v>1.9569</v>
      </c>
      <c r="GQ722">
        <v>1.91337</v>
      </c>
      <c r="GR722">
        <v>0.110507</v>
      </c>
      <c r="GS722">
        <v>0</v>
      </c>
      <c r="GT722">
        <v>25.1962</v>
      </c>
      <c r="GU722">
        <v>999.9</v>
      </c>
      <c r="GV722">
        <v>47.4</v>
      </c>
      <c r="GW722">
        <v>31.4</v>
      </c>
      <c r="GX722">
        <v>24.204</v>
      </c>
      <c r="GY722">
        <v>62.8698</v>
      </c>
      <c r="GZ722">
        <v>33.5216</v>
      </c>
      <c r="HA722">
        <v>1</v>
      </c>
      <c r="HB722">
        <v>-0.0963338</v>
      </c>
      <c r="HC722">
        <v>0.158486</v>
      </c>
      <c r="HD722">
        <v>20.3325</v>
      </c>
      <c r="HE722">
        <v>5.21669</v>
      </c>
      <c r="HF722">
        <v>12.0099</v>
      </c>
      <c r="HG722">
        <v>4.98915</v>
      </c>
      <c r="HH722">
        <v>3.28848</v>
      </c>
      <c r="HI722">
        <v>9999</v>
      </c>
      <c r="HJ722">
        <v>9999</v>
      </c>
      <c r="HK722">
        <v>9999</v>
      </c>
      <c r="HL722">
        <v>157.6</v>
      </c>
      <c r="HM722">
        <v>1.86739</v>
      </c>
      <c r="HN722">
        <v>1.86646</v>
      </c>
      <c r="HO722">
        <v>1.86585</v>
      </c>
      <c r="HP722">
        <v>1.86584</v>
      </c>
      <c r="HQ722">
        <v>1.86768</v>
      </c>
      <c r="HR722">
        <v>1.87012</v>
      </c>
      <c r="HS722">
        <v>1.86874</v>
      </c>
      <c r="HT722">
        <v>1.87024</v>
      </c>
      <c r="HU722">
        <v>0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-2.576</v>
      </c>
      <c r="II722">
        <v>-0.0893</v>
      </c>
      <c r="IJ722">
        <v>-0.9279119013753974</v>
      </c>
      <c r="IK722">
        <v>-0.003643892653284941</v>
      </c>
      <c r="IL722">
        <v>8.948238347276123E-07</v>
      </c>
      <c r="IM722">
        <v>-2.445980282225029E-10</v>
      </c>
      <c r="IN722">
        <v>-0.1764634167570225</v>
      </c>
      <c r="IO722">
        <v>-0.01042730378795286</v>
      </c>
      <c r="IP722">
        <v>0.00100284695746963</v>
      </c>
      <c r="IQ722">
        <v>-1.701466411570297E-05</v>
      </c>
      <c r="IR722">
        <v>2</v>
      </c>
      <c r="IS722">
        <v>2310</v>
      </c>
      <c r="IT722">
        <v>1</v>
      </c>
      <c r="IU722">
        <v>25</v>
      </c>
      <c r="IV722">
        <v>45.1</v>
      </c>
      <c r="IW722">
        <v>44.8</v>
      </c>
      <c r="IX722">
        <v>1.33057</v>
      </c>
      <c r="IY722">
        <v>2.2168</v>
      </c>
      <c r="IZ722">
        <v>1.39648</v>
      </c>
      <c r="JA722">
        <v>2.34619</v>
      </c>
      <c r="JB722">
        <v>1.49536</v>
      </c>
      <c r="JC722">
        <v>2.3877</v>
      </c>
      <c r="JD722">
        <v>36.0113</v>
      </c>
      <c r="JE722">
        <v>24.1751</v>
      </c>
      <c r="JF722">
        <v>18</v>
      </c>
      <c r="JG722">
        <v>516.035</v>
      </c>
      <c r="JH722">
        <v>444.263</v>
      </c>
      <c r="JI722">
        <v>24.9996</v>
      </c>
      <c r="JJ722">
        <v>26.2023</v>
      </c>
      <c r="JK722">
        <v>29.9999</v>
      </c>
      <c r="JL722">
        <v>26.2093</v>
      </c>
      <c r="JM722">
        <v>26.1551</v>
      </c>
      <c r="JN722">
        <v>26.6363</v>
      </c>
      <c r="JO722">
        <v>25.4109</v>
      </c>
      <c r="JP722">
        <v>61.7814</v>
      </c>
      <c r="JQ722">
        <v>25</v>
      </c>
      <c r="JR722">
        <v>573.933</v>
      </c>
      <c r="JS722">
        <v>19.0382</v>
      </c>
      <c r="JT722">
        <v>100.834</v>
      </c>
      <c r="JU722">
        <v>100.8</v>
      </c>
    </row>
    <row r="723" spans="1:281">
      <c r="A723">
        <v>707</v>
      </c>
      <c r="B723">
        <v>1658951941</v>
      </c>
      <c r="C723">
        <v>10303</v>
      </c>
      <c r="D723" t="s">
        <v>1850</v>
      </c>
      <c r="E723" t="s">
        <v>1851</v>
      </c>
      <c r="F723">
        <v>5</v>
      </c>
      <c r="G723" t="s">
        <v>1783</v>
      </c>
      <c r="H723" t="s">
        <v>416</v>
      </c>
      <c r="I723">
        <v>1658951933.214286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571.005218276655</v>
      </c>
      <c r="AK723">
        <v>530.663939393939</v>
      </c>
      <c r="AL723">
        <v>3.255894001368496</v>
      </c>
      <c r="AM723">
        <v>65.26801918758835</v>
      </c>
      <c r="AN723">
        <f>(AP723 - AO723 + DI723*1E3/(8.314*(DK723+273.15)) * AR723/DH723 * AQ723) * DH723/(100*CV723) * 1000/(1000 - AP723)</f>
        <v>0</v>
      </c>
      <c r="AO723">
        <v>19.12673799276099</v>
      </c>
      <c r="AP723">
        <v>23.32207696969697</v>
      </c>
      <c r="AQ723">
        <v>-0.0001190098133291325</v>
      </c>
      <c r="AR723">
        <v>84.82373747385547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1394</v>
      </c>
      <c r="CA723">
        <v>300</v>
      </c>
      <c r="CB723">
        <v>300</v>
      </c>
      <c r="CC723">
        <v>300</v>
      </c>
      <c r="CD723">
        <v>10389.3</v>
      </c>
      <c r="CE723">
        <v>1221.96</v>
      </c>
      <c r="CF723">
        <v>-0.00688733</v>
      </c>
      <c r="CG723">
        <v>0.34</v>
      </c>
      <c r="CH723" t="s">
        <v>417</v>
      </c>
      <c r="CI723" t="s">
        <v>417</v>
      </c>
      <c r="CJ723" t="s">
        <v>417</v>
      </c>
      <c r="CK723" t="s">
        <v>417</v>
      </c>
      <c r="CL723" t="s">
        <v>417</v>
      </c>
      <c r="CM723" t="s">
        <v>417</v>
      </c>
      <c r="CN723" t="s">
        <v>417</v>
      </c>
      <c r="CO723" t="s">
        <v>417</v>
      </c>
      <c r="CP723" t="s">
        <v>417</v>
      </c>
      <c r="CQ723" t="s">
        <v>417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1658951933.214286</v>
      </c>
      <c r="DB723">
        <v>495.2147142857144</v>
      </c>
      <c r="DC723">
        <v>543.180892857143</v>
      </c>
      <c r="DD723">
        <v>23.32911785714285</v>
      </c>
      <c r="DE723">
        <v>19.1549</v>
      </c>
      <c r="DF723">
        <v>497.7647142857143</v>
      </c>
      <c r="DG723">
        <v>23.41831428571428</v>
      </c>
      <c r="DH723">
        <v>500.0384642857142</v>
      </c>
      <c r="DI723">
        <v>90.38778928571428</v>
      </c>
      <c r="DJ723">
        <v>0.09997739285714287</v>
      </c>
      <c r="DK723">
        <v>27.21249642857143</v>
      </c>
      <c r="DL723">
        <v>27.01927142857143</v>
      </c>
      <c r="DM723">
        <v>999.9000000000002</v>
      </c>
      <c r="DN723">
        <v>0</v>
      </c>
      <c r="DO723">
        <v>0</v>
      </c>
      <c r="DP723">
        <v>9992.786785714286</v>
      </c>
      <c r="DQ723">
        <v>0</v>
      </c>
      <c r="DR723">
        <v>11.64566071428571</v>
      </c>
      <c r="DS723">
        <v>-47.96614285714286</v>
      </c>
      <c r="DT723">
        <v>507.0434642857143</v>
      </c>
      <c r="DU723">
        <v>553.788</v>
      </c>
      <c r="DV723">
        <v>4.174231428571429</v>
      </c>
      <c r="DW723">
        <v>543.180892857143</v>
      </c>
      <c r="DX723">
        <v>19.1549</v>
      </c>
      <c r="DY723">
        <v>2.108668214285715</v>
      </c>
      <c r="DZ723">
        <v>1.731367142857143</v>
      </c>
      <c r="EA723">
        <v>18.28480357142857</v>
      </c>
      <c r="EB723">
        <v>15.18054642857143</v>
      </c>
      <c r="EC723">
        <v>2000.025</v>
      </c>
      <c r="ED723">
        <v>0.9799977857142855</v>
      </c>
      <c r="EE723">
        <v>0.02000231428571429</v>
      </c>
      <c r="EF723">
        <v>0</v>
      </c>
      <c r="EG723">
        <v>844.1054642857143</v>
      </c>
      <c r="EH723">
        <v>5.00097</v>
      </c>
      <c r="EI723">
        <v>16822.56428571429</v>
      </c>
      <c r="EJ723">
        <v>16707.79285714286</v>
      </c>
      <c r="EK723">
        <v>39.21849999999999</v>
      </c>
      <c r="EL723">
        <v>39.56199999999999</v>
      </c>
      <c r="EM723">
        <v>39.187</v>
      </c>
      <c r="EN723">
        <v>39.12942857142857</v>
      </c>
      <c r="EO723">
        <v>39.77435714285714</v>
      </c>
      <c r="EP723">
        <v>1955.116785714286</v>
      </c>
      <c r="EQ723">
        <v>39.90392857142857</v>
      </c>
      <c r="ER723">
        <v>0</v>
      </c>
      <c r="ES723">
        <v>2734.799999952316</v>
      </c>
      <c r="ET723">
        <v>0</v>
      </c>
      <c r="EU723">
        <v>844.20676</v>
      </c>
      <c r="EV723">
        <v>18.66415381858529</v>
      </c>
      <c r="EW723">
        <v>370.2384609550724</v>
      </c>
      <c r="EX723">
        <v>16825.084</v>
      </c>
      <c r="EY723">
        <v>15</v>
      </c>
      <c r="EZ723">
        <v>1658949246.1</v>
      </c>
      <c r="FA723" t="s">
        <v>1397</v>
      </c>
      <c r="FB723">
        <v>1658949228.6</v>
      </c>
      <c r="FC723">
        <v>1658949246.1</v>
      </c>
      <c r="FD723">
        <v>1</v>
      </c>
      <c r="FE723">
        <v>1.075</v>
      </c>
      <c r="FF723">
        <v>0.018</v>
      </c>
      <c r="FG723">
        <v>-2.327</v>
      </c>
      <c r="FH723">
        <v>-0.178</v>
      </c>
      <c r="FI723">
        <v>420</v>
      </c>
      <c r="FJ723">
        <v>13</v>
      </c>
      <c r="FK723">
        <v>0.09</v>
      </c>
      <c r="FL723">
        <v>0.02</v>
      </c>
      <c r="FM723">
        <v>-47.35467</v>
      </c>
      <c r="FN723">
        <v>-12.2195707317072</v>
      </c>
      <c r="FO723">
        <v>1.176306884745644</v>
      </c>
      <c r="FP723">
        <v>0</v>
      </c>
      <c r="FQ723">
        <v>843.2007941176471</v>
      </c>
      <c r="FR723">
        <v>18.35097019058527</v>
      </c>
      <c r="FS723">
        <v>1.819553852546921</v>
      </c>
      <c r="FT723">
        <v>0</v>
      </c>
      <c r="FU723">
        <v>4.15278375</v>
      </c>
      <c r="FV723">
        <v>0.4014336585365769</v>
      </c>
      <c r="FW723">
        <v>0.03959975824973561</v>
      </c>
      <c r="FX723">
        <v>0</v>
      </c>
      <c r="FY723">
        <v>0</v>
      </c>
      <c r="FZ723">
        <v>3</v>
      </c>
      <c r="GA723" t="s">
        <v>439</v>
      </c>
      <c r="GB723">
        <v>2.98384</v>
      </c>
      <c r="GC723">
        <v>2.71598</v>
      </c>
      <c r="GD723">
        <v>0.111051</v>
      </c>
      <c r="GE723">
        <v>0.11694</v>
      </c>
      <c r="GF723">
        <v>0.105409</v>
      </c>
      <c r="GG723">
        <v>0.0897556</v>
      </c>
      <c r="GH723">
        <v>28205.1</v>
      </c>
      <c r="GI723">
        <v>28124.3</v>
      </c>
      <c r="GJ723">
        <v>29486.4</v>
      </c>
      <c r="GK723">
        <v>29452.7</v>
      </c>
      <c r="GL723">
        <v>34939.9</v>
      </c>
      <c r="GM723">
        <v>35641.4</v>
      </c>
      <c r="GN723">
        <v>41534</v>
      </c>
      <c r="GO723">
        <v>41971.4</v>
      </c>
      <c r="GP723">
        <v>1.9573</v>
      </c>
      <c r="GQ723">
        <v>1.9129</v>
      </c>
      <c r="GR723">
        <v>0.110012</v>
      </c>
      <c r="GS723">
        <v>0</v>
      </c>
      <c r="GT723">
        <v>25.2</v>
      </c>
      <c r="GU723">
        <v>999.9</v>
      </c>
      <c r="GV723">
        <v>47.4</v>
      </c>
      <c r="GW723">
        <v>31.4</v>
      </c>
      <c r="GX723">
        <v>24.2033</v>
      </c>
      <c r="GY723">
        <v>62.9698</v>
      </c>
      <c r="GZ723">
        <v>33.9704</v>
      </c>
      <c r="HA723">
        <v>1</v>
      </c>
      <c r="HB723">
        <v>-0.096875</v>
      </c>
      <c r="HC723">
        <v>0.157116</v>
      </c>
      <c r="HD723">
        <v>20.3327</v>
      </c>
      <c r="HE723">
        <v>5.21744</v>
      </c>
      <c r="HF723">
        <v>12.0099</v>
      </c>
      <c r="HG723">
        <v>4.9895</v>
      </c>
      <c r="HH723">
        <v>3.28858</v>
      </c>
      <c r="HI723">
        <v>9999</v>
      </c>
      <c r="HJ723">
        <v>9999</v>
      </c>
      <c r="HK723">
        <v>9999</v>
      </c>
      <c r="HL723">
        <v>157.6</v>
      </c>
      <c r="HM723">
        <v>1.86739</v>
      </c>
      <c r="HN723">
        <v>1.86646</v>
      </c>
      <c r="HO723">
        <v>1.86587</v>
      </c>
      <c r="HP723">
        <v>1.86584</v>
      </c>
      <c r="HQ723">
        <v>1.86768</v>
      </c>
      <c r="HR723">
        <v>1.87013</v>
      </c>
      <c r="HS723">
        <v>1.86875</v>
      </c>
      <c r="HT723">
        <v>1.87026</v>
      </c>
      <c r="HU723">
        <v>0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-2.622</v>
      </c>
      <c r="II723">
        <v>-0.0892</v>
      </c>
      <c r="IJ723">
        <v>-0.9279119013753974</v>
      </c>
      <c r="IK723">
        <v>-0.003643892653284941</v>
      </c>
      <c r="IL723">
        <v>8.948238347276123E-07</v>
      </c>
      <c r="IM723">
        <v>-2.445980282225029E-10</v>
      </c>
      <c r="IN723">
        <v>-0.1764634167570225</v>
      </c>
      <c r="IO723">
        <v>-0.01042730378795286</v>
      </c>
      <c r="IP723">
        <v>0.00100284695746963</v>
      </c>
      <c r="IQ723">
        <v>-1.701466411570297E-05</v>
      </c>
      <c r="IR723">
        <v>2</v>
      </c>
      <c r="IS723">
        <v>2310</v>
      </c>
      <c r="IT723">
        <v>1</v>
      </c>
      <c r="IU723">
        <v>25</v>
      </c>
      <c r="IV723">
        <v>45.2</v>
      </c>
      <c r="IW723">
        <v>44.9</v>
      </c>
      <c r="IX723">
        <v>1.35986</v>
      </c>
      <c r="IY723">
        <v>2.22412</v>
      </c>
      <c r="IZ723">
        <v>1.39771</v>
      </c>
      <c r="JA723">
        <v>2.34619</v>
      </c>
      <c r="JB723">
        <v>1.49536</v>
      </c>
      <c r="JC723">
        <v>2.31812</v>
      </c>
      <c r="JD723">
        <v>36.0113</v>
      </c>
      <c r="JE723">
        <v>24.1663</v>
      </c>
      <c r="JF723">
        <v>18</v>
      </c>
      <c r="JG723">
        <v>516.275</v>
      </c>
      <c r="JH723">
        <v>443.956</v>
      </c>
      <c r="JI723">
        <v>24.9996</v>
      </c>
      <c r="JJ723">
        <v>26.2012</v>
      </c>
      <c r="JK723">
        <v>30</v>
      </c>
      <c r="JL723">
        <v>26.207</v>
      </c>
      <c r="JM723">
        <v>26.1529</v>
      </c>
      <c r="JN723">
        <v>27.2192</v>
      </c>
      <c r="JO723">
        <v>26.1727</v>
      </c>
      <c r="JP723">
        <v>61.7814</v>
      </c>
      <c r="JQ723">
        <v>25</v>
      </c>
      <c r="JR723">
        <v>587.359</v>
      </c>
      <c r="JS723">
        <v>18.8221</v>
      </c>
      <c r="JT723">
        <v>100.834</v>
      </c>
      <c r="JU723">
        <v>100.8</v>
      </c>
    </row>
    <row r="724" spans="1:281">
      <c r="A724">
        <v>708</v>
      </c>
      <c r="B724">
        <v>1658951946</v>
      </c>
      <c r="C724">
        <v>10308</v>
      </c>
      <c r="D724" t="s">
        <v>1852</v>
      </c>
      <c r="E724" t="s">
        <v>1853</v>
      </c>
      <c r="F724">
        <v>5</v>
      </c>
      <c r="G724" t="s">
        <v>1783</v>
      </c>
      <c r="H724" t="s">
        <v>416</v>
      </c>
      <c r="I724">
        <v>1658951938.5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588.1840463468228</v>
      </c>
      <c r="AK724">
        <v>546.9382303030302</v>
      </c>
      <c r="AL724">
        <v>3.257371883145628</v>
      </c>
      <c r="AM724">
        <v>65.26801918758835</v>
      </c>
      <c r="AN724">
        <f>(AP724 - AO724 + DI724*1E3/(8.314*(DK724+273.15)) * AR724/DH724 * AQ724) * DH724/(100*CV724) * 1000/(1000 - AP724)</f>
        <v>0</v>
      </c>
      <c r="AO724">
        <v>18.99483268970229</v>
      </c>
      <c r="AP724">
        <v>23.28159575757576</v>
      </c>
      <c r="AQ724">
        <v>-0.006069416127695149</v>
      </c>
      <c r="AR724">
        <v>84.82373747385547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1394</v>
      </c>
      <c r="CA724">
        <v>300</v>
      </c>
      <c r="CB724">
        <v>300</v>
      </c>
      <c r="CC724">
        <v>300</v>
      </c>
      <c r="CD724">
        <v>10389.3</v>
      </c>
      <c r="CE724">
        <v>1221.96</v>
      </c>
      <c r="CF724">
        <v>-0.00688733</v>
      </c>
      <c r="CG724">
        <v>0.34</v>
      </c>
      <c r="CH724" t="s">
        <v>417</v>
      </c>
      <c r="CI724" t="s">
        <v>417</v>
      </c>
      <c r="CJ724" t="s">
        <v>417</v>
      </c>
      <c r="CK724" t="s">
        <v>417</v>
      </c>
      <c r="CL724" t="s">
        <v>417</v>
      </c>
      <c r="CM724" t="s">
        <v>417</v>
      </c>
      <c r="CN724" t="s">
        <v>417</v>
      </c>
      <c r="CO724" t="s">
        <v>417</v>
      </c>
      <c r="CP724" t="s">
        <v>417</v>
      </c>
      <c r="CQ724" t="s">
        <v>417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1658951938.5</v>
      </c>
      <c r="DB724">
        <v>511.9626296296296</v>
      </c>
      <c r="DC724">
        <v>560.9797407407408</v>
      </c>
      <c r="DD724">
        <v>23.31823333333334</v>
      </c>
      <c r="DE724">
        <v>19.07942592592592</v>
      </c>
      <c r="DF724">
        <v>514.5617037037036</v>
      </c>
      <c r="DG724">
        <v>23.40751481481481</v>
      </c>
      <c r="DH724">
        <v>500.0489629629629</v>
      </c>
      <c r="DI724">
        <v>90.38835185185188</v>
      </c>
      <c r="DJ724">
        <v>0.09998027037037034</v>
      </c>
      <c r="DK724">
        <v>27.20948888888888</v>
      </c>
      <c r="DL724">
        <v>27.00765555555556</v>
      </c>
      <c r="DM724">
        <v>999.9000000000001</v>
      </c>
      <c r="DN724">
        <v>0</v>
      </c>
      <c r="DO724">
        <v>0</v>
      </c>
      <c r="DP724">
        <v>9998.02888888889</v>
      </c>
      <c r="DQ724">
        <v>0</v>
      </c>
      <c r="DR724">
        <v>11.64242592592592</v>
      </c>
      <c r="DS724">
        <v>-49.01717407407408</v>
      </c>
      <c r="DT724">
        <v>524.1854444444444</v>
      </c>
      <c r="DU724">
        <v>571.8897777777778</v>
      </c>
      <c r="DV724">
        <v>4.238814074074075</v>
      </c>
      <c r="DW724">
        <v>560.9797407407408</v>
      </c>
      <c r="DX724">
        <v>19.07942592592592</v>
      </c>
      <c r="DY724">
        <v>2.107697037037037</v>
      </c>
      <c r="DZ724">
        <v>1.724557037037036</v>
      </c>
      <c r="EA724">
        <v>18.27747037037037</v>
      </c>
      <c r="EB724">
        <v>15.11911851851852</v>
      </c>
      <c r="EC724">
        <v>2000.012222222222</v>
      </c>
      <c r="ED724">
        <v>0.9799973333333332</v>
      </c>
      <c r="EE724">
        <v>0.02000276666666667</v>
      </c>
      <c r="EF724">
        <v>0</v>
      </c>
      <c r="EG724">
        <v>845.7352222222222</v>
      </c>
      <c r="EH724">
        <v>5.00097</v>
      </c>
      <c r="EI724">
        <v>16854.9037037037</v>
      </c>
      <c r="EJ724">
        <v>16707.68148148148</v>
      </c>
      <c r="EK724">
        <v>39.19633333333333</v>
      </c>
      <c r="EL724">
        <v>39.56199999999999</v>
      </c>
      <c r="EM724">
        <v>39.187</v>
      </c>
      <c r="EN724">
        <v>39.125</v>
      </c>
      <c r="EO724">
        <v>39.75229629629629</v>
      </c>
      <c r="EP724">
        <v>1955.102222222222</v>
      </c>
      <c r="EQ724">
        <v>39.9074074074074</v>
      </c>
      <c r="ER724">
        <v>0</v>
      </c>
      <c r="ES724">
        <v>2740.200000047684</v>
      </c>
      <c r="ET724">
        <v>0</v>
      </c>
      <c r="EU724">
        <v>845.7881538461538</v>
      </c>
      <c r="EV724">
        <v>19.40177778101412</v>
      </c>
      <c r="EW724">
        <v>366.8205128282395</v>
      </c>
      <c r="EX724">
        <v>16856.28846153846</v>
      </c>
      <c r="EY724">
        <v>15</v>
      </c>
      <c r="EZ724">
        <v>1658949246.1</v>
      </c>
      <c r="FA724" t="s">
        <v>1397</v>
      </c>
      <c r="FB724">
        <v>1658949228.6</v>
      </c>
      <c r="FC724">
        <v>1658949246.1</v>
      </c>
      <c r="FD724">
        <v>1</v>
      </c>
      <c r="FE724">
        <v>1.075</v>
      </c>
      <c r="FF724">
        <v>0.018</v>
      </c>
      <c r="FG724">
        <v>-2.327</v>
      </c>
      <c r="FH724">
        <v>-0.178</v>
      </c>
      <c r="FI724">
        <v>420</v>
      </c>
      <c r="FJ724">
        <v>13</v>
      </c>
      <c r="FK724">
        <v>0.09</v>
      </c>
      <c r="FL724">
        <v>0.02</v>
      </c>
      <c r="FM724">
        <v>-48.4243243902439</v>
      </c>
      <c r="FN724">
        <v>-12.03497351916364</v>
      </c>
      <c r="FO724">
        <v>1.187886925262667</v>
      </c>
      <c r="FP724">
        <v>0</v>
      </c>
      <c r="FQ724">
        <v>844.850205882353</v>
      </c>
      <c r="FR724">
        <v>18.68349885161929</v>
      </c>
      <c r="FS724">
        <v>1.851424535473593</v>
      </c>
      <c r="FT724">
        <v>0</v>
      </c>
      <c r="FU724">
        <v>4.210946097560975</v>
      </c>
      <c r="FV724">
        <v>0.6969585365853753</v>
      </c>
      <c r="FW724">
        <v>0.07454291652654305</v>
      </c>
      <c r="FX724">
        <v>0</v>
      </c>
      <c r="FY724">
        <v>0</v>
      </c>
      <c r="FZ724">
        <v>3</v>
      </c>
      <c r="GA724" t="s">
        <v>439</v>
      </c>
      <c r="GB724">
        <v>2.98355</v>
      </c>
      <c r="GC724">
        <v>2.71564</v>
      </c>
      <c r="GD724">
        <v>0.113489</v>
      </c>
      <c r="GE724">
        <v>0.119361</v>
      </c>
      <c r="GF724">
        <v>0.105268</v>
      </c>
      <c r="GG724">
        <v>0.0892387</v>
      </c>
      <c r="GH724">
        <v>28127.9</v>
      </c>
      <c r="GI724">
        <v>28047.5</v>
      </c>
      <c r="GJ724">
        <v>29486.5</v>
      </c>
      <c r="GK724">
        <v>29453</v>
      </c>
      <c r="GL724">
        <v>34945.7</v>
      </c>
      <c r="GM724">
        <v>35662.3</v>
      </c>
      <c r="GN724">
        <v>41534.2</v>
      </c>
      <c r="GO724">
        <v>41971.7</v>
      </c>
      <c r="GP724">
        <v>1.95705</v>
      </c>
      <c r="GQ724">
        <v>1.91315</v>
      </c>
      <c r="GR724">
        <v>0.109226</v>
      </c>
      <c r="GS724">
        <v>0</v>
      </c>
      <c r="GT724">
        <v>25.2026</v>
      </c>
      <c r="GU724">
        <v>999.9</v>
      </c>
      <c r="GV724">
        <v>47.4</v>
      </c>
      <c r="GW724">
        <v>31.4</v>
      </c>
      <c r="GX724">
        <v>24.2028</v>
      </c>
      <c r="GY724">
        <v>62.7998</v>
      </c>
      <c r="GZ724">
        <v>33.746</v>
      </c>
      <c r="HA724">
        <v>1</v>
      </c>
      <c r="HB724">
        <v>-0.09681149999999999</v>
      </c>
      <c r="HC724">
        <v>0.155888</v>
      </c>
      <c r="HD724">
        <v>20.3328</v>
      </c>
      <c r="HE724">
        <v>5.21714</v>
      </c>
      <c r="HF724">
        <v>12.0099</v>
      </c>
      <c r="HG724">
        <v>4.9893</v>
      </c>
      <c r="HH724">
        <v>3.28855</v>
      </c>
      <c r="HI724">
        <v>9999</v>
      </c>
      <c r="HJ724">
        <v>9999</v>
      </c>
      <c r="HK724">
        <v>9999</v>
      </c>
      <c r="HL724">
        <v>157.6</v>
      </c>
      <c r="HM724">
        <v>1.86737</v>
      </c>
      <c r="HN724">
        <v>1.86646</v>
      </c>
      <c r="HO724">
        <v>1.86591</v>
      </c>
      <c r="HP724">
        <v>1.86584</v>
      </c>
      <c r="HQ724">
        <v>1.86768</v>
      </c>
      <c r="HR724">
        <v>1.87012</v>
      </c>
      <c r="HS724">
        <v>1.86874</v>
      </c>
      <c r="HT724">
        <v>1.87027</v>
      </c>
      <c r="HU724">
        <v>0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-2.669</v>
      </c>
      <c r="II724">
        <v>-0.0896</v>
      </c>
      <c r="IJ724">
        <v>-0.9279119013753974</v>
      </c>
      <c r="IK724">
        <v>-0.003643892653284941</v>
      </c>
      <c r="IL724">
        <v>8.948238347276123E-07</v>
      </c>
      <c r="IM724">
        <v>-2.445980282225029E-10</v>
      </c>
      <c r="IN724">
        <v>-0.1764634167570225</v>
      </c>
      <c r="IO724">
        <v>-0.01042730378795286</v>
      </c>
      <c r="IP724">
        <v>0.00100284695746963</v>
      </c>
      <c r="IQ724">
        <v>-1.701466411570297E-05</v>
      </c>
      <c r="IR724">
        <v>2</v>
      </c>
      <c r="IS724">
        <v>2310</v>
      </c>
      <c r="IT724">
        <v>1</v>
      </c>
      <c r="IU724">
        <v>25</v>
      </c>
      <c r="IV724">
        <v>45.3</v>
      </c>
      <c r="IW724">
        <v>45</v>
      </c>
      <c r="IX724">
        <v>1.39282</v>
      </c>
      <c r="IY724">
        <v>2.21069</v>
      </c>
      <c r="IZ724">
        <v>1.39648</v>
      </c>
      <c r="JA724">
        <v>2.34619</v>
      </c>
      <c r="JB724">
        <v>1.49536</v>
      </c>
      <c r="JC724">
        <v>2.35596</v>
      </c>
      <c r="JD724">
        <v>36.0113</v>
      </c>
      <c r="JE724">
        <v>24.1663</v>
      </c>
      <c r="JF724">
        <v>18</v>
      </c>
      <c r="JG724">
        <v>516.093</v>
      </c>
      <c r="JH724">
        <v>444.091</v>
      </c>
      <c r="JI724">
        <v>24.9996</v>
      </c>
      <c r="JJ724">
        <v>26.2</v>
      </c>
      <c r="JK724">
        <v>30</v>
      </c>
      <c r="JL724">
        <v>26.2049</v>
      </c>
      <c r="JM724">
        <v>26.1508</v>
      </c>
      <c r="JN724">
        <v>27.8793</v>
      </c>
      <c r="JO724">
        <v>26.447</v>
      </c>
      <c r="JP724">
        <v>61.408</v>
      </c>
      <c r="JQ724">
        <v>25</v>
      </c>
      <c r="JR724">
        <v>607.4109999999999</v>
      </c>
      <c r="JS724">
        <v>18.7784</v>
      </c>
      <c r="JT724">
        <v>100.834</v>
      </c>
      <c r="JU724">
        <v>100.801</v>
      </c>
    </row>
    <row r="725" spans="1:281">
      <c r="A725">
        <v>709</v>
      </c>
      <c r="B725">
        <v>1658951951</v>
      </c>
      <c r="C725">
        <v>10313</v>
      </c>
      <c r="D725" t="s">
        <v>1854</v>
      </c>
      <c r="E725" t="s">
        <v>1855</v>
      </c>
      <c r="F725">
        <v>5</v>
      </c>
      <c r="G725" t="s">
        <v>1783</v>
      </c>
      <c r="H725" t="s">
        <v>416</v>
      </c>
      <c r="I725">
        <v>1658951943.214286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605.2129291786753</v>
      </c>
      <c r="AK725">
        <v>563.1534424242424</v>
      </c>
      <c r="AL725">
        <v>3.237947522004136</v>
      </c>
      <c r="AM725">
        <v>65.26801918758835</v>
      </c>
      <c r="AN725">
        <f>(AP725 - AO725 + DI725*1E3/(8.314*(DK725+273.15)) * AR725/DH725 * AQ725) * DH725/(100*CV725) * 1000/(1000 - AP725)</f>
        <v>0</v>
      </c>
      <c r="AO725">
        <v>18.88745101931078</v>
      </c>
      <c r="AP725">
        <v>23.23128606060605</v>
      </c>
      <c r="AQ725">
        <v>-0.01127230633195823</v>
      </c>
      <c r="AR725">
        <v>84.82373747385547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1394</v>
      </c>
      <c r="CA725">
        <v>300</v>
      </c>
      <c r="CB725">
        <v>300</v>
      </c>
      <c r="CC725">
        <v>300</v>
      </c>
      <c r="CD725">
        <v>10389.3</v>
      </c>
      <c r="CE725">
        <v>1221.96</v>
      </c>
      <c r="CF725">
        <v>-0.00688733</v>
      </c>
      <c r="CG725">
        <v>0.34</v>
      </c>
      <c r="CH725" t="s">
        <v>417</v>
      </c>
      <c r="CI725" t="s">
        <v>417</v>
      </c>
      <c r="CJ725" t="s">
        <v>417</v>
      </c>
      <c r="CK725" t="s">
        <v>417</v>
      </c>
      <c r="CL725" t="s">
        <v>417</v>
      </c>
      <c r="CM725" t="s">
        <v>417</v>
      </c>
      <c r="CN725" t="s">
        <v>417</v>
      </c>
      <c r="CO725" t="s">
        <v>417</v>
      </c>
      <c r="CP725" t="s">
        <v>417</v>
      </c>
      <c r="CQ725" t="s">
        <v>417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1658951943.214286</v>
      </c>
      <c r="DB725">
        <v>526.9224642857142</v>
      </c>
      <c r="DC725">
        <v>576.8534285714286</v>
      </c>
      <c r="DD725">
        <v>23.29381785714286</v>
      </c>
      <c r="DE725">
        <v>18.98766428571428</v>
      </c>
      <c r="DF725">
        <v>529.56525</v>
      </c>
      <c r="DG725">
        <v>23.38331071428572</v>
      </c>
      <c r="DH725">
        <v>500.0472500000001</v>
      </c>
      <c r="DI725">
        <v>90.38865000000003</v>
      </c>
      <c r="DJ725">
        <v>0.0999474642857143</v>
      </c>
      <c r="DK725">
        <v>27.20729642857143</v>
      </c>
      <c r="DL725">
        <v>26.99635714285714</v>
      </c>
      <c r="DM725">
        <v>999.9000000000002</v>
      </c>
      <c r="DN725">
        <v>0</v>
      </c>
      <c r="DO725">
        <v>0</v>
      </c>
      <c r="DP725">
        <v>9997.743571428571</v>
      </c>
      <c r="DQ725">
        <v>0</v>
      </c>
      <c r="DR725">
        <v>11.61183928571428</v>
      </c>
      <c r="DS725">
        <v>-49.93103928571429</v>
      </c>
      <c r="DT725">
        <v>539.4886785714285</v>
      </c>
      <c r="DU725">
        <v>588.0168214285713</v>
      </c>
      <c r="DV725">
        <v>4.306150714285715</v>
      </c>
      <c r="DW725">
        <v>576.8534285714286</v>
      </c>
      <c r="DX725">
        <v>18.98766428571428</v>
      </c>
      <c r="DY725">
        <v>2.105496428571429</v>
      </c>
      <c r="DZ725">
        <v>1.716268928571429</v>
      </c>
      <c r="EA725">
        <v>18.26081071428571</v>
      </c>
      <c r="EB725">
        <v>15.04414642857143</v>
      </c>
      <c r="EC725">
        <v>1999.982142857142</v>
      </c>
      <c r="ED725">
        <v>0.9799968214285713</v>
      </c>
      <c r="EE725">
        <v>0.02000327857142857</v>
      </c>
      <c r="EF725">
        <v>0</v>
      </c>
      <c r="EG725">
        <v>847.1532142857142</v>
      </c>
      <c r="EH725">
        <v>5.00097</v>
      </c>
      <c r="EI725">
        <v>16883.31428571428</v>
      </c>
      <c r="EJ725">
        <v>16707.42857142857</v>
      </c>
      <c r="EK725">
        <v>39.187</v>
      </c>
      <c r="EL725">
        <v>39.56199999999999</v>
      </c>
      <c r="EM725">
        <v>39.18257142857143</v>
      </c>
      <c r="EN725">
        <v>39.125</v>
      </c>
      <c r="EO725">
        <v>39.74549999999999</v>
      </c>
      <c r="EP725">
        <v>1955.072142857143</v>
      </c>
      <c r="EQ725">
        <v>39.91</v>
      </c>
      <c r="ER725">
        <v>0</v>
      </c>
      <c r="ES725">
        <v>2745</v>
      </c>
      <c r="ET725">
        <v>0</v>
      </c>
      <c r="EU725">
        <v>847.256846153846</v>
      </c>
      <c r="EV725">
        <v>17.25695728066089</v>
      </c>
      <c r="EW725">
        <v>362.6324788843338</v>
      </c>
      <c r="EX725">
        <v>16885.40769230769</v>
      </c>
      <c r="EY725">
        <v>15</v>
      </c>
      <c r="EZ725">
        <v>1658949246.1</v>
      </c>
      <c r="FA725" t="s">
        <v>1397</v>
      </c>
      <c r="FB725">
        <v>1658949228.6</v>
      </c>
      <c r="FC725">
        <v>1658949246.1</v>
      </c>
      <c r="FD725">
        <v>1</v>
      </c>
      <c r="FE725">
        <v>1.075</v>
      </c>
      <c r="FF725">
        <v>0.018</v>
      </c>
      <c r="FG725">
        <v>-2.327</v>
      </c>
      <c r="FH725">
        <v>-0.178</v>
      </c>
      <c r="FI725">
        <v>420</v>
      </c>
      <c r="FJ725">
        <v>13</v>
      </c>
      <c r="FK725">
        <v>0.09</v>
      </c>
      <c r="FL725">
        <v>0.02</v>
      </c>
      <c r="FM725">
        <v>-49.20126097560976</v>
      </c>
      <c r="FN725">
        <v>-11.63891080139372</v>
      </c>
      <c r="FO725">
        <v>1.149279207384297</v>
      </c>
      <c r="FP725">
        <v>0</v>
      </c>
      <c r="FQ725">
        <v>845.9664411764707</v>
      </c>
      <c r="FR725">
        <v>18.4682811172848</v>
      </c>
      <c r="FS725">
        <v>1.829842908576909</v>
      </c>
      <c r="FT725">
        <v>0</v>
      </c>
      <c r="FU725">
        <v>4.257229756097561</v>
      </c>
      <c r="FV725">
        <v>0.8585627874564513</v>
      </c>
      <c r="FW725">
        <v>0.08803711762903373</v>
      </c>
      <c r="FX725">
        <v>0</v>
      </c>
      <c r="FY725">
        <v>0</v>
      </c>
      <c r="FZ725">
        <v>3</v>
      </c>
      <c r="GA725" t="s">
        <v>439</v>
      </c>
      <c r="GB725">
        <v>2.98347</v>
      </c>
      <c r="GC725">
        <v>2.71548</v>
      </c>
      <c r="GD725">
        <v>0.11588</v>
      </c>
      <c r="GE725">
        <v>0.121766</v>
      </c>
      <c r="GF725">
        <v>0.105113</v>
      </c>
      <c r="GG725">
        <v>0.0889133</v>
      </c>
      <c r="GH725">
        <v>28052.9</v>
      </c>
      <c r="GI725">
        <v>27970.9</v>
      </c>
      <c r="GJ725">
        <v>29487.4</v>
      </c>
      <c r="GK725">
        <v>29452.9</v>
      </c>
      <c r="GL725">
        <v>34953.1</v>
      </c>
      <c r="GM725">
        <v>35675.3</v>
      </c>
      <c r="GN725">
        <v>41535.6</v>
      </c>
      <c r="GO725">
        <v>41971.7</v>
      </c>
      <c r="GP725">
        <v>1.95705</v>
      </c>
      <c r="GQ725">
        <v>1.91315</v>
      </c>
      <c r="GR725">
        <v>0.108458</v>
      </c>
      <c r="GS725">
        <v>0</v>
      </c>
      <c r="GT725">
        <v>25.2042</v>
      </c>
      <c r="GU725">
        <v>999.9</v>
      </c>
      <c r="GV725">
        <v>47.3</v>
      </c>
      <c r="GW725">
        <v>31.4</v>
      </c>
      <c r="GX725">
        <v>24.1501</v>
      </c>
      <c r="GY725">
        <v>63.0498</v>
      </c>
      <c r="GZ725">
        <v>33.4535</v>
      </c>
      <c r="HA725">
        <v>1</v>
      </c>
      <c r="HB725">
        <v>-0.0969131</v>
      </c>
      <c r="HC725">
        <v>0.15454</v>
      </c>
      <c r="HD725">
        <v>20.3327</v>
      </c>
      <c r="HE725">
        <v>5.21669</v>
      </c>
      <c r="HF725">
        <v>12.0099</v>
      </c>
      <c r="HG725">
        <v>4.98915</v>
      </c>
      <c r="HH725">
        <v>3.28845</v>
      </c>
      <c r="HI725">
        <v>9999</v>
      </c>
      <c r="HJ725">
        <v>9999</v>
      </c>
      <c r="HK725">
        <v>9999</v>
      </c>
      <c r="HL725">
        <v>157.6</v>
      </c>
      <c r="HM725">
        <v>1.86738</v>
      </c>
      <c r="HN725">
        <v>1.86646</v>
      </c>
      <c r="HO725">
        <v>1.8659</v>
      </c>
      <c r="HP725">
        <v>1.86584</v>
      </c>
      <c r="HQ725">
        <v>1.86768</v>
      </c>
      <c r="HR725">
        <v>1.87012</v>
      </c>
      <c r="HS725">
        <v>1.86874</v>
      </c>
      <c r="HT725">
        <v>1.87027</v>
      </c>
      <c r="HU725">
        <v>0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-2.715</v>
      </c>
      <c r="II725">
        <v>-0.0901</v>
      </c>
      <c r="IJ725">
        <v>-0.9279119013753974</v>
      </c>
      <c r="IK725">
        <v>-0.003643892653284941</v>
      </c>
      <c r="IL725">
        <v>8.948238347276123E-07</v>
      </c>
      <c r="IM725">
        <v>-2.445980282225029E-10</v>
      </c>
      <c r="IN725">
        <v>-0.1764634167570225</v>
      </c>
      <c r="IO725">
        <v>-0.01042730378795286</v>
      </c>
      <c r="IP725">
        <v>0.00100284695746963</v>
      </c>
      <c r="IQ725">
        <v>-1.701466411570297E-05</v>
      </c>
      <c r="IR725">
        <v>2</v>
      </c>
      <c r="IS725">
        <v>2310</v>
      </c>
      <c r="IT725">
        <v>1</v>
      </c>
      <c r="IU725">
        <v>25</v>
      </c>
      <c r="IV725">
        <v>45.4</v>
      </c>
      <c r="IW725">
        <v>45.1</v>
      </c>
      <c r="IX725">
        <v>1.42212</v>
      </c>
      <c r="IY725">
        <v>2.21802</v>
      </c>
      <c r="IZ725">
        <v>1.39648</v>
      </c>
      <c r="JA725">
        <v>2.34619</v>
      </c>
      <c r="JB725">
        <v>1.49536</v>
      </c>
      <c r="JC725">
        <v>2.3938</v>
      </c>
      <c r="JD725">
        <v>35.9879</v>
      </c>
      <c r="JE725">
        <v>24.1663</v>
      </c>
      <c r="JF725">
        <v>18</v>
      </c>
      <c r="JG725">
        <v>516.079</v>
      </c>
      <c r="JH725">
        <v>444.077</v>
      </c>
      <c r="JI725">
        <v>24.9997</v>
      </c>
      <c r="JJ725">
        <v>26.1979</v>
      </c>
      <c r="JK725">
        <v>29.9999</v>
      </c>
      <c r="JL725">
        <v>26.2033</v>
      </c>
      <c r="JM725">
        <v>26.149</v>
      </c>
      <c r="JN725">
        <v>28.4567</v>
      </c>
      <c r="JO725">
        <v>26.447</v>
      </c>
      <c r="JP725">
        <v>61.408</v>
      </c>
      <c r="JQ725">
        <v>25</v>
      </c>
      <c r="JR725">
        <v>620.77</v>
      </c>
      <c r="JS725">
        <v>18.746</v>
      </c>
      <c r="JT725">
        <v>100.838</v>
      </c>
      <c r="JU725">
        <v>100.801</v>
      </c>
    </row>
    <row r="726" spans="1:281">
      <c r="A726">
        <v>710</v>
      </c>
      <c r="B726">
        <v>1658951956</v>
      </c>
      <c r="C726">
        <v>10318</v>
      </c>
      <c r="D726" t="s">
        <v>1856</v>
      </c>
      <c r="E726" t="s">
        <v>1857</v>
      </c>
      <c r="F726">
        <v>5</v>
      </c>
      <c r="G726" t="s">
        <v>1783</v>
      </c>
      <c r="H726" t="s">
        <v>416</v>
      </c>
      <c r="I726">
        <v>1658951948.5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622.1802396219191</v>
      </c>
      <c r="AK726">
        <v>579.4129575757573</v>
      </c>
      <c r="AL726">
        <v>3.256518518595217</v>
      </c>
      <c r="AM726">
        <v>65.26801918758835</v>
      </c>
      <c r="AN726">
        <f>(AP726 - AO726 + DI726*1E3/(8.314*(DK726+273.15)) * AR726/DH726 * AQ726) * DH726/(100*CV726) * 1000/(1000 - AP726)</f>
        <v>0</v>
      </c>
      <c r="AO726">
        <v>18.77410219551286</v>
      </c>
      <c r="AP726">
        <v>23.18084666666666</v>
      </c>
      <c r="AQ726">
        <v>-0.01122257195747675</v>
      </c>
      <c r="AR726">
        <v>84.82373747385547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1394</v>
      </c>
      <c r="CA726">
        <v>300</v>
      </c>
      <c r="CB726">
        <v>300</v>
      </c>
      <c r="CC726">
        <v>300</v>
      </c>
      <c r="CD726">
        <v>10389.3</v>
      </c>
      <c r="CE726">
        <v>1221.96</v>
      </c>
      <c r="CF726">
        <v>-0.00688733</v>
      </c>
      <c r="CG726">
        <v>0.34</v>
      </c>
      <c r="CH726" t="s">
        <v>417</v>
      </c>
      <c r="CI726" t="s">
        <v>417</v>
      </c>
      <c r="CJ726" t="s">
        <v>417</v>
      </c>
      <c r="CK726" t="s">
        <v>417</v>
      </c>
      <c r="CL726" t="s">
        <v>417</v>
      </c>
      <c r="CM726" t="s">
        <v>417</v>
      </c>
      <c r="CN726" t="s">
        <v>417</v>
      </c>
      <c r="CO726" t="s">
        <v>417</v>
      </c>
      <c r="CP726" t="s">
        <v>417</v>
      </c>
      <c r="CQ726" t="s">
        <v>417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1658951948.5</v>
      </c>
      <c r="DB726">
        <v>543.7247407407408</v>
      </c>
      <c r="DC726">
        <v>594.6231481481483</v>
      </c>
      <c r="DD726">
        <v>23.25162962962963</v>
      </c>
      <c r="DE726">
        <v>18.86697777777778</v>
      </c>
      <c r="DF726">
        <v>546.4162962962962</v>
      </c>
      <c r="DG726">
        <v>23.34148148148148</v>
      </c>
      <c r="DH726">
        <v>500.0551851851851</v>
      </c>
      <c r="DI726">
        <v>90.38908888888888</v>
      </c>
      <c r="DJ726">
        <v>0.09996962592592594</v>
      </c>
      <c r="DK726">
        <v>27.20623333333333</v>
      </c>
      <c r="DL726">
        <v>26.98662592592592</v>
      </c>
      <c r="DM726">
        <v>999.9000000000001</v>
      </c>
      <c r="DN726">
        <v>0</v>
      </c>
      <c r="DO726">
        <v>0</v>
      </c>
      <c r="DP726">
        <v>10000.25370370371</v>
      </c>
      <c r="DQ726">
        <v>0</v>
      </c>
      <c r="DR726">
        <v>11.59323333333333</v>
      </c>
      <c r="DS726">
        <v>-50.89857037037036</v>
      </c>
      <c r="DT726">
        <v>556.6674074074074</v>
      </c>
      <c r="DU726">
        <v>606.0563333333333</v>
      </c>
      <c r="DV726">
        <v>4.384653703703703</v>
      </c>
      <c r="DW726">
        <v>594.6231481481483</v>
      </c>
      <c r="DX726">
        <v>18.86697777777778</v>
      </c>
      <c r="DY726">
        <v>2.101692592592592</v>
      </c>
      <c r="DZ726">
        <v>1.705368518518519</v>
      </c>
      <c r="EA726">
        <v>18.23198888888889</v>
      </c>
      <c r="EB726">
        <v>14.94523703703704</v>
      </c>
      <c r="EC726">
        <v>1999.944814814815</v>
      </c>
      <c r="ED726">
        <v>0.979996222222222</v>
      </c>
      <c r="EE726">
        <v>0.02000387777777778</v>
      </c>
      <c r="EF726">
        <v>0</v>
      </c>
      <c r="EG726">
        <v>848.717111111111</v>
      </c>
      <c r="EH726">
        <v>5.00097</v>
      </c>
      <c r="EI726">
        <v>16914.79259259259</v>
      </c>
      <c r="EJ726">
        <v>16707.0962962963</v>
      </c>
      <c r="EK726">
        <v>39.1824074074074</v>
      </c>
      <c r="EL726">
        <v>39.56199999999999</v>
      </c>
      <c r="EM726">
        <v>39.17551851851852</v>
      </c>
      <c r="EN726">
        <v>39.125</v>
      </c>
      <c r="EO726">
        <v>39.736</v>
      </c>
      <c r="EP726">
        <v>1955.034814814815</v>
      </c>
      <c r="EQ726">
        <v>39.91</v>
      </c>
      <c r="ER726">
        <v>0</v>
      </c>
      <c r="ES726">
        <v>2749.799999952316</v>
      </c>
      <c r="ET726">
        <v>0</v>
      </c>
      <c r="EU726">
        <v>848.669346153846</v>
      </c>
      <c r="EV726">
        <v>17.31490597696748</v>
      </c>
      <c r="EW726">
        <v>359.8529909605903</v>
      </c>
      <c r="EX726">
        <v>16914.18076923077</v>
      </c>
      <c r="EY726">
        <v>15</v>
      </c>
      <c r="EZ726">
        <v>1658949246.1</v>
      </c>
      <c r="FA726" t="s">
        <v>1397</v>
      </c>
      <c r="FB726">
        <v>1658949228.6</v>
      </c>
      <c r="FC726">
        <v>1658949246.1</v>
      </c>
      <c r="FD726">
        <v>1</v>
      </c>
      <c r="FE726">
        <v>1.075</v>
      </c>
      <c r="FF726">
        <v>0.018</v>
      </c>
      <c r="FG726">
        <v>-2.327</v>
      </c>
      <c r="FH726">
        <v>-0.178</v>
      </c>
      <c r="FI726">
        <v>420</v>
      </c>
      <c r="FJ726">
        <v>13</v>
      </c>
      <c r="FK726">
        <v>0.09</v>
      </c>
      <c r="FL726">
        <v>0.02</v>
      </c>
      <c r="FM726">
        <v>-50.3384756097561</v>
      </c>
      <c r="FN726">
        <v>-10.98992613240435</v>
      </c>
      <c r="FO726">
        <v>1.085438175606355</v>
      </c>
      <c r="FP726">
        <v>0</v>
      </c>
      <c r="FQ726">
        <v>847.7816764705882</v>
      </c>
      <c r="FR726">
        <v>17.54626431817973</v>
      </c>
      <c r="FS726">
        <v>1.740699280049268</v>
      </c>
      <c r="FT726">
        <v>0</v>
      </c>
      <c r="FU726">
        <v>4.334462926829268</v>
      </c>
      <c r="FV726">
        <v>0.8610434843205651</v>
      </c>
      <c r="FW726">
        <v>0.08818181053089603</v>
      </c>
      <c r="FX726">
        <v>0</v>
      </c>
      <c r="FY726">
        <v>0</v>
      </c>
      <c r="FZ726">
        <v>3</v>
      </c>
      <c r="GA726" t="s">
        <v>439</v>
      </c>
      <c r="GB726">
        <v>2.98364</v>
      </c>
      <c r="GC726">
        <v>2.71578</v>
      </c>
      <c r="GD726">
        <v>0.118245</v>
      </c>
      <c r="GE726">
        <v>0.124117</v>
      </c>
      <c r="GF726">
        <v>0.10496</v>
      </c>
      <c r="GG726">
        <v>0.0887314</v>
      </c>
      <c r="GH726">
        <v>27976.9</v>
      </c>
      <c r="GI726">
        <v>27895.6</v>
      </c>
      <c r="GJ726">
        <v>29486.4</v>
      </c>
      <c r="GK726">
        <v>29452.4</v>
      </c>
      <c r="GL726">
        <v>34957.7</v>
      </c>
      <c r="GM726">
        <v>35682.2</v>
      </c>
      <c r="GN726">
        <v>41533.8</v>
      </c>
      <c r="GO726">
        <v>41971.3</v>
      </c>
      <c r="GP726">
        <v>1.95725</v>
      </c>
      <c r="GQ726">
        <v>1.91287</v>
      </c>
      <c r="GR726">
        <v>0.107422</v>
      </c>
      <c r="GS726">
        <v>0</v>
      </c>
      <c r="GT726">
        <v>25.2058</v>
      </c>
      <c r="GU726">
        <v>999.9</v>
      </c>
      <c r="GV726">
        <v>47.3</v>
      </c>
      <c r="GW726">
        <v>31.4</v>
      </c>
      <c r="GX726">
        <v>24.1526</v>
      </c>
      <c r="GY726">
        <v>62.8798</v>
      </c>
      <c r="GZ726">
        <v>34.0585</v>
      </c>
      <c r="HA726">
        <v>1</v>
      </c>
      <c r="HB726">
        <v>-0.09693599999999999</v>
      </c>
      <c r="HC726">
        <v>0.154115</v>
      </c>
      <c r="HD726">
        <v>20.3327</v>
      </c>
      <c r="HE726">
        <v>5.21669</v>
      </c>
      <c r="HF726">
        <v>12.0099</v>
      </c>
      <c r="HG726">
        <v>4.9891</v>
      </c>
      <c r="HH726">
        <v>3.28845</v>
      </c>
      <c r="HI726">
        <v>9999</v>
      </c>
      <c r="HJ726">
        <v>9999</v>
      </c>
      <c r="HK726">
        <v>9999</v>
      </c>
      <c r="HL726">
        <v>157.6</v>
      </c>
      <c r="HM726">
        <v>1.8674</v>
      </c>
      <c r="HN726">
        <v>1.86646</v>
      </c>
      <c r="HO726">
        <v>1.86588</v>
      </c>
      <c r="HP726">
        <v>1.86584</v>
      </c>
      <c r="HQ726">
        <v>1.86768</v>
      </c>
      <c r="HR726">
        <v>1.87012</v>
      </c>
      <c r="HS726">
        <v>1.86878</v>
      </c>
      <c r="HT726">
        <v>1.87027</v>
      </c>
      <c r="HU726">
        <v>0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-2.761</v>
      </c>
      <c r="II726">
        <v>-0.0905</v>
      </c>
      <c r="IJ726">
        <v>-0.9279119013753974</v>
      </c>
      <c r="IK726">
        <v>-0.003643892653284941</v>
      </c>
      <c r="IL726">
        <v>8.948238347276123E-07</v>
      </c>
      <c r="IM726">
        <v>-2.445980282225029E-10</v>
      </c>
      <c r="IN726">
        <v>-0.1764634167570225</v>
      </c>
      <c r="IO726">
        <v>-0.01042730378795286</v>
      </c>
      <c r="IP726">
        <v>0.00100284695746963</v>
      </c>
      <c r="IQ726">
        <v>-1.701466411570297E-05</v>
      </c>
      <c r="IR726">
        <v>2</v>
      </c>
      <c r="IS726">
        <v>2310</v>
      </c>
      <c r="IT726">
        <v>1</v>
      </c>
      <c r="IU726">
        <v>25</v>
      </c>
      <c r="IV726">
        <v>45.5</v>
      </c>
      <c r="IW726">
        <v>45.2</v>
      </c>
      <c r="IX726">
        <v>1.45386</v>
      </c>
      <c r="IY726">
        <v>2.22534</v>
      </c>
      <c r="IZ726">
        <v>1.39771</v>
      </c>
      <c r="JA726">
        <v>2.34619</v>
      </c>
      <c r="JB726">
        <v>1.49536</v>
      </c>
      <c r="JC726">
        <v>2.30469</v>
      </c>
      <c r="JD726">
        <v>36.0113</v>
      </c>
      <c r="JE726">
        <v>24.1663</v>
      </c>
      <c r="JF726">
        <v>18</v>
      </c>
      <c r="JG726">
        <v>516.189</v>
      </c>
      <c r="JH726">
        <v>443.892</v>
      </c>
      <c r="JI726">
        <v>24.9998</v>
      </c>
      <c r="JJ726">
        <v>26.1974</v>
      </c>
      <c r="JK726">
        <v>29.9999</v>
      </c>
      <c r="JL726">
        <v>26.2011</v>
      </c>
      <c r="JM726">
        <v>26.1468</v>
      </c>
      <c r="JN726">
        <v>29.11</v>
      </c>
      <c r="JO726">
        <v>26.447</v>
      </c>
      <c r="JP726">
        <v>61.408</v>
      </c>
      <c r="JQ726">
        <v>25</v>
      </c>
      <c r="JR726">
        <v>640.823</v>
      </c>
      <c r="JS726">
        <v>18.7246</v>
      </c>
      <c r="JT726">
        <v>100.834</v>
      </c>
      <c r="JU726">
        <v>100.8</v>
      </c>
    </row>
    <row r="727" spans="1:281">
      <c r="A727">
        <v>711</v>
      </c>
      <c r="B727">
        <v>1658951961</v>
      </c>
      <c r="C727">
        <v>10323</v>
      </c>
      <c r="D727" t="s">
        <v>1858</v>
      </c>
      <c r="E727" t="s">
        <v>1859</v>
      </c>
      <c r="F727">
        <v>5</v>
      </c>
      <c r="G727" t="s">
        <v>1783</v>
      </c>
      <c r="H727" t="s">
        <v>416</v>
      </c>
      <c r="I727">
        <v>1658951953.214286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639.4087286638738</v>
      </c>
      <c r="AK727">
        <v>595.7038909090907</v>
      </c>
      <c r="AL727">
        <v>3.261700208976829</v>
      </c>
      <c r="AM727">
        <v>65.26801918758835</v>
      </c>
      <c r="AN727">
        <f>(AP727 - AO727 + DI727*1E3/(8.314*(DK727+273.15)) * AR727/DH727 * AQ727) * DH727/(100*CV727) * 1000/(1000 - AP727)</f>
        <v>0</v>
      </c>
      <c r="AO727">
        <v>18.7487737051837</v>
      </c>
      <c r="AP727">
        <v>23.16131090909091</v>
      </c>
      <c r="AQ727">
        <v>-0.005225704409653855</v>
      </c>
      <c r="AR727">
        <v>84.82373747385547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1394</v>
      </c>
      <c r="CA727">
        <v>300</v>
      </c>
      <c r="CB727">
        <v>300</v>
      </c>
      <c r="CC727">
        <v>300</v>
      </c>
      <c r="CD727">
        <v>10389.3</v>
      </c>
      <c r="CE727">
        <v>1221.96</v>
      </c>
      <c r="CF727">
        <v>-0.00688733</v>
      </c>
      <c r="CG727">
        <v>0.34</v>
      </c>
      <c r="CH727" t="s">
        <v>417</v>
      </c>
      <c r="CI727" t="s">
        <v>417</v>
      </c>
      <c r="CJ727" t="s">
        <v>417</v>
      </c>
      <c r="CK727" t="s">
        <v>417</v>
      </c>
      <c r="CL727" t="s">
        <v>417</v>
      </c>
      <c r="CM727" t="s">
        <v>417</v>
      </c>
      <c r="CN727" t="s">
        <v>417</v>
      </c>
      <c r="CO727" t="s">
        <v>417</v>
      </c>
      <c r="CP727" t="s">
        <v>417</v>
      </c>
      <c r="CQ727" t="s">
        <v>417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1658951953.214286</v>
      </c>
      <c r="DB727">
        <v>558.7166428571428</v>
      </c>
      <c r="DC727">
        <v>610.4617142857143</v>
      </c>
      <c r="DD727">
        <v>23.20854285714285</v>
      </c>
      <c r="DE727">
        <v>18.79802142857143</v>
      </c>
      <c r="DF727">
        <v>561.4515357142857</v>
      </c>
      <c r="DG727">
        <v>23.29876071428571</v>
      </c>
      <c r="DH727">
        <v>500.0514642857142</v>
      </c>
      <c r="DI727">
        <v>90.38928214285714</v>
      </c>
      <c r="DJ727">
        <v>0.1000138892857143</v>
      </c>
      <c r="DK727">
        <v>27.20417857142857</v>
      </c>
      <c r="DL727">
        <v>26.97536428571429</v>
      </c>
      <c r="DM727">
        <v>999.9000000000002</v>
      </c>
      <c r="DN727">
        <v>0</v>
      </c>
      <c r="DO727">
        <v>0</v>
      </c>
      <c r="DP727">
        <v>9997.030714285715</v>
      </c>
      <c r="DQ727">
        <v>0</v>
      </c>
      <c r="DR727">
        <v>11.60320714285714</v>
      </c>
      <c r="DS727">
        <v>-51.74513928571429</v>
      </c>
      <c r="DT727">
        <v>571.9911071428571</v>
      </c>
      <c r="DU727">
        <v>622.1561785714285</v>
      </c>
      <c r="DV727">
        <v>4.410520714285714</v>
      </c>
      <c r="DW727">
        <v>610.4617142857143</v>
      </c>
      <c r="DX727">
        <v>18.79802142857143</v>
      </c>
      <c r="DY727">
        <v>2.0978025</v>
      </c>
      <c r="DZ727">
        <v>1.699138928571428</v>
      </c>
      <c r="EA727">
        <v>18.20248214285715</v>
      </c>
      <c r="EB727">
        <v>14.88850714285714</v>
      </c>
      <c r="EC727">
        <v>1999.968571428572</v>
      </c>
      <c r="ED727">
        <v>0.9799962857142857</v>
      </c>
      <c r="EE727">
        <v>0.02000381428571429</v>
      </c>
      <c r="EF727">
        <v>0</v>
      </c>
      <c r="EG727">
        <v>850.1518214285713</v>
      </c>
      <c r="EH727">
        <v>5.00097</v>
      </c>
      <c r="EI727">
        <v>16943.11071428571</v>
      </c>
      <c r="EJ727">
        <v>16707.28928571428</v>
      </c>
      <c r="EK727">
        <v>39.17149999999999</v>
      </c>
      <c r="EL727">
        <v>39.55535714285713</v>
      </c>
      <c r="EM727">
        <v>39.156</v>
      </c>
      <c r="EN727">
        <v>39.125</v>
      </c>
      <c r="EO727">
        <v>39.71624999999999</v>
      </c>
      <c r="EP727">
        <v>1955.058571428572</v>
      </c>
      <c r="EQ727">
        <v>39.91</v>
      </c>
      <c r="ER727">
        <v>0</v>
      </c>
      <c r="ES727">
        <v>2755.200000047684</v>
      </c>
      <c r="ET727">
        <v>0</v>
      </c>
      <c r="EU727">
        <v>850.3815600000001</v>
      </c>
      <c r="EV727">
        <v>18.71446152327496</v>
      </c>
      <c r="EW727">
        <v>361.2384610267042</v>
      </c>
      <c r="EX727">
        <v>16948.304</v>
      </c>
      <c r="EY727">
        <v>15</v>
      </c>
      <c r="EZ727">
        <v>1658949246.1</v>
      </c>
      <c r="FA727" t="s">
        <v>1397</v>
      </c>
      <c r="FB727">
        <v>1658949228.6</v>
      </c>
      <c r="FC727">
        <v>1658949246.1</v>
      </c>
      <c r="FD727">
        <v>1</v>
      </c>
      <c r="FE727">
        <v>1.075</v>
      </c>
      <c r="FF727">
        <v>0.018</v>
      </c>
      <c r="FG727">
        <v>-2.327</v>
      </c>
      <c r="FH727">
        <v>-0.178</v>
      </c>
      <c r="FI727">
        <v>420</v>
      </c>
      <c r="FJ727">
        <v>13</v>
      </c>
      <c r="FK727">
        <v>0.09</v>
      </c>
      <c r="FL727">
        <v>0.02</v>
      </c>
      <c r="FM727">
        <v>-51.26608780487805</v>
      </c>
      <c r="FN727">
        <v>-10.74342648083637</v>
      </c>
      <c r="FO727">
        <v>1.060448771130762</v>
      </c>
      <c r="FP727">
        <v>0</v>
      </c>
      <c r="FQ727">
        <v>849.4185294117647</v>
      </c>
      <c r="FR727">
        <v>18.03957219821298</v>
      </c>
      <c r="FS727">
        <v>1.787894559256032</v>
      </c>
      <c r="FT727">
        <v>0</v>
      </c>
      <c r="FU727">
        <v>4.387454634146342</v>
      </c>
      <c r="FV727">
        <v>0.4223675958188174</v>
      </c>
      <c r="FW727">
        <v>0.04929866589485454</v>
      </c>
      <c r="FX727">
        <v>0</v>
      </c>
      <c r="FY727">
        <v>0</v>
      </c>
      <c r="FZ727">
        <v>3</v>
      </c>
      <c r="GA727" t="s">
        <v>439</v>
      </c>
      <c r="GB727">
        <v>2.98363</v>
      </c>
      <c r="GC727">
        <v>2.71554</v>
      </c>
      <c r="GD727">
        <v>0.120579</v>
      </c>
      <c r="GE727">
        <v>0.126456</v>
      </c>
      <c r="GF727">
        <v>0.104906</v>
      </c>
      <c r="GG727">
        <v>0.0887048</v>
      </c>
      <c r="GH727">
        <v>27902.6</v>
      </c>
      <c r="GI727">
        <v>27821.6</v>
      </c>
      <c r="GJ727">
        <v>29486</v>
      </c>
      <c r="GK727">
        <v>29452.9</v>
      </c>
      <c r="GL727">
        <v>34959.6</v>
      </c>
      <c r="GM727">
        <v>35683.8</v>
      </c>
      <c r="GN727">
        <v>41533.5</v>
      </c>
      <c r="GO727">
        <v>41971.9</v>
      </c>
      <c r="GP727">
        <v>1.9572</v>
      </c>
      <c r="GQ727">
        <v>1.91302</v>
      </c>
      <c r="GR727">
        <v>0.106879</v>
      </c>
      <c r="GS727">
        <v>0</v>
      </c>
      <c r="GT727">
        <v>25.2076</v>
      </c>
      <c r="GU727">
        <v>999.9</v>
      </c>
      <c r="GV727">
        <v>47.3</v>
      </c>
      <c r="GW727">
        <v>31.4</v>
      </c>
      <c r="GX727">
        <v>24.1539</v>
      </c>
      <c r="GY727">
        <v>63.0998</v>
      </c>
      <c r="GZ727">
        <v>33.6058</v>
      </c>
      <c r="HA727">
        <v>1</v>
      </c>
      <c r="HB727">
        <v>-0.0974873</v>
      </c>
      <c r="HC727">
        <v>0.155112</v>
      </c>
      <c r="HD727">
        <v>20.3328</v>
      </c>
      <c r="HE727">
        <v>5.21699</v>
      </c>
      <c r="HF727">
        <v>12.0099</v>
      </c>
      <c r="HG727">
        <v>4.989</v>
      </c>
      <c r="HH727">
        <v>3.28845</v>
      </c>
      <c r="HI727">
        <v>9999</v>
      </c>
      <c r="HJ727">
        <v>9999</v>
      </c>
      <c r="HK727">
        <v>9999</v>
      </c>
      <c r="HL727">
        <v>157.6</v>
      </c>
      <c r="HM727">
        <v>1.86743</v>
      </c>
      <c r="HN727">
        <v>1.86646</v>
      </c>
      <c r="HO727">
        <v>1.86586</v>
      </c>
      <c r="HP727">
        <v>1.86584</v>
      </c>
      <c r="HQ727">
        <v>1.86768</v>
      </c>
      <c r="HR727">
        <v>1.87014</v>
      </c>
      <c r="HS727">
        <v>1.86875</v>
      </c>
      <c r="HT727">
        <v>1.87027</v>
      </c>
      <c r="HU727">
        <v>0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-2.806</v>
      </c>
      <c r="II727">
        <v>-0.0906</v>
      </c>
      <c r="IJ727">
        <v>-0.9279119013753974</v>
      </c>
      <c r="IK727">
        <v>-0.003643892653284941</v>
      </c>
      <c r="IL727">
        <v>8.948238347276123E-07</v>
      </c>
      <c r="IM727">
        <v>-2.445980282225029E-10</v>
      </c>
      <c r="IN727">
        <v>-0.1764634167570225</v>
      </c>
      <c r="IO727">
        <v>-0.01042730378795286</v>
      </c>
      <c r="IP727">
        <v>0.00100284695746963</v>
      </c>
      <c r="IQ727">
        <v>-1.701466411570297E-05</v>
      </c>
      <c r="IR727">
        <v>2</v>
      </c>
      <c r="IS727">
        <v>2310</v>
      </c>
      <c r="IT727">
        <v>1</v>
      </c>
      <c r="IU727">
        <v>25</v>
      </c>
      <c r="IV727">
        <v>45.5</v>
      </c>
      <c r="IW727">
        <v>45.2</v>
      </c>
      <c r="IX727">
        <v>1.48315</v>
      </c>
      <c r="IY727">
        <v>2.20825</v>
      </c>
      <c r="IZ727">
        <v>1.39648</v>
      </c>
      <c r="JA727">
        <v>2.34619</v>
      </c>
      <c r="JB727">
        <v>1.49536</v>
      </c>
      <c r="JC727">
        <v>2.37793</v>
      </c>
      <c r="JD727">
        <v>36.0113</v>
      </c>
      <c r="JE727">
        <v>24.1751</v>
      </c>
      <c r="JF727">
        <v>18</v>
      </c>
      <c r="JG727">
        <v>516.147</v>
      </c>
      <c r="JH727">
        <v>443.972</v>
      </c>
      <c r="JI727">
        <v>25.0001</v>
      </c>
      <c r="JJ727">
        <v>26.1956</v>
      </c>
      <c r="JK727">
        <v>30</v>
      </c>
      <c r="JL727">
        <v>26.2</v>
      </c>
      <c r="JM727">
        <v>26.1453</v>
      </c>
      <c r="JN727">
        <v>29.6799</v>
      </c>
      <c r="JO727">
        <v>26.447</v>
      </c>
      <c r="JP727">
        <v>61.408</v>
      </c>
      <c r="JQ727">
        <v>25</v>
      </c>
      <c r="JR727">
        <v>654.186</v>
      </c>
      <c r="JS727">
        <v>18.687</v>
      </c>
      <c r="JT727">
        <v>100.833</v>
      </c>
      <c r="JU727">
        <v>100.801</v>
      </c>
    </row>
    <row r="728" spans="1:281">
      <c r="A728">
        <v>712</v>
      </c>
      <c r="B728">
        <v>1658951966</v>
      </c>
      <c r="C728">
        <v>10328</v>
      </c>
      <c r="D728" t="s">
        <v>1860</v>
      </c>
      <c r="E728" t="s">
        <v>1861</v>
      </c>
      <c r="F728">
        <v>5</v>
      </c>
      <c r="G728" t="s">
        <v>1783</v>
      </c>
      <c r="H728" t="s">
        <v>416</v>
      </c>
      <c r="I728">
        <v>1658951958.5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656.3546863117152</v>
      </c>
      <c r="AK728">
        <v>611.9696545454545</v>
      </c>
      <c r="AL728">
        <v>3.253028221256463</v>
      </c>
      <c r="AM728">
        <v>65.26801918758835</v>
      </c>
      <c r="AN728">
        <f>(AP728 - AO728 + DI728*1E3/(8.314*(DK728+273.15)) * AR728/DH728 * AQ728) * DH728/(100*CV728) * 1000/(1000 - AP728)</f>
        <v>0</v>
      </c>
      <c r="AO728">
        <v>18.74253468096968</v>
      </c>
      <c r="AP728">
        <v>23.16326606060606</v>
      </c>
      <c r="AQ728">
        <v>-0.0001552560349506367</v>
      </c>
      <c r="AR728">
        <v>84.82373747385547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1394</v>
      </c>
      <c r="CA728">
        <v>300</v>
      </c>
      <c r="CB728">
        <v>300</v>
      </c>
      <c r="CC728">
        <v>300</v>
      </c>
      <c r="CD728">
        <v>10389.3</v>
      </c>
      <c r="CE728">
        <v>1221.96</v>
      </c>
      <c r="CF728">
        <v>-0.00688733</v>
      </c>
      <c r="CG728">
        <v>0.34</v>
      </c>
      <c r="CH728" t="s">
        <v>417</v>
      </c>
      <c r="CI728" t="s">
        <v>417</v>
      </c>
      <c r="CJ728" t="s">
        <v>417</v>
      </c>
      <c r="CK728" t="s">
        <v>417</v>
      </c>
      <c r="CL728" t="s">
        <v>417</v>
      </c>
      <c r="CM728" t="s">
        <v>417</v>
      </c>
      <c r="CN728" t="s">
        <v>417</v>
      </c>
      <c r="CO728" t="s">
        <v>417</v>
      </c>
      <c r="CP728" t="s">
        <v>417</v>
      </c>
      <c r="CQ728" t="s">
        <v>417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1658951958.5</v>
      </c>
      <c r="DB728">
        <v>575.5246296296295</v>
      </c>
      <c r="DC728">
        <v>628.1860370370371</v>
      </c>
      <c r="DD728">
        <v>23.1762037037037</v>
      </c>
      <c r="DE728">
        <v>18.7522037037037</v>
      </c>
      <c r="DF728">
        <v>578.3078148148148</v>
      </c>
      <c r="DG728">
        <v>23.26668518518519</v>
      </c>
      <c r="DH728">
        <v>500.0462592592594</v>
      </c>
      <c r="DI728">
        <v>90.38925925925926</v>
      </c>
      <c r="DJ728">
        <v>0.09999247777777777</v>
      </c>
      <c r="DK728">
        <v>27.20138518518518</v>
      </c>
      <c r="DL728">
        <v>26.96430000000001</v>
      </c>
      <c r="DM728">
        <v>999.9000000000001</v>
      </c>
      <c r="DN728">
        <v>0</v>
      </c>
      <c r="DO728">
        <v>0</v>
      </c>
      <c r="DP728">
        <v>10004.99888888889</v>
      </c>
      <c r="DQ728">
        <v>0</v>
      </c>
      <c r="DR728">
        <v>11.6407</v>
      </c>
      <c r="DS728">
        <v>-52.66135185185185</v>
      </c>
      <c r="DT728">
        <v>589.1792222222222</v>
      </c>
      <c r="DU728">
        <v>640.1907777777778</v>
      </c>
      <c r="DV728">
        <v>4.423995555555556</v>
      </c>
      <c r="DW728">
        <v>628.1860370370371</v>
      </c>
      <c r="DX728">
        <v>18.7522037037037</v>
      </c>
      <c r="DY728">
        <v>2.094878518518518</v>
      </c>
      <c r="DZ728">
        <v>1.694996666666667</v>
      </c>
      <c r="EA728">
        <v>18.18028888888889</v>
      </c>
      <c r="EB728">
        <v>14.85069259259259</v>
      </c>
      <c r="EC728">
        <v>1999.982962962963</v>
      </c>
      <c r="ED728">
        <v>0.9799961111111108</v>
      </c>
      <c r="EE728">
        <v>0.02000398888888889</v>
      </c>
      <c r="EF728">
        <v>0</v>
      </c>
      <c r="EG728">
        <v>851.7941111111111</v>
      </c>
      <c r="EH728">
        <v>5.00097</v>
      </c>
      <c r="EI728">
        <v>16974.63703703704</v>
      </c>
      <c r="EJ728">
        <v>16707.41111111111</v>
      </c>
      <c r="EK728">
        <v>39.15025925925926</v>
      </c>
      <c r="EL728">
        <v>39.53444444444444</v>
      </c>
      <c r="EM728">
        <v>39.13877777777778</v>
      </c>
      <c r="EN728">
        <v>39.125</v>
      </c>
      <c r="EO728">
        <v>39.69866666666666</v>
      </c>
      <c r="EP728">
        <v>1955.072962962963</v>
      </c>
      <c r="EQ728">
        <v>39.91</v>
      </c>
      <c r="ER728">
        <v>0</v>
      </c>
      <c r="ES728">
        <v>2760</v>
      </c>
      <c r="ET728">
        <v>0</v>
      </c>
      <c r="EU728">
        <v>851.8658</v>
      </c>
      <c r="EV728">
        <v>18.1720000132547</v>
      </c>
      <c r="EW728">
        <v>358.2846154616382</v>
      </c>
      <c r="EX728">
        <v>16976.892</v>
      </c>
      <c r="EY728">
        <v>15</v>
      </c>
      <c r="EZ728">
        <v>1658949246.1</v>
      </c>
      <c r="FA728" t="s">
        <v>1397</v>
      </c>
      <c r="FB728">
        <v>1658949228.6</v>
      </c>
      <c r="FC728">
        <v>1658949246.1</v>
      </c>
      <c r="FD728">
        <v>1</v>
      </c>
      <c r="FE728">
        <v>1.075</v>
      </c>
      <c r="FF728">
        <v>0.018</v>
      </c>
      <c r="FG728">
        <v>-2.327</v>
      </c>
      <c r="FH728">
        <v>-0.178</v>
      </c>
      <c r="FI728">
        <v>420</v>
      </c>
      <c r="FJ728">
        <v>13</v>
      </c>
      <c r="FK728">
        <v>0.09</v>
      </c>
      <c r="FL728">
        <v>0.02</v>
      </c>
      <c r="FM728">
        <v>-51.95439512195122</v>
      </c>
      <c r="FN728">
        <v>-10.59221393728236</v>
      </c>
      <c r="FO728">
        <v>1.046026664994083</v>
      </c>
      <c r="FP728">
        <v>0</v>
      </c>
      <c r="FQ728">
        <v>850.5053823529412</v>
      </c>
      <c r="FR728">
        <v>18.37217722825421</v>
      </c>
      <c r="FS728">
        <v>1.82054419812748</v>
      </c>
      <c r="FT728">
        <v>0</v>
      </c>
      <c r="FU728">
        <v>4.409530731707317</v>
      </c>
      <c r="FV728">
        <v>0.1560767247386736</v>
      </c>
      <c r="FW728">
        <v>0.02302186494005779</v>
      </c>
      <c r="FX728">
        <v>0</v>
      </c>
      <c r="FY728">
        <v>0</v>
      </c>
      <c r="FZ728">
        <v>3</v>
      </c>
      <c r="GA728" t="s">
        <v>439</v>
      </c>
      <c r="GB728">
        <v>2.98364</v>
      </c>
      <c r="GC728">
        <v>2.71579</v>
      </c>
      <c r="GD728">
        <v>0.122878</v>
      </c>
      <c r="GE728">
        <v>0.128754</v>
      </c>
      <c r="GF728">
        <v>0.104916</v>
      </c>
      <c r="GG728">
        <v>0.0886893</v>
      </c>
      <c r="GH728">
        <v>27829.8</v>
      </c>
      <c r="GI728">
        <v>27748.2</v>
      </c>
      <c r="GJ728">
        <v>29486.1</v>
      </c>
      <c r="GK728">
        <v>29452.6</v>
      </c>
      <c r="GL728">
        <v>34959.3</v>
      </c>
      <c r="GM728">
        <v>35684.1</v>
      </c>
      <c r="GN728">
        <v>41533.6</v>
      </c>
      <c r="GO728">
        <v>41971.4</v>
      </c>
      <c r="GP728">
        <v>1.9573</v>
      </c>
      <c r="GQ728">
        <v>1.9132</v>
      </c>
      <c r="GR728">
        <v>0.106726</v>
      </c>
      <c r="GS728">
        <v>0</v>
      </c>
      <c r="GT728">
        <v>25.2095</v>
      </c>
      <c r="GU728">
        <v>999.9</v>
      </c>
      <c r="GV728">
        <v>47.3</v>
      </c>
      <c r="GW728">
        <v>31.4</v>
      </c>
      <c r="GX728">
        <v>24.152</v>
      </c>
      <c r="GY728">
        <v>63.0798</v>
      </c>
      <c r="GZ728">
        <v>33.5978</v>
      </c>
      <c r="HA728">
        <v>1</v>
      </c>
      <c r="HB728">
        <v>-0.0974238</v>
      </c>
      <c r="HC728">
        <v>0.156936</v>
      </c>
      <c r="HD728">
        <v>20.3328</v>
      </c>
      <c r="HE728">
        <v>5.21774</v>
      </c>
      <c r="HF728">
        <v>12.0099</v>
      </c>
      <c r="HG728">
        <v>4.98935</v>
      </c>
      <c r="HH728">
        <v>3.28855</v>
      </c>
      <c r="HI728">
        <v>9999</v>
      </c>
      <c r="HJ728">
        <v>9999</v>
      </c>
      <c r="HK728">
        <v>9999</v>
      </c>
      <c r="HL728">
        <v>157.6</v>
      </c>
      <c r="HM728">
        <v>1.86739</v>
      </c>
      <c r="HN728">
        <v>1.86646</v>
      </c>
      <c r="HO728">
        <v>1.86589</v>
      </c>
      <c r="HP728">
        <v>1.86584</v>
      </c>
      <c r="HQ728">
        <v>1.86768</v>
      </c>
      <c r="HR728">
        <v>1.87013</v>
      </c>
      <c r="HS728">
        <v>1.86876</v>
      </c>
      <c r="HT728">
        <v>1.87027</v>
      </c>
      <c r="HU728">
        <v>0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-2.851</v>
      </c>
      <c r="II728">
        <v>-0.0906</v>
      </c>
      <c r="IJ728">
        <v>-0.9279119013753974</v>
      </c>
      <c r="IK728">
        <v>-0.003643892653284941</v>
      </c>
      <c r="IL728">
        <v>8.948238347276123E-07</v>
      </c>
      <c r="IM728">
        <v>-2.445980282225029E-10</v>
      </c>
      <c r="IN728">
        <v>-0.1764634167570225</v>
      </c>
      <c r="IO728">
        <v>-0.01042730378795286</v>
      </c>
      <c r="IP728">
        <v>0.00100284695746963</v>
      </c>
      <c r="IQ728">
        <v>-1.701466411570297E-05</v>
      </c>
      <c r="IR728">
        <v>2</v>
      </c>
      <c r="IS728">
        <v>2310</v>
      </c>
      <c r="IT728">
        <v>1</v>
      </c>
      <c r="IU728">
        <v>25</v>
      </c>
      <c r="IV728">
        <v>45.6</v>
      </c>
      <c r="IW728">
        <v>45.3</v>
      </c>
      <c r="IX728">
        <v>1.51489</v>
      </c>
      <c r="IY728">
        <v>2.21924</v>
      </c>
      <c r="IZ728">
        <v>1.39648</v>
      </c>
      <c r="JA728">
        <v>2.34619</v>
      </c>
      <c r="JB728">
        <v>1.49536</v>
      </c>
      <c r="JC728">
        <v>2.3877</v>
      </c>
      <c r="JD728">
        <v>36.0113</v>
      </c>
      <c r="JE728">
        <v>24.1663</v>
      </c>
      <c r="JF728">
        <v>18</v>
      </c>
      <c r="JG728">
        <v>516.1950000000001</v>
      </c>
      <c r="JH728">
        <v>444.07</v>
      </c>
      <c r="JI728">
        <v>25.0002</v>
      </c>
      <c r="JJ728">
        <v>26.1935</v>
      </c>
      <c r="JK728">
        <v>30</v>
      </c>
      <c r="JL728">
        <v>26.1982</v>
      </c>
      <c r="JM728">
        <v>26.1442</v>
      </c>
      <c r="JN728">
        <v>30.3265</v>
      </c>
      <c r="JO728">
        <v>26.447</v>
      </c>
      <c r="JP728">
        <v>61.408</v>
      </c>
      <c r="JQ728">
        <v>25</v>
      </c>
      <c r="JR728">
        <v>674.224</v>
      </c>
      <c r="JS728">
        <v>18.6408</v>
      </c>
      <c r="JT728">
        <v>100.833</v>
      </c>
      <c r="JU728">
        <v>100.8</v>
      </c>
    </row>
    <row r="729" spans="1:281">
      <c r="A729">
        <v>713</v>
      </c>
      <c r="B729">
        <v>1658951971</v>
      </c>
      <c r="C729">
        <v>10333</v>
      </c>
      <c r="D729" t="s">
        <v>1862</v>
      </c>
      <c r="E729" t="s">
        <v>1863</v>
      </c>
      <c r="F729">
        <v>5</v>
      </c>
      <c r="G729" t="s">
        <v>1783</v>
      </c>
      <c r="H729" t="s">
        <v>416</v>
      </c>
      <c r="I729">
        <v>1658951963.214286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673.4485400483536</v>
      </c>
      <c r="AK729">
        <v>628.3000484848482</v>
      </c>
      <c r="AL729">
        <v>3.267054981919459</v>
      </c>
      <c r="AM729">
        <v>65.26801918758835</v>
      </c>
      <c r="AN729">
        <f>(AP729 - AO729 + DI729*1E3/(8.314*(DK729+273.15)) * AR729/DH729 * AQ729) * DH729/(100*CV729) * 1000/(1000 - AP729)</f>
        <v>0</v>
      </c>
      <c r="AO729">
        <v>18.73890223266298</v>
      </c>
      <c r="AP729">
        <v>23.17370424242424</v>
      </c>
      <c r="AQ729">
        <v>0.0002491146611850453</v>
      </c>
      <c r="AR729">
        <v>84.82373747385547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1394</v>
      </c>
      <c r="CA729">
        <v>300</v>
      </c>
      <c r="CB729">
        <v>300</v>
      </c>
      <c r="CC729">
        <v>300</v>
      </c>
      <c r="CD729">
        <v>10389.3</v>
      </c>
      <c r="CE729">
        <v>1221.96</v>
      </c>
      <c r="CF729">
        <v>-0.00688733</v>
      </c>
      <c r="CG729">
        <v>0.34</v>
      </c>
      <c r="CH729" t="s">
        <v>417</v>
      </c>
      <c r="CI729" t="s">
        <v>417</v>
      </c>
      <c r="CJ729" t="s">
        <v>417</v>
      </c>
      <c r="CK729" t="s">
        <v>417</v>
      </c>
      <c r="CL729" t="s">
        <v>417</v>
      </c>
      <c r="CM729" t="s">
        <v>417</v>
      </c>
      <c r="CN729" t="s">
        <v>417</v>
      </c>
      <c r="CO729" t="s">
        <v>417</v>
      </c>
      <c r="CP729" t="s">
        <v>417</v>
      </c>
      <c r="CQ729" t="s">
        <v>417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1658951963.214286</v>
      </c>
      <c r="DB729">
        <v>590.5322142857143</v>
      </c>
      <c r="DC729">
        <v>643.995</v>
      </c>
      <c r="DD729">
        <v>23.16619285714285</v>
      </c>
      <c r="DE729">
        <v>18.74176428571429</v>
      </c>
      <c r="DF729">
        <v>593.3581428571428</v>
      </c>
      <c r="DG729">
        <v>23.25675357142857</v>
      </c>
      <c r="DH729">
        <v>500.0515357142858</v>
      </c>
      <c r="DI729">
        <v>90.38957499999999</v>
      </c>
      <c r="DJ729">
        <v>0.10001685</v>
      </c>
      <c r="DK729">
        <v>27.19891428571428</v>
      </c>
      <c r="DL729">
        <v>26.95665357142857</v>
      </c>
      <c r="DM729">
        <v>999.9000000000002</v>
      </c>
      <c r="DN729">
        <v>0</v>
      </c>
      <c r="DO729">
        <v>0</v>
      </c>
      <c r="DP729">
        <v>10003.68285714286</v>
      </c>
      <c r="DQ729">
        <v>0</v>
      </c>
      <c r="DR729">
        <v>11.6516</v>
      </c>
      <c r="DS729">
        <v>-53.46268214285715</v>
      </c>
      <c r="DT729">
        <v>604.5369285714286</v>
      </c>
      <c r="DU729">
        <v>656.2949642857142</v>
      </c>
      <c r="DV729">
        <v>4.424415000000001</v>
      </c>
      <c r="DW729">
        <v>643.995</v>
      </c>
      <c r="DX729">
        <v>18.74176428571429</v>
      </c>
      <c r="DY729">
        <v>2.093980357142857</v>
      </c>
      <c r="DZ729">
        <v>1.694059642857143</v>
      </c>
      <c r="EA729">
        <v>18.173475</v>
      </c>
      <c r="EB729">
        <v>14.84211428571429</v>
      </c>
      <c r="EC729">
        <v>1999.999285714286</v>
      </c>
      <c r="ED729">
        <v>0.9799961785714283</v>
      </c>
      <c r="EE729">
        <v>0.02000392142857143</v>
      </c>
      <c r="EF729">
        <v>0</v>
      </c>
      <c r="EG729">
        <v>853.2194642857141</v>
      </c>
      <c r="EH729">
        <v>5.00097</v>
      </c>
      <c r="EI729">
        <v>17002.77142857143</v>
      </c>
      <c r="EJ729">
        <v>16707.55</v>
      </c>
      <c r="EK729">
        <v>39.13385714285715</v>
      </c>
      <c r="EL729">
        <v>39.5155</v>
      </c>
      <c r="EM729">
        <v>39.125</v>
      </c>
      <c r="EN729">
        <v>39.125</v>
      </c>
      <c r="EO729">
        <v>39.68699999999999</v>
      </c>
      <c r="EP729">
        <v>1955.089285714286</v>
      </c>
      <c r="EQ729">
        <v>39.91</v>
      </c>
      <c r="ER729">
        <v>0</v>
      </c>
      <c r="ES729">
        <v>2764.799999952316</v>
      </c>
      <c r="ET729">
        <v>0</v>
      </c>
      <c r="EU729">
        <v>853.33988</v>
      </c>
      <c r="EV729">
        <v>17.76738458287265</v>
      </c>
      <c r="EW729">
        <v>351.7923072655451</v>
      </c>
      <c r="EX729">
        <v>17005.372</v>
      </c>
      <c r="EY729">
        <v>15</v>
      </c>
      <c r="EZ729">
        <v>1658949246.1</v>
      </c>
      <c r="FA729" t="s">
        <v>1397</v>
      </c>
      <c r="FB729">
        <v>1658949228.6</v>
      </c>
      <c r="FC729">
        <v>1658949246.1</v>
      </c>
      <c r="FD729">
        <v>1</v>
      </c>
      <c r="FE729">
        <v>1.075</v>
      </c>
      <c r="FF729">
        <v>0.018</v>
      </c>
      <c r="FG729">
        <v>-2.327</v>
      </c>
      <c r="FH729">
        <v>-0.178</v>
      </c>
      <c r="FI729">
        <v>420</v>
      </c>
      <c r="FJ729">
        <v>13</v>
      </c>
      <c r="FK729">
        <v>0.09</v>
      </c>
      <c r="FL729">
        <v>0.02</v>
      </c>
      <c r="FM729">
        <v>-52.95435500000001</v>
      </c>
      <c r="FN729">
        <v>-10.16467542213869</v>
      </c>
      <c r="FO729">
        <v>0.9793470173922011</v>
      </c>
      <c r="FP729">
        <v>0</v>
      </c>
      <c r="FQ729">
        <v>852.3175294117647</v>
      </c>
      <c r="FR729">
        <v>18.28953398507833</v>
      </c>
      <c r="FS729">
        <v>1.814295102711567</v>
      </c>
      <c r="FT729">
        <v>0</v>
      </c>
      <c r="FU729">
        <v>4.425138</v>
      </c>
      <c r="FV729">
        <v>0.004062213883681329</v>
      </c>
      <c r="FW729">
        <v>0.007820337332877708</v>
      </c>
      <c r="FX729">
        <v>1</v>
      </c>
      <c r="FY729">
        <v>1</v>
      </c>
      <c r="FZ729">
        <v>3</v>
      </c>
      <c r="GA729" t="s">
        <v>426</v>
      </c>
      <c r="GB729">
        <v>2.98354</v>
      </c>
      <c r="GC729">
        <v>2.71561</v>
      </c>
      <c r="GD729">
        <v>0.125157</v>
      </c>
      <c r="GE729">
        <v>0.131002</v>
      </c>
      <c r="GF729">
        <v>0.104952</v>
      </c>
      <c r="GG729">
        <v>0.0886199</v>
      </c>
      <c r="GH729">
        <v>27758.2</v>
      </c>
      <c r="GI729">
        <v>27676.9</v>
      </c>
      <c r="GJ729">
        <v>29486.9</v>
      </c>
      <c r="GK729">
        <v>29453</v>
      </c>
      <c r="GL729">
        <v>34958.8</v>
      </c>
      <c r="GM729">
        <v>35687.4</v>
      </c>
      <c r="GN729">
        <v>41534.6</v>
      </c>
      <c r="GO729">
        <v>41971.9</v>
      </c>
      <c r="GP729">
        <v>1.9573</v>
      </c>
      <c r="GQ729">
        <v>1.91328</v>
      </c>
      <c r="GR729">
        <v>0.105575</v>
      </c>
      <c r="GS729">
        <v>0</v>
      </c>
      <c r="GT729">
        <v>25.2097</v>
      </c>
      <c r="GU729">
        <v>999.9</v>
      </c>
      <c r="GV729">
        <v>47.3</v>
      </c>
      <c r="GW729">
        <v>31.4</v>
      </c>
      <c r="GX729">
        <v>24.1528</v>
      </c>
      <c r="GY729">
        <v>63.0898</v>
      </c>
      <c r="GZ729">
        <v>33.9824</v>
      </c>
      <c r="HA729">
        <v>1</v>
      </c>
      <c r="HB729">
        <v>-0.09744659999999999</v>
      </c>
      <c r="HC729">
        <v>0.156182</v>
      </c>
      <c r="HD729">
        <v>20.3329</v>
      </c>
      <c r="HE729">
        <v>5.21744</v>
      </c>
      <c r="HF729">
        <v>12.0099</v>
      </c>
      <c r="HG729">
        <v>4.9891</v>
      </c>
      <c r="HH729">
        <v>3.28855</v>
      </c>
      <c r="HI729">
        <v>9999</v>
      </c>
      <c r="HJ729">
        <v>9999</v>
      </c>
      <c r="HK729">
        <v>9999</v>
      </c>
      <c r="HL729">
        <v>157.6</v>
      </c>
      <c r="HM729">
        <v>1.8674</v>
      </c>
      <c r="HN729">
        <v>1.86646</v>
      </c>
      <c r="HO729">
        <v>1.86587</v>
      </c>
      <c r="HP729">
        <v>1.86584</v>
      </c>
      <c r="HQ729">
        <v>1.86768</v>
      </c>
      <c r="HR729">
        <v>1.87012</v>
      </c>
      <c r="HS729">
        <v>1.86876</v>
      </c>
      <c r="HT729">
        <v>1.87027</v>
      </c>
      <c r="HU729">
        <v>0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-2.897</v>
      </c>
      <c r="II729">
        <v>-0.0905</v>
      </c>
      <c r="IJ729">
        <v>-0.9279119013753974</v>
      </c>
      <c r="IK729">
        <v>-0.003643892653284941</v>
      </c>
      <c r="IL729">
        <v>8.948238347276123E-07</v>
      </c>
      <c r="IM729">
        <v>-2.445980282225029E-10</v>
      </c>
      <c r="IN729">
        <v>-0.1764634167570225</v>
      </c>
      <c r="IO729">
        <v>-0.01042730378795286</v>
      </c>
      <c r="IP729">
        <v>0.00100284695746963</v>
      </c>
      <c r="IQ729">
        <v>-1.701466411570297E-05</v>
      </c>
      <c r="IR729">
        <v>2</v>
      </c>
      <c r="IS729">
        <v>2310</v>
      </c>
      <c r="IT729">
        <v>1</v>
      </c>
      <c r="IU729">
        <v>25</v>
      </c>
      <c r="IV729">
        <v>45.7</v>
      </c>
      <c r="IW729">
        <v>45.4</v>
      </c>
      <c r="IX729">
        <v>1.54419</v>
      </c>
      <c r="IY729">
        <v>2.22168</v>
      </c>
      <c r="IZ729">
        <v>1.39648</v>
      </c>
      <c r="JA729">
        <v>2.34619</v>
      </c>
      <c r="JB729">
        <v>1.49536</v>
      </c>
      <c r="JC729">
        <v>2.29736</v>
      </c>
      <c r="JD729">
        <v>36.0113</v>
      </c>
      <c r="JE729">
        <v>24.1575</v>
      </c>
      <c r="JF729">
        <v>18</v>
      </c>
      <c r="JG729">
        <v>516.177</v>
      </c>
      <c r="JH729">
        <v>444.101</v>
      </c>
      <c r="JI729">
        <v>24.9999</v>
      </c>
      <c r="JJ729">
        <v>26.1935</v>
      </c>
      <c r="JK729">
        <v>30</v>
      </c>
      <c r="JL729">
        <v>26.1961</v>
      </c>
      <c r="JM729">
        <v>26.1424</v>
      </c>
      <c r="JN729">
        <v>30.8987</v>
      </c>
      <c r="JO729">
        <v>26.7368</v>
      </c>
      <c r="JP729">
        <v>61.0347</v>
      </c>
      <c r="JQ729">
        <v>25</v>
      </c>
      <c r="JR729">
        <v>687.623</v>
      </c>
      <c r="JS729">
        <v>18.584</v>
      </c>
      <c r="JT729">
        <v>100.836</v>
      </c>
      <c r="JU729">
        <v>100.802</v>
      </c>
    </row>
    <row r="730" spans="1:281">
      <c r="A730">
        <v>714</v>
      </c>
      <c r="B730">
        <v>1658951976</v>
      </c>
      <c r="C730">
        <v>10338</v>
      </c>
      <c r="D730" t="s">
        <v>1864</v>
      </c>
      <c r="E730" t="s">
        <v>1865</v>
      </c>
      <c r="F730">
        <v>5</v>
      </c>
      <c r="G730" t="s">
        <v>1783</v>
      </c>
      <c r="H730" t="s">
        <v>416</v>
      </c>
      <c r="I730">
        <v>1658951968.5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690.4457538723118</v>
      </c>
      <c r="AK730">
        <v>644.5759999999999</v>
      </c>
      <c r="AL730">
        <v>3.252479499146088</v>
      </c>
      <c r="AM730">
        <v>65.26801918758835</v>
      </c>
      <c r="AN730">
        <f>(AP730 - AO730 + DI730*1E3/(8.314*(DK730+273.15)) * AR730/DH730 * AQ730) * DH730/(100*CV730) * 1000/(1000 - AP730)</f>
        <v>0</v>
      </c>
      <c r="AO730">
        <v>18.69273239005652</v>
      </c>
      <c r="AP730">
        <v>23.17366303030303</v>
      </c>
      <c r="AQ730">
        <v>0.0001460914160324597</v>
      </c>
      <c r="AR730">
        <v>84.82373747385547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1394</v>
      </c>
      <c r="CA730">
        <v>300</v>
      </c>
      <c r="CB730">
        <v>300</v>
      </c>
      <c r="CC730">
        <v>300</v>
      </c>
      <c r="CD730">
        <v>10389.3</v>
      </c>
      <c r="CE730">
        <v>1221.96</v>
      </c>
      <c r="CF730">
        <v>-0.00688733</v>
      </c>
      <c r="CG730">
        <v>0.34</v>
      </c>
      <c r="CH730" t="s">
        <v>417</v>
      </c>
      <c r="CI730" t="s">
        <v>417</v>
      </c>
      <c r="CJ730" t="s">
        <v>417</v>
      </c>
      <c r="CK730" t="s">
        <v>417</v>
      </c>
      <c r="CL730" t="s">
        <v>417</v>
      </c>
      <c r="CM730" t="s">
        <v>417</v>
      </c>
      <c r="CN730" t="s">
        <v>417</v>
      </c>
      <c r="CO730" t="s">
        <v>417</v>
      </c>
      <c r="CP730" t="s">
        <v>417</v>
      </c>
      <c r="CQ730" t="s">
        <v>417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1658951968.5</v>
      </c>
      <c r="DB730">
        <v>607.3604814814815</v>
      </c>
      <c r="DC730">
        <v>661.6430370370372</v>
      </c>
      <c r="DD730">
        <v>23.16889259259258</v>
      </c>
      <c r="DE730">
        <v>18.71717407407407</v>
      </c>
      <c r="DF730">
        <v>610.2342222222222</v>
      </c>
      <c r="DG730">
        <v>23.25943333333333</v>
      </c>
      <c r="DH730">
        <v>500.034037037037</v>
      </c>
      <c r="DI730">
        <v>90.38936296296296</v>
      </c>
      <c r="DJ730">
        <v>0.09992615555555556</v>
      </c>
      <c r="DK730">
        <v>27.19744814814814</v>
      </c>
      <c r="DL730">
        <v>26.9468037037037</v>
      </c>
      <c r="DM730">
        <v>999.9000000000001</v>
      </c>
      <c r="DN730">
        <v>0</v>
      </c>
      <c r="DO730">
        <v>0</v>
      </c>
      <c r="DP730">
        <v>10010.80740740741</v>
      </c>
      <c r="DQ730">
        <v>0</v>
      </c>
      <c r="DR730">
        <v>11.64222592592592</v>
      </c>
      <c r="DS730">
        <v>-54.28244814814815</v>
      </c>
      <c r="DT730">
        <v>621.7660370370371</v>
      </c>
      <c r="DU730">
        <v>674.2628518518519</v>
      </c>
      <c r="DV730">
        <v>4.451713333333334</v>
      </c>
      <c r="DW730">
        <v>661.6430370370372</v>
      </c>
      <c r="DX730">
        <v>18.71717407407407</v>
      </c>
      <c r="DY730">
        <v>2.09421962962963</v>
      </c>
      <c r="DZ730">
        <v>1.691833333333333</v>
      </c>
      <c r="EA730">
        <v>18.1752962962963</v>
      </c>
      <c r="EB730">
        <v>14.82167777777778</v>
      </c>
      <c r="EC730">
        <v>1999.987777777778</v>
      </c>
      <c r="ED730">
        <v>0.9799958888888887</v>
      </c>
      <c r="EE730">
        <v>0.02000421111111111</v>
      </c>
      <c r="EF730">
        <v>0</v>
      </c>
      <c r="EG730">
        <v>854.8273333333333</v>
      </c>
      <c r="EH730">
        <v>5.00097</v>
      </c>
      <c r="EI730">
        <v>17034.17037037037</v>
      </c>
      <c r="EJ730">
        <v>16707.46296296296</v>
      </c>
      <c r="EK730">
        <v>39.125</v>
      </c>
      <c r="EL730">
        <v>39.5</v>
      </c>
      <c r="EM730">
        <v>39.125</v>
      </c>
      <c r="EN730">
        <v>39.11566666666667</v>
      </c>
      <c r="EO730">
        <v>39.68699999999999</v>
      </c>
      <c r="EP730">
        <v>1955.077777777778</v>
      </c>
      <c r="EQ730">
        <v>39.91</v>
      </c>
      <c r="ER730">
        <v>0</v>
      </c>
      <c r="ES730">
        <v>2770.200000047684</v>
      </c>
      <c r="ET730">
        <v>0</v>
      </c>
      <c r="EU730">
        <v>854.8889999999999</v>
      </c>
      <c r="EV730">
        <v>18.8604444468195</v>
      </c>
      <c r="EW730">
        <v>353.3846154109902</v>
      </c>
      <c r="EX730">
        <v>17035.62692307692</v>
      </c>
      <c r="EY730">
        <v>15</v>
      </c>
      <c r="EZ730">
        <v>1658949246.1</v>
      </c>
      <c r="FA730" t="s">
        <v>1397</v>
      </c>
      <c r="FB730">
        <v>1658949228.6</v>
      </c>
      <c r="FC730">
        <v>1658949246.1</v>
      </c>
      <c r="FD730">
        <v>1</v>
      </c>
      <c r="FE730">
        <v>1.075</v>
      </c>
      <c r="FF730">
        <v>0.018</v>
      </c>
      <c r="FG730">
        <v>-2.327</v>
      </c>
      <c r="FH730">
        <v>-0.178</v>
      </c>
      <c r="FI730">
        <v>420</v>
      </c>
      <c r="FJ730">
        <v>13</v>
      </c>
      <c r="FK730">
        <v>0.09</v>
      </c>
      <c r="FL730">
        <v>0.02</v>
      </c>
      <c r="FM730">
        <v>-53.7764</v>
      </c>
      <c r="FN730">
        <v>-9.516497560975541</v>
      </c>
      <c r="FO730">
        <v>0.9175686900717571</v>
      </c>
      <c r="FP730">
        <v>0</v>
      </c>
      <c r="FQ730">
        <v>853.8148235294117</v>
      </c>
      <c r="FR730">
        <v>18.36412529331861</v>
      </c>
      <c r="FS730">
        <v>1.817725930137279</v>
      </c>
      <c r="FT730">
        <v>0</v>
      </c>
      <c r="FU730">
        <v>4.4395235</v>
      </c>
      <c r="FV730">
        <v>0.2590138086303874</v>
      </c>
      <c r="FW730">
        <v>0.03117472049193062</v>
      </c>
      <c r="FX730">
        <v>0</v>
      </c>
      <c r="FY730">
        <v>0</v>
      </c>
      <c r="FZ730">
        <v>3</v>
      </c>
      <c r="GA730" t="s">
        <v>439</v>
      </c>
      <c r="GB730">
        <v>2.98358</v>
      </c>
      <c r="GC730">
        <v>2.71573</v>
      </c>
      <c r="GD730">
        <v>0.127394</v>
      </c>
      <c r="GE730">
        <v>0.1332</v>
      </c>
      <c r="GF730">
        <v>0.104944</v>
      </c>
      <c r="GG730">
        <v>0.0882882</v>
      </c>
      <c r="GH730">
        <v>27687.4</v>
      </c>
      <c r="GI730">
        <v>27606.8</v>
      </c>
      <c r="GJ730">
        <v>29487.1</v>
      </c>
      <c r="GK730">
        <v>29452.9</v>
      </c>
      <c r="GL730">
        <v>34959.4</v>
      </c>
      <c r="GM730">
        <v>35700.5</v>
      </c>
      <c r="GN730">
        <v>41534.9</v>
      </c>
      <c r="GO730">
        <v>41971.8</v>
      </c>
      <c r="GP730">
        <v>1.9573</v>
      </c>
      <c r="GQ730">
        <v>1.9128</v>
      </c>
      <c r="GR730">
        <v>0.104744</v>
      </c>
      <c r="GS730">
        <v>0</v>
      </c>
      <c r="GT730">
        <v>25.2101</v>
      </c>
      <c r="GU730">
        <v>999.9</v>
      </c>
      <c r="GV730">
        <v>47.3</v>
      </c>
      <c r="GW730">
        <v>31.4</v>
      </c>
      <c r="GX730">
        <v>24.1524</v>
      </c>
      <c r="GY730">
        <v>63.0398</v>
      </c>
      <c r="GZ730">
        <v>33.6138</v>
      </c>
      <c r="HA730">
        <v>1</v>
      </c>
      <c r="HB730">
        <v>-0.0975559</v>
      </c>
      <c r="HC730">
        <v>0.157032</v>
      </c>
      <c r="HD730">
        <v>20.3322</v>
      </c>
      <c r="HE730">
        <v>5.2137</v>
      </c>
      <c r="HF730">
        <v>12.0099</v>
      </c>
      <c r="HG730">
        <v>4.98825</v>
      </c>
      <c r="HH730">
        <v>3.28798</v>
      </c>
      <c r="HI730">
        <v>9999</v>
      </c>
      <c r="HJ730">
        <v>9999</v>
      </c>
      <c r="HK730">
        <v>9999</v>
      </c>
      <c r="HL730">
        <v>157.6</v>
      </c>
      <c r="HM730">
        <v>1.86741</v>
      </c>
      <c r="HN730">
        <v>1.86646</v>
      </c>
      <c r="HO730">
        <v>1.86588</v>
      </c>
      <c r="HP730">
        <v>1.86584</v>
      </c>
      <c r="HQ730">
        <v>1.86768</v>
      </c>
      <c r="HR730">
        <v>1.87012</v>
      </c>
      <c r="HS730">
        <v>1.86876</v>
      </c>
      <c r="HT730">
        <v>1.87027</v>
      </c>
      <c r="HU730">
        <v>0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-2.942</v>
      </c>
      <c r="II730">
        <v>-0.0905</v>
      </c>
      <c r="IJ730">
        <v>-0.9279119013753974</v>
      </c>
      <c r="IK730">
        <v>-0.003643892653284941</v>
      </c>
      <c r="IL730">
        <v>8.948238347276123E-07</v>
      </c>
      <c r="IM730">
        <v>-2.445980282225029E-10</v>
      </c>
      <c r="IN730">
        <v>-0.1764634167570225</v>
      </c>
      <c r="IO730">
        <v>-0.01042730378795286</v>
      </c>
      <c r="IP730">
        <v>0.00100284695746963</v>
      </c>
      <c r="IQ730">
        <v>-1.701466411570297E-05</v>
      </c>
      <c r="IR730">
        <v>2</v>
      </c>
      <c r="IS730">
        <v>2310</v>
      </c>
      <c r="IT730">
        <v>1</v>
      </c>
      <c r="IU730">
        <v>25</v>
      </c>
      <c r="IV730">
        <v>45.8</v>
      </c>
      <c r="IW730">
        <v>45.5</v>
      </c>
      <c r="IX730">
        <v>1.57593</v>
      </c>
      <c r="IY730">
        <v>2.20825</v>
      </c>
      <c r="IZ730">
        <v>1.39648</v>
      </c>
      <c r="JA730">
        <v>2.34619</v>
      </c>
      <c r="JB730">
        <v>1.49536</v>
      </c>
      <c r="JC730">
        <v>2.3999</v>
      </c>
      <c r="JD730">
        <v>36.0113</v>
      </c>
      <c r="JE730">
        <v>24.1751</v>
      </c>
      <c r="JF730">
        <v>18</v>
      </c>
      <c r="JG730">
        <v>516.172</v>
      </c>
      <c r="JH730">
        <v>443.795</v>
      </c>
      <c r="JI730">
        <v>25</v>
      </c>
      <c r="JJ730">
        <v>26.1912</v>
      </c>
      <c r="JK730">
        <v>29.9999</v>
      </c>
      <c r="JL730">
        <v>26.1956</v>
      </c>
      <c r="JM730">
        <v>26.1402</v>
      </c>
      <c r="JN730">
        <v>31.5504</v>
      </c>
      <c r="JO730">
        <v>27.5802</v>
      </c>
      <c r="JP730">
        <v>61.0347</v>
      </c>
      <c r="JQ730">
        <v>25</v>
      </c>
      <c r="JR730">
        <v>708.026</v>
      </c>
      <c r="JS730">
        <v>18.3791</v>
      </c>
      <c r="JT730">
        <v>100.836</v>
      </c>
      <c r="JU730">
        <v>100.801</v>
      </c>
    </row>
    <row r="731" spans="1:281">
      <c r="A731">
        <v>715</v>
      </c>
      <c r="B731">
        <v>1658951981</v>
      </c>
      <c r="C731">
        <v>10343</v>
      </c>
      <c r="D731" t="s">
        <v>1866</v>
      </c>
      <c r="E731" t="s">
        <v>1867</v>
      </c>
      <c r="F731">
        <v>5</v>
      </c>
      <c r="G731" t="s">
        <v>1783</v>
      </c>
      <c r="H731" t="s">
        <v>416</v>
      </c>
      <c r="I731">
        <v>1658951973.214286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707.2692213515445</v>
      </c>
      <c r="AK731">
        <v>660.8147696969697</v>
      </c>
      <c r="AL731">
        <v>3.255548878886048</v>
      </c>
      <c r="AM731">
        <v>65.26801918758835</v>
      </c>
      <c r="AN731">
        <f>(AP731 - AO731 + DI731*1E3/(8.314*(DK731+273.15)) * AR731/DH731 * AQ731) * DH731/(100*CV731) * 1000/(1000 - AP731)</f>
        <v>0</v>
      </c>
      <c r="AO731">
        <v>18.55123987530355</v>
      </c>
      <c r="AP731">
        <v>23.13549636363635</v>
      </c>
      <c r="AQ731">
        <v>-0.0002790623686324726</v>
      </c>
      <c r="AR731">
        <v>84.82373747385547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1394</v>
      </c>
      <c r="CA731">
        <v>300</v>
      </c>
      <c r="CB731">
        <v>300</v>
      </c>
      <c r="CC731">
        <v>300</v>
      </c>
      <c r="CD731">
        <v>10389.3</v>
      </c>
      <c r="CE731">
        <v>1221.96</v>
      </c>
      <c r="CF731">
        <v>-0.00688733</v>
      </c>
      <c r="CG731">
        <v>0.34</v>
      </c>
      <c r="CH731" t="s">
        <v>417</v>
      </c>
      <c r="CI731" t="s">
        <v>417</v>
      </c>
      <c r="CJ731" t="s">
        <v>417</v>
      </c>
      <c r="CK731" t="s">
        <v>417</v>
      </c>
      <c r="CL731" t="s">
        <v>417</v>
      </c>
      <c r="CM731" t="s">
        <v>417</v>
      </c>
      <c r="CN731" t="s">
        <v>417</v>
      </c>
      <c r="CO731" t="s">
        <v>417</v>
      </c>
      <c r="CP731" t="s">
        <v>417</v>
      </c>
      <c r="CQ731" t="s">
        <v>417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1658951973.214286</v>
      </c>
      <c r="DB731">
        <v>622.352857142857</v>
      </c>
      <c r="DC731">
        <v>677.41575</v>
      </c>
      <c r="DD731">
        <v>23.16765714285714</v>
      </c>
      <c r="DE731">
        <v>18.64331785714286</v>
      </c>
      <c r="DF731">
        <v>625.2688928571428</v>
      </c>
      <c r="DG731">
        <v>23.25821428571428</v>
      </c>
      <c r="DH731">
        <v>500.0544285714286</v>
      </c>
      <c r="DI731">
        <v>90.38856071428572</v>
      </c>
      <c r="DJ731">
        <v>0.1000376178571429</v>
      </c>
      <c r="DK731">
        <v>27.197375</v>
      </c>
      <c r="DL731">
        <v>26.93394642857143</v>
      </c>
      <c r="DM731">
        <v>999.9000000000002</v>
      </c>
      <c r="DN731">
        <v>0</v>
      </c>
      <c r="DO731">
        <v>0</v>
      </c>
      <c r="DP731">
        <v>10002.80928571429</v>
      </c>
      <c r="DQ731">
        <v>0</v>
      </c>
      <c r="DR731">
        <v>11.6355</v>
      </c>
      <c r="DS731">
        <v>-55.06283928571429</v>
      </c>
      <c r="DT731">
        <v>637.1131071428571</v>
      </c>
      <c r="DU731">
        <v>690.2834642857143</v>
      </c>
      <c r="DV731">
        <v>4.524333214285713</v>
      </c>
      <c r="DW731">
        <v>677.41575</v>
      </c>
      <c r="DX731">
        <v>18.64331785714286</v>
      </c>
      <c r="DY731">
        <v>2.09409</v>
      </c>
      <c r="DZ731">
        <v>1.685143571428572</v>
      </c>
      <c r="EA731">
        <v>18.17431071428571</v>
      </c>
      <c r="EB731">
        <v>14.76003571428571</v>
      </c>
      <c r="EC731">
        <v>1999.991071428572</v>
      </c>
      <c r="ED731">
        <v>0.9799958571428569</v>
      </c>
      <c r="EE731">
        <v>0.02000424285714286</v>
      </c>
      <c r="EF731">
        <v>0</v>
      </c>
      <c r="EG731">
        <v>856.2154642857142</v>
      </c>
      <c r="EH731">
        <v>5.00097</v>
      </c>
      <c r="EI731">
        <v>17062.23571428571</v>
      </c>
      <c r="EJ731">
        <v>16707.48928571429</v>
      </c>
      <c r="EK731">
        <v>39.125</v>
      </c>
      <c r="EL731">
        <v>39.5</v>
      </c>
      <c r="EM731">
        <v>39.11149999999999</v>
      </c>
      <c r="EN731">
        <v>39.10025</v>
      </c>
      <c r="EO731">
        <v>39.68699999999999</v>
      </c>
      <c r="EP731">
        <v>1955.081071428571</v>
      </c>
      <c r="EQ731">
        <v>39.91</v>
      </c>
      <c r="ER731">
        <v>0</v>
      </c>
      <c r="ES731">
        <v>2775</v>
      </c>
      <c r="ET731">
        <v>0</v>
      </c>
      <c r="EU731">
        <v>856.3143846153846</v>
      </c>
      <c r="EV731">
        <v>18.13647864479669</v>
      </c>
      <c r="EW731">
        <v>358.4273506948875</v>
      </c>
      <c r="EX731">
        <v>17064.08461538461</v>
      </c>
      <c r="EY731">
        <v>15</v>
      </c>
      <c r="EZ731">
        <v>1658949246.1</v>
      </c>
      <c r="FA731" t="s">
        <v>1397</v>
      </c>
      <c r="FB731">
        <v>1658949228.6</v>
      </c>
      <c r="FC731">
        <v>1658949246.1</v>
      </c>
      <c r="FD731">
        <v>1</v>
      </c>
      <c r="FE731">
        <v>1.075</v>
      </c>
      <c r="FF731">
        <v>0.018</v>
      </c>
      <c r="FG731">
        <v>-2.327</v>
      </c>
      <c r="FH731">
        <v>-0.178</v>
      </c>
      <c r="FI731">
        <v>420</v>
      </c>
      <c r="FJ731">
        <v>13</v>
      </c>
      <c r="FK731">
        <v>0.09</v>
      </c>
      <c r="FL731">
        <v>0.02</v>
      </c>
      <c r="FM731">
        <v>-54.56521249999999</v>
      </c>
      <c r="FN731">
        <v>-9.499626641650895</v>
      </c>
      <c r="FO731">
        <v>0.9230920856522121</v>
      </c>
      <c r="FP731">
        <v>0</v>
      </c>
      <c r="FQ731">
        <v>855.233705882353</v>
      </c>
      <c r="FR731">
        <v>18.29485103181518</v>
      </c>
      <c r="FS731">
        <v>1.810610240473244</v>
      </c>
      <c r="FT731">
        <v>0</v>
      </c>
      <c r="FU731">
        <v>4.489745</v>
      </c>
      <c r="FV731">
        <v>0.8076803752345205</v>
      </c>
      <c r="FW731">
        <v>0.08623550597056871</v>
      </c>
      <c r="FX731">
        <v>0</v>
      </c>
      <c r="FY731">
        <v>0</v>
      </c>
      <c r="FZ731">
        <v>3</v>
      </c>
      <c r="GA731" t="s">
        <v>439</v>
      </c>
      <c r="GB731">
        <v>2.98369</v>
      </c>
      <c r="GC731">
        <v>2.71566</v>
      </c>
      <c r="GD731">
        <v>0.129605</v>
      </c>
      <c r="GE731">
        <v>0.135501</v>
      </c>
      <c r="GF731">
        <v>0.1048</v>
      </c>
      <c r="GG731">
        <v>0.0875866</v>
      </c>
      <c r="GH731">
        <v>27617.3</v>
      </c>
      <c r="GI731">
        <v>27533.8</v>
      </c>
      <c r="GJ731">
        <v>29487</v>
      </c>
      <c r="GK731">
        <v>29453.1</v>
      </c>
      <c r="GL731">
        <v>34964.9</v>
      </c>
      <c r="GM731">
        <v>35728.9</v>
      </c>
      <c r="GN731">
        <v>41534.6</v>
      </c>
      <c r="GO731">
        <v>41972.4</v>
      </c>
      <c r="GP731">
        <v>1.95753</v>
      </c>
      <c r="GQ731">
        <v>1.91267</v>
      </c>
      <c r="GR731">
        <v>0.103742</v>
      </c>
      <c r="GS731">
        <v>0</v>
      </c>
      <c r="GT731">
        <v>25.2118</v>
      </c>
      <c r="GU731">
        <v>999.9</v>
      </c>
      <c r="GV731">
        <v>47.3</v>
      </c>
      <c r="GW731">
        <v>31.4</v>
      </c>
      <c r="GX731">
        <v>24.1512</v>
      </c>
      <c r="GY731">
        <v>63.1398</v>
      </c>
      <c r="GZ731">
        <v>33.6619</v>
      </c>
      <c r="HA731">
        <v>1</v>
      </c>
      <c r="HB731">
        <v>-0.0975864</v>
      </c>
      <c r="HC731">
        <v>0.158745</v>
      </c>
      <c r="HD731">
        <v>20.3328</v>
      </c>
      <c r="HE731">
        <v>5.21774</v>
      </c>
      <c r="HF731">
        <v>12.0099</v>
      </c>
      <c r="HG731">
        <v>4.9894</v>
      </c>
      <c r="HH731">
        <v>3.28865</v>
      </c>
      <c r="HI731">
        <v>9999</v>
      </c>
      <c r="HJ731">
        <v>9999</v>
      </c>
      <c r="HK731">
        <v>9999</v>
      </c>
      <c r="HL731">
        <v>157.6</v>
      </c>
      <c r="HM731">
        <v>1.86741</v>
      </c>
      <c r="HN731">
        <v>1.86646</v>
      </c>
      <c r="HO731">
        <v>1.86586</v>
      </c>
      <c r="HP731">
        <v>1.86584</v>
      </c>
      <c r="HQ731">
        <v>1.86768</v>
      </c>
      <c r="HR731">
        <v>1.87012</v>
      </c>
      <c r="HS731">
        <v>1.86875</v>
      </c>
      <c r="HT731">
        <v>1.87026</v>
      </c>
      <c r="HU731">
        <v>0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-2.986</v>
      </c>
      <c r="II731">
        <v>-0.09089999999999999</v>
      </c>
      <c r="IJ731">
        <v>-0.9279119013753974</v>
      </c>
      <c r="IK731">
        <v>-0.003643892653284941</v>
      </c>
      <c r="IL731">
        <v>8.948238347276123E-07</v>
      </c>
      <c r="IM731">
        <v>-2.445980282225029E-10</v>
      </c>
      <c r="IN731">
        <v>-0.1764634167570225</v>
      </c>
      <c r="IO731">
        <v>-0.01042730378795286</v>
      </c>
      <c r="IP731">
        <v>0.00100284695746963</v>
      </c>
      <c r="IQ731">
        <v>-1.701466411570297E-05</v>
      </c>
      <c r="IR731">
        <v>2</v>
      </c>
      <c r="IS731">
        <v>2310</v>
      </c>
      <c r="IT731">
        <v>1</v>
      </c>
      <c r="IU731">
        <v>25</v>
      </c>
      <c r="IV731">
        <v>45.9</v>
      </c>
      <c r="IW731">
        <v>45.6</v>
      </c>
      <c r="IX731">
        <v>1.60278</v>
      </c>
      <c r="IY731">
        <v>2.21191</v>
      </c>
      <c r="IZ731">
        <v>1.39648</v>
      </c>
      <c r="JA731">
        <v>2.34619</v>
      </c>
      <c r="JB731">
        <v>1.49536</v>
      </c>
      <c r="JC731">
        <v>2.37671</v>
      </c>
      <c r="JD731">
        <v>36.0113</v>
      </c>
      <c r="JE731">
        <v>24.1663</v>
      </c>
      <c r="JF731">
        <v>18</v>
      </c>
      <c r="JG731">
        <v>516.303</v>
      </c>
      <c r="JH731">
        <v>443.701</v>
      </c>
      <c r="JI731">
        <v>25.0002</v>
      </c>
      <c r="JJ731">
        <v>26.1896</v>
      </c>
      <c r="JK731">
        <v>29.9999</v>
      </c>
      <c r="JL731">
        <v>26.1939</v>
      </c>
      <c r="JM731">
        <v>26.138</v>
      </c>
      <c r="JN731">
        <v>32.0833</v>
      </c>
      <c r="JO731">
        <v>27.5802</v>
      </c>
      <c r="JP731">
        <v>61.0347</v>
      </c>
      <c r="JQ731">
        <v>25</v>
      </c>
      <c r="JR731">
        <v>721.402</v>
      </c>
      <c r="JS731">
        <v>18.3341</v>
      </c>
      <c r="JT731">
        <v>100.836</v>
      </c>
      <c r="JU731">
        <v>100.802</v>
      </c>
    </row>
    <row r="732" spans="1:281">
      <c r="A732">
        <v>716</v>
      </c>
      <c r="B732">
        <v>1658951986</v>
      </c>
      <c r="C732">
        <v>10348</v>
      </c>
      <c r="D732" t="s">
        <v>1868</v>
      </c>
      <c r="E732" t="s">
        <v>1869</v>
      </c>
      <c r="F732">
        <v>5</v>
      </c>
      <c r="G732" t="s">
        <v>1783</v>
      </c>
      <c r="H732" t="s">
        <v>416</v>
      </c>
      <c r="I732">
        <v>1658951978.5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724.4734240490304</v>
      </c>
      <c r="AK732">
        <v>677.2194121212116</v>
      </c>
      <c r="AL732">
        <v>3.26770458972099</v>
      </c>
      <c r="AM732">
        <v>65.26801918758835</v>
      </c>
      <c r="AN732">
        <f>(AP732 - AO732 + DI732*1E3/(8.314*(DK732+273.15)) * AR732/DH732 * AQ732) * DH732/(100*CV732) * 1000/(1000 - AP732)</f>
        <v>0</v>
      </c>
      <c r="AO732">
        <v>18.39164285326926</v>
      </c>
      <c r="AP732">
        <v>23.06642848484849</v>
      </c>
      <c r="AQ732">
        <v>-0.01631325998551382</v>
      </c>
      <c r="AR732">
        <v>84.82373747385547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1394</v>
      </c>
      <c r="CA732">
        <v>300</v>
      </c>
      <c r="CB732">
        <v>300</v>
      </c>
      <c r="CC732">
        <v>300</v>
      </c>
      <c r="CD732">
        <v>10389.3</v>
      </c>
      <c r="CE732">
        <v>1221.96</v>
      </c>
      <c r="CF732">
        <v>-0.00688733</v>
      </c>
      <c r="CG732">
        <v>0.34</v>
      </c>
      <c r="CH732" t="s">
        <v>417</v>
      </c>
      <c r="CI732" t="s">
        <v>417</v>
      </c>
      <c r="CJ732" t="s">
        <v>417</v>
      </c>
      <c r="CK732" t="s">
        <v>417</v>
      </c>
      <c r="CL732" t="s">
        <v>417</v>
      </c>
      <c r="CM732" t="s">
        <v>417</v>
      </c>
      <c r="CN732" t="s">
        <v>417</v>
      </c>
      <c r="CO732" t="s">
        <v>417</v>
      </c>
      <c r="CP732" t="s">
        <v>417</v>
      </c>
      <c r="CQ732" t="s">
        <v>417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1658951978.5</v>
      </c>
      <c r="DB732">
        <v>639.2123333333335</v>
      </c>
      <c r="DC732">
        <v>695.1089629629628</v>
      </c>
      <c r="DD732">
        <v>23.14197037037037</v>
      </c>
      <c r="DE732">
        <v>18.52359259259259</v>
      </c>
      <c r="DF732">
        <v>642.1758888888888</v>
      </c>
      <c r="DG732">
        <v>23.23274814814815</v>
      </c>
      <c r="DH732">
        <v>500.0551111111112</v>
      </c>
      <c r="DI732">
        <v>90.38787037037036</v>
      </c>
      <c r="DJ732">
        <v>0.0999865074074074</v>
      </c>
      <c r="DK732">
        <v>27.19770740740741</v>
      </c>
      <c r="DL732">
        <v>26.92142222222222</v>
      </c>
      <c r="DM732">
        <v>999.9000000000001</v>
      </c>
      <c r="DN732">
        <v>0</v>
      </c>
      <c r="DO732">
        <v>0</v>
      </c>
      <c r="DP732">
        <v>10005.45777777778</v>
      </c>
      <c r="DQ732">
        <v>0</v>
      </c>
      <c r="DR732">
        <v>11.63878518518519</v>
      </c>
      <c r="DS732">
        <v>-55.89658148148149</v>
      </c>
      <c r="DT732">
        <v>654.3548148148149</v>
      </c>
      <c r="DU732">
        <v>708.2260740740741</v>
      </c>
      <c r="DV732">
        <v>4.618372222222223</v>
      </c>
      <c r="DW732">
        <v>695.1089629629628</v>
      </c>
      <c r="DX732">
        <v>18.52359259259259</v>
      </c>
      <c r="DY732">
        <v>2.091752962962963</v>
      </c>
      <c r="DZ732">
        <v>1.674309259259259</v>
      </c>
      <c r="EA732">
        <v>18.15651111111111</v>
      </c>
      <c r="EB732">
        <v>14.65995185185185</v>
      </c>
      <c r="EC732">
        <v>2000.001111111111</v>
      </c>
      <c r="ED732">
        <v>0.9799956666666665</v>
      </c>
      <c r="EE732">
        <v>0.02000443333333334</v>
      </c>
      <c r="EF732">
        <v>0</v>
      </c>
      <c r="EG732">
        <v>857.7663703703703</v>
      </c>
      <c r="EH732">
        <v>5.00097</v>
      </c>
      <c r="EI732">
        <v>17093.71851851852</v>
      </c>
      <c r="EJ732">
        <v>16707.57037037037</v>
      </c>
      <c r="EK732">
        <v>39.125</v>
      </c>
      <c r="EL732">
        <v>39.5</v>
      </c>
      <c r="EM732">
        <v>39.09</v>
      </c>
      <c r="EN732">
        <v>39.07833333333333</v>
      </c>
      <c r="EO732">
        <v>39.68699999999999</v>
      </c>
      <c r="EP732">
        <v>1955.090740740741</v>
      </c>
      <c r="EQ732">
        <v>39.91</v>
      </c>
      <c r="ER732">
        <v>0</v>
      </c>
      <c r="ES732">
        <v>2779.799999952316</v>
      </c>
      <c r="ET732">
        <v>0</v>
      </c>
      <c r="EU732">
        <v>857.7408461538461</v>
      </c>
      <c r="EV732">
        <v>17.19138459153795</v>
      </c>
      <c r="EW732">
        <v>357.3709396722927</v>
      </c>
      <c r="EX732">
        <v>17092.73461538462</v>
      </c>
      <c r="EY732">
        <v>15</v>
      </c>
      <c r="EZ732">
        <v>1658949246.1</v>
      </c>
      <c r="FA732" t="s">
        <v>1397</v>
      </c>
      <c r="FB732">
        <v>1658949228.6</v>
      </c>
      <c r="FC732">
        <v>1658949246.1</v>
      </c>
      <c r="FD732">
        <v>1</v>
      </c>
      <c r="FE732">
        <v>1.075</v>
      </c>
      <c r="FF732">
        <v>0.018</v>
      </c>
      <c r="FG732">
        <v>-2.327</v>
      </c>
      <c r="FH732">
        <v>-0.178</v>
      </c>
      <c r="FI732">
        <v>420</v>
      </c>
      <c r="FJ732">
        <v>13</v>
      </c>
      <c r="FK732">
        <v>0.09</v>
      </c>
      <c r="FL732">
        <v>0.02</v>
      </c>
      <c r="FM732">
        <v>-55.43035853658537</v>
      </c>
      <c r="FN732">
        <v>-9.590834843205725</v>
      </c>
      <c r="FO732">
        <v>0.9724202754895768</v>
      </c>
      <c r="FP732">
        <v>0</v>
      </c>
      <c r="FQ732">
        <v>856.8331470588237</v>
      </c>
      <c r="FR732">
        <v>17.73596636871769</v>
      </c>
      <c r="FS732">
        <v>1.756805860450962</v>
      </c>
      <c r="FT732">
        <v>0</v>
      </c>
      <c r="FU732">
        <v>4.565323902439023</v>
      </c>
      <c r="FV732">
        <v>1.111615400696861</v>
      </c>
      <c r="FW732">
        <v>0.1137951014608198</v>
      </c>
      <c r="FX732">
        <v>0</v>
      </c>
      <c r="FY732">
        <v>0</v>
      </c>
      <c r="FZ732">
        <v>3</v>
      </c>
      <c r="GA732" t="s">
        <v>439</v>
      </c>
      <c r="GB732">
        <v>2.98351</v>
      </c>
      <c r="GC732">
        <v>2.71555</v>
      </c>
      <c r="GD732">
        <v>0.131809</v>
      </c>
      <c r="GE732">
        <v>0.137563</v>
      </c>
      <c r="GF732">
        <v>0.104597</v>
      </c>
      <c r="GG732">
        <v>0.0874592</v>
      </c>
      <c r="GH732">
        <v>27547.7</v>
      </c>
      <c r="GI732">
        <v>27468.1</v>
      </c>
      <c r="GJ732">
        <v>29487.3</v>
      </c>
      <c r="GK732">
        <v>29453.1</v>
      </c>
      <c r="GL732">
        <v>34973.6</v>
      </c>
      <c r="GM732">
        <v>35734</v>
      </c>
      <c r="GN732">
        <v>41535.2</v>
      </c>
      <c r="GO732">
        <v>41972.3</v>
      </c>
      <c r="GP732">
        <v>1.95753</v>
      </c>
      <c r="GQ732">
        <v>1.9128</v>
      </c>
      <c r="GR732">
        <v>0.10369</v>
      </c>
      <c r="GS732">
        <v>0</v>
      </c>
      <c r="GT732">
        <v>25.2118</v>
      </c>
      <c r="GU732">
        <v>999.9</v>
      </c>
      <c r="GV732">
        <v>47.3</v>
      </c>
      <c r="GW732">
        <v>31.4</v>
      </c>
      <c r="GX732">
        <v>24.1506</v>
      </c>
      <c r="GY732">
        <v>62.9398</v>
      </c>
      <c r="GZ732">
        <v>34.0585</v>
      </c>
      <c r="HA732">
        <v>1</v>
      </c>
      <c r="HB732">
        <v>-0.09811739999999999</v>
      </c>
      <c r="HC732">
        <v>0.160172</v>
      </c>
      <c r="HD732">
        <v>20.3327</v>
      </c>
      <c r="HE732">
        <v>5.21654</v>
      </c>
      <c r="HF732">
        <v>12.0099</v>
      </c>
      <c r="HG732">
        <v>4.98895</v>
      </c>
      <c r="HH732">
        <v>3.28842</v>
      </c>
      <c r="HI732">
        <v>9999</v>
      </c>
      <c r="HJ732">
        <v>9999</v>
      </c>
      <c r="HK732">
        <v>9999</v>
      </c>
      <c r="HL732">
        <v>157.6</v>
      </c>
      <c r="HM732">
        <v>1.86742</v>
      </c>
      <c r="HN732">
        <v>1.86646</v>
      </c>
      <c r="HO732">
        <v>1.86589</v>
      </c>
      <c r="HP732">
        <v>1.86584</v>
      </c>
      <c r="HQ732">
        <v>1.86768</v>
      </c>
      <c r="HR732">
        <v>1.87013</v>
      </c>
      <c r="HS732">
        <v>1.86874</v>
      </c>
      <c r="HT732">
        <v>1.87026</v>
      </c>
      <c r="HU732">
        <v>0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-3.031</v>
      </c>
      <c r="II732">
        <v>-0.0915</v>
      </c>
      <c r="IJ732">
        <v>-0.9279119013753974</v>
      </c>
      <c r="IK732">
        <v>-0.003643892653284941</v>
      </c>
      <c r="IL732">
        <v>8.948238347276123E-07</v>
      </c>
      <c r="IM732">
        <v>-2.445980282225029E-10</v>
      </c>
      <c r="IN732">
        <v>-0.1764634167570225</v>
      </c>
      <c r="IO732">
        <v>-0.01042730378795286</v>
      </c>
      <c r="IP732">
        <v>0.00100284695746963</v>
      </c>
      <c r="IQ732">
        <v>-1.701466411570297E-05</v>
      </c>
      <c r="IR732">
        <v>2</v>
      </c>
      <c r="IS732">
        <v>2310</v>
      </c>
      <c r="IT732">
        <v>1</v>
      </c>
      <c r="IU732">
        <v>25</v>
      </c>
      <c r="IV732">
        <v>46</v>
      </c>
      <c r="IW732">
        <v>45.7</v>
      </c>
      <c r="IX732">
        <v>1.6333</v>
      </c>
      <c r="IY732">
        <v>2.21191</v>
      </c>
      <c r="IZ732">
        <v>1.39648</v>
      </c>
      <c r="JA732">
        <v>2.34619</v>
      </c>
      <c r="JB732">
        <v>1.49536</v>
      </c>
      <c r="JC732">
        <v>2.30469</v>
      </c>
      <c r="JD732">
        <v>36.0113</v>
      </c>
      <c r="JE732">
        <v>24.1663</v>
      </c>
      <c r="JF732">
        <v>18</v>
      </c>
      <c r="JG732">
        <v>516.283</v>
      </c>
      <c r="JH732">
        <v>443.766</v>
      </c>
      <c r="JI732">
        <v>25.0003</v>
      </c>
      <c r="JJ732">
        <v>26.189</v>
      </c>
      <c r="JK732">
        <v>30</v>
      </c>
      <c r="JL732">
        <v>26.1917</v>
      </c>
      <c r="JM732">
        <v>26.1366</v>
      </c>
      <c r="JN732">
        <v>32.6914</v>
      </c>
      <c r="JO732">
        <v>27.5802</v>
      </c>
      <c r="JP732">
        <v>61.0347</v>
      </c>
      <c r="JQ732">
        <v>25</v>
      </c>
      <c r="JR732">
        <v>741.474</v>
      </c>
      <c r="JS732">
        <v>18.3018</v>
      </c>
      <c r="JT732">
        <v>100.837</v>
      </c>
      <c r="JU732">
        <v>100.802</v>
      </c>
    </row>
    <row r="733" spans="1:281">
      <c r="A733">
        <v>717</v>
      </c>
      <c r="B733">
        <v>1658951991</v>
      </c>
      <c r="C733">
        <v>10353</v>
      </c>
      <c r="D733" t="s">
        <v>1870</v>
      </c>
      <c r="E733" t="s">
        <v>1871</v>
      </c>
      <c r="F733">
        <v>5</v>
      </c>
      <c r="G733" t="s">
        <v>1783</v>
      </c>
      <c r="H733" t="s">
        <v>416</v>
      </c>
      <c r="I733">
        <v>1658951983.214286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740.5648806245258</v>
      </c>
      <c r="AK733">
        <v>693.0091393939389</v>
      </c>
      <c r="AL733">
        <v>3.158610380929459</v>
      </c>
      <c r="AM733">
        <v>65.26801918758835</v>
      </c>
      <c r="AN733">
        <f>(AP733 - AO733 + DI733*1E3/(8.314*(DK733+273.15)) * AR733/DH733 * AQ733) * DH733/(100*CV733) * 1000/(1000 - AP733)</f>
        <v>0</v>
      </c>
      <c r="AO733">
        <v>18.36987850050109</v>
      </c>
      <c r="AP733">
        <v>23.04249939393939</v>
      </c>
      <c r="AQ733">
        <v>-0.005617057870212217</v>
      </c>
      <c r="AR733">
        <v>84.82373747385547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1394</v>
      </c>
      <c r="CA733">
        <v>300</v>
      </c>
      <c r="CB733">
        <v>300</v>
      </c>
      <c r="CC733">
        <v>300</v>
      </c>
      <c r="CD733">
        <v>10389.3</v>
      </c>
      <c r="CE733">
        <v>1221.96</v>
      </c>
      <c r="CF733">
        <v>-0.00688733</v>
      </c>
      <c r="CG733">
        <v>0.34</v>
      </c>
      <c r="CH733" t="s">
        <v>417</v>
      </c>
      <c r="CI733" t="s">
        <v>417</v>
      </c>
      <c r="CJ733" t="s">
        <v>417</v>
      </c>
      <c r="CK733" t="s">
        <v>417</v>
      </c>
      <c r="CL733" t="s">
        <v>417</v>
      </c>
      <c r="CM733" t="s">
        <v>417</v>
      </c>
      <c r="CN733" t="s">
        <v>417</v>
      </c>
      <c r="CO733" t="s">
        <v>417</v>
      </c>
      <c r="CP733" t="s">
        <v>417</v>
      </c>
      <c r="CQ733" t="s">
        <v>417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1658951983.214286</v>
      </c>
      <c r="DB733">
        <v>654.1633571428571</v>
      </c>
      <c r="DC733">
        <v>710.6434642857142</v>
      </c>
      <c r="DD733">
        <v>23.102125</v>
      </c>
      <c r="DE733">
        <v>18.42911428571429</v>
      </c>
      <c r="DF733">
        <v>657.1688214285715</v>
      </c>
      <c r="DG733">
        <v>23.19325357142857</v>
      </c>
      <c r="DH733">
        <v>500.0635357142857</v>
      </c>
      <c r="DI733">
        <v>90.38824642857141</v>
      </c>
      <c r="DJ733">
        <v>0.1000390928571429</v>
      </c>
      <c r="DK733">
        <v>27.19805357142857</v>
      </c>
      <c r="DL733">
        <v>26.91101428571429</v>
      </c>
      <c r="DM733">
        <v>999.9000000000002</v>
      </c>
      <c r="DN733">
        <v>0</v>
      </c>
      <c r="DO733">
        <v>0</v>
      </c>
      <c r="DP733">
        <v>9997.809999999999</v>
      </c>
      <c r="DQ733">
        <v>0</v>
      </c>
      <c r="DR733">
        <v>11.63875</v>
      </c>
      <c r="DS733">
        <v>-56.48008928571428</v>
      </c>
      <c r="DT733">
        <v>669.6326785714284</v>
      </c>
      <c r="DU733">
        <v>723.9848571428572</v>
      </c>
      <c r="DV733">
        <v>4.673007142857143</v>
      </c>
      <c r="DW733">
        <v>710.6434642857142</v>
      </c>
      <c r="DX733">
        <v>18.42911428571429</v>
      </c>
      <c r="DY733">
        <v>2.088160357142857</v>
      </c>
      <c r="DZ733">
        <v>1.665776071428571</v>
      </c>
      <c r="EA733">
        <v>18.12913214285714</v>
      </c>
      <c r="EB733">
        <v>14.58098571428572</v>
      </c>
      <c r="EC733">
        <v>2000.024285714285</v>
      </c>
      <c r="ED733">
        <v>0.9799956428571426</v>
      </c>
      <c r="EE733">
        <v>0.02000445714285715</v>
      </c>
      <c r="EF733">
        <v>0</v>
      </c>
      <c r="EG733">
        <v>859.160892857143</v>
      </c>
      <c r="EH733">
        <v>5.00097</v>
      </c>
      <c r="EI733">
        <v>17121.9</v>
      </c>
      <c r="EJ733">
        <v>16707.76785714286</v>
      </c>
      <c r="EK733">
        <v>39.12049999999999</v>
      </c>
      <c r="EL733">
        <v>39.5</v>
      </c>
      <c r="EM733">
        <v>39.07099999999999</v>
      </c>
      <c r="EN733">
        <v>39.07099999999999</v>
      </c>
      <c r="EO733">
        <v>39.68257142857141</v>
      </c>
      <c r="EP733">
        <v>1955.113571428572</v>
      </c>
      <c r="EQ733">
        <v>39.91</v>
      </c>
      <c r="ER733">
        <v>0</v>
      </c>
      <c r="ES733">
        <v>2785.200000047684</v>
      </c>
      <c r="ET733">
        <v>0</v>
      </c>
      <c r="EU733">
        <v>859.41788</v>
      </c>
      <c r="EV733">
        <v>18.35092305725618</v>
      </c>
      <c r="EW733">
        <v>353.6153840871768</v>
      </c>
      <c r="EX733">
        <v>17126.716</v>
      </c>
      <c r="EY733">
        <v>15</v>
      </c>
      <c r="EZ733">
        <v>1658949246.1</v>
      </c>
      <c r="FA733" t="s">
        <v>1397</v>
      </c>
      <c r="FB733">
        <v>1658949228.6</v>
      </c>
      <c r="FC733">
        <v>1658949246.1</v>
      </c>
      <c r="FD733">
        <v>1</v>
      </c>
      <c r="FE733">
        <v>1.075</v>
      </c>
      <c r="FF733">
        <v>0.018</v>
      </c>
      <c r="FG733">
        <v>-2.327</v>
      </c>
      <c r="FH733">
        <v>-0.178</v>
      </c>
      <c r="FI733">
        <v>420</v>
      </c>
      <c r="FJ733">
        <v>13</v>
      </c>
      <c r="FK733">
        <v>0.09</v>
      </c>
      <c r="FL733">
        <v>0.02</v>
      </c>
      <c r="FM733">
        <v>-56.0514525</v>
      </c>
      <c r="FN733">
        <v>-7.956431144465256</v>
      </c>
      <c r="FO733">
        <v>0.8188015980649705</v>
      </c>
      <c r="FP733">
        <v>0</v>
      </c>
      <c r="FQ733">
        <v>858.2781176470589</v>
      </c>
      <c r="FR733">
        <v>17.70609626695359</v>
      </c>
      <c r="FS733">
        <v>1.750944346290364</v>
      </c>
      <c r="FT733">
        <v>0</v>
      </c>
      <c r="FU733">
        <v>4.625106499999999</v>
      </c>
      <c r="FV733">
        <v>0.7990480300187511</v>
      </c>
      <c r="FW733">
        <v>0.0905629362805226</v>
      </c>
      <c r="FX733">
        <v>0</v>
      </c>
      <c r="FY733">
        <v>0</v>
      </c>
      <c r="FZ733">
        <v>3</v>
      </c>
      <c r="GA733" t="s">
        <v>439</v>
      </c>
      <c r="GB733">
        <v>2.98366</v>
      </c>
      <c r="GC733">
        <v>2.71567</v>
      </c>
      <c r="GD733">
        <v>0.133904</v>
      </c>
      <c r="GE733">
        <v>0.139666</v>
      </c>
      <c r="GF733">
        <v>0.104531</v>
      </c>
      <c r="GG733">
        <v>0.0874257</v>
      </c>
      <c r="GH733">
        <v>27481.6</v>
      </c>
      <c r="GI733">
        <v>27401.1</v>
      </c>
      <c r="GJ733">
        <v>29487.8</v>
      </c>
      <c r="GK733">
        <v>29452.9</v>
      </c>
      <c r="GL733">
        <v>34976.9</v>
      </c>
      <c r="GM733">
        <v>35735.1</v>
      </c>
      <c r="GN733">
        <v>41536.1</v>
      </c>
      <c r="GO733">
        <v>41972</v>
      </c>
      <c r="GP733">
        <v>1.95767</v>
      </c>
      <c r="GQ733">
        <v>1.91293</v>
      </c>
      <c r="GR733">
        <v>0.103056</v>
      </c>
      <c r="GS733">
        <v>0</v>
      </c>
      <c r="GT733">
        <v>25.2118</v>
      </c>
      <c r="GU733">
        <v>999.9</v>
      </c>
      <c r="GV733">
        <v>47.3</v>
      </c>
      <c r="GW733">
        <v>31.4</v>
      </c>
      <c r="GX733">
        <v>24.1515</v>
      </c>
      <c r="GY733">
        <v>63.0098</v>
      </c>
      <c r="GZ733">
        <v>33.4896</v>
      </c>
      <c r="HA733">
        <v>1</v>
      </c>
      <c r="HB733">
        <v>-0.0979954</v>
      </c>
      <c r="HC733">
        <v>0.16271</v>
      </c>
      <c r="HD733">
        <v>20.3326</v>
      </c>
      <c r="HE733">
        <v>5.21669</v>
      </c>
      <c r="HF733">
        <v>12.0099</v>
      </c>
      <c r="HG733">
        <v>4.9894</v>
      </c>
      <c r="HH733">
        <v>3.2885</v>
      </c>
      <c r="HI733">
        <v>9999</v>
      </c>
      <c r="HJ733">
        <v>9999</v>
      </c>
      <c r="HK733">
        <v>9999</v>
      </c>
      <c r="HL733">
        <v>157.6</v>
      </c>
      <c r="HM733">
        <v>1.86741</v>
      </c>
      <c r="HN733">
        <v>1.86646</v>
      </c>
      <c r="HO733">
        <v>1.86588</v>
      </c>
      <c r="HP733">
        <v>1.86584</v>
      </c>
      <c r="HQ733">
        <v>1.86768</v>
      </c>
      <c r="HR733">
        <v>1.87012</v>
      </c>
      <c r="HS733">
        <v>1.86874</v>
      </c>
      <c r="HT733">
        <v>1.87027</v>
      </c>
      <c r="HU733">
        <v>0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-3.073</v>
      </c>
      <c r="II733">
        <v>-0.0917</v>
      </c>
      <c r="IJ733">
        <v>-0.9279119013753974</v>
      </c>
      <c r="IK733">
        <v>-0.003643892653284941</v>
      </c>
      <c r="IL733">
        <v>8.948238347276123E-07</v>
      </c>
      <c r="IM733">
        <v>-2.445980282225029E-10</v>
      </c>
      <c r="IN733">
        <v>-0.1764634167570225</v>
      </c>
      <c r="IO733">
        <v>-0.01042730378795286</v>
      </c>
      <c r="IP733">
        <v>0.00100284695746963</v>
      </c>
      <c r="IQ733">
        <v>-1.701466411570297E-05</v>
      </c>
      <c r="IR733">
        <v>2</v>
      </c>
      <c r="IS733">
        <v>2310</v>
      </c>
      <c r="IT733">
        <v>1</v>
      </c>
      <c r="IU733">
        <v>25</v>
      </c>
      <c r="IV733">
        <v>46</v>
      </c>
      <c r="IW733">
        <v>45.7</v>
      </c>
      <c r="IX733">
        <v>1.66138</v>
      </c>
      <c r="IY733">
        <v>2.20093</v>
      </c>
      <c r="IZ733">
        <v>1.39648</v>
      </c>
      <c r="JA733">
        <v>2.34741</v>
      </c>
      <c r="JB733">
        <v>1.49536</v>
      </c>
      <c r="JC733">
        <v>2.41455</v>
      </c>
      <c r="JD733">
        <v>36.0113</v>
      </c>
      <c r="JE733">
        <v>24.1751</v>
      </c>
      <c r="JF733">
        <v>18</v>
      </c>
      <c r="JG733">
        <v>516.361</v>
      </c>
      <c r="JH733">
        <v>443.836</v>
      </c>
      <c r="JI733">
        <v>25.0004</v>
      </c>
      <c r="JJ733">
        <v>26.1874</v>
      </c>
      <c r="JK733">
        <v>30</v>
      </c>
      <c r="JL733">
        <v>26.1895</v>
      </c>
      <c r="JM733">
        <v>26.1359</v>
      </c>
      <c r="JN733">
        <v>33.2567</v>
      </c>
      <c r="JO733">
        <v>27.8755</v>
      </c>
      <c r="JP733">
        <v>60.6594</v>
      </c>
      <c r="JQ733">
        <v>25</v>
      </c>
      <c r="JR733">
        <v>754.831</v>
      </c>
      <c r="JS733">
        <v>18.2505</v>
      </c>
      <c r="JT733">
        <v>100.839</v>
      </c>
      <c r="JU733">
        <v>100.802</v>
      </c>
    </row>
    <row r="734" spans="1:281">
      <c r="A734">
        <v>718</v>
      </c>
      <c r="B734">
        <v>1658951996</v>
      </c>
      <c r="C734">
        <v>10358</v>
      </c>
      <c r="D734" t="s">
        <v>1872</v>
      </c>
      <c r="E734" t="s">
        <v>1873</v>
      </c>
      <c r="F734">
        <v>5</v>
      </c>
      <c r="G734" t="s">
        <v>1783</v>
      </c>
      <c r="H734" t="s">
        <v>416</v>
      </c>
      <c r="I734">
        <v>1658951988.5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757.383147267532</v>
      </c>
      <c r="AK734">
        <v>708.9644363636363</v>
      </c>
      <c r="AL734">
        <v>3.199920083590678</v>
      </c>
      <c r="AM734">
        <v>65.26801918758835</v>
      </c>
      <c r="AN734">
        <f>(AP734 - AO734 + DI734*1E3/(8.314*(DK734+273.15)) * AR734/DH734 * AQ734) * DH734/(100*CV734) * 1000/(1000 - AP734)</f>
        <v>0</v>
      </c>
      <c r="AO734">
        <v>18.35188642556461</v>
      </c>
      <c r="AP734">
        <v>23.03480606060605</v>
      </c>
      <c r="AQ734">
        <v>-0.0001715232980139859</v>
      </c>
      <c r="AR734">
        <v>84.82373747385547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1394</v>
      </c>
      <c r="CA734">
        <v>300</v>
      </c>
      <c r="CB734">
        <v>300</v>
      </c>
      <c r="CC734">
        <v>300</v>
      </c>
      <c r="CD734">
        <v>10389.3</v>
      </c>
      <c r="CE734">
        <v>1221.96</v>
      </c>
      <c r="CF734">
        <v>-0.00688733</v>
      </c>
      <c r="CG734">
        <v>0.34</v>
      </c>
      <c r="CH734" t="s">
        <v>417</v>
      </c>
      <c r="CI734" t="s">
        <v>417</v>
      </c>
      <c r="CJ734" t="s">
        <v>417</v>
      </c>
      <c r="CK734" t="s">
        <v>417</v>
      </c>
      <c r="CL734" t="s">
        <v>417</v>
      </c>
      <c r="CM734" t="s">
        <v>417</v>
      </c>
      <c r="CN734" t="s">
        <v>417</v>
      </c>
      <c r="CO734" t="s">
        <v>417</v>
      </c>
      <c r="CP734" t="s">
        <v>417</v>
      </c>
      <c r="CQ734" t="s">
        <v>417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1658951988.5</v>
      </c>
      <c r="DB734">
        <v>670.8158518518519</v>
      </c>
      <c r="DC734">
        <v>728.0135925925927</v>
      </c>
      <c r="DD734">
        <v>23.05933703703704</v>
      </c>
      <c r="DE734">
        <v>18.36488888888889</v>
      </c>
      <c r="DF734">
        <v>673.8677777777777</v>
      </c>
      <c r="DG734">
        <v>23.15084074074073</v>
      </c>
      <c r="DH734">
        <v>500.0472962962963</v>
      </c>
      <c r="DI734">
        <v>90.3883259259259</v>
      </c>
      <c r="DJ734">
        <v>0.09993408888888888</v>
      </c>
      <c r="DK734">
        <v>27.19697777777778</v>
      </c>
      <c r="DL734">
        <v>26.90205185185185</v>
      </c>
      <c r="DM734">
        <v>999.9000000000001</v>
      </c>
      <c r="DN734">
        <v>0</v>
      </c>
      <c r="DO734">
        <v>0</v>
      </c>
      <c r="DP734">
        <v>10001.98888888889</v>
      </c>
      <c r="DQ734">
        <v>0</v>
      </c>
      <c r="DR734">
        <v>11.64246666666667</v>
      </c>
      <c r="DS734">
        <v>-57.1978</v>
      </c>
      <c r="DT734">
        <v>686.6492222222222</v>
      </c>
      <c r="DU734">
        <v>741.6334074074075</v>
      </c>
      <c r="DV734">
        <v>4.694448518518518</v>
      </c>
      <c r="DW734">
        <v>728.0135925925927</v>
      </c>
      <c r="DX734">
        <v>18.36488888888889</v>
      </c>
      <c r="DY734">
        <v>2.084294814814815</v>
      </c>
      <c r="DZ734">
        <v>1.659972222222222</v>
      </c>
      <c r="EA734">
        <v>18.09965925925925</v>
      </c>
      <c r="EB734">
        <v>14.52706666666667</v>
      </c>
      <c r="EC734">
        <v>2000.03925925926</v>
      </c>
      <c r="ED734">
        <v>0.9799954444444443</v>
      </c>
      <c r="EE734">
        <v>0.02000465555555556</v>
      </c>
      <c r="EF734">
        <v>0</v>
      </c>
      <c r="EG734">
        <v>860.7852592592592</v>
      </c>
      <c r="EH734">
        <v>5.00097</v>
      </c>
      <c r="EI734">
        <v>17153.08148148148</v>
      </c>
      <c r="EJ734">
        <v>16707.88888888889</v>
      </c>
      <c r="EK734">
        <v>39.10633333333334</v>
      </c>
      <c r="EL734">
        <v>39.5</v>
      </c>
      <c r="EM734">
        <v>39.062</v>
      </c>
      <c r="EN734">
        <v>39.06433333333333</v>
      </c>
      <c r="EO734">
        <v>39.66633333333333</v>
      </c>
      <c r="EP734">
        <v>1955.128148148148</v>
      </c>
      <c r="EQ734">
        <v>39.91037037037037</v>
      </c>
      <c r="ER734">
        <v>0</v>
      </c>
      <c r="ES734">
        <v>2790</v>
      </c>
      <c r="ET734">
        <v>0</v>
      </c>
      <c r="EU734">
        <v>860.8963199999999</v>
      </c>
      <c r="EV734">
        <v>18.87976924037098</v>
      </c>
      <c r="EW734">
        <v>351.6999999345842</v>
      </c>
      <c r="EX734">
        <v>17154.996</v>
      </c>
      <c r="EY734">
        <v>15</v>
      </c>
      <c r="EZ734">
        <v>1658949246.1</v>
      </c>
      <c r="FA734" t="s">
        <v>1397</v>
      </c>
      <c r="FB734">
        <v>1658949228.6</v>
      </c>
      <c r="FC734">
        <v>1658949246.1</v>
      </c>
      <c r="FD734">
        <v>1</v>
      </c>
      <c r="FE734">
        <v>1.075</v>
      </c>
      <c r="FF734">
        <v>0.018</v>
      </c>
      <c r="FG734">
        <v>-2.327</v>
      </c>
      <c r="FH734">
        <v>-0.178</v>
      </c>
      <c r="FI734">
        <v>420</v>
      </c>
      <c r="FJ734">
        <v>13</v>
      </c>
      <c r="FK734">
        <v>0.09</v>
      </c>
      <c r="FL734">
        <v>0.02</v>
      </c>
      <c r="FM734">
        <v>-56.76723500000001</v>
      </c>
      <c r="FN734">
        <v>-7.686434521575812</v>
      </c>
      <c r="FO734">
        <v>0.7934059139400209</v>
      </c>
      <c r="FP734">
        <v>0</v>
      </c>
      <c r="FQ734">
        <v>859.7072647058823</v>
      </c>
      <c r="FR734">
        <v>18.26947288556217</v>
      </c>
      <c r="FS734">
        <v>1.805241996305458</v>
      </c>
      <c r="FT734">
        <v>0</v>
      </c>
      <c r="FU734">
        <v>4.67596475</v>
      </c>
      <c r="FV734">
        <v>0.2437743714821661</v>
      </c>
      <c r="FW734">
        <v>0.0436560922430936</v>
      </c>
      <c r="FX734">
        <v>0</v>
      </c>
      <c r="FY734">
        <v>0</v>
      </c>
      <c r="FZ734">
        <v>3</v>
      </c>
      <c r="GA734" t="s">
        <v>439</v>
      </c>
      <c r="GB734">
        <v>2.98349</v>
      </c>
      <c r="GC734">
        <v>2.71562</v>
      </c>
      <c r="GD734">
        <v>0.136001</v>
      </c>
      <c r="GE734">
        <v>0.141793</v>
      </c>
      <c r="GF734">
        <v>0.104507</v>
      </c>
      <c r="GG734">
        <v>0.0872415</v>
      </c>
      <c r="GH734">
        <v>27414.5</v>
      </c>
      <c r="GI734">
        <v>27333.8</v>
      </c>
      <c r="GJ734">
        <v>29487.2</v>
      </c>
      <c r="GK734">
        <v>29453.4</v>
      </c>
      <c r="GL734">
        <v>34977.2</v>
      </c>
      <c r="GM734">
        <v>35743</v>
      </c>
      <c r="GN734">
        <v>41535.3</v>
      </c>
      <c r="GO734">
        <v>41972.7</v>
      </c>
      <c r="GP734">
        <v>1.95732</v>
      </c>
      <c r="GQ734">
        <v>1.913</v>
      </c>
      <c r="GR734">
        <v>0.101969</v>
      </c>
      <c r="GS734">
        <v>0</v>
      </c>
      <c r="GT734">
        <v>25.2109</v>
      </c>
      <c r="GU734">
        <v>999.9</v>
      </c>
      <c r="GV734">
        <v>47.3</v>
      </c>
      <c r="GW734">
        <v>31.4</v>
      </c>
      <c r="GX734">
        <v>24.1509</v>
      </c>
      <c r="GY734">
        <v>62.9898</v>
      </c>
      <c r="GZ734">
        <v>33.6979</v>
      </c>
      <c r="HA734">
        <v>1</v>
      </c>
      <c r="HB734">
        <v>-0.0981098</v>
      </c>
      <c r="HC734">
        <v>0.163456</v>
      </c>
      <c r="HD734">
        <v>20.3327</v>
      </c>
      <c r="HE734">
        <v>5.21624</v>
      </c>
      <c r="HF734">
        <v>12.0099</v>
      </c>
      <c r="HG734">
        <v>4.9889</v>
      </c>
      <c r="HH734">
        <v>3.28838</v>
      </c>
      <c r="HI734">
        <v>9999</v>
      </c>
      <c r="HJ734">
        <v>9999</v>
      </c>
      <c r="HK734">
        <v>9999</v>
      </c>
      <c r="HL734">
        <v>157.6</v>
      </c>
      <c r="HM734">
        <v>1.8674</v>
      </c>
      <c r="HN734">
        <v>1.86646</v>
      </c>
      <c r="HO734">
        <v>1.86589</v>
      </c>
      <c r="HP734">
        <v>1.86584</v>
      </c>
      <c r="HQ734">
        <v>1.86768</v>
      </c>
      <c r="HR734">
        <v>1.87012</v>
      </c>
      <c r="HS734">
        <v>1.86875</v>
      </c>
      <c r="HT734">
        <v>1.87027</v>
      </c>
      <c r="HU734">
        <v>0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-3.117</v>
      </c>
      <c r="II734">
        <v>-0.0917</v>
      </c>
      <c r="IJ734">
        <v>-0.9279119013753974</v>
      </c>
      <c r="IK734">
        <v>-0.003643892653284941</v>
      </c>
      <c r="IL734">
        <v>8.948238347276123E-07</v>
      </c>
      <c r="IM734">
        <v>-2.445980282225029E-10</v>
      </c>
      <c r="IN734">
        <v>-0.1764634167570225</v>
      </c>
      <c r="IO734">
        <v>-0.01042730378795286</v>
      </c>
      <c r="IP734">
        <v>0.00100284695746963</v>
      </c>
      <c r="IQ734">
        <v>-1.701466411570297E-05</v>
      </c>
      <c r="IR734">
        <v>2</v>
      </c>
      <c r="IS734">
        <v>2310</v>
      </c>
      <c r="IT734">
        <v>1</v>
      </c>
      <c r="IU734">
        <v>25</v>
      </c>
      <c r="IV734">
        <v>46.1</v>
      </c>
      <c r="IW734">
        <v>45.8</v>
      </c>
      <c r="IX734">
        <v>1.69312</v>
      </c>
      <c r="IY734">
        <v>2.21191</v>
      </c>
      <c r="IZ734">
        <v>1.39648</v>
      </c>
      <c r="JA734">
        <v>2.34497</v>
      </c>
      <c r="JB734">
        <v>1.49536</v>
      </c>
      <c r="JC734">
        <v>2.3938</v>
      </c>
      <c r="JD734">
        <v>36.0113</v>
      </c>
      <c r="JE734">
        <v>24.1663</v>
      </c>
      <c r="JF734">
        <v>18</v>
      </c>
      <c r="JG734">
        <v>516.133</v>
      </c>
      <c r="JH734">
        <v>443.87</v>
      </c>
      <c r="JI734">
        <v>25.0002</v>
      </c>
      <c r="JJ734">
        <v>26.1868</v>
      </c>
      <c r="JK734">
        <v>30</v>
      </c>
      <c r="JL734">
        <v>26.1894</v>
      </c>
      <c r="JM734">
        <v>26.1344</v>
      </c>
      <c r="JN734">
        <v>33.8805</v>
      </c>
      <c r="JO734">
        <v>28.1482</v>
      </c>
      <c r="JP734">
        <v>60.6594</v>
      </c>
      <c r="JQ734">
        <v>25</v>
      </c>
      <c r="JR734">
        <v>774.896</v>
      </c>
      <c r="JS734">
        <v>18.1989</v>
      </c>
      <c r="JT734">
        <v>100.837</v>
      </c>
      <c r="JU734">
        <v>100.803</v>
      </c>
    </row>
    <row r="735" spans="1:281">
      <c r="A735">
        <v>719</v>
      </c>
      <c r="B735">
        <v>1658952001</v>
      </c>
      <c r="C735">
        <v>10363</v>
      </c>
      <c r="D735" t="s">
        <v>1874</v>
      </c>
      <c r="E735" t="s">
        <v>1875</v>
      </c>
      <c r="F735">
        <v>5</v>
      </c>
      <c r="G735" t="s">
        <v>1783</v>
      </c>
      <c r="H735" t="s">
        <v>416</v>
      </c>
      <c r="I735">
        <v>1658951993.214286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774.4771596268475</v>
      </c>
      <c r="AK735">
        <v>725.3238424242426</v>
      </c>
      <c r="AL735">
        <v>3.280660302627895</v>
      </c>
      <c r="AM735">
        <v>65.26801918758835</v>
      </c>
      <c r="AN735">
        <f>(AP735 - AO735 + DI735*1E3/(8.314*(DK735+273.15)) * AR735/DH735 * AQ735) * DH735/(100*CV735) * 1000/(1000 - AP735)</f>
        <v>0</v>
      </c>
      <c r="AO735">
        <v>18.30300582946006</v>
      </c>
      <c r="AP735">
        <v>23.02599757575757</v>
      </c>
      <c r="AQ735">
        <v>-0.0003754012265248662</v>
      </c>
      <c r="AR735">
        <v>84.82373747385547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1394</v>
      </c>
      <c r="CA735">
        <v>300</v>
      </c>
      <c r="CB735">
        <v>300</v>
      </c>
      <c r="CC735">
        <v>300</v>
      </c>
      <c r="CD735">
        <v>10389.3</v>
      </c>
      <c r="CE735">
        <v>1221.96</v>
      </c>
      <c r="CF735">
        <v>-0.00688733</v>
      </c>
      <c r="CG735">
        <v>0.34</v>
      </c>
      <c r="CH735" t="s">
        <v>417</v>
      </c>
      <c r="CI735" t="s">
        <v>417</v>
      </c>
      <c r="CJ735" t="s">
        <v>417</v>
      </c>
      <c r="CK735" t="s">
        <v>417</v>
      </c>
      <c r="CL735" t="s">
        <v>417</v>
      </c>
      <c r="CM735" t="s">
        <v>417</v>
      </c>
      <c r="CN735" t="s">
        <v>417</v>
      </c>
      <c r="CO735" t="s">
        <v>417</v>
      </c>
      <c r="CP735" t="s">
        <v>417</v>
      </c>
      <c r="CQ735" t="s">
        <v>417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1658951993.214286</v>
      </c>
      <c r="DB735">
        <v>685.5944285714286</v>
      </c>
      <c r="DC735">
        <v>743.4955</v>
      </c>
      <c r="DD735">
        <v>23.03933214285714</v>
      </c>
      <c r="DE735">
        <v>18.33583571428571</v>
      </c>
      <c r="DF735">
        <v>688.6872857142856</v>
      </c>
      <c r="DG735">
        <v>23.13101428571429</v>
      </c>
      <c r="DH735">
        <v>500.0523571428571</v>
      </c>
      <c r="DI735">
        <v>90.38842142857142</v>
      </c>
      <c r="DJ735">
        <v>0.1000104642857143</v>
      </c>
      <c r="DK735">
        <v>27.19476071428571</v>
      </c>
      <c r="DL735">
        <v>26.88943571428572</v>
      </c>
      <c r="DM735">
        <v>999.9000000000002</v>
      </c>
      <c r="DN735">
        <v>0</v>
      </c>
      <c r="DO735">
        <v>0</v>
      </c>
      <c r="DP735">
        <v>9997.100357142857</v>
      </c>
      <c r="DQ735">
        <v>0</v>
      </c>
      <c r="DR735">
        <v>11.64155357142857</v>
      </c>
      <c r="DS735">
        <v>-57.90113928571429</v>
      </c>
      <c r="DT735">
        <v>701.7624642857144</v>
      </c>
      <c r="DU735">
        <v>757.3823571428571</v>
      </c>
      <c r="DV735">
        <v>4.703506428571428</v>
      </c>
      <c r="DW735">
        <v>743.4955</v>
      </c>
      <c r="DX735">
        <v>18.33583571428571</v>
      </c>
      <c r="DY735">
        <v>2.082488928571429</v>
      </c>
      <c r="DZ735">
        <v>1.657347142857143</v>
      </c>
      <c r="EA735">
        <v>18.08587142857143</v>
      </c>
      <c r="EB735">
        <v>14.50256071428571</v>
      </c>
      <c r="EC735">
        <v>2000.034285714285</v>
      </c>
      <c r="ED735">
        <v>0.9799953214285713</v>
      </c>
      <c r="EE735">
        <v>0.02000477857142857</v>
      </c>
      <c r="EF735">
        <v>0</v>
      </c>
      <c r="EG735">
        <v>862.1572857142856</v>
      </c>
      <c r="EH735">
        <v>5.00097</v>
      </c>
      <c r="EI735">
        <v>17180.16785714286</v>
      </c>
      <c r="EJ735">
        <v>16707.85357142857</v>
      </c>
      <c r="EK735">
        <v>39.08674999999999</v>
      </c>
      <c r="EL735">
        <v>39.5</v>
      </c>
      <c r="EM735">
        <v>39.062</v>
      </c>
      <c r="EN735">
        <v>39.06424999999999</v>
      </c>
      <c r="EO735">
        <v>39.64935714285714</v>
      </c>
      <c r="EP735">
        <v>1955.123571428571</v>
      </c>
      <c r="EQ735">
        <v>39.91035714285714</v>
      </c>
      <c r="ER735">
        <v>0</v>
      </c>
      <c r="ES735">
        <v>2794.799999952316</v>
      </c>
      <c r="ET735">
        <v>0</v>
      </c>
      <c r="EU735">
        <v>862.321</v>
      </c>
      <c r="EV735">
        <v>17.55430767491877</v>
      </c>
      <c r="EW735">
        <v>340.0538456174871</v>
      </c>
      <c r="EX735">
        <v>17182.592</v>
      </c>
      <c r="EY735">
        <v>15</v>
      </c>
      <c r="EZ735">
        <v>1658949246.1</v>
      </c>
      <c r="FA735" t="s">
        <v>1397</v>
      </c>
      <c r="FB735">
        <v>1658949228.6</v>
      </c>
      <c r="FC735">
        <v>1658949246.1</v>
      </c>
      <c r="FD735">
        <v>1</v>
      </c>
      <c r="FE735">
        <v>1.075</v>
      </c>
      <c r="FF735">
        <v>0.018</v>
      </c>
      <c r="FG735">
        <v>-2.327</v>
      </c>
      <c r="FH735">
        <v>-0.178</v>
      </c>
      <c r="FI735">
        <v>420</v>
      </c>
      <c r="FJ735">
        <v>13</v>
      </c>
      <c r="FK735">
        <v>0.09</v>
      </c>
      <c r="FL735">
        <v>0.02</v>
      </c>
      <c r="FM735">
        <v>-57.58140487804878</v>
      </c>
      <c r="FN735">
        <v>-8.826439024390229</v>
      </c>
      <c r="FO735">
        <v>0.9198074254843809</v>
      </c>
      <c r="FP735">
        <v>0</v>
      </c>
      <c r="FQ735">
        <v>861.3072941176471</v>
      </c>
      <c r="FR735">
        <v>17.9721924996124</v>
      </c>
      <c r="FS735">
        <v>1.778389829054104</v>
      </c>
      <c r="FT735">
        <v>0</v>
      </c>
      <c r="FU735">
        <v>4.704125853658536</v>
      </c>
      <c r="FV735">
        <v>0.1021018118466924</v>
      </c>
      <c r="FW735">
        <v>0.02113312426841895</v>
      </c>
      <c r="FX735">
        <v>0</v>
      </c>
      <c r="FY735">
        <v>0</v>
      </c>
      <c r="FZ735">
        <v>3</v>
      </c>
      <c r="GA735" t="s">
        <v>439</v>
      </c>
      <c r="GB735">
        <v>2.98369</v>
      </c>
      <c r="GC735">
        <v>2.71565</v>
      </c>
      <c r="GD735">
        <v>0.138121</v>
      </c>
      <c r="GE735">
        <v>0.143937</v>
      </c>
      <c r="GF735">
        <v>0.104481</v>
      </c>
      <c r="GG735">
        <v>0.08710610000000001</v>
      </c>
      <c r="GH735">
        <v>27346.9</v>
      </c>
      <c r="GI735">
        <v>27265.8</v>
      </c>
      <c r="GJ735">
        <v>29486.7</v>
      </c>
      <c r="GK735">
        <v>29453.7</v>
      </c>
      <c r="GL735">
        <v>34977.6</v>
      </c>
      <c r="GM735">
        <v>35748.8</v>
      </c>
      <c r="GN735">
        <v>41534.5</v>
      </c>
      <c r="GO735">
        <v>41973</v>
      </c>
      <c r="GP735">
        <v>1.95782</v>
      </c>
      <c r="GQ735">
        <v>1.91273</v>
      </c>
      <c r="GR735">
        <v>0.101406</v>
      </c>
      <c r="GS735">
        <v>0</v>
      </c>
      <c r="GT735">
        <v>25.2088</v>
      </c>
      <c r="GU735">
        <v>999.9</v>
      </c>
      <c r="GV735">
        <v>47.3</v>
      </c>
      <c r="GW735">
        <v>31.4</v>
      </c>
      <c r="GX735">
        <v>24.1518</v>
      </c>
      <c r="GY735">
        <v>63.1798</v>
      </c>
      <c r="GZ735">
        <v>34.0184</v>
      </c>
      <c r="HA735">
        <v>1</v>
      </c>
      <c r="HB735">
        <v>-0.09813520000000001</v>
      </c>
      <c r="HC735">
        <v>0.165458</v>
      </c>
      <c r="HD735">
        <v>20.3327</v>
      </c>
      <c r="HE735">
        <v>5.21684</v>
      </c>
      <c r="HF735">
        <v>12.0099</v>
      </c>
      <c r="HG735">
        <v>4.98905</v>
      </c>
      <c r="HH735">
        <v>3.28845</v>
      </c>
      <c r="HI735">
        <v>9999</v>
      </c>
      <c r="HJ735">
        <v>9999</v>
      </c>
      <c r="HK735">
        <v>9999</v>
      </c>
      <c r="HL735">
        <v>157.6</v>
      </c>
      <c r="HM735">
        <v>1.86743</v>
      </c>
      <c r="HN735">
        <v>1.86646</v>
      </c>
      <c r="HO735">
        <v>1.86592</v>
      </c>
      <c r="HP735">
        <v>1.86584</v>
      </c>
      <c r="HQ735">
        <v>1.86768</v>
      </c>
      <c r="HR735">
        <v>1.87013</v>
      </c>
      <c r="HS735">
        <v>1.86879</v>
      </c>
      <c r="HT735">
        <v>1.87027</v>
      </c>
      <c r="HU735">
        <v>0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-3.161</v>
      </c>
      <c r="II735">
        <v>-0.09180000000000001</v>
      </c>
      <c r="IJ735">
        <v>-0.9279119013753974</v>
      </c>
      <c r="IK735">
        <v>-0.003643892653284941</v>
      </c>
      <c r="IL735">
        <v>8.948238347276123E-07</v>
      </c>
      <c r="IM735">
        <v>-2.445980282225029E-10</v>
      </c>
      <c r="IN735">
        <v>-0.1764634167570225</v>
      </c>
      <c r="IO735">
        <v>-0.01042730378795286</v>
      </c>
      <c r="IP735">
        <v>0.00100284695746963</v>
      </c>
      <c r="IQ735">
        <v>-1.701466411570297E-05</v>
      </c>
      <c r="IR735">
        <v>2</v>
      </c>
      <c r="IS735">
        <v>2310</v>
      </c>
      <c r="IT735">
        <v>1</v>
      </c>
      <c r="IU735">
        <v>25</v>
      </c>
      <c r="IV735">
        <v>46.2</v>
      </c>
      <c r="IW735">
        <v>45.9</v>
      </c>
      <c r="IX735">
        <v>1.71997</v>
      </c>
      <c r="IY735">
        <v>2.21313</v>
      </c>
      <c r="IZ735">
        <v>1.39648</v>
      </c>
      <c r="JA735">
        <v>2.34619</v>
      </c>
      <c r="JB735">
        <v>1.49536</v>
      </c>
      <c r="JC735">
        <v>2.30713</v>
      </c>
      <c r="JD735">
        <v>36.0113</v>
      </c>
      <c r="JE735">
        <v>24.1663</v>
      </c>
      <c r="JF735">
        <v>18</v>
      </c>
      <c r="JG735">
        <v>516.438</v>
      </c>
      <c r="JH735">
        <v>443.697</v>
      </c>
      <c r="JI735">
        <v>25.0003</v>
      </c>
      <c r="JJ735">
        <v>26.1863</v>
      </c>
      <c r="JK735">
        <v>30</v>
      </c>
      <c r="JL735">
        <v>26.1873</v>
      </c>
      <c r="JM735">
        <v>26.1337</v>
      </c>
      <c r="JN735">
        <v>34.4329</v>
      </c>
      <c r="JO735">
        <v>28.1482</v>
      </c>
      <c r="JP735">
        <v>60.6594</v>
      </c>
      <c r="JQ735">
        <v>25</v>
      </c>
      <c r="JR735">
        <v>788.255</v>
      </c>
      <c r="JS735">
        <v>18.1455</v>
      </c>
      <c r="JT735">
        <v>100.835</v>
      </c>
      <c r="JU735">
        <v>100.804</v>
      </c>
    </row>
    <row r="736" spans="1:281">
      <c r="A736">
        <v>720</v>
      </c>
      <c r="B736">
        <v>1658952006</v>
      </c>
      <c r="C736">
        <v>10368</v>
      </c>
      <c r="D736" t="s">
        <v>1876</v>
      </c>
      <c r="E736" t="s">
        <v>1877</v>
      </c>
      <c r="F736">
        <v>5</v>
      </c>
      <c r="G736" t="s">
        <v>1783</v>
      </c>
      <c r="H736" t="s">
        <v>416</v>
      </c>
      <c r="I736">
        <v>1658951998.5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791.5314916892779</v>
      </c>
      <c r="AK736">
        <v>741.5540969696966</v>
      </c>
      <c r="AL736">
        <v>3.244391444898409</v>
      </c>
      <c r="AM736">
        <v>65.26801918758835</v>
      </c>
      <c r="AN736">
        <f>(AP736 - AO736 + DI736*1E3/(8.314*(DK736+273.15)) * AR736/DH736 * AQ736) * DH736/(100*CV736) * 1000/(1000 - AP736)</f>
        <v>0</v>
      </c>
      <c r="AO736">
        <v>18.25316108999452</v>
      </c>
      <c r="AP736">
        <v>23.01822484848484</v>
      </c>
      <c r="AQ736">
        <v>-0.0001519434390690799</v>
      </c>
      <c r="AR736">
        <v>84.82373747385547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1394</v>
      </c>
      <c r="CA736">
        <v>300</v>
      </c>
      <c r="CB736">
        <v>300</v>
      </c>
      <c r="CC736">
        <v>300</v>
      </c>
      <c r="CD736">
        <v>10389.3</v>
      </c>
      <c r="CE736">
        <v>1221.96</v>
      </c>
      <c r="CF736">
        <v>-0.00688733</v>
      </c>
      <c r="CG736">
        <v>0.34</v>
      </c>
      <c r="CH736" t="s">
        <v>417</v>
      </c>
      <c r="CI736" t="s">
        <v>417</v>
      </c>
      <c r="CJ736" t="s">
        <v>417</v>
      </c>
      <c r="CK736" t="s">
        <v>417</v>
      </c>
      <c r="CL736" t="s">
        <v>417</v>
      </c>
      <c r="CM736" t="s">
        <v>417</v>
      </c>
      <c r="CN736" t="s">
        <v>417</v>
      </c>
      <c r="CO736" t="s">
        <v>417</v>
      </c>
      <c r="CP736" t="s">
        <v>417</v>
      </c>
      <c r="CQ736" t="s">
        <v>417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1658951998.5</v>
      </c>
      <c r="DB736">
        <v>702.2435555555556</v>
      </c>
      <c r="DC736">
        <v>761.1451111111112</v>
      </c>
      <c r="DD736">
        <v>23.02934444444445</v>
      </c>
      <c r="DE736">
        <v>18.29152222222222</v>
      </c>
      <c r="DF736">
        <v>705.3823333333332</v>
      </c>
      <c r="DG736">
        <v>23.1211</v>
      </c>
      <c r="DH736">
        <v>500.0482222222222</v>
      </c>
      <c r="DI736">
        <v>90.38804814814817</v>
      </c>
      <c r="DJ736">
        <v>0.09996771111111112</v>
      </c>
      <c r="DK736">
        <v>27.19269259259259</v>
      </c>
      <c r="DL736">
        <v>26.87585925925925</v>
      </c>
      <c r="DM736">
        <v>999.9000000000001</v>
      </c>
      <c r="DN736">
        <v>0</v>
      </c>
      <c r="DO736">
        <v>0</v>
      </c>
      <c r="DP736">
        <v>10000.35333333333</v>
      </c>
      <c r="DQ736">
        <v>0</v>
      </c>
      <c r="DR736">
        <v>11.65380740740741</v>
      </c>
      <c r="DS736">
        <v>-58.90155185185185</v>
      </c>
      <c r="DT736">
        <v>718.796888888889</v>
      </c>
      <c r="DU736">
        <v>775.3262962962961</v>
      </c>
      <c r="DV736">
        <v>4.737827037037037</v>
      </c>
      <c r="DW736">
        <v>761.1451111111112</v>
      </c>
      <c r="DX736">
        <v>18.29152222222222</v>
      </c>
      <c r="DY736">
        <v>2.081577037037037</v>
      </c>
      <c r="DZ736">
        <v>1.653334444444445</v>
      </c>
      <c r="EA736">
        <v>18.07890740740741</v>
      </c>
      <c r="EB736">
        <v>14.46504074074074</v>
      </c>
      <c r="EC736">
        <v>2000.033703703704</v>
      </c>
      <c r="ED736">
        <v>0.979995111111111</v>
      </c>
      <c r="EE736">
        <v>0.02000498888888889</v>
      </c>
      <c r="EF736">
        <v>0</v>
      </c>
      <c r="EG736">
        <v>863.6214814814814</v>
      </c>
      <c r="EH736">
        <v>5.00097</v>
      </c>
      <c r="EI736">
        <v>17209.92962962963</v>
      </c>
      <c r="EJ736">
        <v>16707.82962962963</v>
      </c>
      <c r="EK736">
        <v>39.069</v>
      </c>
      <c r="EL736">
        <v>39.48366666666666</v>
      </c>
      <c r="EM736">
        <v>39.062</v>
      </c>
      <c r="EN736">
        <v>39.062</v>
      </c>
      <c r="EO736">
        <v>39.63188888888889</v>
      </c>
      <c r="EP736">
        <v>1955.123333333333</v>
      </c>
      <c r="EQ736">
        <v>39.91037037037037</v>
      </c>
      <c r="ER736">
        <v>0</v>
      </c>
      <c r="ES736">
        <v>2800.200000047684</v>
      </c>
      <c r="ET736">
        <v>0</v>
      </c>
      <c r="EU736">
        <v>863.7214615384617</v>
      </c>
      <c r="EV736">
        <v>15.37490597148152</v>
      </c>
      <c r="EW736">
        <v>330.3418802762733</v>
      </c>
      <c r="EX736">
        <v>17211.08846153846</v>
      </c>
      <c r="EY736">
        <v>15</v>
      </c>
      <c r="EZ736">
        <v>1658949246.1</v>
      </c>
      <c r="FA736" t="s">
        <v>1397</v>
      </c>
      <c r="FB736">
        <v>1658949228.6</v>
      </c>
      <c r="FC736">
        <v>1658949246.1</v>
      </c>
      <c r="FD736">
        <v>1</v>
      </c>
      <c r="FE736">
        <v>1.075</v>
      </c>
      <c r="FF736">
        <v>0.018</v>
      </c>
      <c r="FG736">
        <v>-2.327</v>
      </c>
      <c r="FH736">
        <v>-0.178</v>
      </c>
      <c r="FI736">
        <v>420</v>
      </c>
      <c r="FJ736">
        <v>13</v>
      </c>
      <c r="FK736">
        <v>0.09</v>
      </c>
      <c r="FL736">
        <v>0.02</v>
      </c>
      <c r="FM736">
        <v>-58.3218756097561</v>
      </c>
      <c r="FN736">
        <v>-11.40297282229977</v>
      </c>
      <c r="FO736">
        <v>1.126938875304871</v>
      </c>
      <c r="FP736">
        <v>0</v>
      </c>
      <c r="FQ736">
        <v>862.8639117647059</v>
      </c>
      <c r="FR736">
        <v>16.49642475231983</v>
      </c>
      <c r="FS736">
        <v>1.639192078032688</v>
      </c>
      <c r="FT736">
        <v>0</v>
      </c>
      <c r="FU736">
        <v>4.721417317073171</v>
      </c>
      <c r="FV736">
        <v>0.3802469686411143</v>
      </c>
      <c r="FW736">
        <v>0.03950801894672255</v>
      </c>
      <c r="FX736">
        <v>0</v>
      </c>
      <c r="FY736">
        <v>0</v>
      </c>
      <c r="FZ736">
        <v>3</v>
      </c>
      <c r="GA736" t="s">
        <v>439</v>
      </c>
      <c r="GB736">
        <v>2.98357</v>
      </c>
      <c r="GC736">
        <v>2.71556</v>
      </c>
      <c r="GD736">
        <v>0.140211</v>
      </c>
      <c r="GE736">
        <v>0.145993</v>
      </c>
      <c r="GF736">
        <v>0.104457</v>
      </c>
      <c r="GG736">
        <v>0.08687110000000001</v>
      </c>
      <c r="GH736">
        <v>27281.7</v>
      </c>
      <c r="GI736">
        <v>27199.9</v>
      </c>
      <c r="GJ736">
        <v>29487.9</v>
      </c>
      <c r="GK736">
        <v>29453.3</v>
      </c>
      <c r="GL736">
        <v>34980.1</v>
      </c>
      <c r="GM736">
        <v>35757.5</v>
      </c>
      <c r="GN736">
        <v>41536.3</v>
      </c>
      <c r="GO736">
        <v>41972.3</v>
      </c>
      <c r="GP736">
        <v>1.95753</v>
      </c>
      <c r="GQ736">
        <v>1.9129</v>
      </c>
      <c r="GR736">
        <v>0.101209</v>
      </c>
      <c r="GS736">
        <v>0</v>
      </c>
      <c r="GT736">
        <v>25.2061</v>
      </c>
      <c r="GU736">
        <v>999.9</v>
      </c>
      <c r="GV736">
        <v>47.3</v>
      </c>
      <c r="GW736">
        <v>31.4</v>
      </c>
      <c r="GX736">
        <v>24.1498</v>
      </c>
      <c r="GY736">
        <v>62.9198</v>
      </c>
      <c r="GZ736">
        <v>33.5817</v>
      </c>
      <c r="HA736">
        <v>1</v>
      </c>
      <c r="HB736">
        <v>-0.098346</v>
      </c>
      <c r="HC736">
        <v>0.167691</v>
      </c>
      <c r="HD736">
        <v>20.3324</v>
      </c>
      <c r="HE736">
        <v>5.21489</v>
      </c>
      <c r="HF736">
        <v>12.0099</v>
      </c>
      <c r="HG736">
        <v>4.98875</v>
      </c>
      <c r="HH736">
        <v>3.28828</v>
      </c>
      <c r="HI736">
        <v>9999</v>
      </c>
      <c r="HJ736">
        <v>9999</v>
      </c>
      <c r="HK736">
        <v>9999</v>
      </c>
      <c r="HL736">
        <v>157.6</v>
      </c>
      <c r="HM736">
        <v>1.8674</v>
      </c>
      <c r="HN736">
        <v>1.86646</v>
      </c>
      <c r="HO736">
        <v>1.8659</v>
      </c>
      <c r="HP736">
        <v>1.86584</v>
      </c>
      <c r="HQ736">
        <v>1.86768</v>
      </c>
      <c r="HR736">
        <v>1.87014</v>
      </c>
      <c r="HS736">
        <v>1.86876</v>
      </c>
      <c r="HT736">
        <v>1.87027</v>
      </c>
      <c r="HU736">
        <v>0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-3.204</v>
      </c>
      <c r="II736">
        <v>-0.0919</v>
      </c>
      <c r="IJ736">
        <v>-0.9279119013753974</v>
      </c>
      <c r="IK736">
        <v>-0.003643892653284941</v>
      </c>
      <c r="IL736">
        <v>8.948238347276123E-07</v>
      </c>
      <c r="IM736">
        <v>-2.445980282225029E-10</v>
      </c>
      <c r="IN736">
        <v>-0.1764634167570225</v>
      </c>
      <c r="IO736">
        <v>-0.01042730378795286</v>
      </c>
      <c r="IP736">
        <v>0.00100284695746963</v>
      </c>
      <c r="IQ736">
        <v>-1.701466411570297E-05</v>
      </c>
      <c r="IR736">
        <v>2</v>
      </c>
      <c r="IS736">
        <v>2310</v>
      </c>
      <c r="IT736">
        <v>1</v>
      </c>
      <c r="IU736">
        <v>25</v>
      </c>
      <c r="IV736">
        <v>46.3</v>
      </c>
      <c r="IW736">
        <v>46</v>
      </c>
      <c r="IX736">
        <v>1.75171</v>
      </c>
      <c r="IY736">
        <v>2.19971</v>
      </c>
      <c r="IZ736">
        <v>1.39648</v>
      </c>
      <c r="JA736">
        <v>2.34619</v>
      </c>
      <c r="JB736">
        <v>1.49536</v>
      </c>
      <c r="JC736">
        <v>2.40112</v>
      </c>
      <c r="JD736">
        <v>36.0113</v>
      </c>
      <c r="JE736">
        <v>24.1751</v>
      </c>
      <c r="JF736">
        <v>18</v>
      </c>
      <c r="JG736">
        <v>516.2430000000001</v>
      </c>
      <c r="JH736">
        <v>443.788</v>
      </c>
      <c r="JI736">
        <v>25.0004</v>
      </c>
      <c r="JJ736">
        <v>26.1846</v>
      </c>
      <c r="JK736">
        <v>29.9999</v>
      </c>
      <c r="JL736">
        <v>26.1873</v>
      </c>
      <c r="JM736">
        <v>26.1316</v>
      </c>
      <c r="JN736">
        <v>35.058</v>
      </c>
      <c r="JO736">
        <v>28.7979</v>
      </c>
      <c r="JP736">
        <v>60.2794</v>
      </c>
      <c r="JQ736">
        <v>25</v>
      </c>
      <c r="JR736">
        <v>808.306</v>
      </c>
      <c r="JS736">
        <v>17.9472</v>
      </c>
      <c r="JT736">
        <v>100.839</v>
      </c>
      <c r="JU736">
        <v>100.802</v>
      </c>
    </row>
    <row r="737" spans="1:281">
      <c r="A737">
        <v>721</v>
      </c>
      <c r="B737">
        <v>1658952011</v>
      </c>
      <c r="C737">
        <v>10373</v>
      </c>
      <c r="D737" t="s">
        <v>1878</v>
      </c>
      <c r="E737" t="s">
        <v>1879</v>
      </c>
      <c r="F737">
        <v>5</v>
      </c>
      <c r="G737" t="s">
        <v>1783</v>
      </c>
      <c r="H737" t="s">
        <v>416</v>
      </c>
      <c r="I737">
        <v>1658952003.214286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808.3019424779142</v>
      </c>
      <c r="AK737">
        <v>757.8808363636366</v>
      </c>
      <c r="AL737">
        <v>3.271670735585894</v>
      </c>
      <c r="AM737">
        <v>65.26801918758835</v>
      </c>
      <c r="AN737">
        <f>(AP737 - AO737 + DI737*1E3/(8.314*(DK737+273.15)) * AR737/DH737 * AQ737) * DH737/(100*CV737) * 1000/(1000 - AP737)</f>
        <v>0</v>
      </c>
      <c r="AO737">
        <v>18.15124439028817</v>
      </c>
      <c r="AP737">
        <v>22.98572545454545</v>
      </c>
      <c r="AQ737">
        <v>-0.0004058182473817901</v>
      </c>
      <c r="AR737">
        <v>84.82373747385547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1394</v>
      </c>
      <c r="CA737">
        <v>300</v>
      </c>
      <c r="CB737">
        <v>300</v>
      </c>
      <c r="CC737">
        <v>300</v>
      </c>
      <c r="CD737">
        <v>10389.3</v>
      </c>
      <c r="CE737">
        <v>1221.96</v>
      </c>
      <c r="CF737">
        <v>-0.00688733</v>
      </c>
      <c r="CG737">
        <v>0.34</v>
      </c>
      <c r="CH737" t="s">
        <v>417</v>
      </c>
      <c r="CI737" t="s">
        <v>417</v>
      </c>
      <c r="CJ737" t="s">
        <v>417</v>
      </c>
      <c r="CK737" t="s">
        <v>417</v>
      </c>
      <c r="CL737" t="s">
        <v>417</v>
      </c>
      <c r="CM737" t="s">
        <v>417</v>
      </c>
      <c r="CN737" t="s">
        <v>417</v>
      </c>
      <c r="CO737" t="s">
        <v>417</v>
      </c>
      <c r="CP737" t="s">
        <v>417</v>
      </c>
      <c r="CQ737" t="s">
        <v>417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1658952003.214286</v>
      </c>
      <c r="DB737">
        <v>717.2248214285715</v>
      </c>
      <c r="DC737">
        <v>776.9320357142858</v>
      </c>
      <c r="DD737">
        <v>23.01812142857143</v>
      </c>
      <c r="DE737">
        <v>18.21965714285714</v>
      </c>
      <c r="DF737">
        <v>720.40475</v>
      </c>
      <c r="DG737">
        <v>23.10996785714286</v>
      </c>
      <c r="DH737">
        <v>500.0415714285714</v>
      </c>
      <c r="DI737">
        <v>90.38893214285714</v>
      </c>
      <c r="DJ737">
        <v>0.1000153642857143</v>
      </c>
      <c r="DK737">
        <v>27.19165357142857</v>
      </c>
      <c r="DL737">
        <v>26.86581785714285</v>
      </c>
      <c r="DM737">
        <v>999.9000000000002</v>
      </c>
      <c r="DN737">
        <v>0</v>
      </c>
      <c r="DO737">
        <v>0</v>
      </c>
      <c r="DP737">
        <v>10003.89142857143</v>
      </c>
      <c r="DQ737">
        <v>0</v>
      </c>
      <c r="DR737">
        <v>11.65861785714286</v>
      </c>
      <c r="DS737">
        <v>-59.70716071428571</v>
      </c>
      <c r="DT737">
        <v>734.1228571428571</v>
      </c>
      <c r="DU737">
        <v>791.3488571428571</v>
      </c>
      <c r="DV737">
        <v>4.798470357142857</v>
      </c>
      <c r="DW737">
        <v>776.9320357142858</v>
      </c>
      <c r="DX737">
        <v>18.21965714285714</v>
      </c>
      <c r="DY737">
        <v>2.080583214285714</v>
      </c>
      <c r="DZ737">
        <v>1.646854285714286</v>
      </c>
      <c r="EA737">
        <v>18.0713</v>
      </c>
      <c r="EB737">
        <v>14.40420714285714</v>
      </c>
      <c r="EC737">
        <v>2000.033571428571</v>
      </c>
      <c r="ED737">
        <v>0.9799948928571427</v>
      </c>
      <c r="EE737">
        <v>0.02000520714285714</v>
      </c>
      <c r="EF737">
        <v>0</v>
      </c>
      <c r="EG737">
        <v>864.9239642857145</v>
      </c>
      <c r="EH737">
        <v>5.00097</v>
      </c>
      <c r="EI737">
        <v>17235.54642857143</v>
      </c>
      <c r="EJ737">
        <v>16707.83928571428</v>
      </c>
      <c r="EK737">
        <v>39.062</v>
      </c>
      <c r="EL737">
        <v>39.46399999999999</v>
      </c>
      <c r="EM737">
        <v>39.05535714285714</v>
      </c>
      <c r="EN737">
        <v>39.062</v>
      </c>
      <c r="EO737">
        <v>39.62721428571428</v>
      </c>
      <c r="EP737">
        <v>1955.123214285715</v>
      </c>
      <c r="EQ737">
        <v>39.91035714285714</v>
      </c>
      <c r="ER737">
        <v>0</v>
      </c>
      <c r="ES737">
        <v>2805</v>
      </c>
      <c r="ET737">
        <v>0</v>
      </c>
      <c r="EU737">
        <v>865.0360384615385</v>
      </c>
      <c r="EV737">
        <v>16.57199999613201</v>
      </c>
      <c r="EW737">
        <v>323.1350429057118</v>
      </c>
      <c r="EX737">
        <v>17237.17307692308</v>
      </c>
      <c r="EY737">
        <v>15</v>
      </c>
      <c r="EZ737">
        <v>1658949246.1</v>
      </c>
      <c r="FA737" t="s">
        <v>1397</v>
      </c>
      <c r="FB737">
        <v>1658949228.6</v>
      </c>
      <c r="FC737">
        <v>1658949246.1</v>
      </c>
      <c r="FD737">
        <v>1</v>
      </c>
      <c r="FE737">
        <v>1.075</v>
      </c>
      <c r="FF737">
        <v>0.018</v>
      </c>
      <c r="FG737">
        <v>-2.327</v>
      </c>
      <c r="FH737">
        <v>-0.178</v>
      </c>
      <c r="FI737">
        <v>420</v>
      </c>
      <c r="FJ737">
        <v>13</v>
      </c>
      <c r="FK737">
        <v>0.09</v>
      </c>
      <c r="FL737">
        <v>0.02</v>
      </c>
      <c r="FM737">
        <v>-59.02824146341465</v>
      </c>
      <c r="FN737">
        <v>-10.48601811846701</v>
      </c>
      <c r="FO737">
        <v>1.039774380305325</v>
      </c>
      <c r="FP737">
        <v>0</v>
      </c>
      <c r="FQ737">
        <v>863.8781764705883</v>
      </c>
      <c r="FR737">
        <v>16.60794498027211</v>
      </c>
      <c r="FS737">
        <v>1.648321953677673</v>
      </c>
      <c r="FT737">
        <v>0</v>
      </c>
      <c r="FU737">
        <v>4.756892195121951</v>
      </c>
      <c r="FV737">
        <v>0.6377882926829285</v>
      </c>
      <c r="FW737">
        <v>0.06551696002775925</v>
      </c>
      <c r="FX737">
        <v>0</v>
      </c>
      <c r="FY737">
        <v>0</v>
      </c>
      <c r="FZ737">
        <v>3</v>
      </c>
      <c r="GA737" t="s">
        <v>439</v>
      </c>
      <c r="GB737">
        <v>2.9835</v>
      </c>
      <c r="GC737">
        <v>2.71578</v>
      </c>
      <c r="GD737">
        <v>0.142289</v>
      </c>
      <c r="GE737">
        <v>0.148107</v>
      </c>
      <c r="GF737">
        <v>0.10434</v>
      </c>
      <c r="GG737">
        <v>0.0862357</v>
      </c>
      <c r="GH737">
        <v>27215.8</v>
      </c>
      <c r="GI737">
        <v>27133</v>
      </c>
      <c r="GJ737">
        <v>29487.9</v>
      </c>
      <c r="GK737">
        <v>29453.6</v>
      </c>
      <c r="GL737">
        <v>34985</v>
      </c>
      <c r="GM737">
        <v>35783.1</v>
      </c>
      <c r="GN737">
        <v>41536.5</v>
      </c>
      <c r="GO737">
        <v>41972.6</v>
      </c>
      <c r="GP737">
        <v>1.95772</v>
      </c>
      <c r="GQ737">
        <v>1.91243</v>
      </c>
      <c r="GR737">
        <v>0.100542</v>
      </c>
      <c r="GS737">
        <v>0</v>
      </c>
      <c r="GT737">
        <v>25.2035</v>
      </c>
      <c r="GU737">
        <v>999.9</v>
      </c>
      <c r="GV737">
        <v>47.2</v>
      </c>
      <c r="GW737">
        <v>31.4</v>
      </c>
      <c r="GX737">
        <v>24.0992</v>
      </c>
      <c r="GY737">
        <v>63.1698</v>
      </c>
      <c r="GZ737">
        <v>33.7821</v>
      </c>
      <c r="HA737">
        <v>1</v>
      </c>
      <c r="HB737">
        <v>-0.0982546</v>
      </c>
      <c r="HC737">
        <v>0.169194</v>
      </c>
      <c r="HD737">
        <v>20.3327</v>
      </c>
      <c r="HE737">
        <v>5.21774</v>
      </c>
      <c r="HF737">
        <v>12.0099</v>
      </c>
      <c r="HG737">
        <v>4.9895</v>
      </c>
      <c r="HH737">
        <v>3.28865</v>
      </c>
      <c r="HI737">
        <v>9999</v>
      </c>
      <c r="HJ737">
        <v>9999</v>
      </c>
      <c r="HK737">
        <v>9999</v>
      </c>
      <c r="HL737">
        <v>157.6</v>
      </c>
      <c r="HM737">
        <v>1.86739</v>
      </c>
      <c r="HN737">
        <v>1.86646</v>
      </c>
      <c r="HO737">
        <v>1.8659</v>
      </c>
      <c r="HP737">
        <v>1.86584</v>
      </c>
      <c r="HQ737">
        <v>1.86768</v>
      </c>
      <c r="HR737">
        <v>1.87014</v>
      </c>
      <c r="HS737">
        <v>1.86878</v>
      </c>
      <c r="HT737">
        <v>1.87027</v>
      </c>
      <c r="HU737">
        <v>0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-3.248</v>
      </c>
      <c r="II737">
        <v>-0.0922</v>
      </c>
      <c r="IJ737">
        <v>-0.9279119013753974</v>
      </c>
      <c r="IK737">
        <v>-0.003643892653284941</v>
      </c>
      <c r="IL737">
        <v>8.948238347276123E-07</v>
      </c>
      <c r="IM737">
        <v>-2.445980282225029E-10</v>
      </c>
      <c r="IN737">
        <v>-0.1764634167570225</v>
      </c>
      <c r="IO737">
        <v>-0.01042730378795286</v>
      </c>
      <c r="IP737">
        <v>0.00100284695746963</v>
      </c>
      <c r="IQ737">
        <v>-1.701466411570297E-05</v>
      </c>
      <c r="IR737">
        <v>2</v>
      </c>
      <c r="IS737">
        <v>2310</v>
      </c>
      <c r="IT737">
        <v>1</v>
      </c>
      <c r="IU737">
        <v>25</v>
      </c>
      <c r="IV737">
        <v>46.4</v>
      </c>
      <c r="IW737">
        <v>46.1</v>
      </c>
      <c r="IX737">
        <v>1.77856</v>
      </c>
      <c r="IY737">
        <v>2.20947</v>
      </c>
      <c r="IZ737">
        <v>1.39648</v>
      </c>
      <c r="JA737">
        <v>2.34619</v>
      </c>
      <c r="JB737">
        <v>1.49536</v>
      </c>
      <c r="JC737">
        <v>2.3645</v>
      </c>
      <c r="JD737">
        <v>36.0113</v>
      </c>
      <c r="JE737">
        <v>24.1663</v>
      </c>
      <c r="JF737">
        <v>18</v>
      </c>
      <c r="JG737">
        <v>516.353</v>
      </c>
      <c r="JH737">
        <v>443.486</v>
      </c>
      <c r="JI737">
        <v>25.0003</v>
      </c>
      <c r="JJ737">
        <v>26.1846</v>
      </c>
      <c r="JK737">
        <v>30.0001</v>
      </c>
      <c r="JL737">
        <v>26.185</v>
      </c>
      <c r="JM737">
        <v>26.13</v>
      </c>
      <c r="JN737">
        <v>35.6033</v>
      </c>
      <c r="JO737">
        <v>29.0891</v>
      </c>
      <c r="JP737">
        <v>60.2794</v>
      </c>
      <c r="JQ737">
        <v>25</v>
      </c>
      <c r="JR737">
        <v>821.6799999999999</v>
      </c>
      <c r="JS737">
        <v>17.8827</v>
      </c>
      <c r="JT737">
        <v>100.84</v>
      </c>
      <c r="JU737">
        <v>100.803</v>
      </c>
    </row>
    <row r="738" spans="1:281">
      <c r="A738">
        <v>722</v>
      </c>
      <c r="B738">
        <v>1658952015.5</v>
      </c>
      <c r="C738">
        <v>10377.5</v>
      </c>
      <c r="D738" t="s">
        <v>1880</v>
      </c>
      <c r="E738" t="s">
        <v>1881</v>
      </c>
      <c r="F738">
        <v>5</v>
      </c>
      <c r="G738" t="s">
        <v>1783</v>
      </c>
      <c r="H738" t="s">
        <v>416</v>
      </c>
      <c r="I738">
        <v>1658952007.660714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824.0050637849082</v>
      </c>
      <c r="AK738">
        <v>772.970406060606</v>
      </c>
      <c r="AL738">
        <v>3.355961397813884</v>
      </c>
      <c r="AM738">
        <v>65.26801918758835</v>
      </c>
      <c r="AN738">
        <f>(AP738 - AO738 + DI738*1E3/(8.314*(DK738+273.15)) * AR738/DH738 * AQ738) * DH738/(100*CV738) * 1000/(1000 - AP738)</f>
        <v>0</v>
      </c>
      <c r="AO738">
        <v>17.97824088591571</v>
      </c>
      <c r="AP738">
        <v>22.92186424242423</v>
      </c>
      <c r="AQ738">
        <v>-0.01426620563490092</v>
      </c>
      <c r="AR738">
        <v>84.82373747385547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1394</v>
      </c>
      <c r="CA738">
        <v>300</v>
      </c>
      <c r="CB738">
        <v>300</v>
      </c>
      <c r="CC738">
        <v>300</v>
      </c>
      <c r="CD738">
        <v>10389.3</v>
      </c>
      <c r="CE738">
        <v>1221.96</v>
      </c>
      <c r="CF738">
        <v>-0.00688733</v>
      </c>
      <c r="CG738">
        <v>0.34</v>
      </c>
      <c r="CH738" t="s">
        <v>417</v>
      </c>
      <c r="CI738" t="s">
        <v>417</v>
      </c>
      <c r="CJ738" t="s">
        <v>417</v>
      </c>
      <c r="CK738" t="s">
        <v>417</v>
      </c>
      <c r="CL738" t="s">
        <v>417</v>
      </c>
      <c r="CM738" t="s">
        <v>417</v>
      </c>
      <c r="CN738" t="s">
        <v>417</v>
      </c>
      <c r="CO738" t="s">
        <v>417</v>
      </c>
      <c r="CP738" t="s">
        <v>417</v>
      </c>
      <c r="CQ738" t="s">
        <v>417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1658952007.660714</v>
      </c>
      <c r="DB738">
        <v>731.4782142857144</v>
      </c>
      <c r="DC738">
        <v>791.9170357142857</v>
      </c>
      <c r="DD738">
        <v>22.99467857142857</v>
      </c>
      <c r="DE738">
        <v>18.12161071428572</v>
      </c>
      <c r="DF738">
        <v>734.6971785714285</v>
      </c>
      <c r="DG738">
        <v>23.086725</v>
      </c>
      <c r="DH738">
        <v>500.0474285714286</v>
      </c>
      <c r="DI738">
        <v>90.38901785714286</v>
      </c>
      <c r="DJ738">
        <v>0.09999018571428571</v>
      </c>
      <c r="DK738">
        <v>27.19139642857143</v>
      </c>
      <c r="DL738">
        <v>26.85578928571428</v>
      </c>
      <c r="DM738">
        <v>999.9000000000002</v>
      </c>
      <c r="DN738">
        <v>0</v>
      </c>
      <c r="DO738">
        <v>0</v>
      </c>
      <c r="DP738">
        <v>10005.6325</v>
      </c>
      <c r="DQ738">
        <v>0</v>
      </c>
      <c r="DR738">
        <v>11.66569642857143</v>
      </c>
      <c r="DS738">
        <v>-60.43871785714286</v>
      </c>
      <c r="DT738">
        <v>748.6937857142857</v>
      </c>
      <c r="DU738">
        <v>806.5306428571429</v>
      </c>
      <c r="DV738">
        <v>4.873067857142857</v>
      </c>
      <c r="DW738">
        <v>791.9170357142857</v>
      </c>
      <c r="DX738">
        <v>18.12161071428572</v>
      </c>
      <c r="DY738">
        <v>2.078466071428571</v>
      </c>
      <c r="DZ738">
        <v>1.637994285714286</v>
      </c>
      <c r="EA738">
        <v>18.05508928571428</v>
      </c>
      <c r="EB738">
        <v>14.32064285714286</v>
      </c>
      <c r="EC738">
        <v>2000.021071428571</v>
      </c>
      <c r="ED738">
        <v>0.9799944642857142</v>
      </c>
      <c r="EE738">
        <v>0.02000563571428571</v>
      </c>
      <c r="EF738">
        <v>0</v>
      </c>
      <c r="EG738">
        <v>866.1364642857144</v>
      </c>
      <c r="EH738">
        <v>5.00097</v>
      </c>
      <c r="EI738">
        <v>17259.30357142857</v>
      </c>
      <c r="EJ738">
        <v>16707.72142857143</v>
      </c>
      <c r="EK738">
        <v>39.062</v>
      </c>
      <c r="EL738">
        <v>39.44599999999999</v>
      </c>
      <c r="EM738">
        <v>39.03764285714286</v>
      </c>
      <c r="EN738">
        <v>39.062</v>
      </c>
      <c r="EO738">
        <v>39.625</v>
      </c>
      <c r="EP738">
        <v>1955.110357142857</v>
      </c>
      <c r="EQ738">
        <v>39.91071428571428</v>
      </c>
      <c r="ER738">
        <v>0</v>
      </c>
      <c r="ES738">
        <v>2809.200000047684</v>
      </c>
      <c r="ET738">
        <v>0</v>
      </c>
      <c r="EU738">
        <v>866.23644</v>
      </c>
      <c r="EV738">
        <v>16.06392304267284</v>
      </c>
      <c r="EW738">
        <v>315.169230238102</v>
      </c>
      <c r="EX738">
        <v>17261.204</v>
      </c>
      <c r="EY738">
        <v>15</v>
      </c>
      <c r="EZ738">
        <v>1658949246.1</v>
      </c>
      <c r="FA738" t="s">
        <v>1397</v>
      </c>
      <c r="FB738">
        <v>1658949228.6</v>
      </c>
      <c r="FC738">
        <v>1658949246.1</v>
      </c>
      <c r="FD738">
        <v>1</v>
      </c>
      <c r="FE738">
        <v>1.075</v>
      </c>
      <c r="FF738">
        <v>0.018</v>
      </c>
      <c r="FG738">
        <v>-2.327</v>
      </c>
      <c r="FH738">
        <v>-0.178</v>
      </c>
      <c r="FI738">
        <v>420</v>
      </c>
      <c r="FJ738">
        <v>13</v>
      </c>
      <c r="FK738">
        <v>0.09</v>
      </c>
      <c r="FL738">
        <v>0.02</v>
      </c>
      <c r="FM738">
        <v>-60.04785</v>
      </c>
      <c r="FN738">
        <v>-9.76126829268296</v>
      </c>
      <c r="FO738">
        <v>0.9455651368361674</v>
      </c>
      <c r="FP738">
        <v>0</v>
      </c>
      <c r="FQ738">
        <v>865.512705882353</v>
      </c>
      <c r="FR738">
        <v>16.0567150291684</v>
      </c>
      <c r="FS738">
        <v>1.592817325100986</v>
      </c>
      <c r="FT738">
        <v>0</v>
      </c>
      <c r="FU738">
        <v>4.83850725</v>
      </c>
      <c r="FV738">
        <v>1.01007388367729</v>
      </c>
      <c r="FW738">
        <v>0.1002254895220647</v>
      </c>
      <c r="FX738">
        <v>0</v>
      </c>
      <c r="FY738">
        <v>0</v>
      </c>
      <c r="FZ738">
        <v>3</v>
      </c>
      <c r="GA738" t="s">
        <v>439</v>
      </c>
      <c r="GB738">
        <v>2.98355</v>
      </c>
      <c r="GC738">
        <v>2.71559</v>
      </c>
      <c r="GD738">
        <v>0.144185</v>
      </c>
      <c r="GE738">
        <v>0.149937</v>
      </c>
      <c r="GF738">
        <v>0.104141</v>
      </c>
      <c r="GG738">
        <v>0.08596520000000001</v>
      </c>
      <c r="GH738">
        <v>27155.8</v>
      </c>
      <c r="GI738">
        <v>27074.8</v>
      </c>
      <c r="GJ738">
        <v>29488</v>
      </c>
      <c r="GK738">
        <v>29453.8</v>
      </c>
      <c r="GL738">
        <v>34992.8</v>
      </c>
      <c r="GM738">
        <v>35794.2</v>
      </c>
      <c r="GN738">
        <v>41536.4</v>
      </c>
      <c r="GO738">
        <v>41973</v>
      </c>
      <c r="GP738">
        <v>1.95812</v>
      </c>
      <c r="GQ738">
        <v>1.9122</v>
      </c>
      <c r="GR738">
        <v>0.0997111</v>
      </c>
      <c r="GS738">
        <v>0</v>
      </c>
      <c r="GT738">
        <v>25.2033</v>
      </c>
      <c r="GU738">
        <v>999.9</v>
      </c>
      <c r="GV738">
        <v>47.2</v>
      </c>
      <c r="GW738">
        <v>31.4</v>
      </c>
      <c r="GX738">
        <v>24.102</v>
      </c>
      <c r="GY738">
        <v>63.0098</v>
      </c>
      <c r="GZ738">
        <v>33.6699</v>
      </c>
      <c r="HA738">
        <v>1</v>
      </c>
      <c r="HB738">
        <v>-0.09840450000000001</v>
      </c>
      <c r="HC738">
        <v>0.171239</v>
      </c>
      <c r="HD738">
        <v>20.3325</v>
      </c>
      <c r="HE738">
        <v>5.21744</v>
      </c>
      <c r="HF738">
        <v>12.0099</v>
      </c>
      <c r="HG738">
        <v>4.98915</v>
      </c>
      <c r="HH738">
        <v>3.28853</v>
      </c>
      <c r="HI738">
        <v>9999</v>
      </c>
      <c r="HJ738">
        <v>9999</v>
      </c>
      <c r="HK738">
        <v>9999</v>
      </c>
      <c r="HL738">
        <v>157.6</v>
      </c>
      <c r="HM738">
        <v>1.86741</v>
      </c>
      <c r="HN738">
        <v>1.86646</v>
      </c>
      <c r="HO738">
        <v>1.86587</v>
      </c>
      <c r="HP738">
        <v>1.86585</v>
      </c>
      <c r="HQ738">
        <v>1.86768</v>
      </c>
      <c r="HR738">
        <v>1.87014</v>
      </c>
      <c r="HS738">
        <v>1.86878</v>
      </c>
      <c r="HT738">
        <v>1.87027</v>
      </c>
      <c r="HU738">
        <v>0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-3.289</v>
      </c>
      <c r="II738">
        <v>-0.0927</v>
      </c>
      <c r="IJ738">
        <v>-0.9279119013753974</v>
      </c>
      <c r="IK738">
        <v>-0.003643892653284941</v>
      </c>
      <c r="IL738">
        <v>8.948238347276123E-07</v>
      </c>
      <c r="IM738">
        <v>-2.445980282225029E-10</v>
      </c>
      <c r="IN738">
        <v>-0.1764634167570225</v>
      </c>
      <c r="IO738">
        <v>-0.01042730378795286</v>
      </c>
      <c r="IP738">
        <v>0.00100284695746963</v>
      </c>
      <c r="IQ738">
        <v>-1.701466411570297E-05</v>
      </c>
      <c r="IR738">
        <v>2</v>
      </c>
      <c r="IS738">
        <v>2310</v>
      </c>
      <c r="IT738">
        <v>1</v>
      </c>
      <c r="IU738">
        <v>25</v>
      </c>
      <c r="IV738">
        <v>46.4</v>
      </c>
      <c r="IW738">
        <v>46.2</v>
      </c>
      <c r="IX738">
        <v>1.8042</v>
      </c>
      <c r="IY738">
        <v>2.21436</v>
      </c>
      <c r="IZ738">
        <v>1.39648</v>
      </c>
      <c r="JA738">
        <v>2.34619</v>
      </c>
      <c r="JB738">
        <v>1.49536</v>
      </c>
      <c r="JC738">
        <v>2.30469</v>
      </c>
      <c r="JD738">
        <v>36.0113</v>
      </c>
      <c r="JE738">
        <v>24.1663</v>
      </c>
      <c r="JF738">
        <v>18</v>
      </c>
      <c r="JG738">
        <v>516.603</v>
      </c>
      <c r="JH738">
        <v>443.344</v>
      </c>
      <c r="JI738">
        <v>25.0003</v>
      </c>
      <c r="JJ738">
        <v>26.1846</v>
      </c>
      <c r="JK738">
        <v>30.0001</v>
      </c>
      <c r="JL738">
        <v>26.1838</v>
      </c>
      <c r="JM738">
        <v>26.1293</v>
      </c>
      <c r="JN738">
        <v>36.1018</v>
      </c>
      <c r="JO738">
        <v>29.0891</v>
      </c>
      <c r="JP738">
        <v>60.2794</v>
      </c>
      <c r="JQ738">
        <v>25</v>
      </c>
      <c r="JR738">
        <v>841.7140000000001</v>
      </c>
      <c r="JS738">
        <v>17.8538</v>
      </c>
      <c r="JT738">
        <v>100.84</v>
      </c>
      <c r="JU738">
        <v>100.804</v>
      </c>
    </row>
    <row r="739" spans="1:281">
      <c r="A739">
        <v>723</v>
      </c>
      <c r="B739">
        <v>1658952021</v>
      </c>
      <c r="C739">
        <v>10383</v>
      </c>
      <c r="D739" t="s">
        <v>1882</v>
      </c>
      <c r="E739" t="s">
        <v>1883</v>
      </c>
      <c r="F739">
        <v>5</v>
      </c>
      <c r="G739" t="s">
        <v>1783</v>
      </c>
      <c r="H739" t="s">
        <v>416</v>
      </c>
      <c r="I739">
        <v>1658952013.232143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842.5064487358906</v>
      </c>
      <c r="AK739">
        <v>791.0400303030301</v>
      </c>
      <c r="AL739">
        <v>3.285239437057357</v>
      </c>
      <c r="AM739">
        <v>65.26801918758835</v>
      </c>
      <c r="AN739">
        <f>(AP739 - AO739 + DI739*1E3/(8.314*(DK739+273.15)) * AR739/DH739 * AQ739) * DH739/(100*CV739) * 1000/(1000 - AP739)</f>
        <v>0</v>
      </c>
      <c r="AO739">
        <v>17.92677485975294</v>
      </c>
      <c r="AP739">
        <v>22.87691818181818</v>
      </c>
      <c r="AQ739">
        <v>-0.00996873818100069</v>
      </c>
      <c r="AR739">
        <v>84.82373747385547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1394</v>
      </c>
      <c r="CA739">
        <v>300</v>
      </c>
      <c r="CB739">
        <v>300</v>
      </c>
      <c r="CC739">
        <v>300</v>
      </c>
      <c r="CD739">
        <v>10389.3</v>
      </c>
      <c r="CE739">
        <v>1221.96</v>
      </c>
      <c r="CF739">
        <v>-0.00688733</v>
      </c>
      <c r="CG739">
        <v>0.34</v>
      </c>
      <c r="CH739" t="s">
        <v>417</v>
      </c>
      <c r="CI739" t="s">
        <v>417</v>
      </c>
      <c r="CJ739" t="s">
        <v>417</v>
      </c>
      <c r="CK739" t="s">
        <v>417</v>
      </c>
      <c r="CL739" t="s">
        <v>417</v>
      </c>
      <c r="CM739" t="s">
        <v>417</v>
      </c>
      <c r="CN739" t="s">
        <v>417</v>
      </c>
      <c r="CO739" t="s">
        <v>417</v>
      </c>
      <c r="CP739" t="s">
        <v>417</v>
      </c>
      <c r="CQ739" t="s">
        <v>417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1658952013.232143</v>
      </c>
      <c r="DB739">
        <v>749.4291071428572</v>
      </c>
      <c r="DC739">
        <v>810.601357142857</v>
      </c>
      <c r="DD739">
        <v>22.94755714285714</v>
      </c>
      <c r="DE739">
        <v>18.00505714285715</v>
      </c>
      <c r="DF739">
        <v>752.6970357142857</v>
      </c>
      <c r="DG739">
        <v>23.04001428571429</v>
      </c>
      <c r="DH739">
        <v>500.0534642857143</v>
      </c>
      <c r="DI739">
        <v>90.38923214285717</v>
      </c>
      <c r="DJ739">
        <v>0.0999892</v>
      </c>
      <c r="DK739">
        <v>27.19167142857143</v>
      </c>
      <c r="DL739">
        <v>26.84225357142858</v>
      </c>
      <c r="DM739">
        <v>999.9000000000002</v>
      </c>
      <c r="DN739">
        <v>0</v>
      </c>
      <c r="DO739">
        <v>0</v>
      </c>
      <c r="DP739">
        <v>10007.65821428571</v>
      </c>
      <c r="DQ739">
        <v>0</v>
      </c>
      <c r="DR739">
        <v>11.6631</v>
      </c>
      <c r="DS739">
        <v>-61.17222857142857</v>
      </c>
      <c r="DT739">
        <v>767.0298928571428</v>
      </c>
      <c r="DU739">
        <v>825.4624999999997</v>
      </c>
      <c r="DV739">
        <v>4.942504285714286</v>
      </c>
      <c r="DW739">
        <v>810.601357142857</v>
      </c>
      <c r="DX739">
        <v>18.00505714285715</v>
      </c>
      <c r="DY739">
        <v>2.074212142857143</v>
      </c>
      <c r="DZ739">
        <v>1.627462142857143</v>
      </c>
      <c r="EA739">
        <v>18.02247142857143</v>
      </c>
      <c r="EB739">
        <v>14.221125</v>
      </c>
      <c r="EC739">
        <v>2000.014285714286</v>
      </c>
      <c r="ED739">
        <v>0.9799942499999997</v>
      </c>
      <c r="EE739">
        <v>0.02000585</v>
      </c>
      <c r="EF739">
        <v>0</v>
      </c>
      <c r="EG739">
        <v>867.6106428571428</v>
      </c>
      <c r="EH739">
        <v>5.00097</v>
      </c>
      <c r="EI739">
        <v>17288.13571428571</v>
      </c>
      <c r="EJ739">
        <v>16707.67857142857</v>
      </c>
      <c r="EK739">
        <v>39.062</v>
      </c>
      <c r="EL739">
        <v>39.43699999999999</v>
      </c>
      <c r="EM739">
        <v>39.0155</v>
      </c>
      <c r="EN739">
        <v>39.062</v>
      </c>
      <c r="EO739">
        <v>39.625</v>
      </c>
      <c r="EP739">
        <v>1955.103571428572</v>
      </c>
      <c r="EQ739">
        <v>39.91071428571428</v>
      </c>
      <c r="ER739">
        <v>0</v>
      </c>
      <c r="ES739">
        <v>2815.200000047684</v>
      </c>
      <c r="ET739">
        <v>0</v>
      </c>
      <c r="EU739">
        <v>867.80632</v>
      </c>
      <c r="EV739">
        <v>14.34807691164069</v>
      </c>
      <c r="EW739">
        <v>302.3538457040591</v>
      </c>
      <c r="EX739">
        <v>17292.212</v>
      </c>
      <c r="EY739">
        <v>15</v>
      </c>
      <c r="EZ739">
        <v>1658949246.1</v>
      </c>
      <c r="FA739" t="s">
        <v>1397</v>
      </c>
      <c r="FB739">
        <v>1658949228.6</v>
      </c>
      <c r="FC739">
        <v>1658949246.1</v>
      </c>
      <c r="FD739">
        <v>1</v>
      </c>
      <c r="FE739">
        <v>1.075</v>
      </c>
      <c r="FF739">
        <v>0.018</v>
      </c>
      <c r="FG739">
        <v>-2.327</v>
      </c>
      <c r="FH739">
        <v>-0.178</v>
      </c>
      <c r="FI739">
        <v>420</v>
      </c>
      <c r="FJ739">
        <v>13</v>
      </c>
      <c r="FK739">
        <v>0.09</v>
      </c>
      <c r="FL739">
        <v>0.02</v>
      </c>
      <c r="FM739">
        <v>-60.79078048780488</v>
      </c>
      <c r="FN739">
        <v>-8.106158885017457</v>
      </c>
      <c r="FO739">
        <v>0.8139675388204497</v>
      </c>
      <c r="FP739">
        <v>0</v>
      </c>
      <c r="FQ739">
        <v>866.919588235294</v>
      </c>
      <c r="FR739">
        <v>15.50261268156829</v>
      </c>
      <c r="FS739">
        <v>1.543708009529377</v>
      </c>
      <c r="FT739">
        <v>0</v>
      </c>
      <c r="FU739">
        <v>4.899765121951219</v>
      </c>
      <c r="FV739">
        <v>0.7962370034843224</v>
      </c>
      <c r="FW739">
        <v>0.08761301813621272</v>
      </c>
      <c r="FX739">
        <v>0</v>
      </c>
      <c r="FY739">
        <v>0</v>
      </c>
      <c r="FZ739">
        <v>3</v>
      </c>
      <c r="GA739" t="s">
        <v>439</v>
      </c>
      <c r="GB739">
        <v>2.98362</v>
      </c>
      <c r="GC739">
        <v>2.71569</v>
      </c>
      <c r="GD739">
        <v>0.146435</v>
      </c>
      <c r="GE739">
        <v>0.152154</v>
      </c>
      <c r="GF739">
        <v>0.104011</v>
      </c>
      <c r="GG739">
        <v>0.0858834</v>
      </c>
      <c r="GH739">
        <v>27084.3</v>
      </c>
      <c r="GI739">
        <v>27004.5</v>
      </c>
      <c r="GJ739">
        <v>29487.9</v>
      </c>
      <c r="GK739">
        <v>29454</v>
      </c>
      <c r="GL739">
        <v>34997.8</v>
      </c>
      <c r="GM739">
        <v>35797.8</v>
      </c>
      <c r="GN739">
        <v>41536.1</v>
      </c>
      <c r="GO739">
        <v>41973.3</v>
      </c>
      <c r="GP739">
        <v>1.95783</v>
      </c>
      <c r="GQ739">
        <v>1.91217</v>
      </c>
      <c r="GR739">
        <v>0.0989139</v>
      </c>
      <c r="GS739">
        <v>0</v>
      </c>
      <c r="GT739">
        <v>25.2003</v>
      </c>
      <c r="GU739">
        <v>999.9</v>
      </c>
      <c r="GV739">
        <v>47.1</v>
      </c>
      <c r="GW739">
        <v>31.4</v>
      </c>
      <c r="GX739">
        <v>24.0488</v>
      </c>
      <c r="GY739">
        <v>62.9498</v>
      </c>
      <c r="GZ739">
        <v>33.4816</v>
      </c>
      <c r="HA739">
        <v>1</v>
      </c>
      <c r="HB739">
        <v>-0.0983994</v>
      </c>
      <c r="HC739">
        <v>0.173181</v>
      </c>
      <c r="HD739">
        <v>20.3326</v>
      </c>
      <c r="HE739">
        <v>5.21714</v>
      </c>
      <c r="HF739">
        <v>12.0099</v>
      </c>
      <c r="HG739">
        <v>4.98915</v>
      </c>
      <c r="HH739">
        <v>3.28855</v>
      </c>
      <c r="HI739">
        <v>9999</v>
      </c>
      <c r="HJ739">
        <v>9999</v>
      </c>
      <c r="HK739">
        <v>9999</v>
      </c>
      <c r="HL739">
        <v>157.6</v>
      </c>
      <c r="HM739">
        <v>1.8674</v>
      </c>
      <c r="HN739">
        <v>1.86646</v>
      </c>
      <c r="HO739">
        <v>1.8659</v>
      </c>
      <c r="HP739">
        <v>1.86584</v>
      </c>
      <c r="HQ739">
        <v>1.86768</v>
      </c>
      <c r="HR739">
        <v>1.87017</v>
      </c>
      <c r="HS739">
        <v>1.86875</v>
      </c>
      <c r="HT739">
        <v>1.87027</v>
      </c>
      <c r="HU739">
        <v>0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-3.336</v>
      </c>
      <c r="II739">
        <v>-0.093</v>
      </c>
      <c r="IJ739">
        <v>-0.9279119013753974</v>
      </c>
      <c r="IK739">
        <v>-0.003643892653284941</v>
      </c>
      <c r="IL739">
        <v>8.948238347276123E-07</v>
      </c>
      <c r="IM739">
        <v>-2.445980282225029E-10</v>
      </c>
      <c r="IN739">
        <v>-0.1764634167570225</v>
      </c>
      <c r="IO739">
        <v>-0.01042730378795286</v>
      </c>
      <c r="IP739">
        <v>0.00100284695746963</v>
      </c>
      <c r="IQ739">
        <v>-1.701466411570297E-05</v>
      </c>
      <c r="IR739">
        <v>2</v>
      </c>
      <c r="IS739">
        <v>2310</v>
      </c>
      <c r="IT739">
        <v>1</v>
      </c>
      <c r="IU739">
        <v>25</v>
      </c>
      <c r="IV739">
        <v>46.5</v>
      </c>
      <c r="IW739">
        <v>46.2</v>
      </c>
      <c r="IX739">
        <v>1.83594</v>
      </c>
      <c r="IY739">
        <v>2.19849</v>
      </c>
      <c r="IZ739">
        <v>1.39648</v>
      </c>
      <c r="JA739">
        <v>2.34619</v>
      </c>
      <c r="JB739">
        <v>1.49536</v>
      </c>
      <c r="JC739">
        <v>2.40112</v>
      </c>
      <c r="JD739">
        <v>36.0113</v>
      </c>
      <c r="JE739">
        <v>24.1751</v>
      </c>
      <c r="JF739">
        <v>18</v>
      </c>
      <c r="JG739">
        <v>516.399</v>
      </c>
      <c r="JH739">
        <v>443.313</v>
      </c>
      <c r="JI739">
        <v>25.0003</v>
      </c>
      <c r="JJ739">
        <v>26.1824</v>
      </c>
      <c r="JK739">
        <v>30.0001</v>
      </c>
      <c r="JL739">
        <v>26.1828</v>
      </c>
      <c r="JM739">
        <v>26.1273</v>
      </c>
      <c r="JN739">
        <v>36.7579</v>
      </c>
      <c r="JO739">
        <v>29.3713</v>
      </c>
      <c r="JP739">
        <v>60.2794</v>
      </c>
      <c r="JQ739">
        <v>25</v>
      </c>
      <c r="JR739">
        <v>855.09</v>
      </c>
      <c r="JS739">
        <v>17.7993</v>
      </c>
      <c r="JT739">
        <v>100.839</v>
      </c>
      <c r="JU739">
        <v>100.805</v>
      </c>
    </row>
    <row r="740" spans="1:281">
      <c r="A740">
        <v>724</v>
      </c>
      <c r="B740">
        <v>1658952025.5</v>
      </c>
      <c r="C740">
        <v>10387.5</v>
      </c>
      <c r="D740" t="s">
        <v>1884</v>
      </c>
      <c r="E740" t="s">
        <v>1885</v>
      </c>
      <c r="F740">
        <v>5</v>
      </c>
      <c r="G740" t="s">
        <v>1783</v>
      </c>
      <c r="H740" t="s">
        <v>416</v>
      </c>
      <c r="I740">
        <v>1658952017.678571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857.8425643643327</v>
      </c>
      <c r="AK740">
        <v>805.8247696969692</v>
      </c>
      <c r="AL740">
        <v>3.280714710163202</v>
      </c>
      <c r="AM740">
        <v>65.26801918758835</v>
      </c>
      <c r="AN740">
        <f>(AP740 - AO740 + DI740*1E3/(8.314*(DK740+273.15)) * AR740/DH740 * AQ740) * DH740/(100*CV740) * 1000/(1000 - AP740)</f>
        <v>0</v>
      </c>
      <c r="AO740">
        <v>17.88248310977033</v>
      </c>
      <c r="AP740">
        <v>22.85486848484848</v>
      </c>
      <c r="AQ740">
        <v>-0.0008785807618574332</v>
      </c>
      <c r="AR740">
        <v>84.82373747385547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1394</v>
      </c>
      <c r="CA740">
        <v>300</v>
      </c>
      <c r="CB740">
        <v>300</v>
      </c>
      <c r="CC740">
        <v>300</v>
      </c>
      <c r="CD740">
        <v>10389.3</v>
      </c>
      <c r="CE740">
        <v>1221.96</v>
      </c>
      <c r="CF740">
        <v>-0.00688733</v>
      </c>
      <c r="CG740">
        <v>0.34</v>
      </c>
      <c r="CH740" t="s">
        <v>417</v>
      </c>
      <c r="CI740" t="s">
        <v>417</v>
      </c>
      <c r="CJ740" t="s">
        <v>417</v>
      </c>
      <c r="CK740" t="s">
        <v>417</v>
      </c>
      <c r="CL740" t="s">
        <v>417</v>
      </c>
      <c r="CM740" t="s">
        <v>417</v>
      </c>
      <c r="CN740" t="s">
        <v>417</v>
      </c>
      <c r="CO740" t="s">
        <v>417</v>
      </c>
      <c r="CP740" t="s">
        <v>417</v>
      </c>
      <c r="CQ740" t="s">
        <v>417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1658952017.678571</v>
      </c>
      <c r="DB740">
        <v>763.8117142857143</v>
      </c>
      <c r="DC740">
        <v>825.5761428571428</v>
      </c>
      <c r="DD740">
        <v>22.90711071428572</v>
      </c>
      <c r="DE740">
        <v>17.92044285714286</v>
      </c>
      <c r="DF740">
        <v>767.11875</v>
      </c>
      <c r="DG740">
        <v>22.99992142857143</v>
      </c>
      <c r="DH740">
        <v>500.0498571428571</v>
      </c>
      <c r="DI740">
        <v>90.38903571428571</v>
      </c>
      <c r="DJ740">
        <v>0.09996804285714285</v>
      </c>
      <c r="DK740">
        <v>27.190775</v>
      </c>
      <c r="DL740">
        <v>26.83044285714286</v>
      </c>
      <c r="DM740">
        <v>999.9000000000002</v>
      </c>
      <c r="DN740">
        <v>0</v>
      </c>
      <c r="DO740">
        <v>0</v>
      </c>
      <c r="DP740">
        <v>10007.47607142857</v>
      </c>
      <c r="DQ740">
        <v>0</v>
      </c>
      <c r="DR740">
        <v>11.66018214285714</v>
      </c>
      <c r="DS740">
        <v>-61.76434642857142</v>
      </c>
      <c r="DT740">
        <v>781.7181071428573</v>
      </c>
      <c r="DU740">
        <v>840.6398928571429</v>
      </c>
      <c r="DV740">
        <v>4.986676428571428</v>
      </c>
      <c r="DW740">
        <v>825.5761428571428</v>
      </c>
      <c r="DX740">
        <v>17.92044285714286</v>
      </c>
      <c r="DY740">
        <v>2.070552142857143</v>
      </c>
      <c r="DZ740">
        <v>1.619810357142857</v>
      </c>
      <c r="EA740">
        <v>17.9944</v>
      </c>
      <c r="EB740">
        <v>14.14848571428571</v>
      </c>
      <c r="EC740">
        <v>2000.026428571428</v>
      </c>
      <c r="ED740">
        <v>0.9799942499999997</v>
      </c>
      <c r="EE740">
        <v>0.02000585</v>
      </c>
      <c r="EF740">
        <v>0</v>
      </c>
      <c r="EG740">
        <v>868.7169642857144</v>
      </c>
      <c r="EH740">
        <v>5.00097</v>
      </c>
      <c r="EI740">
        <v>17310.53571428571</v>
      </c>
      <c r="EJ740">
        <v>16707.76785714286</v>
      </c>
      <c r="EK740">
        <v>39.05092857142857</v>
      </c>
      <c r="EL740">
        <v>39.43699999999999</v>
      </c>
      <c r="EM740">
        <v>39.00442857142857</v>
      </c>
      <c r="EN740">
        <v>39.062</v>
      </c>
      <c r="EO740">
        <v>39.625</v>
      </c>
      <c r="EP740">
        <v>1955.115714285714</v>
      </c>
      <c r="EQ740">
        <v>39.91071428571428</v>
      </c>
      <c r="ER740">
        <v>0</v>
      </c>
      <c r="ES740">
        <v>2819.399999856949</v>
      </c>
      <c r="ET740">
        <v>0</v>
      </c>
      <c r="EU740">
        <v>868.7538076923076</v>
      </c>
      <c r="EV740">
        <v>14.19408547773432</v>
      </c>
      <c r="EW740">
        <v>292.5982906291993</v>
      </c>
      <c r="EX740">
        <v>17311.49615384615</v>
      </c>
      <c r="EY740">
        <v>15</v>
      </c>
      <c r="EZ740">
        <v>1658949246.1</v>
      </c>
      <c r="FA740" t="s">
        <v>1397</v>
      </c>
      <c r="FB740">
        <v>1658949228.6</v>
      </c>
      <c r="FC740">
        <v>1658949246.1</v>
      </c>
      <c r="FD740">
        <v>1</v>
      </c>
      <c r="FE740">
        <v>1.075</v>
      </c>
      <c r="FF740">
        <v>0.018</v>
      </c>
      <c r="FG740">
        <v>-2.327</v>
      </c>
      <c r="FH740">
        <v>-0.178</v>
      </c>
      <c r="FI740">
        <v>420</v>
      </c>
      <c r="FJ740">
        <v>13</v>
      </c>
      <c r="FK740">
        <v>0.09</v>
      </c>
      <c r="FL740">
        <v>0.02</v>
      </c>
      <c r="FM740">
        <v>-61.31841219512195</v>
      </c>
      <c r="FN740">
        <v>-7.616381184669003</v>
      </c>
      <c r="FO740">
        <v>0.7664563555566811</v>
      </c>
      <c r="FP740">
        <v>0</v>
      </c>
      <c r="FQ740">
        <v>867.8506176470589</v>
      </c>
      <c r="FR740">
        <v>15.20056530754862</v>
      </c>
      <c r="FS740">
        <v>1.510394553336122</v>
      </c>
      <c r="FT740">
        <v>0</v>
      </c>
      <c r="FU740">
        <v>4.94645756097561</v>
      </c>
      <c r="FV740">
        <v>0.5598704529616638</v>
      </c>
      <c r="FW740">
        <v>0.06711422384883582</v>
      </c>
      <c r="FX740">
        <v>0</v>
      </c>
      <c r="FY740">
        <v>0</v>
      </c>
      <c r="FZ740">
        <v>3</v>
      </c>
      <c r="GA740" t="s">
        <v>439</v>
      </c>
      <c r="GB740">
        <v>2.98351</v>
      </c>
      <c r="GC740">
        <v>2.71578</v>
      </c>
      <c r="GD740">
        <v>0.148258</v>
      </c>
      <c r="GE740">
        <v>0.15397</v>
      </c>
      <c r="GF740">
        <v>0.103934</v>
      </c>
      <c r="GG740">
        <v>0.0854661</v>
      </c>
      <c r="GH740">
        <v>27026.6</v>
      </c>
      <c r="GI740">
        <v>26946.7</v>
      </c>
      <c r="GJ740">
        <v>29488</v>
      </c>
      <c r="GK740">
        <v>29454</v>
      </c>
      <c r="GL740">
        <v>35000.7</v>
      </c>
      <c r="GM740">
        <v>35814.6</v>
      </c>
      <c r="GN740">
        <v>41535.9</v>
      </c>
      <c r="GO740">
        <v>41973.5</v>
      </c>
      <c r="GP740">
        <v>1.95795</v>
      </c>
      <c r="GQ740">
        <v>1.91215</v>
      </c>
      <c r="GR740">
        <v>0.0983663</v>
      </c>
      <c r="GS740">
        <v>0</v>
      </c>
      <c r="GT740">
        <v>25.1984</v>
      </c>
      <c r="GU740">
        <v>999.9</v>
      </c>
      <c r="GV740">
        <v>47.1</v>
      </c>
      <c r="GW740">
        <v>31.4</v>
      </c>
      <c r="GX740">
        <v>24.0494</v>
      </c>
      <c r="GY740">
        <v>63.0298</v>
      </c>
      <c r="GZ740">
        <v>33.8582</v>
      </c>
      <c r="HA740">
        <v>1</v>
      </c>
      <c r="HB740">
        <v>-0.09855179999999999</v>
      </c>
      <c r="HC740">
        <v>0.176359</v>
      </c>
      <c r="HD740">
        <v>20.3326</v>
      </c>
      <c r="HE740">
        <v>5.21774</v>
      </c>
      <c r="HF740">
        <v>12.0099</v>
      </c>
      <c r="HG740">
        <v>4.9892</v>
      </c>
      <c r="HH740">
        <v>3.2885</v>
      </c>
      <c r="HI740">
        <v>9999</v>
      </c>
      <c r="HJ740">
        <v>9999</v>
      </c>
      <c r="HK740">
        <v>9999</v>
      </c>
      <c r="HL740">
        <v>157.6</v>
      </c>
      <c r="HM740">
        <v>1.8674</v>
      </c>
      <c r="HN740">
        <v>1.86646</v>
      </c>
      <c r="HO740">
        <v>1.86586</v>
      </c>
      <c r="HP740">
        <v>1.86584</v>
      </c>
      <c r="HQ740">
        <v>1.86768</v>
      </c>
      <c r="HR740">
        <v>1.87014</v>
      </c>
      <c r="HS740">
        <v>1.86875</v>
      </c>
      <c r="HT740">
        <v>1.87027</v>
      </c>
      <c r="HU740">
        <v>0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-3.375</v>
      </c>
      <c r="II740">
        <v>-0.09329999999999999</v>
      </c>
      <c r="IJ740">
        <v>-0.9279119013753974</v>
      </c>
      <c r="IK740">
        <v>-0.003643892653284941</v>
      </c>
      <c r="IL740">
        <v>8.948238347276123E-07</v>
      </c>
      <c r="IM740">
        <v>-2.445980282225029E-10</v>
      </c>
      <c r="IN740">
        <v>-0.1764634167570225</v>
      </c>
      <c r="IO740">
        <v>-0.01042730378795286</v>
      </c>
      <c r="IP740">
        <v>0.00100284695746963</v>
      </c>
      <c r="IQ740">
        <v>-1.701466411570297E-05</v>
      </c>
      <c r="IR740">
        <v>2</v>
      </c>
      <c r="IS740">
        <v>2310</v>
      </c>
      <c r="IT740">
        <v>1</v>
      </c>
      <c r="IU740">
        <v>25</v>
      </c>
      <c r="IV740">
        <v>46.6</v>
      </c>
      <c r="IW740">
        <v>46.3</v>
      </c>
      <c r="IX740">
        <v>1.86157</v>
      </c>
      <c r="IY740">
        <v>2.20703</v>
      </c>
      <c r="IZ740">
        <v>1.39648</v>
      </c>
      <c r="JA740">
        <v>2.34619</v>
      </c>
      <c r="JB740">
        <v>1.49536</v>
      </c>
      <c r="JC740">
        <v>2.39014</v>
      </c>
      <c r="JD740">
        <v>36.0113</v>
      </c>
      <c r="JE740">
        <v>24.1663</v>
      </c>
      <c r="JF740">
        <v>18</v>
      </c>
      <c r="JG740">
        <v>516.463</v>
      </c>
      <c r="JH740">
        <v>443.296</v>
      </c>
      <c r="JI740">
        <v>25.0006</v>
      </c>
      <c r="JJ740">
        <v>26.1824</v>
      </c>
      <c r="JK740">
        <v>30</v>
      </c>
      <c r="JL740">
        <v>26.1809</v>
      </c>
      <c r="JM740">
        <v>26.1271</v>
      </c>
      <c r="JN740">
        <v>37.2528</v>
      </c>
      <c r="JO740">
        <v>29.3713</v>
      </c>
      <c r="JP740">
        <v>59.9058</v>
      </c>
      <c r="JQ740">
        <v>25</v>
      </c>
      <c r="JR740">
        <v>875.1319999999999</v>
      </c>
      <c r="JS740">
        <v>17.7729</v>
      </c>
      <c r="JT740">
        <v>100.839</v>
      </c>
      <c r="JU740">
        <v>100.805</v>
      </c>
    </row>
    <row r="741" spans="1:281">
      <c r="A741">
        <v>725</v>
      </c>
      <c r="B741">
        <v>1658952030.5</v>
      </c>
      <c r="C741">
        <v>10392.5</v>
      </c>
      <c r="D741" t="s">
        <v>1886</v>
      </c>
      <c r="E741" t="s">
        <v>1887</v>
      </c>
      <c r="F741">
        <v>5</v>
      </c>
      <c r="G741" t="s">
        <v>1783</v>
      </c>
      <c r="H741" t="s">
        <v>416</v>
      </c>
      <c r="I741">
        <v>1658952022.981482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874.7529126887545</v>
      </c>
      <c r="AK741">
        <v>822.3748484848487</v>
      </c>
      <c r="AL741">
        <v>3.307830046739225</v>
      </c>
      <c r="AM741">
        <v>65.26801918758835</v>
      </c>
      <c r="AN741">
        <f>(AP741 - AO741 + DI741*1E3/(8.314*(DK741+273.15)) * AR741/DH741 * AQ741) * DH741/(100*CV741) * 1000/(1000 - AP741)</f>
        <v>0</v>
      </c>
      <c r="AO741">
        <v>17.76689415513252</v>
      </c>
      <c r="AP741">
        <v>22.81075272727271</v>
      </c>
      <c r="AQ741">
        <v>-0.009054157498191866</v>
      </c>
      <c r="AR741">
        <v>84.82373747385547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1394</v>
      </c>
      <c r="CA741">
        <v>300</v>
      </c>
      <c r="CB741">
        <v>300</v>
      </c>
      <c r="CC741">
        <v>300</v>
      </c>
      <c r="CD741">
        <v>10389.3</v>
      </c>
      <c r="CE741">
        <v>1221.96</v>
      </c>
      <c r="CF741">
        <v>-0.00688733</v>
      </c>
      <c r="CG741">
        <v>0.34</v>
      </c>
      <c r="CH741" t="s">
        <v>417</v>
      </c>
      <c r="CI741" t="s">
        <v>417</v>
      </c>
      <c r="CJ741" t="s">
        <v>417</v>
      </c>
      <c r="CK741" t="s">
        <v>417</v>
      </c>
      <c r="CL741" t="s">
        <v>417</v>
      </c>
      <c r="CM741" t="s">
        <v>417</v>
      </c>
      <c r="CN741" t="s">
        <v>417</v>
      </c>
      <c r="CO741" t="s">
        <v>417</v>
      </c>
      <c r="CP741" t="s">
        <v>417</v>
      </c>
      <c r="CQ741" t="s">
        <v>417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1658952022.981482</v>
      </c>
      <c r="DB741">
        <v>780.9512592592591</v>
      </c>
      <c r="DC741">
        <v>843.2810000000001</v>
      </c>
      <c r="DD741">
        <v>22.86262222222222</v>
      </c>
      <c r="DE741">
        <v>17.84427407407408</v>
      </c>
      <c r="DF741">
        <v>784.3046666666668</v>
      </c>
      <c r="DG741">
        <v>22.95581111111111</v>
      </c>
      <c r="DH741">
        <v>500.0527777777777</v>
      </c>
      <c r="DI741">
        <v>90.38867407407407</v>
      </c>
      <c r="DJ741">
        <v>0.09999961481481483</v>
      </c>
      <c r="DK741">
        <v>27.18898888888889</v>
      </c>
      <c r="DL741">
        <v>26.81853703703704</v>
      </c>
      <c r="DM741">
        <v>999.9000000000001</v>
      </c>
      <c r="DN741">
        <v>0</v>
      </c>
      <c r="DO741">
        <v>0</v>
      </c>
      <c r="DP741">
        <v>10006.38444444444</v>
      </c>
      <c r="DQ741">
        <v>0</v>
      </c>
      <c r="DR741">
        <v>11.6531962962963</v>
      </c>
      <c r="DS741">
        <v>-62.32965555555555</v>
      </c>
      <c r="DT741">
        <v>799.2233703703705</v>
      </c>
      <c r="DU741">
        <v>858.601037037037</v>
      </c>
      <c r="DV741">
        <v>5.018343703703704</v>
      </c>
      <c r="DW741">
        <v>843.2810000000001</v>
      </c>
      <c r="DX741">
        <v>17.84427407407408</v>
      </c>
      <c r="DY741">
        <v>2.066521481481482</v>
      </c>
      <c r="DZ741">
        <v>1.612920370370371</v>
      </c>
      <c r="EA741">
        <v>17.96343703703704</v>
      </c>
      <c r="EB741">
        <v>14.08267407407407</v>
      </c>
      <c r="EC741">
        <v>2000.023703703704</v>
      </c>
      <c r="ED741">
        <v>0.9799939999999998</v>
      </c>
      <c r="EE741">
        <v>0.0200061</v>
      </c>
      <c r="EF741">
        <v>0</v>
      </c>
      <c r="EG741">
        <v>869.9798518518519</v>
      </c>
      <c r="EH741">
        <v>5.00097</v>
      </c>
      <c r="EI741">
        <v>17335.92222222223</v>
      </c>
      <c r="EJ741">
        <v>16707.74444444444</v>
      </c>
      <c r="EK741">
        <v>39.04362962962963</v>
      </c>
      <c r="EL741">
        <v>39.43699999999999</v>
      </c>
      <c r="EM741">
        <v>39</v>
      </c>
      <c r="EN741">
        <v>39.062</v>
      </c>
      <c r="EO741">
        <v>39.62266666666666</v>
      </c>
      <c r="EP741">
        <v>1955.112592592593</v>
      </c>
      <c r="EQ741">
        <v>39.9111111111111</v>
      </c>
      <c r="ER741">
        <v>0</v>
      </c>
      <c r="ES741">
        <v>2824.200000047684</v>
      </c>
      <c r="ET741">
        <v>0</v>
      </c>
      <c r="EU741">
        <v>869.8966923076924</v>
      </c>
      <c r="EV741">
        <v>13.88717950005924</v>
      </c>
      <c r="EW741">
        <v>277.9282051270953</v>
      </c>
      <c r="EX741">
        <v>17334.55384615385</v>
      </c>
      <c r="EY741">
        <v>15</v>
      </c>
      <c r="EZ741">
        <v>1658949246.1</v>
      </c>
      <c r="FA741" t="s">
        <v>1397</v>
      </c>
      <c r="FB741">
        <v>1658949228.6</v>
      </c>
      <c r="FC741">
        <v>1658949246.1</v>
      </c>
      <c r="FD741">
        <v>1</v>
      </c>
      <c r="FE741">
        <v>1.075</v>
      </c>
      <c r="FF741">
        <v>0.018</v>
      </c>
      <c r="FG741">
        <v>-2.327</v>
      </c>
      <c r="FH741">
        <v>-0.178</v>
      </c>
      <c r="FI741">
        <v>420</v>
      </c>
      <c r="FJ741">
        <v>13</v>
      </c>
      <c r="FK741">
        <v>0.09</v>
      </c>
      <c r="FL741">
        <v>0.02</v>
      </c>
      <c r="FM741">
        <v>-61.97077073170731</v>
      </c>
      <c r="FN741">
        <v>-6.574691289198797</v>
      </c>
      <c r="FO741">
        <v>0.6556186135707555</v>
      </c>
      <c r="FP741">
        <v>0</v>
      </c>
      <c r="FQ741">
        <v>869.1717647058823</v>
      </c>
      <c r="FR741">
        <v>14.28916730752785</v>
      </c>
      <c r="FS741">
        <v>1.417679712828713</v>
      </c>
      <c r="FT741">
        <v>0</v>
      </c>
      <c r="FU741">
        <v>5.002792195121951</v>
      </c>
      <c r="FV741">
        <v>0.3811388153310049</v>
      </c>
      <c r="FW741">
        <v>0.04553853492893816</v>
      </c>
      <c r="FX741">
        <v>0</v>
      </c>
      <c r="FY741">
        <v>0</v>
      </c>
      <c r="FZ741">
        <v>3</v>
      </c>
      <c r="GA741" t="s">
        <v>439</v>
      </c>
      <c r="GB741">
        <v>2.98358</v>
      </c>
      <c r="GC741">
        <v>2.71558</v>
      </c>
      <c r="GD741">
        <v>0.150271</v>
      </c>
      <c r="GE741">
        <v>0.155945</v>
      </c>
      <c r="GF741">
        <v>0.103791</v>
      </c>
      <c r="GG741">
        <v>0.08522009999999999</v>
      </c>
      <c r="GH741">
        <v>26962.8</v>
      </c>
      <c r="GI741">
        <v>26883.7</v>
      </c>
      <c r="GJ741">
        <v>29488</v>
      </c>
      <c r="GK741">
        <v>29453.9</v>
      </c>
      <c r="GL741">
        <v>35006.4</v>
      </c>
      <c r="GM741">
        <v>35824.3</v>
      </c>
      <c r="GN741">
        <v>41535.9</v>
      </c>
      <c r="GO741">
        <v>41973.3</v>
      </c>
      <c r="GP741">
        <v>1.95815</v>
      </c>
      <c r="GQ741">
        <v>1.91185</v>
      </c>
      <c r="GR741">
        <v>0.09810919999999999</v>
      </c>
      <c r="GS741">
        <v>0</v>
      </c>
      <c r="GT741">
        <v>25.1969</v>
      </c>
      <c r="GU741">
        <v>999.9</v>
      </c>
      <c r="GV741">
        <v>47.1</v>
      </c>
      <c r="GW741">
        <v>31.4</v>
      </c>
      <c r="GX741">
        <v>24.0503</v>
      </c>
      <c r="GY741">
        <v>62.6798</v>
      </c>
      <c r="GZ741">
        <v>34.0785</v>
      </c>
      <c r="HA741">
        <v>1</v>
      </c>
      <c r="HB741">
        <v>-0.09820379999999999</v>
      </c>
      <c r="HC741">
        <v>0.179082</v>
      </c>
      <c r="HD741">
        <v>20.3326</v>
      </c>
      <c r="HE741">
        <v>5.21714</v>
      </c>
      <c r="HF741">
        <v>12.0099</v>
      </c>
      <c r="HG741">
        <v>4.9893</v>
      </c>
      <c r="HH741">
        <v>3.2885</v>
      </c>
      <c r="HI741">
        <v>9999</v>
      </c>
      <c r="HJ741">
        <v>9999</v>
      </c>
      <c r="HK741">
        <v>9999</v>
      </c>
      <c r="HL741">
        <v>157.6</v>
      </c>
      <c r="HM741">
        <v>1.86739</v>
      </c>
      <c r="HN741">
        <v>1.86646</v>
      </c>
      <c r="HO741">
        <v>1.86585</v>
      </c>
      <c r="HP741">
        <v>1.86584</v>
      </c>
      <c r="HQ741">
        <v>1.86768</v>
      </c>
      <c r="HR741">
        <v>1.87013</v>
      </c>
      <c r="HS741">
        <v>1.86875</v>
      </c>
      <c r="HT741">
        <v>1.87027</v>
      </c>
      <c r="HU741">
        <v>0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-3.419</v>
      </c>
      <c r="II741">
        <v>-0.09370000000000001</v>
      </c>
      <c r="IJ741">
        <v>-0.9279119013753974</v>
      </c>
      <c r="IK741">
        <v>-0.003643892653284941</v>
      </c>
      <c r="IL741">
        <v>8.948238347276123E-07</v>
      </c>
      <c r="IM741">
        <v>-2.445980282225029E-10</v>
      </c>
      <c r="IN741">
        <v>-0.1764634167570225</v>
      </c>
      <c r="IO741">
        <v>-0.01042730378795286</v>
      </c>
      <c r="IP741">
        <v>0.00100284695746963</v>
      </c>
      <c r="IQ741">
        <v>-1.701466411570297E-05</v>
      </c>
      <c r="IR741">
        <v>2</v>
      </c>
      <c r="IS741">
        <v>2310</v>
      </c>
      <c r="IT741">
        <v>1</v>
      </c>
      <c r="IU741">
        <v>25</v>
      </c>
      <c r="IV741">
        <v>46.7</v>
      </c>
      <c r="IW741">
        <v>46.4</v>
      </c>
      <c r="IX741">
        <v>1.89209</v>
      </c>
      <c r="IY741">
        <v>2.21313</v>
      </c>
      <c r="IZ741">
        <v>1.39648</v>
      </c>
      <c r="JA741">
        <v>2.34619</v>
      </c>
      <c r="JB741">
        <v>1.49536</v>
      </c>
      <c r="JC741">
        <v>2.2876</v>
      </c>
      <c r="JD741">
        <v>36.0113</v>
      </c>
      <c r="JE741">
        <v>24.1663</v>
      </c>
      <c r="JF741">
        <v>18</v>
      </c>
      <c r="JG741">
        <v>516.59</v>
      </c>
      <c r="JH741">
        <v>443.096</v>
      </c>
      <c r="JI741">
        <v>25.0005</v>
      </c>
      <c r="JJ741">
        <v>26.1824</v>
      </c>
      <c r="JK741">
        <v>30.0001</v>
      </c>
      <c r="JL741">
        <v>26.1806</v>
      </c>
      <c r="JM741">
        <v>26.1249</v>
      </c>
      <c r="JN741">
        <v>37.8664</v>
      </c>
      <c r="JO741">
        <v>29.3713</v>
      </c>
      <c r="JP741">
        <v>59.9058</v>
      </c>
      <c r="JQ741">
        <v>25</v>
      </c>
      <c r="JR741">
        <v>888.506</v>
      </c>
      <c r="JS741">
        <v>17.761</v>
      </c>
      <c r="JT741">
        <v>100.839</v>
      </c>
      <c r="JU741">
        <v>100.805</v>
      </c>
    </row>
    <row r="742" spans="1:281">
      <c r="A742">
        <v>726</v>
      </c>
      <c r="B742">
        <v>1658952035.5</v>
      </c>
      <c r="C742">
        <v>10397.5</v>
      </c>
      <c r="D742" t="s">
        <v>1888</v>
      </c>
      <c r="E742" t="s">
        <v>1889</v>
      </c>
      <c r="F742">
        <v>5</v>
      </c>
      <c r="G742" t="s">
        <v>1783</v>
      </c>
      <c r="H742" t="s">
        <v>416</v>
      </c>
      <c r="I742">
        <v>1658952027.696429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891.7852372724152</v>
      </c>
      <c r="AK742">
        <v>838.8983515151513</v>
      </c>
      <c r="AL742">
        <v>3.302624517226512</v>
      </c>
      <c r="AM742">
        <v>65.26801918758835</v>
      </c>
      <c r="AN742">
        <f>(AP742 - AO742 + DI742*1E3/(8.314*(DK742+273.15)) * AR742/DH742 * AQ742) * DH742/(100*CV742) * 1000/(1000 - AP742)</f>
        <v>0</v>
      </c>
      <c r="AO742">
        <v>17.70535048627557</v>
      </c>
      <c r="AP742">
        <v>22.78059999999999</v>
      </c>
      <c r="AQ742">
        <v>-0.007577255231761647</v>
      </c>
      <c r="AR742">
        <v>84.82373747385547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1394</v>
      </c>
      <c r="CA742">
        <v>300</v>
      </c>
      <c r="CB742">
        <v>300</v>
      </c>
      <c r="CC742">
        <v>300</v>
      </c>
      <c r="CD742">
        <v>10389.3</v>
      </c>
      <c r="CE742">
        <v>1221.96</v>
      </c>
      <c r="CF742">
        <v>-0.00688733</v>
      </c>
      <c r="CG742">
        <v>0.34</v>
      </c>
      <c r="CH742" t="s">
        <v>417</v>
      </c>
      <c r="CI742" t="s">
        <v>417</v>
      </c>
      <c r="CJ742" t="s">
        <v>417</v>
      </c>
      <c r="CK742" t="s">
        <v>417</v>
      </c>
      <c r="CL742" t="s">
        <v>417</v>
      </c>
      <c r="CM742" t="s">
        <v>417</v>
      </c>
      <c r="CN742" t="s">
        <v>417</v>
      </c>
      <c r="CO742" t="s">
        <v>417</v>
      </c>
      <c r="CP742" t="s">
        <v>417</v>
      </c>
      <c r="CQ742" t="s">
        <v>417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1658952027.696429</v>
      </c>
      <c r="DB742">
        <v>796.1732499999999</v>
      </c>
      <c r="DC742">
        <v>859.0734285714283</v>
      </c>
      <c r="DD742">
        <v>22.83024285714286</v>
      </c>
      <c r="DE742">
        <v>17.77526785714286</v>
      </c>
      <c r="DF742">
        <v>799.5676071428572</v>
      </c>
      <c r="DG742">
        <v>22.92371428571429</v>
      </c>
      <c r="DH742">
        <v>500.0477857142858</v>
      </c>
      <c r="DI742">
        <v>90.38828571428571</v>
      </c>
      <c r="DJ742">
        <v>0.1000163857142857</v>
      </c>
      <c r="DK742">
        <v>27.18701071428572</v>
      </c>
      <c r="DL742">
        <v>26.80791428571429</v>
      </c>
      <c r="DM742">
        <v>999.9000000000002</v>
      </c>
      <c r="DN742">
        <v>0</v>
      </c>
      <c r="DO742">
        <v>0</v>
      </c>
      <c r="DP742">
        <v>10005.19571428572</v>
      </c>
      <c r="DQ742">
        <v>0</v>
      </c>
      <c r="DR742">
        <v>11.65243571428571</v>
      </c>
      <c r="DS742">
        <v>-62.90018571428571</v>
      </c>
      <c r="DT742">
        <v>814.7742499999998</v>
      </c>
      <c r="DU742">
        <v>874.6188928571428</v>
      </c>
      <c r="DV742">
        <v>5.054968928571427</v>
      </c>
      <c r="DW742">
        <v>859.0734285714283</v>
      </c>
      <c r="DX742">
        <v>17.77526785714286</v>
      </c>
      <c r="DY742">
        <v>2.063586785714286</v>
      </c>
      <c r="DZ742">
        <v>1.606677142857143</v>
      </c>
      <c r="EA742">
        <v>17.94084285714286</v>
      </c>
      <c r="EB742">
        <v>14.022875</v>
      </c>
      <c r="EC742">
        <v>2000.031071428571</v>
      </c>
      <c r="ED742">
        <v>0.9799937142857141</v>
      </c>
      <c r="EE742">
        <v>0.02000638571428571</v>
      </c>
      <c r="EF742">
        <v>0</v>
      </c>
      <c r="EG742">
        <v>871.084892857143</v>
      </c>
      <c r="EH742">
        <v>5.00097</v>
      </c>
      <c r="EI742">
        <v>17356.99642857143</v>
      </c>
      <c r="EJ742">
        <v>16707.80357142857</v>
      </c>
      <c r="EK742">
        <v>39.02435714285714</v>
      </c>
      <c r="EL742">
        <v>39.43699999999999</v>
      </c>
      <c r="EM742">
        <v>39</v>
      </c>
      <c r="EN742">
        <v>39.062</v>
      </c>
      <c r="EO742">
        <v>39.61374999999999</v>
      </c>
      <c r="EP742">
        <v>1955.119285714286</v>
      </c>
      <c r="EQ742">
        <v>39.91178571428571</v>
      </c>
      <c r="ER742">
        <v>0</v>
      </c>
      <c r="ES742">
        <v>2829.599999904633</v>
      </c>
      <c r="ET742">
        <v>0</v>
      </c>
      <c r="EU742">
        <v>871.2042</v>
      </c>
      <c r="EV742">
        <v>13.15930772264523</v>
      </c>
      <c r="EW742">
        <v>254.023077341314</v>
      </c>
      <c r="EX742">
        <v>17359.92</v>
      </c>
      <c r="EY742">
        <v>15</v>
      </c>
      <c r="EZ742">
        <v>1658949246.1</v>
      </c>
      <c r="FA742" t="s">
        <v>1397</v>
      </c>
      <c r="FB742">
        <v>1658949228.6</v>
      </c>
      <c r="FC742">
        <v>1658949246.1</v>
      </c>
      <c r="FD742">
        <v>1</v>
      </c>
      <c r="FE742">
        <v>1.075</v>
      </c>
      <c r="FF742">
        <v>0.018</v>
      </c>
      <c r="FG742">
        <v>-2.327</v>
      </c>
      <c r="FH742">
        <v>-0.178</v>
      </c>
      <c r="FI742">
        <v>420</v>
      </c>
      <c r="FJ742">
        <v>13</v>
      </c>
      <c r="FK742">
        <v>0.09</v>
      </c>
      <c r="FL742">
        <v>0.02</v>
      </c>
      <c r="FM742">
        <v>-62.59797000000001</v>
      </c>
      <c r="FN742">
        <v>-7.231783114446355</v>
      </c>
      <c r="FO742">
        <v>0.6975566920329844</v>
      </c>
      <c r="FP742">
        <v>0</v>
      </c>
      <c r="FQ742">
        <v>870.4568529411765</v>
      </c>
      <c r="FR742">
        <v>13.93819711021571</v>
      </c>
      <c r="FS742">
        <v>1.383197002947133</v>
      </c>
      <c r="FT742">
        <v>0</v>
      </c>
      <c r="FU742">
        <v>5.03467525</v>
      </c>
      <c r="FV742">
        <v>0.4980462664165046</v>
      </c>
      <c r="FW742">
        <v>0.05187679461895748</v>
      </c>
      <c r="FX742">
        <v>0</v>
      </c>
      <c r="FY742">
        <v>0</v>
      </c>
      <c r="FZ742">
        <v>3</v>
      </c>
      <c r="GA742" t="s">
        <v>439</v>
      </c>
      <c r="GB742">
        <v>2.98365</v>
      </c>
      <c r="GC742">
        <v>2.71567</v>
      </c>
      <c r="GD742">
        <v>0.152266</v>
      </c>
      <c r="GE742">
        <v>0.157911</v>
      </c>
      <c r="GF742">
        <v>0.103706</v>
      </c>
      <c r="GG742">
        <v>0.08514869999999999</v>
      </c>
      <c r="GH742">
        <v>26899.4</v>
      </c>
      <c r="GI742">
        <v>26821.2</v>
      </c>
      <c r="GJ742">
        <v>29487.9</v>
      </c>
      <c r="GK742">
        <v>29454</v>
      </c>
      <c r="GL742">
        <v>35009.7</v>
      </c>
      <c r="GM742">
        <v>35827.3</v>
      </c>
      <c r="GN742">
        <v>41535.8</v>
      </c>
      <c r="GO742">
        <v>41973.5</v>
      </c>
      <c r="GP742">
        <v>1.95805</v>
      </c>
      <c r="GQ742">
        <v>1.91208</v>
      </c>
      <c r="GR742">
        <v>0.09756910000000001</v>
      </c>
      <c r="GS742">
        <v>0</v>
      </c>
      <c r="GT742">
        <v>25.1969</v>
      </c>
      <c r="GU742">
        <v>999.9</v>
      </c>
      <c r="GV742">
        <v>47.1</v>
      </c>
      <c r="GW742">
        <v>31.4</v>
      </c>
      <c r="GX742">
        <v>24.0512</v>
      </c>
      <c r="GY742">
        <v>62.9298</v>
      </c>
      <c r="GZ742">
        <v>33.6258</v>
      </c>
      <c r="HA742">
        <v>1</v>
      </c>
      <c r="HB742">
        <v>-0.09852900000000001</v>
      </c>
      <c r="HC742">
        <v>0.180035</v>
      </c>
      <c r="HD742">
        <v>20.3326</v>
      </c>
      <c r="HE742">
        <v>5.21669</v>
      </c>
      <c r="HF742">
        <v>12.0099</v>
      </c>
      <c r="HG742">
        <v>4.9892</v>
      </c>
      <c r="HH742">
        <v>3.2885</v>
      </c>
      <c r="HI742">
        <v>9999</v>
      </c>
      <c r="HJ742">
        <v>9999</v>
      </c>
      <c r="HK742">
        <v>9999</v>
      </c>
      <c r="HL742">
        <v>157.6</v>
      </c>
      <c r="HM742">
        <v>1.86738</v>
      </c>
      <c r="HN742">
        <v>1.86646</v>
      </c>
      <c r="HO742">
        <v>1.86586</v>
      </c>
      <c r="HP742">
        <v>1.86584</v>
      </c>
      <c r="HQ742">
        <v>1.86768</v>
      </c>
      <c r="HR742">
        <v>1.87012</v>
      </c>
      <c r="HS742">
        <v>1.86876</v>
      </c>
      <c r="HT742">
        <v>1.87027</v>
      </c>
      <c r="HU742">
        <v>0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-3.462</v>
      </c>
      <c r="II742">
        <v>-0.0939</v>
      </c>
      <c r="IJ742">
        <v>-0.9279119013753974</v>
      </c>
      <c r="IK742">
        <v>-0.003643892653284941</v>
      </c>
      <c r="IL742">
        <v>8.948238347276123E-07</v>
      </c>
      <c r="IM742">
        <v>-2.445980282225029E-10</v>
      </c>
      <c r="IN742">
        <v>-0.1764634167570225</v>
      </c>
      <c r="IO742">
        <v>-0.01042730378795286</v>
      </c>
      <c r="IP742">
        <v>0.00100284695746963</v>
      </c>
      <c r="IQ742">
        <v>-1.701466411570297E-05</v>
      </c>
      <c r="IR742">
        <v>2</v>
      </c>
      <c r="IS742">
        <v>2310</v>
      </c>
      <c r="IT742">
        <v>1</v>
      </c>
      <c r="IU742">
        <v>25</v>
      </c>
      <c r="IV742">
        <v>46.8</v>
      </c>
      <c r="IW742">
        <v>46.5</v>
      </c>
      <c r="IX742">
        <v>1.91772</v>
      </c>
      <c r="IY742">
        <v>2.19482</v>
      </c>
      <c r="IZ742">
        <v>1.39648</v>
      </c>
      <c r="JA742">
        <v>2.34619</v>
      </c>
      <c r="JB742">
        <v>1.49536</v>
      </c>
      <c r="JC742">
        <v>2.37793</v>
      </c>
      <c r="JD742">
        <v>36.0113</v>
      </c>
      <c r="JE742">
        <v>24.1751</v>
      </c>
      <c r="JF742">
        <v>18</v>
      </c>
      <c r="JG742">
        <v>516.514</v>
      </c>
      <c r="JH742">
        <v>443.233</v>
      </c>
      <c r="JI742">
        <v>25.0003</v>
      </c>
      <c r="JJ742">
        <v>26.1824</v>
      </c>
      <c r="JK742">
        <v>30.0001</v>
      </c>
      <c r="JL742">
        <v>26.1794</v>
      </c>
      <c r="JM742">
        <v>26.1249</v>
      </c>
      <c r="JN742">
        <v>38.401</v>
      </c>
      <c r="JO742">
        <v>29.3713</v>
      </c>
      <c r="JP742">
        <v>59.9058</v>
      </c>
      <c r="JQ742">
        <v>25</v>
      </c>
      <c r="JR742">
        <v>908.546</v>
      </c>
      <c r="JS742">
        <v>17.7398</v>
      </c>
      <c r="JT742">
        <v>100.839</v>
      </c>
      <c r="JU742">
        <v>100.805</v>
      </c>
    </row>
    <row r="743" spans="1:281">
      <c r="A743">
        <v>727</v>
      </c>
      <c r="B743">
        <v>1658952040.5</v>
      </c>
      <c r="C743">
        <v>10402.5</v>
      </c>
      <c r="D743" t="s">
        <v>1890</v>
      </c>
      <c r="E743" t="s">
        <v>1891</v>
      </c>
      <c r="F743">
        <v>5</v>
      </c>
      <c r="G743" t="s">
        <v>1783</v>
      </c>
      <c r="H743" t="s">
        <v>416</v>
      </c>
      <c r="I743">
        <v>1658952033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908.844726969925</v>
      </c>
      <c r="AK743">
        <v>855.5773818181812</v>
      </c>
      <c r="AL743">
        <v>3.337305946948131</v>
      </c>
      <c r="AM743">
        <v>65.26801918758835</v>
      </c>
      <c r="AN743">
        <f>(AP743 - AO743 + DI743*1E3/(8.314*(DK743+273.15)) * AR743/DH743 * AQ743) * DH743/(100*CV743) * 1000/(1000 - AP743)</f>
        <v>0</v>
      </c>
      <c r="AO743">
        <v>17.69275322861235</v>
      </c>
      <c r="AP743">
        <v>22.77476666666666</v>
      </c>
      <c r="AQ743">
        <v>-0.0006707458356791025</v>
      </c>
      <c r="AR743">
        <v>84.82373747385547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1394</v>
      </c>
      <c r="CA743">
        <v>300</v>
      </c>
      <c r="CB743">
        <v>300</v>
      </c>
      <c r="CC743">
        <v>300</v>
      </c>
      <c r="CD743">
        <v>10389.3</v>
      </c>
      <c r="CE743">
        <v>1221.96</v>
      </c>
      <c r="CF743">
        <v>-0.00688733</v>
      </c>
      <c r="CG743">
        <v>0.34</v>
      </c>
      <c r="CH743" t="s">
        <v>417</v>
      </c>
      <c r="CI743" t="s">
        <v>417</v>
      </c>
      <c r="CJ743" t="s">
        <v>417</v>
      </c>
      <c r="CK743" t="s">
        <v>417</v>
      </c>
      <c r="CL743" t="s">
        <v>417</v>
      </c>
      <c r="CM743" t="s">
        <v>417</v>
      </c>
      <c r="CN743" t="s">
        <v>417</v>
      </c>
      <c r="CO743" t="s">
        <v>417</v>
      </c>
      <c r="CP743" t="s">
        <v>417</v>
      </c>
      <c r="CQ743" t="s">
        <v>417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1658952033</v>
      </c>
      <c r="DB743">
        <v>813.3451851851853</v>
      </c>
      <c r="DC743">
        <v>876.8422222222221</v>
      </c>
      <c r="DD743">
        <v>22.79771481481482</v>
      </c>
      <c r="DE743">
        <v>17.71547037037037</v>
      </c>
      <c r="DF743">
        <v>816.7855555555556</v>
      </c>
      <c r="DG743">
        <v>22.89146666666667</v>
      </c>
      <c r="DH743">
        <v>500.0584444444444</v>
      </c>
      <c r="DI743">
        <v>90.38759629629629</v>
      </c>
      <c r="DJ743">
        <v>0.1000646444444444</v>
      </c>
      <c r="DK743">
        <v>27.18491851851852</v>
      </c>
      <c r="DL743">
        <v>26.79986666666667</v>
      </c>
      <c r="DM743">
        <v>999.9000000000001</v>
      </c>
      <c r="DN743">
        <v>0</v>
      </c>
      <c r="DO743">
        <v>0</v>
      </c>
      <c r="DP743">
        <v>9997.847037037036</v>
      </c>
      <c r="DQ743">
        <v>0</v>
      </c>
      <c r="DR743">
        <v>11.65506666666666</v>
      </c>
      <c r="DS743">
        <v>-63.49717777777778</v>
      </c>
      <c r="DT743">
        <v>832.3197037037038</v>
      </c>
      <c r="DU743">
        <v>892.6556296296295</v>
      </c>
      <c r="DV743">
        <v>5.082234444444445</v>
      </c>
      <c r="DW743">
        <v>876.8422222222221</v>
      </c>
      <c r="DX743">
        <v>17.71547037037037</v>
      </c>
      <c r="DY743">
        <v>2.060630740740741</v>
      </c>
      <c r="DZ743">
        <v>1.60126</v>
      </c>
      <c r="EA743">
        <v>17.91807037037037</v>
      </c>
      <c r="EB743">
        <v>13.97091111111111</v>
      </c>
      <c r="EC743">
        <v>2000.028888888889</v>
      </c>
      <c r="ED743">
        <v>0.9799934444444444</v>
      </c>
      <c r="EE743">
        <v>0.02000665555555556</v>
      </c>
      <c r="EF743">
        <v>0</v>
      </c>
      <c r="EG743">
        <v>872.2638888888888</v>
      </c>
      <c r="EH743">
        <v>5.00097</v>
      </c>
      <c r="EI743">
        <v>17378.82962962963</v>
      </c>
      <c r="EJ743">
        <v>16707.78888888889</v>
      </c>
      <c r="EK743">
        <v>39.01377777777778</v>
      </c>
      <c r="EL743">
        <v>39.43699999999999</v>
      </c>
      <c r="EM743">
        <v>39</v>
      </c>
      <c r="EN743">
        <v>39.062</v>
      </c>
      <c r="EO743">
        <v>39.60166666666666</v>
      </c>
      <c r="EP743">
        <v>1955.117037037037</v>
      </c>
      <c r="EQ743">
        <v>39.91185185185185</v>
      </c>
      <c r="ER743">
        <v>0</v>
      </c>
      <c r="ES743">
        <v>2834.399999856949</v>
      </c>
      <c r="ET743">
        <v>0</v>
      </c>
      <c r="EU743">
        <v>872.2589599999999</v>
      </c>
      <c r="EV743">
        <v>12.66607695210321</v>
      </c>
      <c r="EW743">
        <v>229.3846157483328</v>
      </c>
      <c r="EX743">
        <v>17379.456</v>
      </c>
      <c r="EY743">
        <v>15</v>
      </c>
      <c r="EZ743">
        <v>1658949246.1</v>
      </c>
      <c r="FA743" t="s">
        <v>1397</v>
      </c>
      <c r="FB743">
        <v>1658949228.6</v>
      </c>
      <c r="FC743">
        <v>1658949246.1</v>
      </c>
      <c r="FD743">
        <v>1</v>
      </c>
      <c r="FE743">
        <v>1.075</v>
      </c>
      <c r="FF743">
        <v>0.018</v>
      </c>
      <c r="FG743">
        <v>-2.327</v>
      </c>
      <c r="FH743">
        <v>-0.178</v>
      </c>
      <c r="FI743">
        <v>420</v>
      </c>
      <c r="FJ743">
        <v>13</v>
      </c>
      <c r="FK743">
        <v>0.09</v>
      </c>
      <c r="FL743">
        <v>0.02</v>
      </c>
      <c r="FM743">
        <v>-63.070075</v>
      </c>
      <c r="FN743">
        <v>-6.90782814258905</v>
      </c>
      <c r="FO743">
        <v>0.6664599660707317</v>
      </c>
      <c r="FP743">
        <v>0</v>
      </c>
      <c r="FQ743">
        <v>871.3795588235292</v>
      </c>
      <c r="FR743">
        <v>13.27732619824324</v>
      </c>
      <c r="FS743">
        <v>1.318372307300721</v>
      </c>
      <c r="FT743">
        <v>0</v>
      </c>
      <c r="FU743">
        <v>5.05705925</v>
      </c>
      <c r="FV743">
        <v>0.3661113320825339</v>
      </c>
      <c r="FW743">
        <v>0.0429367505400385</v>
      </c>
      <c r="FX743">
        <v>0</v>
      </c>
      <c r="FY743">
        <v>0</v>
      </c>
      <c r="FZ743">
        <v>3</v>
      </c>
      <c r="GA743" t="s">
        <v>439</v>
      </c>
      <c r="GB743">
        <v>2.98366</v>
      </c>
      <c r="GC743">
        <v>2.71563</v>
      </c>
      <c r="GD743">
        <v>0.154259</v>
      </c>
      <c r="GE743">
        <v>0.159871</v>
      </c>
      <c r="GF743">
        <v>0.103699</v>
      </c>
      <c r="GG743">
        <v>0.0851253</v>
      </c>
      <c r="GH743">
        <v>26836.4</v>
      </c>
      <c r="GI743">
        <v>26758.9</v>
      </c>
      <c r="GJ743">
        <v>29488.1</v>
      </c>
      <c r="GK743">
        <v>29454</v>
      </c>
      <c r="GL743">
        <v>35010.3</v>
      </c>
      <c r="GM743">
        <v>35828.4</v>
      </c>
      <c r="GN743">
        <v>41536.1</v>
      </c>
      <c r="GO743">
        <v>41973.7</v>
      </c>
      <c r="GP743">
        <v>1.9583</v>
      </c>
      <c r="GQ743">
        <v>1.91197</v>
      </c>
      <c r="GR743">
        <v>0.0970811</v>
      </c>
      <c r="GS743">
        <v>0</v>
      </c>
      <c r="GT743">
        <v>25.1976</v>
      </c>
      <c r="GU743">
        <v>999.9</v>
      </c>
      <c r="GV743">
        <v>47</v>
      </c>
      <c r="GW743">
        <v>31.4</v>
      </c>
      <c r="GX743">
        <v>23.9982</v>
      </c>
      <c r="GY743">
        <v>62.7298</v>
      </c>
      <c r="GZ743">
        <v>33.5857</v>
      </c>
      <c r="HA743">
        <v>1</v>
      </c>
      <c r="HB743">
        <v>-0.0983333</v>
      </c>
      <c r="HC743">
        <v>0.179303</v>
      </c>
      <c r="HD743">
        <v>20.3328</v>
      </c>
      <c r="HE743">
        <v>5.21759</v>
      </c>
      <c r="HF743">
        <v>12.0099</v>
      </c>
      <c r="HG743">
        <v>4.9894</v>
      </c>
      <c r="HH743">
        <v>3.28865</v>
      </c>
      <c r="HI743">
        <v>9999</v>
      </c>
      <c r="HJ743">
        <v>9999</v>
      </c>
      <c r="HK743">
        <v>9999</v>
      </c>
      <c r="HL743">
        <v>157.6</v>
      </c>
      <c r="HM743">
        <v>1.8674</v>
      </c>
      <c r="HN743">
        <v>1.86646</v>
      </c>
      <c r="HO743">
        <v>1.86584</v>
      </c>
      <c r="HP743">
        <v>1.86584</v>
      </c>
      <c r="HQ743">
        <v>1.86768</v>
      </c>
      <c r="HR743">
        <v>1.87014</v>
      </c>
      <c r="HS743">
        <v>1.86877</v>
      </c>
      <c r="HT743">
        <v>1.87027</v>
      </c>
      <c r="HU743">
        <v>0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-3.506</v>
      </c>
      <c r="II743">
        <v>-0.0939</v>
      </c>
      <c r="IJ743">
        <v>-0.9279119013753974</v>
      </c>
      <c r="IK743">
        <v>-0.003643892653284941</v>
      </c>
      <c r="IL743">
        <v>8.948238347276123E-07</v>
      </c>
      <c r="IM743">
        <v>-2.445980282225029E-10</v>
      </c>
      <c r="IN743">
        <v>-0.1764634167570225</v>
      </c>
      <c r="IO743">
        <v>-0.01042730378795286</v>
      </c>
      <c r="IP743">
        <v>0.00100284695746963</v>
      </c>
      <c r="IQ743">
        <v>-1.701466411570297E-05</v>
      </c>
      <c r="IR743">
        <v>2</v>
      </c>
      <c r="IS743">
        <v>2310</v>
      </c>
      <c r="IT743">
        <v>1</v>
      </c>
      <c r="IU743">
        <v>25</v>
      </c>
      <c r="IV743">
        <v>46.9</v>
      </c>
      <c r="IW743">
        <v>46.6</v>
      </c>
      <c r="IX743">
        <v>1.94946</v>
      </c>
      <c r="IY743">
        <v>2.20337</v>
      </c>
      <c r="IZ743">
        <v>1.39648</v>
      </c>
      <c r="JA743">
        <v>2.34619</v>
      </c>
      <c r="JB743">
        <v>1.49536</v>
      </c>
      <c r="JC743">
        <v>2.41821</v>
      </c>
      <c r="JD743">
        <v>36.0113</v>
      </c>
      <c r="JE743">
        <v>24.1663</v>
      </c>
      <c r="JF743">
        <v>18</v>
      </c>
      <c r="JG743">
        <v>516.668</v>
      </c>
      <c r="JH743">
        <v>443.159</v>
      </c>
      <c r="JI743">
        <v>25</v>
      </c>
      <c r="JJ743">
        <v>26.1822</v>
      </c>
      <c r="JK743">
        <v>30.0001</v>
      </c>
      <c r="JL743">
        <v>26.1785</v>
      </c>
      <c r="JM743">
        <v>26.1232</v>
      </c>
      <c r="JN743">
        <v>39.0124</v>
      </c>
      <c r="JO743">
        <v>29.3713</v>
      </c>
      <c r="JP743">
        <v>59.9058</v>
      </c>
      <c r="JQ743">
        <v>25</v>
      </c>
      <c r="JR743">
        <v>921.9880000000001</v>
      </c>
      <c r="JS743">
        <v>17.7074</v>
      </c>
      <c r="JT743">
        <v>100.839</v>
      </c>
      <c r="JU743">
        <v>100.806</v>
      </c>
    </row>
    <row r="744" spans="1:281">
      <c r="A744">
        <v>728</v>
      </c>
      <c r="B744">
        <v>1658952045.5</v>
      </c>
      <c r="C744">
        <v>10407.5</v>
      </c>
      <c r="D744" t="s">
        <v>1892</v>
      </c>
      <c r="E744" t="s">
        <v>1893</v>
      </c>
      <c r="F744">
        <v>5</v>
      </c>
      <c r="G744" t="s">
        <v>1783</v>
      </c>
      <c r="H744" t="s">
        <v>416</v>
      </c>
      <c r="I744">
        <v>1658952037.714286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925.8228437053453</v>
      </c>
      <c r="AK744">
        <v>872.1621454545452</v>
      </c>
      <c r="AL744">
        <v>3.320158320196702</v>
      </c>
      <c r="AM744">
        <v>65.26801918758835</v>
      </c>
      <c r="AN744">
        <f>(AP744 - AO744 + DI744*1E3/(8.314*(DK744+273.15)) * AR744/DH744 * AQ744) * DH744/(100*CV744) * 1000/(1000 - AP744)</f>
        <v>0</v>
      </c>
      <c r="AO744">
        <v>17.68650925998552</v>
      </c>
      <c r="AP744">
        <v>22.77951212121211</v>
      </c>
      <c r="AQ744">
        <v>8.172890729543639E-05</v>
      </c>
      <c r="AR744">
        <v>84.82373747385547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1394</v>
      </c>
      <c r="CA744">
        <v>300</v>
      </c>
      <c r="CB744">
        <v>300</v>
      </c>
      <c r="CC744">
        <v>300</v>
      </c>
      <c r="CD744">
        <v>10389.3</v>
      </c>
      <c r="CE744">
        <v>1221.96</v>
      </c>
      <c r="CF744">
        <v>-0.00688733</v>
      </c>
      <c r="CG744">
        <v>0.34</v>
      </c>
      <c r="CH744" t="s">
        <v>417</v>
      </c>
      <c r="CI744" t="s">
        <v>417</v>
      </c>
      <c r="CJ744" t="s">
        <v>417</v>
      </c>
      <c r="CK744" t="s">
        <v>417</v>
      </c>
      <c r="CL744" t="s">
        <v>417</v>
      </c>
      <c r="CM744" t="s">
        <v>417</v>
      </c>
      <c r="CN744" t="s">
        <v>417</v>
      </c>
      <c r="CO744" t="s">
        <v>417</v>
      </c>
      <c r="CP744" t="s">
        <v>417</v>
      </c>
      <c r="CQ744" t="s">
        <v>417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1658952037.714286</v>
      </c>
      <c r="DB744">
        <v>828.6414642857143</v>
      </c>
      <c r="DC744">
        <v>892.6341428571429</v>
      </c>
      <c r="DD744">
        <v>22.78206428571428</v>
      </c>
      <c r="DE744">
        <v>17.69373214285715</v>
      </c>
      <c r="DF744">
        <v>832.1227499999999</v>
      </c>
      <c r="DG744">
        <v>22.87595714285714</v>
      </c>
      <c r="DH744">
        <v>500.0402857142857</v>
      </c>
      <c r="DI744">
        <v>90.38769285714287</v>
      </c>
      <c r="DJ744">
        <v>0.09998643571428574</v>
      </c>
      <c r="DK744">
        <v>27.183125</v>
      </c>
      <c r="DL744">
        <v>26.79085357142857</v>
      </c>
      <c r="DM744">
        <v>999.9000000000002</v>
      </c>
      <c r="DN744">
        <v>0</v>
      </c>
      <c r="DO744">
        <v>0</v>
      </c>
      <c r="DP744">
        <v>9999.351428571428</v>
      </c>
      <c r="DQ744">
        <v>0</v>
      </c>
      <c r="DR744">
        <v>11.66148214285714</v>
      </c>
      <c r="DS744">
        <v>-63.9928</v>
      </c>
      <c r="DT744">
        <v>847.9593928571429</v>
      </c>
      <c r="DU744">
        <v>908.7125357142858</v>
      </c>
      <c r="DV744">
        <v>5.088335714285714</v>
      </c>
      <c r="DW744">
        <v>892.6341428571429</v>
      </c>
      <c r="DX744">
        <v>17.69373214285715</v>
      </c>
      <c r="DY744">
        <v>2.059219285714286</v>
      </c>
      <c r="DZ744">
        <v>1.599296071428571</v>
      </c>
      <c r="EA744">
        <v>17.90718571428571</v>
      </c>
      <c r="EB744">
        <v>13.95201428571428</v>
      </c>
      <c r="EC744">
        <v>2000.017857142857</v>
      </c>
      <c r="ED744">
        <v>0.9799932857142856</v>
      </c>
      <c r="EE744">
        <v>0.02000681428571429</v>
      </c>
      <c r="EF744">
        <v>0</v>
      </c>
      <c r="EG744">
        <v>873.159</v>
      </c>
      <c r="EH744">
        <v>5.00097</v>
      </c>
      <c r="EI744">
        <v>17396.06071428572</v>
      </c>
      <c r="EJ744">
        <v>16707.69642857143</v>
      </c>
      <c r="EK744">
        <v>39</v>
      </c>
      <c r="EL744">
        <v>39.43699999999999</v>
      </c>
      <c r="EM744">
        <v>39</v>
      </c>
      <c r="EN744">
        <v>39.062</v>
      </c>
      <c r="EO744">
        <v>39.59125</v>
      </c>
      <c r="EP744">
        <v>1955.106428571429</v>
      </c>
      <c r="EQ744">
        <v>39.91142857142857</v>
      </c>
      <c r="ER744">
        <v>0</v>
      </c>
      <c r="ES744">
        <v>2839.799999952316</v>
      </c>
      <c r="ET744">
        <v>0</v>
      </c>
      <c r="EU744">
        <v>873.2283846153846</v>
      </c>
      <c r="EV744">
        <v>10.50666665007618</v>
      </c>
      <c r="EW744">
        <v>207.7128201897964</v>
      </c>
      <c r="EX744">
        <v>17398.03076923077</v>
      </c>
      <c r="EY744">
        <v>15</v>
      </c>
      <c r="EZ744">
        <v>1658949246.1</v>
      </c>
      <c r="FA744" t="s">
        <v>1397</v>
      </c>
      <c r="FB744">
        <v>1658949228.6</v>
      </c>
      <c r="FC744">
        <v>1658949246.1</v>
      </c>
      <c r="FD744">
        <v>1</v>
      </c>
      <c r="FE744">
        <v>1.075</v>
      </c>
      <c r="FF744">
        <v>0.018</v>
      </c>
      <c r="FG744">
        <v>-2.327</v>
      </c>
      <c r="FH744">
        <v>-0.178</v>
      </c>
      <c r="FI744">
        <v>420</v>
      </c>
      <c r="FJ744">
        <v>13</v>
      </c>
      <c r="FK744">
        <v>0.09</v>
      </c>
      <c r="FL744">
        <v>0.02</v>
      </c>
      <c r="FM744">
        <v>-63.72548999999999</v>
      </c>
      <c r="FN744">
        <v>-6.30478874296421</v>
      </c>
      <c r="FO744">
        <v>0.60752354184838</v>
      </c>
      <c r="FP744">
        <v>0</v>
      </c>
      <c r="FQ744">
        <v>872.6231470588235</v>
      </c>
      <c r="FR744">
        <v>11.60077921022537</v>
      </c>
      <c r="FS744">
        <v>1.160663606642969</v>
      </c>
      <c r="FT744">
        <v>0</v>
      </c>
      <c r="FU744">
        <v>5.08470475</v>
      </c>
      <c r="FV744">
        <v>0.06588123827389876</v>
      </c>
      <c r="FW744">
        <v>0.008458188632177675</v>
      </c>
      <c r="FX744">
        <v>1</v>
      </c>
      <c r="FY744">
        <v>1</v>
      </c>
      <c r="FZ744">
        <v>3</v>
      </c>
      <c r="GA744" t="s">
        <v>426</v>
      </c>
      <c r="GB744">
        <v>2.98338</v>
      </c>
      <c r="GC744">
        <v>2.71541</v>
      </c>
      <c r="GD744">
        <v>0.156221</v>
      </c>
      <c r="GE744">
        <v>0.161808</v>
      </c>
      <c r="GF744">
        <v>0.103713</v>
      </c>
      <c r="GG744">
        <v>0.0850718</v>
      </c>
      <c r="GH744">
        <v>26773.9</v>
      </c>
      <c r="GI744">
        <v>26696.8</v>
      </c>
      <c r="GJ744">
        <v>29487.9</v>
      </c>
      <c r="GK744">
        <v>29453.6</v>
      </c>
      <c r="GL744">
        <v>35009.6</v>
      </c>
      <c r="GM744">
        <v>35830.3</v>
      </c>
      <c r="GN744">
        <v>41535.9</v>
      </c>
      <c r="GO744">
        <v>41973.3</v>
      </c>
      <c r="GP744">
        <v>1.95788</v>
      </c>
      <c r="GQ744">
        <v>1.9122</v>
      </c>
      <c r="GR744">
        <v>0.0960939</v>
      </c>
      <c r="GS744">
        <v>0</v>
      </c>
      <c r="GT744">
        <v>25.2002</v>
      </c>
      <c r="GU744">
        <v>999.9</v>
      </c>
      <c r="GV744">
        <v>47</v>
      </c>
      <c r="GW744">
        <v>31.4</v>
      </c>
      <c r="GX744">
        <v>23.9992</v>
      </c>
      <c r="GY744">
        <v>63.0698</v>
      </c>
      <c r="GZ744">
        <v>33.9423</v>
      </c>
      <c r="HA744">
        <v>1</v>
      </c>
      <c r="HB744">
        <v>-0.09855949999999999</v>
      </c>
      <c r="HC744">
        <v>0.179624</v>
      </c>
      <c r="HD744">
        <v>20.3323</v>
      </c>
      <c r="HE744">
        <v>5.21459</v>
      </c>
      <c r="HF744">
        <v>12.0099</v>
      </c>
      <c r="HG744">
        <v>4.9884</v>
      </c>
      <c r="HH744">
        <v>3.2881</v>
      </c>
      <c r="HI744">
        <v>9999</v>
      </c>
      <c r="HJ744">
        <v>9999</v>
      </c>
      <c r="HK744">
        <v>9999</v>
      </c>
      <c r="HL744">
        <v>157.6</v>
      </c>
      <c r="HM744">
        <v>1.86742</v>
      </c>
      <c r="HN744">
        <v>1.86646</v>
      </c>
      <c r="HO744">
        <v>1.86586</v>
      </c>
      <c r="HP744">
        <v>1.86584</v>
      </c>
      <c r="HQ744">
        <v>1.86768</v>
      </c>
      <c r="HR744">
        <v>1.87013</v>
      </c>
      <c r="HS744">
        <v>1.86875</v>
      </c>
      <c r="HT744">
        <v>1.87027</v>
      </c>
      <c r="HU744">
        <v>0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-3.549</v>
      </c>
      <c r="II744">
        <v>-0.0939</v>
      </c>
      <c r="IJ744">
        <v>-0.9279119013753974</v>
      </c>
      <c r="IK744">
        <v>-0.003643892653284941</v>
      </c>
      <c r="IL744">
        <v>8.948238347276123E-07</v>
      </c>
      <c r="IM744">
        <v>-2.445980282225029E-10</v>
      </c>
      <c r="IN744">
        <v>-0.1764634167570225</v>
      </c>
      <c r="IO744">
        <v>-0.01042730378795286</v>
      </c>
      <c r="IP744">
        <v>0.00100284695746963</v>
      </c>
      <c r="IQ744">
        <v>-1.701466411570297E-05</v>
      </c>
      <c r="IR744">
        <v>2</v>
      </c>
      <c r="IS744">
        <v>2310</v>
      </c>
      <c r="IT744">
        <v>1</v>
      </c>
      <c r="IU744">
        <v>25</v>
      </c>
      <c r="IV744">
        <v>46.9</v>
      </c>
      <c r="IW744">
        <v>46.7</v>
      </c>
      <c r="IX744">
        <v>1.97632</v>
      </c>
      <c r="IY744">
        <v>2.20703</v>
      </c>
      <c r="IZ744">
        <v>1.39771</v>
      </c>
      <c r="JA744">
        <v>2.34497</v>
      </c>
      <c r="JB744">
        <v>1.49536</v>
      </c>
      <c r="JC744">
        <v>2.32056</v>
      </c>
      <c r="JD744">
        <v>36.0113</v>
      </c>
      <c r="JE744">
        <v>24.1663</v>
      </c>
      <c r="JF744">
        <v>18</v>
      </c>
      <c r="JG744">
        <v>516.391</v>
      </c>
      <c r="JH744">
        <v>443.292</v>
      </c>
      <c r="JI744">
        <v>25</v>
      </c>
      <c r="JJ744">
        <v>26.1802</v>
      </c>
      <c r="JK744">
        <v>30.0001</v>
      </c>
      <c r="JL744">
        <v>26.1783</v>
      </c>
      <c r="JM744">
        <v>26.1227</v>
      </c>
      <c r="JN744">
        <v>39.5441</v>
      </c>
      <c r="JO744">
        <v>29.3713</v>
      </c>
      <c r="JP744">
        <v>59.528</v>
      </c>
      <c r="JQ744">
        <v>25</v>
      </c>
      <c r="JR744">
        <v>942.023</v>
      </c>
      <c r="JS744">
        <v>17.5245</v>
      </c>
      <c r="JT744">
        <v>100.839</v>
      </c>
      <c r="JU744">
        <v>100.804</v>
      </c>
    </row>
    <row r="745" spans="1:281">
      <c r="A745">
        <v>729</v>
      </c>
      <c r="B745">
        <v>1658952050.5</v>
      </c>
      <c r="C745">
        <v>10412.5</v>
      </c>
      <c r="D745" t="s">
        <v>1894</v>
      </c>
      <c r="E745" t="s">
        <v>1895</v>
      </c>
      <c r="F745">
        <v>5</v>
      </c>
      <c r="G745" t="s">
        <v>1783</v>
      </c>
      <c r="H745" t="s">
        <v>416</v>
      </c>
      <c r="I745">
        <v>1658952043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943.0024317170273</v>
      </c>
      <c r="AK745">
        <v>888.9504242424242</v>
      </c>
      <c r="AL745">
        <v>3.350357380923208</v>
      </c>
      <c r="AM745">
        <v>65.26801918758835</v>
      </c>
      <c r="AN745">
        <f>(AP745 - AO745 + DI745*1E3/(8.314*(DK745+273.15)) * AR745/DH745 * AQ745) * DH745/(100*CV745) * 1000/(1000 - AP745)</f>
        <v>0</v>
      </c>
      <c r="AO745">
        <v>17.65117182064665</v>
      </c>
      <c r="AP745">
        <v>22.78419393939393</v>
      </c>
      <c r="AQ745">
        <v>0.0003521296748048387</v>
      </c>
      <c r="AR745">
        <v>84.82373747385547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1394</v>
      </c>
      <c r="CA745">
        <v>300</v>
      </c>
      <c r="CB745">
        <v>300</v>
      </c>
      <c r="CC745">
        <v>300</v>
      </c>
      <c r="CD745">
        <v>10389.3</v>
      </c>
      <c r="CE745">
        <v>1221.96</v>
      </c>
      <c r="CF745">
        <v>-0.00688733</v>
      </c>
      <c r="CG745">
        <v>0.34</v>
      </c>
      <c r="CH745" t="s">
        <v>417</v>
      </c>
      <c r="CI745" t="s">
        <v>417</v>
      </c>
      <c r="CJ745" t="s">
        <v>417</v>
      </c>
      <c r="CK745" t="s">
        <v>417</v>
      </c>
      <c r="CL745" t="s">
        <v>417</v>
      </c>
      <c r="CM745" t="s">
        <v>417</v>
      </c>
      <c r="CN745" t="s">
        <v>417</v>
      </c>
      <c r="CO745" t="s">
        <v>417</v>
      </c>
      <c r="CP745" t="s">
        <v>417</v>
      </c>
      <c r="CQ745" t="s">
        <v>417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1658952043</v>
      </c>
      <c r="DB745">
        <v>845.8431851851853</v>
      </c>
      <c r="DC745">
        <v>910.3814074074076</v>
      </c>
      <c r="DD745">
        <v>22.77883703703704</v>
      </c>
      <c r="DE745">
        <v>17.67152222222222</v>
      </c>
      <c r="DF745">
        <v>849.3703703703706</v>
      </c>
      <c r="DG745">
        <v>22.87276296296296</v>
      </c>
      <c r="DH745">
        <v>500.0422592592593</v>
      </c>
      <c r="DI745">
        <v>90.38795925925926</v>
      </c>
      <c r="DJ745">
        <v>0.09998162222222222</v>
      </c>
      <c r="DK745">
        <v>27.18026296296296</v>
      </c>
      <c r="DL745">
        <v>26.78292592592593</v>
      </c>
      <c r="DM745">
        <v>999.9000000000001</v>
      </c>
      <c r="DN745">
        <v>0</v>
      </c>
      <c r="DO745">
        <v>0</v>
      </c>
      <c r="DP745">
        <v>10000.64777777778</v>
      </c>
      <c r="DQ745">
        <v>0</v>
      </c>
      <c r="DR745">
        <v>11.66158518518519</v>
      </c>
      <c r="DS745">
        <v>-64.53827037037038</v>
      </c>
      <c r="DT745">
        <v>865.5596296296296</v>
      </c>
      <c r="DU745">
        <v>926.7583703703704</v>
      </c>
      <c r="DV745">
        <v>5.107334444444445</v>
      </c>
      <c r="DW745">
        <v>910.3814074074076</v>
      </c>
      <c r="DX745">
        <v>17.67152222222222</v>
      </c>
      <c r="DY745">
        <v>2.058934074074074</v>
      </c>
      <c r="DZ745">
        <v>1.597292222222222</v>
      </c>
      <c r="EA745">
        <v>17.90498888888889</v>
      </c>
      <c r="EB745">
        <v>13.93268518518519</v>
      </c>
      <c r="EC745">
        <v>2000.015555555555</v>
      </c>
      <c r="ED745">
        <v>0.9799932222222222</v>
      </c>
      <c r="EE745">
        <v>0.02000687777777778</v>
      </c>
      <c r="EF745">
        <v>0</v>
      </c>
      <c r="EG745">
        <v>874.0465555555556</v>
      </c>
      <c r="EH745">
        <v>5.00097</v>
      </c>
      <c r="EI745">
        <v>17413.78518518518</v>
      </c>
      <c r="EJ745">
        <v>16707.67407407408</v>
      </c>
      <c r="EK745">
        <v>39</v>
      </c>
      <c r="EL745">
        <v>39.4347037037037</v>
      </c>
      <c r="EM745">
        <v>38.99766666666666</v>
      </c>
      <c r="EN745">
        <v>39.062</v>
      </c>
      <c r="EO745">
        <v>39.57833333333333</v>
      </c>
      <c r="EP745">
        <v>1955.104444444445</v>
      </c>
      <c r="EQ745">
        <v>39.9111111111111</v>
      </c>
      <c r="ER745">
        <v>0</v>
      </c>
      <c r="ES745">
        <v>2844.599999904633</v>
      </c>
      <c r="ET745">
        <v>0</v>
      </c>
      <c r="EU745">
        <v>874.0222692307693</v>
      </c>
      <c r="EV745">
        <v>9.421504268772548</v>
      </c>
      <c r="EW745">
        <v>190.4820513036215</v>
      </c>
      <c r="EX745">
        <v>17413.96153846154</v>
      </c>
      <c r="EY745">
        <v>15</v>
      </c>
      <c r="EZ745">
        <v>1658949246.1</v>
      </c>
      <c r="FA745" t="s">
        <v>1397</v>
      </c>
      <c r="FB745">
        <v>1658949228.6</v>
      </c>
      <c r="FC745">
        <v>1658949246.1</v>
      </c>
      <c r="FD745">
        <v>1</v>
      </c>
      <c r="FE745">
        <v>1.075</v>
      </c>
      <c r="FF745">
        <v>0.018</v>
      </c>
      <c r="FG745">
        <v>-2.327</v>
      </c>
      <c r="FH745">
        <v>-0.178</v>
      </c>
      <c r="FI745">
        <v>420</v>
      </c>
      <c r="FJ745">
        <v>13</v>
      </c>
      <c r="FK745">
        <v>0.09</v>
      </c>
      <c r="FL745">
        <v>0.02</v>
      </c>
      <c r="FM745">
        <v>-64.1507225</v>
      </c>
      <c r="FN745">
        <v>-6.223847279549795</v>
      </c>
      <c r="FO745">
        <v>0.5994090725404061</v>
      </c>
      <c r="FP745">
        <v>0</v>
      </c>
      <c r="FQ745">
        <v>873.2943235294117</v>
      </c>
      <c r="FR745">
        <v>10.63017570190688</v>
      </c>
      <c r="FS745">
        <v>1.070340812149229</v>
      </c>
      <c r="FT745">
        <v>0</v>
      </c>
      <c r="FU745">
        <v>5.0974</v>
      </c>
      <c r="FV745">
        <v>0.1545012382739114</v>
      </c>
      <c r="FW745">
        <v>0.02053026412397082</v>
      </c>
      <c r="FX745">
        <v>0</v>
      </c>
      <c r="FY745">
        <v>0</v>
      </c>
      <c r="FZ745">
        <v>3</v>
      </c>
      <c r="GA745" t="s">
        <v>439</v>
      </c>
      <c r="GB745">
        <v>2.98377</v>
      </c>
      <c r="GC745">
        <v>2.71581</v>
      </c>
      <c r="GD745">
        <v>0.158182</v>
      </c>
      <c r="GE745">
        <v>0.163731</v>
      </c>
      <c r="GF745">
        <v>0.103722</v>
      </c>
      <c r="GG745">
        <v>0.0848503</v>
      </c>
      <c r="GH745">
        <v>26711.4</v>
      </c>
      <c r="GI745">
        <v>26635.8</v>
      </c>
      <c r="GJ745">
        <v>29487.5</v>
      </c>
      <c r="GK745">
        <v>29453.9</v>
      </c>
      <c r="GL745">
        <v>35009</v>
      </c>
      <c r="GM745">
        <v>35839.4</v>
      </c>
      <c r="GN745">
        <v>41535.5</v>
      </c>
      <c r="GO745">
        <v>41973.7</v>
      </c>
      <c r="GP745">
        <v>1.95833</v>
      </c>
      <c r="GQ745">
        <v>1.91168</v>
      </c>
      <c r="GR745">
        <v>0.0954419</v>
      </c>
      <c r="GS745">
        <v>0</v>
      </c>
      <c r="GT745">
        <v>25.2039</v>
      </c>
      <c r="GU745">
        <v>999.9</v>
      </c>
      <c r="GV745">
        <v>46.9</v>
      </c>
      <c r="GW745">
        <v>31.4</v>
      </c>
      <c r="GX745">
        <v>23.9469</v>
      </c>
      <c r="GY745">
        <v>62.9898</v>
      </c>
      <c r="GZ745">
        <v>33.8982</v>
      </c>
      <c r="HA745">
        <v>1</v>
      </c>
      <c r="HB745">
        <v>-0.0986052</v>
      </c>
      <c r="HC745">
        <v>0.179093</v>
      </c>
      <c r="HD745">
        <v>20.3328</v>
      </c>
      <c r="HE745">
        <v>5.21789</v>
      </c>
      <c r="HF745">
        <v>12.0099</v>
      </c>
      <c r="HG745">
        <v>4.9893</v>
      </c>
      <c r="HH745">
        <v>3.28863</v>
      </c>
      <c r="HI745">
        <v>9999</v>
      </c>
      <c r="HJ745">
        <v>9999</v>
      </c>
      <c r="HK745">
        <v>9999</v>
      </c>
      <c r="HL745">
        <v>157.6</v>
      </c>
      <c r="HM745">
        <v>1.86742</v>
      </c>
      <c r="HN745">
        <v>1.86646</v>
      </c>
      <c r="HO745">
        <v>1.86587</v>
      </c>
      <c r="HP745">
        <v>1.86584</v>
      </c>
      <c r="HQ745">
        <v>1.86768</v>
      </c>
      <c r="HR745">
        <v>1.87013</v>
      </c>
      <c r="HS745">
        <v>1.86879</v>
      </c>
      <c r="HT745">
        <v>1.87027</v>
      </c>
      <c r="HU745">
        <v>0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-3.592</v>
      </c>
      <c r="II745">
        <v>-0.0939</v>
      </c>
      <c r="IJ745">
        <v>-0.9279119013753974</v>
      </c>
      <c r="IK745">
        <v>-0.003643892653284941</v>
      </c>
      <c r="IL745">
        <v>8.948238347276123E-07</v>
      </c>
      <c r="IM745">
        <v>-2.445980282225029E-10</v>
      </c>
      <c r="IN745">
        <v>-0.1764634167570225</v>
      </c>
      <c r="IO745">
        <v>-0.01042730378795286</v>
      </c>
      <c r="IP745">
        <v>0.00100284695746963</v>
      </c>
      <c r="IQ745">
        <v>-1.701466411570297E-05</v>
      </c>
      <c r="IR745">
        <v>2</v>
      </c>
      <c r="IS745">
        <v>2310</v>
      </c>
      <c r="IT745">
        <v>1</v>
      </c>
      <c r="IU745">
        <v>25</v>
      </c>
      <c r="IV745">
        <v>47</v>
      </c>
      <c r="IW745">
        <v>46.7</v>
      </c>
      <c r="IX745">
        <v>2.00562</v>
      </c>
      <c r="IY745">
        <v>2.20093</v>
      </c>
      <c r="IZ745">
        <v>1.39648</v>
      </c>
      <c r="JA745">
        <v>2.34497</v>
      </c>
      <c r="JB745">
        <v>1.49536</v>
      </c>
      <c r="JC745">
        <v>2.34131</v>
      </c>
      <c r="JD745">
        <v>36.0113</v>
      </c>
      <c r="JE745">
        <v>24.1663</v>
      </c>
      <c r="JF745">
        <v>18</v>
      </c>
      <c r="JG745">
        <v>516.664</v>
      </c>
      <c r="JH745">
        <v>442.956</v>
      </c>
      <c r="JI745">
        <v>24.9999</v>
      </c>
      <c r="JJ745">
        <v>26.1802</v>
      </c>
      <c r="JK745">
        <v>30</v>
      </c>
      <c r="JL745">
        <v>26.1762</v>
      </c>
      <c r="JM745">
        <v>26.1206</v>
      </c>
      <c r="JN745">
        <v>40.1474</v>
      </c>
      <c r="JO745">
        <v>29.9273</v>
      </c>
      <c r="JP745">
        <v>59.528</v>
      </c>
      <c r="JQ745">
        <v>25</v>
      </c>
      <c r="JR745">
        <v>955.415</v>
      </c>
      <c r="JS745">
        <v>17.4383</v>
      </c>
      <c r="JT745">
        <v>100.838</v>
      </c>
      <c r="JU745">
        <v>100.805</v>
      </c>
    </row>
    <row r="746" spans="1:281">
      <c r="A746">
        <v>730</v>
      </c>
      <c r="B746">
        <v>1658952055.5</v>
      </c>
      <c r="C746">
        <v>10417.5</v>
      </c>
      <c r="D746" t="s">
        <v>1896</v>
      </c>
      <c r="E746" t="s">
        <v>1897</v>
      </c>
      <c r="F746">
        <v>5</v>
      </c>
      <c r="G746" t="s">
        <v>1783</v>
      </c>
      <c r="H746" t="s">
        <v>416</v>
      </c>
      <c r="I746">
        <v>1658952047.714286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959.9740258127656</v>
      </c>
      <c r="AK746">
        <v>905.708739393939</v>
      </c>
      <c r="AL746">
        <v>3.363084038047362</v>
      </c>
      <c r="AM746">
        <v>65.26801918758835</v>
      </c>
      <c r="AN746">
        <f>(AP746 - AO746 + DI746*1E3/(8.314*(DK746+273.15)) * AR746/DH746 * AQ746) * DH746/(100*CV746) * 1000/(1000 - AP746)</f>
        <v>0</v>
      </c>
      <c r="AO746">
        <v>17.57881792386796</v>
      </c>
      <c r="AP746">
        <v>22.76794545454545</v>
      </c>
      <c r="AQ746">
        <v>-0.000135082301272878</v>
      </c>
      <c r="AR746">
        <v>84.82373747385547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1394</v>
      </c>
      <c r="CA746">
        <v>300</v>
      </c>
      <c r="CB746">
        <v>300</v>
      </c>
      <c r="CC746">
        <v>300</v>
      </c>
      <c r="CD746">
        <v>10389.3</v>
      </c>
      <c r="CE746">
        <v>1221.96</v>
      </c>
      <c r="CF746">
        <v>-0.00688733</v>
      </c>
      <c r="CG746">
        <v>0.34</v>
      </c>
      <c r="CH746" t="s">
        <v>417</v>
      </c>
      <c r="CI746" t="s">
        <v>417</v>
      </c>
      <c r="CJ746" t="s">
        <v>417</v>
      </c>
      <c r="CK746" t="s">
        <v>417</v>
      </c>
      <c r="CL746" t="s">
        <v>417</v>
      </c>
      <c r="CM746" t="s">
        <v>417</v>
      </c>
      <c r="CN746" t="s">
        <v>417</v>
      </c>
      <c r="CO746" t="s">
        <v>417</v>
      </c>
      <c r="CP746" t="s">
        <v>417</v>
      </c>
      <c r="CQ746" t="s">
        <v>417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1658952047.714286</v>
      </c>
      <c r="DB746">
        <v>861.2235357142857</v>
      </c>
      <c r="DC746">
        <v>926.2087142857142</v>
      </c>
      <c r="DD746">
        <v>22.77930714285714</v>
      </c>
      <c r="DE746">
        <v>17.62606428571429</v>
      </c>
      <c r="DF746">
        <v>864.7916428571427</v>
      </c>
      <c r="DG746">
        <v>22.87322857142857</v>
      </c>
      <c r="DH746">
        <v>500.0402857142857</v>
      </c>
      <c r="DI746">
        <v>90.38811785714286</v>
      </c>
      <c r="DJ746">
        <v>0.09996318928571427</v>
      </c>
      <c r="DK746">
        <v>27.17733571428571</v>
      </c>
      <c r="DL746">
        <v>26.77167142857143</v>
      </c>
      <c r="DM746">
        <v>999.9000000000002</v>
      </c>
      <c r="DN746">
        <v>0</v>
      </c>
      <c r="DO746">
        <v>0</v>
      </c>
      <c r="DP746">
        <v>10005.11071428572</v>
      </c>
      <c r="DQ746">
        <v>0</v>
      </c>
      <c r="DR746">
        <v>11.65957142857143</v>
      </c>
      <c r="DS746">
        <v>-64.98520714285715</v>
      </c>
      <c r="DT746">
        <v>881.2989642857143</v>
      </c>
      <c r="DU746">
        <v>942.8263214285715</v>
      </c>
      <c r="DV746">
        <v>5.15325892857143</v>
      </c>
      <c r="DW746">
        <v>926.2087142857142</v>
      </c>
      <c r="DX746">
        <v>17.62606428571429</v>
      </c>
      <c r="DY746">
        <v>2.05898</v>
      </c>
      <c r="DZ746">
        <v>1.593186071428571</v>
      </c>
      <c r="EA746">
        <v>17.90533928571428</v>
      </c>
      <c r="EB746">
        <v>13.89297142857143</v>
      </c>
      <c r="EC746">
        <v>2000.014642857143</v>
      </c>
      <c r="ED746">
        <v>0.9799931785714284</v>
      </c>
      <c r="EE746">
        <v>0.02000692142857143</v>
      </c>
      <c r="EF746">
        <v>0</v>
      </c>
      <c r="EG746">
        <v>874.7277857142855</v>
      </c>
      <c r="EH746">
        <v>5.00097</v>
      </c>
      <c r="EI746">
        <v>17427.97142857143</v>
      </c>
      <c r="EJ746">
        <v>16707.66071428571</v>
      </c>
      <c r="EK746">
        <v>39</v>
      </c>
      <c r="EL746">
        <v>39.43257142857142</v>
      </c>
      <c r="EM746">
        <v>38.98649999999999</v>
      </c>
      <c r="EN746">
        <v>39.05535714285713</v>
      </c>
      <c r="EO746">
        <v>39.57099999999999</v>
      </c>
      <c r="EP746">
        <v>1955.103571428572</v>
      </c>
      <c r="EQ746">
        <v>39.91107142857143</v>
      </c>
      <c r="ER746">
        <v>0</v>
      </c>
      <c r="ES746">
        <v>2849.399999856949</v>
      </c>
      <c r="ET746">
        <v>0</v>
      </c>
      <c r="EU746">
        <v>874.7467307692307</v>
      </c>
      <c r="EV746">
        <v>8.759760670012529</v>
      </c>
      <c r="EW746">
        <v>173.4564101189651</v>
      </c>
      <c r="EX746">
        <v>17428.45384615385</v>
      </c>
      <c r="EY746">
        <v>15</v>
      </c>
      <c r="EZ746">
        <v>1658949246.1</v>
      </c>
      <c r="FA746" t="s">
        <v>1397</v>
      </c>
      <c r="FB746">
        <v>1658949228.6</v>
      </c>
      <c r="FC746">
        <v>1658949246.1</v>
      </c>
      <c r="FD746">
        <v>1</v>
      </c>
      <c r="FE746">
        <v>1.075</v>
      </c>
      <c r="FF746">
        <v>0.018</v>
      </c>
      <c r="FG746">
        <v>-2.327</v>
      </c>
      <c r="FH746">
        <v>-0.178</v>
      </c>
      <c r="FI746">
        <v>420</v>
      </c>
      <c r="FJ746">
        <v>13</v>
      </c>
      <c r="FK746">
        <v>0.09</v>
      </c>
      <c r="FL746">
        <v>0.02</v>
      </c>
      <c r="FM746">
        <v>-64.7486</v>
      </c>
      <c r="FN746">
        <v>-5.783696060037146</v>
      </c>
      <c r="FO746">
        <v>0.5581331364468518</v>
      </c>
      <c r="FP746">
        <v>0</v>
      </c>
      <c r="FQ746">
        <v>874.2802058823529</v>
      </c>
      <c r="FR746">
        <v>9.235920544645399</v>
      </c>
      <c r="FS746">
        <v>0.9394351174857208</v>
      </c>
      <c r="FT746">
        <v>0</v>
      </c>
      <c r="FU746">
        <v>5.13532575</v>
      </c>
      <c r="FV746">
        <v>0.5663075797373215</v>
      </c>
      <c r="FW746">
        <v>0.05928743858894147</v>
      </c>
      <c r="FX746">
        <v>0</v>
      </c>
      <c r="FY746">
        <v>0</v>
      </c>
      <c r="FZ746">
        <v>3</v>
      </c>
      <c r="GA746" t="s">
        <v>439</v>
      </c>
      <c r="GB746">
        <v>2.98368</v>
      </c>
      <c r="GC746">
        <v>2.71564</v>
      </c>
      <c r="GD746">
        <v>0.160127</v>
      </c>
      <c r="GE746">
        <v>0.165618</v>
      </c>
      <c r="GF746">
        <v>0.103656</v>
      </c>
      <c r="GG746">
        <v>0.08436829999999999</v>
      </c>
      <c r="GH746">
        <v>26649.7</v>
      </c>
      <c r="GI746">
        <v>26575.5</v>
      </c>
      <c r="GJ746">
        <v>29487.5</v>
      </c>
      <c r="GK746">
        <v>29453.6</v>
      </c>
      <c r="GL746">
        <v>35011.7</v>
      </c>
      <c r="GM746">
        <v>35858.3</v>
      </c>
      <c r="GN746">
        <v>41535.6</v>
      </c>
      <c r="GO746">
        <v>41973.4</v>
      </c>
      <c r="GP746">
        <v>1.9582</v>
      </c>
      <c r="GQ746">
        <v>1.91168</v>
      </c>
      <c r="GR746">
        <v>0.0950024</v>
      </c>
      <c r="GS746">
        <v>0</v>
      </c>
      <c r="GT746">
        <v>25.2072</v>
      </c>
      <c r="GU746">
        <v>999.9</v>
      </c>
      <c r="GV746">
        <v>46.9</v>
      </c>
      <c r="GW746">
        <v>31.4</v>
      </c>
      <c r="GX746">
        <v>23.9485</v>
      </c>
      <c r="GY746">
        <v>62.9698</v>
      </c>
      <c r="GZ746">
        <v>33.6538</v>
      </c>
      <c r="HA746">
        <v>1</v>
      </c>
      <c r="HB746">
        <v>-0.0985442</v>
      </c>
      <c r="HC746">
        <v>0.179747</v>
      </c>
      <c r="HD746">
        <v>20.3328</v>
      </c>
      <c r="HE746">
        <v>5.21744</v>
      </c>
      <c r="HF746">
        <v>12.0099</v>
      </c>
      <c r="HG746">
        <v>4.9891</v>
      </c>
      <c r="HH746">
        <v>3.28848</v>
      </c>
      <c r="HI746">
        <v>9999</v>
      </c>
      <c r="HJ746">
        <v>9999</v>
      </c>
      <c r="HK746">
        <v>9999</v>
      </c>
      <c r="HL746">
        <v>157.6</v>
      </c>
      <c r="HM746">
        <v>1.86746</v>
      </c>
      <c r="HN746">
        <v>1.86646</v>
      </c>
      <c r="HO746">
        <v>1.86586</v>
      </c>
      <c r="HP746">
        <v>1.86584</v>
      </c>
      <c r="HQ746">
        <v>1.86768</v>
      </c>
      <c r="HR746">
        <v>1.87013</v>
      </c>
      <c r="HS746">
        <v>1.86877</v>
      </c>
      <c r="HT746">
        <v>1.87027</v>
      </c>
      <c r="HU746">
        <v>0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-3.636</v>
      </c>
      <c r="II746">
        <v>-0.0941</v>
      </c>
      <c r="IJ746">
        <v>-0.9279119013753974</v>
      </c>
      <c r="IK746">
        <v>-0.003643892653284941</v>
      </c>
      <c r="IL746">
        <v>8.948238347276123E-07</v>
      </c>
      <c r="IM746">
        <v>-2.445980282225029E-10</v>
      </c>
      <c r="IN746">
        <v>-0.1764634167570225</v>
      </c>
      <c r="IO746">
        <v>-0.01042730378795286</v>
      </c>
      <c r="IP746">
        <v>0.00100284695746963</v>
      </c>
      <c r="IQ746">
        <v>-1.701466411570297E-05</v>
      </c>
      <c r="IR746">
        <v>2</v>
      </c>
      <c r="IS746">
        <v>2310</v>
      </c>
      <c r="IT746">
        <v>1</v>
      </c>
      <c r="IU746">
        <v>25</v>
      </c>
      <c r="IV746">
        <v>47.1</v>
      </c>
      <c r="IW746">
        <v>46.8</v>
      </c>
      <c r="IX746">
        <v>2.03247</v>
      </c>
      <c r="IY746">
        <v>2.19971</v>
      </c>
      <c r="IZ746">
        <v>1.39648</v>
      </c>
      <c r="JA746">
        <v>2.34497</v>
      </c>
      <c r="JB746">
        <v>1.49536</v>
      </c>
      <c r="JC746">
        <v>2.40234</v>
      </c>
      <c r="JD746">
        <v>36.0113</v>
      </c>
      <c r="JE746">
        <v>24.1751</v>
      </c>
      <c r="JF746">
        <v>18</v>
      </c>
      <c r="JG746">
        <v>516.582</v>
      </c>
      <c r="JH746">
        <v>442.951</v>
      </c>
      <c r="JI746">
        <v>25</v>
      </c>
      <c r="JJ746">
        <v>26.1802</v>
      </c>
      <c r="JK746">
        <v>30.0001</v>
      </c>
      <c r="JL746">
        <v>26.176</v>
      </c>
      <c r="JM746">
        <v>26.1199</v>
      </c>
      <c r="JN746">
        <v>40.6743</v>
      </c>
      <c r="JO746">
        <v>29.9273</v>
      </c>
      <c r="JP746">
        <v>59.528</v>
      </c>
      <c r="JQ746">
        <v>25</v>
      </c>
      <c r="JR746">
        <v>975.508</v>
      </c>
      <c r="JS746">
        <v>17.3731</v>
      </c>
      <c r="JT746">
        <v>100.838</v>
      </c>
      <c r="JU746">
        <v>100.804</v>
      </c>
    </row>
    <row r="747" spans="1:281">
      <c r="A747">
        <v>731</v>
      </c>
      <c r="B747">
        <v>1658952060.5</v>
      </c>
      <c r="C747">
        <v>10422.5</v>
      </c>
      <c r="D747" t="s">
        <v>1898</v>
      </c>
      <c r="E747" t="s">
        <v>1899</v>
      </c>
      <c r="F747">
        <v>5</v>
      </c>
      <c r="G747" t="s">
        <v>1783</v>
      </c>
      <c r="H747" t="s">
        <v>416</v>
      </c>
      <c r="I747">
        <v>1658952053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976.8478789693137</v>
      </c>
      <c r="AK747">
        <v>922.4130181818177</v>
      </c>
      <c r="AL747">
        <v>3.335361971852703</v>
      </c>
      <c r="AM747">
        <v>65.26801918758835</v>
      </c>
      <c r="AN747">
        <f>(AP747 - AO747 + DI747*1E3/(8.314*(DK747+273.15)) * AR747/DH747 * AQ747) * DH747/(100*CV747) * 1000/(1000 - AP747)</f>
        <v>0</v>
      </c>
      <c r="AO747">
        <v>17.44451092126175</v>
      </c>
      <c r="AP747">
        <v>22.71846242424241</v>
      </c>
      <c r="AQ747">
        <v>-0.01149141429422535</v>
      </c>
      <c r="AR747">
        <v>84.82373747385547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1394</v>
      </c>
      <c r="CA747">
        <v>300</v>
      </c>
      <c r="CB747">
        <v>300</v>
      </c>
      <c r="CC747">
        <v>300</v>
      </c>
      <c r="CD747">
        <v>10389.3</v>
      </c>
      <c r="CE747">
        <v>1221.96</v>
      </c>
      <c r="CF747">
        <v>-0.00688733</v>
      </c>
      <c r="CG747">
        <v>0.34</v>
      </c>
      <c r="CH747" t="s">
        <v>417</v>
      </c>
      <c r="CI747" t="s">
        <v>417</v>
      </c>
      <c r="CJ747" t="s">
        <v>417</v>
      </c>
      <c r="CK747" t="s">
        <v>417</v>
      </c>
      <c r="CL747" t="s">
        <v>417</v>
      </c>
      <c r="CM747" t="s">
        <v>417</v>
      </c>
      <c r="CN747" t="s">
        <v>417</v>
      </c>
      <c r="CO747" t="s">
        <v>417</v>
      </c>
      <c r="CP747" t="s">
        <v>417</v>
      </c>
      <c r="CQ747" t="s">
        <v>417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1658952053</v>
      </c>
      <c r="DB747">
        <v>878.525037037037</v>
      </c>
      <c r="DC747">
        <v>943.9539259259259</v>
      </c>
      <c r="DD747">
        <v>22.76572222222223</v>
      </c>
      <c r="DE747">
        <v>17.54014814814815</v>
      </c>
      <c r="DF747">
        <v>882.1389259259259</v>
      </c>
      <c r="DG747">
        <v>22.85975925925926</v>
      </c>
      <c r="DH747">
        <v>500.0445185185186</v>
      </c>
      <c r="DI747">
        <v>90.38787407407409</v>
      </c>
      <c r="DJ747">
        <v>0.09998792222222221</v>
      </c>
      <c r="DK747">
        <v>27.17473333333333</v>
      </c>
      <c r="DL747">
        <v>26.76249259259259</v>
      </c>
      <c r="DM747">
        <v>999.9000000000001</v>
      </c>
      <c r="DN747">
        <v>0</v>
      </c>
      <c r="DO747">
        <v>0</v>
      </c>
      <c r="DP747">
        <v>10005.62851851852</v>
      </c>
      <c r="DQ747">
        <v>0</v>
      </c>
      <c r="DR747">
        <v>11.65944074074074</v>
      </c>
      <c r="DS747">
        <v>-65.42887037037038</v>
      </c>
      <c r="DT747">
        <v>898.991037037037</v>
      </c>
      <c r="DU747">
        <v>960.8054074074072</v>
      </c>
      <c r="DV747">
        <v>5.225578518518519</v>
      </c>
      <c r="DW747">
        <v>943.9539259259259</v>
      </c>
      <c r="DX747">
        <v>17.54014814814815</v>
      </c>
      <c r="DY747">
        <v>2.057745925925926</v>
      </c>
      <c r="DZ747">
        <v>1.585416666666667</v>
      </c>
      <c r="EA747">
        <v>17.89580740740741</v>
      </c>
      <c r="EB747">
        <v>13.81761851851852</v>
      </c>
      <c r="EC747">
        <v>2000.017037037037</v>
      </c>
      <c r="ED747">
        <v>0.9799942222222222</v>
      </c>
      <c r="EE747">
        <v>0.02000586666666667</v>
      </c>
      <c r="EF747">
        <v>0</v>
      </c>
      <c r="EG747">
        <v>875.4356666666666</v>
      </c>
      <c r="EH747">
        <v>5.00097</v>
      </c>
      <c r="EI747">
        <v>17442.3962962963</v>
      </c>
      <c r="EJ747">
        <v>16707.69259259259</v>
      </c>
      <c r="EK747">
        <v>39</v>
      </c>
      <c r="EL747">
        <v>39.4301111111111</v>
      </c>
      <c r="EM747">
        <v>38.965</v>
      </c>
      <c r="EN747">
        <v>39.04133333333333</v>
      </c>
      <c r="EO747">
        <v>39.56199999999999</v>
      </c>
      <c r="EP747">
        <v>1955.108148148148</v>
      </c>
      <c r="EQ747">
        <v>39.90888888888889</v>
      </c>
      <c r="ER747">
        <v>0</v>
      </c>
      <c r="ES747">
        <v>2854.200000047684</v>
      </c>
      <c r="ET747">
        <v>0</v>
      </c>
      <c r="EU747">
        <v>875.4016923076924</v>
      </c>
      <c r="EV747">
        <v>8.126974343598494</v>
      </c>
      <c r="EW747">
        <v>154.5606836895981</v>
      </c>
      <c r="EX747">
        <v>17441.39615384616</v>
      </c>
      <c r="EY747">
        <v>15</v>
      </c>
      <c r="EZ747">
        <v>1658949246.1</v>
      </c>
      <c r="FA747" t="s">
        <v>1397</v>
      </c>
      <c r="FB747">
        <v>1658949228.6</v>
      </c>
      <c r="FC747">
        <v>1658949246.1</v>
      </c>
      <c r="FD747">
        <v>1</v>
      </c>
      <c r="FE747">
        <v>1.075</v>
      </c>
      <c r="FF747">
        <v>0.018</v>
      </c>
      <c r="FG747">
        <v>-2.327</v>
      </c>
      <c r="FH747">
        <v>-0.178</v>
      </c>
      <c r="FI747">
        <v>420</v>
      </c>
      <c r="FJ747">
        <v>13</v>
      </c>
      <c r="FK747">
        <v>0.09</v>
      </c>
      <c r="FL747">
        <v>0.02</v>
      </c>
      <c r="FM747">
        <v>-65.1796975</v>
      </c>
      <c r="FN747">
        <v>-5.024009380863065</v>
      </c>
      <c r="FO747">
        <v>0.4885794886645864</v>
      </c>
      <c r="FP747">
        <v>0</v>
      </c>
      <c r="FQ747">
        <v>875.0649705882354</v>
      </c>
      <c r="FR747">
        <v>8.340336118831946</v>
      </c>
      <c r="FS747">
        <v>0.8494005666729659</v>
      </c>
      <c r="FT747">
        <v>0</v>
      </c>
      <c r="FU747">
        <v>5.189999</v>
      </c>
      <c r="FV747">
        <v>0.8404327204502886</v>
      </c>
      <c r="FW747">
        <v>0.08264757203935273</v>
      </c>
      <c r="FX747">
        <v>0</v>
      </c>
      <c r="FY747">
        <v>0</v>
      </c>
      <c r="FZ747">
        <v>3</v>
      </c>
      <c r="GA747" t="s">
        <v>439</v>
      </c>
      <c r="GB747">
        <v>2.98358</v>
      </c>
      <c r="GC747">
        <v>2.71569</v>
      </c>
      <c r="GD747">
        <v>0.16205</v>
      </c>
      <c r="GE747">
        <v>0.167505</v>
      </c>
      <c r="GF747">
        <v>0.103508</v>
      </c>
      <c r="GG747">
        <v>0.0841288</v>
      </c>
      <c r="GH747">
        <v>26588.7</v>
      </c>
      <c r="GI747">
        <v>26515.3</v>
      </c>
      <c r="GJ747">
        <v>29487.5</v>
      </c>
      <c r="GK747">
        <v>29453.5</v>
      </c>
      <c r="GL747">
        <v>35017.6</v>
      </c>
      <c r="GM747">
        <v>35867.7</v>
      </c>
      <c r="GN747">
        <v>41535.6</v>
      </c>
      <c r="GO747">
        <v>41973.1</v>
      </c>
      <c r="GP747">
        <v>1.95815</v>
      </c>
      <c r="GQ747">
        <v>1.91122</v>
      </c>
      <c r="GR747">
        <v>0.0935942</v>
      </c>
      <c r="GS747">
        <v>0</v>
      </c>
      <c r="GT747">
        <v>25.2103</v>
      </c>
      <c r="GU747">
        <v>999.9</v>
      </c>
      <c r="GV747">
        <v>46.8</v>
      </c>
      <c r="GW747">
        <v>31.4</v>
      </c>
      <c r="GX747">
        <v>23.8968</v>
      </c>
      <c r="GY747">
        <v>63.0698</v>
      </c>
      <c r="GZ747">
        <v>33.774</v>
      </c>
      <c r="HA747">
        <v>1</v>
      </c>
      <c r="HB747">
        <v>-0.0986509</v>
      </c>
      <c r="HC747">
        <v>0.178848</v>
      </c>
      <c r="HD747">
        <v>20.3329</v>
      </c>
      <c r="HE747">
        <v>5.21759</v>
      </c>
      <c r="HF747">
        <v>12.0099</v>
      </c>
      <c r="HG747">
        <v>4.9891</v>
      </c>
      <c r="HH747">
        <v>3.28845</v>
      </c>
      <c r="HI747">
        <v>9999</v>
      </c>
      <c r="HJ747">
        <v>9999</v>
      </c>
      <c r="HK747">
        <v>9999</v>
      </c>
      <c r="HL747">
        <v>157.6</v>
      </c>
      <c r="HM747">
        <v>1.86742</v>
      </c>
      <c r="HN747">
        <v>1.86646</v>
      </c>
      <c r="HO747">
        <v>1.86586</v>
      </c>
      <c r="HP747">
        <v>1.86584</v>
      </c>
      <c r="HQ747">
        <v>1.86768</v>
      </c>
      <c r="HR747">
        <v>1.87014</v>
      </c>
      <c r="HS747">
        <v>1.86879</v>
      </c>
      <c r="HT747">
        <v>1.87027</v>
      </c>
      <c r="HU747">
        <v>0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-3.679</v>
      </c>
      <c r="II747">
        <v>-0.0945</v>
      </c>
      <c r="IJ747">
        <v>-0.9279119013753974</v>
      </c>
      <c r="IK747">
        <v>-0.003643892653284941</v>
      </c>
      <c r="IL747">
        <v>8.948238347276123E-07</v>
      </c>
      <c r="IM747">
        <v>-2.445980282225029E-10</v>
      </c>
      <c r="IN747">
        <v>-0.1764634167570225</v>
      </c>
      <c r="IO747">
        <v>-0.01042730378795286</v>
      </c>
      <c r="IP747">
        <v>0.00100284695746963</v>
      </c>
      <c r="IQ747">
        <v>-1.701466411570297E-05</v>
      </c>
      <c r="IR747">
        <v>2</v>
      </c>
      <c r="IS747">
        <v>2310</v>
      </c>
      <c r="IT747">
        <v>1</v>
      </c>
      <c r="IU747">
        <v>25</v>
      </c>
      <c r="IV747">
        <v>47.2</v>
      </c>
      <c r="IW747">
        <v>46.9</v>
      </c>
      <c r="IX747">
        <v>2.06177</v>
      </c>
      <c r="IY747">
        <v>2.20947</v>
      </c>
      <c r="IZ747">
        <v>1.39648</v>
      </c>
      <c r="JA747">
        <v>2.34619</v>
      </c>
      <c r="JB747">
        <v>1.49536</v>
      </c>
      <c r="JC747">
        <v>2.29858</v>
      </c>
      <c r="JD747">
        <v>36.0113</v>
      </c>
      <c r="JE747">
        <v>24.1575</v>
      </c>
      <c r="JF747">
        <v>18</v>
      </c>
      <c r="JG747">
        <v>516.5309999999999</v>
      </c>
      <c r="JH747">
        <v>442.665</v>
      </c>
      <c r="JI747">
        <v>24.9999</v>
      </c>
      <c r="JJ747">
        <v>26.1788</v>
      </c>
      <c r="JK747">
        <v>30</v>
      </c>
      <c r="JL747">
        <v>26.174</v>
      </c>
      <c r="JM747">
        <v>26.1184</v>
      </c>
      <c r="JN747">
        <v>41.2765</v>
      </c>
      <c r="JO747">
        <v>29.9273</v>
      </c>
      <c r="JP747">
        <v>59.1477</v>
      </c>
      <c r="JQ747">
        <v>25</v>
      </c>
      <c r="JR747">
        <v>988.8819999999999</v>
      </c>
      <c r="JS747">
        <v>17.3292</v>
      </c>
      <c r="JT747">
        <v>100.838</v>
      </c>
      <c r="JU747">
        <v>100.804</v>
      </c>
    </row>
    <row r="748" spans="1:281">
      <c r="A748">
        <v>732</v>
      </c>
      <c r="B748">
        <v>1658952065.5</v>
      </c>
      <c r="C748">
        <v>10427.5</v>
      </c>
      <c r="D748" t="s">
        <v>1900</v>
      </c>
      <c r="E748" t="s">
        <v>1901</v>
      </c>
      <c r="F748">
        <v>5</v>
      </c>
      <c r="G748" t="s">
        <v>1783</v>
      </c>
      <c r="H748" t="s">
        <v>416</v>
      </c>
      <c r="I748">
        <v>1658952057.714286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993.9763243573922</v>
      </c>
      <c r="AK748">
        <v>939.3530424242423</v>
      </c>
      <c r="AL748">
        <v>3.400979186457718</v>
      </c>
      <c r="AM748">
        <v>65.26801918758835</v>
      </c>
      <c r="AN748">
        <f>(AP748 - AO748 + DI748*1E3/(8.314*(DK748+273.15)) * AR748/DH748 * AQ748) * DH748/(100*CV748) * 1000/(1000 - AP748)</f>
        <v>0</v>
      </c>
      <c r="AO748">
        <v>17.36952928406307</v>
      </c>
      <c r="AP748">
        <v>22.68085575757575</v>
      </c>
      <c r="AQ748">
        <v>-0.006856338643199063</v>
      </c>
      <c r="AR748">
        <v>84.82373747385547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1394</v>
      </c>
      <c r="CA748">
        <v>300</v>
      </c>
      <c r="CB748">
        <v>300</v>
      </c>
      <c r="CC748">
        <v>300</v>
      </c>
      <c r="CD748">
        <v>10389.3</v>
      </c>
      <c r="CE748">
        <v>1221.96</v>
      </c>
      <c r="CF748">
        <v>-0.00688733</v>
      </c>
      <c r="CG748">
        <v>0.34</v>
      </c>
      <c r="CH748" t="s">
        <v>417</v>
      </c>
      <c r="CI748" t="s">
        <v>417</v>
      </c>
      <c r="CJ748" t="s">
        <v>417</v>
      </c>
      <c r="CK748" t="s">
        <v>417</v>
      </c>
      <c r="CL748" t="s">
        <v>417</v>
      </c>
      <c r="CM748" t="s">
        <v>417</v>
      </c>
      <c r="CN748" t="s">
        <v>417</v>
      </c>
      <c r="CO748" t="s">
        <v>417</v>
      </c>
      <c r="CP748" t="s">
        <v>417</v>
      </c>
      <c r="CQ748" t="s">
        <v>417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1658952057.714286</v>
      </c>
      <c r="DB748">
        <v>893.9971071428572</v>
      </c>
      <c r="DC748">
        <v>959.7725714285715</v>
      </c>
      <c r="DD748">
        <v>22.73839285714286</v>
      </c>
      <c r="DE748">
        <v>17.45343928571429</v>
      </c>
      <c r="DF748">
        <v>897.6517142857143</v>
      </c>
      <c r="DG748">
        <v>22.83266785714286</v>
      </c>
      <c r="DH748">
        <v>500.0543214285714</v>
      </c>
      <c r="DI748">
        <v>90.38754285714286</v>
      </c>
      <c r="DJ748">
        <v>0.1000313928571429</v>
      </c>
      <c r="DK748">
        <v>27.17277142857143</v>
      </c>
      <c r="DL748">
        <v>26.75407142857143</v>
      </c>
      <c r="DM748">
        <v>999.9000000000002</v>
      </c>
      <c r="DN748">
        <v>0</v>
      </c>
      <c r="DO748">
        <v>0</v>
      </c>
      <c r="DP748">
        <v>10003.03535714286</v>
      </c>
      <c r="DQ748">
        <v>0</v>
      </c>
      <c r="DR748">
        <v>11.65761071428572</v>
      </c>
      <c r="DS748">
        <v>-65.77546071428573</v>
      </c>
      <c r="DT748">
        <v>914.7976428571428</v>
      </c>
      <c r="DU748">
        <v>976.8201428571429</v>
      </c>
      <c r="DV748">
        <v>5.284952857142858</v>
      </c>
      <c r="DW748">
        <v>959.7725714285715</v>
      </c>
      <c r="DX748">
        <v>17.45343928571429</v>
      </c>
      <c r="DY748">
        <v>2.0552675</v>
      </c>
      <c r="DZ748">
        <v>1.577573928571429</v>
      </c>
      <c r="EA748">
        <v>17.87664642857143</v>
      </c>
      <c r="EB748">
        <v>13.74132142857143</v>
      </c>
      <c r="EC748">
        <v>2000.000357142857</v>
      </c>
      <c r="ED748">
        <v>0.9799940357142856</v>
      </c>
      <c r="EE748">
        <v>0.02000605357142857</v>
      </c>
      <c r="EF748">
        <v>0</v>
      </c>
      <c r="EG748">
        <v>875.9755000000002</v>
      </c>
      <c r="EH748">
        <v>5.00097</v>
      </c>
      <c r="EI748">
        <v>17453.33571428571</v>
      </c>
      <c r="EJ748">
        <v>16707.55714285715</v>
      </c>
      <c r="EK748">
        <v>39</v>
      </c>
      <c r="EL748">
        <v>39.41928571428571</v>
      </c>
      <c r="EM748">
        <v>38.94824999999999</v>
      </c>
      <c r="EN748">
        <v>39.03542857142856</v>
      </c>
      <c r="EO748">
        <v>39.56199999999999</v>
      </c>
      <c r="EP748">
        <v>1955.091428571428</v>
      </c>
      <c r="EQ748">
        <v>39.90857142857143</v>
      </c>
      <c r="ER748">
        <v>0</v>
      </c>
      <c r="ES748">
        <v>2859.599999904633</v>
      </c>
      <c r="ET748">
        <v>0</v>
      </c>
      <c r="EU748">
        <v>876.0626399999998</v>
      </c>
      <c r="EV748">
        <v>5.800230774255718</v>
      </c>
      <c r="EW748">
        <v>125.5538462863779</v>
      </c>
      <c r="EX748">
        <v>17454.704</v>
      </c>
      <c r="EY748">
        <v>15</v>
      </c>
      <c r="EZ748">
        <v>1658949246.1</v>
      </c>
      <c r="FA748" t="s">
        <v>1397</v>
      </c>
      <c r="FB748">
        <v>1658949228.6</v>
      </c>
      <c r="FC748">
        <v>1658949246.1</v>
      </c>
      <c r="FD748">
        <v>1</v>
      </c>
      <c r="FE748">
        <v>1.075</v>
      </c>
      <c r="FF748">
        <v>0.018</v>
      </c>
      <c r="FG748">
        <v>-2.327</v>
      </c>
      <c r="FH748">
        <v>-0.178</v>
      </c>
      <c r="FI748">
        <v>420</v>
      </c>
      <c r="FJ748">
        <v>13</v>
      </c>
      <c r="FK748">
        <v>0.09</v>
      </c>
      <c r="FL748">
        <v>0.02</v>
      </c>
      <c r="FM748">
        <v>-65.53853658536585</v>
      </c>
      <c r="FN748">
        <v>-4.475563066202184</v>
      </c>
      <c r="FO748">
        <v>0.4446398294460397</v>
      </c>
      <c r="FP748">
        <v>0</v>
      </c>
      <c r="FQ748">
        <v>875.5918529411765</v>
      </c>
      <c r="FR748">
        <v>7.157937353304834</v>
      </c>
      <c r="FS748">
        <v>0.7407132148200026</v>
      </c>
      <c r="FT748">
        <v>0</v>
      </c>
      <c r="FU748">
        <v>5.240699512195122</v>
      </c>
      <c r="FV748">
        <v>0.8109819512195104</v>
      </c>
      <c r="FW748">
        <v>0.08200290607435866</v>
      </c>
      <c r="FX748">
        <v>0</v>
      </c>
      <c r="FY748">
        <v>0</v>
      </c>
      <c r="FZ748">
        <v>3</v>
      </c>
      <c r="GA748" t="s">
        <v>439</v>
      </c>
      <c r="GB748">
        <v>2.98363</v>
      </c>
      <c r="GC748">
        <v>2.71552</v>
      </c>
      <c r="GD748">
        <v>0.163979</v>
      </c>
      <c r="GE748">
        <v>0.169358</v>
      </c>
      <c r="GF748">
        <v>0.103387</v>
      </c>
      <c r="GG748">
        <v>0.08393399999999999</v>
      </c>
      <c r="GH748">
        <v>26527.2</v>
      </c>
      <c r="GI748">
        <v>26456.9</v>
      </c>
      <c r="GJ748">
        <v>29487.1</v>
      </c>
      <c r="GK748">
        <v>29454.2</v>
      </c>
      <c r="GL748">
        <v>35022.2</v>
      </c>
      <c r="GM748">
        <v>35876.2</v>
      </c>
      <c r="GN748">
        <v>41535.2</v>
      </c>
      <c r="GO748">
        <v>41974</v>
      </c>
      <c r="GP748">
        <v>1.95828</v>
      </c>
      <c r="GQ748">
        <v>1.9112</v>
      </c>
      <c r="GR748">
        <v>0.09332600000000001</v>
      </c>
      <c r="GS748">
        <v>0</v>
      </c>
      <c r="GT748">
        <v>25.2118</v>
      </c>
      <c r="GU748">
        <v>999.9</v>
      </c>
      <c r="GV748">
        <v>46.8</v>
      </c>
      <c r="GW748">
        <v>31.4</v>
      </c>
      <c r="GX748">
        <v>23.8978</v>
      </c>
      <c r="GY748">
        <v>63.0498</v>
      </c>
      <c r="GZ748">
        <v>33.8462</v>
      </c>
      <c r="HA748">
        <v>1</v>
      </c>
      <c r="HB748">
        <v>-0.0986687</v>
      </c>
      <c r="HC748">
        <v>0.178595</v>
      </c>
      <c r="HD748">
        <v>20.3329</v>
      </c>
      <c r="HE748">
        <v>5.21774</v>
      </c>
      <c r="HF748">
        <v>12.0099</v>
      </c>
      <c r="HG748">
        <v>4.989</v>
      </c>
      <c r="HH748">
        <v>3.28838</v>
      </c>
      <c r="HI748">
        <v>9999</v>
      </c>
      <c r="HJ748">
        <v>9999</v>
      </c>
      <c r="HK748">
        <v>9999</v>
      </c>
      <c r="HL748">
        <v>157.6</v>
      </c>
      <c r="HM748">
        <v>1.86741</v>
      </c>
      <c r="HN748">
        <v>1.86646</v>
      </c>
      <c r="HO748">
        <v>1.8659</v>
      </c>
      <c r="HP748">
        <v>1.86584</v>
      </c>
      <c r="HQ748">
        <v>1.86768</v>
      </c>
      <c r="HR748">
        <v>1.87012</v>
      </c>
      <c r="HS748">
        <v>1.86878</v>
      </c>
      <c r="HT748">
        <v>1.87027</v>
      </c>
      <c r="HU748">
        <v>0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-3.722</v>
      </c>
      <c r="II748">
        <v>-0.0948</v>
      </c>
      <c r="IJ748">
        <v>-0.9279119013753974</v>
      </c>
      <c r="IK748">
        <v>-0.003643892653284941</v>
      </c>
      <c r="IL748">
        <v>8.948238347276123E-07</v>
      </c>
      <c r="IM748">
        <v>-2.445980282225029E-10</v>
      </c>
      <c r="IN748">
        <v>-0.1764634167570225</v>
      </c>
      <c r="IO748">
        <v>-0.01042730378795286</v>
      </c>
      <c r="IP748">
        <v>0.00100284695746963</v>
      </c>
      <c r="IQ748">
        <v>-1.701466411570297E-05</v>
      </c>
      <c r="IR748">
        <v>2</v>
      </c>
      <c r="IS748">
        <v>2310</v>
      </c>
      <c r="IT748">
        <v>1</v>
      </c>
      <c r="IU748">
        <v>25</v>
      </c>
      <c r="IV748">
        <v>47.3</v>
      </c>
      <c r="IW748">
        <v>47</v>
      </c>
      <c r="IX748">
        <v>2.08862</v>
      </c>
      <c r="IY748">
        <v>2.20947</v>
      </c>
      <c r="IZ748">
        <v>1.39771</v>
      </c>
      <c r="JA748">
        <v>2.34497</v>
      </c>
      <c r="JB748">
        <v>1.49536</v>
      </c>
      <c r="JC748">
        <v>2.30591</v>
      </c>
      <c r="JD748">
        <v>36.0113</v>
      </c>
      <c r="JE748">
        <v>24.1663</v>
      </c>
      <c r="JF748">
        <v>18</v>
      </c>
      <c r="JG748">
        <v>516.606</v>
      </c>
      <c r="JH748">
        <v>442.645</v>
      </c>
      <c r="JI748">
        <v>24.9998</v>
      </c>
      <c r="JJ748">
        <v>26.1779</v>
      </c>
      <c r="JK748">
        <v>30</v>
      </c>
      <c r="JL748">
        <v>26.1733</v>
      </c>
      <c r="JM748">
        <v>26.1177</v>
      </c>
      <c r="JN748">
        <v>41.8006</v>
      </c>
      <c r="JO748">
        <v>29.9273</v>
      </c>
      <c r="JP748">
        <v>59.1477</v>
      </c>
      <c r="JQ748">
        <v>25</v>
      </c>
      <c r="JR748">
        <v>1008.92</v>
      </c>
      <c r="JS748">
        <v>17.2951</v>
      </c>
      <c r="JT748">
        <v>100.837</v>
      </c>
      <c r="JU748">
        <v>100.806</v>
      </c>
    </row>
    <row r="749" spans="1:281">
      <c r="A749">
        <v>733</v>
      </c>
      <c r="B749">
        <v>1658952070.5</v>
      </c>
      <c r="C749">
        <v>10432.5</v>
      </c>
      <c r="D749" t="s">
        <v>1902</v>
      </c>
      <c r="E749" t="s">
        <v>1903</v>
      </c>
      <c r="F749">
        <v>5</v>
      </c>
      <c r="G749" t="s">
        <v>1783</v>
      </c>
      <c r="H749" t="s">
        <v>416</v>
      </c>
      <c r="I749">
        <v>1658952063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1010.812404832592</v>
      </c>
      <c r="AK749">
        <v>956.1435696969696</v>
      </c>
      <c r="AL749">
        <v>3.362421387581012</v>
      </c>
      <c r="AM749">
        <v>65.26801918758835</v>
      </c>
      <c r="AN749">
        <f>(AP749 - AO749 + DI749*1E3/(8.314*(DK749+273.15)) * AR749/DH749 * AQ749) * DH749/(100*CV749) * 1000/(1000 - AP749)</f>
        <v>0</v>
      </c>
      <c r="AO749">
        <v>17.34275418445768</v>
      </c>
      <c r="AP749">
        <v>22.6631612121212</v>
      </c>
      <c r="AQ749">
        <v>-0.006154512809945748</v>
      </c>
      <c r="AR749">
        <v>84.82373747385547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1394</v>
      </c>
      <c r="CA749">
        <v>300</v>
      </c>
      <c r="CB749">
        <v>300</v>
      </c>
      <c r="CC749">
        <v>300</v>
      </c>
      <c r="CD749">
        <v>10389.3</v>
      </c>
      <c r="CE749">
        <v>1221.96</v>
      </c>
      <c r="CF749">
        <v>-0.00688733</v>
      </c>
      <c r="CG749">
        <v>0.34</v>
      </c>
      <c r="CH749" t="s">
        <v>417</v>
      </c>
      <c r="CI749" t="s">
        <v>417</v>
      </c>
      <c r="CJ749" t="s">
        <v>417</v>
      </c>
      <c r="CK749" t="s">
        <v>417</v>
      </c>
      <c r="CL749" t="s">
        <v>417</v>
      </c>
      <c r="CM749" t="s">
        <v>417</v>
      </c>
      <c r="CN749" t="s">
        <v>417</v>
      </c>
      <c r="CO749" t="s">
        <v>417</v>
      </c>
      <c r="CP749" t="s">
        <v>417</v>
      </c>
      <c r="CQ749" t="s">
        <v>417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1658952063</v>
      </c>
      <c r="DB749">
        <v>911.4007037037037</v>
      </c>
      <c r="DC749">
        <v>977.4480740740742</v>
      </c>
      <c r="DD749">
        <v>22.69995925925926</v>
      </c>
      <c r="DE749">
        <v>17.37968148148148</v>
      </c>
      <c r="DF749">
        <v>915.1012222222222</v>
      </c>
      <c r="DG749">
        <v>22.79456296296296</v>
      </c>
      <c r="DH749">
        <v>500.0497777777778</v>
      </c>
      <c r="DI749">
        <v>90.38651481481482</v>
      </c>
      <c r="DJ749">
        <v>0.09999948888888888</v>
      </c>
      <c r="DK749">
        <v>27.16931111111111</v>
      </c>
      <c r="DL749">
        <v>26.74557777777778</v>
      </c>
      <c r="DM749">
        <v>999.9000000000001</v>
      </c>
      <c r="DN749">
        <v>0</v>
      </c>
      <c r="DO749">
        <v>0</v>
      </c>
      <c r="DP749">
        <v>9999.931851851854</v>
      </c>
      <c r="DQ749">
        <v>0</v>
      </c>
      <c r="DR749">
        <v>11.65428518518519</v>
      </c>
      <c r="DS749">
        <v>-66.04713703703703</v>
      </c>
      <c r="DT749">
        <v>932.5695925925926</v>
      </c>
      <c r="DU749">
        <v>994.7349259259259</v>
      </c>
      <c r="DV749">
        <v>5.320278148148147</v>
      </c>
      <c r="DW749">
        <v>977.4480740740742</v>
      </c>
      <c r="DX749">
        <v>17.37968148148148</v>
      </c>
      <c r="DY749">
        <v>2.05176962962963</v>
      </c>
      <c r="DZ749">
        <v>1.570889259259259</v>
      </c>
      <c r="EA749">
        <v>17.8496</v>
      </c>
      <c r="EB749">
        <v>13.67613703703704</v>
      </c>
      <c r="EC749">
        <v>2000.001111111111</v>
      </c>
      <c r="ED749">
        <v>0.9799946666666665</v>
      </c>
      <c r="EE749">
        <v>0.02000539259259259</v>
      </c>
      <c r="EF749">
        <v>0</v>
      </c>
      <c r="EG749">
        <v>876.4710370370369</v>
      </c>
      <c r="EH749">
        <v>5.00097</v>
      </c>
      <c r="EI749">
        <v>17463.93703703704</v>
      </c>
      <c r="EJ749">
        <v>16707.57407407408</v>
      </c>
      <c r="EK749">
        <v>39</v>
      </c>
      <c r="EL749">
        <v>39.40025925925925</v>
      </c>
      <c r="EM749">
        <v>38.937</v>
      </c>
      <c r="EN749">
        <v>39.03674074074074</v>
      </c>
      <c r="EO749">
        <v>39.56199999999999</v>
      </c>
      <c r="EP749">
        <v>1955.093703703703</v>
      </c>
      <c r="EQ749">
        <v>39.90703703703704</v>
      </c>
      <c r="ER749">
        <v>0</v>
      </c>
      <c r="ES749">
        <v>2864.399999856949</v>
      </c>
      <c r="ET749">
        <v>0</v>
      </c>
      <c r="EU749">
        <v>876.4961600000001</v>
      </c>
      <c r="EV749">
        <v>4.879000011729471</v>
      </c>
      <c r="EW749">
        <v>106.5538463346352</v>
      </c>
      <c r="EX749">
        <v>17464.104</v>
      </c>
      <c r="EY749">
        <v>15</v>
      </c>
      <c r="EZ749">
        <v>1658949246.1</v>
      </c>
      <c r="FA749" t="s">
        <v>1397</v>
      </c>
      <c r="FB749">
        <v>1658949228.6</v>
      </c>
      <c r="FC749">
        <v>1658949246.1</v>
      </c>
      <c r="FD749">
        <v>1</v>
      </c>
      <c r="FE749">
        <v>1.075</v>
      </c>
      <c r="FF749">
        <v>0.018</v>
      </c>
      <c r="FG749">
        <v>-2.327</v>
      </c>
      <c r="FH749">
        <v>-0.178</v>
      </c>
      <c r="FI749">
        <v>420</v>
      </c>
      <c r="FJ749">
        <v>13</v>
      </c>
      <c r="FK749">
        <v>0.09</v>
      </c>
      <c r="FL749">
        <v>0.02</v>
      </c>
      <c r="FM749">
        <v>-65.84676097560975</v>
      </c>
      <c r="FN749">
        <v>-3.3574808362369</v>
      </c>
      <c r="FO749">
        <v>0.3419018514692079</v>
      </c>
      <c r="FP749">
        <v>0</v>
      </c>
      <c r="FQ749">
        <v>876.1623235294118</v>
      </c>
      <c r="FR749">
        <v>5.739144387312549</v>
      </c>
      <c r="FS749">
        <v>0.6204472163446981</v>
      </c>
      <c r="FT749">
        <v>0</v>
      </c>
      <c r="FU749">
        <v>5.289050731707317</v>
      </c>
      <c r="FV749">
        <v>0.4659608362369362</v>
      </c>
      <c r="FW749">
        <v>0.05411846573592922</v>
      </c>
      <c r="FX749">
        <v>0</v>
      </c>
      <c r="FY749">
        <v>0</v>
      </c>
      <c r="FZ749">
        <v>3</v>
      </c>
      <c r="GA749" t="s">
        <v>439</v>
      </c>
      <c r="GB749">
        <v>2.98357</v>
      </c>
      <c r="GC749">
        <v>2.71556</v>
      </c>
      <c r="GD749">
        <v>0.165874</v>
      </c>
      <c r="GE749">
        <v>0.171196</v>
      </c>
      <c r="GF749">
        <v>0.103339</v>
      </c>
      <c r="GG749">
        <v>0.0839536</v>
      </c>
      <c r="GH749">
        <v>26466.9</v>
      </c>
      <c r="GI749">
        <v>26398.3</v>
      </c>
      <c r="GJ749">
        <v>29487</v>
      </c>
      <c r="GK749">
        <v>29454</v>
      </c>
      <c r="GL749">
        <v>35023.9</v>
      </c>
      <c r="GM749">
        <v>35875.2</v>
      </c>
      <c r="GN749">
        <v>41535.1</v>
      </c>
      <c r="GO749">
        <v>41973.7</v>
      </c>
      <c r="GP749">
        <v>1.9582</v>
      </c>
      <c r="GQ749">
        <v>1.9113</v>
      </c>
      <c r="GR749">
        <v>0.092797</v>
      </c>
      <c r="GS749">
        <v>0</v>
      </c>
      <c r="GT749">
        <v>25.2118</v>
      </c>
      <c r="GU749">
        <v>999.9</v>
      </c>
      <c r="GV749">
        <v>46.7</v>
      </c>
      <c r="GW749">
        <v>31.4</v>
      </c>
      <c r="GX749">
        <v>23.8465</v>
      </c>
      <c r="GY749">
        <v>63.1498</v>
      </c>
      <c r="GZ749">
        <v>33.8261</v>
      </c>
      <c r="HA749">
        <v>1</v>
      </c>
      <c r="HB749">
        <v>-0.09876269999999999</v>
      </c>
      <c r="HC749">
        <v>0.178856</v>
      </c>
      <c r="HD749">
        <v>20.3329</v>
      </c>
      <c r="HE749">
        <v>5.21789</v>
      </c>
      <c r="HF749">
        <v>12.0099</v>
      </c>
      <c r="HG749">
        <v>4.98945</v>
      </c>
      <c r="HH749">
        <v>3.28865</v>
      </c>
      <c r="HI749">
        <v>9999</v>
      </c>
      <c r="HJ749">
        <v>9999</v>
      </c>
      <c r="HK749">
        <v>9999</v>
      </c>
      <c r="HL749">
        <v>157.6</v>
      </c>
      <c r="HM749">
        <v>1.86746</v>
      </c>
      <c r="HN749">
        <v>1.86647</v>
      </c>
      <c r="HO749">
        <v>1.8659</v>
      </c>
      <c r="HP749">
        <v>1.86584</v>
      </c>
      <c r="HQ749">
        <v>1.86768</v>
      </c>
      <c r="HR749">
        <v>1.87014</v>
      </c>
      <c r="HS749">
        <v>1.86878</v>
      </c>
      <c r="HT749">
        <v>1.87027</v>
      </c>
      <c r="HU749">
        <v>0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-3.766</v>
      </c>
      <c r="II749">
        <v>-0.0949</v>
      </c>
      <c r="IJ749">
        <v>-0.9279119013753974</v>
      </c>
      <c r="IK749">
        <v>-0.003643892653284941</v>
      </c>
      <c r="IL749">
        <v>8.948238347276123E-07</v>
      </c>
      <c r="IM749">
        <v>-2.445980282225029E-10</v>
      </c>
      <c r="IN749">
        <v>-0.1764634167570225</v>
      </c>
      <c r="IO749">
        <v>-0.01042730378795286</v>
      </c>
      <c r="IP749">
        <v>0.00100284695746963</v>
      </c>
      <c r="IQ749">
        <v>-1.701466411570297E-05</v>
      </c>
      <c r="IR749">
        <v>2</v>
      </c>
      <c r="IS749">
        <v>2310</v>
      </c>
      <c r="IT749">
        <v>1</v>
      </c>
      <c r="IU749">
        <v>25</v>
      </c>
      <c r="IV749">
        <v>47.4</v>
      </c>
      <c r="IW749">
        <v>47.1</v>
      </c>
      <c r="IX749">
        <v>2.11792</v>
      </c>
      <c r="IY749">
        <v>2.19971</v>
      </c>
      <c r="IZ749">
        <v>1.39648</v>
      </c>
      <c r="JA749">
        <v>2.34619</v>
      </c>
      <c r="JB749">
        <v>1.49536</v>
      </c>
      <c r="JC749">
        <v>2.37427</v>
      </c>
      <c r="JD749">
        <v>36.0113</v>
      </c>
      <c r="JE749">
        <v>24.1663</v>
      </c>
      <c r="JF749">
        <v>18</v>
      </c>
      <c r="JG749">
        <v>516.544</v>
      </c>
      <c r="JH749">
        <v>442.694</v>
      </c>
      <c r="JI749">
        <v>24.9999</v>
      </c>
      <c r="JJ749">
        <v>26.1779</v>
      </c>
      <c r="JK749">
        <v>29.9999</v>
      </c>
      <c r="JL749">
        <v>26.1719</v>
      </c>
      <c r="JM749">
        <v>26.1162</v>
      </c>
      <c r="JN749">
        <v>42.4067</v>
      </c>
      <c r="JO749">
        <v>30.2069</v>
      </c>
      <c r="JP749">
        <v>59.1477</v>
      </c>
      <c r="JQ749">
        <v>25</v>
      </c>
      <c r="JR749">
        <v>1022.35</v>
      </c>
      <c r="JS749">
        <v>17.2456</v>
      </c>
      <c r="JT749">
        <v>100.836</v>
      </c>
      <c r="JU749">
        <v>100.805</v>
      </c>
    </row>
    <row r="750" spans="1:281">
      <c r="A750">
        <v>734</v>
      </c>
      <c r="B750">
        <v>1658952075.5</v>
      </c>
      <c r="C750">
        <v>10437.5</v>
      </c>
      <c r="D750" t="s">
        <v>1904</v>
      </c>
      <c r="E750" t="s">
        <v>1905</v>
      </c>
      <c r="F750">
        <v>5</v>
      </c>
      <c r="G750" t="s">
        <v>1783</v>
      </c>
      <c r="H750" t="s">
        <v>416</v>
      </c>
      <c r="I750">
        <v>1658952067.714286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1027.83685317554</v>
      </c>
      <c r="AK750">
        <v>973.0476121212117</v>
      </c>
      <c r="AL750">
        <v>3.390513093484638</v>
      </c>
      <c r="AM750">
        <v>65.26801918758835</v>
      </c>
      <c r="AN750">
        <f>(AP750 - AO750 + DI750*1E3/(8.314*(DK750+273.15)) * AR750/DH750 * AQ750) * DH750/(100*CV750) * 1000/(1000 - AP750)</f>
        <v>0</v>
      </c>
      <c r="AO750">
        <v>17.33867195283695</v>
      </c>
      <c r="AP750">
        <v>22.66713939393938</v>
      </c>
      <c r="AQ750">
        <v>0.0005072598687109118</v>
      </c>
      <c r="AR750">
        <v>84.82373747385547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1394</v>
      </c>
      <c r="CA750">
        <v>300</v>
      </c>
      <c r="CB750">
        <v>300</v>
      </c>
      <c r="CC750">
        <v>300</v>
      </c>
      <c r="CD750">
        <v>10389.3</v>
      </c>
      <c r="CE750">
        <v>1221.96</v>
      </c>
      <c r="CF750">
        <v>-0.00688733</v>
      </c>
      <c r="CG750">
        <v>0.34</v>
      </c>
      <c r="CH750" t="s">
        <v>417</v>
      </c>
      <c r="CI750" t="s">
        <v>417</v>
      </c>
      <c r="CJ750" t="s">
        <v>417</v>
      </c>
      <c r="CK750" t="s">
        <v>417</v>
      </c>
      <c r="CL750" t="s">
        <v>417</v>
      </c>
      <c r="CM750" t="s">
        <v>417</v>
      </c>
      <c r="CN750" t="s">
        <v>417</v>
      </c>
      <c r="CO750" t="s">
        <v>417</v>
      </c>
      <c r="CP750" t="s">
        <v>417</v>
      </c>
      <c r="CQ750" t="s">
        <v>417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1658952067.714286</v>
      </c>
      <c r="DB750">
        <v>926.9380357142858</v>
      </c>
      <c r="DC750">
        <v>993.2250357142856</v>
      </c>
      <c r="DD750">
        <v>22.67816428571428</v>
      </c>
      <c r="DE750">
        <v>17.34767857142857</v>
      </c>
      <c r="DF750">
        <v>930.67925</v>
      </c>
      <c r="DG750">
        <v>22.77295357142857</v>
      </c>
      <c r="DH750">
        <v>500.0544285714286</v>
      </c>
      <c r="DI750">
        <v>90.3856035714286</v>
      </c>
      <c r="DJ750">
        <v>0.09998280357142857</v>
      </c>
      <c r="DK750">
        <v>27.16725714285715</v>
      </c>
      <c r="DL750">
        <v>26.73437142857142</v>
      </c>
      <c r="DM750">
        <v>999.9000000000002</v>
      </c>
      <c r="DN750">
        <v>0</v>
      </c>
      <c r="DO750">
        <v>0</v>
      </c>
      <c r="DP750">
        <v>10003.99428571429</v>
      </c>
      <c r="DQ750">
        <v>0</v>
      </c>
      <c r="DR750">
        <v>11.64571785714286</v>
      </c>
      <c r="DS750">
        <v>-66.28670357142857</v>
      </c>
      <c r="DT750">
        <v>948.4467857142856</v>
      </c>
      <c r="DU750">
        <v>1010.757535714286</v>
      </c>
      <c r="DV750">
        <v>5.330483214285714</v>
      </c>
      <c r="DW750">
        <v>993.2250357142856</v>
      </c>
      <c r="DX750">
        <v>17.34767857142857</v>
      </c>
      <c r="DY750">
        <v>2.049779285714286</v>
      </c>
      <c r="DZ750">
        <v>1.567981785714286</v>
      </c>
      <c r="EA750">
        <v>17.83419285714286</v>
      </c>
      <c r="EB750">
        <v>13.64766785714285</v>
      </c>
      <c r="EC750">
        <v>1999.983571428571</v>
      </c>
      <c r="ED750">
        <v>0.9799944999999999</v>
      </c>
      <c r="EE750">
        <v>0.02000555357142857</v>
      </c>
      <c r="EF750">
        <v>0</v>
      </c>
      <c r="EG750">
        <v>876.8193571428571</v>
      </c>
      <c r="EH750">
        <v>5.00097</v>
      </c>
      <c r="EI750">
        <v>17471.45357142857</v>
      </c>
      <c r="EJ750">
        <v>16707.41785714286</v>
      </c>
      <c r="EK750">
        <v>39</v>
      </c>
      <c r="EL750">
        <v>39.38385714285715</v>
      </c>
      <c r="EM750">
        <v>38.937</v>
      </c>
      <c r="EN750">
        <v>39.04207142857143</v>
      </c>
      <c r="EO750">
        <v>39.56199999999999</v>
      </c>
      <c r="EP750">
        <v>1955.074285714286</v>
      </c>
      <c r="EQ750">
        <v>39.90678571428572</v>
      </c>
      <c r="ER750">
        <v>0</v>
      </c>
      <c r="ES750">
        <v>2869.200000047684</v>
      </c>
      <c r="ET750">
        <v>0</v>
      </c>
      <c r="EU750">
        <v>876.8450799999998</v>
      </c>
      <c r="EV750">
        <v>4.199692306196832</v>
      </c>
      <c r="EW750">
        <v>90.63846139715663</v>
      </c>
      <c r="EX750">
        <v>17471.912</v>
      </c>
      <c r="EY750">
        <v>15</v>
      </c>
      <c r="EZ750">
        <v>1658949246.1</v>
      </c>
      <c r="FA750" t="s">
        <v>1397</v>
      </c>
      <c r="FB750">
        <v>1658949228.6</v>
      </c>
      <c r="FC750">
        <v>1658949246.1</v>
      </c>
      <c r="FD750">
        <v>1</v>
      </c>
      <c r="FE750">
        <v>1.075</v>
      </c>
      <c r="FF750">
        <v>0.018</v>
      </c>
      <c r="FG750">
        <v>-2.327</v>
      </c>
      <c r="FH750">
        <v>-0.178</v>
      </c>
      <c r="FI750">
        <v>420</v>
      </c>
      <c r="FJ750">
        <v>13</v>
      </c>
      <c r="FK750">
        <v>0.09</v>
      </c>
      <c r="FL750">
        <v>0.02</v>
      </c>
      <c r="FM750">
        <v>-66.15143500000001</v>
      </c>
      <c r="FN750">
        <v>-2.820031519699673</v>
      </c>
      <c r="FO750">
        <v>0.2828350681492669</v>
      </c>
      <c r="FP750">
        <v>0</v>
      </c>
      <c r="FQ750">
        <v>876.6420294117646</v>
      </c>
      <c r="FR750">
        <v>4.455966382540763</v>
      </c>
      <c r="FS750">
        <v>0.5028771622487995</v>
      </c>
      <c r="FT750">
        <v>0</v>
      </c>
      <c r="FU750">
        <v>5.32332</v>
      </c>
      <c r="FV750">
        <v>0.1047023639774741</v>
      </c>
      <c r="FW750">
        <v>0.01541265081029217</v>
      </c>
      <c r="FX750">
        <v>0</v>
      </c>
      <c r="FY750">
        <v>0</v>
      </c>
      <c r="FZ750">
        <v>3</v>
      </c>
      <c r="GA750" t="s">
        <v>439</v>
      </c>
      <c r="GB750">
        <v>2.98354</v>
      </c>
      <c r="GC750">
        <v>2.71572</v>
      </c>
      <c r="GD750">
        <v>0.167764</v>
      </c>
      <c r="GE750">
        <v>0.173038</v>
      </c>
      <c r="GF750">
        <v>0.10335</v>
      </c>
      <c r="GG750">
        <v>0.0838295</v>
      </c>
      <c r="GH750">
        <v>26407.8</v>
      </c>
      <c r="GI750">
        <v>26339.9</v>
      </c>
      <c r="GJ750">
        <v>29487.9</v>
      </c>
      <c r="GK750">
        <v>29454.3</v>
      </c>
      <c r="GL750">
        <v>35024.7</v>
      </c>
      <c r="GM750">
        <v>35880.4</v>
      </c>
      <c r="GN750">
        <v>41536.4</v>
      </c>
      <c r="GO750">
        <v>41974</v>
      </c>
      <c r="GP750">
        <v>1.95833</v>
      </c>
      <c r="GQ750">
        <v>1.91138</v>
      </c>
      <c r="GR750">
        <v>0.09203699999999999</v>
      </c>
      <c r="GS750">
        <v>0</v>
      </c>
      <c r="GT750">
        <v>25.213</v>
      </c>
      <c r="GU750">
        <v>999.9</v>
      </c>
      <c r="GV750">
        <v>46.7</v>
      </c>
      <c r="GW750">
        <v>31.4</v>
      </c>
      <c r="GX750">
        <v>23.8444</v>
      </c>
      <c r="GY750">
        <v>63.0698</v>
      </c>
      <c r="GZ750">
        <v>33.5617</v>
      </c>
      <c r="HA750">
        <v>1</v>
      </c>
      <c r="HB750">
        <v>-0.0987957</v>
      </c>
      <c r="HC750">
        <v>0.179357</v>
      </c>
      <c r="HD750">
        <v>20.3327</v>
      </c>
      <c r="HE750">
        <v>5.21819</v>
      </c>
      <c r="HF750">
        <v>12.0099</v>
      </c>
      <c r="HG750">
        <v>4.9895</v>
      </c>
      <c r="HH750">
        <v>3.28865</v>
      </c>
      <c r="HI750">
        <v>9999</v>
      </c>
      <c r="HJ750">
        <v>9999</v>
      </c>
      <c r="HK750">
        <v>9999</v>
      </c>
      <c r="HL750">
        <v>157.6</v>
      </c>
      <c r="HM750">
        <v>1.86744</v>
      </c>
      <c r="HN750">
        <v>1.86646</v>
      </c>
      <c r="HO750">
        <v>1.86588</v>
      </c>
      <c r="HP750">
        <v>1.86584</v>
      </c>
      <c r="HQ750">
        <v>1.86768</v>
      </c>
      <c r="HR750">
        <v>1.87014</v>
      </c>
      <c r="HS750">
        <v>1.86876</v>
      </c>
      <c r="HT750">
        <v>1.87027</v>
      </c>
      <c r="HU750">
        <v>0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-3.808</v>
      </c>
      <c r="II750">
        <v>-0.0949</v>
      </c>
      <c r="IJ750">
        <v>-0.9279119013753974</v>
      </c>
      <c r="IK750">
        <v>-0.003643892653284941</v>
      </c>
      <c r="IL750">
        <v>8.948238347276123E-07</v>
      </c>
      <c r="IM750">
        <v>-2.445980282225029E-10</v>
      </c>
      <c r="IN750">
        <v>-0.1764634167570225</v>
      </c>
      <c r="IO750">
        <v>-0.01042730378795286</v>
      </c>
      <c r="IP750">
        <v>0.00100284695746963</v>
      </c>
      <c r="IQ750">
        <v>-1.701466411570297E-05</v>
      </c>
      <c r="IR750">
        <v>2</v>
      </c>
      <c r="IS750">
        <v>2310</v>
      </c>
      <c r="IT750">
        <v>1</v>
      </c>
      <c r="IU750">
        <v>25</v>
      </c>
      <c r="IV750">
        <v>47.4</v>
      </c>
      <c r="IW750">
        <v>47.2</v>
      </c>
      <c r="IX750">
        <v>2.14478</v>
      </c>
      <c r="IY750">
        <v>2.19849</v>
      </c>
      <c r="IZ750">
        <v>1.39648</v>
      </c>
      <c r="JA750">
        <v>2.34497</v>
      </c>
      <c r="JB750">
        <v>1.49536</v>
      </c>
      <c r="JC750">
        <v>2.41211</v>
      </c>
      <c r="JD750">
        <v>36.0113</v>
      </c>
      <c r="JE750">
        <v>24.1751</v>
      </c>
      <c r="JF750">
        <v>18</v>
      </c>
      <c r="JG750">
        <v>516.623</v>
      </c>
      <c r="JH750">
        <v>442.739</v>
      </c>
      <c r="JI750">
        <v>25</v>
      </c>
      <c r="JJ750">
        <v>26.1777</v>
      </c>
      <c r="JK750">
        <v>29.9999</v>
      </c>
      <c r="JL750">
        <v>26.1717</v>
      </c>
      <c r="JM750">
        <v>26.1161</v>
      </c>
      <c r="JN750">
        <v>42.9291</v>
      </c>
      <c r="JO750">
        <v>30.5028</v>
      </c>
      <c r="JP750">
        <v>58.7694</v>
      </c>
      <c r="JQ750">
        <v>25</v>
      </c>
      <c r="JR750">
        <v>1035.71</v>
      </c>
      <c r="JS750">
        <v>17.1887</v>
      </c>
      <c r="JT750">
        <v>100.839</v>
      </c>
      <c r="JU750">
        <v>100.806</v>
      </c>
    </row>
    <row r="751" spans="1:281">
      <c r="A751">
        <v>735</v>
      </c>
      <c r="B751">
        <v>1658952080.5</v>
      </c>
      <c r="C751">
        <v>10442.5</v>
      </c>
      <c r="D751" t="s">
        <v>1906</v>
      </c>
      <c r="E751" t="s">
        <v>1907</v>
      </c>
      <c r="F751">
        <v>5</v>
      </c>
      <c r="G751" t="s">
        <v>1783</v>
      </c>
      <c r="H751" t="s">
        <v>416</v>
      </c>
      <c r="I751">
        <v>1658952073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1045.040956558121</v>
      </c>
      <c r="AK751">
        <v>990.0051333333331</v>
      </c>
      <c r="AL751">
        <v>3.40417882122309</v>
      </c>
      <c r="AM751">
        <v>65.26801918758835</v>
      </c>
      <c r="AN751">
        <f>(AP751 - AO751 + DI751*1E3/(8.314*(DK751+273.15)) * AR751/DH751 * AQ751) * DH751/(100*CV751) * 1000/(1000 - AP751)</f>
        <v>0</v>
      </c>
      <c r="AO751">
        <v>17.29941058967064</v>
      </c>
      <c r="AP751">
        <v>22.65825818181817</v>
      </c>
      <c r="AQ751">
        <v>-8.521142559130926E-06</v>
      </c>
      <c r="AR751">
        <v>84.82373747385547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1394</v>
      </c>
      <c r="CA751">
        <v>300</v>
      </c>
      <c r="CB751">
        <v>300</v>
      </c>
      <c r="CC751">
        <v>300</v>
      </c>
      <c r="CD751">
        <v>10389.3</v>
      </c>
      <c r="CE751">
        <v>1221.96</v>
      </c>
      <c r="CF751">
        <v>-0.00688733</v>
      </c>
      <c r="CG751">
        <v>0.34</v>
      </c>
      <c r="CH751" t="s">
        <v>417</v>
      </c>
      <c r="CI751" t="s">
        <v>417</v>
      </c>
      <c r="CJ751" t="s">
        <v>417</v>
      </c>
      <c r="CK751" t="s">
        <v>417</v>
      </c>
      <c r="CL751" t="s">
        <v>417</v>
      </c>
      <c r="CM751" t="s">
        <v>417</v>
      </c>
      <c r="CN751" t="s">
        <v>417</v>
      </c>
      <c r="CO751" t="s">
        <v>417</v>
      </c>
      <c r="CP751" t="s">
        <v>417</v>
      </c>
      <c r="CQ751" t="s">
        <v>417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1658952073</v>
      </c>
      <c r="DB751">
        <v>944.3914814814815</v>
      </c>
      <c r="DC751">
        <v>1010.941666666667</v>
      </c>
      <c r="DD751">
        <v>22.66550370370371</v>
      </c>
      <c r="DE751">
        <v>17.31734444444444</v>
      </c>
      <c r="DF751">
        <v>948.1784074074075</v>
      </c>
      <c r="DG751">
        <v>22.76039259259259</v>
      </c>
      <c r="DH751">
        <v>500.0497407407407</v>
      </c>
      <c r="DI751">
        <v>90.38457777777778</v>
      </c>
      <c r="DJ751">
        <v>0.100002362962963</v>
      </c>
      <c r="DK751">
        <v>27.16485555555556</v>
      </c>
      <c r="DL751">
        <v>26.72420740740741</v>
      </c>
      <c r="DM751">
        <v>999.9000000000001</v>
      </c>
      <c r="DN751">
        <v>0</v>
      </c>
      <c r="DO751">
        <v>0</v>
      </c>
      <c r="DP751">
        <v>10005.94777777778</v>
      </c>
      <c r="DQ751">
        <v>0</v>
      </c>
      <c r="DR751">
        <v>11.63873333333333</v>
      </c>
      <c r="DS751">
        <v>-66.54952962962963</v>
      </c>
      <c r="DT751">
        <v>966.2928888888889</v>
      </c>
      <c r="DU751">
        <v>1028.754444444445</v>
      </c>
      <c r="DV751">
        <v>5.348152962962962</v>
      </c>
      <c r="DW751">
        <v>1010.941666666667</v>
      </c>
      <c r="DX751">
        <v>17.31734444444444</v>
      </c>
      <c r="DY751">
        <v>2.048611111111111</v>
      </c>
      <c r="DZ751">
        <v>1.565222222222222</v>
      </c>
      <c r="EA751">
        <v>17.82515185185185</v>
      </c>
      <c r="EB751">
        <v>13.62057037037037</v>
      </c>
      <c r="EC751">
        <v>1999.970740740741</v>
      </c>
      <c r="ED751">
        <v>0.9799954814814813</v>
      </c>
      <c r="EE751">
        <v>0.02000451111111111</v>
      </c>
      <c r="EF751">
        <v>0</v>
      </c>
      <c r="EG751">
        <v>877.204074074074</v>
      </c>
      <c r="EH751">
        <v>5.00097</v>
      </c>
      <c r="EI751">
        <v>17478.47037037037</v>
      </c>
      <c r="EJ751">
        <v>16707.30740740741</v>
      </c>
      <c r="EK751">
        <v>39</v>
      </c>
      <c r="EL751">
        <v>39.375</v>
      </c>
      <c r="EM751">
        <v>38.937</v>
      </c>
      <c r="EN751">
        <v>39.02985185185184</v>
      </c>
      <c r="EO751">
        <v>39.56199999999999</v>
      </c>
      <c r="EP751">
        <v>1955.061851851852</v>
      </c>
      <c r="EQ751">
        <v>39.90444444444444</v>
      </c>
      <c r="ER751">
        <v>0</v>
      </c>
      <c r="ES751">
        <v>2874.599999904633</v>
      </c>
      <c r="ET751">
        <v>0</v>
      </c>
      <c r="EU751">
        <v>877.2346153846154</v>
      </c>
      <c r="EV751">
        <v>4.788034197467835</v>
      </c>
      <c r="EW751">
        <v>72.87179493030534</v>
      </c>
      <c r="EX751">
        <v>17478.75769230769</v>
      </c>
      <c r="EY751">
        <v>15</v>
      </c>
      <c r="EZ751">
        <v>1658949246.1</v>
      </c>
      <c r="FA751" t="s">
        <v>1397</v>
      </c>
      <c r="FB751">
        <v>1658949228.6</v>
      </c>
      <c r="FC751">
        <v>1658949246.1</v>
      </c>
      <c r="FD751">
        <v>1</v>
      </c>
      <c r="FE751">
        <v>1.075</v>
      </c>
      <c r="FF751">
        <v>0.018</v>
      </c>
      <c r="FG751">
        <v>-2.327</v>
      </c>
      <c r="FH751">
        <v>-0.178</v>
      </c>
      <c r="FI751">
        <v>420</v>
      </c>
      <c r="FJ751">
        <v>13</v>
      </c>
      <c r="FK751">
        <v>0.09</v>
      </c>
      <c r="FL751">
        <v>0.02</v>
      </c>
      <c r="FM751">
        <v>-66.382885</v>
      </c>
      <c r="FN751">
        <v>-2.882942589118098</v>
      </c>
      <c r="FO751">
        <v>0.2900511787167913</v>
      </c>
      <c r="FP751">
        <v>0</v>
      </c>
      <c r="FQ751">
        <v>876.9432647058825</v>
      </c>
      <c r="FR751">
        <v>4.26067227061173</v>
      </c>
      <c r="FS751">
        <v>0.5042383486841618</v>
      </c>
      <c r="FT751">
        <v>0</v>
      </c>
      <c r="FU751">
        <v>5.337766</v>
      </c>
      <c r="FV751">
        <v>0.1571225515947458</v>
      </c>
      <c r="FW751">
        <v>0.02204255087325419</v>
      </c>
      <c r="FX751">
        <v>0</v>
      </c>
      <c r="FY751">
        <v>0</v>
      </c>
      <c r="FZ751">
        <v>3</v>
      </c>
      <c r="GA751" t="s">
        <v>439</v>
      </c>
      <c r="GB751">
        <v>2.98352</v>
      </c>
      <c r="GC751">
        <v>2.71566</v>
      </c>
      <c r="GD751">
        <v>0.169647</v>
      </c>
      <c r="GE751">
        <v>0.174874</v>
      </c>
      <c r="GF751">
        <v>0.103316</v>
      </c>
      <c r="GG751">
        <v>0.0834942</v>
      </c>
      <c r="GH751">
        <v>26348.4</v>
      </c>
      <c r="GI751">
        <v>26282</v>
      </c>
      <c r="GJ751">
        <v>29488.2</v>
      </c>
      <c r="GK751">
        <v>29454.8</v>
      </c>
      <c r="GL751">
        <v>35026.1</v>
      </c>
      <c r="GM751">
        <v>35894.5</v>
      </c>
      <c r="GN751">
        <v>41536.5</v>
      </c>
      <c r="GO751">
        <v>41974.8</v>
      </c>
      <c r="GP751">
        <v>1.95853</v>
      </c>
      <c r="GQ751">
        <v>1.91115</v>
      </c>
      <c r="GR751">
        <v>0.0911281</v>
      </c>
      <c r="GS751">
        <v>0</v>
      </c>
      <c r="GT751">
        <v>25.214</v>
      </c>
      <c r="GU751">
        <v>999.9</v>
      </c>
      <c r="GV751">
        <v>46.7</v>
      </c>
      <c r="GW751">
        <v>31.4</v>
      </c>
      <c r="GX751">
        <v>23.8455</v>
      </c>
      <c r="GY751">
        <v>62.9298</v>
      </c>
      <c r="GZ751">
        <v>34.0024</v>
      </c>
      <c r="HA751">
        <v>1</v>
      </c>
      <c r="HB751">
        <v>-0.09927850000000001</v>
      </c>
      <c r="HC751">
        <v>0.178976</v>
      </c>
      <c r="HD751">
        <v>20.3328</v>
      </c>
      <c r="HE751">
        <v>5.21699</v>
      </c>
      <c r="HF751">
        <v>12.0099</v>
      </c>
      <c r="HG751">
        <v>4.989</v>
      </c>
      <c r="HH751">
        <v>3.28855</v>
      </c>
      <c r="HI751">
        <v>9999</v>
      </c>
      <c r="HJ751">
        <v>9999</v>
      </c>
      <c r="HK751">
        <v>9999</v>
      </c>
      <c r="HL751">
        <v>157.6</v>
      </c>
      <c r="HM751">
        <v>1.86742</v>
      </c>
      <c r="HN751">
        <v>1.86646</v>
      </c>
      <c r="HO751">
        <v>1.86586</v>
      </c>
      <c r="HP751">
        <v>1.86584</v>
      </c>
      <c r="HQ751">
        <v>1.86768</v>
      </c>
      <c r="HR751">
        <v>1.87015</v>
      </c>
      <c r="HS751">
        <v>1.86876</v>
      </c>
      <c r="HT751">
        <v>1.87026</v>
      </c>
      <c r="HU751">
        <v>0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-3.852</v>
      </c>
      <c r="II751">
        <v>-0.095</v>
      </c>
      <c r="IJ751">
        <v>-0.9279119013753974</v>
      </c>
      <c r="IK751">
        <v>-0.003643892653284941</v>
      </c>
      <c r="IL751">
        <v>8.948238347276123E-07</v>
      </c>
      <c r="IM751">
        <v>-2.445980282225029E-10</v>
      </c>
      <c r="IN751">
        <v>-0.1764634167570225</v>
      </c>
      <c r="IO751">
        <v>-0.01042730378795286</v>
      </c>
      <c r="IP751">
        <v>0.00100284695746963</v>
      </c>
      <c r="IQ751">
        <v>-1.701466411570297E-05</v>
      </c>
      <c r="IR751">
        <v>2</v>
      </c>
      <c r="IS751">
        <v>2310</v>
      </c>
      <c r="IT751">
        <v>1</v>
      </c>
      <c r="IU751">
        <v>25</v>
      </c>
      <c r="IV751">
        <v>47.5</v>
      </c>
      <c r="IW751">
        <v>47.2</v>
      </c>
      <c r="IX751">
        <v>2.17407</v>
      </c>
      <c r="IY751">
        <v>2.20093</v>
      </c>
      <c r="IZ751">
        <v>1.39648</v>
      </c>
      <c r="JA751">
        <v>2.34619</v>
      </c>
      <c r="JB751">
        <v>1.49536</v>
      </c>
      <c r="JC751">
        <v>2.34741</v>
      </c>
      <c r="JD751">
        <v>36.0113</v>
      </c>
      <c r="JE751">
        <v>24.14</v>
      </c>
      <c r="JF751">
        <v>18</v>
      </c>
      <c r="JG751">
        <v>516.736</v>
      </c>
      <c r="JH751">
        <v>442.585</v>
      </c>
      <c r="JI751">
        <v>24.9999</v>
      </c>
      <c r="JJ751">
        <v>26.1758</v>
      </c>
      <c r="JK751">
        <v>30</v>
      </c>
      <c r="JL751">
        <v>26.1697</v>
      </c>
      <c r="JM751">
        <v>26.114</v>
      </c>
      <c r="JN751">
        <v>43.5211</v>
      </c>
      <c r="JO751">
        <v>30.7978</v>
      </c>
      <c r="JP751">
        <v>58.7694</v>
      </c>
      <c r="JQ751">
        <v>25</v>
      </c>
      <c r="JR751">
        <v>1055.74</v>
      </c>
      <c r="JS751">
        <v>17.0337</v>
      </c>
      <c r="JT751">
        <v>100.84</v>
      </c>
      <c r="JU751">
        <v>100.808</v>
      </c>
    </row>
    <row r="752" spans="1:281">
      <c r="A752">
        <v>736</v>
      </c>
      <c r="B752">
        <v>1658952085.5</v>
      </c>
      <c r="C752">
        <v>10447.5</v>
      </c>
      <c r="D752" t="s">
        <v>1908</v>
      </c>
      <c r="E752" t="s">
        <v>1909</v>
      </c>
      <c r="F752">
        <v>5</v>
      </c>
      <c r="G752" t="s">
        <v>1783</v>
      </c>
      <c r="H752" t="s">
        <v>416</v>
      </c>
      <c r="I752">
        <v>1658952077.714286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1061.966031390705</v>
      </c>
      <c r="AK752">
        <v>1006.877624242424</v>
      </c>
      <c r="AL752">
        <v>3.382177465031726</v>
      </c>
      <c r="AM752">
        <v>65.26801918758835</v>
      </c>
      <c r="AN752">
        <f>(AP752 - AO752 + DI752*1E3/(8.314*(DK752+273.15)) * AR752/DH752 * AQ752) * DH752/(100*CV752) * 1000/(1000 - AP752)</f>
        <v>0</v>
      </c>
      <c r="AO752">
        <v>17.19649239319284</v>
      </c>
      <c r="AP752">
        <v>22.62828363636364</v>
      </c>
      <c r="AQ752">
        <v>-0.007200326850248988</v>
      </c>
      <c r="AR752">
        <v>84.82373747385547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1394</v>
      </c>
      <c r="CA752">
        <v>300</v>
      </c>
      <c r="CB752">
        <v>300</v>
      </c>
      <c r="CC752">
        <v>300</v>
      </c>
      <c r="CD752">
        <v>10389.3</v>
      </c>
      <c r="CE752">
        <v>1221.96</v>
      </c>
      <c r="CF752">
        <v>-0.00688733</v>
      </c>
      <c r="CG752">
        <v>0.34</v>
      </c>
      <c r="CH752" t="s">
        <v>417</v>
      </c>
      <c r="CI752" t="s">
        <v>417</v>
      </c>
      <c r="CJ752" t="s">
        <v>417</v>
      </c>
      <c r="CK752" t="s">
        <v>417</v>
      </c>
      <c r="CL752" t="s">
        <v>417</v>
      </c>
      <c r="CM752" t="s">
        <v>417</v>
      </c>
      <c r="CN752" t="s">
        <v>417</v>
      </c>
      <c r="CO752" t="s">
        <v>417</v>
      </c>
      <c r="CP752" t="s">
        <v>417</v>
      </c>
      <c r="CQ752" t="s">
        <v>417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1658952077.714286</v>
      </c>
      <c r="DB752">
        <v>959.9701071428572</v>
      </c>
      <c r="DC752">
        <v>1026.793214285715</v>
      </c>
      <c r="DD752">
        <v>22.65663214285714</v>
      </c>
      <c r="DE752">
        <v>17.26771428571428</v>
      </c>
      <c r="DF752">
        <v>963.7976785714285</v>
      </c>
      <c r="DG752">
        <v>22.75159285714286</v>
      </c>
      <c r="DH752">
        <v>500.049</v>
      </c>
      <c r="DI752">
        <v>90.38456785714286</v>
      </c>
      <c r="DJ752">
        <v>0.09999924642857143</v>
      </c>
      <c r="DK752">
        <v>27.16351071428572</v>
      </c>
      <c r="DL752">
        <v>26.71569642857143</v>
      </c>
      <c r="DM752">
        <v>999.9000000000002</v>
      </c>
      <c r="DN752">
        <v>0</v>
      </c>
      <c r="DO752">
        <v>0</v>
      </c>
      <c r="DP752">
        <v>10004.77678571429</v>
      </c>
      <c r="DQ752">
        <v>0</v>
      </c>
      <c r="DR752">
        <v>11.63565</v>
      </c>
      <c r="DS752">
        <v>-66.82192500000001</v>
      </c>
      <c r="DT752">
        <v>982.2239999999999</v>
      </c>
      <c r="DU752">
        <v>1044.831785714286</v>
      </c>
      <c r="DV752">
        <v>5.388903214285715</v>
      </c>
      <c r="DW752">
        <v>1026.793214285715</v>
      </c>
      <c r="DX752">
        <v>17.26771428571428</v>
      </c>
      <c r="DY752">
        <v>2.047809642857143</v>
      </c>
      <c r="DZ752">
        <v>1.560736785714286</v>
      </c>
      <c r="EA752">
        <v>17.81892857142857</v>
      </c>
      <c r="EB752">
        <v>13.57641428571428</v>
      </c>
      <c r="EC752">
        <v>1999.979642857143</v>
      </c>
      <c r="ED752">
        <v>0.9799952499999999</v>
      </c>
      <c r="EE752">
        <v>0.02000476071428571</v>
      </c>
      <c r="EF752">
        <v>0</v>
      </c>
      <c r="EG752">
        <v>877.4929285714287</v>
      </c>
      <c r="EH752">
        <v>5.00097</v>
      </c>
      <c r="EI752">
        <v>17483.52857142857</v>
      </c>
      <c r="EJ752">
        <v>16707.37857142857</v>
      </c>
      <c r="EK752">
        <v>39</v>
      </c>
      <c r="EL752">
        <v>39.375</v>
      </c>
      <c r="EM752">
        <v>38.937</v>
      </c>
      <c r="EN752">
        <v>39.0155</v>
      </c>
      <c r="EO752">
        <v>39.56199999999999</v>
      </c>
      <c r="EP752">
        <v>1955.0675</v>
      </c>
      <c r="EQ752">
        <v>39.90500000000001</v>
      </c>
      <c r="ER752">
        <v>0</v>
      </c>
      <c r="ES752">
        <v>2879.399999856949</v>
      </c>
      <c r="ET752">
        <v>0</v>
      </c>
      <c r="EU752">
        <v>877.5380384615383</v>
      </c>
      <c r="EV752">
        <v>3.352854699206461</v>
      </c>
      <c r="EW752">
        <v>56.31794870606232</v>
      </c>
      <c r="EX752">
        <v>17483.95769230769</v>
      </c>
      <c r="EY752">
        <v>15</v>
      </c>
      <c r="EZ752">
        <v>1658949246.1</v>
      </c>
      <c r="FA752" t="s">
        <v>1397</v>
      </c>
      <c r="FB752">
        <v>1658949228.6</v>
      </c>
      <c r="FC752">
        <v>1658949246.1</v>
      </c>
      <c r="FD752">
        <v>1</v>
      </c>
      <c r="FE752">
        <v>1.075</v>
      </c>
      <c r="FF752">
        <v>0.018</v>
      </c>
      <c r="FG752">
        <v>-2.327</v>
      </c>
      <c r="FH752">
        <v>-0.178</v>
      </c>
      <c r="FI752">
        <v>420</v>
      </c>
      <c r="FJ752">
        <v>13</v>
      </c>
      <c r="FK752">
        <v>0.09</v>
      </c>
      <c r="FL752">
        <v>0.02</v>
      </c>
      <c r="FM752">
        <v>-66.6745775</v>
      </c>
      <c r="FN752">
        <v>-3.584972983114294</v>
      </c>
      <c r="FO752">
        <v>0.3482480943863872</v>
      </c>
      <c r="FP752">
        <v>0</v>
      </c>
      <c r="FQ752">
        <v>877.3337647058823</v>
      </c>
      <c r="FR752">
        <v>3.934851034057894</v>
      </c>
      <c r="FS752">
        <v>0.4828414097709749</v>
      </c>
      <c r="FT752">
        <v>0</v>
      </c>
      <c r="FU752">
        <v>5.37296175</v>
      </c>
      <c r="FV752">
        <v>0.511713658536574</v>
      </c>
      <c r="FW752">
        <v>0.052862471039836</v>
      </c>
      <c r="FX752">
        <v>0</v>
      </c>
      <c r="FY752">
        <v>0</v>
      </c>
      <c r="FZ752">
        <v>3</v>
      </c>
      <c r="GA752" t="s">
        <v>439</v>
      </c>
      <c r="GB752">
        <v>2.98373</v>
      </c>
      <c r="GC752">
        <v>2.71573</v>
      </c>
      <c r="GD752">
        <v>0.171503</v>
      </c>
      <c r="GE752">
        <v>0.176672</v>
      </c>
      <c r="GF752">
        <v>0.103219</v>
      </c>
      <c r="GG752">
        <v>0.08327909999999999</v>
      </c>
      <c r="GH752">
        <v>26289.2</v>
      </c>
      <c r="GI752">
        <v>26224.7</v>
      </c>
      <c r="GJ752">
        <v>29487.8</v>
      </c>
      <c r="GK752">
        <v>29454.8</v>
      </c>
      <c r="GL752">
        <v>35029.8</v>
      </c>
      <c r="GM752">
        <v>35903.1</v>
      </c>
      <c r="GN752">
        <v>41536.3</v>
      </c>
      <c r="GO752">
        <v>41974.8</v>
      </c>
      <c r="GP752">
        <v>1.95853</v>
      </c>
      <c r="GQ752">
        <v>1.91103</v>
      </c>
      <c r="GR752">
        <v>0.0904575</v>
      </c>
      <c r="GS752">
        <v>0</v>
      </c>
      <c r="GT752">
        <v>25.216</v>
      </c>
      <c r="GU752">
        <v>999.9</v>
      </c>
      <c r="GV752">
        <v>46.7</v>
      </c>
      <c r="GW752">
        <v>31.4</v>
      </c>
      <c r="GX752">
        <v>23.8463</v>
      </c>
      <c r="GY752">
        <v>63.0298</v>
      </c>
      <c r="GZ752">
        <v>34.0064</v>
      </c>
      <c r="HA752">
        <v>1</v>
      </c>
      <c r="HB752">
        <v>-0.0992429</v>
      </c>
      <c r="HC752">
        <v>0.179493</v>
      </c>
      <c r="HD752">
        <v>20.3327</v>
      </c>
      <c r="HE752">
        <v>5.21594</v>
      </c>
      <c r="HF752">
        <v>12.0099</v>
      </c>
      <c r="HG752">
        <v>4.98895</v>
      </c>
      <c r="HH752">
        <v>3.28842</v>
      </c>
      <c r="HI752">
        <v>9999</v>
      </c>
      <c r="HJ752">
        <v>9999</v>
      </c>
      <c r="HK752">
        <v>9999</v>
      </c>
      <c r="HL752">
        <v>157.6</v>
      </c>
      <c r="HM752">
        <v>1.86742</v>
      </c>
      <c r="HN752">
        <v>1.86646</v>
      </c>
      <c r="HO752">
        <v>1.86593</v>
      </c>
      <c r="HP752">
        <v>1.86584</v>
      </c>
      <c r="HQ752">
        <v>1.86768</v>
      </c>
      <c r="HR752">
        <v>1.87014</v>
      </c>
      <c r="HS752">
        <v>1.86876</v>
      </c>
      <c r="HT752">
        <v>1.87027</v>
      </c>
      <c r="HU752">
        <v>0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-3.895</v>
      </c>
      <c r="II752">
        <v>-0.0953</v>
      </c>
      <c r="IJ752">
        <v>-0.9279119013753974</v>
      </c>
      <c r="IK752">
        <v>-0.003643892653284941</v>
      </c>
      <c r="IL752">
        <v>8.948238347276123E-07</v>
      </c>
      <c r="IM752">
        <v>-2.445980282225029E-10</v>
      </c>
      <c r="IN752">
        <v>-0.1764634167570225</v>
      </c>
      <c r="IO752">
        <v>-0.01042730378795286</v>
      </c>
      <c r="IP752">
        <v>0.00100284695746963</v>
      </c>
      <c r="IQ752">
        <v>-1.701466411570297E-05</v>
      </c>
      <c r="IR752">
        <v>2</v>
      </c>
      <c r="IS752">
        <v>2310</v>
      </c>
      <c r="IT752">
        <v>1</v>
      </c>
      <c r="IU752">
        <v>25</v>
      </c>
      <c r="IV752">
        <v>47.6</v>
      </c>
      <c r="IW752">
        <v>47.3</v>
      </c>
      <c r="IX752">
        <v>2.19971</v>
      </c>
      <c r="IY752">
        <v>2.20093</v>
      </c>
      <c r="IZ752">
        <v>1.39648</v>
      </c>
      <c r="JA752">
        <v>2.34497</v>
      </c>
      <c r="JB752">
        <v>1.49536</v>
      </c>
      <c r="JC752">
        <v>2.31323</v>
      </c>
      <c r="JD752">
        <v>36.0113</v>
      </c>
      <c r="JE752">
        <v>24.1663</v>
      </c>
      <c r="JF752">
        <v>18</v>
      </c>
      <c r="JG752">
        <v>516.734</v>
      </c>
      <c r="JH752">
        <v>442.501</v>
      </c>
      <c r="JI752">
        <v>25</v>
      </c>
      <c r="JJ752">
        <v>26.1758</v>
      </c>
      <c r="JK752">
        <v>30</v>
      </c>
      <c r="JL752">
        <v>26.1695</v>
      </c>
      <c r="JM752">
        <v>26.1128</v>
      </c>
      <c r="JN752">
        <v>44.0328</v>
      </c>
      <c r="JO752">
        <v>31.1031</v>
      </c>
      <c r="JP752">
        <v>58.3987</v>
      </c>
      <c r="JQ752">
        <v>25</v>
      </c>
      <c r="JR752">
        <v>1069.1</v>
      </c>
      <c r="JS752">
        <v>16.9589</v>
      </c>
      <c r="JT752">
        <v>100.839</v>
      </c>
      <c r="JU752">
        <v>100.808</v>
      </c>
    </row>
    <row r="753" spans="1:281">
      <c r="A753">
        <v>737</v>
      </c>
      <c r="B753">
        <v>1658952090.5</v>
      </c>
      <c r="C753">
        <v>10452.5</v>
      </c>
      <c r="D753" t="s">
        <v>1910</v>
      </c>
      <c r="E753" t="s">
        <v>1911</v>
      </c>
      <c r="F753">
        <v>5</v>
      </c>
      <c r="G753" t="s">
        <v>1783</v>
      </c>
      <c r="H753" t="s">
        <v>416</v>
      </c>
      <c r="I753">
        <v>1658952083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1078.930193323461</v>
      </c>
      <c r="AK753">
        <v>1023.872424242424</v>
      </c>
      <c r="AL753">
        <v>3.400401148077649</v>
      </c>
      <c r="AM753">
        <v>65.26801918758835</v>
      </c>
      <c r="AN753">
        <f>(AP753 - AO753 + DI753*1E3/(8.314*(DK753+273.15)) * AR753/DH753 * AQ753) * DH753/(100*CV753) * 1000/(1000 - AP753)</f>
        <v>0</v>
      </c>
      <c r="AO753">
        <v>17.09774059499811</v>
      </c>
      <c r="AP753">
        <v>22.58290909090908</v>
      </c>
      <c r="AQ753">
        <v>-0.006727400754206071</v>
      </c>
      <c r="AR753">
        <v>84.82373747385547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1394</v>
      </c>
      <c r="CA753">
        <v>300</v>
      </c>
      <c r="CB753">
        <v>300</v>
      </c>
      <c r="CC753">
        <v>300</v>
      </c>
      <c r="CD753">
        <v>10389.3</v>
      </c>
      <c r="CE753">
        <v>1221.96</v>
      </c>
      <c r="CF753">
        <v>-0.00688733</v>
      </c>
      <c r="CG753">
        <v>0.34</v>
      </c>
      <c r="CH753" t="s">
        <v>417</v>
      </c>
      <c r="CI753" t="s">
        <v>417</v>
      </c>
      <c r="CJ753" t="s">
        <v>417</v>
      </c>
      <c r="CK753" t="s">
        <v>417</v>
      </c>
      <c r="CL753" t="s">
        <v>417</v>
      </c>
      <c r="CM753" t="s">
        <v>417</v>
      </c>
      <c r="CN753" t="s">
        <v>417</v>
      </c>
      <c r="CO753" t="s">
        <v>417</v>
      </c>
      <c r="CP753" t="s">
        <v>417</v>
      </c>
      <c r="CQ753" t="s">
        <v>417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1658952083</v>
      </c>
      <c r="DB753">
        <v>977.4854814814815</v>
      </c>
      <c r="DC753">
        <v>1044.581111111111</v>
      </c>
      <c r="DD753">
        <v>22.6356962962963</v>
      </c>
      <c r="DE753">
        <v>17.17518888888889</v>
      </c>
      <c r="DF753">
        <v>981.3589629629629</v>
      </c>
      <c r="DG753">
        <v>22.73084074074074</v>
      </c>
      <c r="DH753">
        <v>500.0541481481482</v>
      </c>
      <c r="DI753">
        <v>90.38481481481482</v>
      </c>
      <c r="DJ753">
        <v>0.1000125296296296</v>
      </c>
      <c r="DK753">
        <v>27.16113703703704</v>
      </c>
      <c r="DL753">
        <v>26.70488888888889</v>
      </c>
      <c r="DM753">
        <v>999.9000000000001</v>
      </c>
      <c r="DN753">
        <v>0</v>
      </c>
      <c r="DO753">
        <v>0</v>
      </c>
      <c r="DP753">
        <v>10000.99481481481</v>
      </c>
      <c r="DQ753">
        <v>0</v>
      </c>
      <c r="DR753">
        <v>11.635</v>
      </c>
      <c r="DS753">
        <v>-67.09475555555555</v>
      </c>
      <c r="DT753">
        <v>1000.123444444444</v>
      </c>
      <c r="DU753">
        <v>1062.832592592593</v>
      </c>
      <c r="DV753">
        <v>5.460496296296297</v>
      </c>
      <c r="DW753">
        <v>1044.581111111111</v>
      </c>
      <c r="DX753">
        <v>17.17518888888889</v>
      </c>
      <c r="DY753">
        <v>2.045923703703704</v>
      </c>
      <c r="DZ753">
        <v>1.552377037037037</v>
      </c>
      <c r="EA753">
        <v>17.80428148148148</v>
      </c>
      <c r="EB753">
        <v>13.49383333333333</v>
      </c>
      <c r="EC753">
        <v>1999.996666666666</v>
      </c>
      <c r="ED753">
        <v>0.9799953333333332</v>
      </c>
      <c r="EE753">
        <v>0.02000464814814815</v>
      </c>
      <c r="EF753">
        <v>0</v>
      </c>
      <c r="EG753">
        <v>877.7421111111113</v>
      </c>
      <c r="EH753">
        <v>5.00097</v>
      </c>
      <c r="EI753">
        <v>17488.08518518518</v>
      </c>
      <c r="EJ753">
        <v>16707.52592592593</v>
      </c>
      <c r="EK753">
        <v>38.98833333333333</v>
      </c>
      <c r="EL753">
        <v>39.375</v>
      </c>
      <c r="EM753">
        <v>38.937</v>
      </c>
      <c r="EN753">
        <v>39.00688888888889</v>
      </c>
      <c r="EO753">
        <v>39.5597037037037</v>
      </c>
      <c r="EP753">
        <v>1955.083333333334</v>
      </c>
      <c r="EQ753">
        <v>39.90703703703704</v>
      </c>
      <c r="ER753">
        <v>0</v>
      </c>
      <c r="ES753">
        <v>2884.200000047684</v>
      </c>
      <c r="ET753">
        <v>0</v>
      </c>
      <c r="EU753">
        <v>877.7372692307692</v>
      </c>
      <c r="EV753">
        <v>1.521264959039572</v>
      </c>
      <c r="EW753">
        <v>40.53675215445863</v>
      </c>
      <c r="EX753">
        <v>17487.91923076923</v>
      </c>
      <c r="EY753">
        <v>15</v>
      </c>
      <c r="EZ753">
        <v>1658949246.1</v>
      </c>
      <c r="FA753" t="s">
        <v>1397</v>
      </c>
      <c r="FB753">
        <v>1658949228.6</v>
      </c>
      <c r="FC753">
        <v>1658949246.1</v>
      </c>
      <c r="FD753">
        <v>1</v>
      </c>
      <c r="FE753">
        <v>1.075</v>
      </c>
      <c r="FF753">
        <v>0.018</v>
      </c>
      <c r="FG753">
        <v>-2.327</v>
      </c>
      <c r="FH753">
        <v>-0.178</v>
      </c>
      <c r="FI753">
        <v>420</v>
      </c>
      <c r="FJ753">
        <v>13</v>
      </c>
      <c r="FK753">
        <v>0.09</v>
      </c>
      <c r="FL753">
        <v>0.02</v>
      </c>
      <c r="FM753">
        <v>-66.887925</v>
      </c>
      <c r="FN753">
        <v>-3.236798499061793</v>
      </c>
      <c r="FO753">
        <v>0.3174927989340862</v>
      </c>
      <c r="FP753">
        <v>0</v>
      </c>
      <c r="FQ753">
        <v>877.5586764705882</v>
      </c>
      <c r="FR753">
        <v>2.456730331586305</v>
      </c>
      <c r="FS753">
        <v>0.3681881488801387</v>
      </c>
      <c r="FT753">
        <v>0</v>
      </c>
      <c r="FU753">
        <v>5.412198500000001</v>
      </c>
      <c r="FV753">
        <v>0.7525636772983155</v>
      </c>
      <c r="FW753">
        <v>0.07394920126512529</v>
      </c>
      <c r="FX753">
        <v>0</v>
      </c>
      <c r="FY753">
        <v>0</v>
      </c>
      <c r="FZ753">
        <v>3</v>
      </c>
      <c r="GA753" t="s">
        <v>439</v>
      </c>
      <c r="GB753">
        <v>2.98365</v>
      </c>
      <c r="GC753">
        <v>2.71555</v>
      </c>
      <c r="GD753">
        <v>0.173359</v>
      </c>
      <c r="GE753">
        <v>0.178453</v>
      </c>
      <c r="GF753">
        <v>0.103068</v>
      </c>
      <c r="GG753">
        <v>0.0826735</v>
      </c>
      <c r="GH753">
        <v>26230.5</v>
      </c>
      <c r="GI753">
        <v>26167.9</v>
      </c>
      <c r="GJ753">
        <v>29488</v>
      </c>
      <c r="GK753">
        <v>29454.7</v>
      </c>
      <c r="GL753">
        <v>35036.5</v>
      </c>
      <c r="GM753">
        <v>35927.3</v>
      </c>
      <c r="GN753">
        <v>41537</v>
      </c>
      <c r="GO753">
        <v>41975</v>
      </c>
      <c r="GP753">
        <v>1.95865</v>
      </c>
      <c r="GQ753">
        <v>1.91085</v>
      </c>
      <c r="GR753">
        <v>0.0901595</v>
      </c>
      <c r="GS753">
        <v>0</v>
      </c>
      <c r="GT753">
        <v>25.2159</v>
      </c>
      <c r="GU753">
        <v>999.9</v>
      </c>
      <c r="GV753">
        <v>46.6</v>
      </c>
      <c r="GW753">
        <v>31.4</v>
      </c>
      <c r="GX753">
        <v>23.7957</v>
      </c>
      <c r="GY753">
        <v>63.0998</v>
      </c>
      <c r="GZ753">
        <v>33.766</v>
      </c>
      <c r="HA753">
        <v>1</v>
      </c>
      <c r="HB753">
        <v>-0.0993623</v>
      </c>
      <c r="HC753">
        <v>0.182083</v>
      </c>
      <c r="HD753">
        <v>20.3327</v>
      </c>
      <c r="HE753">
        <v>5.21594</v>
      </c>
      <c r="HF753">
        <v>12.0099</v>
      </c>
      <c r="HG753">
        <v>4.989</v>
      </c>
      <c r="HH753">
        <v>3.28845</v>
      </c>
      <c r="HI753">
        <v>9999</v>
      </c>
      <c r="HJ753">
        <v>9999</v>
      </c>
      <c r="HK753">
        <v>9999</v>
      </c>
      <c r="HL753">
        <v>157.6</v>
      </c>
      <c r="HM753">
        <v>1.86742</v>
      </c>
      <c r="HN753">
        <v>1.86646</v>
      </c>
      <c r="HO753">
        <v>1.86593</v>
      </c>
      <c r="HP753">
        <v>1.86584</v>
      </c>
      <c r="HQ753">
        <v>1.86769</v>
      </c>
      <c r="HR753">
        <v>1.87014</v>
      </c>
      <c r="HS753">
        <v>1.86876</v>
      </c>
      <c r="HT753">
        <v>1.87027</v>
      </c>
      <c r="HU753">
        <v>0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-3.94</v>
      </c>
      <c r="II753">
        <v>-0.0956</v>
      </c>
      <c r="IJ753">
        <v>-0.9279119013753974</v>
      </c>
      <c r="IK753">
        <v>-0.003643892653284941</v>
      </c>
      <c r="IL753">
        <v>8.948238347276123E-07</v>
      </c>
      <c r="IM753">
        <v>-2.445980282225029E-10</v>
      </c>
      <c r="IN753">
        <v>-0.1764634167570225</v>
      </c>
      <c r="IO753">
        <v>-0.01042730378795286</v>
      </c>
      <c r="IP753">
        <v>0.00100284695746963</v>
      </c>
      <c r="IQ753">
        <v>-1.701466411570297E-05</v>
      </c>
      <c r="IR753">
        <v>2</v>
      </c>
      <c r="IS753">
        <v>2310</v>
      </c>
      <c r="IT753">
        <v>1</v>
      </c>
      <c r="IU753">
        <v>25</v>
      </c>
      <c r="IV753">
        <v>47.7</v>
      </c>
      <c r="IW753">
        <v>47.4</v>
      </c>
      <c r="IX753">
        <v>2.229</v>
      </c>
      <c r="IY753">
        <v>2.19482</v>
      </c>
      <c r="IZ753">
        <v>1.39648</v>
      </c>
      <c r="JA753">
        <v>2.34497</v>
      </c>
      <c r="JB753">
        <v>1.49536</v>
      </c>
      <c r="JC753">
        <v>2.38403</v>
      </c>
      <c r="JD753">
        <v>36.0113</v>
      </c>
      <c r="JE753">
        <v>24.1663</v>
      </c>
      <c r="JF753">
        <v>18</v>
      </c>
      <c r="JG753">
        <v>516.797</v>
      </c>
      <c r="JH753">
        <v>442.386</v>
      </c>
      <c r="JI753">
        <v>25.0002</v>
      </c>
      <c r="JJ753">
        <v>26.1758</v>
      </c>
      <c r="JK753">
        <v>29.9999</v>
      </c>
      <c r="JL753">
        <v>26.1675</v>
      </c>
      <c r="JM753">
        <v>26.1118</v>
      </c>
      <c r="JN753">
        <v>44.6231</v>
      </c>
      <c r="JO753">
        <v>31.1031</v>
      </c>
      <c r="JP753">
        <v>58.3987</v>
      </c>
      <c r="JQ753">
        <v>25</v>
      </c>
      <c r="JR753">
        <v>1089.14</v>
      </c>
      <c r="JS753">
        <v>16.9155</v>
      </c>
      <c r="JT753">
        <v>100.841</v>
      </c>
      <c r="JU753">
        <v>100.808</v>
      </c>
    </row>
    <row r="754" spans="1:281">
      <c r="A754">
        <v>738</v>
      </c>
      <c r="B754">
        <v>1658952095.5</v>
      </c>
      <c r="C754">
        <v>10457.5</v>
      </c>
      <c r="D754" t="s">
        <v>1912</v>
      </c>
      <c r="E754" t="s">
        <v>1913</v>
      </c>
      <c r="F754">
        <v>5</v>
      </c>
      <c r="G754" t="s">
        <v>1783</v>
      </c>
      <c r="H754" t="s">
        <v>416</v>
      </c>
      <c r="I754">
        <v>1658952087.714286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1095.763171384618</v>
      </c>
      <c r="AK754">
        <v>1040.821939393939</v>
      </c>
      <c r="AL754">
        <v>3.380636410777916</v>
      </c>
      <c r="AM754">
        <v>65.26801918758835</v>
      </c>
      <c r="AN754">
        <f>(AP754 - AO754 + DI754*1E3/(8.314*(DK754+273.15)) * AR754/DH754 * AQ754) * DH754/(100*CV754) * 1000/(1000 - AP754)</f>
        <v>0</v>
      </c>
      <c r="AO754">
        <v>16.96167294656344</v>
      </c>
      <c r="AP754">
        <v>22.51922424242424</v>
      </c>
      <c r="AQ754">
        <v>-0.01506560416458549</v>
      </c>
      <c r="AR754">
        <v>84.82373747385547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1394</v>
      </c>
      <c r="CA754">
        <v>300</v>
      </c>
      <c r="CB754">
        <v>300</v>
      </c>
      <c r="CC754">
        <v>300</v>
      </c>
      <c r="CD754">
        <v>10389.3</v>
      </c>
      <c r="CE754">
        <v>1221.96</v>
      </c>
      <c r="CF754">
        <v>-0.00688733</v>
      </c>
      <c r="CG754">
        <v>0.34</v>
      </c>
      <c r="CH754" t="s">
        <v>417</v>
      </c>
      <c r="CI754" t="s">
        <v>417</v>
      </c>
      <c r="CJ754" t="s">
        <v>417</v>
      </c>
      <c r="CK754" t="s">
        <v>417</v>
      </c>
      <c r="CL754" t="s">
        <v>417</v>
      </c>
      <c r="CM754" t="s">
        <v>417</v>
      </c>
      <c r="CN754" t="s">
        <v>417</v>
      </c>
      <c r="CO754" t="s">
        <v>417</v>
      </c>
      <c r="CP754" t="s">
        <v>417</v>
      </c>
      <c r="CQ754" t="s">
        <v>417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1658952087.714286</v>
      </c>
      <c r="DB754">
        <v>993.152</v>
      </c>
      <c r="DC754">
        <v>1060.357857142857</v>
      </c>
      <c r="DD754">
        <v>22.59784285714286</v>
      </c>
      <c r="DE754">
        <v>17.07430714285714</v>
      </c>
      <c r="DF754">
        <v>997.0652499999999</v>
      </c>
      <c r="DG754">
        <v>22.69332142857142</v>
      </c>
      <c r="DH754">
        <v>500.0471071428572</v>
      </c>
      <c r="DI754">
        <v>90.38460714285713</v>
      </c>
      <c r="DJ754">
        <v>0.09994773214285715</v>
      </c>
      <c r="DK754">
        <v>27.15878571428572</v>
      </c>
      <c r="DL754">
        <v>26.6963</v>
      </c>
      <c r="DM754">
        <v>999.9000000000002</v>
      </c>
      <c r="DN754">
        <v>0</v>
      </c>
      <c r="DO754">
        <v>0</v>
      </c>
      <c r="DP754">
        <v>10004.95857142857</v>
      </c>
      <c r="DQ754">
        <v>0</v>
      </c>
      <c r="DR754">
        <v>11.635</v>
      </c>
      <c r="DS754">
        <v>-67.20618571428572</v>
      </c>
      <c r="DT754">
        <v>1016.112964285714</v>
      </c>
      <c r="DU754">
        <v>1078.775357142857</v>
      </c>
      <c r="DV754">
        <v>5.523524999999999</v>
      </c>
      <c r="DW754">
        <v>1060.357857142857</v>
      </c>
      <c r="DX754">
        <v>17.07430714285714</v>
      </c>
      <c r="DY754">
        <v>2.042497857142858</v>
      </c>
      <c r="DZ754">
        <v>1.543255</v>
      </c>
      <c r="EA754">
        <v>17.77765714285714</v>
      </c>
      <c r="EB754">
        <v>13.40334285714286</v>
      </c>
      <c r="EC754">
        <v>2000.009642857143</v>
      </c>
      <c r="ED754">
        <v>0.9799952142857142</v>
      </c>
      <c r="EE754">
        <v>0.02000483571428571</v>
      </c>
      <c r="EF754">
        <v>0</v>
      </c>
      <c r="EG754">
        <v>877.9010357142859</v>
      </c>
      <c r="EH754">
        <v>5.00097</v>
      </c>
      <c r="EI754">
        <v>17490.95357142857</v>
      </c>
      <c r="EJ754">
        <v>16707.63928571429</v>
      </c>
      <c r="EK754">
        <v>38.9775</v>
      </c>
      <c r="EL754">
        <v>39.375</v>
      </c>
      <c r="EM754">
        <v>38.937</v>
      </c>
      <c r="EN754">
        <v>39.0155</v>
      </c>
      <c r="EO754">
        <v>39.55535714285713</v>
      </c>
      <c r="EP754">
        <v>1955.095</v>
      </c>
      <c r="EQ754">
        <v>39.91000000000001</v>
      </c>
      <c r="ER754">
        <v>0</v>
      </c>
      <c r="ES754">
        <v>2889.599999904633</v>
      </c>
      <c r="ET754">
        <v>0</v>
      </c>
      <c r="EU754">
        <v>877.8856</v>
      </c>
      <c r="EV754">
        <v>1.250923085705423</v>
      </c>
      <c r="EW754">
        <v>29.6769231505466</v>
      </c>
      <c r="EX754">
        <v>17491.264</v>
      </c>
      <c r="EY754">
        <v>15</v>
      </c>
      <c r="EZ754">
        <v>1658949246.1</v>
      </c>
      <c r="FA754" t="s">
        <v>1397</v>
      </c>
      <c r="FB754">
        <v>1658949228.6</v>
      </c>
      <c r="FC754">
        <v>1658949246.1</v>
      </c>
      <c r="FD754">
        <v>1</v>
      </c>
      <c r="FE754">
        <v>1.075</v>
      </c>
      <c r="FF754">
        <v>0.018</v>
      </c>
      <c r="FG754">
        <v>-2.327</v>
      </c>
      <c r="FH754">
        <v>-0.178</v>
      </c>
      <c r="FI754">
        <v>420</v>
      </c>
      <c r="FJ754">
        <v>13</v>
      </c>
      <c r="FK754">
        <v>0.09</v>
      </c>
      <c r="FL754">
        <v>0.02</v>
      </c>
      <c r="FM754">
        <v>-67.1000243902439</v>
      </c>
      <c r="FN754">
        <v>-1.837618118466825</v>
      </c>
      <c r="FO754">
        <v>0.1995081595989995</v>
      </c>
      <c r="FP754">
        <v>0</v>
      </c>
      <c r="FQ754">
        <v>877.7889117647059</v>
      </c>
      <c r="FR754">
        <v>1.893002295292859</v>
      </c>
      <c r="FS754">
        <v>0.314356426374224</v>
      </c>
      <c r="FT754">
        <v>0</v>
      </c>
      <c r="FU754">
        <v>5.480481707317073</v>
      </c>
      <c r="FV754">
        <v>0.8415232055749201</v>
      </c>
      <c r="FW754">
        <v>0.08511338706725687</v>
      </c>
      <c r="FX754">
        <v>0</v>
      </c>
      <c r="FY754">
        <v>0</v>
      </c>
      <c r="FZ754">
        <v>3</v>
      </c>
      <c r="GA754" t="s">
        <v>439</v>
      </c>
      <c r="GB754">
        <v>2.98365</v>
      </c>
      <c r="GC754">
        <v>2.71584</v>
      </c>
      <c r="GD754">
        <v>0.175193</v>
      </c>
      <c r="GE754">
        <v>0.180208</v>
      </c>
      <c r="GF754">
        <v>0.10287</v>
      </c>
      <c r="GG754">
        <v>0.082556</v>
      </c>
      <c r="GH754">
        <v>26172.2</v>
      </c>
      <c r="GI754">
        <v>26112</v>
      </c>
      <c r="GJ754">
        <v>29487.8</v>
      </c>
      <c r="GK754">
        <v>29454.6</v>
      </c>
      <c r="GL754">
        <v>35043.8</v>
      </c>
      <c r="GM754">
        <v>35931.8</v>
      </c>
      <c r="GN754">
        <v>41536.3</v>
      </c>
      <c r="GO754">
        <v>41974.8</v>
      </c>
      <c r="GP754">
        <v>1.95858</v>
      </c>
      <c r="GQ754">
        <v>1.91092</v>
      </c>
      <c r="GR754">
        <v>0.0895113</v>
      </c>
      <c r="GS754">
        <v>0</v>
      </c>
      <c r="GT754">
        <v>25.2139</v>
      </c>
      <c r="GU754">
        <v>999.9</v>
      </c>
      <c r="GV754">
        <v>46.6</v>
      </c>
      <c r="GW754">
        <v>31.4</v>
      </c>
      <c r="GX754">
        <v>23.797</v>
      </c>
      <c r="GY754">
        <v>62.7498</v>
      </c>
      <c r="GZ754">
        <v>33.6338</v>
      </c>
      <c r="HA754">
        <v>1</v>
      </c>
      <c r="HB754">
        <v>-0.0993242</v>
      </c>
      <c r="HC754">
        <v>0.183129</v>
      </c>
      <c r="HD754">
        <v>20.3327</v>
      </c>
      <c r="HE754">
        <v>5.21639</v>
      </c>
      <c r="HF754">
        <v>12.0099</v>
      </c>
      <c r="HG754">
        <v>4.98895</v>
      </c>
      <c r="HH754">
        <v>3.28845</v>
      </c>
      <c r="HI754">
        <v>9999</v>
      </c>
      <c r="HJ754">
        <v>9999</v>
      </c>
      <c r="HK754">
        <v>9999</v>
      </c>
      <c r="HL754">
        <v>157.6</v>
      </c>
      <c r="HM754">
        <v>1.86742</v>
      </c>
      <c r="HN754">
        <v>1.86646</v>
      </c>
      <c r="HO754">
        <v>1.86591</v>
      </c>
      <c r="HP754">
        <v>1.86584</v>
      </c>
      <c r="HQ754">
        <v>1.86768</v>
      </c>
      <c r="HR754">
        <v>1.87013</v>
      </c>
      <c r="HS754">
        <v>1.86875</v>
      </c>
      <c r="HT754">
        <v>1.87027</v>
      </c>
      <c r="HU754">
        <v>0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-3.98</v>
      </c>
      <c r="II754">
        <v>-0.09619999999999999</v>
      </c>
      <c r="IJ754">
        <v>-0.9279119013753974</v>
      </c>
      <c r="IK754">
        <v>-0.003643892653284941</v>
      </c>
      <c r="IL754">
        <v>8.948238347276123E-07</v>
      </c>
      <c r="IM754">
        <v>-2.445980282225029E-10</v>
      </c>
      <c r="IN754">
        <v>-0.1764634167570225</v>
      </c>
      <c r="IO754">
        <v>-0.01042730378795286</v>
      </c>
      <c r="IP754">
        <v>0.00100284695746963</v>
      </c>
      <c r="IQ754">
        <v>-1.701466411570297E-05</v>
      </c>
      <c r="IR754">
        <v>2</v>
      </c>
      <c r="IS754">
        <v>2310</v>
      </c>
      <c r="IT754">
        <v>1</v>
      </c>
      <c r="IU754">
        <v>25</v>
      </c>
      <c r="IV754">
        <v>47.8</v>
      </c>
      <c r="IW754">
        <v>47.5</v>
      </c>
      <c r="IX754">
        <v>2.25586</v>
      </c>
      <c r="IY754">
        <v>2.20093</v>
      </c>
      <c r="IZ754">
        <v>1.39648</v>
      </c>
      <c r="JA754">
        <v>2.34619</v>
      </c>
      <c r="JB754">
        <v>1.49536</v>
      </c>
      <c r="JC754">
        <v>2.39136</v>
      </c>
      <c r="JD754">
        <v>36.0113</v>
      </c>
      <c r="JE754">
        <v>24.1751</v>
      </c>
      <c r="JF754">
        <v>18</v>
      </c>
      <c r="JG754">
        <v>516.748</v>
      </c>
      <c r="JH754">
        <v>442.427</v>
      </c>
      <c r="JI754">
        <v>25.0002</v>
      </c>
      <c r="JJ754">
        <v>26.1756</v>
      </c>
      <c r="JK754">
        <v>30</v>
      </c>
      <c r="JL754">
        <v>26.1675</v>
      </c>
      <c r="JM754">
        <v>26.1112</v>
      </c>
      <c r="JN754">
        <v>45.1401</v>
      </c>
      <c r="JO754">
        <v>31.1031</v>
      </c>
      <c r="JP754">
        <v>58.3987</v>
      </c>
      <c r="JQ754">
        <v>25</v>
      </c>
      <c r="JR754">
        <v>1102.5</v>
      </c>
      <c r="JS754">
        <v>16.8909</v>
      </c>
      <c r="JT754">
        <v>100.839</v>
      </c>
      <c r="JU754">
        <v>100.808</v>
      </c>
    </row>
    <row r="755" spans="1:281">
      <c r="A755">
        <v>739</v>
      </c>
      <c r="B755">
        <v>1658952100.5</v>
      </c>
      <c r="C755">
        <v>10462.5</v>
      </c>
      <c r="D755" t="s">
        <v>1914</v>
      </c>
      <c r="E755" t="s">
        <v>1915</v>
      </c>
      <c r="F755">
        <v>5</v>
      </c>
      <c r="G755" t="s">
        <v>1783</v>
      </c>
      <c r="H755" t="s">
        <v>416</v>
      </c>
      <c r="I755">
        <v>1658952093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1112.532471892317</v>
      </c>
      <c r="AK755">
        <v>1057.686060606061</v>
      </c>
      <c r="AL755">
        <v>3.382988524402416</v>
      </c>
      <c r="AM755">
        <v>65.26801918758835</v>
      </c>
      <c r="AN755">
        <f>(AP755 - AO755 + DI755*1E3/(8.314*(DK755+273.15)) * AR755/DH755 * AQ755) * DH755/(100*CV755) * 1000/(1000 - AP755)</f>
        <v>0</v>
      </c>
      <c r="AO755">
        <v>16.94265076062135</v>
      </c>
      <c r="AP755">
        <v>22.48953878787878</v>
      </c>
      <c r="AQ755">
        <v>-0.006203463213081501</v>
      </c>
      <c r="AR755">
        <v>84.82373747385547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1394</v>
      </c>
      <c r="CA755">
        <v>300</v>
      </c>
      <c r="CB755">
        <v>300</v>
      </c>
      <c r="CC755">
        <v>300</v>
      </c>
      <c r="CD755">
        <v>10389.3</v>
      </c>
      <c r="CE755">
        <v>1221.96</v>
      </c>
      <c r="CF755">
        <v>-0.00688733</v>
      </c>
      <c r="CG755">
        <v>0.34</v>
      </c>
      <c r="CH755" t="s">
        <v>417</v>
      </c>
      <c r="CI755" t="s">
        <v>417</v>
      </c>
      <c r="CJ755" t="s">
        <v>417</v>
      </c>
      <c r="CK755" t="s">
        <v>417</v>
      </c>
      <c r="CL755" t="s">
        <v>417</v>
      </c>
      <c r="CM755" t="s">
        <v>417</v>
      </c>
      <c r="CN755" t="s">
        <v>417</v>
      </c>
      <c r="CO755" t="s">
        <v>417</v>
      </c>
      <c r="CP755" t="s">
        <v>417</v>
      </c>
      <c r="CQ755" t="s">
        <v>417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1658952093</v>
      </c>
      <c r="DB755">
        <v>1010.698851851852</v>
      </c>
      <c r="DC755">
        <v>1077.935555555556</v>
      </c>
      <c r="DD755">
        <v>22.54904814814815</v>
      </c>
      <c r="DE755">
        <v>16.9865962962963</v>
      </c>
      <c r="DF755">
        <v>1014.657518518518</v>
      </c>
      <c r="DG755">
        <v>22.64496296296296</v>
      </c>
      <c r="DH755">
        <v>500.0580740740741</v>
      </c>
      <c r="DI755">
        <v>90.38405185185185</v>
      </c>
      <c r="DJ755">
        <v>0.0999977074074074</v>
      </c>
      <c r="DK755">
        <v>27.15651111111111</v>
      </c>
      <c r="DL755">
        <v>26.68563333333333</v>
      </c>
      <c r="DM755">
        <v>999.9000000000001</v>
      </c>
      <c r="DN755">
        <v>0</v>
      </c>
      <c r="DO755">
        <v>0</v>
      </c>
      <c r="DP755">
        <v>10004.03074074074</v>
      </c>
      <c r="DQ755">
        <v>0</v>
      </c>
      <c r="DR755">
        <v>11.63857777777778</v>
      </c>
      <c r="DS755">
        <v>-67.23782222222222</v>
      </c>
      <c r="DT755">
        <v>1034.013703703704</v>
      </c>
      <c r="DU755">
        <v>1096.562592592592</v>
      </c>
      <c r="DV755">
        <v>5.562448888888889</v>
      </c>
      <c r="DW755">
        <v>1077.935555555556</v>
      </c>
      <c r="DX755">
        <v>16.9865962962963</v>
      </c>
      <c r="DY755">
        <v>2.038074814814815</v>
      </c>
      <c r="DZ755">
        <v>1.535317407407407</v>
      </c>
      <c r="EA755">
        <v>17.74324444444445</v>
      </c>
      <c r="EB755">
        <v>13.3244</v>
      </c>
      <c r="EC755">
        <v>1999.997777777778</v>
      </c>
      <c r="ED755">
        <v>0.9799945555555555</v>
      </c>
      <c r="EE755">
        <v>0.02000550740740741</v>
      </c>
      <c r="EF755">
        <v>0</v>
      </c>
      <c r="EG755">
        <v>877.948814814815</v>
      </c>
      <c r="EH755">
        <v>5.00097</v>
      </c>
      <c r="EI755">
        <v>17492.88518518518</v>
      </c>
      <c r="EJ755">
        <v>16707.53333333333</v>
      </c>
      <c r="EK755">
        <v>38.95566666666667</v>
      </c>
      <c r="EL755">
        <v>39.375</v>
      </c>
      <c r="EM755">
        <v>38.9347037037037</v>
      </c>
      <c r="EN755">
        <v>39.01377777777778</v>
      </c>
      <c r="EO755">
        <v>39.54822222222222</v>
      </c>
      <c r="EP755">
        <v>1955.082222222222</v>
      </c>
      <c r="EQ755">
        <v>39.91407407407408</v>
      </c>
      <c r="ER755">
        <v>0</v>
      </c>
      <c r="ES755">
        <v>2894.399999856949</v>
      </c>
      <c r="ET755">
        <v>0</v>
      </c>
      <c r="EU755">
        <v>877.9361200000001</v>
      </c>
      <c r="EV755">
        <v>0.8338461575001226</v>
      </c>
      <c r="EW755">
        <v>13.80769234685129</v>
      </c>
      <c r="EX755">
        <v>17492.9</v>
      </c>
      <c r="EY755">
        <v>15</v>
      </c>
      <c r="EZ755">
        <v>1658949246.1</v>
      </c>
      <c r="FA755" t="s">
        <v>1397</v>
      </c>
      <c r="FB755">
        <v>1658949228.6</v>
      </c>
      <c r="FC755">
        <v>1658949246.1</v>
      </c>
      <c r="FD755">
        <v>1</v>
      </c>
      <c r="FE755">
        <v>1.075</v>
      </c>
      <c r="FF755">
        <v>0.018</v>
      </c>
      <c r="FG755">
        <v>-2.327</v>
      </c>
      <c r="FH755">
        <v>-0.178</v>
      </c>
      <c r="FI755">
        <v>420</v>
      </c>
      <c r="FJ755">
        <v>13</v>
      </c>
      <c r="FK755">
        <v>0.09</v>
      </c>
      <c r="FL755">
        <v>0.02</v>
      </c>
      <c r="FM755">
        <v>-67.20357249999999</v>
      </c>
      <c r="FN755">
        <v>-0.2706652908067061</v>
      </c>
      <c r="FO755">
        <v>0.1019156979750911</v>
      </c>
      <c r="FP755">
        <v>1</v>
      </c>
      <c r="FQ755">
        <v>877.8923235294118</v>
      </c>
      <c r="FR755">
        <v>0.6475019108719113</v>
      </c>
      <c r="FS755">
        <v>0.2138822821620283</v>
      </c>
      <c r="FT755">
        <v>1</v>
      </c>
      <c r="FU755">
        <v>5.5334585</v>
      </c>
      <c r="FV755">
        <v>0.4465485928705457</v>
      </c>
      <c r="FW755">
        <v>0.05517681494749405</v>
      </c>
      <c r="FX755">
        <v>0</v>
      </c>
      <c r="FY755">
        <v>2</v>
      </c>
      <c r="FZ755">
        <v>3</v>
      </c>
      <c r="GA755" t="s">
        <v>420</v>
      </c>
      <c r="GB755">
        <v>2.98362</v>
      </c>
      <c r="GC755">
        <v>2.71549</v>
      </c>
      <c r="GD755">
        <v>0.177002</v>
      </c>
      <c r="GE755">
        <v>0.181899</v>
      </c>
      <c r="GF755">
        <v>0.102782</v>
      </c>
      <c r="GG755">
        <v>0.0825115</v>
      </c>
      <c r="GH755">
        <v>26115.2</v>
      </c>
      <c r="GI755">
        <v>26058.4</v>
      </c>
      <c r="GJ755">
        <v>29488.2</v>
      </c>
      <c r="GK755">
        <v>29454.9</v>
      </c>
      <c r="GL755">
        <v>35047.5</v>
      </c>
      <c r="GM755">
        <v>35933.9</v>
      </c>
      <c r="GN755">
        <v>41536.6</v>
      </c>
      <c r="GO755">
        <v>41975.1</v>
      </c>
      <c r="GP755">
        <v>1.95868</v>
      </c>
      <c r="GQ755">
        <v>1.91127</v>
      </c>
      <c r="GR755">
        <v>0.0891238</v>
      </c>
      <c r="GS755">
        <v>0</v>
      </c>
      <c r="GT755">
        <v>25.2139</v>
      </c>
      <c r="GU755">
        <v>999.9</v>
      </c>
      <c r="GV755">
        <v>46.5</v>
      </c>
      <c r="GW755">
        <v>31.4</v>
      </c>
      <c r="GX755">
        <v>23.7458</v>
      </c>
      <c r="GY755">
        <v>62.9698</v>
      </c>
      <c r="GZ755">
        <v>34.0946</v>
      </c>
      <c r="HA755">
        <v>1</v>
      </c>
      <c r="HB755">
        <v>-0.0993496</v>
      </c>
      <c r="HC755">
        <v>0.184164</v>
      </c>
      <c r="HD755">
        <v>20.3324</v>
      </c>
      <c r="HE755">
        <v>5.21519</v>
      </c>
      <c r="HF755">
        <v>12.0099</v>
      </c>
      <c r="HG755">
        <v>4.9886</v>
      </c>
      <c r="HH755">
        <v>3.28823</v>
      </c>
      <c r="HI755">
        <v>9999</v>
      </c>
      <c r="HJ755">
        <v>9999</v>
      </c>
      <c r="HK755">
        <v>9999</v>
      </c>
      <c r="HL755">
        <v>157.6</v>
      </c>
      <c r="HM755">
        <v>1.8674</v>
      </c>
      <c r="HN755">
        <v>1.86646</v>
      </c>
      <c r="HO755">
        <v>1.86588</v>
      </c>
      <c r="HP755">
        <v>1.86584</v>
      </c>
      <c r="HQ755">
        <v>1.86768</v>
      </c>
      <c r="HR755">
        <v>1.87012</v>
      </c>
      <c r="HS755">
        <v>1.86875</v>
      </c>
      <c r="HT755">
        <v>1.87026</v>
      </c>
      <c r="HU755">
        <v>0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-4.02</v>
      </c>
      <c r="II755">
        <v>-0.0965</v>
      </c>
      <c r="IJ755">
        <v>-0.9279119013753974</v>
      </c>
      <c r="IK755">
        <v>-0.003643892653284941</v>
      </c>
      <c r="IL755">
        <v>8.948238347276123E-07</v>
      </c>
      <c r="IM755">
        <v>-2.445980282225029E-10</v>
      </c>
      <c r="IN755">
        <v>-0.1764634167570225</v>
      </c>
      <c r="IO755">
        <v>-0.01042730378795286</v>
      </c>
      <c r="IP755">
        <v>0.00100284695746963</v>
      </c>
      <c r="IQ755">
        <v>-1.701466411570297E-05</v>
      </c>
      <c r="IR755">
        <v>2</v>
      </c>
      <c r="IS755">
        <v>2310</v>
      </c>
      <c r="IT755">
        <v>1</v>
      </c>
      <c r="IU755">
        <v>25</v>
      </c>
      <c r="IV755">
        <v>47.9</v>
      </c>
      <c r="IW755">
        <v>47.6</v>
      </c>
      <c r="IX755">
        <v>2.28516</v>
      </c>
      <c r="IY755">
        <v>2.20337</v>
      </c>
      <c r="IZ755">
        <v>1.39648</v>
      </c>
      <c r="JA755">
        <v>2.34497</v>
      </c>
      <c r="JB755">
        <v>1.49536</v>
      </c>
      <c r="JC755">
        <v>2.32422</v>
      </c>
      <c r="JD755">
        <v>36.0113</v>
      </c>
      <c r="JE755">
        <v>24.1663</v>
      </c>
      <c r="JF755">
        <v>18</v>
      </c>
      <c r="JG755">
        <v>516.794</v>
      </c>
      <c r="JH755">
        <v>442.627</v>
      </c>
      <c r="JI755">
        <v>25.0001</v>
      </c>
      <c r="JJ755">
        <v>26.1736</v>
      </c>
      <c r="JK755">
        <v>30</v>
      </c>
      <c r="JL755">
        <v>26.1653</v>
      </c>
      <c r="JM755">
        <v>26.1097</v>
      </c>
      <c r="JN755">
        <v>45.7303</v>
      </c>
      <c r="JO755">
        <v>31.1031</v>
      </c>
      <c r="JP755">
        <v>58.0285</v>
      </c>
      <c r="JQ755">
        <v>25</v>
      </c>
      <c r="JR755">
        <v>1122.54</v>
      </c>
      <c r="JS755">
        <v>16.8557</v>
      </c>
      <c r="JT755">
        <v>100.84</v>
      </c>
      <c r="JU755">
        <v>100.809</v>
      </c>
    </row>
    <row r="756" spans="1:281">
      <c r="A756">
        <v>740</v>
      </c>
      <c r="B756">
        <v>1658952105.5</v>
      </c>
      <c r="C756">
        <v>10467.5</v>
      </c>
      <c r="D756" t="s">
        <v>1916</v>
      </c>
      <c r="E756" t="s">
        <v>1917</v>
      </c>
      <c r="F756">
        <v>5</v>
      </c>
      <c r="G756" t="s">
        <v>1783</v>
      </c>
      <c r="H756" t="s">
        <v>416</v>
      </c>
      <c r="I756">
        <v>1658952097.714286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1129.193211531961</v>
      </c>
      <c r="AK756">
        <v>1074.404727272727</v>
      </c>
      <c r="AL756">
        <v>3.351946792915877</v>
      </c>
      <c r="AM756">
        <v>65.26801918758835</v>
      </c>
      <c r="AN756">
        <f>(AP756 - AO756 + DI756*1E3/(8.314*(DK756+273.15)) * AR756/DH756 * AQ756) * DH756/(100*CV756) * 1000/(1000 - AP756)</f>
        <v>0</v>
      </c>
      <c r="AO756">
        <v>16.91964539550047</v>
      </c>
      <c r="AP756">
        <v>22.47631090909091</v>
      </c>
      <c r="AQ756">
        <v>-0.001173699976446896</v>
      </c>
      <c r="AR756">
        <v>84.82373747385547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1394</v>
      </c>
      <c r="CA756">
        <v>300</v>
      </c>
      <c r="CB756">
        <v>300</v>
      </c>
      <c r="CC756">
        <v>300</v>
      </c>
      <c r="CD756">
        <v>10389.3</v>
      </c>
      <c r="CE756">
        <v>1221.96</v>
      </c>
      <c r="CF756">
        <v>-0.00688733</v>
      </c>
      <c r="CG756">
        <v>0.34</v>
      </c>
      <c r="CH756" t="s">
        <v>417</v>
      </c>
      <c r="CI756" t="s">
        <v>417</v>
      </c>
      <c r="CJ756" t="s">
        <v>417</v>
      </c>
      <c r="CK756" t="s">
        <v>417</v>
      </c>
      <c r="CL756" t="s">
        <v>417</v>
      </c>
      <c r="CM756" t="s">
        <v>417</v>
      </c>
      <c r="CN756" t="s">
        <v>417</v>
      </c>
      <c r="CO756" t="s">
        <v>417</v>
      </c>
      <c r="CP756" t="s">
        <v>417</v>
      </c>
      <c r="CQ756" t="s">
        <v>417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1658952097.714286</v>
      </c>
      <c r="DB756">
        <v>1026.288928571428</v>
      </c>
      <c r="DC756">
        <v>1093.555714285714</v>
      </c>
      <c r="DD756">
        <v>22.51073214285714</v>
      </c>
      <c r="DE756">
        <v>16.93857857142857</v>
      </c>
      <c r="DF756">
        <v>1030.288214285715</v>
      </c>
      <c r="DG756">
        <v>22.60698928571428</v>
      </c>
      <c r="DH756">
        <v>500.05</v>
      </c>
      <c r="DI756">
        <v>90.3832</v>
      </c>
      <c r="DJ756">
        <v>0.100015175</v>
      </c>
      <c r="DK756">
        <v>27.15500714285714</v>
      </c>
      <c r="DL756">
        <v>26.67980714285715</v>
      </c>
      <c r="DM756">
        <v>999.9000000000002</v>
      </c>
      <c r="DN756">
        <v>0</v>
      </c>
      <c r="DO756">
        <v>0</v>
      </c>
      <c r="DP756">
        <v>10002.57035714286</v>
      </c>
      <c r="DQ756">
        <v>0</v>
      </c>
      <c r="DR756">
        <v>11.6386</v>
      </c>
      <c r="DS756">
        <v>-67.26774285714285</v>
      </c>
      <c r="DT756">
        <v>1049.9225</v>
      </c>
      <c r="DU756">
        <v>1112.398571428572</v>
      </c>
      <c r="DV756">
        <v>5.572153571428573</v>
      </c>
      <c r="DW756">
        <v>1093.555714285714</v>
      </c>
      <c r="DX756">
        <v>16.93857857142857</v>
      </c>
      <c r="DY756">
        <v>2.0345925</v>
      </c>
      <c r="DZ756">
        <v>1.530962857142857</v>
      </c>
      <c r="EA756">
        <v>17.716125</v>
      </c>
      <c r="EB756">
        <v>13.28092857142857</v>
      </c>
      <c r="EC756">
        <v>1999.990357142857</v>
      </c>
      <c r="ED756">
        <v>0.9799959642857141</v>
      </c>
      <c r="EE756">
        <v>0.02000407142857142</v>
      </c>
      <c r="EF756">
        <v>0</v>
      </c>
      <c r="EG756">
        <v>878.0141785714285</v>
      </c>
      <c r="EH756">
        <v>5.00097</v>
      </c>
      <c r="EI756">
        <v>17493.53928571428</v>
      </c>
      <c r="EJ756">
        <v>16707.475</v>
      </c>
      <c r="EK756">
        <v>38.94599999999999</v>
      </c>
      <c r="EL756">
        <v>39.375</v>
      </c>
      <c r="EM756">
        <v>38.91928571428571</v>
      </c>
      <c r="EN756">
        <v>39.01328571428571</v>
      </c>
      <c r="EO756">
        <v>39.54871428571428</v>
      </c>
      <c r="EP756">
        <v>1955.077857142857</v>
      </c>
      <c r="EQ756">
        <v>39.91071428571429</v>
      </c>
      <c r="ER756">
        <v>0</v>
      </c>
      <c r="ES756">
        <v>2899.200000047684</v>
      </c>
      <c r="ET756">
        <v>0</v>
      </c>
      <c r="EU756">
        <v>878.0182800000001</v>
      </c>
      <c r="EV756">
        <v>0.08915385144087226</v>
      </c>
      <c r="EW756">
        <v>2.36153841888546</v>
      </c>
      <c r="EX756">
        <v>17493.704</v>
      </c>
      <c r="EY756">
        <v>15</v>
      </c>
      <c r="EZ756">
        <v>1658949246.1</v>
      </c>
      <c r="FA756" t="s">
        <v>1397</v>
      </c>
      <c r="FB756">
        <v>1658949228.6</v>
      </c>
      <c r="FC756">
        <v>1658949246.1</v>
      </c>
      <c r="FD756">
        <v>1</v>
      </c>
      <c r="FE756">
        <v>1.075</v>
      </c>
      <c r="FF756">
        <v>0.018</v>
      </c>
      <c r="FG756">
        <v>-2.327</v>
      </c>
      <c r="FH756">
        <v>-0.178</v>
      </c>
      <c r="FI756">
        <v>420</v>
      </c>
      <c r="FJ756">
        <v>13</v>
      </c>
      <c r="FK756">
        <v>0.09</v>
      </c>
      <c r="FL756">
        <v>0.02</v>
      </c>
      <c r="FM756">
        <v>-67.2577825</v>
      </c>
      <c r="FN756">
        <v>-0.2614570356470722</v>
      </c>
      <c r="FO756">
        <v>0.2289322485884197</v>
      </c>
      <c r="FP756">
        <v>1</v>
      </c>
      <c r="FQ756">
        <v>877.9685588235294</v>
      </c>
      <c r="FR756">
        <v>0.7547288022995478</v>
      </c>
      <c r="FS756">
        <v>0.2260868119545932</v>
      </c>
      <c r="FT756">
        <v>1</v>
      </c>
      <c r="FU756">
        <v>5.56252075</v>
      </c>
      <c r="FV756">
        <v>0.101776998123809</v>
      </c>
      <c r="FW756">
        <v>0.02858507070023619</v>
      </c>
      <c r="FX756">
        <v>0</v>
      </c>
      <c r="FY756">
        <v>2</v>
      </c>
      <c r="FZ756">
        <v>3</v>
      </c>
      <c r="GA756" t="s">
        <v>420</v>
      </c>
      <c r="GB756">
        <v>2.98357</v>
      </c>
      <c r="GC756">
        <v>2.71582</v>
      </c>
      <c r="GD756">
        <v>0.178785</v>
      </c>
      <c r="GE756">
        <v>0.18373</v>
      </c>
      <c r="GF756">
        <v>0.102741</v>
      </c>
      <c r="GG756">
        <v>0.0823803</v>
      </c>
      <c r="GH756">
        <v>26058.4</v>
      </c>
      <c r="GI756">
        <v>26000.3</v>
      </c>
      <c r="GJ756">
        <v>29487.9</v>
      </c>
      <c r="GK756">
        <v>29455.2</v>
      </c>
      <c r="GL756">
        <v>35049</v>
      </c>
      <c r="GM756">
        <v>35939.4</v>
      </c>
      <c r="GN756">
        <v>41536.3</v>
      </c>
      <c r="GO756">
        <v>41975.4</v>
      </c>
      <c r="GP756">
        <v>1.9586</v>
      </c>
      <c r="GQ756">
        <v>1.91083</v>
      </c>
      <c r="GR756">
        <v>0.0887588</v>
      </c>
      <c r="GS756">
        <v>0</v>
      </c>
      <c r="GT756">
        <v>25.2118</v>
      </c>
      <c r="GU756">
        <v>999.9</v>
      </c>
      <c r="GV756">
        <v>46.5</v>
      </c>
      <c r="GW756">
        <v>31.4</v>
      </c>
      <c r="GX756">
        <v>23.7449</v>
      </c>
      <c r="GY756">
        <v>63.0098</v>
      </c>
      <c r="GZ756">
        <v>34.0304</v>
      </c>
      <c r="HA756">
        <v>1</v>
      </c>
      <c r="HB756">
        <v>-0.09948170000000001</v>
      </c>
      <c r="HC756">
        <v>0.183687</v>
      </c>
      <c r="HD756">
        <v>20.3327</v>
      </c>
      <c r="HE756">
        <v>5.21639</v>
      </c>
      <c r="HF756">
        <v>12.0099</v>
      </c>
      <c r="HG756">
        <v>4.989</v>
      </c>
      <c r="HH756">
        <v>3.28853</v>
      </c>
      <c r="HI756">
        <v>9999</v>
      </c>
      <c r="HJ756">
        <v>9999</v>
      </c>
      <c r="HK756">
        <v>9999</v>
      </c>
      <c r="HL756">
        <v>157.6</v>
      </c>
      <c r="HM756">
        <v>1.86739</v>
      </c>
      <c r="HN756">
        <v>1.86646</v>
      </c>
      <c r="HO756">
        <v>1.86588</v>
      </c>
      <c r="HP756">
        <v>1.86584</v>
      </c>
      <c r="HQ756">
        <v>1.86768</v>
      </c>
      <c r="HR756">
        <v>1.87013</v>
      </c>
      <c r="HS756">
        <v>1.86878</v>
      </c>
      <c r="HT756">
        <v>1.87027</v>
      </c>
      <c r="HU756">
        <v>0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-4.07</v>
      </c>
      <c r="II756">
        <v>-0.0965</v>
      </c>
      <c r="IJ756">
        <v>-0.9279119013753974</v>
      </c>
      <c r="IK756">
        <v>-0.003643892653284941</v>
      </c>
      <c r="IL756">
        <v>8.948238347276123E-07</v>
      </c>
      <c r="IM756">
        <v>-2.445980282225029E-10</v>
      </c>
      <c r="IN756">
        <v>-0.1764634167570225</v>
      </c>
      <c r="IO756">
        <v>-0.01042730378795286</v>
      </c>
      <c r="IP756">
        <v>0.00100284695746963</v>
      </c>
      <c r="IQ756">
        <v>-1.701466411570297E-05</v>
      </c>
      <c r="IR756">
        <v>2</v>
      </c>
      <c r="IS756">
        <v>2310</v>
      </c>
      <c r="IT756">
        <v>1</v>
      </c>
      <c r="IU756">
        <v>25</v>
      </c>
      <c r="IV756">
        <v>47.9</v>
      </c>
      <c r="IW756">
        <v>47.7</v>
      </c>
      <c r="IX756">
        <v>2.30957</v>
      </c>
      <c r="IY756">
        <v>2.20093</v>
      </c>
      <c r="IZ756">
        <v>1.39648</v>
      </c>
      <c r="JA756">
        <v>2.34497</v>
      </c>
      <c r="JB756">
        <v>1.49536</v>
      </c>
      <c r="JC756">
        <v>2.30225</v>
      </c>
      <c r="JD756">
        <v>36.0113</v>
      </c>
      <c r="JE756">
        <v>24.1663</v>
      </c>
      <c r="JF756">
        <v>18</v>
      </c>
      <c r="JG756">
        <v>516.745</v>
      </c>
      <c r="JH756">
        <v>442.354</v>
      </c>
      <c r="JI756">
        <v>25</v>
      </c>
      <c r="JJ756">
        <v>26.1736</v>
      </c>
      <c r="JK756">
        <v>30.0002</v>
      </c>
      <c r="JL756">
        <v>26.1653</v>
      </c>
      <c r="JM756">
        <v>26.1097</v>
      </c>
      <c r="JN756">
        <v>46.2346</v>
      </c>
      <c r="JO756">
        <v>31.3814</v>
      </c>
      <c r="JP756">
        <v>58.0285</v>
      </c>
      <c r="JQ756">
        <v>25</v>
      </c>
      <c r="JR756">
        <v>1135.92</v>
      </c>
      <c r="JS756">
        <v>16.819</v>
      </c>
      <c r="JT756">
        <v>100.839</v>
      </c>
      <c r="JU756">
        <v>100.809</v>
      </c>
    </row>
    <row r="757" spans="1:281">
      <c r="A757">
        <v>741</v>
      </c>
      <c r="B757">
        <v>1658952110.5</v>
      </c>
      <c r="C757">
        <v>10472.5</v>
      </c>
      <c r="D757" t="s">
        <v>1918</v>
      </c>
      <c r="E757" t="s">
        <v>1919</v>
      </c>
      <c r="F757">
        <v>5</v>
      </c>
      <c r="G757" t="s">
        <v>1783</v>
      </c>
      <c r="H757" t="s">
        <v>416</v>
      </c>
      <c r="I757">
        <v>1658952103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1146.757389331934</v>
      </c>
      <c r="AK757">
        <v>1091.579333333333</v>
      </c>
      <c r="AL757">
        <v>3.416727698728021</v>
      </c>
      <c r="AM757">
        <v>65.26801918758835</v>
      </c>
      <c r="AN757">
        <f>(AP757 - AO757 + DI757*1E3/(8.314*(DK757+273.15)) * AR757/DH757 * AQ757) * DH757/(100*CV757) * 1000/(1000 - AP757)</f>
        <v>0</v>
      </c>
      <c r="AO757">
        <v>16.89051967572911</v>
      </c>
      <c r="AP757">
        <v>22.46456121212121</v>
      </c>
      <c r="AQ757">
        <v>-0.000716705874617178</v>
      </c>
      <c r="AR757">
        <v>84.82373747385547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1394</v>
      </c>
      <c r="CA757">
        <v>300</v>
      </c>
      <c r="CB757">
        <v>300</v>
      </c>
      <c r="CC757">
        <v>300</v>
      </c>
      <c r="CD757">
        <v>10389.3</v>
      </c>
      <c r="CE757">
        <v>1221.96</v>
      </c>
      <c r="CF757">
        <v>-0.00688733</v>
      </c>
      <c r="CG757">
        <v>0.34</v>
      </c>
      <c r="CH757" t="s">
        <v>417</v>
      </c>
      <c r="CI757" t="s">
        <v>417</v>
      </c>
      <c r="CJ757" t="s">
        <v>417</v>
      </c>
      <c r="CK757" t="s">
        <v>417</v>
      </c>
      <c r="CL757" t="s">
        <v>417</v>
      </c>
      <c r="CM757" t="s">
        <v>417</v>
      </c>
      <c r="CN757" t="s">
        <v>417</v>
      </c>
      <c r="CO757" t="s">
        <v>417</v>
      </c>
      <c r="CP757" t="s">
        <v>417</v>
      </c>
      <c r="CQ757" t="s">
        <v>417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1658952103</v>
      </c>
      <c r="DB757">
        <v>1043.778888888889</v>
      </c>
      <c r="DC757">
        <v>1111.21</v>
      </c>
      <c r="DD757">
        <v>22.48301481481481</v>
      </c>
      <c r="DE757">
        <v>16.9129</v>
      </c>
      <c r="DF757">
        <v>1047.824074074074</v>
      </c>
      <c r="DG757">
        <v>22.57950740740741</v>
      </c>
      <c r="DH757">
        <v>500.0601111111111</v>
      </c>
      <c r="DI757">
        <v>90.38287037037037</v>
      </c>
      <c r="DJ757">
        <v>0.1000466518518519</v>
      </c>
      <c r="DK757">
        <v>27.15348148148148</v>
      </c>
      <c r="DL757">
        <v>26.67071851851852</v>
      </c>
      <c r="DM757">
        <v>999.9000000000001</v>
      </c>
      <c r="DN757">
        <v>0</v>
      </c>
      <c r="DO757">
        <v>0</v>
      </c>
      <c r="DP757">
        <v>9996.365555555556</v>
      </c>
      <c r="DQ757">
        <v>0</v>
      </c>
      <c r="DR757">
        <v>11.63873333333333</v>
      </c>
      <c r="DS757">
        <v>-67.43105555555556</v>
      </c>
      <c r="DT757">
        <v>1067.784814814815</v>
      </c>
      <c r="DU757">
        <v>1130.325925925926</v>
      </c>
      <c r="DV757">
        <v>5.570115925925927</v>
      </c>
      <c r="DW757">
        <v>1111.21</v>
      </c>
      <c r="DX757">
        <v>16.9129</v>
      </c>
      <c r="DY757">
        <v>2.03208</v>
      </c>
      <c r="DZ757">
        <v>1.528635925925926</v>
      </c>
      <c r="EA757">
        <v>17.69652592592593</v>
      </c>
      <c r="EB757">
        <v>13.25762222222222</v>
      </c>
      <c r="EC757">
        <v>1999.997407407407</v>
      </c>
      <c r="ED757">
        <v>0.9799948888888887</v>
      </c>
      <c r="EE757">
        <v>0.02000516296296297</v>
      </c>
      <c r="EF757">
        <v>0</v>
      </c>
      <c r="EG757">
        <v>878.0224074074074</v>
      </c>
      <c r="EH757">
        <v>5.00097</v>
      </c>
      <c r="EI757">
        <v>17493.25555555556</v>
      </c>
      <c r="EJ757">
        <v>16707.52962962963</v>
      </c>
      <c r="EK757">
        <v>38.937</v>
      </c>
      <c r="EL757">
        <v>39.375</v>
      </c>
      <c r="EM757">
        <v>38.89796296296296</v>
      </c>
      <c r="EN757">
        <v>39.00459259259259</v>
      </c>
      <c r="EO757">
        <v>39.54822222222222</v>
      </c>
      <c r="EP757">
        <v>1955.082962962963</v>
      </c>
      <c r="EQ757">
        <v>39.91296296296296</v>
      </c>
      <c r="ER757">
        <v>0</v>
      </c>
      <c r="ES757">
        <v>2904.599999904633</v>
      </c>
      <c r="ET757">
        <v>0</v>
      </c>
      <c r="EU757">
        <v>877.9989999999999</v>
      </c>
      <c r="EV757">
        <v>0.3286837683617477</v>
      </c>
      <c r="EW757">
        <v>-13.4017094343868</v>
      </c>
      <c r="EX757">
        <v>17493.24615384615</v>
      </c>
      <c r="EY757">
        <v>15</v>
      </c>
      <c r="EZ757">
        <v>1658949246.1</v>
      </c>
      <c r="FA757" t="s">
        <v>1397</v>
      </c>
      <c r="FB757">
        <v>1658949228.6</v>
      </c>
      <c r="FC757">
        <v>1658949246.1</v>
      </c>
      <c r="FD757">
        <v>1</v>
      </c>
      <c r="FE757">
        <v>1.075</v>
      </c>
      <c r="FF757">
        <v>0.018</v>
      </c>
      <c r="FG757">
        <v>-2.327</v>
      </c>
      <c r="FH757">
        <v>-0.178</v>
      </c>
      <c r="FI757">
        <v>420</v>
      </c>
      <c r="FJ757">
        <v>13</v>
      </c>
      <c r="FK757">
        <v>0.09</v>
      </c>
      <c r="FL757">
        <v>0.02</v>
      </c>
      <c r="FM757">
        <v>-67.38526750000001</v>
      </c>
      <c r="FN757">
        <v>-1.941576360225148</v>
      </c>
      <c r="FO757">
        <v>0.3400760858892457</v>
      </c>
      <c r="FP757">
        <v>0</v>
      </c>
      <c r="FQ757">
        <v>878.0190882352941</v>
      </c>
      <c r="FR757">
        <v>0.2122383526047972</v>
      </c>
      <c r="FS757">
        <v>0.178681670222092</v>
      </c>
      <c r="FT757">
        <v>1</v>
      </c>
      <c r="FU757">
        <v>5.57414525</v>
      </c>
      <c r="FV757">
        <v>-0.01066930581614809</v>
      </c>
      <c r="FW757">
        <v>0.01287897258858408</v>
      </c>
      <c r="FX757">
        <v>1</v>
      </c>
      <c r="FY757">
        <v>2</v>
      </c>
      <c r="FZ757">
        <v>3</v>
      </c>
      <c r="GA757" t="s">
        <v>420</v>
      </c>
      <c r="GB757">
        <v>2.98363</v>
      </c>
      <c r="GC757">
        <v>2.71549</v>
      </c>
      <c r="GD757">
        <v>0.180594</v>
      </c>
      <c r="GE757">
        <v>0.185396</v>
      </c>
      <c r="GF757">
        <v>0.102708</v>
      </c>
      <c r="GG757">
        <v>0.08230419999999999</v>
      </c>
      <c r="GH757">
        <v>26000.5</v>
      </c>
      <c r="GI757">
        <v>25946.9</v>
      </c>
      <c r="GJ757">
        <v>29487.3</v>
      </c>
      <c r="GK757">
        <v>29454.7</v>
      </c>
      <c r="GL757">
        <v>35049.7</v>
      </c>
      <c r="GM757">
        <v>35942.1</v>
      </c>
      <c r="GN757">
        <v>41535.6</v>
      </c>
      <c r="GO757">
        <v>41974.9</v>
      </c>
      <c r="GP757">
        <v>1.9585</v>
      </c>
      <c r="GQ757">
        <v>1.91103</v>
      </c>
      <c r="GR757">
        <v>0.089027</v>
      </c>
      <c r="GS757">
        <v>0</v>
      </c>
      <c r="GT757">
        <v>25.2106</v>
      </c>
      <c r="GU757">
        <v>999.9</v>
      </c>
      <c r="GV757">
        <v>46.5</v>
      </c>
      <c r="GW757">
        <v>31.4</v>
      </c>
      <c r="GX757">
        <v>23.7453</v>
      </c>
      <c r="GY757">
        <v>62.7798</v>
      </c>
      <c r="GZ757">
        <v>33.6058</v>
      </c>
      <c r="HA757">
        <v>1</v>
      </c>
      <c r="HB757">
        <v>-0.0997866</v>
      </c>
      <c r="HC757">
        <v>0.184537</v>
      </c>
      <c r="HD757">
        <v>20.3325</v>
      </c>
      <c r="HE757">
        <v>5.21669</v>
      </c>
      <c r="HF757">
        <v>12.0099</v>
      </c>
      <c r="HG757">
        <v>4.98905</v>
      </c>
      <c r="HH757">
        <v>3.28848</v>
      </c>
      <c r="HI757">
        <v>9999</v>
      </c>
      <c r="HJ757">
        <v>9999</v>
      </c>
      <c r="HK757">
        <v>9999</v>
      </c>
      <c r="HL757">
        <v>157.6</v>
      </c>
      <c r="HM757">
        <v>1.86742</v>
      </c>
      <c r="HN757">
        <v>1.86646</v>
      </c>
      <c r="HO757">
        <v>1.86591</v>
      </c>
      <c r="HP757">
        <v>1.86584</v>
      </c>
      <c r="HQ757">
        <v>1.86768</v>
      </c>
      <c r="HR757">
        <v>1.87012</v>
      </c>
      <c r="HS757">
        <v>1.86876</v>
      </c>
      <c r="HT757">
        <v>1.87027</v>
      </c>
      <c r="HU757">
        <v>0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-4.11</v>
      </c>
      <c r="II757">
        <v>-0.09660000000000001</v>
      </c>
      <c r="IJ757">
        <v>-0.9279119013753974</v>
      </c>
      <c r="IK757">
        <v>-0.003643892653284941</v>
      </c>
      <c r="IL757">
        <v>8.948238347276123E-07</v>
      </c>
      <c r="IM757">
        <v>-2.445980282225029E-10</v>
      </c>
      <c r="IN757">
        <v>-0.1764634167570225</v>
      </c>
      <c r="IO757">
        <v>-0.01042730378795286</v>
      </c>
      <c r="IP757">
        <v>0.00100284695746963</v>
      </c>
      <c r="IQ757">
        <v>-1.701466411570297E-05</v>
      </c>
      <c r="IR757">
        <v>2</v>
      </c>
      <c r="IS757">
        <v>2310</v>
      </c>
      <c r="IT757">
        <v>1</v>
      </c>
      <c r="IU757">
        <v>25</v>
      </c>
      <c r="IV757">
        <v>48</v>
      </c>
      <c r="IW757">
        <v>47.7</v>
      </c>
      <c r="IX757">
        <v>2.34009</v>
      </c>
      <c r="IY757">
        <v>2.19238</v>
      </c>
      <c r="IZ757">
        <v>1.39648</v>
      </c>
      <c r="JA757">
        <v>2.34619</v>
      </c>
      <c r="JB757">
        <v>1.49536</v>
      </c>
      <c r="JC757">
        <v>2.40601</v>
      </c>
      <c r="JD757">
        <v>36.0113</v>
      </c>
      <c r="JE757">
        <v>24.1751</v>
      </c>
      <c r="JF757">
        <v>18</v>
      </c>
      <c r="JG757">
        <v>516.6799999999999</v>
      </c>
      <c r="JH757">
        <v>442.475</v>
      </c>
      <c r="JI757">
        <v>25.0001</v>
      </c>
      <c r="JJ757">
        <v>26.1736</v>
      </c>
      <c r="JK757">
        <v>30</v>
      </c>
      <c r="JL757">
        <v>26.1653</v>
      </c>
      <c r="JM757">
        <v>26.1097</v>
      </c>
      <c r="JN757">
        <v>46.834</v>
      </c>
      <c r="JO757">
        <v>31.3814</v>
      </c>
      <c r="JP757">
        <v>58.0285</v>
      </c>
      <c r="JQ757">
        <v>25</v>
      </c>
      <c r="JR757">
        <v>1156.33</v>
      </c>
      <c r="JS757">
        <v>16.7829</v>
      </c>
      <c r="JT757">
        <v>100.838</v>
      </c>
      <c r="JU757">
        <v>100.808</v>
      </c>
    </row>
    <row r="758" spans="1:281">
      <c r="A758">
        <v>742</v>
      </c>
      <c r="B758">
        <v>1658952115.5</v>
      </c>
      <c r="C758">
        <v>10477.5</v>
      </c>
      <c r="D758" t="s">
        <v>1920</v>
      </c>
      <c r="E758" t="s">
        <v>1921</v>
      </c>
      <c r="F758">
        <v>5</v>
      </c>
      <c r="G758" t="s">
        <v>1783</v>
      </c>
      <c r="H758" t="s">
        <v>416</v>
      </c>
      <c r="I758">
        <v>1658952107.714286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1163.423350297198</v>
      </c>
      <c r="AK758">
        <v>1108.464121212121</v>
      </c>
      <c r="AL758">
        <v>3.388307251801677</v>
      </c>
      <c r="AM758">
        <v>65.26801918758835</v>
      </c>
      <c r="AN758">
        <f>(AP758 - AO758 + DI758*1E3/(8.314*(DK758+273.15)) * AR758/DH758 * AQ758) * DH758/(100*CV758) * 1000/(1000 - AP758)</f>
        <v>0</v>
      </c>
      <c r="AO758">
        <v>16.87101606102359</v>
      </c>
      <c r="AP758">
        <v>22.46248303030302</v>
      </c>
      <c r="AQ758">
        <v>-6.587000430307034E-05</v>
      </c>
      <c r="AR758">
        <v>84.82373747385547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1394</v>
      </c>
      <c r="CA758">
        <v>300</v>
      </c>
      <c r="CB758">
        <v>300</v>
      </c>
      <c r="CC758">
        <v>300</v>
      </c>
      <c r="CD758">
        <v>10389.3</v>
      </c>
      <c r="CE758">
        <v>1221.96</v>
      </c>
      <c r="CF758">
        <v>-0.00688733</v>
      </c>
      <c r="CG758">
        <v>0.34</v>
      </c>
      <c r="CH758" t="s">
        <v>417</v>
      </c>
      <c r="CI758" t="s">
        <v>417</v>
      </c>
      <c r="CJ758" t="s">
        <v>417</v>
      </c>
      <c r="CK758" t="s">
        <v>417</v>
      </c>
      <c r="CL758" t="s">
        <v>417</v>
      </c>
      <c r="CM758" t="s">
        <v>417</v>
      </c>
      <c r="CN758" t="s">
        <v>417</v>
      </c>
      <c r="CO758" t="s">
        <v>417</v>
      </c>
      <c r="CP758" t="s">
        <v>417</v>
      </c>
      <c r="CQ758" t="s">
        <v>417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1658952107.714286</v>
      </c>
      <c r="DB758">
        <v>1059.389285714286</v>
      </c>
      <c r="DC758">
        <v>1127.019285714286</v>
      </c>
      <c r="DD758">
        <v>22.47148571428572</v>
      </c>
      <c r="DE758">
        <v>16.8888</v>
      </c>
      <c r="DF758">
        <v>1063.474285714286</v>
      </c>
      <c r="DG758">
        <v>22.568075</v>
      </c>
      <c r="DH758">
        <v>500.0489285714285</v>
      </c>
      <c r="DI758">
        <v>90.38251071428571</v>
      </c>
      <c r="DJ758">
        <v>0.1000228321428571</v>
      </c>
      <c r="DK758">
        <v>27.152675</v>
      </c>
      <c r="DL758">
        <v>26.66499642857142</v>
      </c>
      <c r="DM758">
        <v>999.9000000000002</v>
      </c>
      <c r="DN758">
        <v>0</v>
      </c>
      <c r="DO758">
        <v>0</v>
      </c>
      <c r="DP758">
        <v>9996.070357142858</v>
      </c>
      <c r="DQ758">
        <v>0</v>
      </c>
      <c r="DR758">
        <v>11.63565</v>
      </c>
      <c r="DS758">
        <v>-67.62939642857143</v>
      </c>
      <c r="DT758">
        <v>1083.741071428572</v>
      </c>
      <c r="DU758">
        <v>1146.378214285714</v>
      </c>
      <c r="DV758">
        <v>5.582687142857142</v>
      </c>
      <c r="DW758">
        <v>1127.019285714286</v>
      </c>
      <c r="DX758">
        <v>16.8888</v>
      </c>
      <c r="DY758">
        <v>2.03103</v>
      </c>
      <c r="DZ758">
        <v>1.526451785714286</v>
      </c>
      <c r="EA758">
        <v>17.68833571428571</v>
      </c>
      <c r="EB758">
        <v>13.23571071428572</v>
      </c>
      <c r="EC758">
        <v>2000.004285714286</v>
      </c>
      <c r="ED758">
        <v>0.9799985357142857</v>
      </c>
      <c r="EE758">
        <v>0.02000140357142857</v>
      </c>
      <c r="EF758">
        <v>0</v>
      </c>
      <c r="EG758">
        <v>877.9583928571428</v>
      </c>
      <c r="EH758">
        <v>5.00097</v>
      </c>
      <c r="EI758">
        <v>17491.88571428572</v>
      </c>
      <c r="EJ758">
        <v>16707.60714285714</v>
      </c>
      <c r="EK758">
        <v>38.937</v>
      </c>
      <c r="EL758">
        <v>39.375</v>
      </c>
      <c r="EM758">
        <v>38.87942857142857</v>
      </c>
      <c r="EN758">
        <v>39.00442857142857</v>
      </c>
      <c r="EO758">
        <v>39.5465</v>
      </c>
      <c r="EP758">
        <v>1955.097142857143</v>
      </c>
      <c r="EQ758">
        <v>39.9057142857143</v>
      </c>
      <c r="ER758">
        <v>0</v>
      </c>
      <c r="ES758">
        <v>2909.399999856949</v>
      </c>
      <c r="ET758">
        <v>0</v>
      </c>
      <c r="EU758">
        <v>877.9654615384617</v>
      </c>
      <c r="EV758">
        <v>-1.913367521653701</v>
      </c>
      <c r="EW758">
        <v>-25.24444445317245</v>
      </c>
      <c r="EX758">
        <v>17491.8</v>
      </c>
      <c r="EY758">
        <v>15</v>
      </c>
      <c r="EZ758">
        <v>1658949246.1</v>
      </c>
      <c r="FA758" t="s">
        <v>1397</v>
      </c>
      <c r="FB758">
        <v>1658949228.6</v>
      </c>
      <c r="FC758">
        <v>1658949246.1</v>
      </c>
      <c r="FD758">
        <v>1</v>
      </c>
      <c r="FE758">
        <v>1.075</v>
      </c>
      <c r="FF758">
        <v>0.018</v>
      </c>
      <c r="FG758">
        <v>-2.327</v>
      </c>
      <c r="FH758">
        <v>-0.178</v>
      </c>
      <c r="FI758">
        <v>420</v>
      </c>
      <c r="FJ758">
        <v>13</v>
      </c>
      <c r="FK758">
        <v>0.09</v>
      </c>
      <c r="FL758">
        <v>0.02</v>
      </c>
      <c r="FM758">
        <v>-67.46078249999999</v>
      </c>
      <c r="FN758">
        <v>-2.299417260787885</v>
      </c>
      <c r="FO758">
        <v>0.3736731358336449</v>
      </c>
      <c r="FP758">
        <v>0</v>
      </c>
      <c r="FQ758">
        <v>877.9651470588235</v>
      </c>
      <c r="FR758">
        <v>-0.3181207030121481</v>
      </c>
      <c r="FS758">
        <v>0.2222137461138143</v>
      </c>
      <c r="FT758">
        <v>1</v>
      </c>
      <c r="FU758">
        <v>5.57510525</v>
      </c>
      <c r="FV758">
        <v>0.1248298311444585</v>
      </c>
      <c r="FW758">
        <v>0.01396063196769755</v>
      </c>
      <c r="FX758">
        <v>0</v>
      </c>
      <c r="FY758">
        <v>1</v>
      </c>
      <c r="FZ758">
        <v>3</v>
      </c>
      <c r="GA758" t="s">
        <v>426</v>
      </c>
      <c r="GB758">
        <v>2.98356</v>
      </c>
      <c r="GC758">
        <v>2.71561</v>
      </c>
      <c r="GD758">
        <v>0.182366</v>
      </c>
      <c r="GE758">
        <v>0.187222</v>
      </c>
      <c r="GF758">
        <v>0.102699</v>
      </c>
      <c r="GG758">
        <v>0.0821567</v>
      </c>
      <c r="GH758">
        <v>25944.7</v>
      </c>
      <c r="GI758">
        <v>25888.6</v>
      </c>
      <c r="GJ758">
        <v>29487.8</v>
      </c>
      <c r="GK758">
        <v>29454.5</v>
      </c>
      <c r="GL758">
        <v>35050.8</v>
      </c>
      <c r="GM758">
        <v>35947.8</v>
      </c>
      <c r="GN758">
        <v>41536.4</v>
      </c>
      <c r="GO758">
        <v>41974.7</v>
      </c>
      <c r="GP758">
        <v>1.9586</v>
      </c>
      <c r="GQ758">
        <v>1.91025</v>
      </c>
      <c r="GR758">
        <v>0.08788700000000001</v>
      </c>
      <c r="GS758">
        <v>0</v>
      </c>
      <c r="GT758">
        <v>25.2085</v>
      </c>
      <c r="GU758">
        <v>999.9</v>
      </c>
      <c r="GV758">
        <v>46.4</v>
      </c>
      <c r="GW758">
        <v>31.4</v>
      </c>
      <c r="GX758">
        <v>23.6948</v>
      </c>
      <c r="GY758">
        <v>63.1198</v>
      </c>
      <c r="GZ758">
        <v>33.738</v>
      </c>
      <c r="HA758">
        <v>1</v>
      </c>
      <c r="HB758">
        <v>-0.09939530000000001</v>
      </c>
      <c r="HC758">
        <v>0.186544</v>
      </c>
      <c r="HD758">
        <v>20.3326</v>
      </c>
      <c r="HE758">
        <v>5.21759</v>
      </c>
      <c r="HF758">
        <v>12.0099</v>
      </c>
      <c r="HG758">
        <v>4.98935</v>
      </c>
      <c r="HH758">
        <v>3.28865</v>
      </c>
      <c r="HI758">
        <v>9999</v>
      </c>
      <c r="HJ758">
        <v>9999</v>
      </c>
      <c r="HK758">
        <v>9999</v>
      </c>
      <c r="HL758">
        <v>157.6</v>
      </c>
      <c r="HM758">
        <v>1.86742</v>
      </c>
      <c r="HN758">
        <v>1.86646</v>
      </c>
      <c r="HO758">
        <v>1.8659</v>
      </c>
      <c r="HP758">
        <v>1.86584</v>
      </c>
      <c r="HQ758">
        <v>1.86768</v>
      </c>
      <c r="HR758">
        <v>1.87013</v>
      </c>
      <c r="HS758">
        <v>1.86875</v>
      </c>
      <c r="HT758">
        <v>1.87027</v>
      </c>
      <c r="HU758">
        <v>0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-4.15</v>
      </c>
      <c r="II758">
        <v>-0.09660000000000001</v>
      </c>
      <c r="IJ758">
        <v>-0.9279119013753974</v>
      </c>
      <c r="IK758">
        <v>-0.003643892653284941</v>
      </c>
      <c r="IL758">
        <v>8.948238347276123E-07</v>
      </c>
      <c r="IM758">
        <v>-2.445980282225029E-10</v>
      </c>
      <c r="IN758">
        <v>-0.1764634167570225</v>
      </c>
      <c r="IO758">
        <v>-0.01042730378795286</v>
      </c>
      <c r="IP758">
        <v>0.00100284695746963</v>
      </c>
      <c r="IQ758">
        <v>-1.701466411570297E-05</v>
      </c>
      <c r="IR758">
        <v>2</v>
      </c>
      <c r="IS758">
        <v>2310</v>
      </c>
      <c r="IT758">
        <v>1</v>
      </c>
      <c r="IU758">
        <v>25</v>
      </c>
      <c r="IV758">
        <v>48.1</v>
      </c>
      <c r="IW758">
        <v>47.8</v>
      </c>
      <c r="IX758">
        <v>2.36572</v>
      </c>
      <c r="IY758">
        <v>2.20215</v>
      </c>
      <c r="IZ758">
        <v>1.39648</v>
      </c>
      <c r="JA758">
        <v>2.34497</v>
      </c>
      <c r="JB758">
        <v>1.49536</v>
      </c>
      <c r="JC758">
        <v>2.37061</v>
      </c>
      <c r="JD758">
        <v>36.0113</v>
      </c>
      <c r="JE758">
        <v>24.1663</v>
      </c>
      <c r="JF758">
        <v>18</v>
      </c>
      <c r="JG758">
        <v>516.7329999999999</v>
      </c>
      <c r="JH758">
        <v>441.988</v>
      </c>
      <c r="JI758">
        <v>25.0003</v>
      </c>
      <c r="JJ758">
        <v>26.1736</v>
      </c>
      <c r="JK758">
        <v>30.0001</v>
      </c>
      <c r="JL758">
        <v>26.164</v>
      </c>
      <c r="JM758">
        <v>26.1075</v>
      </c>
      <c r="JN758">
        <v>47.3283</v>
      </c>
      <c r="JO758">
        <v>31.6816</v>
      </c>
      <c r="JP758">
        <v>57.6515</v>
      </c>
      <c r="JQ758">
        <v>25</v>
      </c>
      <c r="JR758">
        <v>1169.71</v>
      </c>
      <c r="JS758">
        <v>16.7435</v>
      </c>
      <c r="JT758">
        <v>100.839</v>
      </c>
      <c r="JU758">
        <v>100.808</v>
      </c>
    </row>
    <row r="759" spans="1:281">
      <c r="A759">
        <v>743</v>
      </c>
      <c r="B759">
        <v>1658952120.5</v>
      </c>
      <c r="C759">
        <v>10482.5</v>
      </c>
      <c r="D759" t="s">
        <v>1922</v>
      </c>
      <c r="E759" t="s">
        <v>1923</v>
      </c>
      <c r="F759">
        <v>5</v>
      </c>
      <c r="G759" t="s">
        <v>1783</v>
      </c>
      <c r="H759" t="s">
        <v>416</v>
      </c>
      <c r="I759">
        <v>1658952113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1181.290187197188</v>
      </c>
      <c r="AK759">
        <v>1126.077757575757</v>
      </c>
      <c r="AL759">
        <v>3.515503911625097</v>
      </c>
      <c r="AM759">
        <v>65.26801918758835</v>
      </c>
      <c r="AN759">
        <f>(AP759 - AO759 + DI759*1E3/(8.314*(DK759+273.15)) * AR759/DH759 * AQ759) * DH759/(100*CV759) * 1000/(1000 - AP759)</f>
        <v>0</v>
      </c>
      <c r="AO759">
        <v>16.78208811409975</v>
      </c>
      <c r="AP759">
        <v>22.43007151515151</v>
      </c>
      <c r="AQ759">
        <v>-0.005239544443181434</v>
      </c>
      <c r="AR759">
        <v>84.82373747385547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1394</v>
      </c>
      <c r="CA759">
        <v>300</v>
      </c>
      <c r="CB759">
        <v>300</v>
      </c>
      <c r="CC759">
        <v>300</v>
      </c>
      <c r="CD759">
        <v>10389.3</v>
      </c>
      <c r="CE759">
        <v>1221.96</v>
      </c>
      <c r="CF759">
        <v>-0.00688733</v>
      </c>
      <c r="CG759">
        <v>0.34</v>
      </c>
      <c r="CH759" t="s">
        <v>417</v>
      </c>
      <c r="CI759" t="s">
        <v>417</v>
      </c>
      <c r="CJ759" t="s">
        <v>417</v>
      </c>
      <c r="CK759" t="s">
        <v>417</v>
      </c>
      <c r="CL759" t="s">
        <v>417</v>
      </c>
      <c r="CM759" t="s">
        <v>417</v>
      </c>
      <c r="CN759" t="s">
        <v>417</v>
      </c>
      <c r="CO759" t="s">
        <v>417</v>
      </c>
      <c r="CP759" t="s">
        <v>417</v>
      </c>
      <c r="CQ759" t="s">
        <v>417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1658952113</v>
      </c>
      <c r="DB759">
        <v>1077.084444444444</v>
      </c>
      <c r="DC759">
        <v>1145.04962962963</v>
      </c>
      <c r="DD759">
        <v>22.45937407407407</v>
      </c>
      <c r="DE759">
        <v>16.83578148148148</v>
      </c>
      <c r="DF759">
        <v>1081.214814814815</v>
      </c>
      <c r="DG759">
        <v>22.55606296296296</v>
      </c>
      <c r="DH759">
        <v>500.0441851851851</v>
      </c>
      <c r="DI759">
        <v>90.38234444444444</v>
      </c>
      <c r="DJ759">
        <v>0.09998525925925925</v>
      </c>
      <c r="DK759">
        <v>27.15267037037037</v>
      </c>
      <c r="DL759">
        <v>26.65450740740741</v>
      </c>
      <c r="DM759">
        <v>999.9000000000001</v>
      </c>
      <c r="DN759">
        <v>0</v>
      </c>
      <c r="DO759">
        <v>0</v>
      </c>
      <c r="DP759">
        <v>9996.527037037038</v>
      </c>
      <c r="DQ759">
        <v>0</v>
      </c>
      <c r="DR759">
        <v>11.63697037037037</v>
      </c>
      <c r="DS759">
        <v>-67.9657111111111</v>
      </c>
      <c r="DT759">
        <v>1101.82962962963</v>
      </c>
      <c r="DU759">
        <v>1164.656296296296</v>
      </c>
      <c r="DV759">
        <v>5.623583703703703</v>
      </c>
      <c r="DW759">
        <v>1145.04962962963</v>
      </c>
      <c r="DX759">
        <v>16.83578148148148</v>
      </c>
      <c r="DY759">
        <v>2.029930370370371</v>
      </c>
      <c r="DZ759">
        <v>1.521657407407407</v>
      </c>
      <c r="EA759">
        <v>17.67974814814815</v>
      </c>
      <c r="EB759">
        <v>13.18744814814815</v>
      </c>
      <c r="EC759">
        <v>2000.01074074074</v>
      </c>
      <c r="ED759">
        <v>0.9800014444444445</v>
      </c>
      <c r="EE759">
        <v>0.01999841481481481</v>
      </c>
      <c r="EF759">
        <v>0</v>
      </c>
      <c r="EG759">
        <v>877.8394444444443</v>
      </c>
      <c r="EH759">
        <v>5.00097</v>
      </c>
      <c r="EI759">
        <v>17489.4037037037</v>
      </c>
      <c r="EJ759">
        <v>16707.67407407407</v>
      </c>
      <c r="EK759">
        <v>38.937</v>
      </c>
      <c r="EL759">
        <v>39.375</v>
      </c>
      <c r="EM759">
        <v>38.875</v>
      </c>
      <c r="EN759">
        <v>39</v>
      </c>
      <c r="EO759">
        <v>39.52755555555555</v>
      </c>
      <c r="EP759">
        <v>1955.109629629629</v>
      </c>
      <c r="EQ759">
        <v>39.90111111111111</v>
      </c>
      <c r="ER759">
        <v>0</v>
      </c>
      <c r="ES759">
        <v>2914.200000047684</v>
      </c>
      <c r="ET759">
        <v>0</v>
      </c>
      <c r="EU759">
        <v>877.8527692307694</v>
      </c>
      <c r="EV759">
        <v>-2.060923071242749</v>
      </c>
      <c r="EW759">
        <v>-32.67692309011942</v>
      </c>
      <c r="EX759">
        <v>17489.51538461538</v>
      </c>
      <c r="EY759">
        <v>15</v>
      </c>
      <c r="EZ759">
        <v>1658949246.1</v>
      </c>
      <c r="FA759" t="s">
        <v>1397</v>
      </c>
      <c r="FB759">
        <v>1658949228.6</v>
      </c>
      <c r="FC759">
        <v>1658949246.1</v>
      </c>
      <c r="FD759">
        <v>1</v>
      </c>
      <c r="FE759">
        <v>1.075</v>
      </c>
      <c r="FF759">
        <v>0.018</v>
      </c>
      <c r="FG759">
        <v>-2.327</v>
      </c>
      <c r="FH759">
        <v>-0.178</v>
      </c>
      <c r="FI759">
        <v>420</v>
      </c>
      <c r="FJ759">
        <v>13</v>
      </c>
      <c r="FK759">
        <v>0.09</v>
      </c>
      <c r="FL759">
        <v>0.02</v>
      </c>
      <c r="FM759">
        <v>-67.76104634146341</v>
      </c>
      <c r="FN759">
        <v>-4.083196515679425</v>
      </c>
      <c r="FO759">
        <v>0.5241627037930018</v>
      </c>
      <c r="FP759">
        <v>0</v>
      </c>
      <c r="FQ759">
        <v>877.9057647058823</v>
      </c>
      <c r="FR759">
        <v>-1.594010692574615</v>
      </c>
      <c r="FS759">
        <v>0.2545519776834516</v>
      </c>
      <c r="FT759">
        <v>0</v>
      </c>
      <c r="FU759">
        <v>5.602440487804878</v>
      </c>
      <c r="FV759">
        <v>0.404179860627184</v>
      </c>
      <c r="FW759">
        <v>0.04496199473437269</v>
      </c>
      <c r="FX759">
        <v>0</v>
      </c>
      <c r="FY759">
        <v>0</v>
      </c>
      <c r="FZ759">
        <v>3</v>
      </c>
      <c r="GA759" t="s">
        <v>439</v>
      </c>
      <c r="GB759">
        <v>2.98356</v>
      </c>
      <c r="GC759">
        <v>2.71565</v>
      </c>
      <c r="GD759">
        <v>0.184194</v>
      </c>
      <c r="GE759">
        <v>0.188877</v>
      </c>
      <c r="GF759">
        <v>0.102584</v>
      </c>
      <c r="GG759">
        <v>0.08172069999999999</v>
      </c>
      <c r="GH759">
        <v>25887.1</v>
      </c>
      <c r="GI759">
        <v>25836.1</v>
      </c>
      <c r="GJ759">
        <v>29488.3</v>
      </c>
      <c r="GK759">
        <v>29454.8</v>
      </c>
      <c r="GL759">
        <v>35055.9</v>
      </c>
      <c r="GM759">
        <v>35965.3</v>
      </c>
      <c r="GN759">
        <v>41537.1</v>
      </c>
      <c r="GO759">
        <v>41975</v>
      </c>
      <c r="GP759">
        <v>1.95865</v>
      </c>
      <c r="GQ759">
        <v>1.91033</v>
      </c>
      <c r="GR759">
        <v>0.08752939999999999</v>
      </c>
      <c r="GS759">
        <v>0</v>
      </c>
      <c r="GT759">
        <v>25.2076</v>
      </c>
      <c r="GU759">
        <v>999.9</v>
      </c>
      <c r="GV759">
        <v>46.4</v>
      </c>
      <c r="GW759">
        <v>31.4</v>
      </c>
      <c r="GX759">
        <v>23.6934</v>
      </c>
      <c r="GY759">
        <v>62.8598</v>
      </c>
      <c r="GZ759">
        <v>34.1266</v>
      </c>
      <c r="HA759">
        <v>1</v>
      </c>
      <c r="HB759">
        <v>-0.09981710000000001</v>
      </c>
      <c r="HC759">
        <v>0.186778</v>
      </c>
      <c r="HD759">
        <v>20.3321</v>
      </c>
      <c r="HE759">
        <v>5.21489</v>
      </c>
      <c r="HF759">
        <v>12.0099</v>
      </c>
      <c r="HG759">
        <v>4.98845</v>
      </c>
      <c r="HH759">
        <v>3.28813</v>
      </c>
      <c r="HI759">
        <v>9999</v>
      </c>
      <c r="HJ759">
        <v>9999</v>
      </c>
      <c r="HK759">
        <v>9999</v>
      </c>
      <c r="HL759">
        <v>157.6</v>
      </c>
      <c r="HM759">
        <v>1.86743</v>
      </c>
      <c r="HN759">
        <v>1.86646</v>
      </c>
      <c r="HO759">
        <v>1.86591</v>
      </c>
      <c r="HP759">
        <v>1.86584</v>
      </c>
      <c r="HQ759">
        <v>1.86768</v>
      </c>
      <c r="HR759">
        <v>1.87013</v>
      </c>
      <c r="HS759">
        <v>1.86877</v>
      </c>
      <c r="HT759">
        <v>1.87027</v>
      </c>
      <c r="HU759">
        <v>0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-4.2</v>
      </c>
      <c r="II759">
        <v>-0.097</v>
      </c>
      <c r="IJ759">
        <v>-0.9279119013753974</v>
      </c>
      <c r="IK759">
        <v>-0.003643892653284941</v>
      </c>
      <c r="IL759">
        <v>8.948238347276123E-07</v>
      </c>
      <c r="IM759">
        <v>-2.445980282225029E-10</v>
      </c>
      <c r="IN759">
        <v>-0.1764634167570225</v>
      </c>
      <c r="IO759">
        <v>-0.01042730378795286</v>
      </c>
      <c r="IP759">
        <v>0.00100284695746963</v>
      </c>
      <c r="IQ759">
        <v>-1.701466411570297E-05</v>
      </c>
      <c r="IR759">
        <v>2</v>
      </c>
      <c r="IS759">
        <v>2310</v>
      </c>
      <c r="IT759">
        <v>1</v>
      </c>
      <c r="IU759">
        <v>25</v>
      </c>
      <c r="IV759">
        <v>48.2</v>
      </c>
      <c r="IW759">
        <v>47.9</v>
      </c>
      <c r="IX759">
        <v>2.39136</v>
      </c>
      <c r="IY759">
        <v>2.20215</v>
      </c>
      <c r="IZ759">
        <v>1.39771</v>
      </c>
      <c r="JA759">
        <v>2.34497</v>
      </c>
      <c r="JB759">
        <v>1.49536</v>
      </c>
      <c r="JC759">
        <v>2.30469</v>
      </c>
      <c r="JD759">
        <v>36.0113</v>
      </c>
      <c r="JE759">
        <v>24.1663</v>
      </c>
      <c r="JF759">
        <v>18</v>
      </c>
      <c r="JG759">
        <v>516.7569999999999</v>
      </c>
      <c r="JH759">
        <v>442.033</v>
      </c>
      <c r="JI759">
        <v>25.0001</v>
      </c>
      <c r="JJ759">
        <v>26.1736</v>
      </c>
      <c r="JK759">
        <v>30.0001</v>
      </c>
      <c r="JL759">
        <v>26.1631</v>
      </c>
      <c r="JM759">
        <v>26.1074</v>
      </c>
      <c r="JN759">
        <v>47.8527</v>
      </c>
      <c r="JO759">
        <v>31.6816</v>
      </c>
      <c r="JP759">
        <v>57.6515</v>
      </c>
      <c r="JQ759">
        <v>25</v>
      </c>
      <c r="JR759">
        <v>1189.8</v>
      </c>
      <c r="JS759">
        <v>16.6086</v>
      </c>
      <c r="JT759">
        <v>100.841</v>
      </c>
      <c r="JU759">
        <v>100.808</v>
      </c>
    </row>
    <row r="760" spans="1:281">
      <c r="A760">
        <v>744</v>
      </c>
      <c r="B760">
        <v>1658952125.5</v>
      </c>
      <c r="C760">
        <v>10487.5</v>
      </c>
      <c r="D760" t="s">
        <v>1924</v>
      </c>
      <c r="E760" t="s">
        <v>1925</v>
      </c>
      <c r="F760">
        <v>5</v>
      </c>
      <c r="G760" t="s">
        <v>1783</v>
      </c>
      <c r="H760" t="s">
        <v>416</v>
      </c>
      <c r="I760">
        <v>1658952117.714286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1196.947111424533</v>
      </c>
      <c r="AK760">
        <v>1142.74903030303</v>
      </c>
      <c r="AL760">
        <v>3.296387062427548</v>
      </c>
      <c r="AM760">
        <v>65.26801918758835</v>
      </c>
      <c r="AN760">
        <f>(AP760 - AO760 + DI760*1E3/(8.314*(DK760+273.15)) * AR760/DH760 * AQ760) * DH760/(100*CV760) * 1000/(1000 - AP760)</f>
        <v>0</v>
      </c>
      <c r="AO760">
        <v>16.69929540587625</v>
      </c>
      <c r="AP760">
        <v>22.3902006060606</v>
      </c>
      <c r="AQ760">
        <v>-0.008880425531032335</v>
      </c>
      <c r="AR760">
        <v>84.82373747385547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1394</v>
      </c>
      <c r="CA760">
        <v>300</v>
      </c>
      <c r="CB760">
        <v>300</v>
      </c>
      <c r="CC760">
        <v>300</v>
      </c>
      <c r="CD760">
        <v>10389.3</v>
      </c>
      <c r="CE760">
        <v>1221.96</v>
      </c>
      <c r="CF760">
        <v>-0.00688733</v>
      </c>
      <c r="CG760">
        <v>0.34</v>
      </c>
      <c r="CH760" t="s">
        <v>417</v>
      </c>
      <c r="CI760" t="s">
        <v>417</v>
      </c>
      <c r="CJ760" t="s">
        <v>417</v>
      </c>
      <c r="CK760" t="s">
        <v>417</v>
      </c>
      <c r="CL760" t="s">
        <v>417</v>
      </c>
      <c r="CM760" t="s">
        <v>417</v>
      </c>
      <c r="CN760" t="s">
        <v>417</v>
      </c>
      <c r="CO760" t="s">
        <v>417</v>
      </c>
      <c r="CP760" t="s">
        <v>417</v>
      </c>
      <c r="CQ760" t="s">
        <v>417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1658952117.714286</v>
      </c>
      <c r="DB760">
        <v>1092.901071428572</v>
      </c>
      <c r="DC760">
        <v>1160.636428571428</v>
      </c>
      <c r="DD760">
        <v>22.439175</v>
      </c>
      <c r="DE760">
        <v>16.77639642857143</v>
      </c>
      <c r="DF760">
        <v>1097.072857142857</v>
      </c>
      <c r="DG760">
        <v>22.53605</v>
      </c>
      <c r="DH760">
        <v>500.0458214285713</v>
      </c>
      <c r="DI760">
        <v>90.382025</v>
      </c>
      <c r="DJ760">
        <v>0.1000054821428571</v>
      </c>
      <c r="DK760">
        <v>27.15229285714286</v>
      </c>
      <c r="DL760">
        <v>26.64704642857143</v>
      </c>
      <c r="DM760">
        <v>999.9000000000002</v>
      </c>
      <c r="DN760">
        <v>0</v>
      </c>
      <c r="DO760">
        <v>0</v>
      </c>
      <c r="DP760">
        <v>9994.219642857144</v>
      </c>
      <c r="DQ760">
        <v>0</v>
      </c>
      <c r="DR760">
        <v>11.65375714285714</v>
      </c>
      <c r="DS760">
        <v>-67.73502499999999</v>
      </c>
      <c r="DT760">
        <v>1117.987857142857</v>
      </c>
      <c r="DU760">
        <v>1180.438214285714</v>
      </c>
      <c r="DV760">
        <v>5.662771071428572</v>
      </c>
      <c r="DW760">
        <v>1160.636428571428</v>
      </c>
      <c r="DX760">
        <v>16.77639642857143</v>
      </c>
      <c r="DY760">
        <v>2.028098214285714</v>
      </c>
      <c r="DZ760">
        <v>1.516285</v>
      </c>
      <c r="EA760">
        <v>17.66541785714286</v>
      </c>
      <c r="EB760">
        <v>13.13325357142857</v>
      </c>
      <c r="EC760">
        <v>2000.013928571428</v>
      </c>
      <c r="ED760">
        <v>0.9800059285714287</v>
      </c>
      <c r="EE760">
        <v>0.01999381071428571</v>
      </c>
      <c r="EF760">
        <v>0</v>
      </c>
      <c r="EG760">
        <v>877.6732142857144</v>
      </c>
      <c r="EH760">
        <v>5.00097</v>
      </c>
      <c r="EI760">
        <v>17486.6</v>
      </c>
      <c r="EJ760">
        <v>16707.725</v>
      </c>
      <c r="EK760">
        <v>38.937</v>
      </c>
      <c r="EL760">
        <v>39.375</v>
      </c>
      <c r="EM760">
        <v>38.875</v>
      </c>
      <c r="EN760">
        <v>39</v>
      </c>
      <c r="EO760">
        <v>39.51328571428571</v>
      </c>
      <c r="EP760">
        <v>1955.121785714285</v>
      </c>
      <c r="EQ760">
        <v>39.89214285714286</v>
      </c>
      <c r="ER760">
        <v>0</v>
      </c>
      <c r="ES760">
        <v>2919.599999904633</v>
      </c>
      <c r="ET760">
        <v>0</v>
      </c>
      <c r="EU760">
        <v>877.66616</v>
      </c>
      <c r="EV760">
        <v>-1.407615388091447</v>
      </c>
      <c r="EW760">
        <v>-38.46153852346009</v>
      </c>
      <c r="EX760">
        <v>17486.148</v>
      </c>
      <c r="EY760">
        <v>15</v>
      </c>
      <c r="EZ760">
        <v>1658949246.1</v>
      </c>
      <c r="FA760" t="s">
        <v>1397</v>
      </c>
      <c r="FB760">
        <v>1658949228.6</v>
      </c>
      <c r="FC760">
        <v>1658949246.1</v>
      </c>
      <c r="FD760">
        <v>1</v>
      </c>
      <c r="FE760">
        <v>1.075</v>
      </c>
      <c r="FF760">
        <v>0.018</v>
      </c>
      <c r="FG760">
        <v>-2.327</v>
      </c>
      <c r="FH760">
        <v>-0.178</v>
      </c>
      <c r="FI760">
        <v>420</v>
      </c>
      <c r="FJ760">
        <v>13</v>
      </c>
      <c r="FK760">
        <v>0.09</v>
      </c>
      <c r="FL760">
        <v>0.02</v>
      </c>
      <c r="FM760">
        <v>-67.7628375</v>
      </c>
      <c r="FN760">
        <v>1.715363977485932</v>
      </c>
      <c r="FO760">
        <v>0.5094670085920679</v>
      </c>
      <c r="FP760">
        <v>0</v>
      </c>
      <c r="FQ760">
        <v>877.7670882352942</v>
      </c>
      <c r="FR760">
        <v>-2.055324673471354</v>
      </c>
      <c r="FS760">
        <v>0.2738562705515659</v>
      </c>
      <c r="FT760">
        <v>0</v>
      </c>
      <c r="FU760">
        <v>5.643109</v>
      </c>
      <c r="FV760">
        <v>0.5461015384615286</v>
      </c>
      <c r="FW760">
        <v>0.05619525806507172</v>
      </c>
      <c r="FX760">
        <v>0</v>
      </c>
      <c r="FY760">
        <v>0</v>
      </c>
      <c r="FZ760">
        <v>3</v>
      </c>
      <c r="GA760" t="s">
        <v>439</v>
      </c>
      <c r="GB760">
        <v>2.9836</v>
      </c>
      <c r="GC760">
        <v>2.71555</v>
      </c>
      <c r="GD760">
        <v>0.185905</v>
      </c>
      <c r="GE760">
        <v>0.190459</v>
      </c>
      <c r="GF760">
        <v>0.102464</v>
      </c>
      <c r="GG760">
        <v>0.0816485</v>
      </c>
      <c r="GH760">
        <v>25833.2</v>
      </c>
      <c r="GI760">
        <v>25785.5</v>
      </c>
      <c r="GJ760">
        <v>29488.6</v>
      </c>
      <c r="GK760">
        <v>29454.5</v>
      </c>
      <c r="GL760">
        <v>35061.2</v>
      </c>
      <c r="GM760">
        <v>35968</v>
      </c>
      <c r="GN760">
        <v>41537.6</v>
      </c>
      <c r="GO760">
        <v>41974.7</v>
      </c>
      <c r="GP760">
        <v>1.95882</v>
      </c>
      <c r="GQ760">
        <v>1.91028</v>
      </c>
      <c r="GR760">
        <v>0.0867248</v>
      </c>
      <c r="GS760">
        <v>0</v>
      </c>
      <c r="GT760">
        <v>25.2058</v>
      </c>
      <c r="GU760">
        <v>999.9</v>
      </c>
      <c r="GV760">
        <v>46.3</v>
      </c>
      <c r="GW760">
        <v>31.4</v>
      </c>
      <c r="GX760">
        <v>23.6423</v>
      </c>
      <c r="GY760">
        <v>63.0798</v>
      </c>
      <c r="GZ760">
        <v>34.0304</v>
      </c>
      <c r="HA760">
        <v>1</v>
      </c>
      <c r="HB760">
        <v>-0.09974089999999999</v>
      </c>
      <c r="HC760">
        <v>0.187446</v>
      </c>
      <c r="HD760">
        <v>20.3324</v>
      </c>
      <c r="HE760">
        <v>5.21639</v>
      </c>
      <c r="HF760">
        <v>12.0099</v>
      </c>
      <c r="HG760">
        <v>4.98905</v>
      </c>
      <c r="HH760">
        <v>3.2885</v>
      </c>
      <c r="HI760">
        <v>9999</v>
      </c>
      <c r="HJ760">
        <v>9999</v>
      </c>
      <c r="HK760">
        <v>9999</v>
      </c>
      <c r="HL760">
        <v>157.6</v>
      </c>
      <c r="HM760">
        <v>1.86742</v>
      </c>
      <c r="HN760">
        <v>1.86646</v>
      </c>
      <c r="HO760">
        <v>1.86589</v>
      </c>
      <c r="HP760">
        <v>1.86584</v>
      </c>
      <c r="HQ760">
        <v>1.86768</v>
      </c>
      <c r="HR760">
        <v>1.87013</v>
      </c>
      <c r="HS760">
        <v>1.86874</v>
      </c>
      <c r="HT760">
        <v>1.87026</v>
      </c>
      <c r="HU760">
        <v>0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-4.24</v>
      </c>
      <c r="II760">
        <v>-0.0973</v>
      </c>
      <c r="IJ760">
        <v>-0.9279119013753974</v>
      </c>
      <c r="IK760">
        <v>-0.003643892653284941</v>
      </c>
      <c r="IL760">
        <v>8.948238347276123E-07</v>
      </c>
      <c r="IM760">
        <v>-2.445980282225029E-10</v>
      </c>
      <c r="IN760">
        <v>-0.1764634167570225</v>
      </c>
      <c r="IO760">
        <v>-0.01042730378795286</v>
      </c>
      <c r="IP760">
        <v>0.00100284695746963</v>
      </c>
      <c r="IQ760">
        <v>-1.701466411570297E-05</v>
      </c>
      <c r="IR760">
        <v>2</v>
      </c>
      <c r="IS760">
        <v>2310</v>
      </c>
      <c r="IT760">
        <v>1</v>
      </c>
      <c r="IU760">
        <v>25</v>
      </c>
      <c r="IV760">
        <v>48.3</v>
      </c>
      <c r="IW760">
        <v>48</v>
      </c>
      <c r="IX760">
        <v>2.41699</v>
      </c>
      <c r="IY760">
        <v>2.18628</v>
      </c>
      <c r="IZ760">
        <v>1.39648</v>
      </c>
      <c r="JA760">
        <v>2.34497</v>
      </c>
      <c r="JB760">
        <v>1.49536</v>
      </c>
      <c r="JC760">
        <v>2.36816</v>
      </c>
      <c r="JD760">
        <v>36.0347</v>
      </c>
      <c r="JE760">
        <v>24.1663</v>
      </c>
      <c r="JF760">
        <v>18</v>
      </c>
      <c r="JG760">
        <v>516.87</v>
      </c>
      <c r="JH760">
        <v>441.986</v>
      </c>
      <c r="JI760">
        <v>25.0001</v>
      </c>
      <c r="JJ760">
        <v>26.1734</v>
      </c>
      <c r="JK760">
        <v>30.0001</v>
      </c>
      <c r="JL760">
        <v>26.1628</v>
      </c>
      <c r="JM760">
        <v>26.1053</v>
      </c>
      <c r="JN760">
        <v>48.3615</v>
      </c>
      <c r="JO760">
        <v>31.9543</v>
      </c>
      <c r="JP760">
        <v>57.2768</v>
      </c>
      <c r="JQ760">
        <v>25</v>
      </c>
      <c r="JR760">
        <v>1203.18</v>
      </c>
      <c r="JS760">
        <v>16.5692</v>
      </c>
      <c r="JT760">
        <v>100.842</v>
      </c>
      <c r="JU760">
        <v>100.807</v>
      </c>
    </row>
    <row r="761" spans="1:281">
      <c r="A761">
        <v>745</v>
      </c>
      <c r="B761">
        <v>1658952130.5</v>
      </c>
      <c r="C761">
        <v>10492.5</v>
      </c>
      <c r="D761" t="s">
        <v>1926</v>
      </c>
      <c r="E761" t="s">
        <v>1927</v>
      </c>
      <c r="F761">
        <v>5</v>
      </c>
      <c r="G761" t="s">
        <v>1783</v>
      </c>
      <c r="H761" t="s">
        <v>416</v>
      </c>
      <c r="I761">
        <v>1658952123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1213.460258926897</v>
      </c>
      <c r="AK761">
        <v>1159.225151515151</v>
      </c>
      <c r="AL761">
        <v>3.302117371208108</v>
      </c>
      <c r="AM761">
        <v>65.26801918758835</v>
      </c>
      <c r="AN761">
        <f>(AP761 - AO761 + DI761*1E3/(8.314*(DK761+273.15)) * AR761/DH761 * AQ761) * DH761/(100*CV761) * 1000/(1000 - AP761)</f>
        <v>0</v>
      </c>
      <c r="AO761">
        <v>16.66490462196871</v>
      </c>
      <c r="AP761">
        <v>22.36634242424241</v>
      </c>
      <c r="AQ761">
        <v>-0.001983581990627552</v>
      </c>
      <c r="AR761">
        <v>84.82373747385547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1394</v>
      </c>
      <c r="CA761">
        <v>300</v>
      </c>
      <c r="CB761">
        <v>300</v>
      </c>
      <c r="CC761">
        <v>300</v>
      </c>
      <c r="CD761">
        <v>10389.3</v>
      </c>
      <c r="CE761">
        <v>1221.96</v>
      </c>
      <c r="CF761">
        <v>-0.00688733</v>
      </c>
      <c r="CG761">
        <v>0.34</v>
      </c>
      <c r="CH761" t="s">
        <v>417</v>
      </c>
      <c r="CI761" t="s">
        <v>417</v>
      </c>
      <c r="CJ761" t="s">
        <v>417</v>
      </c>
      <c r="CK761" t="s">
        <v>417</v>
      </c>
      <c r="CL761" t="s">
        <v>417</v>
      </c>
      <c r="CM761" t="s">
        <v>417</v>
      </c>
      <c r="CN761" t="s">
        <v>417</v>
      </c>
      <c r="CO761" t="s">
        <v>417</v>
      </c>
      <c r="CP761" t="s">
        <v>417</v>
      </c>
      <c r="CQ761" t="s">
        <v>417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1658952123</v>
      </c>
      <c r="DB761">
        <v>1110.490740740741</v>
      </c>
      <c r="DC761">
        <v>1178.033703703704</v>
      </c>
      <c r="DD761">
        <v>22.40936296296296</v>
      </c>
      <c r="DE761">
        <v>16.70145925925926</v>
      </c>
      <c r="DF761">
        <v>1114.707407407408</v>
      </c>
      <c r="DG761">
        <v>22.50649629629629</v>
      </c>
      <c r="DH761">
        <v>500.0484814814815</v>
      </c>
      <c r="DI761">
        <v>90.38133333333336</v>
      </c>
      <c r="DJ761">
        <v>0.0999474962962963</v>
      </c>
      <c r="DK761">
        <v>27.15149629629629</v>
      </c>
      <c r="DL761">
        <v>26.63548888888889</v>
      </c>
      <c r="DM761">
        <v>999.9000000000001</v>
      </c>
      <c r="DN761">
        <v>0</v>
      </c>
      <c r="DO761">
        <v>0</v>
      </c>
      <c r="DP761">
        <v>10006.73148148148</v>
      </c>
      <c r="DQ761">
        <v>0</v>
      </c>
      <c r="DR761">
        <v>11.67318518518518</v>
      </c>
      <c r="DS761">
        <v>-67.54283333333333</v>
      </c>
      <c r="DT761">
        <v>1135.946296296296</v>
      </c>
      <c r="DU761">
        <v>1198.041111111111</v>
      </c>
      <c r="DV761">
        <v>5.707890740740741</v>
      </c>
      <c r="DW761">
        <v>1178.033703703704</v>
      </c>
      <c r="DX761">
        <v>16.70145925925926</v>
      </c>
      <c r="DY761">
        <v>2.025388148148148</v>
      </c>
      <c r="DZ761">
        <v>1.509501481481482</v>
      </c>
      <c r="EA761">
        <v>17.6442037037037</v>
      </c>
      <c r="EB761">
        <v>13.06468888888889</v>
      </c>
      <c r="EC761">
        <v>2000.013703703704</v>
      </c>
      <c r="ED761">
        <v>0.9800066666666667</v>
      </c>
      <c r="EE761">
        <v>0.01999303333333333</v>
      </c>
      <c r="EF761">
        <v>0</v>
      </c>
      <c r="EG761">
        <v>877.512851851852</v>
      </c>
      <c r="EH761">
        <v>5.00097</v>
      </c>
      <c r="EI761">
        <v>17482.84444444444</v>
      </c>
      <c r="EJ761">
        <v>16707.72222222222</v>
      </c>
      <c r="EK761">
        <v>38.937</v>
      </c>
      <c r="EL761">
        <v>39.375</v>
      </c>
      <c r="EM761">
        <v>38.875</v>
      </c>
      <c r="EN761">
        <v>39</v>
      </c>
      <c r="EO761">
        <v>39.5</v>
      </c>
      <c r="EP761">
        <v>1955.123703703704</v>
      </c>
      <c r="EQ761">
        <v>39.89000000000001</v>
      </c>
      <c r="ER761">
        <v>0</v>
      </c>
      <c r="ES761">
        <v>2924.399999856949</v>
      </c>
      <c r="ET761">
        <v>0</v>
      </c>
      <c r="EU761">
        <v>877.5148799999999</v>
      </c>
      <c r="EV761">
        <v>-1.877461533086253</v>
      </c>
      <c r="EW761">
        <v>-47.57692314589169</v>
      </c>
      <c r="EX761">
        <v>17482.66</v>
      </c>
      <c r="EY761">
        <v>15</v>
      </c>
      <c r="EZ761">
        <v>1658949246.1</v>
      </c>
      <c r="FA761" t="s">
        <v>1397</v>
      </c>
      <c r="FB761">
        <v>1658949228.6</v>
      </c>
      <c r="FC761">
        <v>1658949246.1</v>
      </c>
      <c r="FD761">
        <v>1</v>
      </c>
      <c r="FE761">
        <v>1.075</v>
      </c>
      <c r="FF761">
        <v>0.018</v>
      </c>
      <c r="FG761">
        <v>-2.327</v>
      </c>
      <c r="FH761">
        <v>-0.178</v>
      </c>
      <c r="FI761">
        <v>420</v>
      </c>
      <c r="FJ761">
        <v>13</v>
      </c>
      <c r="FK761">
        <v>0.09</v>
      </c>
      <c r="FL761">
        <v>0.02</v>
      </c>
      <c r="FM761">
        <v>-67.621545</v>
      </c>
      <c r="FN761">
        <v>3.259071669793766</v>
      </c>
      <c r="FO761">
        <v>0.5540120887444604</v>
      </c>
      <c r="FP761">
        <v>0</v>
      </c>
      <c r="FQ761">
        <v>877.6075882352942</v>
      </c>
      <c r="FR761">
        <v>-1.801100075676932</v>
      </c>
      <c r="FS761">
        <v>0.2741209605959802</v>
      </c>
      <c r="FT761">
        <v>0</v>
      </c>
      <c r="FU761">
        <v>5.6787955</v>
      </c>
      <c r="FV761">
        <v>0.4844042026266328</v>
      </c>
      <c r="FW761">
        <v>0.05164961112873944</v>
      </c>
      <c r="FX761">
        <v>0</v>
      </c>
      <c r="FY761">
        <v>0</v>
      </c>
      <c r="FZ761">
        <v>3</v>
      </c>
      <c r="GA761" t="s">
        <v>439</v>
      </c>
      <c r="GB761">
        <v>2.98357</v>
      </c>
      <c r="GC761">
        <v>2.71587</v>
      </c>
      <c r="GD761">
        <v>0.18759</v>
      </c>
      <c r="GE761">
        <v>0.192115</v>
      </c>
      <c r="GF761">
        <v>0.102381</v>
      </c>
      <c r="GG761">
        <v>0.0813914</v>
      </c>
      <c r="GH761">
        <v>25779.6</v>
      </c>
      <c r="GI761">
        <v>25732.8</v>
      </c>
      <c r="GJ761">
        <v>29488.5</v>
      </c>
      <c r="GK761">
        <v>29454.4</v>
      </c>
      <c r="GL761">
        <v>35064.3</v>
      </c>
      <c r="GM761">
        <v>35978.4</v>
      </c>
      <c r="GN761">
        <v>41537.3</v>
      </c>
      <c r="GO761">
        <v>41974.8</v>
      </c>
      <c r="GP761">
        <v>1.95865</v>
      </c>
      <c r="GQ761">
        <v>1.9105</v>
      </c>
      <c r="GR761">
        <v>0.0870153</v>
      </c>
      <c r="GS761">
        <v>0</v>
      </c>
      <c r="GT761">
        <v>25.2054</v>
      </c>
      <c r="GU761">
        <v>999.9</v>
      </c>
      <c r="GV761">
        <v>46.3</v>
      </c>
      <c r="GW761">
        <v>31.4</v>
      </c>
      <c r="GX761">
        <v>23.645</v>
      </c>
      <c r="GY761">
        <v>63.0898</v>
      </c>
      <c r="GZ761">
        <v>33.8061</v>
      </c>
      <c r="HA761">
        <v>1</v>
      </c>
      <c r="HB761">
        <v>-0.09973319999999999</v>
      </c>
      <c r="HC761">
        <v>0.187742</v>
      </c>
      <c r="HD761">
        <v>20.3327</v>
      </c>
      <c r="HE761">
        <v>5.21579</v>
      </c>
      <c r="HF761">
        <v>12.0099</v>
      </c>
      <c r="HG761">
        <v>4.98875</v>
      </c>
      <c r="HH761">
        <v>3.2884</v>
      </c>
      <c r="HI761">
        <v>9999</v>
      </c>
      <c r="HJ761">
        <v>9999</v>
      </c>
      <c r="HK761">
        <v>9999</v>
      </c>
      <c r="HL761">
        <v>157.6</v>
      </c>
      <c r="HM761">
        <v>1.8674</v>
      </c>
      <c r="HN761">
        <v>1.86646</v>
      </c>
      <c r="HO761">
        <v>1.86591</v>
      </c>
      <c r="HP761">
        <v>1.86584</v>
      </c>
      <c r="HQ761">
        <v>1.86768</v>
      </c>
      <c r="HR761">
        <v>1.87012</v>
      </c>
      <c r="HS761">
        <v>1.86879</v>
      </c>
      <c r="HT761">
        <v>1.87027</v>
      </c>
      <c r="HU761">
        <v>0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-4.28</v>
      </c>
      <c r="II761">
        <v>-0.0975</v>
      </c>
      <c r="IJ761">
        <v>-0.9279119013753974</v>
      </c>
      <c r="IK761">
        <v>-0.003643892653284941</v>
      </c>
      <c r="IL761">
        <v>8.948238347276123E-07</v>
      </c>
      <c r="IM761">
        <v>-2.445980282225029E-10</v>
      </c>
      <c r="IN761">
        <v>-0.1764634167570225</v>
      </c>
      <c r="IO761">
        <v>-0.01042730378795286</v>
      </c>
      <c r="IP761">
        <v>0.00100284695746963</v>
      </c>
      <c r="IQ761">
        <v>-1.701466411570297E-05</v>
      </c>
      <c r="IR761">
        <v>2</v>
      </c>
      <c r="IS761">
        <v>2310</v>
      </c>
      <c r="IT761">
        <v>1</v>
      </c>
      <c r="IU761">
        <v>25</v>
      </c>
      <c r="IV761">
        <v>48.4</v>
      </c>
      <c r="IW761">
        <v>48.1</v>
      </c>
      <c r="IX761">
        <v>2.44507</v>
      </c>
      <c r="IY761">
        <v>2.1875</v>
      </c>
      <c r="IZ761">
        <v>1.39648</v>
      </c>
      <c r="JA761">
        <v>2.34497</v>
      </c>
      <c r="JB761">
        <v>1.49536</v>
      </c>
      <c r="JC761">
        <v>2.39014</v>
      </c>
      <c r="JD761">
        <v>36.0347</v>
      </c>
      <c r="JE761">
        <v>24.1663</v>
      </c>
      <c r="JF761">
        <v>18</v>
      </c>
      <c r="JG761">
        <v>516.7380000000001</v>
      </c>
      <c r="JH761">
        <v>442.123</v>
      </c>
      <c r="JI761">
        <v>25</v>
      </c>
      <c r="JJ761">
        <v>26.1714</v>
      </c>
      <c r="JK761">
        <v>30.0001</v>
      </c>
      <c r="JL761">
        <v>26.1609</v>
      </c>
      <c r="JM761">
        <v>26.1053</v>
      </c>
      <c r="JN761">
        <v>48.9333</v>
      </c>
      <c r="JO761">
        <v>31.9543</v>
      </c>
      <c r="JP761">
        <v>57.2768</v>
      </c>
      <c r="JQ761">
        <v>25</v>
      </c>
      <c r="JR761">
        <v>1223.22</v>
      </c>
      <c r="JS761">
        <v>16.5329</v>
      </c>
      <c r="JT761">
        <v>100.842</v>
      </c>
      <c r="JU761">
        <v>100.808</v>
      </c>
    </row>
    <row r="762" spans="1:281">
      <c r="A762">
        <v>746</v>
      </c>
      <c r="B762">
        <v>1658952135.5</v>
      </c>
      <c r="C762">
        <v>10497.5</v>
      </c>
      <c r="D762" t="s">
        <v>1928</v>
      </c>
      <c r="E762" t="s">
        <v>1929</v>
      </c>
      <c r="F762">
        <v>5</v>
      </c>
      <c r="G762" t="s">
        <v>1783</v>
      </c>
      <c r="H762" t="s">
        <v>416</v>
      </c>
      <c r="I762">
        <v>1658952127.714286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1230.303888283494</v>
      </c>
      <c r="AK762">
        <v>1175.937393939394</v>
      </c>
      <c r="AL762">
        <v>3.348411581381017</v>
      </c>
      <c r="AM762">
        <v>65.26801918758835</v>
      </c>
      <c r="AN762">
        <f>(AP762 - AO762 + DI762*1E3/(8.314*(DK762+273.15)) * AR762/DH762 * AQ762) * DH762/(100*CV762) * 1000/(1000 - AP762)</f>
        <v>0</v>
      </c>
      <c r="AO762">
        <v>16.6079003803457</v>
      </c>
      <c r="AP762">
        <v>22.33716727272727</v>
      </c>
      <c r="AQ762">
        <v>-0.00646788555465134</v>
      </c>
      <c r="AR762">
        <v>84.82373747385547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1394</v>
      </c>
      <c r="CA762">
        <v>300</v>
      </c>
      <c r="CB762">
        <v>300</v>
      </c>
      <c r="CC762">
        <v>300</v>
      </c>
      <c r="CD762">
        <v>10389.3</v>
      </c>
      <c r="CE762">
        <v>1221.96</v>
      </c>
      <c r="CF762">
        <v>-0.00688733</v>
      </c>
      <c r="CG762">
        <v>0.34</v>
      </c>
      <c r="CH762" t="s">
        <v>417</v>
      </c>
      <c r="CI762" t="s">
        <v>417</v>
      </c>
      <c r="CJ762" t="s">
        <v>417</v>
      </c>
      <c r="CK762" t="s">
        <v>417</v>
      </c>
      <c r="CL762" t="s">
        <v>417</v>
      </c>
      <c r="CM762" t="s">
        <v>417</v>
      </c>
      <c r="CN762" t="s">
        <v>417</v>
      </c>
      <c r="CO762" t="s">
        <v>417</v>
      </c>
      <c r="CP762" t="s">
        <v>417</v>
      </c>
      <c r="CQ762" t="s">
        <v>417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1658952127.714286</v>
      </c>
      <c r="DB762">
        <v>1125.946785714286</v>
      </c>
      <c r="DC762">
        <v>1193.282142857143</v>
      </c>
      <c r="DD762">
        <v>22.37821428571429</v>
      </c>
      <c r="DE762">
        <v>16.65230714285714</v>
      </c>
      <c r="DF762">
        <v>1130.203571428571</v>
      </c>
      <c r="DG762">
        <v>22.47562857142857</v>
      </c>
      <c r="DH762">
        <v>500.063</v>
      </c>
      <c r="DI762">
        <v>90.38038928571429</v>
      </c>
      <c r="DJ762">
        <v>0.1000002535714286</v>
      </c>
      <c r="DK762">
        <v>27.150225</v>
      </c>
      <c r="DL762">
        <v>26.62928571428571</v>
      </c>
      <c r="DM762">
        <v>999.9000000000002</v>
      </c>
      <c r="DN762">
        <v>0</v>
      </c>
      <c r="DO762">
        <v>0</v>
      </c>
      <c r="DP762">
        <v>10009.86142857143</v>
      </c>
      <c r="DQ762">
        <v>0</v>
      </c>
      <c r="DR762">
        <v>11.687025</v>
      </c>
      <c r="DS762">
        <v>-67.33437499999999</v>
      </c>
      <c r="DT762">
        <v>1151.720357142857</v>
      </c>
      <c r="DU762">
        <v>1213.487857142857</v>
      </c>
      <c r="DV762">
        <v>5.725904999999999</v>
      </c>
      <c r="DW762">
        <v>1193.282142857143</v>
      </c>
      <c r="DX762">
        <v>16.65230714285714</v>
      </c>
      <c r="DY762">
        <v>2.022553214285714</v>
      </c>
      <c r="DZ762">
        <v>1.5050425</v>
      </c>
      <c r="EA762">
        <v>17.62199285714286</v>
      </c>
      <c r="EB762">
        <v>13.01945357142857</v>
      </c>
      <c r="EC762">
        <v>2000.006071428571</v>
      </c>
      <c r="ED762">
        <v>0.9800064642857144</v>
      </c>
      <c r="EE762">
        <v>0.01999323571428571</v>
      </c>
      <c r="EF762">
        <v>0</v>
      </c>
      <c r="EG762">
        <v>877.3203571428573</v>
      </c>
      <c r="EH762">
        <v>5.00097</v>
      </c>
      <c r="EI762">
        <v>17478.69285714285</v>
      </c>
      <c r="EJ762">
        <v>16707.65</v>
      </c>
      <c r="EK762">
        <v>38.937</v>
      </c>
      <c r="EL762">
        <v>39.3705</v>
      </c>
      <c r="EM762">
        <v>38.875</v>
      </c>
      <c r="EN762">
        <v>39</v>
      </c>
      <c r="EO762">
        <v>39.5</v>
      </c>
      <c r="EP762">
        <v>1955.116071428572</v>
      </c>
      <c r="EQ762">
        <v>39.89000000000001</v>
      </c>
      <c r="ER762">
        <v>0</v>
      </c>
      <c r="ES762">
        <v>2929.200000047684</v>
      </c>
      <c r="ET762">
        <v>0</v>
      </c>
      <c r="EU762">
        <v>877.31696</v>
      </c>
      <c r="EV762">
        <v>-2.034692304493054</v>
      </c>
      <c r="EW762">
        <v>-59.92307681567897</v>
      </c>
      <c r="EX762">
        <v>17478.404</v>
      </c>
      <c r="EY762">
        <v>15</v>
      </c>
      <c r="EZ762">
        <v>1658949246.1</v>
      </c>
      <c r="FA762" t="s">
        <v>1397</v>
      </c>
      <c r="FB762">
        <v>1658949228.6</v>
      </c>
      <c r="FC762">
        <v>1658949246.1</v>
      </c>
      <c r="FD762">
        <v>1</v>
      </c>
      <c r="FE762">
        <v>1.075</v>
      </c>
      <c r="FF762">
        <v>0.018</v>
      </c>
      <c r="FG762">
        <v>-2.327</v>
      </c>
      <c r="FH762">
        <v>-0.178</v>
      </c>
      <c r="FI762">
        <v>420</v>
      </c>
      <c r="FJ762">
        <v>13</v>
      </c>
      <c r="FK762">
        <v>0.09</v>
      </c>
      <c r="FL762">
        <v>0.02</v>
      </c>
      <c r="FM762">
        <v>-67.60306249999999</v>
      </c>
      <c r="FN762">
        <v>3.436211257035701</v>
      </c>
      <c r="FO762">
        <v>0.5397097426800354</v>
      </c>
      <c r="FP762">
        <v>0</v>
      </c>
      <c r="FQ762">
        <v>877.4443823529413</v>
      </c>
      <c r="FR762">
        <v>-2.019327731239104</v>
      </c>
      <c r="FS762">
        <v>0.2778875158284094</v>
      </c>
      <c r="FT762">
        <v>0</v>
      </c>
      <c r="FU762">
        <v>5.708691249999999</v>
      </c>
      <c r="FV762">
        <v>0.310364465290802</v>
      </c>
      <c r="FW762">
        <v>0.03527512439294153</v>
      </c>
      <c r="FX762">
        <v>0</v>
      </c>
      <c r="FY762">
        <v>0</v>
      </c>
      <c r="FZ762">
        <v>3</v>
      </c>
      <c r="GA762" t="s">
        <v>439</v>
      </c>
      <c r="GB762">
        <v>2.98369</v>
      </c>
      <c r="GC762">
        <v>2.71563</v>
      </c>
      <c r="GD762">
        <v>0.189291</v>
      </c>
      <c r="GE762">
        <v>0.193786</v>
      </c>
      <c r="GF762">
        <v>0.102293</v>
      </c>
      <c r="GG762">
        <v>0.0813093</v>
      </c>
      <c r="GH762">
        <v>25726</v>
      </c>
      <c r="GI762">
        <v>25679.8</v>
      </c>
      <c r="GJ762">
        <v>29488.8</v>
      </c>
      <c r="GK762">
        <v>29454.6</v>
      </c>
      <c r="GL762">
        <v>35068.1</v>
      </c>
      <c r="GM762">
        <v>35981.8</v>
      </c>
      <c r="GN762">
        <v>41537.7</v>
      </c>
      <c r="GO762">
        <v>41974.9</v>
      </c>
      <c r="GP762">
        <v>1.95887</v>
      </c>
      <c r="GQ762">
        <v>1.91003</v>
      </c>
      <c r="GR762">
        <v>0.08586050000000001</v>
      </c>
      <c r="GS762">
        <v>0</v>
      </c>
      <c r="GT762">
        <v>25.2054</v>
      </c>
      <c r="GU762">
        <v>999.9</v>
      </c>
      <c r="GV762">
        <v>46.2</v>
      </c>
      <c r="GW762">
        <v>31.4</v>
      </c>
      <c r="GX762">
        <v>23.5933</v>
      </c>
      <c r="GY762">
        <v>62.9798</v>
      </c>
      <c r="GZ762">
        <v>33.4655</v>
      </c>
      <c r="HA762">
        <v>1</v>
      </c>
      <c r="HB762">
        <v>-0.0998095</v>
      </c>
      <c r="HC762">
        <v>0.187489</v>
      </c>
      <c r="HD762">
        <v>20.3326</v>
      </c>
      <c r="HE762">
        <v>5.21639</v>
      </c>
      <c r="HF762">
        <v>12.0099</v>
      </c>
      <c r="HG762">
        <v>4.9888</v>
      </c>
      <c r="HH762">
        <v>3.28845</v>
      </c>
      <c r="HI762">
        <v>9999</v>
      </c>
      <c r="HJ762">
        <v>9999</v>
      </c>
      <c r="HK762">
        <v>9999</v>
      </c>
      <c r="HL762">
        <v>157.6</v>
      </c>
      <c r="HM762">
        <v>1.8674</v>
      </c>
      <c r="HN762">
        <v>1.86646</v>
      </c>
      <c r="HO762">
        <v>1.86588</v>
      </c>
      <c r="HP762">
        <v>1.86584</v>
      </c>
      <c r="HQ762">
        <v>1.86768</v>
      </c>
      <c r="HR762">
        <v>1.87012</v>
      </c>
      <c r="HS762">
        <v>1.86878</v>
      </c>
      <c r="HT762">
        <v>1.87027</v>
      </c>
      <c r="HU762">
        <v>0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-4.32</v>
      </c>
      <c r="II762">
        <v>-0.0978</v>
      </c>
      <c r="IJ762">
        <v>-0.9279119013753974</v>
      </c>
      <c r="IK762">
        <v>-0.003643892653284941</v>
      </c>
      <c r="IL762">
        <v>8.948238347276123E-07</v>
      </c>
      <c r="IM762">
        <v>-2.445980282225029E-10</v>
      </c>
      <c r="IN762">
        <v>-0.1764634167570225</v>
      </c>
      <c r="IO762">
        <v>-0.01042730378795286</v>
      </c>
      <c r="IP762">
        <v>0.00100284695746963</v>
      </c>
      <c r="IQ762">
        <v>-1.701466411570297E-05</v>
      </c>
      <c r="IR762">
        <v>2</v>
      </c>
      <c r="IS762">
        <v>2310</v>
      </c>
      <c r="IT762">
        <v>1</v>
      </c>
      <c r="IU762">
        <v>25</v>
      </c>
      <c r="IV762">
        <v>48.4</v>
      </c>
      <c r="IW762">
        <v>48.2</v>
      </c>
      <c r="IX762">
        <v>2.4707</v>
      </c>
      <c r="IY762">
        <v>2.1936</v>
      </c>
      <c r="IZ762">
        <v>1.39648</v>
      </c>
      <c r="JA762">
        <v>2.34497</v>
      </c>
      <c r="JB762">
        <v>1.49536</v>
      </c>
      <c r="JC762">
        <v>2.40356</v>
      </c>
      <c r="JD762">
        <v>36.0347</v>
      </c>
      <c r="JE762">
        <v>24.1663</v>
      </c>
      <c r="JF762">
        <v>18</v>
      </c>
      <c r="JG762">
        <v>516.884</v>
      </c>
      <c r="JH762">
        <v>441.826</v>
      </c>
      <c r="JI762">
        <v>24.9999</v>
      </c>
      <c r="JJ762">
        <v>26.1714</v>
      </c>
      <c r="JK762">
        <v>30.0001</v>
      </c>
      <c r="JL762">
        <v>26.1609</v>
      </c>
      <c r="JM762">
        <v>26.1041</v>
      </c>
      <c r="JN762">
        <v>49.4397</v>
      </c>
      <c r="JO762">
        <v>32.2281</v>
      </c>
      <c r="JP762">
        <v>57.2768</v>
      </c>
      <c r="JQ762">
        <v>25</v>
      </c>
      <c r="JR762">
        <v>1236.57</v>
      </c>
      <c r="JS762">
        <v>16.4978</v>
      </c>
      <c r="JT762">
        <v>100.843</v>
      </c>
      <c r="JU762">
        <v>100.808</v>
      </c>
    </row>
    <row r="763" spans="1:281">
      <c r="A763">
        <v>747</v>
      </c>
      <c r="B763">
        <v>1658952140.5</v>
      </c>
      <c r="C763">
        <v>10502.5</v>
      </c>
      <c r="D763" t="s">
        <v>1930</v>
      </c>
      <c r="E763" t="s">
        <v>1931</v>
      </c>
      <c r="F763">
        <v>5</v>
      </c>
      <c r="G763" t="s">
        <v>1783</v>
      </c>
      <c r="H763" t="s">
        <v>416</v>
      </c>
      <c r="I763">
        <v>1658952133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1247.294482222181</v>
      </c>
      <c r="AK763">
        <v>1192.919575757576</v>
      </c>
      <c r="AL763">
        <v>3.385598851922365</v>
      </c>
      <c r="AM763">
        <v>65.26801918758835</v>
      </c>
      <c r="AN763">
        <f>(AP763 - AO763 + DI763*1E3/(8.314*(DK763+273.15)) * AR763/DH763 * AQ763) * DH763/(100*CV763) * 1000/(1000 - AP763)</f>
        <v>0</v>
      </c>
      <c r="AO763">
        <v>16.5721533337693</v>
      </c>
      <c r="AP763">
        <v>22.31216121212121</v>
      </c>
      <c r="AQ763">
        <v>-0.00193642908733119</v>
      </c>
      <c r="AR763">
        <v>84.82373747385547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1394</v>
      </c>
      <c r="CA763">
        <v>300</v>
      </c>
      <c r="CB763">
        <v>300</v>
      </c>
      <c r="CC763">
        <v>300</v>
      </c>
      <c r="CD763">
        <v>10389.3</v>
      </c>
      <c r="CE763">
        <v>1221.96</v>
      </c>
      <c r="CF763">
        <v>-0.00688733</v>
      </c>
      <c r="CG763">
        <v>0.34</v>
      </c>
      <c r="CH763" t="s">
        <v>417</v>
      </c>
      <c r="CI763" t="s">
        <v>417</v>
      </c>
      <c r="CJ763" t="s">
        <v>417</v>
      </c>
      <c r="CK763" t="s">
        <v>417</v>
      </c>
      <c r="CL763" t="s">
        <v>417</v>
      </c>
      <c r="CM763" t="s">
        <v>417</v>
      </c>
      <c r="CN763" t="s">
        <v>417</v>
      </c>
      <c r="CO763" t="s">
        <v>417</v>
      </c>
      <c r="CP763" t="s">
        <v>417</v>
      </c>
      <c r="CQ763" t="s">
        <v>417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1658952133</v>
      </c>
      <c r="DB763">
        <v>1143.200740740741</v>
      </c>
      <c r="DC763">
        <v>1210.754444444445</v>
      </c>
      <c r="DD763">
        <v>22.34901851851852</v>
      </c>
      <c r="DE763">
        <v>16.60467777777777</v>
      </c>
      <c r="DF763">
        <v>1147.501481481482</v>
      </c>
      <c r="DG763">
        <v>22.44669259259258</v>
      </c>
      <c r="DH763">
        <v>500.0574074074074</v>
      </c>
      <c r="DI763">
        <v>90.37887037037036</v>
      </c>
      <c r="DJ763">
        <v>0.09998711111111112</v>
      </c>
      <c r="DK763">
        <v>27.14961111111111</v>
      </c>
      <c r="DL763">
        <v>26.62159259259259</v>
      </c>
      <c r="DM763">
        <v>999.9000000000001</v>
      </c>
      <c r="DN763">
        <v>0</v>
      </c>
      <c r="DO763">
        <v>0</v>
      </c>
      <c r="DP763">
        <v>10005.52703703704</v>
      </c>
      <c r="DQ763">
        <v>0</v>
      </c>
      <c r="DR763">
        <v>11.67188518518518</v>
      </c>
      <c r="DS763">
        <v>-67.55354444444444</v>
      </c>
      <c r="DT763">
        <v>1169.333703703704</v>
      </c>
      <c r="DU763">
        <v>1231.197407407408</v>
      </c>
      <c r="DV763">
        <v>5.744345185185185</v>
      </c>
      <c r="DW763">
        <v>1210.754444444445</v>
      </c>
      <c r="DX763">
        <v>16.60467777777777</v>
      </c>
      <c r="DY763">
        <v>2.01988</v>
      </c>
      <c r="DZ763">
        <v>1.500712222222222</v>
      </c>
      <c r="EA763">
        <v>17.60102222222222</v>
      </c>
      <c r="EB763">
        <v>12.97537777777777</v>
      </c>
      <c r="EC763">
        <v>2000.005555555555</v>
      </c>
      <c r="ED763">
        <v>0.9800062222222222</v>
      </c>
      <c r="EE763">
        <v>0.01999347777777778</v>
      </c>
      <c r="EF763">
        <v>0</v>
      </c>
      <c r="EG763">
        <v>877.1401851851853</v>
      </c>
      <c r="EH763">
        <v>5.00097</v>
      </c>
      <c r="EI763">
        <v>17473.31851851852</v>
      </c>
      <c r="EJ763">
        <v>16707.63703703704</v>
      </c>
      <c r="EK763">
        <v>38.937</v>
      </c>
      <c r="EL763">
        <v>39.36566666666667</v>
      </c>
      <c r="EM763">
        <v>38.875</v>
      </c>
      <c r="EN763">
        <v>39</v>
      </c>
      <c r="EO763">
        <v>39.5</v>
      </c>
      <c r="EP763">
        <v>1955.115555555555</v>
      </c>
      <c r="EQ763">
        <v>39.89000000000001</v>
      </c>
      <c r="ER763">
        <v>0</v>
      </c>
      <c r="ES763">
        <v>2934.599999904633</v>
      </c>
      <c r="ET763">
        <v>0</v>
      </c>
      <c r="EU763">
        <v>877.1485769230768</v>
      </c>
      <c r="EV763">
        <v>-2.134666661854607</v>
      </c>
      <c r="EW763">
        <v>-67.26495731424852</v>
      </c>
      <c r="EX763">
        <v>17473.15</v>
      </c>
      <c r="EY763">
        <v>15</v>
      </c>
      <c r="EZ763">
        <v>1658949246.1</v>
      </c>
      <c r="FA763" t="s">
        <v>1397</v>
      </c>
      <c r="FB763">
        <v>1658949228.6</v>
      </c>
      <c r="FC763">
        <v>1658949246.1</v>
      </c>
      <c r="FD763">
        <v>1</v>
      </c>
      <c r="FE763">
        <v>1.075</v>
      </c>
      <c r="FF763">
        <v>0.018</v>
      </c>
      <c r="FG763">
        <v>-2.327</v>
      </c>
      <c r="FH763">
        <v>-0.178</v>
      </c>
      <c r="FI763">
        <v>420</v>
      </c>
      <c r="FJ763">
        <v>13</v>
      </c>
      <c r="FK763">
        <v>0.09</v>
      </c>
      <c r="FL763">
        <v>0.02</v>
      </c>
      <c r="FM763">
        <v>-67.4504268292683</v>
      </c>
      <c r="FN763">
        <v>-1.931910104529616</v>
      </c>
      <c r="FO763">
        <v>0.3118400184150018</v>
      </c>
      <c r="FP763">
        <v>0</v>
      </c>
      <c r="FQ763">
        <v>877.2752647058824</v>
      </c>
      <c r="FR763">
        <v>-1.954637123399173</v>
      </c>
      <c r="FS763">
        <v>0.2790083604928535</v>
      </c>
      <c r="FT763">
        <v>0</v>
      </c>
      <c r="FU763">
        <v>5.732590731707317</v>
      </c>
      <c r="FV763">
        <v>0.1883586062717829</v>
      </c>
      <c r="FW763">
        <v>0.02108952917748563</v>
      </c>
      <c r="FX763">
        <v>0</v>
      </c>
      <c r="FY763">
        <v>0</v>
      </c>
      <c r="FZ763">
        <v>3</v>
      </c>
      <c r="GA763" t="s">
        <v>439</v>
      </c>
      <c r="GB763">
        <v>2.9836</v>
      </c>
      <c r="GC763">
        <v>2.71539</v>
      </c>
      <c r="GD763">
        <v>0.191</v>
      </c>
      <c r="GE763">
        <v>0.195451</v>
      </c>
      <c r="GF763">
        <v>0.102212</v>
      </c>
      <c r="GG763">
        <v>0.08108990000000001</v>
      </c>
      <c r="GH763">
        <v>25671.4</v>
      </c>
      <c r="GI763">
        <v>25626.6</v>
      </c>
      <c r="GJ763">
        <v>29488.4</v>
      </c>
      <c r="GK763">
        <v>29454.5</v>
      </c>
      <c r="GL763">
        <v>35071</v>
      </c>
      <c r="GM763">
        <v>35990.3</v>
      </c>
      <c r="GN763">
        <v>41537.3</v>
      </c>
      <c r="GO763">
        <v>41974.7</v>
      </c>
      <c r="GP763">
        <v>1.95872</v>
      </c>
      <c r="GQ763">
        <v>1.90987</v>
      </c>
      <c r="GR763">
        <v>0.0864267</v>
      </c>
      <c r="GS763">
        <v>0</v>
      </c>
      <c r="GT763">
        <v>25.2054</v>
      </c>
      <c r="GU763">
        <v>999.9</v>
      </c>
      <c r="GV763">
        <v>46.2</v>
      </c>
      <c r="GW763">
        <v>31.4</v>
      </c>
      <c r="GX763">
        <v>23.5927</v>
      </c>
      <c r="GY763">
        <v>62.8398</v>
      </c>
      <c r="GZ763">
        <v>33.7099</v>
      </c>
      <c r="HA763">
        <v>1</v>
      </c>
      <c r="HB763">
        <v>-0.0998704</v>
      </c>
      <c r="HC763">
        <v>0.186876</v>
      </c>
      <c r="HD763">
        <v>20.3325</v>
      </c>
      <c r="HE763">
        <v>5.21609</v>
      </c>
      <c r="HF763">
        <v>12.0099</v>
      </c>
      <c r="HG763">
        <v>4.9889</v>
      </c>
      <c r="HH763">
        <v>3.28838</v>
      </c>
      <c r="HI763">
        <v>9999</v>
      </c>
      <c r="HJ763">
        <v>9999</v>
      </c>
      <c r="HK763">
        <v>9999</v>
      </c>
      <c r="HL763">
        <v>157.6</v>
      </c>
      <c r="HM763">
        <v>1.8674</v>
      </c>
      <c r="HN763">
        <v>1.86646</v>
      </c>
      <c r="HO763">
        <v>1.8659</v>
      </c>
      <c r="HP763">
        <v>1.86584</v>
      </c>
      <c r="HQ763">
        <v>1.86768</v>
      </c>
      <c r="HR763">
        <v>1.87014</v>
      </c>
      <c r="HS763">
        <v>1.86879</v>
      </c>
      <c r="HT763">
        <v>1.87027</v>
      </c>
      <c r="HU763">
        <v>0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-4.37</v>
      </c>
      <c r="II763">
        <v>-0.098</v>
      </c>
      <c r="IJ763">
        <v>-0.9279119013753974</v>
      </c>
      <c r="IK763">
        <v>-0.003643892653284941</v>
      </c>
      <c r="IL763">
        <v>8.948238347276123E-07</v>
      </c>
      <c r="IM763">
        <v>-2.445980282225029E-10</v>
      </c>
      <c r="IN763">
        <v>-0.1764634167570225</v>
      </c>
      <c r="IO763">
        <v>-0.01042730378795286</v>
      </c>
      <c r="IP763">
        <v>0.00100284695746963</v>
      </c>
      <c r="IQ763">
        <v>-1.701466411570297E-05</v>
      </c>
      <c r="IR763">
        <v>2</v>
      </c>
      <c r="IS763">
        <v>2310</v>
      </c>
      <c r="IT763">
        <v>1</v>
      </c>
      <c r="IU763">
        <v>25</v>
      </c>
      <c r="IV763">
        <v>48.5</v>
      </c>
      <c r="IW763">
        <v>48.2</v>
      </c>
      <c r="IX763">
        <v>2.49878</v>
      </c>
      <c r="IY763">
        <v>2.19482</v>
      </c>
      <c r="IZ763">
        <v>1.39648</v>
      </c>
      <c r="JA763">
        <v>2.34497</v>
      </c>
      <c r="JB763">
        <v>1.49536</v>
      </c>
      <c r="JC763">
        <v>2.38403</v>
      </c>
      <c r="JD763">
        <v>36.0347</v>
      </c>
      <c r="JE763">
        <v>24.1663</v>
      </c>
      <c r="JF763">
        <v>18</v>
      </c>
      <c r="JG763">
        <v>516.77</v>
      </c>
      <c r="JH763">
        <v>441.727</v>
      </c>
      <c r="JI763">
        <v>24.9999</v>
      </c>
      <c r="JJ763">
        <v>26.1714</v>
      </c>
      <c r="JK763">
        <v>30</v>
      </c>
      <c r="JL763">
        <v>26.159</v>
      </c>
      <c r="JM763">
        <v>26.1031</v>
      </c>
      <c r="JN763">
        <v>50.0018</v>
      </c>
      <c r="JO763">
        <v>32.2281</v>
      </c>
      <c r="JP763">
        <v>56.8921</v>
      </c>
      <c r="JQ763">
        <v>25</v>
      </c>
      <c r="JR763">
        <v>1256.61</v>
      </c>
      <c r="JS763">
        <v>16.4779</v>
      </c>
      <c r="JT763">
        <v>100.842</v>
      </c>
      <c r="JU763">
        <v>100.808</v>
      </c>
    </row>
    <row r="764" spans="1:281">
      <c r="A764">
        <v>748</v>
      </c>
      <c r="B764">
        <v>1658952145.5</v>
      </c>
      <c r="C764">
        <v>10507.5</v>
      </c>
      <c r="D764" t="s">
        <v>1932</v>
      </c>
      <c r="E764" t="s">
        <v>1933</v>
      </c>
      <c r="F764">
        <v>5</v>
      </c>
      <c r="G764" t="s">
        <v>1783</v>
      </c>
      <c r="H764" t="s">
        <v>416</v>
      </c>
      <c r="I764">
        <v>1658952137.714286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1264.359711400119</v>
      </c>
      <c r="AK764">
        <v>1209.927515151515</v>
      </c>
      <c r="AL764">
        <v>3.417754303996472</v>
      </c>
      <c r="AM764">
        <v>65.26801918758835</v>
      </c>
      <c r="AN764">
        <f>(AP764 - AO764 + DI764*1E3/(8.314*(DK764+273.15)) * AR764/DH764 * AQ764) * DH764/(100*CV764) * 1000/(1000 - AP764)</f>
        <v>0</v>
      </c>
      <c r="AO764">
        <v>16.5105428912264</v>
      </c>
      <c r="AP764">
        <v>22.2798006060606</v>
      </c>
      <c r="AQ764">
        <v>-0.006448350497084833</v>
      </c>
      <c r="AR764">
        <v>84.82373747385547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1394</v>
      </c>
      <c r="CA764">
        <v>300</v>
      </c>
      <c r="CB764">
        <v>300</v>
      </c>
      <c r="CC764">
        <v>300</v>
      </c>
      <c r="CD764">
        <v>10389.3</v>
      </c>
      <c r="CE764">
        <v>1221.96</v>
      </c>
      <c r="CF764">
        <v>-0.00688733</v>
      </c>
      <c r="CG764">
        <v>0.34</v>
      </c>
      <c r="CH764" t="s">
        <v>417</v>
      </c>
      <c r="CI764" t="s">
        <v>417</v>
      </c>
      <c r="CJ764" t="s">
        <v>417</v>
      </c>
      <c r="CK764" t="s">
        <v>417</v>
      </c>
      <c r="CL764" t="s">
        <v>417</v>
      </c>
      <c r="CM764" t="s">
        <v>417</v>
      </c>
      <c r="CN764" t="s">
        <v>417</v>
      </c>
      <c r="CO764" t="s">
        <v>417</v>
      </c>
      <c r="CP764" t="s">
        <v>417</v>
      </c>
      <c r="CQ764" t="s">
        <v>417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1658952137.714286</v>
      </c>
      <c r="DB764">
        <v>1158.7375</v>
      </c>
      <c r="DC764">
        <v>1226.544642857143</v>
      </c>
      <c r="DD764">
        <v>22.32287857142857</v>
      </c>
      <c r="DE764">
        <v>16.55883214285714</v>
      </c>
      <c r="DF764">
        <v>1163.078928571429</v>
      </c>
      <c r="DG764">
        <v>22.42078571428572</v>
      </c>
      <c r="DH764">
        <v>500.0585</v>
      </c>
      <c r="DI764">
        <v>90.3783107142857</v>
      </c>
      <c r="DJ764">
        <v>0.1000034535714286</v>
      </c>
      <c r="DK764">
        <v>27.14921428571429</v>
      </c>
      <c r="DL764">
        <v>26.62027857142857</v>
      </c>
      <c r="DM764">
        <v>999.9000000000002</v>
      </c>
      <c r="DN764">
        <v>0</v>
      </c>
      <c r="DO764">
        <v>0</v>
      </c>
      <c r="DP764">
        <v>9995.847142857141</v>
      </c>
      <c r="DQ764">
        <v>0</v>
      </c>
      <c r="DR764">
        <v>11.63859285714286</v>
      </c>
      <c r="DS764">
        <v>-67.80708928571428</v>
      </c>
      <c r="DT764">
        <v>1185.195</v>
      </c>
      <c r="DU764">
        <v>1247.197142857143</v>
      </c>
      <c r="DV764">
        <v>5.764057142857142</v>
      </c>
      <c r="DW764">
        <v>1226.544642857143</v>
      </c>
      <c r="DX764">
        <v>16.55883214285714</v>
      </c>
      <c r="DY764">
        <v>2.017504642857143</v>
      </c>
      <c r="DZ764">
        <v>1.496558571428571</v>
      </c>
      <c r="EA764">
        <v>17.58237857142857</v>
      </c>
      <c r="EB764">
        <v>12.933</v>
      </c>
      <c r="EC764">
        <v>2000.023214285714</v>
      </c>
      <c r="ED764">
        <v>0.9800063571428572</v>
      </c>
      <c r="EE764">
        <v>0.01999334285714285</v>
      </c>
      <c r="EF764">
        <v>0</v>
      </c>
      <c r="EG764">
        <v>876.9396071428572</v>
      </c>
      <c r="EH764">
        <v>5.00097</v>
      </c>
      <c r="EI764">
        <v>17468.11071428571</v>
      </c>
      <c r="EJ764">
        <v>16707.78928571428</v>
      </c>
      <c r="EK764">
        <v>38.92149999999999</v>
      </c>
      <c r="EL764">
        <v>39.35475</v>
      </c>
      <c r="EM764">
        <v>38.875</v>
      </c>
      <c r="EN764">
        <v>39</v>
      </c>
      <c r="EO764">
        <v>39.5</v>
      </c>
      <c r="EP764">
        <v>1955.133214285715</v>
      </c>
      <c r="EQ764">
        <v>39.89000000000001</v>
      </c>
      <c r="ER764">
        <v>0</v>
      </c>
      <c r="ES764">
        <v>2939.399999856949</v>
      </c>
      <c r="ET764">
        <v>0</v>
      </c>
      <c r="EU764">
        <v>876.9141153846156</v>
      </c>
      <c r="EV764">
        <v>-2.772752128481099</v>
      </c>
      <c r="EW764">
        <v>-69.90427347772184</v>
      </c>
      <c r="EX764">
        <v>17467.79615384615</v>
      </c>
      <c r="EY764">
        <v>15</v>
      </c>
      <c r="EZ764">
        <v>1658949246.1</v>
      </c>
      <c r="FA764" t="s">
        <v>1397</v>
      </c>
      <c r="FB764">
        <v>1658949228.6</v>
      </c>
      <c r="FC764">
        <v>1658949246.1</v>
      </c>
      <c r="FD764">
        <v>1</v>
      </c>
      <c r="FE764">
        <v>1.075</v>
      </c>
      <c r="FF764">
        <v>0.018</v>
      </c>
      <c r="FG764">
        <v>-2.327</v>
      </c>
      <c r="FH764">
        <v>-0.178</v>
      </c>
      <c r="FI764">
        <v>420</v>
      </c>
      <c r="FJ764">
        <v>13</v>
      </c>
      <c r="FK764">
        <v>0.09</v>
      </c>
      <c r="FL764">
        <v>0.02</v>
      </c>
      <c r="FM764">
        <v>-67.6624975</v>
      </c>
      <c r="FN764">
        <v>-3.20858048780469</v>
      </c>
      <c r="FO764">
        <v>0.3189680896951131</v>
      </c>
      <c r="FP764">
        <v>0</v>
      </c>
      <c r="FQ764">
        <v>877.0557352941177</v>
      </c>
      <c r="FR764">
        <v>-2.600412526775202</v>
      </c>
      <c r="FS764">
        <v>0.3319274645091967</v>
      </c>
      <c r="FT764">
        <v>0</v>
      </c>
      <c r="FU764">
        <v>5.754084000000001</v>
      </c>
      <c r="FV764">
        <v>0.247939812382736</v>
      </c>
      <c r="FW764">
        <v>0.02522975592430492</v>
      </c>
      <c r="FX764">
        <v>0</v>
      </c>
      <c r="FY764">
        <v>0</v>
      </c>
      <c r="FZ764">
        <v>3</v>
      </c>
      <c r="GA764" t="s">
        <v>439</v>
      </c>
      <c r="GB764">
        <v>2.98351</v>
      </c>
      <c r="GC764">
        <v>2.71563</v>
      </c>
      <c r="GD764">
        <v>0.192708</v>
      </c>
      <c r="GE764">
        <v>0.197088</v>
      </c>
      <c r="GF764">
        <v>0.102114</v>
      </c>
      <c r="GG764">
        <v>0.080969</v>
      </c>
      <c r="GH764">
        <v>25618</v>
      </c>
      <c r="GI764">
        <v>25574.5</v>
      </c>
      <c r="GJ764">
        <v>29489.2</v>
      </c>
      <c r="GK764">
        <v>29454.5</v>
      </c>
      <c r="GL764">
        <v>35075.8</v>
      </c>
      <c r="GM764">
        <v>35995.3</v>
      </c>
      <c r="GN764">
        <v>41538.3</v>
      </c>
      <c r="GO764">
        <v>41974.9</v>
      </c>
      <c r="GP764">
        <v>1.95905</v>
      </c>
      <c r="GQ764">
        <v>1.90998</v>
      </c>
      <c r="GR764">
        <v>0.0859275</v>
      </c>
      <c r="GS764">
        <v>0</v>
      </c>
      <c r="GT764">
        <v>25.2071</v>
      </c>
      <c r="GU764">
        <v>999.9</v>
      </c>
      <c r="GV764">
        <v>46.1</v>
      </c>
      <c r="GW764">
        <v>31.4</v>
      </c>
      <c r="GX764">
        <v>23.5427</v>
      </c>
      <c r="GY764">
        <v>62.9698</v>
      </c>
      <c r="GZ764">
        <v>34.0545</v>
      </c>
      <c r="HA764">
        <v>1</v>
      </c>
      <c r="HB764">
        <v>-0.0999314</v>
      </c>
      <c r="HC764">
        <v>0.186329</v>
      </c>
      <c r="HD764">
        <v>20.3326</v>
      </c>
      <c r="HE764">
        <v>5.21684</v>
      </c>
      <c r="HF764">
        <v>12.0099</v>
      </c>
      <c r="HG764">
        <v>4.9892</v>
      </c>
      <c r="HH764">
        <v>3.28855</v>
      </c>
      <c r="HI764">
        <v>9999</v>
      </c>
      <c r="HJ764">
        <v>9999</v>
      </c>
      <c r="HK764">
        <v>9999</v>
      </c>
      <c r="HL764">
        <v>157.6</v>
      </c>
      <c r="HM764">
        <v>1.86741</v>
      </c>
      <c r="HN764">
        <v>1.86646</v>
      </c>
      <c r="HO764">
        <v>1.8659</v>
      </c>
      <c r="HP764">
        <v>1.86584</v>
      </c>
      <c r="HQ764">
        <v>1.86768</v>
      </c>
      <c r="HR764">
        <v>1.87015</v>
      </c>
      <c r="HS764">
        <v>1.8688</v>
      </c>
      <c r="HT764">
        <v>1.87027</v>
      </c>
      <c r="HU764">
        <v>0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-4.41</v>
      </c>
      <c r="II764">
        <v>-0.0983</v>
      </c>
      <c r="IJ764">
        <v>-0.9279119013753974</v>
      </c>
      <c r="IK764">
        <v>-0.003643892653284941</v>
      </c>
      <c r="IL764">
        <v>8.948238347276123E-07</v>
      </c>
      <c r="IM764">
        <v>-2.445980282225029E-10</v>
      </c>
      <c r="IN764">
        <v>-0.1764634167570225</v>
      </c>
      <c r="IO764">
        <v>-0.01042730378795286</v>
      </c>
      <c r="IP764">
        <v>0.00100284695746963</v>
      </c>
      <c r="IQ764">
        <v>-1.701466411570297E-05</v>
      </c>
      <c r="IR764">
        <v>2</v>
      </c>
      <c r="IS764">
        <v>2310</v>
      </c>
      <c r="IT764">
        <v>1</v>
      </c>
      <c r="IU764">
        <v>25</v>
      </c>
      <c r="IV764">
        <v>48.6</v>
      </c>
      <c r="IW764">
        <v>48.3</v>
      </c>
      <c r="IX764">
        <v>2.52441</v>
      </c>
      <c r="IY764">
        <v>2.20093</v>
      </c>
      <c r="IZ764">
        <v>1.39648</v>
      </c>
      <c r="JA764">
        <v>2.34375</v>
      </c>
      <c r="JB764">
        <v>1.49536</v>
      </c>
      <c r="JC764">
        <v>2.31201</v>
      </c>
      <c r="JD764">
        <v>36.0347</v>
      </c>
      <c r="JE764">
        <v>24.1663</v>
      </c>
      <c r="JF764">
        <v>18</v>
      </c>
      <c r="JG764">
        <v>516.978</v>
      </c>
      <c r="JH764">
        <v>441.779</v>
      </c>
      <c r="JI764">
        <v>24.9998</v>
      </c>
      <c r="JJ764">
        <v>26.1714</v>
      </c>
      <c r="JK764">
        <v>30</v>
      </c>
      <c r="JL764">
        <v>26.1587</v>
      </c>
      <c r="JM764">
        <v>26.1019</v>
      </c>
      <c r="JN764">
        <v>50.5091</v>
      </c>
      <c r="JO764">
        <v>32.2281</v>
      </c>
      <c r="JP764">
        <v>56.8921</v>
      </c>
      <c r="JQ764">
        <v>25</v>
      </c>
      <c r="JR764">
        <v>1269.97</v>
      </c>
      <c r="JS764">
        <v>16.4729</v>
      </c>
      <c r="JT764">
        <v>100.844</v>
      </c>
      <c r="JU764">
        <v>100.808</v>
      </c>
    </row>
    <row r="765" spans="1:281">
      <c r="A765">
        <v>749</v>
      </c>
      <c r="B765">
        <v>1658952150.5</v>
      </c>
      <c r="C765">
        <v>10512.5</v>
      </c>
      <c r="D765" t="s">
        <v>1934</v>
      </c>
      <c r="E765" t="s">
        <v>1935</v>
      </c>
      <c r="F765">
        <v>5</v>
      </c>
      <c r="G765" t="s">
        <v>1783</v>
      </c>
      <c r="H765" t="s">
        <v>416</v>
      </c>
      <c r="I765">
        <v>1658952143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1281.284888814828</v>
      </c>
      <c r="AK765">
        <v>1226.976121212121</v>
      </c>
      <c r="AL765">
        <v>3.413634324462557</v>
      </c>
      <c r="AM765">
        <v>65.26801918758835</v>
      </c>
      <c r="AN765">
        <f>(AP765 - AO765 + DI765*1E3/(8.314*(DK765+273.15)) * AR765/DH765 * AQ765) * DH765/(100*CV765) * 1000/(1000 - AP765)</f>
        <v>0</v>
      </c>
      <c r="AO765">
        <v>16.4920732852812</v>
      </c>
      <c r="AP765">
        <v>22.26294545454546</v>
      </c>
      <c r="AQ765">
        <v>-0.001207987755052883</v>
      </c>
      <c r="AR765">
        <v>84.82373747385547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1394</v>
      </c>
      <c r="CA765">
        <v>300</v>
      </c>
      <c r="CB765">
        <v>300</v>
      </c>
      <c r="CC765">
        <v>300</v>
      </c>
      <c r="CD765">
        <v>10389.3</v>
      </c>
      <c r="CE765">
        <v>1221.96</v>
      </c>
      <c r="CF765">
        <v>-0.00688733</v>
      </c>
      <c r="CG765">
        <v>0.34</v>
      </c>
      <c r="CH765" t="s">
        <v>417</v>
      </c>
      <c r="CI765" t="s">
        <v>417</v>
      </c>
      <c r="CJ765" t="s">
        <v>417</v>
      </c>
      <c r="CK765" t="s">
        <v>417</v>
      </c>
      <c r="CL765" t="s">
        <v>417</v>
      </c>
      <c r="CM765" t="s">
        <v>417</v>
      </c>
      <c r="CN765" t="s">
        <v>417</v>
      </c>
      <c r="CO765" t="s">
        <v>417</v>
      </c>
      <c r="CP765" t="s">
        <v>417</v>
      </c>
      <c r="CQ765" t="s">
        <v>417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1658952143</v>
      </c>
      <c r="DB765">
        <v>1176.306296296297</v>
      </c>
      <c r="DC765">
        <v>1244.265925925926</v>
      </c>
      <c r="DD765">
        <v>22.29524074074074</v>
      </c>
      <c r="DE765">
        <v>16.51883333333333</v>
      </c>
      <c r="DF765">
        <v>1180.691851851852</v>
      </c>
      <c r="DG765">
        <v>22.39338888888888</v>
      </c>
      <c r="DH765">
        <v>500.0534074074073</v>
      </c>
      <c r="DI765">
        <v>90.37803333333332</v>
      </c>
      <c r="DJ765">
        <v>0.1000054925925926</v>
      </c>
      <c r="DK765">
        <v>27.14821481481482</v>
      </c>
      <c r="DL765">
        <v>26.61754444444444</v>
      </c>
      <c r="DM765">
        <v>999.9000000000001</v>
      </c>
      <c r="DN765">
        <v>0</v>
      </c>
      <c r="DO765">
        <v>0</v>
      </c>
      <c r="DP765">
        <v>9984.165185185186</v>
      </c>
      <c r="DQ765">
        <v>0</v>
      </c>
      <c r="DR765">
        <v>11.61430740740741</v>
      </c>
      <c r="DS765">
        <v>-67.95992222222222</v>
      </c>
      <c r="DT765">
        <v>1203.13</v>
      </c>
      <c r="DU765">
        <v>1265.165555555556</v>
      </c>
      <c r="DV765">
        <v>5.776414444444443</v>
      </c>
      <c r="DW765">
        <v>1244.265925925926</v>
      </c>
      <c r="DX765">
        <v>16.51883333333333</v>
      </c>
      <c r="DY765">
        <v>2.01499962962963</v>
      </c>
      <c r="DZ765">
        <v>1.492938888888889</v>
      </c>
      <c r="EA765">
        <v>17.5627</v>
      </c>
      <c r="EB765">
        <v>12.89601851851852</v>
      </c>
      <c r="EC765">
        <v>2000.024814814815</v>
      </c>
      <c r="ED765">
        <v>0.980006</v>
      </c>
      <c r="EE765">
        <v>0.0199937</v>
      </c>
      <c r="EF765">
        <v>0</v>
      </c>
      <c r="EG765">
        <v>876.6838888888889</v>
      </c>
      <c r="EH765">
        <v>5.00097</v>
      </c>
      <c r="EI765">
        <v>17461.4962962963</v>
      </c>
      <c r="EJ765">
        <v>16707.81851851852</v>
      </c>
      <c r="EK765">
        <v>38.90025925925926</v>
      </c>
      <c r="EL765">
        <v>39.33766666666666</v>
      </c>
      <c r="EM765">
        <v>38.875</v>
      </c>
      <c r="EN765">
        <v>39</v>
      </c>
      <c r="EO765">
        <v>39.5</v>
      </c>
      <c r="EP765">
        <v>1955.134444444444</v>
      </c>
      <c r="EQ765">
        <v>39.89000000000001</v>
      </c>
      <c r="ER765">
        <v>0</v>
      </c>
      <c r="ES765">
        <v>2944.200000047684</v>
      </c>
      <c r="ET765">
        <v>0</v>
      </c>
      <c r="EU765">
        <v>876.7065769230769</v>
      </c>
      <c r="EV765">
        <v>-3.89405127390058</v>
      </c>
      <c r="EW765">
        <v>-78.88888882910265</v>
      </c>
      <c r="EX765">
        <v>17461.75</v>
      </c>
      <c r="EY765">
        <v>15</v>
      </c>
      <c r="EZ765">
        <v>1658949246.1</v>
      </c>
      <c r="FA765" t="s">
        <v>1397</v>
      </c>
      <c r="FB765">
        <v>1658949228.6</v>
      </c>
      <c r="FC765">
        <v>1658949246.1</v>
      </c>
      <c r="FD765">
        <v>1</v>
      </c>
      <c r="FE765">
        <v>1.075</v>
      </c>
      <c r="FF765">
        <v>0.018</v>
      </c>
      <c r="FG765">
        <v>-2.327</v>
      </c>
      <c r="FH765">
        <v>-0.178</v>
      </c>
      <c r="FI765">
        <v>420</v>
      </c>
      <c r="FJ765">
        <v>13</v>
      </c>
      <c r="FK765">
        <v>0.09</v>
      </c>
      <c r="FL765">
        <v>0.02</v>
      </c>
      <c r="FM765">
        <v>-67.86229499999999</v>
      </c>
      <c r="FN765">
        <v>-1.831078424014882</v>
      </c>
      <c r="FO765">
        <v>0.1981909709724439</v>
      </c>
      <c r="FP765">
        <v>0</v>
      </c>
      <c r="FQ765">
        <v>876.7932058823528</v>
      </c>
      <c r="FR765">
        <v>-2.916256679368429</v>
      </c>
      <c r="FS765">
        <v>0.3509020124170604</v>
      </c>
      <c r="FT765">
        <v>0</v>
      </c>
      <c r="FU765">
        <v>5.767744250000001</v>
      </c>
      <c r="FV765">
        <v>0.1539776735459558</v>
      </c>
      <c r="FW765">
        <v>0.01796981773523315</v>
      </c>
      <c r="FX765">
        <v>0</v>
      </c>
      <c r="FY765">
        <v>0</v>
      </c>
      <c r="FZ765">
        <v>3</v>
      </c>
      <c r="GA765" t="s">
        <v>439</v>
      </c>
      <c r="GB765">
        <v>2.98355</v>
      </c>
      <c r="GC765">
        <v>2.71542</v>
      </c>
      <c r="GD765">
        <v>0.194401</v>
      </c>
      <c r="GE765">
        <v>0.198729</v>
      </c>
      <c r="GF765">
        <v>0.102061</v>
      </c>
      <c r="GG765">
        <v>0.0809497</v>
      </c>
      <c r="GH765">
        <v>25564</v>
      </c>
      <c r="GI765">
        <v>25522.6</v>
      </c>
      <c r="GJ765">
        <v>29488.9</v>
      </c>
      <c r="GK765">
        <v>29454.8</v>
      </c>
      <c r="GL765">
        <v>35077.2</v>
      </c>
      <c r="GM765">
        <v>35996.5</v>
      </c>
      <c r="GN765">
        <v>41537.5</v>
      </c>
      <c r="GO765">
        <v>41975.4</v>
      </c>
      <c r="GP765">
        <v>1.95903</v>
      </c>
      <c r="GQ765">
        <v>1.91007</v>
      </c>
      <c r="GR765">
        <v>0.0861064</v>
      </c>
      <c r="GS765">
        <v>0</v>
      </c>
      <c r="GT765">
        <v>25.2087</v>
      </c>
      <c r="GU765">
        <v>999.9</v>
      </c>
      <c r="GV765">
        <v>46.1</v>
      </c>
      <c r="GW765">
        <v>31.4</v>
      </c>
      <c r="GX765">
        <v>23.541</v>
      </c>
      <c r="GY765">
        <v>63.2198</v>
      </c>
      <c r="GZ765">
        <v>34.0425</v>
      </c>
      <c r="HA765">
        <v>1</v>
      </c>
      <c r="HB765">
        <v>-0.0999797</v>
      </c>
      <c r="HC765">
        <v>0.184793</v>
      </c>
      <c r="HD765">
        <v>20.3325</v>
      </c>
      <c r="HE765">
        <v>5.21729</v>
      </c>
      <c r="HF765">
        <v>12.0099</v>
      </c>
      <c r="HG765">
        <v>4.98925</v>
      </c>
      <c r="HH765">
        <v>3.28858</v>
      </c>
      <c r="HI765">
        <v>9999</v>
      </c>
      <c r="HJ765">
        <v>9999</v>
      </c>
      <c r="HK765">
        <v>9999</v>
      </c>
      <c r="HL765">
        <v>157.6</v>
      </c>
      <c r="HM765">
        <v>1.86739</v>
      </c>
      <c r="HN765">
        <v>1.86647</v>
      </c>
      <c r="HO765">
        <v>1.86589</v>
      </c>
      <c r="HP765">
        <v>1.86584</v>
      </c>
      <c r="HQ765">
        <v>1.86768</v>
      </c>
      <c r="HR765">
        <v>1.87013</v>
      </c>
      <c r="HS765">
        <v>1.86877</v>
      </c>
      <c r="HT765">
        <v>1.87027</v>
      </c>
      <c r="HU765">
        <v>0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-4.45</v>
      </c>
      <c r="II765">
        <v>-0.0984</v>
      </c>
      <c r="IJ765">
        <v>-0.9279119013753974</v>
      </c>
      <c r="IK765">
        <v>-0.003643892653284941</v>
      </c>
      <c r="IL765">
        <v>8.948238347276123E-07</v>
      </c>
      <c r="IM765">
        <v>-2.445980282225029E-10</v>
      </c>
      <c r="IN765">
        <v>-0.1764634167570225</v>
      </c>
      <c r="IO765">
        <v>-0.01042730378795286</v>
      </c>
      <c r="IP765">
        <v>0.00100284695746963</v>
      </c>
      <c r="IQ765">
        <v>-1.701466411570297E-05</v>
      </c>
      <c r="IR765">
        <v>2</v>
      </c>
      <c r="IS765">
        <v>2310</v>
      </c>
      <c r="IT765">
        <v>1</v>
      </c>
      <c r="IU765">
        <v>25</v>
      </c>
      <c r="IV765">
        <v>48.7</v>
      </c>
      <c r="IW765">
        <v>48.4</v>
      </c>
      <c r="IX765">
        <v>2.55127</v>
      </c>
      <c r="IY765">
        <v>2.19482</v>
      </c>
      <c r="IZ765">
        <v>1.39648</v>
      </c>
      <c r="JA765">
        <v>2.34497</v>
      </c>
      <c r="JB765">
        <v>1.49536</v>
      </c>
      <c r="JC765">
        <v>2.33154</v>
      </c>
      <c r="JD765">
        <v>36.0347</v>
      </c>
      <c r="JE765">
        <v>24.1663</v>
      </c>
      <c r="JF765">
        <v>18</v>
      </c>
      <c r="JG765">
        <v>516.955</v>
      </c>
      <c r="JH765">
        <v>441.831</v>
      </c>
      <c r="JI765">
        <v>24.9997</v>
      </c>
      <c r="JJ765">
        <v>26.1695</v>
      </c>
      <c r="JK765">
        <v>29.9999</v>
      </c>
      <c r="JL765">
        <v>26.1579</v>
      </c>
      <c r="JM765">
        <v>26.101</v>
      </c>
      <c r="JN765">
        <v>51.0702</v>
      </c>
      <c r="JO765">
        <v>32.2281</v>
      </c>
      <c r="JP765">
        <v>56.5209</v>
      </c>
      <c r="JQ765">
        <v>25</v>
      </c>
      <c r="JR765">
        <v>1290.01</v>
      </c>
      <c r="JS765">
        <v>16.4606</v>
      </c>
      <c r="JT765">
        <v>100.843</v>
      </c>
      <c r="JU765">
        <v>100.809</v>
      </c>
    </row>
    <row r="766" spans="1:281">
      <c r="A766">
        <v>750</v>
      </c>
      <c r="B766">
        <v>1658952155.5</v>
      </c>
      <c r="C766">
        <v>10517.5</v>
      </c>
      <c r="D766" t="s">
        <v>1936</v>
      </c>
      <c r="E766" t="s">
        <v>1937</v>
      </c>
      <c r="F766">
        <v>5</v>
      </c>
      <c r="G766" t="s">
        <v>1783</v>
      </c>
      <c r="H766" t="s">
        <v>416</v>
      </c>
      <c r="I766">
        <v>1658952147.714286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1298.19486360433</v>
      </c>
      <c r="AK766">
        <v>1243.998242424243</v>
      </c>
      <c r="AL766">
        <v>3.406092331971097</v>
      </c>
      <c r="AM766">
        <v>65.26801918758835</v>
      </c>
      <c r="AN766">
        <f>(AP766 - AO766 + DI766*1E3/(8.314*(DK766+273.15)) * AR766/DH766 * AQ766) * DH766/(100*CV766) * 1000/(1000 - AP766)</f>
        <v>0</v>
      </c>
      <c r="AO766">
        <v>16.48474167247571</v>
      </c>
      <c r="AP766">
        <v>22.24987151515151</v>
      </c>
      <c r="AQ766">
        <v>-0.0004761130616455112</v>
      </c>
      <c r="AR766">
        <v>84.82373747385547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1394</v>
      </c>
      <c r="CA766">
        <v>300</v>
      </c>
      <c r="CB766">
        <v>300</v>
      </c>
      <c r="CC766">
        <v>300</v>
      </c>
      <c r="CD766">
        <v>10389.3</v>
      </c>
      <c r="CE766">
        <v>1221.96</v>
      </c>
      <c r="CF766">
        <v>-0.00688733</v>
      </c>
      <c r="CG766">
        <v>0.34</v>
      </c>
      <c r="CH766" t="s">
        <v>417</v>
      </c>
      <c r="CI766" t="s">
        <v>417</v>
      </c>
      <c r="CJ766" t="s">
        <v>417</v>
      </c>
      <c r="CK766" t="s">
        <v>417</v>
      </c>
      <c r="CL766" t="s">
        <v>417</v>
      </c>
      <c r="CM766" t="s">
        <v>417</v>
      </c>
      <c r="CN766" t="s">
        <v>417</v>
      </c>
      <c r="CO766" t="s">
        <v>417</v>
      </c>
      <c r="CP766" t="s">
        <v>417</v>
      </c>
      <c r="CQ766" t="s">
        <v>417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1658952147.714286</v>
      </c>
      <c r="DB766">
        <v>1192.0125</v>
      </c>
      <c r="DC766">
        <v>1260.050714285714</v>
      </c>
      <c r="DD766">
        <v>22.27401428571429</v>
      </c>
      <c r="DE766">
        <v>16.49233571428571</v>
      </c>
      <c r="DF766">
        <v>1196.438571428571</v>
      </c>
      <c r="DG766">
        <v>22.37234642857143</v>
      </c>
      <c r="DH766">
        <v>500.0513571428572</v>
      </c>
      <c r="DI766">
        <v>90.37856071428574</v>
      </c>
      <c r="DJ766">
        <v>0.09996967142857142</v>
      </c>
      <c r="DK766">
        <v>27.14763571428571</v>
      </c>
      <c r="DL766">
        <v>26.61678928571429</v>
      </c>
      <c r="DM766">
        <v>999.9000000000002</v>
      </c>
      <c r="DN766">
        <v>0</v>
      </c>
      <c r="DO766">
        <v>0</v>
      </c>
      <c r="DP766">
        <v>9991.696785714284</v>
      </c>
      <c r="DQ766">
        <v>0</v>
      </c>
      <c r="DR766">
        <v>11.62076071428571</v>
      </c>
      <c r="DS766">
        <v>-68.03791071428572</v>
      </c>
      <c r="DT766">
        <v>1219.167857142857</v>
      </c>
      <c r="DU766">
        <v>1281.180357142857</v>
      </c>
      <c r="DV766">
        <v>5.781676785714285</v>
      </c>
      <c r="DW766">
        <v>1260.050714285714</v>
      </c>
      <c r="DX766">
        <v>16.49233571428571</v>
      </c>
      <c r="DY766">
        <v>2.013092857142857</v>
      </c>
      <c r="DZ766">
        <v>1.490553214285714</v>
      </c>
      <c r="EA766">
        <v>17.5477</v>
      </c>
      <c r="EB766">
        <v>12.87160357142857</v>
      </c>
      <c r="EC766">
        <v>1999.999285714286</v>
      </c>
      <c r="ED766">
        <v>0.9800056071428571</v>
      </c>
      <c r="EE766">
        <v>0.01999409285714285</v>
      </c>
      <c r="EF766">
        <v>0</v>
      </c>
      <c r="EG766">
        <v>876.3834642857142</v>
      </c>
      <c r="EH766">
        <v>5.00097</v>
      </c>
      <c r="EI766">
        <v>17455.28928571428</v>
      </c>
      <c r="EJ766">
        <v>16707.60714285714</v>
      </c>
      <c r="EK766">
        <v>38.88164285714286</v>
      </c>
      <c r="EL766">
        <v>39.32774999999999</v>
      </c>
      <c r="EM766">
        <v>38.8705</v>
      </c>
      <c r="EN766">
        <v>39</v>
      </c>
      <c r="EO766">
        <v>39.48649999999999</v>
      </c>
      <c r="EP766">
        <v>1955.108928571428</v>
      </c>
      <c r="EQ766">
        <v>39.89000000000001</v>
      </c>
      <c r="ER766">
        <v>0</v>
      </c>
      <c r="ES766">
        <v>2949.599999904633</v>
      </c>
      <c r="ET766">
        <v>0</v>
      </c>
      <c r="EU766">
        <v>876.3358400000001</v>
      </c>
      <c r="EV766">
        <v>-3.579538461345066</v>
      </c>
      <c r="EW766">
        <v>-80.13076937235203</v>
      </c>
      <c r="EX766">
        <v>17454.44</v>
      </c>
      <c r="EY766">
        <v>15</v>
      </c>
      <c r="EZ766">
        <v>1658949246.1</v>
      </c>
      <c r="FA766" t="s">
        <v>1397</v>
      </c>
      <c r="FB766">
        <v>1658949228.6</v>
      </c>
      <c r="FC766">
        <v>1658949246.1</v>
      </c>
      <c r="FD766">
        <v>1</v>
      </c>
      <c r="FE766">
        <v>1.075</v>
      </c>
      <c r="FF766">
        <v>0.018</v>
      </c>
      <c r="FG766">
        <v>-2.327</v>
      </c>
      <c r="FH766">
        <v>-0.178</v>
      </c>
      <c r="FI766">
        <v>420</v>
      </c>
      <c r="FJ766">
        <v>13</v>
      </c>
      <c r="FK766">
        <v>0.09</v>
      </c>
      <c r="FL766">
        <v>0.02</v>
      </c>
      <c r="FM766">
        <v>-67.95667999999999</v>
      </c>
      <c r="FN766">
        <v>-0.9103542213881459</v>
      </c>
      <c r="FO766">
        <v>0.1167857251550889</v>
      </c>
      <c r="FP766">
        <v>0</v>
      </c>
      <c r="FQ766">
        <v>876.6085882352941</v>
      </c>
      <c r="FR766">
        <v>-3.663437733141488</v>
      </c>
      <c r="FS766">
        <v>0.4128329043576996</v>
      </c>
      <c r="FT766">
        <v>0</v>
      </c>
      <c r="FU766">
        <v>5.77379625</v>
      </c>
      <c r="FV766">
        <v>0.07799448405253363</v>
      </c>
      <c r="FW766">
        <v>0.01390228123142027</v>
      </c>
      <c r="FX766">
        <v>1</v>
      </c>
      <c r="FY766">
        <v>1</v>
      </c>
      <c r="FZ766">
        <v>3</v>
      </c>
      <c r="GA766" t="s">
        <v>426</v>
      </c>
      <c r="GB766">
        <v>2.98363</v>
      </c>
      <c r="GC766">
        <v>2.71566</v>
      </c>
      <c r="GD766">
        <v>0.196082</v>
      </c>
      <c r="GE766">
        <v>0.200362</v>
      </c>
      <c r="GF766">
        <v>0.10202</v>
      </c>
      <c r="GG766">
        <v>0.0808214</v>
      </c>
      <c r="GH766">
        <v>25510.8</v>
      </c>
      <c r="GI766">
        <v>25471.1</v>
      </c>
      <c r="GJ766">
        <v>29489</v>
      </c>
      <c r="GK766">
        <v>29455.4</v>
      </c>
      <c r="GL766">
        <v>35079.3</v>
      </c>
      <c r="GM766">
        <v>36002.4</v>
      </c>
      <c r="GN766">
        <v>41537.9</v>
      </c>
      <c r="GO766">
        <v>41976.3</v>
      </c>
      <c r="GP766">
        <v>1.95875</v>
      </c>
      <c r="GQ766">
        <v>1.90995</v>
      </c>
      <c r="GR766">
        <v>0.08524950000000001</v>
      </c>
      <c r="GS766">
        <v>0</v>
      </c>
      <c r="GT766">
        <v>25.2097</v>
      </c>
      <c r="GU766">
        <v>999.9</v>
      </c>
      <c r="GV766">
        <v>46</v>
      </c>
      <c r="GW766">
        <v>31.4</v>
      </c>
      <c r="GX766">
        <v>23.4908</v>
      </c>
      <c r="GY766">
        <v>62.9298</v>
      </c>
      <c r="GZ766">
        <v>33.6579</v>
      </c>
      <c r="HA766">
        <v>1</v>
      </c>
      <c r="HB766">
        <v>-0.100089</v>
      </c>
      <c r="HC766">
        <v>0.183731</v>
      </c>
      <c r="HD766">
        <v>20.3327</v>
      </c>
      <c r="HE766">
        <v>5.21804</v>
      </c>
      <c r="HF766">
        <v>12.0099</v>
      </c>
      <c r="HG766">
        <v>4.9893</v>
      </c>
      <c r="HH766">
        <v>3.28863</v>
      </c>
      <c r="HI766">
        <v>9999</v>
      </c>
      <c r="HJ766">
        <v>9999</v>
      </c>
      <c r="HK766">
        <v>9999</v>
      </c>
      <c r="HL766">
        <v>157.6</v>
      </c>
      <c r="HM766">
        <v>1.86741</v>
      </c>
      <c r="HN766">
        <v>1.86646</v>
      </c>
      <c r="HO766">
        <v>1.86585</v>
      </c>
      <c r="HP766">
        <v>1.86584</v>
      </c>
      <c r="HQ766">
        <v>1.86768</v>
      </c>
      <c r="HR766">
        <v>1.87013</v>
      </c>
      <c r="HS766">
        <v>1.86877</v>
      </c>
      <c r="HT766">
        <v>1.87027</v>
      </c>
      <c r="HU766">
        <v>0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-4.49</v>
      </c>
      <c r="II766">
        <v>-0.09859999999999999</v>
      </c>
      <c r="IJ766">
        <v>-0.9279119013753974</v>
      </c>
      <c r="IK766">
        <v>-0.003643892653284941</v>
      </c>
      <c r="IL766">
        <v>8.948238347276123E-07</v>
      </c>
      <c r="IM766">
        <v>-2.445980282225029E-10</v>
      </c>
      <c r="IN766">
        <v>-0.1764634167570225</v>
      </c>
      <c r="IO766">
        <v>-0.01042730378795286</v>
      </c>
      <c r="IP766">
        <v>0.00100284695746963</v>
      </c>
      <c r="IQ766">
        <v>-1.701466411570297E-05</v>
      </c>
      <c r="IR766">
        <v>2</v>
      </c>
      <c r="IS766">
        <v>2310</v>
      </c>
      <c r="IT766">
        <v>1</v>
      </c>
      <c r="IU766">
        <v>25</v>
      </c>
      <c r="IV766">
        <v>48.8</v>
      </c>
      <c r="IW766">
        <v>48.5</v>
      </c>
      <c r="IX766">
        <v>2.5769</v>
      </c>
      <c r="IY766">
        <v>2.18628</v>
      </c>
      <c r="IZ766">
        <v>1.39648</v>
      </c>
      <c r="JA766">
        <v>2.34375</v>
      </c>
      <c r="JB766">
        <v>1.49536</v>
      </c>
      <c r="JC766">
        <v>2.39624</v>
      </c>
      <c r="JD766">
        <v>36.0347</v>
      </c>
      <c r="JE766">
        <v>24.1663</v>
      </c>
      <c r="JF766">
        <v>18</v>
      </c>
      <c r="JG766">
        <v>516.763</v>
      </c>
      <c r="JH766">
        <v>441.75</v>
      </c>
      <c r="JI766">
        <v>24.9997</v>
      </c>
      <c r="JJ766">
        <v>26.1692</v>
      </c>
      <c r="JK766">
        <v>29.9999</v>
      </c>
      <c r="JL766">
        <v>26.1565</v>
      </c>
      <c r="JM766">
        <v>26.1003</v>
      </c>
      <c r="JN766">
        <v>51.5663</v>
      </c>
      <c r="JO766">
        <v>32.2281</v>
      </c>
      <c r="JP766">
        <v>56.5209</v>
      </c>
      <c r="JQ766">
        <v>25</v>
      </c>
      <c r="JR766">
        <v>1303.37</v>
      </c>
      <c r="JS766">
        <v>16.4562</v>
      </c>
      <c r="JT766">
        <v>100.843</v>
      </c>
      <c r="JU766">
        <v>100.811</v>
      </c>
    </row>
    <row r="767" spans="1:281">
      <c r="A767">
        <v>751</v>
      </c>
      <c r="B767">
        <v>1658952160.5</v>
      </c>
      <c r="C767">
        <v>10522.5</v>
      </c>
      <c r="D767" t="s">
        <v>1938</v>
      </c>
      <c r="E767" t="s">
        <v>1939</v>
      </c>
      <c r="F767">
        <v>5</v>
      </c>
      <c r="G767" t="s">
        <v>1783</v>
      </c>
      <c r="H767" t="s">
        <v>416</v>
      </c>
      <c r="I767">
        <v>1658952153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1315.246740921526</v>
      </c>
      <c r="AK767">
        <v>1261.139333333333</v>
      </c>
      <c r="AL767">
        <v>3.412907146018366</v>
      </c>
      <c r="AM767">
        <v>65.26801918758835</v>
      </c>
      <c r="AN767">
        <f>(AP767 - AO767 + DI767*1E3/(8.314*(DK767+273.15)) * AR767/DH767 * AQ767) * DH767/(100*CV767) * 1000/(1000 - AP767)</f>
        <v>0</v>
      </c>
      <c r="AO767">
        <v>16.44469192098865</v>
      </c>
      <c r="AP767">
        <v>22.23008787878786</v>
      </c>
      <c r="AQ767">
        <v>-0.0005707214740077951</v>
      </c>
      <c r="AR767">
        <v>84.82373747385547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1394</v>
      </c>
      <c r="CA767">
        <v>300</v>
      </c>
      <c r="CB767">
        <v>300</v>
      </c>
      <c r="CC767">
        <v>300</v>
      </c>
      <c r="CD767">
        <v>10389.3</v>
      </c>
      <c r="CE767">
        <v>1221.96</v>
      </c>
      <c r="CF767">
        <v>-0.00688733</v>
      </c>
      <c r="CG767">
        <v>0.34</v>
      </c>
      <c r="CH767" t="s">
        <v>417</v>
      </c>
      <c r="CI767" t="s">
        <v>417</v>
      </c>
      <c r="CJ767" t="s">
        <v>417</v>
      </c>
      <c r="CK767" t="s">
        <v>417</v>
      </c>
      <c r="CL767" t="s">
        <v>417</v>
      </c>
      <c r="CM767" t="s">
        <v>417</v>
      </c>
      <c r="CN767" t="s">
        <v>417</v>
      </c>
      <c r="CO767" t="s">
        <v>417</v>
      </c>
      <c r="CP767" t="s">
        <v>417</v>
      </c>
      <c r="CQ767" t="s">
        <v>417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1658952153</v>
      </c>
      <c r="DB767">
        <v>1209.684814814815</v>
      </c>
      <c r="DC767">
        <v>1277.726666666666</v>
      </c>
      <c r="DD767">
        <v>22.25443333333333</v>
      </c>
      <c r="DE767">
        <v>16.47013703703704</v>
      </c>
      <c r="DF767">
        <v>1214.154814814815</v>
      </c>
      <c r="DG767">
        <v>22.35294444444444</v>
      </c>
      <c r="DH767">
        <v>500.0528518518518</v>
      </c>
      <c r="DI767">
        <v>90.37847777777779</v>
      </c>
      <c r="DJ767">
        <v>0.09998800000000001</v>
      </c>
      <c r="DK767">
        <v>27.14732222222222</v>
      </c>
      <c r="DL767">
        <v>26.61286666666667</v>
      </c>
      <c r="DM767">
        <v>999.9000000000001</v>
      </c>
      <c r="DN767">
        <v>0</v>
      </c>
      <c r="DO767">
        <v>0</v>
      </c>
      <c r="DP767">
        <v>9997.130370370369</v>
      </c>
      <c r="DQ767">
        <v>0</v>
      </c>
      <c r="DR767">
        <v>11.64459259259259</v>
      </c>
      <c r="DS767">
        <v>-68.0413037037037</v>
      </c>
      <c r="DT767">
        <v>1237.217777777778</v>
      </c>
      <c r="DU767">
        <v>1299.122222222222</v>
      </c>
      <c r="DV767">
        <v>5.784290740740739</v>
      </c>
      <c r="DW767">
        <v>1277.726666666666</v>
      </c>
      <c r="DX767">
        <v>16.47013703703704</v>
      </c>
      <c r="DY767">
        <v>2.011321481481481</v>
      </c>
      <c r="DZ767">
        <v>1.488545925925926</v>
      </c>
      <c r="EA767">
        <v>17.53374444444444</v>
      </c>
      <c r="EB767">
        <v>12.85101481481482</v>
      </c>
      <c r="EC767">
        <v>2000.003333333334</v>
      </c>
      <c r="ED767">
        <v>0.9800055555555555</v>
      </c>
      <c r="EE767">
        <v>0.01999414444444444</v>
      </c>
      <c r="EF767">
        <v>0</v>
      </c>
      <c r="EG767">
        <v>876.0655185185186</v>
      </c>
      <c r="EH767">
        <v>5.00097</v>
      </c>
      <c r="EI767">
        <v>17448.38888888889</v>
      </c>
      <c r="EJ767">
        <v>16707.64814814815</v>
      </c>
      <c r="EK767">
        <v>38.875</v>
      </c>
      <c r="EL767">
        <v>39.31666666666666</v>
      </c>
      <c r="EM767">
        <v>38.854</v>
      </c>
      <c r="EN767">
        <v>38.99299999999999</v>
      </c>
      <c r="EO767">
        <v>39.479</v>
      </c>
      <c r="EP767">
        <v>1955.112962962963</v>
      </c>
      <c r="EQ767">
        <v>39.89000000000001</v>
      </c>
      <c r="ER767">
        <v>0</v>
      </c>
      <c r="ES767">
        <v>2954.399999856949</v>
      </c>
      <c r="ET767">
        <v>0</v>
      </c>
      <c r="EU767">
        <v>876.0513999999999</v>
      </c>
      <c r="EV767">
        <v>-3.749153853347552</v>
      </c>
      <c r="EW767">
        <v>-74.13846170213091</v>
      </c>
      <c r="EX767">
        <v>17448.084</v>
      </c>
      <c r="EY767">
        <v>15</v>
      </c>
      <c r="EZ767">
        <v>1658949246.1</v>
      </c>
      <c r="FA767" t="s">
        <v>1397</v>
      </c>
      <c r="FB767">
        <v>1658949228.6</v>
      </c>
      <c r="FC767">
        <v>1658949246.1</v>
      </c>
      <c r="FD767">
        <v>1</v>
      </c>
      <c r="FE767">
        <v>1.075</v>
      </c>
      <c r="FF767">
        <v>0.018</v>
      </c>
      <c r="FG767">
        <v>-2.327</v>
      </c>
      <c r="FH767">
        <v>-0.178</v>
      </c>
      <c r="FI767">
        <v>420</v>
      </c>
      <c r="FJ767">
        <v>13</v>
      </c>
      <c r="FK767">
        <v>0.09</v>
      </c>
      <c r="FL767">
        <v>0.02</v>
      </c>
      <c r="FM767">
        <v>-68.03640243902439</v>
      </c>
      <c r="FN767">
        <v>-0.2487470383276292</v>
      </c>
      <c r="FO767">
        <v>0.08107740200575241</v>
      </c>
      <c r="FP767">
        <v>1</v>
      </c>
      <c r="FQ767">
        <v>876.2670294117647</v>
      </c>
      <c r="FR767">
        <v>-3.658716572842962</v>
      </c>
      <c r="FS767">
        <v>0.4112435578107209</v>
      </c>
      <c r="FT767">
        <v>0</v>
      </c>
      <c r="FU767">
        <v>5.784483170731707</v>
      </c>
      <c r="FV767">
        <v>0.0323914285714285</v>
      </c>
      <c r="FW767">
        <v>0.008605553351356668</v>
      </c>
      <c r="FX767">
        <v>1</v>
      </c>
      <c r="FY767">
        <v>2</v>
      </c>
      <c r="FZ767">
        <v>3</v>
      </c>
      <c r="GA767" t="s">
        <v>420</v>
      </c>
      <c r="GB767">
        <v>2.98371</v>
      </c>
      <c r="GC767">
        <v>2.71568</v>
      </c>
      <c r="GD767">
        <v>0.197754</v>
      </c>
      <c r="GE767">
        <v>0.201957</v>
      </c>
      <c r="GF767">
        <v>0.101954</v>
      </c>
      <c r="GG767">
        <v>0.0807774</v>
      </c>
      <c r="GH767">
        <v>25457.8</v>
      </c>
      <c r="GI767">
        <v>25420.3</v>
      </c>
      <c r="GJ767">
        <v>29489.1</v>
      </c>
      <c r="GK767">
        <v>29455.3</v>
      </c>
      <c r="GL767">
        <v>35081.7</v>
      </c>
      <c r="GM767">
        <v>36004.1</v>
      </c>
      <c r="GN767">
        <v>41537.7</v>
      </c>
      <c r="GO767">
        <v>41976.2</v>
      </c>
      <c r="GP767">
        <v>1.95912</v>
      </c>
      <c r="GQ767">
        <v>1.90985</v>
      </c>
      <c r="GR767">
        <v>0.0855625</v>
      </c>
      <c r="GS767">
        <v>0</v>
      </c>
      <c r="GT767">
        <v>25.2097</v>
      </c>
      <c r="GU767">
        <v>999.9</v>
      </c>
      <c r="GV767">
        <v>46</v>
      </c>
      <c r="GW767">
        <v>31.4</v>
      </c>
      <c r="GX767">
        <v>23.4897</v>
      </c>
      <c r="GY767">
        <v>62.9098</v>
      </c>
      <c r="GZ767">
        <v>33.6498</v>
      </c>
      <c r="HA767">
        <v>1</v>
      </c>
      <c r="HB767">
        <v>-0.100325</v>
      </c>
      <c r="HC767">
        <v>0.183061</v>
      </c>
      <c r="HD767">
        <v>20.3326</v>
      </c>
      <c r="HE767">
        <v>5.21699</v>
      </c>
      <c r="HF767">
        <v>12.0099</v>
      </c>
      <c r="HG767">
        <v>4.9891</v>
      </c>
      <c r="HH767">
        <v>3.28855</v>
      </c>
      <c r="HI767">
        <v>9999</v>
      </c>
      <c r="HJ767">
        <v>9999</v>
      </c>
      <c r="HK767">
        <v>9999</v>
      </c>
      <c r="HL767">
        <v>157.6</v>
      </c>
      <c r="HM767">
        <v>1.86738</v>
      </c>
      <c r="HN767">
        <v>1.86646</v>
      </c>
      <c r="HO767">
        <v>1.86588</v>
      </c>
      <c r="HP767">
        <v>1.86584</v>
      </c>
      <c r="HQ767">
        <v>1.86768</v>
      </c>
      <c r="HR767">
        <v>1.87013</v>
      </c>
      <c r="HS767">
        <v>1.86878</v>
      </c>
      <c r="HT767">
        <v>1.87027</v>
      </c>
      <c r="HU767">
        <v>0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-4.54</v>
      </c>
      <c r="II767">
        <v>-0.0988</v>
      </c>
      <c r="IJ767">
        <v>-0.9279119013753974</v>
      </c>
      <c r="IK767">
        <v>-0.003643892653284941</v>
      </c>
      <c r="IL767">
        <v>8.948238347276123E-07</v>
      </c>
      <c r="IM767">
        <v>-2.445980282225029E-10</v>
      </c>
      <c r="IN767">
        <v>-0.1764634167570225</v>
      </c>
      <c r="IO767">
        <v>-0.01042730378795286</v>
      </c>
      <c r="IP767">
        <v>0.00100284695746963</v>
      </c>
      <c r="IQ767">
        <v>-1.701466411570297E-05</v>
      </c>
      <c r="IR767">
        <v>2</v>
      </c>
      <c r="IS767">
        <v>2310</v>
      </c>
      <c r="IT767">
        <v>1</v>
      </c>
      <c r="IU767">
        <v>25</v>
      </c>
      <c r="IV767">
        <v>48.9</v>
      </c>
      <c r="IW767">
        <v>48.6</v>
      </c>
      <c r="IX767">
        <v>2.60498</v>
      </c>
      <c r="IY767">
        <v>2.19238</v>
      </c>
      <c r="IZ767">
        <v>1.39648</v>
      </c>
      <c r="JA767">
        <v>2.34497</v>
      </c>
      <c r="JB767">
        <v>1.49536</v>
      </c>
      <c r="JC767">
        <v>2.39624</v>
      </c>
      <c r="JD767">
        <v>36.0347</v>
      </c>
      <c r="JE767">
        <v>24.1663</v>
      </c>
      <c r="JF767">
        <v>18</v>
      </c>
      <c r="JG767">
        <v>517.0069999999999</v>
      </c>
      <c r="JH767">
        <v>441.677</v>
      </c>
      <c r="JI767">
        <v>24.9997</v>
      </c>
      <c r="JJ767">
        <v>26.1692</v>
      </c>
      <c r="JK767">
        <v>30.0001</v>
      </c>
      <c r="JL767">
        <v>26.1565</v>
      </c>
      <c r="JM767">
        <v>26.0988</v>
      </c>
      <c r="JN767">
        <v>52.1265</v>
      </c>
      <c r="JO767">
        <v>32.2281</v>
      </c>
      <c r="JP767">
        <v>56.5209</v>
      </c>
      <c r="JQ767">
        <v>25</v>
      </c>
      <c r="JR767">
        <v>1323.4</v>
      </c>
      <c r="JS767">
        <v>16.4569</v>
      </c>
      <c r="JT767">
        <v>100.843</v>
      </c>
      <c r="JU767">
        <v>100.811</v>
      </c>
    </row>
    <row r="768" spans="1:281">
      <c r="A768">
        <v>752</v>
      </c>
      <c r="B768">
        <v>1658952165.5</v>
      </c>
      <c r="C768">
        <v>10527.5</v>
      </c>
      <c r="D768" t="s">
        <v>1940</v>
      </c>
      <c r="E768" t="s">
        <v>1941</v>
      </c>
      <c r="F768">
        <v>5</v>
      </c>
      <c r="G768" t="s">
        <v>1783</v>
      </c>
      <c r="H768" t="s">
        <v>416</v>
      </c>
      <c r="I768">
        <v>1658952157.714286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1332.380428976978</v>
      </c>
      <c r="AK768">
        <v>1278.221151515151</v>
      </c>
      <c r="AL768">
        <v>3.423825769361105</v>
      </c>
      <c r="AM768">
        <v>65.26801918758835</v>
      </c>
      <c r="AN768">
        <f>(AP768 - AO768 + DI768*1E3/(8.314*(DK768+273.15)) * AR768/DH768 * AQ768) * DH768/(100*CV768) * 1000/(1000 - AP768)</f>
        <v>0</v>
      </c>
      <c r="AO768">
        <v>16.43843002897563</v>
      </c>
      <c r="AP768">
        <v>22.22019272727273</v>
      </c>
      <c r="AQ768">
        <v>-0.001058956234581912</v>
      </c>
      <c r="AR768">
        <v>84.82373747385547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1394</v>
      </c>
      <c r="CA768">
        <v>300</v>
      </c>
      <c r="CB768">
        <v>300</v>
      </c>
      <c r="CC768">
        <v>300</v>
      </c>
      <c r="CD768">
        <v>10389.3</v>
      </c>
      <c r="CE768">
        <v>1221.96</v>
      </c>
      <c r="CF768">
        <v>-0.00688733</v>
      </c>
      <c r="CG768">
        <v>0.34</v>
      </c>
      <c r="CH768" t="s">
        <v>417</v>
      </c>
      <c r="CI768" t="s">
        <v>417</v>
      </c>
      <c r="CJ768" t="s">
        <v>417</v>
      </c>
      <c r="CK768" t="s">
        <v>417</v>
      </c>
      <c r="CL768" t="s">
        <v>417</v>
      </c>
      <c r="CM768" t="s">
        <v>417</v>
      </c>
      <c r="CN768" t="s">
        <v>417</v>
      </c>
      <c r="CO768" t="s">
        <v>417</v>
      </c>
      <c r="CP768" t="s">
        <v>417</v>
      </c>
      <c r="CQ768" t="s">
        <v>417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1658952157.714286</v>
      </c>
      <c r="DB768">
        <v>1225.443928571429</v>
      </c>
      <c r="DC768">
        <v>1293.531071428572</v>
      </c>
      <c r="DD768">
        <v>22.23982857142857</v>
      </c>
      <c r="DE768">
        <v>16.45366071428571</v>
      </c>
      <c r="DF768">
        <v>1229.955</v>
      </c>
      <c r="DG768">
        <v>22.33846428571428</v>
      </c>
      <c r="DH768">
        <v>500.0483928571429</v>
      </c>
      <c r="DI768">
        <v>90.3782107142857</v>
      </c>
      <c r="DJ768">
        <v>0.09998403928571428</v>
      </c>
      <c r="DK768">
        <v>27.14668214285714</v>
      </c>
      <c r="DL768">
        <v>26.60911785714286</v>
      </c>
      <c r="DM768">
        <v>999.9000000000002</v>
      </c>
      <c r="DN768">
        <v>0</v>
      </c>
      <c r="DO768">
        <v>0</v>
      </c>
      <c r="DP768">
        <v>10003.795</v>
      </c>
      <c r="DQ768">
        <v>0</v>
      </c>
      <c r="DR768">
        <v>11.65408571428572</v>
      </c>
      <c r="DS768">
        <v>-68.08647857142857</v>
      </c>
      <c r="DT768">
        <v>1253.3175</v>
      </c>
      <c r="DU768">
        <v>1315.169285714286</v>
      </c>
      <c r="DV768">
        <v>5.786161428571428</v>
      </c>
      <c r="DW768">
        <v>1293.531071428572</v>
      </c>
      <c r="DX768">
        <v>16.45366071428571</v>
      </c>
      <c r="DY768">
        <v>2.009995357142857</v>
      </c>
      <c r="DZ768">
        <v>1.487052857142857</v>
      </c>
      <c r="EA768">
        <v>17.52329285714286</v>
      </c>
      <c r="EB768">
        <v>12.83568214285714</v>
      </c>
      <c r="EC768">
        <v>2000.005357142858</v>
      </c>
      <c r="ED768">
        <v>0.9800055</v>
      </c>
      <c r="EE768">
        <v>0.01999419999999999</v>
      </c>
      <c r="EF768">
        <v>0</v>
      </c>
      <c r="EG768">
        <v>875.8114285714285</v>
      </c>
      <c r="EH768">
        <v>5.00097</v>
      </c>
      <c r="EI768">
        <v>17442.16071428571</v>
      </c>
      <c r="EJ768">
        <v>16707.66071428572</v>
      </c>
      <c r="EK768">
        <v>38.875</v>
      </c>
      <c r="EL768">
        <v>39.3165</v>
      </c>
      <c r="EM768">
        <v>38.83449999999999</v>
      </c>
      <c r="EN768">
        <v>38.98199999999999</v>
      </c>
      <c r="EO768">
        <v>39.47299999999999</v>
      </c>
      <c r="EP768">
        <v>1955.115</v>
      </c>
      <c r="EQ768">
        <v>39.89000000000001</v>
      </c>
      <c r="ER768">
        <v>0</v>
      </c>
      <c r="ES768">
        <v>2959.200000047684</v>
      </c>
      <c r="ET768">
        <v>0</v>
      </c>
      <c r="EU768">
        <v>875.7710000000001</v>
      </c>
      <c r="EV768">
        <v>-3.142230765107582</v>
      </c>
      <c r="EW768">
        <v>-83.09230776592663</v>
      </c>
      <c r="EX768">
        <v>17441.84</v>
      </c>
      <c r="EY768">
        <v>15</v>
      </c>
      <c r="EZ768">
        <v>1658949246.1</v>
      </c>
      <c r="FA768" t="s">
        <v>1397</v>
      </c>
      <c r="FB768">
        <v>1658949228.6</v>
      </c>
      <c r="FC768">
        <v>1658949246.1</v>
      </c>
      <c r="FD768">
        <v>1</v>
      </c>
      <c r="FE768">
        <v>1.075</v>
      </c>
      <c r="FF768">
        <v>0.018</v>
      </c>
      <c r="FG768">
        <v>-2.327</v>
      </c>
      <c r="FH768">
        <v>-0.178</v>
      </c>
      <c r="FI768">
        <v>420</v>
      </c>
      <c r="FJ768">
        <v>13</v>
      </c>
      <c r="FK768">
        <v>0.09</v>
      </c>
      <c r="FL768">
        <v>0.02</v>
      </c>
      <c r="FM768">
        <v>-68.0653975609756</v>
      </c>
      <c r="FN768">
        <v>-0.5241073170731194</v>
      </c>
      <c r="FO768">
        <v>0.09067944744633782</v>
      </c>
      <c r="FP768">
        <v>0</v>
      </c>
      <c r="FQ768">
        <v>875.9800294117648</v>
      </c>
      <c r="FR768">
        <v>-3.175905269183566</v>
      </c>
      <c r="FS768">
        <v>0.3761075788915272</v>
      </c>
      <c r="FT768">
        <v>0</v>
      </c>
      <c r="FU768">
        <v>5.784775853658537</v>
      </c>
      <c r="FV768">
        <v>0.03824216027875525</v>
      </c>
      <c r="FW768">
        <v>0.008150918839603527</v>
      </c>
      <c r="FX768">
        <v>1</v>
      </c>
      <c r="FY768">
        <v>1</v>
      </c>
      <c r="FZ768">
        <v>3</v>
      </c>
      <c r="GA768" t="s">
        <v>426</v>
      </c>
      <c r="GB768">
        <v>2.98376</v>
      </c>
      <c r="GC768">
        <v>2.71557</v>
      </c>
      <c r="GD768">
        <v>0.199414</v>
      </c>
      <c r="GE768">
        <v>0.203558</v>
      </c>
      <c r="GF768">
        <v>0.101925</v>
      </c>
      <c r="GG768">
        <v>0.0807562</v>
      </c>
      <c r="GH768">
        <v>25405.2</v>
      </c>
      <c r="GI768">
        <v>25369.3</v>
      </c>
      <c r="GJ768">
        <v>29489.1</v>
      </c>
      <c r="GK768">
        <v>29455.3</v>
      </c>
      <c r="GL768">
        <v>35083.2</v>
      </c>
      <c r="GM768">
        <v>36004.7</v>
      </c>
      <c r="GN768">
        <v>41538.1</v>
      </c>
      <c r="GO768">
        <v>41975.8</v>
      </c>
      <c r="GP768">
        <v>1.95912</v>
      </c>
      <c r="GQ768">
        <v>1.90975</v>
      </c>
      <c r="GR768">
        <v>0.08465350000000001</v>
      </c>
      <c r="GS768">
        <v>0</v>
      </c>
      <c r="GT768">
        <v>25.2114</v>
      </c>
      <c r="GU768">
        <v>999.9</v>
      </c>
      <c r="GV768">
        <v>46</v>
      </c>
      <c r="GW768">
        <v>31.4</v>
      </c>
      <c r="GX768">
        <v>23.4905</v>
      </c>
      <c r="GY768">
        <v>62.9798</v>
      </c>
      <c r="GZ768">
        <v>33.7059</v>
      </c>
      <c r="HA768">
        <v>1</v>
      </c>
      <c r="HB768">
        <v>-0.10017</v>
      </c>
      <c r="HC768">
        <v>0.182089</v>
      </c>
      <c r="HD768">
        <v>20.3325</v>
      </c>
      <c r="HE768">
        <v>5.21654</v>
      </c>
      <c r="HF768">
        <v>12.0099</v>
      </c>
      <c r="HG768">
        <v>4.98905</v>
      </c>
      <c r="HH768">
        <v>3.2885</v>
      </c>
      <c r="HI768">
        <v>9999</v>
      </c>
      <c r="HJ768">
        <v>9999</v>
      </c>
      <c r="HK768">
        <v>9999</v>
      </c>
      <c r="HL768">
        <v>157.6</v>
      </c>
      <c r="HM768">
        <v>1.86742</v>
      </c>
      <c r="HN768">
        <v>1.86646</v>
      </c>
      <c r="HO768">
        <v>1.86593</v>
      </c>
      <c r="HP768">
        <v>1.86585</v>
      </c>
      <c r="HQ768">
        <v>1.86768</v>
      </c>
      <c r="HR768">
        <v>1.87014</v>
      </c>
      <c r="HS768">
        <v>1.8688</v>
      </c>
      <c r="HT768">
        <v>1.87027</v>
      </c>
      <c r="HU768">
        <v>0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-4.57</v>
      </c>
      <c r="II768">
        <v>-0.0988</v>
      </c>
      <c r="IJ768">
        <v>-0.9279119013753974</v>
      </c>
      <c r="IK768">
        <v>-0.003643892653284941</v>
      </c>
      <c r="IL768">
        <v>8.948238347276123E-07</v>
      </c>
      <c r="IM768">
        <v>-2.445980282225029E-10</v>
      </c>
      <c r="IN768">
        <v>-0.1764634167570225</v>
      </c>
      <c r="IO768">
        <v>-0.01042730378795286</v>
      </c>
      <c r="IP768">
        <v>0.00100284695746963</v>
      </c>
      <c r="IQ768">
        <v>-1.701466411570297E-05</v>
      </c>
      <c r="IR768">
        <v>2</v>
      </c>
      <c r="IS768">
        <v>2310</v>
      </c>
      <c r="IT768">
        <v>1</v>
      </c>
      <c r="IU768">
        <v>25</v>
      </c>
      <c r="IV768">
        <v>48.9</v>
      </c>
      <c r="IW768">
        <v>48.7</v>
      </c>
      <c r="IX768">
        <v>2.62939</v>
      </c>
      <c r="IY768">
        <v>2.19238</v>
      </c>
      <c r="IZ768">
        <v>1.39648</v>
      </c>
      <c r="JA768">
        <v>2.34497</v>
      </c>
      <c r="JB768">
        <v>1.49536</v>
      </c>
      <c r="JC768">
        <v>2.38159</v>
      </c>
      <c r="JD768">
        <v>36.0347</v>
      </c>
      <c r="JE768">
        <v>24.1663</v>
      </c>
      <c r="JF768">
        <v>18</v>
      </c>
      <c r="JG768">
        <v>516.991</v>
      </c>
      <c r="JH768">
        <v>441.617</v>
      </c>
      <c r="JI768">
        <v>24.9997</v>
      </c>
      <c r="JJ768">
        <v>26.1692</v>
      </c>
      <c r="JK768">
        <v>30</v>
      </c>
      <c r="JL768">
        <v>26.1546</v>
      </c>
      <c r="JM768">
        <v>26.0988</v>
      </c>
      <c r="JN768">
        <v>52.6233</v>
      </c>
      <c r="JO768">
        <v>32.2281</v>
      </c>
      <c r="JP768">
        <v>56.1441</v>
      </c>
      <c r="JQ768">
        <v>25</v>
      </c>
      <c r="JR768">
        <v>1336.76</v>
      </c>
      <c r="JS768">
        <v>16.4557</v>
      </c>
      <c r="JT768">
        <v>100.844</v>
      </c>
      <c r="JU768">
        <v>100.81</v>
      </c>
    </row>
    <row r="769" spans="1:281">
      <c r="A769">
        <v>753</v>
      </c>
      <c r="B769">
        <v>1658952170.5</v>
      </c>
      <c r="C769">
        <v>10532.5</v>
      </c>
      <c r="D769" t="s">
        <v>1942</v>
      </c>
      <c r="E769" t="s">
        <v>1943</v>
      </c>
      <c r="F769">
        <v>5</v>
      </c>
      <c r="G769" t="s">
        <v>1783</v>
      </c>
      <c r="H769" t="s">
        <v>416</v>
      </c>
      <c r="I769">
        <v>1658952163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1349.228759757494</v>
      </c>
      <c r="AK769">
        <v>1295.290303030303</v>
      </c>
      <c r="AL769">
        <v>3.421276473902396</v>
      </c>
      <c r="AM769">
        <v>65.26801918758835</v>
      </c>
      <c r="AN769">
        <f>(AP769 - AO769 + DI769*1E3/(8.314*(DK769+273.15)) * AR769/DH769 * AQ769) * DH769/(100*CV769) * 1000/(1000 - AP769)</f>
        <v>0</v>
      </c>
      <c r="AO769">
        <v>16.42373657989937</v>
      </c>
      <c r="AP769">
        <v>22.20506969696969</v>
      </c>
      <c r="AQ769">
        <v>-0.0004530764504371864</v>
      </c>
      <c r="AR769">
        <v>84.82373747385547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1394</v>
      </c>
      <c r="CA769">
        <v>300</v>
      </c>
      <c r="CB769">
        <v>300</v>
      </c>
      <c r="CC769">
        <v>300</v>
      </c>
      <c r="CD769">
        <v>10389.3</v>
      </c>
      <c r="CE769">
        <v>1221.96</v>
      </c>
      <c r="CF769">
        <v>-0.00688733</v>
      </c>
      <c r="CG769">
        <v>0.34</v>
      </c>
      <c r="CH769" t="s">
        <v>417</v>
      </c>
      <c r="CI769" t="s">
        <v>417</v>
      </c>
      <c r="CJ769" t="s">
        <v>417</v>
      </c>
      <c r="CK769" t="s">
        <v>417</v>
      </c>
      <c r="CL769" t="s">
        <v>417</v>
      </c>
      <c r="CM769" t="s">
        <v>417</v>
      </c>
      <c r="CN769" t="s">
        <v>417</v>
      </c>
      <c r="CO769" t="s">
        <v>417</v>
      </c>
      <c r="CP769" t="s">
        <v>417</v>
      </c>
      <c r="CQ769" t="s">
        <v>417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1658952163</v>
      </c>
      <c r="DB769">
        <v>1243.123333333333</v>
      </c>
      <c r="DC769">
        <v>1311.238518518518</v>
      </c>
      <c r="DD769">
        <v>22.22485185185185</v>
      </c>
      <c r="DE769">
        <v>16.4325037037037</v>
      </c>
      <c r="DF769">
        <v>1247.679259259259</v>
      </c>
      <c r="DG769">
        <v>22.32361851851852</v>
      </c>
      <c r="DH769">
        <v>500.0516296296297</v>
      </c>
      <c r="DI769">
        <v>90.37763333333334</v>
      </c>
      <c r="DJ769">
        <v>0.1000103777777778</v>
      </c>
      <c r="DK769">
        <v>27.14524074074075</v>
      </c>
      <c r="DL769">
        <v>26.60450740740741</v>
      </c>
      <c r="DM769">
        <v>999.9000000000001</v>
      </c>
      <c r="DN769">
        <v>0</v>
      </c>
      <c r="DO769">
        <v>0</v>
      </c>
      <c r="DP769">
        <v>10000.64592592593</v>
      </c>
      <c r="DQ769">
        <v>0</v>
      </c>
      <c r="DR769">
        <v>11.64705185185185</v>
      </c>
      <c r="DS769">
        <v>-68.11560740740741</v>
      </c>
      <c r="DT769">
        <v>1271.38</v>
      </c>
      <c r="DU769">
        <v>1333.145925925926</v>
      </c>
      <c r="DV769">
        <v>5.792342962962964</v>
      </c>
      <c r="DW769">
        <v>1311.238518518518</v>
      </c>
      <c r="DX769">
        <v>16.4325037037037</v>
      </c>
      <c r="DY769">
        <v>2.008630370370371</v>
      </c>
      <c r="DZ769">
        <v>1.485131851851851</v>
      </c>
      <c r="EA769">
        <v>17.51252592592593</v>
      </c>
      <c r="EB769">
        <v>12.81594074074074</v>
      </c>
      <c r="EC769">
        <v>2000.016296296296</v>
      </c>
      <c r="ED769">
        <v>0.9800054444444444</v>
      </c>
      <c r="EE769">
        <v>0.01999425555555556</v>
      </c>
      <c r="EF769">
        <v>0</v>
      </c>
      <c r="EG769">
        <v>875.4445555555556</v>
      </c>
      <c r="EH769">
        <v>5.00097</v>
      </c>
      <c r="EI769">
        <v>17434.97037037037</v>
      </c>
      <c r="EJ769">
        <v>16707.75555555556</v>
      </c>
      <c r="EK769">
        <v>38.875</v>
      </c>
      <c r="EL769">
        <v>39.312</v>
      </c>
      <c r="EM769">
        <v>38.82599999999999</v>
      </c>
      <c r="EN769">
        <v>38.97199999999999</v>
      </c>
      <c r="EO769">
        <v>39.465</v>
      </c>
      <c r="EP769">
        <v>1955.125555555556</v>
      </c>
      <c r="EQ769">
        <v>39.89000000000001</v>
      </c>
      <c r="ER769">
        <v>0</v>
      </c>
      <c r="ES769">
        <v>2964.599999904633</v>
      </c>
      <c r="ET769">
        <v>0</v>
      </c>
      <c r="EU769">
        <v>875.4386153846152</v>
      </c>
      <c r="EV769">
        <v>-3.80335044302063</v>
      </c>
      <c r="EW769">
        <v>-89.70940190472668</v>
      </c>
      <c r="EX769">
        <v>17434.7</v>
      </c>
      <c r="EY769">
        <v>15</v>
      </c>
      <c r="EZ769">
        <v>1658949246.1</v>
      </c>
      <c r="FA769" t="s">
        <v>1397</v>
      </c>
      <c r="FB769">
        <v>1658949228.6</v>
      </c>
      <c r="FC769">
        <v>1658949246.1</v>
      </c>
      <c r="FD769">
        <v>1</v>
      </c>
      <c r="FE769">
        <v>1.075</v>
      </c>
      <c r="FF769">
        <v>0.018</v>
      </c>
      <c r="FG769">
        <v>-2.327</v>
      </c>
      <c r="FH769">
        <v>-0.178</v>
      </c>
      <c r="FI769">
        <v>420</v>
      </c>
      <c r="FJ769">
        <v>13</v>
      </c>
      <c r="FK769">
        <v>0.09</v>
      </c>
      <c r="FL769">
        <v>0.02</v>
      </c>
      <c r="FM769">
        <v>-68.09576585365855</v>
      </c>
      <c r="FN769">
        <v>-0.3129888501743042</v>
      </c>
      <c r="FO769">
        <v>0.08250546947059917</v>
      </c>
      <c r="FP769">
        <v>1</v>
      </c>
      <c r="FQ769">
        <v>875.6682941176471</v>
      </c>
      <c r="FR769">
        <v>-3.861145918665033</v>
      </c>
      <c r="FS769">
        <v>0.4492698343791245</v>
      </c>
      <c r="FT769">
        <v>0</v>
      </c>
      <c r="FU769">
        <v>5.787550243902439</v>
      </c>
      <c r="FV769">
        <v>0.0522921951219557</v>
      </c>
      <c r="FW769">
        <v>0.00893274559376632</v>
      </c>
      <c r="FX769">
        <v>1</v>
      </c>
      <c r="FY769">
        <v>2</v>
      </c>
      <c r="FZ769">
        <v>3</v>
      </c>
      <c r="GA769" t="s">
        <v>420</v>
      </c>
      <c r="GB769">
        <v>2.98386</v>
      </c>
      <c r="GC769">
        <v>2.7156</v>
      </c>
      <c r="GD769">
        <v>0.201061</v>
      </c>
      <c r="GE769">
        <v>0.205163</v>
      </c>
      <c r="GF769">
        <v>0.101875</v>
      </c>
      <c r="GG769">
        <v>0.0806346</v>
      </c>
      <c r="GH769">
        <v>25353.5</v>
      </c>
      <c r="GI769">
        <v>25318.5</v>
      </c>
      <c r="GJ769">
        <v>29489.7</v>
      </c>
      <c r="GK769">
        <v>29455.6</v>
      </c>
      <c r="GL769">
        <v>35086</v>
      </c>
      <c r="GM769">
        <v>36009.9</v>
      </c>
      <c r="GN769">
        <v>41539</v>
      </c>
      <c r="GO769">
        <v>41976.3</v>
      </c>
      <c r="GP769">
        <v>1.95912</v>
      </c>
      <c r="GQ769">
        <v>1.90978</v>
      </c>
      <c r="GR769">
        <v>0.08457149999999999</v>
      </c>
      <c r="GS769">
        <v>0</v>
      </c>
      <c r="GT769">
        <v>25.2118</v>
      </c>
      <c r="GU769">
        <v>999.9</v>
      </c>
      <c r="GV769">
        <v>45.9</v>
      </c>
      <c r="GW769">
        <v>31.4</v>
      </c>
      <c r="GX769">
        <v>23.4396</v>
      </c>
      <c r="GY769">
        <v>62.9898</v>
      </c>
      <c r="GZ769">
        <v>34.0024</v>
      </c>
      <c r="HA769">
        <v>1</v>
      </c>
      <c r="HB769">
        <v>-0.100404</v>
      </c>
      <c r="HC769">
        <v>0.181125</v>
      </c>
      <c r="HD769">
        <v>20.3327</v>
      </c>
      <c r="HE769">
        <v>5.21654</v>
      </c>
      <c r="HF769">
        <v>12.0099</v>
      </c>
      <c r="HG769">
        <v>4.9892</v>
      </c>
      <c r="HH769">
        <v>3.28845</v>
      </c>
      <c r="HI769">
        <v>9999</v>
      </c>
      <c r="HJ769">
        <v>9999</v>
      </c>
      <c r="HK769">
        <v>9999</v>
      </c>
      <c r="HL769">
        <v>157.6</v>
      </c>
      <c r="HM769">
        <v>1.86742</v>
      </c>
      <c r="HN769">
        <v>1.86646</v>
      </c>
      <c r="HO769">
        <v>1.86589</v>
      </c>
      <c r="HP769">
        <v>1.86584</v>
      </c>
      <c r="HQ769">
        <v>1.86768</v>
      </c>
      <c r="HR769">
        <v>1.87013</v>
      </c>
      <c r="HS769">
        <v>1.86875</v>
      </c>
      <c r="HT769">
        <v>1.87027</v>
      </c>
      <c r="HU769">
        <v>0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-4.63</v>
      </c>
      <c r="II769">
        <v>-0.099</v>
      </c>
      <c r="IJ769">
        <v>-0.9279119013753974</v>
      </c>
      <c r="IK769">
        <v>-0.003643892653284941</v>
      </c>
      <c r="IL769">
        <v>8.948238347276123E-07</v>
      </c>
      <c r="IM769">
        <v>-2.445980282225029E-10</v>
      </c>
      <c r="IN769">
        <v>-0.1764634167570225</v>
      </c>
      <c r="IO769">
        <v>-0.01042730378795286</v>
      </c>
      <c r="IP769">
        <v>0.00100284695746963</v>
      </c>
      <c r="IQ769">
        <v>-1.701466411570297E-05</v>
      </c>
      <c r="IR769">
        <v>2</v>
      </c>
      <c r="IS769">
        <v>2310</v>
      </c>
      <c r="IT769">
        <v>1</v>
      </c>
      <c r="IU769">
        <v>25</v>
      </c>
      <c r="IV769">
        <v>49</v>
      </c>
      <c r="IW769">
        <v>48.7</v>
      </c>
      <c r="IX769">
        <v>2.65747</v>
      </c>
      <c r="IY769">
        <v>2.19604</v>
      </c>
      <c r="IZ769">
        <v>1.39648</v>
      </c>
      <c r="JA769">
        <v>2.34375</v>
      </c>
      <c r="JB769">
        <v>1.49536</v>
      </c>
      <c r="JC769">
        <v>2.31201</v>
      </c>
      <c r="JD769">
        <v>36.0347</v>
      </c>
      <c r="JE769">
        <v>24.1663</v>
      </c>
      <c r="JF769">
        <v>18</v>
      </c>
      <c r="JG769">
        <v>516.987</v>
      </c>
      <c r="JH769">
        <v>441.619</v>
      </c>
      <c r="JI769">
        <v>24.9997</v>
      </c>
      <c r="JJ769">
        <v>26.1669</v>
      </c>
      <c r="JK769">
        <v>30.0001</v>
      </c>
      <c r="JL769">
        <v>26.1543</v>
      </c>
      <c r="JM769">
        <v>26.097</v>
      </c>
      <c r="JN769">
        <v>53.1752</v>
      </c>
      <c r="JO769">
        <v>32.2281</v>
      </c>
      <c r="JP769">
        <v>56.1441</v>
      </c>
      <c r="JQ769">
        <v>25</v>
      </c>
      <c r="JR769">
        <v>1356.82</v>
      </c>
      <c r="JS769">
        <v>16.4651</v>
      </c>
      <c r="JT769">
        <v>100.846</v>
      </c>
      <c r="JU769">
        <v>100.811</v>
      </c>
    </row>
    <row r="770" spans="1:281">
      <c r="A770">
        <v>754</v>
      </c>
      <c r="B770">
        <v>1658952175.5</v>
      </c>
      <c r="C770">
        <v>10537.5</v>
      </c>
      <c r="D770" t="s">
        <v>1944</v>
      </c>
      <c r="E770" t="s">
        <v>1945</v>
      </c>
      <c r="F770">
        <v>5</v>
      </c>
      <c r="G770" t="s">
        <v>1783</v>
      </c>
      <c r="H770" t="s">
        <v>416</v>
      </c>
      <c r="I770">
        <v>1658952167.714286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1366.344513984401</v>
      </c>
      <c r="AK770">
        <v>1312.335151515151</v>
      </c>
      <c r="AL770">
        <v>3.42114293245558</v>
      </c>
      <c r="AM770">
        <v>65.26801918758835</v>
      </c>
      <c r="AN770">
        <f>(AP770 - AO770 + DI770*1E3/(8.314*(DK770+273.15)) * AR770/DH770 * AQ770) * DH770/(100*CV770) * 1000/(1000 - AP770)</f>
        <v>0</v>
      </c>
      <c r="AO770">
        <v>16.39577487944812</v>
      </c>
      <c r="AP770">
        <v>22.18986303030303</v>
      </c>
      <c r="AQ770">
        <v>-0.0003320397330255978</v>
      </c>
      <c r="AR770">
        <v>84.82373747385547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1394</v>
      </c>
      <c r="CA770">
        <v>300</v>
      </c>
      <c r="CB770">
        <v>300</v>
      </c>
      <c r="CC770">
        <v>300</v>
      </c>
      <c r="CD770">
        <v>10389.3</v>
      </c>
      <c r="CE770">
        <v>1221.96</v>
      </c>
      <c r="CF770">
        <v>-0.00688733</v>
      </c>
      <c r="CG770">
        <v>0.34</v>
      </c>
      <c r="CH770" t="s">
        <v>417</v>
      </c>
      <c r="CI770" t="s">
        <v>417</v>
      </c>
      <c r="CJ770" t="s">
        <v>417</v>
      </c>
      <c r="CK770" t="s">
        <v>417</v>
      </c>
      <c r="CL770" t="s">
        <v>417</v>
      </c>
      <c r="CM770" t="s">
        <v>417</v>
      </c>
      <c r="CN770" t="s">
        <v>417</v>
      </c>
      <c r="CO770" t="s">
        <v>417</v>
      </c>
      <c r="CP770" t="s">
        <v>417</v>
      </c>
      <c r="CQ770" t="s">
        <v>417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1658952167.714286</v>
      </c>
      <c r="DB770">
        <v>1258.8625</v>
      </c>
      <c r="DC770">
        <v>1327.0375</v>
      </c>
      <c r="DD770">
        <v>22.21119285714285</v>
      </c>
      <c r="DE770">
        <v>16.41729642857143</v>
      </c>
      <c r="DF770">
        <v>1263.459285714285</v>
      </c>
      <c r="DG770">
        <v>22.31006785714286</v>
      </c>
      <c r="DH770">
        <v>500.0482142857142</v>
      </c>
      <c r="DI770">
        <v>90.37722142857145</v>
      </c>
      <c r="DJ770">
        <v>0.1000028535714286</v>
      </c>
      <c r="DK770">
        <v>27.14437857142857</v>
      </c>
      <c r="DL770">
        <v>26.60001785714285</v>
      </c>
      <c r="DM770">
        <v>999.9000000000002</v>
      </c>
      <c r="DN770">
        <v>0</v>
      </c>
      <c r="DO770">
        <v>0</v>
      </c>
      <c r="DP770">
        <v>9994.015357142856</v>
      </c>
      <c r="DQ770">
        <v>0</v>
      </c>
      <c r="DR770">
        <v>11.64636428571428</v>
      </c>
      <c r="DS770">
        <v>-68.17591785714286</v>
      </c>
      <c r="DT770">
        <v>1287.458571428571</v>
      </c>
      <c r="DU770">
        <v>1349.188214285714</v>
      </c>
      <c r="DV770">
        <v>5.79389642857143</v>
      </c>
      <c r="DW770">
        <v>1327.0375</v>
      </c>
      <c r="DX770">
        <v>16.41729642857143</v>
      </c>
      <c r="DY770">
        <v>2.007386428571428</v>
      </c>
      <c r="DZ770">
        <v>1.483750357142857</v>
      </c>
      <c r="EA770">
        <v>17.50271785714286</v>
      </c>
      <c r="EB770">
        <v>12.80171428571428</v>
      </c>
      <c r="EC770">
        <v>2000.023571428572</v>
      </c>
      <c r="ED770">
        <v>0.9800053928571428</v>
      </c>
      <c r="EE770">
        <v>0.01999430714285714</v>
      </c>
      <c r="EF770">
        <v>0</v>
      </c>
      <c r="EG770">
        <v>875.0751071428573</v>
      </c>
      <c r="EH770">
        <v>5.00097</v>
      </c>
      <c r="EI770">
        <v>17428.325</v>
      </c>
      <c r="EJ770">
        <v>16707.81428571429</v>
      </c>
      <c r="EK770">
        <v>38.875</v>
      </c>
      <c r="EL770">
        <v>39.312</v>
      </c>
      <c r="EM770">
        <v>38.82099999999999</v>
      </c>
      <c r="EN770">
        <v>38.96625</v>
      </c>
      <c r="EO770">
        <v>39.45049999999999</v>
      </c>
      <c r="EP770">
        <v>1955.1325</v>
      </c>
      <c r="EQ770">
        <v>39.89000000000001</v>
      </c>
      <c r="ER770">
        <v>0</v>
      </c>
      <c r="ES770">
        <v>2969.399999856949</v>
      </c>
      <c r="ET770">
        <v>0</v>
      </c>
      <c r="EU770">
        <v>875.0835769230769</v>
      </c>
      <c r="EV770">
        <v>-5.534393180696427</v>
      </c>
      <c r="EW770">
        <v>-86.86495731103551</v>
      </c>
      <c r="EX770">
        <v>17427.61538461538</v>
      </c>
      <c r="EY770">
        <v>15</v>
      </c>
      <c r="EZ770">
        <v>1658949246.1</v>
      </c>
      <c r="FA770" t="s">
        <v>1397</v>
      </c>
      <c r="FB770">
        <v>1658949228.6</v>
      </c>
      <c r="FC770">
        <v>1658949246.1</v>
      </c>
      <c r="FD770">
        <v>1</v>
      </c>
      <c r="FE770">
        <v>1.075</v>
      </c>
      <c r="FF770">
        <v>0.018</v>
      </c>
      <c r="FG770">
        <v>-2.327</v>
      </c>
      <c r="FH770">
        <v>-0.178</v>
      </c>
      <c r="FI770">
        <v>420</v>
      </c>
      <c r="FJ770">
        <v>13</v>
      </c>
      <c r="FK770">
        <v>0.09</v>
      </c>
      <c r="FL770">
        <v>0.02</v>
      </c>
      <c r="FM770">
        <v>-68.14912749999999</v>
      </c>
      <c r="FN770">
        <v>-0.5610900562850808</v>
      </c>
      <c r="FO770">
        <v>0.1038544293410244</v>
      </c>
      <c r="FP770">
        <v>0</v>
      </c>
      <c r="FQ770">
        <v>875.2796176470589</v>
      </c>
      <c r="FR770">
        <v>-4.68566845750428</v>
      </c>
      <c r="FS770">
        <v>0.5158996148765425</v>
      </c>
      <c r="FT770">
        <v>0</v>
      </c>
      <c r="FU770">
        <v>5.79430575</v>
      </c>
      <c r="FV770">
        <v>0.02821317073168743</v>
      </c>
      <c r="FW770">
        <v>0.006692717268606236</v>
      </c>
      <c r="FX770">
        <v>1</v>
      </c>
      <c r="FY770">
        <v>1</v>
      </c>
      <c r="FZ770">
        <v>3</v>
      </c>
      <c r="GA770" t="s">
        <v>426</v>
      </c>
      <c r="GB770">
        <v>2.9836</v>
      </c>
      <c r="GC770">
        <v>2.71565</v>
      </c>
      <c r="GD770">
        <v>0.202694</v>
      </c>
      <c r="GE770">
        <v>0.206714</v>
      </c>
      <c r="GF770">
        <v>0.101826</v>
      </c>
      <c r="GG770">
        <v>0.0806147</v>
      </c>
      <c r="GH770">
        <v>25301.7</v>
      </c>
      <c r="GI770">
        <v>25269.1</v>
      </c>
      <c r="GJ770">
        <v>29489.6</v>
      </c>
      <c r="GK770">
        <v>29455.6</v>
      </c>
      <c r="GL770">
        <v>35087.9</v>
      </c>
      <c r="GM770">
        <v>36010.7</v>
      </c>
      <c r="GN770">
        <v>41538.9</v>
      </c>
      <c r="GO770">
        <v>41976.3</v>
      </c>
      <c r="GP770">
        <v>1.959</v>
      </c>
      <c r="GQ770">
        <v>1.9101</v>
      </c>
      <c r="GR770">
        <v>0.08410960000000001</v>
      </c>
      <c r="GS770">
        <v>0</v>
      </c>
      <c r="GT770">
        <v>25.2133</v>
      </c>
      <c r="GU770">
        <v>999.9</v>
      </c>
      <c r="GV770">
        <v>45.9</v>
      </c>
      <c r="GW770">
        <v>31.4</v>
      </c>
      <c r="GX770">
        <v>23.4409</v>
      </c>
      <c r="GY770">
        <v>63.1498</v>
      </c>
      <c r="GZ770">
        <v>34.0024</v>
      </c>
      <c r="HA770">
        <v>1</v>
      </c>
      <c r="HB770">
        <v>-0.100373</v>
      </c>
      <c r="HC770">
        <v>0.182097</v>
      </c>
      <c r="HD770">
        <v>20.3327</v>
      </c>
      <c r="HE770">
        <v>5.21654</v>
      </c>
      <c r="HF770">
        <v>12.0099</v>
      </c>
      <c r="HG770">
        <v>4.98905</v>
      </c>
      <c r="HH770">
        <v>3.2885</v>
      </c>
      <c r="HI770">
        <v>9999</v>
      </c>
      <c r="HJ770">
        <v>9999</v>
      </c>
      <c r="HK770">
        <v>9999</v>
      </c>
      <c r="HL770">
        <v>157.6</v>
      </c>
      <c r="HM770">
        <v>1.86742</v>
      </c>
      <c r="HN770">
        <v>1.86647</v>
      </c>
      <c r="HO770">
        <v>1.86591</v>
      </c>
      <c r="HP770">
        <v>1.86584</v>
      </c>
      <c r="HQ770">
        <v>1.86768</v>
      </c>
      <c r="HR770">
        <v>1.87014</v>
      </c>
      <c r="HS770">
        <v>1.86878</v>
      </c>
      <c r="HT770">
        <v>1.87027</v>
      </c>
      <c r="HU770">
        <v>0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-4.66</v>
      </c>
      <c r="II770">
        <v>-0.09909999999999999</v>
      </c>
      <c r="IJ770">
        <v>-0.9279119013753974</v>
      </c>
      <c r="IK770">
        <v>-0.003643892653284941</v>
      </c>
      <c r="IL770">
        <v>8.948238347276123E-07</v>
      </c>
      <c r="IM770">
        <v>-2.445980282225029E-10</v>
      </c>
      <c r="IN770">
        <v>-0.1764634167570225</v>
      </c>
      <c r="IO770">
        <v>-0.01042730378795286</v>
      </c>
      <c r="IP770">
        <v>0.00100284695746963</v>
      </c>
      <c r="IQ770">
        <v>-1.701466411570297E-05</v>
      </c>
      <c r="IR770">
        <v>2</v>
      </c>
      <c r="IS770">
        <v>2310</v>
      </c>
      <c r="IT770">
        <v>1</v>
      </c>
      <c r="IU770">
        <v>25</v>
      </c>
      <c r="IV770">
        <v>49.1</v>
      </c>
      <c r="IW770">
        <v>48.8</v>
      </c>
      <c r="IX770">
        <v>2.68188</v>
      </c>
      <c r="IY770">
        <v>2.18872</v>
      </c>
      <c r="IZ770">
        <v>1.39648</v>
      </c>
      <c r="JA770">
        <v>2.34497</v>
      </c>
      <c r="JB770">
        <v>1.49536</v>
      </c>
      <c r="JC770">
        <v>2.33032</v>
      </c>
      <c r="JD770">
        <v>36.0347</v>
      </c>
      <c r="JE770">
        <v>24.1663</v>
      </c>
      <c r="JF770">
        <v>18</v>
      </c>
      <c r="JG770">
        <v>516.895</v>
      </c>
      <c r="JH770">
        <v>441.812</v>
      </c>
      <c r="JI770">
        <v>25</v>
      </c>
      <c r="JJ770">
        <v>26.1669</v>
      </c>
      <c r="JK770">
        <v>30.0001</v>
      </c>
      <c r="JL770">
        <v>26.153</v>
      </c>
      <c r="JM770">
        <v>26.0966</v>
      </c>
      <c r="JN770">
        <v>53.6745</v>
      </c>
      <c r="JO770">
        <v>32.2281</v>
      </c>
      <c r="JP770">
        <v>56.1441</v>
      </c>
      <c r="JQ770">
        <v>25</v>
      </c>
      <c r="JR770">
        <v>1370.18</v>
      </c>
      <c r="JS770">
        <v>16.4651</v>
      </c>
      <c r="JT770">
        <v>100.845</v>
      </c>
      <c r="JU770">
        <v>100.811</v>
      </c>
    </row>
    <row r="771" spans="1:281">
      <c r="A771">
        <v>755</v>
      </c>
      <c r="B771">
        <v>1658952180.5</v>
      </c>
      <c r="C771">
        <v>10542.5</v>
      </c>
      <c r="D771" t="s">
        <v>1946</v>
      </c>
      <c r="E771" t="s">
        <v>1947</v>
      </c>
      <c r="F771">
        <v>5</v>
      </c>
      <c r="G771" t="s">
        <v>1783</v>
      </c>
      <c r="H771" t="s">
        <v>416</v>
      </c>
      <c r="I771">
        <v>1658952173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1383.177601175961</v>
      </c>
      <c r="AK771">
        <v>1329.366909090909</v>
      </c>
      <c r="AL771">
        <v>3.392618152497091</v>
      </c>
      <c r="AM771">
        <v>65.26801918758835</v>
      </c>
      <c r="AN771">
        <f>(AP771 - AO771 + DI771*1E3/(8.314*(DK771+273.15)) * AR771/DH771 * AQ771) * DH771/(100*CV771) * 1000/(1000 - AP771)</f>
        <v>0</v>
      </c>
      <c r="AO771">
        <v>16.39478105493622</v>
      </c>
      <c r="AP771">
        <v>22.17430666666666</v>
      </c>
      <c r="AQ771">
        <v>-0.0004030789055198559</v>
      </c>
      <c r="AR771">
        <v>84.82373747385547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1394</v>
      </c>
      <c r="CA771">
        <v>300</v>
      </c>
      <c r="CB771">
        <v>300</v>
      </c>
      <c r="CC771">
        <v>300</v>
      </c>
      <c r="CD771">
        <v>10389.3</v>
      </c>
      <c r="CE771">
        <v>1221.96</v>
      </c>
      <c r="CF771">
        <v>-0.00688733</v>
      </c>
      <c r="CG771">
        <v>0.34</v>
      </c>
      <c r="CH771" t="s">
        <v>417</v>
      </c>
      <c r="CI771" t="s">
        <v>417</v>
      </c>
      <c r="CJ771" t="s">
        <v>417</v>
      </c>
      <c r="CK771" t="s">
        <v>417</v>
      </c>
      <c r="CL771" t="s">
        <v>417</v>
      </c>
      <c r="CM771" t="s">
        <v>417</v>
      </c>
      <c r="CN771" t="s">
        <v>417</v>
      </c>
      <c r="CO771" t="s">
        <v>417</v>
      </c>
      <c r="CP771" t="s">
        <v>417</v>
      </c>
      <c r="CQ771" t="s">
        <v>417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1658952173</v>
      </c>
      <c r="DB771">
        <v>1276.530740740741</v>
      </c>
      <c r="DC771">
        <v>1344.691481481481</v>
      </c>
      <c r="DD771">
        <v>22.19582592592593</v>
      </c>
      <c r="DE771">
        <v>16.40156666666666</v>
      </c>
      <c r="DF771">
        <v>1281.172592592593</v>
      </c>
      <c r="DG771">
        <v>22.29484074074074</v>
      </c>
      <c r="DH771">
        <v>500.0502962962963</v>
      </c>
      <c r="DI771">
        <v>90.37745185185184</v>
      </c>
      <c r="DJ771">
        <v>0.09998384444444446</v>
      </c>
      <c r="DK771">
        <v>27.1445962962963</v>
      </c>
      <c r="DL771">
        <v>26.59481851851852</v>
      </c>
      <c r="DM771">
        <v>999.9000000000001</v>
      </c>
      <c r="DN771">
        <v>0</v>
      </c>
      <c r="DO771">
        <v>0</v>
      </c>
      <c r="DP771">
        <v>9992.037407407408</v>
      </c>
      <c r="DQ771">
        <v>0</v>
      </c>
      <c r="DR771">
        <v>11.65143333333333</v>
      </c>
      <c r="DS771">
        <v>-68.16237037037037</v>
      </c>
      <c r="DT771">
        <v>1305.506666666667</v>
      </c>
      <c r="DU771">
        <v>1367.115185185185</v>
      </c>
      <c r="DV771">
        <v>5.794271851851851</v>
      </c>
      <c r="DW771">
        <v>1344.691481481481</v>
      </c>
      <c r="DX771">
        <v>16.40156666666666</v>
      </c>
      <c r="DY771">
        <v>2.006003333333334</v>
      </c>
      <c r="DZ771">
        <v>1.482331111111111</v>
      </c>
      <c r="EA771">
        <v>17.4917962962963</v>
      </c>
      <c r="EB771">
        <v>12.78711481481481</v>
      </c>
      <c r="EC771">
        <v>2000.021481481481</v>
      </c>
      <c r="ED771">
        <v>0.9800053333333333</v>
      </c>
      <c r="EE771">
        <v>0.01999436666666667</v>
      </c>
      <c r="EF771">
        <v>0</v>
      </c>
      <c r="EG771">
        <v>874.6254814814815</v>
      </c>
      <c r="EH771">
        <v>5.00097</v>
      </c>
      <c r="EI771">
        <v>17420.53333333333</v>
      </c>
      <c r="EJ771">
        <v>16707.78888888889</v>
      </c>
      <c r="EK771">
        <v>38.875</v>
      </c>
      <c r="EL771">
        <v>39.312</v>
      </c>
      <c r="EM771">
        <v>38.82133333333333</v>
      </c>
      <c r="EN771">
        <v>38.96733333333333</v>
      </c>
      <c r="EO771">
        <v>39.43699999999999</v>
      </c>
      <c r="EP771">
        <v>1955.13037037037</v>
      </c>
      <c r="EQ771">
        <v>39.89000000000001</v>
      </c>
      <c r="ER771">
        <v>0</v>
      </c>
      <c r="ES771">
        <v>2974.200000047684</v>
      </c>
      <c r="ET771">
        <v>0</v>
      </c>
      <c r="EU771">
        <v>874.6757692307693</v>
      </c>
      <c r="EV771">
        <v>-4.136068404116216</v>
      </c>
      <c r="EW771">
        <v>-86.52649573291286</v>
      </c>
      <c r="EX771">
        <v>17420.58846153846</v>
      </c>
      <c r="EY771">
        <v>15</v>
      </c>
      <c r="EZ771">
        <v>1658949246.1</v>
      </c>
      <c r="FA771" t="s">
        <v>1397</v>
      </c>
      <c r="FB771">
        <v>1658949228.6</v>
      </c>
      <c r="FC771">
        <v>1658949246.1</v>
      </c>
      <c r="FD771">
        <v>1</v>
      </c>
      <c r="FE771">
        <v>1.075</v>
      </c>
      <c r="FF771">
        <v>0.018</v>
      </c>
      <c r="FG771">
        <v>-2.327</v>
      </c>
      <c r="FH771">
        <v>-0.178</v>
      </c>
      <c r="FI771">
        <v>420</v>
      </c>
      <c r="FJ771">
        <v>13</v>
      </c>
      <c r="FK771">
        <v>0.09</v>
      </c>
      <c r="FL771">
        <v>0.02</v>
      </c>
      <c r="FM771">
        <v>-68.15868500000001</v>
      </c>
      <c r="FN771">
        <v>0.02439624765496656</v>
      </c>
      <c r="FO771">
        <v>0.08684882425801679</v>
      </c>
      <c r="FP771">
        <v>1</v>
      </c>
      <c r="FQ771">
        <v>874.9020294117646</v>
      </c>
      <c r="FR771">
        <v>-4.979174950531356</v>
      </c>
      <c r="FS771">
        <v>0.5383124221498461</v>
      </c>
      <c r="FT771">
        <v>0</v>
      </c>
      <c r="FU771">
        <v>5.79217225</v>
      </c>
      <c r="FV771">
        <v>0.01053174484051886</v>
      </c>
      <c r="FW771">
        <v>0.007309816511890021</v>
      </c>
      <c r="FX771">
        <v>1</v>
      </c>
      <c r="FY771">
        <v>2</v>
      </c>
      <c r="FZ771">
        <v>3</v>
      </c>
      <c r="GA771" t="s">
        <v>420</v>
      </c>
      <c r="GB771">
        <v>2.98364</v>
      </c>
      <c r="GC771">
        <v>2.71567</v>
      </c>
      <c r="GD771">
        <v>0.204323</v>
      </c>
      <c r="GE771">
        <v>0.208304</v>
      </c>
      <c r="GF771">
        <v>0.101782</v>
      </c>
      <c r="GG771">
        <v>0.0805864</v>
      </c>
      <c r="GH771">
        <v>25249.8</v>
      </c>
      <c r="GI771">
        <v>25218.4</v>
      </c>
      <c r="GJ771">
        <v>29489.4</v>
      </c>
      <c r="GK771">
        <v>29455.5</v>
      </c>
      <c r="GL771">
        <v>35089.4</v>
      </c>
      <c r="GM771">
        <v>36011.7</v>
      </c>
      <c r="GN771">
        <v>41538.6</v>
      </c>
      <c r="GO771">
        <v>41976</v>
      </c>
      <c r="GP771">
        <v>1.95898</v>
      </c>
      <c r="GQ771">
        <v>1.90985</v>
      </c>
      <c r="GR771">
        <v>0.0839829</v>
      </c>
      <c r="GS771">
        <v>0</v>
      </c>
      <c r="GT771">
        <v>25.2118</v>
      </c>
      <c r="GU771">
        <v>999.9</v>
      </c>
      <c r="GV771">
        <v>45.9</v>
      </c>
      <c r="GW771">
        <v>31.4</v>
      </c>
      <c r="GX771">
        <v>23.4392</v>
      </c>
      <c r="GY771">
        <v>62.7098</v>
      </c>
      <c r="GZ771">
        <v>33.754</v>
      </c>
      <c r="HA771">
        <v>1</v>
      </c>
      <c r="HB771">
        <v>-0.100442</v>
      </c>
      <c r="HC771">
        <v>0.183034</v>
      </c>
      <c r="HD771">
        <v>20.3329</v>
      </c>
      <c r="HE771">
        <v>5.21654</v>
      </c>
      <c r="HF771">
        <v>12.0099</v>
      </c>
      <c r="HG771">
        <v>4.9891</v>
      </c>
      <c r="HH771">
        <v>3.28848</v>
      </c>
      <c r="HI771">
        <v>9999</v>
      </c>
      <c r="HJ771">
        <v>9999</v>
      </c>
      <c r="HK771">
        <v>9999</v>
      </c>
      <c r="HL771">
        <v>157.6</v>
      </c>
      <c r="HM771">
        <v>1.86743</v>
      </c>
      <c r="HN771">
        <v>1.86647</v>
      </c>
      <c r="HO771">
        <v>1.8659</v>
      </c>
      <c r="HP771">
        <v>1.86584</v>
      </c>
      <c r="HQ771">
        <v>1.86768</v>
      </c>
      <c r="HR771">
        <v>1.87012</v>
      </c>
      <c r="HS771">
        <v>1.8688</v>
      </c>
      <c r="HT771">
        <v>1.87027</v>
      </c>
      <c r="HU771">
        <v>0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-4.71</v>
      </c>
      <c r="II771">
        <v>-0.0992</v>
      </c>
      <c r="IJ771">
        <v>-0.9279119013753974</v>
      </c>
      <c r="IK771">
        <v>-0.003643892653284941</v>
      </c>
      <c r="IL771">
        <v>8.948238347276123E-07</v>
      </c>
      <c r="IM771">
        <v>-2.445980282225029E-10</v>
      </c>
      <c r="IN771">
        <v>-0.1764634167570225</v>
      </c>
      <c r="IO771">
        <v>-0.01042730378795286</v>
      </c>
      <c r="IP771">
        <v>0.00100284695746963</v>
      </c>
      <c r="IQ771">
        <v>-1.701466411570297E-05</v>
      </c>
      <c r="IR771">
        <v>2</v>
      </c>
      <c r="IS771">
        <v>2310</v>
      </c>
      <c r="IT771">
        <v>1</v>
      </c>
      <c r="IU771">
        <v>25</v>
      </c>
      <c r="IV771">
        <v>49.2</v>
      </c>
      <c r="IW771">
        <v>48.9</v>
      </c>
      <c r="IX771">
        <v>2.70996</v>
      </c>
      <c r="IY771">
        <v>2.18384</v>
      </c>
      <c r="IZ771">
        <v>1.39648</v>
      </c>
      <c r="JA771">
        <v>2.34497</v>
      </c>
      <c r="JB771">
        <v>1.49536</v>
      </c>
      <c r="JC771">
        <v>2.38281</v>
      </c>
      <c r="JD771">
        <v>36.0347</v>
      </c>
      <c r="JE771">
        <v>24.1751</v>
      </c>
      <c r="JF771">
        <v>18</v>
      </c>
      <c r="JG771">
        <v>516.87</v>
      </c>
      <c r="JH771">
        <v>441.651</v>
      </c>
      <c r="JI771">
        <v>25.0001</v>
      </c>
      <c r="JJ771">
        <v>26.1669</v>
      </c>
      <c r="JK771">
        <v>30</v>
      </c>
      <c r="JL771">
        <v>26.1521</v>
      </c>
      <c r="JM771">
        <v>26.0954</v>
      </c>
      <c r="JN771">
        <v>54.2232</v>
      </c>
      <c r="JO771">
        <v>32.2281</v>
      </c>
      <c r="JP771">
        <v>55.7635</v>
      </c>
      <c r="JQ771">
        <v>25</v>
      </c>
      <c r="JR771">
        <v>1390.22</v>
      </c>
      <c r="JS771">
        <v>16.4651</v>
      </c>
      <c r="JT771">
        <v>100.845</v>
      </c>
      <c r="JU771">
        <v>100.811</v>
      </c>
    </row>
    <row r="772" spans="1:281">
      <c r="A772">
        <v>756</v>
      </c>
      <c r="B772">
        <v>1658952185.5</v>
      </c>
      <c r="C772">
        <v>10547.5</v>
      </c>
      <c r="D772" t="s">
        <v>1948</v>
      </c>
      <c r="E772" t="s">
        <v>1949</v>
      </c>
      <c r="F772">
        <v>5</v>
      </c>
      <c r="G772" t="s">
        <v>1783</v>
      </c>
      <c r="H772" t="s">
        <v>416</v>
      </c>
      <c r="I772">
        <v>1658952177.714286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1400.378134727591</v>
      </c>
      <c r="AK772">
        <v>1346.630424242424</v>
      </c>
      <c r="AL772">
        <v>3.484026083257898</v>
      </c>
      <c r="AM772">
        <v>65.26801918758835</v>
      </c>
      <c r="AN772">
        <f>(AP772 - AO772 + DI772*1E3/(8.314*(DK772+273.15)) * AR772/DH772 * AQ772) * DH772/(100*CV772) * 1000/(1000 - AP772)</f>
        <v>0</v>
      </c>
      <c r="AO772">
        <v>16.36957355146032</v>
      </c>
      <c r="AP772">
        <v>22.15995333333333</v>
      </c>
      <c r="AQ772">
        <v>-0.0002224766051366461</v>
      </c>
      <c r="AR772">
        <v>84.82373747385547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1394</v>
      </c>
      <c r="CA772">
        <v>300</v>
      </c>
      <c r="CB772">
        <v>300</v>
      </c>
      <c r="CC772">
        <v>300</v>
      </c>
      <c r="CD772">
        <v>10389.3</v>
      </c>
      <c r="CE772">
        <v>1221.96</v>
      </c>
      <c r="CF772">
        <v>-0.00688733</v>
      </c>
      <c r="CG772">
        <v>0.34</v>
      </c>
      <c r="CH772" t="s">
        <v>417</v>
      </c>
      <c r="CI772" t="s">
        <v>417</v>
      </c>
      <c r="CJ772" t="s">
        <v>417</v>
      </c>
      <c r="CK772" t="s">
        <v>417</v>
      </c>
      <c r="CL772" t="s">
        <v>417</v>
      </c>
      <c r="CM772" t="s">
        <v>417</v>
      </c>
      <c r="CN772" t="s">
        <v>417</v>
      </c>
      <c r="CO772" t="s">
        <v>417</v>
      </c>
      <c r="CP772" t="s">
        <v>417</v>
      </c>
      <c r="CQ772" t="s">
        <v>417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1658952177.714286</v>
      </c>
      <c r="DB772">
        <v>1292.286785714286</v>
      </c>
      <c r="DC772">
        <v>1360.495357142857</v>
      </c>
      <c r="DD772">
        <v>22.18127142857143</v>
      </c>
      <c r="DE772">
        <v>16.38812857142857</v>
      </c>
      <c r="DF772">
        <v>1296.968928571429</v>
      </c>
      <c r="DG772">
        <v>22.28041785714286</v>
      </c>
      <c r="DH772">
        <v>500.0553571428571</v>
      </c>
      <c r="DI772">
        <v>90.37802857142854</v>
      </c>
      <c r="DJ772">
        <v>0.1000041678571428</v>
      </c>
      <c r="DK772">
        <v>27.14558928571429</v>
      </c>
      <c r="DL772">
        <v>26.59203214285714</v>
      </c>
      <c r="DM772">
        <v>999.9000000000002</v>
      </c>
      <c r="DN772">
        <v>0</v>
      </c>
      <c r="DO772">
        <v>0</v>
      </c>
      <c r="DP772">
        <v>9991.898214285715</v>
      </c>
      <c r="DQ772">
        <v>0</v>
      </c>
      <c r="DR772">
        <v>11.65987857142857</v>
      </c>
      <c r="DS772">
        <v>-68.2096642857143</v>
      </c>
      <c r="DT772">
        <v>1321.600714285714</v>
      </c>
      <c r="DU772">
        <v>1383.163214285714</v>
      </c>
      <c r="DV772">
        <v>5.793156071428571</v>
      </c>
      <c r="DW772">
        <v>1360.495357142857</v>
      </c>
      <c r="DX772">
        <v>16.38812857142857</v>
      </c>
      <c r="DY772">
        <v>2.004700000000001</v>
      </c>
      <c r="DZ772">
        <v>1.481125714285714</v>
      </c>
      <c r="EA772">
        <v>17.48151071428572</v>
      </c>
      <c r="EB772">
        <v>12.77469285714286</v>
      </c>
      <c r="EC772">
        <v>2000.02</v>
      </c>
      <c r="ED772">
        <v>0.9800052857142857</v>
      </c>
      <c r="EE772">
        <v>0.01999441428571428</v>
      </c>
      <c r="EF772">
        <v>0</v>
      </c>
      <c r="EG772">
        <v>874.304357142857</v>
      </c>
      <c r="EH772">
        <v>5.00097</v>
      </c>
      <c r="EI772">
        <v>17413.41785714286</v>
      </c>
      <c r="EJ772">
        <v>16707.78214285714</v>
      </c>
      <c r="EK772">
        <v>38.875</v>
      </c>
      <c r="EL772">
        <v>39.312</v>
      </c>
      <c r="EM772">
        <v>38.812</v>
      </c>
      <c r="EN772">
        <v>38.96174999999999</v>
      </c>
      <c r="EO772">
        <v>39.43699999999999</v>
      </c>
      <c r="EP772">
        <v>1955.128928571428</v>
      </c>
      <c r="EQ772">
        <v>39.89000000000001</v>
      </c>
      <c r="ER772">
        <v>0</v>
      </c>
      <c r="ES772">
        <v>2979.599999904633</v>
      </c>
      <c r="ET772">
        <v>0</v>
      </c>
      <c r="EU772">
        <v>874.2524000000001</v>
      </c>
      <c r="EV772">
        <v>-4.110307716438689</v>
      </c>
      <c r="EW772">
        <v>-91.61538470408428</v>
      </c>
      <c r="EX772">
        <v>17412.144</v>
      </c>
      <c r="EY772">
        <v>15</v>
      </c>
      <c r="EZ772">
        <v>1658949246.1</v>
      </c>
      <c r="FA772" t="s">
        <v>1397</v>
      </c>
      <c r="FB772">
        <v>1658949228.6</v>
      </c>
      <c r="FC772">
        <v>1658949246.1</v>
      </c>
      <c r="FD772">
        <v>1</v>
      </c>
      <c r="FE772">
        <v>1.075</v>
      </c>
      <c r="FF772">
        <v>0.018</v>
      </c>
      <c r="FG772">
        <v>-2.327</v>
      </c>
      <c r="FH772">
        <v>-0.178</v>
      </c>
      <c r="FI772">
        <v>420</v>
      </c>
      <c r="FJ772">
        <v>13</v>
      </c>
      <c r="FK772">
        <v>0.09</v>
      </c>
      <c r="FL772">
        <v>0.02</v>
      </c>
      <c r="FM772">
        <v>-68.19346</v>
      </c>
      <c r="FN772">
        <v>-0.4628735459660376</v>
      </c>
      <c r="FO772">
        <v>0.1127229785802333</v>
      </c>
      <c r="FP772">
        <v>1</v>
      </c>
      <c r="FQ772">
        <v>874.6042058823529</v>
      </c>
      <c r="FR772">
        <v>-4.310695200836239</v>
      </c>
      <c r="FS772">
        <v>0.473226831533292</v>
      </c>
      <c r="FT772">
        <v>0</v>
      </c>
      <c r="FU772">
        <v>5.7938515</v>
      </c>
      <c r="FV772">
        <v>-0.006046829268308829</v>
      </c>
      <c r="FW772">
        <v>0.00696327852020869</v>
      </c>
      <c r="FX772">
        <v>1</v>
      </c>
      <c r="FY772">
        <v>2</v>
      </c>
      <c r="FZ772">
        <v>3</v>
      </c>
      <c r="GA772" t="s">
        <v>420</v>
      </c>
      <c r="GB772">
        <v>2.98363</v>
      </c>
      <c r="GC772">
        <v>2.71559</v>
      </c>
      <c r="GD772">
        <v>0.20595</v>
      </c>
      <c r="GE772">
        <v>0.209838</v>
      </c>
      <c r="GF772">
        <v>0.101734</v>
      </c>
      <c r="GG772">
        <v>0.0806365</v>
      </c>
      <c r="GH772">
        <v>25197.5</v>
      </c>
      <c r="GI772">
        <v>25169.3</v>
      </c>
      <c r="GJ772">
        <v>29488.6</v>
      </c>
      <c r="GK772">
        <v>29455.2</v>
      </c>
      <c r="GL772">
        <v>35090.1</v>
      </c>
      <c r="GM772">
        <v>36009.3</v>
      </c>
      <c r="GN772">
        <v>41537.1</v>
      </c>
      <c r="GO772">
        <v>41975.5</v>
      </c>
      <c r="GP772">
        <v>1.959</v>
      </c>
      <c r="GQ772">
        <v>1.9102</v>
      </c>
      <c r="GR772">
        <v>0.08440019999999999</v>
      </c>
      <c r="GS772">
        <v>0</v>
      </c>
      <c r="GT772">
        <v>25.2118</v>
      </c>
      <c r="GU772">
        <v>999.9</v>
      </c>
      <c r="GV772">
        <v>45.8</v>
      </c>
      <c r="GW772">
        <v>31.4</v>
      </c>
      <c r="GX772">
        <v>23.3893</v>
      </c>
      <c r="GY772">
        <v>62.9598</v>
      </c>
      <c r="GZ772">
        <v>33.5417</v>
      </c>
      <c r="HA772">
        <v>1</v>
      </c>
      <c r="HB772">
        <v>-0.100457</v>
      </c>
      <c r="HC772">
        <v>0.186081</v>
      </c>
      <c r="HD772">
        <v>20.3327</v>
      </c>
      <c r="HE772">
        <v>5.21624</v>
      </c>
      <c r="HF772">
        <v>12.0099</v>
      </c>
      <c r="HG772">
        <v>4.98895</v>
      </c>
      <c r="HH772">
        <v>3.28855</v>
      </c>
      <c r="HI772">
        <v>9999</v>
      </c>
      <c r="HJ772">
        <v>9999</v>
      </c>
      <c r="HK772">
        <v>9999</v>
      </c>
      <c r="HL772">
        <v>157.6</v>
      </c>
      <c r="HM772">
        <v>1.86744</v>
      </c>
      <c r="HN772">
        <v>1.86646</v>
      </c>
      <c r="HO772">
        <v>1.86588</v>
      </c>
      <c r="HP772">
        <v>1.86584</v>
      </c>
      <c r="HQ772">
        <v>1.86769</v>
      </c>
      <c r="HR772">
        <v>1.87014</v>
      </c>
      <c r="HS772">
        <v>1.86882</v>
      </c>
      <c r="HT772">
        <v>1.87027</v>
      </c>
      <c r="HU772">
        <v>0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-4.75</v>
      </c>
      <c r="II772">
        <v>-0.0993</v>
      </c>
      <c r="IJ772">
        <v>-0.9279119013753974</v>
      </c>
      <c r="IK772">
        <v>-0.003643892653284941</v>
      </c>
      <c r="IL772">
        <v>8.948238347276123E-07</v>
      </c>
      <c r="IM772">
        <v>-2.445980282225029E-10</v>
      </c>
      <c r="IN772">
        <v>-0.1764634167570225</v>
      </c>
      <c r="IO772">
        <v>-0.01042730378795286</v>
      </c>
      <c r="IP772">
        <v>0.00100284695746963</v>
      </c>
      <c r="IQ772">
        <v>-1.701466411570297E-05</v>
      </c>
      <c r="IR772">
        <v>2</v>
      </c>
      <c r="IS772">
        <v>2310</v>
      </c>
      <c r="IT772">
        <v>1</v>
      </c>
      <c r="IU772">
        <v>25</v>
      </c>
      <c r="IV772">
        <v>49.3</v>
      </c>
      <c r="IW772">
        <v>49</v>
      </c>
      <c r="IX772">
        <v>2.7356</v>
      </c>
      <c r="IY772">
        <v>2.18506</v>
      </c>
      <c r="IZ772">
        <v>1.39648</v>
      </c>
      <c r="JA772">
        <v>2.34497</v>
      </c>
      <c r="JB772">
        <v>1.49536</v>
      </c>
      <c r="JC772">
        <v>2.40845</v>
      </c>
      <c r="JD772">
        <v>36.0347</v>
      </c>
      <c r="JE772">
        <v>24.1751</v>
      </c>
      <c r="JF772">
        <v>18</v>
      </c>
      <c r="JG772">
        <v>516.886</v>
      </c>
      <c r="JH772">
        <v>441.855</v>
      </c>
      <c r="JI772">
        <v>25.0004</v>
      </c>
      <c r="JJ772">
        <v>26.1667</v>
      </c>
      <c r="JK772">
        <v>30</v>
      </c>
      <c r="JL772">
        <v>26.1521</v>
      </c>
      <c r="JM772">
        <v>26.0944</v>
      </c>
      <c r="JN772">
        <v>54.727</v>
      </c>
      <c r="JO772">
        <v>31.928</v>
      </c>
      <c r="JP772">
        <v>55.7635</v>
      </c>
      <c r="JQ772">
        <v>25</v>
      </c>
      <c r="JR772">
        <v>1403.65</v>
      </c>
      <c r="JS772">
        <v>16.4651</v>
      </c>
      <c r="JT772">
        <v>100.841</v>
      </c>
      <c r="JU772">
        <v>100.81</v>
      </c>
    </row>
    <row r="773" spans="1:281">
      <c r="A773">
        <v>757</v>
      </c>
      <c r="B773">
        <v>1658952190.5</v>
      </c>
      <c r="C773">
        <v>10552.5</v>
      </c>
      <c r="D773" t="s">
        <v>1950</v>
      </c>
      <c r="E773" t="s">
        <v>1951</v>
      </c>
      <c r="F773">
        <v>5</v>
      </c>
      <c r="G773" t="s">
        <v>1783</v>
      </c>
      <c r="H773" t="s">
        <v>416</v>
      </c>
      <c r="I773">
        <v>1658952183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1417.197098909175</v>
      </c>
      <c r="AK773">
        <v>1363.573939393939</v>
      </c>
      <c r="AL773">
        <v>3.391242045383156</v>
      </c>
      <c r="AM773">
        <v>65.26801918758835</v>
      </c>
      <c r="AN773">
        <f>(AP773 - AO773 + DI773*1E3/(8.314*(DK773+273.15)) * AR773/DH773 * AQ773) * DH773/(100*CV773) * 1000/(1000 - AP773)</f>
        <v>0</v>
      </c>
      <c r="AO773">
        <v>16.43263634145913</v>
      </c>
      <c r="AP773">
        <v>22.16852060606059</v>
      </c>
      <c r="AQ773">
        <v>-7.990689570711434E-06</v>
      </c>
      <c r="AR773">
        <v>84.82373747385547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1394</v>
      </c>
      <c r="CA773">
        <v>300</v>
      </c>
      <c r="CB773">
        <v>300</v>
      </c>
      <c r="CC773">
        <v>300</v>
      </c>
      <c r="CD773">
        <v>10389.3</v>
      </c>
      <c r="CE773">
        <v>1221.96</v>
      </c>
      <c r="CF773">
        <v>-0.00688733</v>
      </c>
      <c r="CG773">
        <v>0.34</v>
      </c>
      <c r="CH773" t="s">
        <v>417</v>
      </c>
      <c r="CI773" t="s">
        <v>417</v>
      </c>
      <c r="CJ773" t="s">
        <v>417</v>
      </c>
      <c r="CK773" t="s">
        <v>417</v>
      </c>
      <c r="CL773" t="s">
        <v>417</v>
      </c>
      <c r="CM773" t="s">
        <v>417</v>
      </c>
      <c r="CN773" t="s">
        <v>417</v>
      </c>
      <c r="CO773" t="s">
        <v>417</v>
      </c>
      <c r="CP773" t="s">
        <v>417</v>
      </c>
      <c r="CQ773" t="s">
        <v>417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1658952183</v>
      </c>
      <c r="DB773">
        <v>1309.977407407407</v>
      </c>
      <c r="DC773">
        <v>1378.131851851852</v>
      </c>
      <c r="DD773">
        <v>22.16877777777778</v>
      </c>
      <c r="DE773">
        <v>16.40237037037037</v>
      </c>
      <c r="DF773">
        <v>1314.705185185185</v>
      </c>
      <c r="DG773">
        <v>22.26803333333333</v>
      </c>
      <c r="DH773">
        <v>500.054111111111</v>
      </c>
      <c r="DI773">
        <v>90.37874444444444</v>
      </c>
      <c r="DJ773">
        <v>0.09998553333333333</v>
      </c>
      <c r="DK773">
        <v>27.14675925925926</v>
      </c>
      <c r="DL773">
        <v>26.59233703703703</v>
      </c>
      <c r="DM773">
        <v>999.9000000000001</v>
      </c>
      <c r="DN773">
        <v>0</v>
      </c>
      <c r="DO773">
        <v>0</v>
      </c>
      <c r="DP773">
        <v>9996.849999999999</v>
      </c>
      <c r="DQ773">
        <v>0</v>
      </c>
      <c r="DR773">
        <v>11.6631</v>
      </c>
      <c r="DS773">
        <v>-68.15418518518517</v>
      </c>
      <c r="DT773">
        <v>1339.676296296297</v>
      </c>
      <c r="DU773">
        <v>1401.114074074074</v>
      </c>
      <c r="DV773">
        <v>5.766417407407407</v>
      </c>
      <c r="DW773">
        <v>1378.131851851852</v>
      </c>
      <c r="DX773">
        <v>16.40237037037037</v>
      </c>
      <c r="DY773">
        <v>2.003586666666667</v>
      </c>
      <c r="DZ773">
        <v>1.482424444444445</v>
      </c>
      <c r="EA773">
        <v>17.47271111111111</v>
      </c>
      <c r="EB773">
        <v>12.78806296296296</v>
      </c>
      <c r="EC773">
        <v>1999.995555555555</v>
      </c>
      <c r="ED773">
        <v>0.9800051111111111</v>
      </c>
      <c r="EE773">
        <v>0.01999458888888888</v>
      </c>
      <c r="EF773">
        <v>0</v>
      </c>
      <c r="EG773">
        <v>873.9268148148149</v>
      </c>
      <c r="EH773">
        <v>5.00097</v>
      </c>
      <c r="EI773">
        <v>17404.9037037037</v>
      </c>
      <c r="EJ773">
        <v>16707.57407407407</v>
      </c>
      <c r="EK773">
        <v>38.86799999999999</v>
      </c>
      <c r="EL773">
        <v>39.312</v>
      </c>
      <c r="EM773">
        <v>38.812</v>
      </c>
      <c r="EN773">
        <v>38.95566666666667</v>
      </c>
      <c r="EO773">
        <v>39.43699999999999</v>
      </c>
      <c r="EP773">
        <v>1955.104814814815</v>
      </c>
      <c r="EQ773">
        <v>39.89000000000001</v>
      </c>
      <c r="ER773">
        <v>0</v>
      </c>
      <c r="ES773">
        <v>2984.399999856949</v>
      </c>
      <c r="ET773">
        <v>0</v>
      </c>
      <c r="EU773">
        <v>873.9033999999999</v>
      </c>
      <c r="EV773">
        <v>-5.003692329860224</v>
      </c>
      <c r="EW773">
        <v>-96.25384633374898</v>
      </c>
      <c r="EX773">
        <v>17404.512</v>
      </c>
      <c r="EY773">
        <v>15</v>
      </c>
      <c r="EZ773">
        <v>1658949246.1</v>
      </c>
      <c r="FA773" t="s">
        <v>1397</v>
      </c>
      <c r="FB773">
        <v>1658949228.6</v>
      </c>
      <c r="FC773">
        <v>1658949246.1</v>
      </c>
      <c r="FD773">
        <v>1</v>
      </c>
      <c r="FE773">
        <v>1.075</v>
      </c>
      <c r="FF773">
        <v>0.018</v>
      </c>
      <c r="FG773">
        <v>-2.327</v>
      </c>
      <c r="FH773">
        <v>-0.178</v>
      </c>
      <c r="FI773">
        <v>420</v>
      </c>
      <c r="FJ773">
        <v>13</v>
      </c>
      <c r="FK773">
        <v>0.09</v>
      </c>
      <c r="FL773">
        <v>0.02</v>
      </c>
      <c r="FM773">
        <v>-68.17158292682929</v>
      </c>
      <c r="FN773">
        <v>0.5116912891985628</v>
      </c>
      <c r="FO773">
        <v>0.1488762981388612</v>
      </c>
      <c r="FP773">
        <v>0</v>
      </c>
      <c r="FQ773">
        <v>874.2000882352941</v>
      </c>
      <c r="FR773">
        <v>-4.737616506990334</v>
      </c>
      <c r="FS773">
        <v>0.518353182324841</v>
      </c>
      <c r="FT773">
        <v>0</v>
      </c>
      <c r="FU773">
        <v>5.778881463414635</v>
      </c>
      <c r="FV773">
        <v>-0.2420473170731764</v>
      </c>
      <c r="FW773">
        <v>0.02968488467800102</v>
      </c>
      <c r="FX773">
        <v>0</v>
      </c>
      <c r="FY773">
        <v>0</v>
      </c>
      <c r="FZ773">
        <v>3</v>
      </c>
      <c r="GA773" t="s">
        <v>439</v>
      </c>
      <c r="GB773">
        <v>2.98361</v>
      </c>
      <c r="GC773">
        <v>2.71559</v>
      </c>
      <c r="GD773">
        <v>0.207544</v>
      </c>
      <c r="GE773">
        <v>0.21142</v>
      </c>
      <c r="GF773">
        <v>0.101771</v>
      </c>
      <c r="GG773">
        <v>0.0808257</v>
      </c>
      <c r="GH773">
        <v>25147</v>
      </c>
      <c r="GI773">
        <v>25118.9</v>
      </c>
      <c r="GJ773">
        <v>29488.7</v>
      </c>
      <c r="GK773">
        <v>29455.1</v>
      </c>
      <c r="GL773">
        <v>35088.6</v>
      </c>
      <c r="GM773">
        <v>36001.7</v>
      </c>
      <c r="GN773">
        <v>41537.1</v>
      </c>
      <c r="GO773">
        <v>41975.4</v>
      </c>
      <c r="GP773">
        <v>1.95898</v>
      </c>
      <c r="GQ773">
        <v>1.91042</v>
      </c>
      <c r="GR773">
        <v>0.08513030000000001</v>
      </c>
      <c r="GS773">
        <v>0</v>
      </c>
      <c r="GT773">
        <v>25.2118</v>
      </c>
      <c r="GU773">
        <v>999.9</v>
      </c>
      <c r="GV773">
        <v>45.8</v>
      </c>
      <c r="GW773">
        <v>31.4</v>
      </c>
      <c r="GX773">
        <v>23.388</v>
      </c>
      <c r="GY773">
        <v>62.8798</v>
      </c>
      <c r="GZ773">
        <v>33.6859</v>
      </c>
      <c r="HA773">
        <v>1</v>
      </c>
      <c r="HB773">
        <v>-0.100457</v>
      </c>
      <c r="HC773">
        <v>0.188317</v>
      </c>
      <c r="HD773">
        <v>20.3326</v>
      </c>
      <c r="HE773">
        <v>5.21729</v>
      </c>
      <c r="HF773">
        <v>12.0099</v>
      </c>
      <c r="HG773">
        <v>4.98925</v>
      </c>
      <c r="HH773">
        <v>3.28865</v>
      </c>
      <c r="HI773">
        <v>9999</v>
      </c>
      <c r="HJ773">
        <v>9999</v>
      </c>
      <c r="HK773">
        <v>9999</v>
      </c>
      <c r="HL773">
        <v>157.6</v>
      </c>
      <c r="HM773">
        <v>1.8674</v>
      </c>
      <c r="HN773">
        <v>1.86646</v>
      </c>
      <c r="HO773">
        <v>1.86591</v>
      </c>
      <c r="HP773">
        <v>1.86584</v>
      </c>
      <c r="HQ773">
        <v>1.86768</v>
      </c>
      <c r="HR773">
        <v>1.87013</v>
      </c>
      <c r="HS773">
        <v>1.86879</v>
      </c>
      <c r="HT773">
        <v>1.87027</v>
      </c>
      <c r="HU773">
        <v>0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-4.79</v>
      </c>
      <c r="II773">
        <v>-0.0993</v>
      </c>
      <c r="IJ773">
        <v>-0.9279119013753974</v>
      </c>
      <c r="IK773">
        <v>-0.003643892653284941</v>
      </c>
      <c r="IL773">
        <v>8.948238347276123E-07</v>
      </c>
      <c r="IM773">
        <v>-2.445980282225029E-10</v>
      </c>
      <c r="IN773">
        <v>-0.1764634167570225</v>
      </c>
      <c r="IO773">
        <v>-0.01042730378795286</v>
      </c>
      <c r="IP773">
        <v>0.00100284695746963</v>
      </c>
      <c r="IQ773">
        <v>-1.701466411570297E-05</v>
      </c>
      <c r="IR773">
        <v>2</v>
      </c>
      <c r="IS773">
        <v>2310</v>
      </c>
      <c r="IT773">
        <v>1</v>
      </c>
      <c r="IU773">
        <v>25</v>
      </c>
      <c r="IV773">
        <v>49.4</v>
      </c>
      <c r="IW773">
        <v>49.1</v>
      </c>
      <c r="IX773">
        <v>2.76245</v>
      </c>
      <c r="IY773">
        <v>2.18872</v>
      </c>
      <c r="IZ773">
        <v>1.39648</v>
      </c>
      <c r="JA773">
        <v>2.34497</v>
      </c>
      <c r="JB773">
        <v>1.49536</v>
      </c>
      <c r="JC773">
        <v>2.40112</v>
      </c>
      <c r="JD773">
        <v>36.0347</v>
      </c>
      <c r="JE773">
        <v>24.1663</v>
      </c>
      <c r="JF773">
        <v>18</v>
      </c>
      <c r="JG773">
        <v>516.869</v>
      </c>
      <c r="JH773">
        <v>441.991</v>
      </c>
      <c r="JI773">
        <v>25.0004</v>
      </c>
      <c r="JJ773">
        <v>26.1647</v>
      </c>
      <c r="JK773">
        <v>30</v>
      </c>
      <c r="JL773">
        <v>26.1519</v>
      </c>
      <c r="JM773">
        <v>26.0944</v>
      </c>
      <c r="JN773">
        <v>55.2719</v>
      </c>
      <c r="JO773">
        <v>31.928</v>
      </c>
      <c r="JP773">
        <v>55.7635</v>
      </c>
      <c r="JQ773">
        <v>25</v>
      </c>
      <c r="JR773">
        <v>1423.74</v>
      </c>
      <c r="JS773">
        <v>16.4651</v>
      </c>
      <c r="JT773">
        <v>100.842</v>
      </c>
      <c r="JU773">
        <v>100.809</v>
      </c>
    </row>
    <row r="774" spans="1:281">
      <c r="A774">
        <v>758</v>
      </c>
      <c r="B774">
        <v>1658952195.5</v>
      </c>
      <c r="C774">
        <v>10557.5</v>
      </c>
      <c r="D774" t="s">
        <v>1952</v>
      </c>
      <c r="E774" t="s">
        <v>1953</v>
      </c>
      <c r="F774">
        <v>5</v>
      </c>
      <c r="G774" t="s">
        <v>1783</v>
      </c>
      <c r="H774" t="s">
        <v>416</v>
      </c>
      <c r="I774">
        <v>1658952187.714286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1434.441925825364</v>
      </c>
      <c r="AK774">
        <v>1380.760303030303</v>
      </c>
      <c r="AL774">
        <v>3.428805424765033</v>
      </c>
      <c r="AM774">
        <v>65.26801918758835</v>
      </c>
      <c r="AN774">
        <f>(AP774 - AO774 + DI774*1E3/(8.314*(DK774+273.15)) * AR774/DH774 * AQ774) * DH774/(100*CV774) * 1000/(1000 - AP774)</f>
        <v>0</v>
      </c>
      <c r="AO774">
        <v>16.45370238276593</v>
      </c>
      <c r="AP774">
        <v>22.17308848484849</v>
      </c>
      <c r="AQ774">
        <v>0.0009043872319312295</v>
      </c>
      <c r="AR774">
        <v>84.82373747385547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1394</v>
      </c>
      <c r="CA774">
        <v>300</v>
      </c>
      <c r="CB774">
        <v>300</v>
      </c>
      <c r="CC774">
        <v>300</v>
      </c>
      <c r="CD774">
        <v>10389.3</v>
      </c>
      <c r="CE774">
        <v>1221.96</v>
      </c>
      <c r="CF774">
        <v>-0.00688733</v>
      </c>
      <c r="CG774">
        <v>0.34</v>
      </c>
      <c r="CH774" t="s">
        <v>417</v>
      </c>
      <c r="CI774" t="s">
        <v>417</v>
      </c>
      <c r="CJ774" t="s">
        <v>417</v>
      </c>
      <c r="CK774" t="s">
        <v>417</v>
      </c>
      <c r="CL774" t="s">
        <v>417</v>
      </c>
      <c r="CM774" t="s">
        <v>417</v>
      </c>
      <c r="CN774" t="s">
        <v>417</v>
      </c>
      <c r="CO774" t="s">
        <v>417</v>
      </c>
      <c r="CP774" t="s">
        <v>417</v>
      </c>
      <c r="CQ774" t="s">
        <v>417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1658952187.714286</v>
      </c>
      <c r="DB774">
        <v>1325.746785714286</v>
      </c>
      <c r="DC774">
        <v>1393.955357142857</v>
      </c>
      <c r="DD774">
        <v>22.16723214285715</v>
      </c>
      <c r="DE774">
        <v>16.42035357142857</v>
      </c>
      <c r="DF774">
        <v>1330.515357142857</v>
      </c>
      <c r="DG774">
        <v>22.2665</v>
      </c>
      <c r="DH774">
        <v>500.0466428571428</v>
      </c>
      <c r="DI774">
        <v>90.37957500000002</v>
      </c>
      <c r="DJ774">
        <v>0.09993947857142857</v>
      </c>
      <c r="DK774">
        <v>27.14611785714285</v>
      </c>
      <c r="DL774">
        <v>26.59518214285714</v>
      </c>
      <c r="DM774">
        <v>999.9000000000002</v>
      </c>
      <c r="DN774">
        <v>0</v>
      </c>
      <c r="DO774">
        <v>0</v>
      </c>
      <c r="DP774">
        <v>10002.5425</v>
      </c>
      <c r="DQ774">
        <v>0</v>
      </c>
      <c r="DR774">
        <v>11.6631</v>
      </c>
      <c r="DS774">
        <v>-68.20764642857144</v>
      </c>
      <c r="DT774">
        <v>1355.802142857143</v>
      </c>
      <c r="DU774">
        <v>1417.227857142857</v>
      </c>
      <c r="DV774">
        <v>5.746878928571428</v>
      </c>
      <c r="DW774">
        <v>1393.955357142857</v>
      </c>
      <c r="DX774">
        <v>16.42035357142857</v>
      </c>
      <c r="DY774">
        <v>2.003465357142857</v>
      </c>
      <c r="DZ774">
        <v>1.484064642857143</v>
      </c>
      <c r="EA774">
        <v>17.47174642857143</v>
      </c>
      <c r="EB774">
        <v>12.80493214285714</v>
      </c>
      <c r="EC774">
        <v>2000.005</v>
      </c>
      <c r="ED774">
        <v>0.9800051785714287</v>
      </c>
      <c r="EE774">
        <v>0.01999452142857142</v>
      </c>
      <c r="EF774">
        <v>0</v>
      </c>
      <c r="EG774">
        <v>873.5830357142858</v>
      </c>
      <c r="EH774">
        <v>5.00097</v>
      </c>
      <c r="EI774">
        <v>17397.41785714286</v>
      </c>
      <c r="EJ774">
        <v>16707.66785714286</v>
      </c>
      <c r="EK774">
        <v>38.86149999999999</v>
      </c>
      <c r="EL774">
        <v>39.312</v>
      </c>
      <c r="EM774">
        <v>38.812</v>
      </c>
      <c r="EN774">
        <v>38.94599999999999</v>
      </c>
      <c r="EO774">
        <v>39.43699999999999</v>
      </c>
      <c r="EP774">
        <v>1955.114285714286</v>
      </c>
      <c r="EQ774">
        <v>39.89000000000001</v>
      </c>
      <c r="ER774">
        <v>0</v>
      </c>
      <c r="ES774">
        <v>2989.200000047684</v>
      </c>
      <c r="ET774">
        <v>0</v>
      </c>
      <c r="EU774">
        <v>873.56564</v>
      </c>
      <c r="EV774">
        <v>-4.393769221591366</v>
      </c>
      <c r="EW774">
        <v>-99.61538451625061</v>
      </c>
      <c r="EX774">
        <v>17396.696</v>
      </c>
      <c r="EY774">
        <v>15</v>
      </c>
      <c r="EZ774">
        <v>1658949246.1</v>
      </c>
      <c r="FA774" t="s">
        <v>1397</v>
      </c>
      <c r="FB774">
        <v>1658949228.6</v>
      </c>
      <c r="FC774">
        <v>1658949246.1</v>
      </c>
      <c r="FD774">
        <v>1</v>
      </c>
      <c r="FE774">
        <v>1.075</v>
      </c>
      <c r="FF774">
        <v>0.018</v>
      </c>
      <c r="FG774">
        <v>-2.327</v>
      </c>
      <c r="FH774">
        <v>-0.178</v>
      </c>
      <c r="FI774">
        <v>420</v>
      </c>
      <c r="FJ774">
        <v>13</v>
      </c>
      <c r="FK774">
        <v>0.09</v>
      </c>
      <c r="FL774">
        <v>0.02</v>
      </c>
      <c r="FM774">
        <v>-68.17774750000001</v>
      </c>
      <c r="FN774">
        <v>-0.4046893058159617</v>
      </c>
      <c r="FO774">
        <v>0.1512102013547694</v>
      </c>
      <c r="FP774">
        <v>1</v>
      </c>
      <c r="FQ774">
        <v>873.7709411764707</v>
      </c>
      <c r="FR774">
        <v>-4.497570664315481</v>
      </c>
      <c r="FS774">
        <v>0.5143635096594651</v>
      </c>
      <c r="FT774">
        <v>0</v>
      </c>
      <c r="FU774">
        <v>5.756525999999999</v>
      </c>
      <c r="FV774">
        <v>-0.3019704315197034</v>
      </c>
      <c r="FW774">
        <v>0.03381362815493182</v>
      </c>
      <c r="FX774">
        <v>0</v>
      </c>
      <c r="FY774">
        <v>1</v>
      </c>
      <c r="FZ774">
        <v>3</v>
      </c>
      <c r="GA774" t="s">
        <v>426</v>
      </c>
      <c r="GB774">
        <v>2.9837</v>
      </c>
      <c r="GC774">
        <v>2.71581</v>
      </c>
      <c r="GD774">
        <v>0.209146</v>
      </c>
      <c r="GE774">
        <v>0.212954</v>
      </c>
      <c r="GF774">
        <v>0.101782</v>
      </c>
      <c r="GG774">
        <v>0.0807768</v>
      </c>
      <c r="GH774">
        <v>25096.6</v>
      </c>
      <c r="GI774">
        <v>25070</v>
      </c>
      <c r="GJ774">
        <v>29489.1</v>
      </c>
      <c r="GK774">
        <v>29455</v>
      </c>
      <c r="GL774">
        <v>35089</v>
      </c>
      <c r="GM774">
        <v>36003.4</v>
      </c>
      <c r="GN774">
        <v>41538.1</v>
      </c>
      <c r="GO774">
        <v>41975.1</v>
      </c>
      <c r="GP774">
        <v>1.95895</v>
      </c>
      <c r="GQ774">
        <v>1.91033</v>
      </c>
      <c r="GR774">
        <v>0.0842437</v>
      </c>
      <c r="GS774">
        <v>0</v>
      </c>
      <c r="GT774">
        <v>25.2117</v>
      </c>
      <c r="GU774">
        <v>999.9</v>
      </c>
      <c r="GV774">
        <v>45.8</v>
      </c>
      <c r="GW774">
        <v>31.4</v>
      </c>
      <c r="GX774">
        <v>23.3912</v>
      </c>
      <c r="GY774">
        <v>62.9498</v>
      </c>
      <c r="GZ774">
        <v>33.8982</v>
      </c>
      <c r="HA774">
        <v>1</v>
      </c>
      <c r="HB774">
        <v>-0.100511</v>
      </c>
      <c r="HC774">
        <v>0.189333</v>
      </c>
      <c r="HD774">
        <v>20.3325</v>
      </c>
      <c r="HE774">
        <v>5.21729</v>
      </c>
      <c r="HF774">
        <v>12.0099</v>
      </c>
      <c r="HG774">
        <v>4.9892</v>
      </c>
      <c r="HH774">
        <v>3.28865</v>
      </c>
      <c r="HI774">
        <v>9999</v>
      </c>
      <c r="HJ774">
        <v>9999</v>
      </c>
      <c r="HK774">
        <v>9999</v>
      </c>
      <c r="HL774">
        <v>157.6</v>
      </c>
      <c r="HM774">
        <v>1.86741</v>
      </c>
      <c r="HN774">
        <v>1.86646</v>
      </c>
      <c r="HO774">
        <v>1.86588</v>
      </c>
      <c r="HP774">
        <v>1.86584</v>
      </c>
      <c r="HQ774">
        <v>1.86768</v>
      </c>
      <c r="HR774">
        <v>1.87013</v>
      </c>
      <c r="HS774">
        <v>1.86878</v>
      </c>
      <c r="HT774">
        <v>1.87027</v>
      </c>
      <c r="HU774">
        <v>0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-4.84</v>
      </c>
      <c r="II774">
        <v>-0.0992</v>
      </c>
      <c r="IJ774">
        <v>-0.9279119013753974</v>
      </c>
      <c r="IK774">
        <v>-0.003643892653284941</v>
      </c>
      <c r="IL774">
        <v>8.948238347276123E-07</v>
      </c>
      <c r="IM774">
        <v>-2.445980282225029E-10</v>
      </c>
      <c r="IN774">
        <v>-0.1764634167570225</v>
      </c>
      <c r="IO774">
        <v>-0.01042730378795286</v>
      </c>
      <c r="IP774">
        <v>0.00100284695746963</v>
      </c>
      <c r="IQ774">
        <v>-1.701466411570297E-05</v>
      </c>
      <c r="IR774">
        <v>2</v>
      </c>
      <c r="IS774">
        <v>2310</v>
      </c>
      <c r="IT774">
        <v>1</v>
      </c>
      <c r="IU774">
        <v>25</v>
      </c>
      <c r="IV774">
        <v>49.4</v>
      </c>
      <c r="IW774">
        <v>49.2</v>
      </c>
      <c r="IX774">
        <v>2.78687</v>
      </c>
      <c r="IY774">
        <v>2.1936</v>
      </c>
      <c r="IZ774">
        <v>1.39648</v>
      </c>
      <c r="JA774">
        <v>2.34497</v>
      </c>
      <c r="JB774">
        <v>1.49536</v>
      </c>
      <c r="JC774">
        <v>2.35229</v>
      </c>
      <c r="JD774">
        <v>36.0347</v>
      </c>
      <c r="JE774">
        <v>24.1663</v>
      </c>
      <c r="JF774">
        <v>18</v>
      </c>
      <c r="JG774">
        <v>516.835</v>
      </c>
      <c r="JH774">
        <v>441.931</v>
      </c>
      <c r="JI774">
        <v>25.0003</v>
      </c>
      <c r="JJ774">
        <v>26.1647</v>
      </c>
      <c r="JK774">
        <v>30</v>
      </c>
      <c r="JL774">
        <v>26.1499</v>
      </c>
      <c r="JM774">
        <v>26.0944</v>
      </c>
      <c r="JN774">
        <v>55.7634</v>
      </c>
      <c r="JO774">
        <v>31.928</v>
      </c>
      <c r="JP774">
        <v>55.3864</v>
      </c>
      <c r="JQ774">
        <v>25</v>
      </c>
      <c r="JR774">
        <v>1437.1</v>
      </c>
      <c r="JS774">
        <v>16.4651</v>
      </c>
      <c r="JT774">
        <v>100.844</v>
      </c>
      <c r="JU774">
        <v>100.809</v>
      </c>
    </row>
    <row r="775" spans="1:281">
      <c r="A775">
        <v>759</v>
      </c>
      <c r="B775">
        <v>1658952200.5</v>
      </c>
      <c r="C775">
        <v>10562.5</v>
      </c>
      <c r="D775" t="s">
        <v>1954</v>
      </c>
      <c r="E775" t="s">
        <v>1955</v>
      </c>
      <c r="F775">
        <v>5</v>
      </c>
      <c r="G775" t="s">
        <v>1783</v>
      </c>
      <c r="H775" t="s">
        <v>416</v>
      </c>
      <c r="I775">
        <v>1658952193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1451.639308207814</v>
      </c>
      <c r="AK775">
        <v>1397.939878787879</v>
      </c>
      <c r="AL775">
        <v>3.436388106448572</v>
      </c>
      <c r="AM775">
        <v>65.26801918758835</v>
      </c>
      <c r="AN775">
        <f>(AP775 - AO775 + DI775*1E3/(8.314*(DK775+273.15)) * AR775/DH775 * AQ775) * DH775/(100*CV775) * 1000/(1000 - AP775)</f>
        <v>0</v>
      </c>
      <c r="AO775">
        <v>16.42758066915627</v>
      </c>
      <c r="AP775">
        <v>22.16088363636363</v>
      </c>
      <c r="AQ775">
        <v>-0.000100624770645667</v>
      </c>
      <c r="AR775">
        <v>84.82373747385547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1394</v>
      </c>
      <c r="CA775">
        <v>300</v>
      </c>
      <c r="CB775">
        <v>300</v>
      </c>
      <c r="CC775">
        <v>300</v>
      </c>
      <c r="CD775">
        <v>10389.3</v>
      </c>
      <c r="CE775">
        <v>1221.96</v>
      </c>
      <c r="CF775">
        <v>-0.00688733</v>
      </c>
      <c r="CG775">
        <v>0.34</v>
      </c>
      <c r="CH775" t="s">
        <v>417</v>
      </c>
      <c r="CI775" t="s">
        <v>417</v>
      </c>
      <c r="CJ775" t="s">
        <v>417</v>
      </c>
      <c r="CK775" t="s">
        <v>417</v>
      </c>
      <c r="CL775" t="s">
        <v>417</v>
      </c>
      <c r="CM775" t="s">
        <v>417</v>
      </c>
      <c r="CN775" t="s">
        <v>417</v>
      </c>
      <c r="CO775" t="s">
        <v>417</v>
      </c>
      <c r="CP775" t="s">
        <v>417</v>
      </c>
      <c r="CQ775" t="s">
        <v>417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1658952193</v>
      </c>
      <c r="DB775">
        <v>1343.461851851852</v>
      </c>
      <c r="DC775">
        <v>1411.700740740741</v>
      </c>
      <c r="DD775">
        <v>22.16767037037037</v>
      </c>
      <c r="DE775">
        <v>16.43795555555556</v>
      </c>
      <c r="DF775">
        <v>1348.276296296296</v>
      </c>
      <c r="DG775">
        <v>22.26693333333333</v>
      </c>
      <c r="DH775">
        <v>500.0481481481481</v>
      </c>
      <c r="DI775">
        <v>90.37944074074075</v>
      </c>
      <c r="DJ775">
        <v>0.09995763703703704</v>
      </c>
      <c r="DK775">
        <v>27.14592222222222</v>
      </c>
      <c r="DL775">
        <v>26.59481481481481</v>
      </c>
      <c r="DM775">
        <v>999.9000000000001</v>
      </c>
      <c r="DN775">
        <v>0</v>
      </c>
      <c r="DO775">
        <v>0</v>
      </c>
      <c r="DP775">
        <v>10007.63777777778</v>
      </c>
      <c r="DQ775">
        <v>0</v>
      </c>
      <c r="DR775">
        <v>11.6631</v>
      </c>
      <c r="DS775">
        <v>-68.23797777777777</v>
      </c>
      <c r="DT775">
        <v>1373.91962962963</v>
      </c>
      <c r="DU775">
        <v>1435.293703703704</v>
      </c>
      <c r="DV775">
        <v>5.729713333333335</v>
      </c>
      <c r="DW775">
        <v>1411.700740740741</v>
      </c>
      <c r="DX775">
        <v>16.43795555555556</v>
      </c>
      <c r="DY775">
        <v>2.003502222222222</v>
      </c>
      <c r="DZ775">
        <v>1.485652962962963</v>
      </c>
      <c r="EA775">
        <v>17.47202962962963</v>
      </c>
      <c r="EB775">
        <v>12.8213037037037</v>
      </c>
      <c r="EC775">
        <v>1999.972222222222</v>
      </c>
      <c r="ED775">
        <v>0.9800048888888889</v>
      </c>
      <c r="EE775">
        <v>0.01999481111111111</v>
      </c>
      <c r="EF775">
        <v>0</v>
      </c>
      <c r="EG775">
        <v>873.1981111111113</v>
      </c>
      <c r="EH775">
        <v>5.00097</v>
      </c>
      <c r="EI775">
        <v>17388.26666666667</v>
      </c>
      <c r="EJ775">
        <v>16707.38888888888</v>
      </c>
      <c r="EK775">
        <v>38.84933333333333</v>
      </c>
      <c r="EL775">
        <v>39.312</v>
      </c>
      <c r="EM775">
        <v>38.812</v>
      </c>
      <c r="EN775">
        <v>38.944</v>
      </c>
      <c r="EO775">
        <v>39.43699999999999</v>
      </c>
      <c r="EP775">
        <v>1955.081851851852</v>
      </c>
      <c r="EQ775">
        <v>39.89000000000001</v>
      </c>
      <c r="ER775">
        <v>0</v>
      </c>
      <c r="ES775">
        <v>2994.599999904633</v>
      </c>
      <c r="ET775">
        <v>0</v>
      </c>
      <c r="EU775">
        <v>873.1807692307692</v>
      </c>
      <c r="EV775">
        <v>-3.488068376316762</v>
      </c>
      <c r="EW775">
        <v>-100.7213676256208</v>
      </c>
      <c r="EX775">
        <v>17388.10384615385</v>
      </c>
      <c r="EY775">
        <v>15</v>
      </c>
      <c r="EZ775">
        <v>1658949246.1</v>
      </c>
      <c r="FA775" t="s">
        <v>1397</v>
      </c>
      <c r="FB775">
        <v>1658949228.6</v>
      </c>
      <c r="FC775">
        <v>1658949246.1</v>
      </c>
      <c r="FD775">
        <v>1</v>
      </c>
      <c r="FE775">
        <v>1.075</v>
      </c>
      <c r="FF775">
        <v>0.018</v>
      </c>
      <c r="FG775">
        <v>-2.327</v>
      </c>
      <c r="FH775">
        <v>-0.178</v>
      </c>
      <c r="FI775">
        <v>420</v>
      </c>
      <c r="FJ775">
        <v>13</v>
      </c>
      <c r="FK775">
        <v>0.09</v>
      </c>
      <c r="FL775">
        <v>0.02</v>
      </c>
      <c r="FM775">
        <v>-68.2426375</v>
      </c>
      <c r="FN775">
        <v>-0.5472258911817683</v>
      </c>
      <c r="FO775">
        <v>0.1592934880770396</v>
      </c>
      <c r="FP775">
        <v>0</v>
      </c>
      <c r="FQ775">
        <v>873.4090882352942</v>
      </c>
      <c r="FR775">
        <v>-4.14898396093266</v>
      </c>
      <c r="FS775">
        <v>0.4828803510094364</v>
      </c>
      <c r="FT775">
        <v>0</v>
      </c>
      <c r="FU775">
        <v>5.7455585</v>
      </c>
      <c r="FV775">
        <v>-0.1711560225140888</v>
      </c>
      <c r="FW775">
        <v>0.02893802157629298</v>
      </c>
      <c r="FX775">
        <v>0</v>
      </c>
      <c r="FY775">
        <v>0</v>
      </c>
      <c r="FZ775">
        <v>3</v>
      </c>
      <c r="GA775" t="s">
        <v>439</v>
      </c>
      <c r="GB775">
        <v>2.98365</v>
      </c>
      <c r="GC775">
        <v>2.71583</v>
      </c>
      <c r="GD775">
        <v>0.210735</v>
      </c>
      <c r="GE775">
        <v>0.21448</v>
      </c>
      <c r="GF775">
        <v>0.101736</v>
      </c>
      <c r="GG775">
        <v>0.08069519999999999</v>
      </c>
      <c r="GH775">
        <v>25046.3</v>
      </c>
      <c r="GI775">
        <v>25021.8</v>
      </c>
      <c r="GJ775">
        <v>29489.1</v>
      </c>
      <c r="GK775">
        <v>29455.4</v>
      </c>
      <c r="GL775">
        <v>35090.6</v>
      </c>
      <c r="GM775">
        <v>36007.1</v>
      </c>
      <c r="GN775">
        <v>41537.7</v>
      </c>
      <c r="GO775">
        <v>41975.7</v>
      </c>
      <c r="GP775">
        <v>1.959</v>
      </c>
      <c r="GQ775">
        <v>1.91037</v>
      </c>
      <c r="GR775">
        <v>0.0842884</v>
      </c>
      <c r="GS775">
        <v>0</v>
      </c>
      <c r="GT775">
        <v>25.2097</v>
      </c>
      <c r="GU775">
        <v>999.9</v>
      </c>
      <c r="GV775">
        <v>45.8</v>
      </c>
      <c r="GW775">
        <v>31.4</v>
      </c>
      <c r="GX775">
        <v>23.3868</v>
      </c>
      <c r="GY775">
        <v>62.7498</v>
      </c>
      <c r="GZ775">
        <v>34.1226</v>
      </c>
      <c r="HA775">
        <v>1</v>
      </c>
      <c r="HB775">
        <v>-0.100531</v>
      </c>
      <c r="HC775">
        <v>0.190531</v>
      </c>
      <c r="HD775">
        <v>20.3326</v>
      </c>
      <c r="HE775">
        <v>5.21714</v>
      </c>
      <c r="HF775">
        <v>12.0099</v>
      </c>
      <c r="HG775">
        <v>4.9892</v>
      </c>
      <c r="HH775">
        <v>3.2885</v>
      </c>
      <c r="HI775">
        <v>9999</v>
      </c>
      <c r="HJ775">
        <v>9999</v>
      </c>
      <c r="HK775">
        <v>9999</v>
      </c>
      <c r="HL775">
        <v>157.6</v>
      </c>
      <c r="HM775">
        <v>1.86741</v>
      </c>
      <c r="HN775">
        <v>1.86646</v>
      </c>
      <c r="HO775">
        <v>1.8659</v>
      </c>
      <c r="HP775">
        <v>1.86584</v>
      </c>
      <c r="HQ775">
        <v>1.86768</v>
      </c>
      <c r="HR775">
        <v>1.87015</v>
      </c>
      <c r="HS775">
        <v>1.86879</v>
      </c>
      <c r="HT775">
        <v>1.87027</v>
      </c>
      <c r="HU775">
        <v>0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-4.88</v>
      </c>
      <c r="II775">
        <v>-0.0993</v>
      </c>
      <c r="IJ775">
        <v>-0.9279119013753974</v>
      </c>
      <c r="IK775">
        <v>-0.003643892653284941</v>
      </c>
      <c r="IL775">
        <v>8.948238347276123E-07</v>
      </c>
      <c r="IM775">
        <v>-2.445980282225029E-10</v>
      </c>
      <c r="IN775">
        <v>-0.1764634167570225</v>
      </c>
      <c r="IO775">
        <v>-0.01042730378795286</v>
      </c>
      <c r="IP775">
        <v>0.00100284695746963</v>
      </c>
      <c r="IQ775">
        <v>-1.701466411570297E-05</v>
      </c>
      <c r="IR775">
        <v>2</v>
      </c>
      <c r="IS775">
        <v>2310</v>
      </c>
      <c r="IT775">
        <v>1</v>
      </c>
      <c r="IU775">
        <v>25</v>
      </c>
      <c r="IV775">
        <v>49.5</v>
      </c>
      <c r="IW775">
        <v>49.2</v>
      </c>
      <c r="IX775">
        <v>2.81372</v>
      </c>
      <c r="IY775">
        <v>2.19604</v>
      </c>
      <c r="IZ775">
        <v>1.39648</v>
      </c>
      <c r="JA775">
        <v>2.34497</v>
      </c>
      <c r="JB775">
        <v>1.49536</v>
      </c>
      <c r="JC775">
        <v>2.31812</v>
      </c>
      <c r="JD775">
        <v>36.0347</v>
      </c>
      <c r="JE775">
        <v>24.1663</v>
      </c>
      <c r="JF775">
        <v>18</v>
      </c>
      <c r="JG775">
        <v>516.867</v>
      </c>
      <c r="JH775">
        <v>441.952</v>
      </c>
      <c r="JI775">
        <v>25.0002</v>
      </c>
      <c r="JJ775">
        <v>26.1647</v>
      </c>
      <c r="JK775">
        <v>30</v>
      </c>
      <c r="JL775">
        <v>26.1499</v>
      </c>
      <c r="JM775">
        <v>26.0932</v>
      </c>
      <c r="JN775">
        <v>56.3131</v>
      </c>
      <c r="JO775">
        <v>31.928</v>
      </c>
      <c r="JP775">
        <v>55.3864</v>
      </c>
      <c r="JQ775">
        <v>25</v>
      </c>
      <c r="JR775">
        <v>1457.14</v>
      </c>
      <c r="JS775">
        <v>16.4651</v>
      </c>
      <c r="JT775">
        <v>100.843</v>
      </c>
      <c r="JU775">
        <v>100.81</v>
      </c>
    </row>
    <row r="776" spans="1:281">
      <c r="A776">
        <v>760</v>
      </c>
      <c r="B776">
        <v>1658952205.5</v>
      </c>
      <c r="C776">
        <v>10567.5</v>
      </c>
      <c r="D776" t="s">
        <v>1956</v>
      </c>
      <c r="E776" t="s">
        <v>1957</v>
      </c>
      <c r="F776">
        <v>5</v>
      </c>
      <c r="G776" t="s">
        <v>1783</v>
      </c>
      <c r="H776" t="s">
        <v>416</v>
      </c>
      <c r="I776">
        <v>1658952197.714286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1468.258402074311</v>
      </c>
      <c r="AK776">
        <v>1414.929575757576</v>
      </c>
      <c r="AL776">
        <v>3.38971726715131</v>
      </c>
      <c r="AM776">
        <v>65.26801918758835</v>
      </c>
      <c r="AN776">
        <f>(AP776 - AO776 + DI776*1E3/(8.314*(DK776+273.15)) * AR776/DH776 * AQ776) * DH776/(100*CV776) * 1000/(1000 - AP776)</f>
        <v>0</v>
      </c>
      <c r="AO776">
        <v>16.41729045138336</v>
      </c>
      <c r="AP776">
        <v>22.14151696969698</v>
      </c>
      <c r="AQ776">
        <v>-0.002410802974477235</v>
      </c>
      <c r="AR776">
        <v>84.82373747385547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1394</v>
      </c>
      <c r="CA776">
        <v>300</v>
      </c>
      <c r="CB776">
        <v>300</v>
      </c>
      <c r="CC776">
        <v>300</v>
      </c>
      <c r="CD776">
        <v>10389.3</v>
      </c>
      <c r="CE776">
        <v>1221.96</v>
      </c>
      <c r="CF776">
        <v>-0.00688733</v>
      </c>
      <c r="CG776">
        <v>0.34</v>
      </c>
      <c r="CH776" t="s">
        <v>417</v>
      </c>
      <c r="CI776" t="s">
        <v>417</v>
      </c>
      <c r="CJ776" t="s">
        <v>417</v>
      </c>
      <c r="CK776" t="s">
        <v>417</v>
      </c>
      <c r="CL776" t="s">
        <v>417</v>
      </c>
      <c r="CM776" t="s">
        <v>417</v>
      </c>
      <c r="CN776" t="s">
        <v>417</v>
      </c>
      <c r="CO776" t="s">
        <v>417</v>
      </c>
      <c r="CP776" t="s">
        <v>417</v>
      </c>
      <c r="CQ776" t="s">
        <v>417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1658952197.714286</v>
      </c>
      <c r="DB776">
        <v>1359.249642857143</v>
      </c>
      <c r="DC776">
        <v>1427.514642857143</v>
      </c>
      <c r="DD776">
        <v>22.16368214285714</v>
      </c>
      <c r="DE776">
        <v>16.43165357142857</v>
      </c>
      <c r="DF776">
        <v>1364.104285714286</v>
      </c>
      <c r="DG776">
        <v>22.26298214285714</v>
      </c>
      <c r="DH776">
        <v>500.0588928571429</v>
      </c>
      <c r="DI776">
        <v>90.37954999999999</v>
      </c>
      <c r="DJ776">
        <v>0.1000198321428572</v>
      </c>
      <c r="DK776">
        <v>27.14654999999999</v>
      </c>
      <c r="DL776">
        <v>26.594175</v>
      </c>
      <c r="DM776">
        <v>999.9000000000002</v>
      </c>
      <c r="DN776">
        <v>0</v>
      </c>
      <c r="DO776">
        <v>0</v>
      </c>
      <c r="DP776">
        <v>10005.06571428571</v>
      </c>
      <c r="DQ776">
        <v>0</v>
      </c>
      <c r="DR776">
        <v>11.6631</v>
      </c>
      <c r="DS776">
        <v>-68.26486785714285</v>
      </c>
      <c r="DT776">
        <v>1390.058214285715</v>
      </c>
      <c r="DU776">
        <v>1451.3625</v>
      </c>
      <c r="DV776">
        <v>5.732018214285715</v>
      </c>
      <c r="DW776">
        <v>1427.514642857143</v>
      </c>
      <c r="DX776">
        <v>16.43165357142857</v>
      </c>
      <c r="DY776">
        <v>2.003143928571428</v>
      </c>
      <c r="DZ776">
        <v>1.485086071428572</v>
      </c>
      <c r="EA776">
        <v>17.46919285714286</v>
      </c>
      <c r="EB776">
        <v>12.81547142857143</v>
      </c>
      <c r="EC776">
        <v>1999.9725</v>
      </c>
      <c r="ED776">
        <v>0.9800046428571429</v>
      </c>
      <c r="EE776">
        <v>0.01999505714285714</v>
      </c>
      <c r="EF776">
        <v>0</v>
      </c>
      <c r="EG776">
        <v>872.8453214285715</v>
      </c>
      <c r="EH776">
        <v>5.00097</v>
      </c>
      <c r="EI776">
        <v>17380.31785714286</v>
      </c>
      <c r="EJ776">
        <v>16707.4</v>
      </c>
      <c r="EK776">
        <v>38.83674999999999</v>
      </c>
      <c r="EL776">
        <v>39.312</v>
      </c>
      <c r="EM776">
        <v>38.812</v>
      </c>
      <c r="EN776">
        <v>38.93924999999999</v>
      </c>
      <c r="EO776">
        <v>39.43699999999999</v>
      </c>
      <c r="EP776">
        <v>1955.081428571428</v>
      </c>
      <c r="EQ776">
        <v>39.89000000000001</v>
      </c>
      <c r="ER776">
        <v>0</v>
      </c>
      <c r="ES776">
        <v>2999.399999856949</v>
      </c>
      <c r="ET776">
        <v>0</v>
      </c>
      <c r="EU776">
        <v>872.8565</v>
      </c>
      <c r="EV776">
        <v>-5.388273504183874</v>
      </c>
      <c r="EW776">
        <v>-102.7555555773843</v>
      </c>
      <c r="EX776">
        <v>17380.29230769231</v>
      </c>
      <c r="EY776">
        <v>15</v>
      </c>
      <c r="EZ776">
        <v>1658949246.1</v>
      </c>
      <c r="FA776" t="s">
        <v>1397</v>
      </c>
      <c r="FB776">
        <v>1658949228.6</v>
      </c>
      <c r="FC776">
        <v>1658949246.1</v>
      </c>
      <c r="FD776">
        <v>1</v>
      </c>
      <c r="FE776">
        <v>1.075</v>
      </c>
      <c r="FF776">
        <v>0.018</v>
      </c>
      <c r="FG776">
        <v>-2.327</v>
      </c>
      <c r="FH776">
        <v>-0.178</v>
      </c>
      <c r="FI776">
        <v>420</v>
      </c>
      <c r="FJ776">
        <v>13</v>
      </c>
      <c r="FK776">
        <v>0.09</v>
      </c>
      <c r="FL776">
        <v>0.02</v>
      </c>
      <c r="FM776">
        <v>-68.19476</v>
      </c>
      <c r="FN776">
        <v>-0.5356547842400471</v>
      </c>
      <c r="FO776">
        <v>0.1640757642066612</v>
      </c>
      <c r="FP776">
        <v>0</v>
      </c>
      <c r="FQ776">
        <v>873.1068529411765</v>
      </c>
      <c r="FR776">
        <v>-4.240962563977354</v>
      </c>
      <c r="FS776">
        <v>0.4878345387498024</v>
      </c>
      <c r="FT776">
        <v>0</v>
      </c>
      <c r="FU776">
        <v>5.733397500000001</v>
      </c>
      <c r="FV776">
        <v>0.004797973733573503</v>
      </c>
      <c r="FW776">
        <v>0.01534146745751525</v>
      </c>
      <c r="FX776">
        <v>1</v>
      </c>
      <c r="FY776">
        <v>1</v>
      </c>
      <c r="FZ776">
        <v>3</v>
      </c>
      <c r="GA776" t="s">
        <v>426</v>
      </c>
      <c r="GB776">
        <v>2.98365</v>
      </c>
      <c r="GC776">
        <v>2.71543</v>
      </c>
      <c r="GD776">
        <v>0.212295</v>
      </c>
      <c r="GE776">
        <v>0.216022</v>
      </c>
      <c r="GF776">
        <v>0.101673</v>
      </c>
      <c r="GG776">
        <v>0.0807065</v>
      </c>
      <c r="GH776">
        <v>24996.9</v>
      </c>
      <c r="GI776">
        <v>24972.8</v>
      </c>
      <c r="GJ776">
        <v>29489.2</v>
      </c>
      <c r="GK776">
        <v>29455.6</v>
      </c>
      <c r="GL776">
        <v>35093.6</v>
      </c>
      <c r="GM776">
        <v>36007.1</v>
      </c>
      <c r="GN776">
        <v>41538.2</v>
      </c>
      <c r="GO776">
        <v>41976.1</v>
      </c>
      <c r="GP776">
        <v>1.95903</v>
      </c>
      <c r="GQ776">
        <v>1.91052</v>
      </c>
      <c r="GR776">
        <v>0.0842586</v>
      </c>
      <c r="GS776">
        <v>0</v>
      </c>
      <c r="GT776">
        <v>25.2097</v>
      </c>
      <c r="GU776">
        <v>999.9</v>
      </c>
      <c r="GV776">
        <v>45.7</v>
      </c>
      <c r="GW776">
        <v>31.4</v>
      </c>
      <c r="GX776">
        <v>23.3378</v>
      </c>
      <c r="GY776">
        <v>62.9098</v>
      </c>
      <c r="GZ776">
        <v>33.8141</v>
      </c>
      <c r="HA776">
        <v>1</v>
      </c>
      <c r="HB776">
        <v>-0.100528</v>
      </c>
      <c r="HC776">
        <v>0.191427</v>
      </c>
      <c r="HD776">
        <v>20.3327</v>
      </c>
      <c r="HE776">
        <v>5.21639</v>
      </c>
      <c r="HF776">
        <v>12.0099</v>
      </c>
      <c r="HG776">
        <v>4.98895</v>
      </c>
      <c r="HH776">
        <v>3.28848</v>
      </c>
      <c r="HI776">
        <v>9999</v>
      </c>
      <c r="HJ776">
        <v>9999</v>
      </c>
      <c r="HK776">
        <v>9999</v>
      </c>
      <c r="HL776">
        <v>157.6</v>
      </c>
      <c r="HM776">
        <v>1.86741</v>
      </c>
      <c r="HN776">
        <v>1.86646</v>
      </c>
      <c r="HO776">
        <v>1.8659</v>
      </c>
      <c r="HP776">
        <v>1.86584</v>
      </c>
      <c r="HQ776">
        <v>1.86768</v>
      </c>
      <c r="HR776">
        <v>1.87013</v>
      </c>
      <c r="HS776">
        <v>1.8688</v>
      </c>
      <c r="HT776">
        <v>1.87027</v>
      </c>
      <c r="HU776">
        <v>0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-4.92</v>
      </c>
      <c r="II776">
        <v>-0.09950000000000001</v>
      </c>
      <c r="IJ776">
        <v>-0.9279119013753974</v>
      </c>
      <c r="IK776">
        <v>-0.003643892653284941</v>
      </c>
      <c r="IL776">
        <v>8.948238347276123E-07</v>
      </c>
      <c r="IM776">
        <v>-2.445980282225029E-10</v>
      </c>
      <c r="IN776">
        <v>-0.1764634167570225</v>
      </c>
      <c r="IO776">
        <v>-0.01042730378795286</v>
      </c>
      <c r="IP776">
        <v>0.00100284695746963</v>
      </c>
      <c r="IQ776">
        <v>-1.701466411570297E-05</v>
      </c>
      <c r="IR776">
        <v>2</v>
      </c>
      <c r="IS776">
        <v>2310</v>
      </c>
      <c r="IT776">
        <v>1</v>
      </c>
      <c r="IU776">
        <v>25</v>
      </c>
      <c r="IV776">
        <v>49.6</v>
      </c>
      <c r="IW776">
        <v>49.3</v>
      </c>
      <c r="IX776">
        <v>2.83813</v>
      </c>
      <c r="IY776">
        <v>2.18506</v>
      </c>
      <c r="IZ776">
        <v>1.39648</v>
      </c>
      <c r="JA776">
        <v>2.34497</v>
      </c>
      <c r="JB776">
        <v>1.49536</v>
      </c>
      <c r="JC776">
        <v>2.37061</v>
      </c>
      <c r="JD776">
        <v>36.0347</v>
      </c>
      <c r="JE776">
        <v>24.1663</v>
      </c>
      <c r="JF776">
        <v>18</v>
      </c>
      <c r="JG776">
        <v>516.883</v>
      </c>
      <c r="JH776">
        <v>442.035</v>
      </c>
      <c r="JI776">
        <v>25.0002</v>
      </c>
      <c r="JJ776">
        <v>26.1647</v>
      </c>
      <c r="JK776">
        <v>30</v>
      </c>
      <c r="JL776">
        <v>26.1499</v>
      </c>
      <c r="JM776">
        <v>26.0922</v>
      </c>
      <c r="JN776">
        <v>56.7877</v>
      </c>
      <c r="JO776">
        <v>31.928</v>
      </c>
      <c r="JP776">
        <v>55.0138</v>
      </c>
      <c r="JQ776">
        <v>25</v>
      </c>
      <c r="JR776">
        <v>1470.5</v>
      </c>
      <c r="JS776">
        <v>16.4699</v>
      </c>
      <c r="JT776">
        <v>100.844</v>
      </c>
      <c r="JU776">
        <v>100.811</v>
      </c>
    </row>
    <row r="777" spans="1:281">
      <c r="A777">
        <v>761</v>
      </c>
      <c r="B777">
        <v>1658952210</v>
      </c>
      <c r="C777">
        <v>10572</v>
      </c>
      <c r="D777" t="s">
        <v>1958</v>
      </c>
      <c r="E777" t="s">
        <v>1959</v>
      </c>
      <c r="F777">
        <v>5</v>
      </c>
      <c r="G777" t="s">
        <v>1783</v>
      </c>
      <c r="H777" t="s">
        <v>416</v>
      </c>
      <c r="I777">
        <v>1658952202.160714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1484.080293508355</v>
      </c>
      <c r="AK777">
        <v>1430.418848484849</v>
      </c>
      <c r="AL777">
        <v>3.444078246321079</v>
      </c>
      <c r="AM777">
        <v>65.26801918758835</v>
      </c>
      <c r="AN777">
        <f>(AP777 - AO777 + DI777*1E3/(8.314*(DK777+273.15)) * AR777/DH777 * AQ777) * DH777/(100*CV777) * 1000/(1000 - AP777)</f>
        <v>0</v>
      </c>
      <c r="AO777">
        <v>16.41787253496386</v>
      </c>
      <c r="AP777">
        <v>22.12508909090909</v>
      </c>
      <c r="AQ777">
        <v>-0.001194877185676002</v>
      </c>
      <c r="AR777">
        <v>84.82373747385547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417</v>
      </c>
      <c r="AY777" t="s">
        <v>417</v>
      </c>
      <c r="AZ777">
        <v>0</v>
      </c>
      <c r="BA777">
        <v>0</v>
      </c>
      <c r="BB777">
        <f>1-AZ777/BA777</f>
        <v>0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1394</v>
      </c>
      <c r="CA777">
        <v>300</v>
      </c>
      <c r="CB777">
        <v>300</v>
      </c>
      <c r="CC777">
        <v>300</v>
      </c>
      <c r="CD777">
        <v>10389.3</v>
      </c>
      <c r="CE777">
        <v>1221.96</v>
      </c>
      <c r="CF777">
        <v>-0.00688733</v>
      </c>
      <c r="CG777">
        <v>0.34</v>
      </c>
      <c r="CH777" t="s">
        <v>417</v>
      </c>
      <c r="CI777" t="s">
        <v>417</v>
      </c>
      <c r="CJ777" t="s">
        <v>417</v>
      </c>
      <c r="CK777" t="s">
        <v>417</v>
      </c>
      <c r="CL777" t="s">
        <v>417</v>
      </c>
      <c r="CM777" t="s">
        <v>417</v>
      </c>
      <c r="CN777" t="s">
        <v>417</v>
      </c>
      <c r="CO777" t="s">
        <v>417</v>
      </c>
      <c r="CP777" t="s">
        <v>417</v>
      </c>
      <c r="CQ777" t="s">
        <v>417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1658952202.160714</v>
      </c>
      <c r="DB777">
        <v>1374.156428571428</v>
      </c>
      <c r="DC777">
        <v>1442.4675</v>
      </c>
      <c r="DD777">
        <v>22.15143214285714</v>
      </c>
      <c r="DE777">
        <v>16.42024642857143</v>
      </c>
      <c r="DF777">
        <v>1379.048571428571</v>
      </c>
      <c r="DG777">
        <v>22.25084285714285</v>
      </c>
      <c r="DH777">
        <v>500.0551071428571</v>
      </c>
      <c r="DI777">
        <v>90.37932142857142</v>
      </c>
      <c r="DJ777">
        <v>0.1000378964285714</v>
      </c>
      <c r="DK777">
        <v>27.14776428571429</v>
      </c>
      <c r="DL777">
        <v>26.59129285714286</v>
      </c>
      <c r="DM777">
        <v>999.9000000000002</v>
      </c>
      <c r="DN777">
        <v>0</v>
      </c>
      <c r="DO777">
        <v>0</v>
      </c>
      <c r="DP777">
        <v>10001.60964285714</v>
      </c>
      <c r="DQ777">
        <v>0</v>
      </c>
      <c r="DR777">
        <v>11.6631</v>
      </c>
      <c r="DS777">
        <v>-68.31148571428572</v>
      </c>
      <c r="DT777">
        <v>1405.284642857143</v>
      </c>
      <c r="DU777">
        <v>1466.547857142857</v>
      </c>
      <c r="DV777">
        <v>5.731178928571429</v>
      </c>
      <c r="DW777">
        <v>1442.4675</v>
      </c>
      <c r="DX777">
        <v>16.42024642857143</v>
      </c>
      <c r="DY777">
        <v>2.002032142857143</v>
      </c>
      <c r="DZ777">
        <v>1.484051785714286</v>
      </c>
      <c r="EA777">
        <v>17.46040714285714</v>
      </c>
      <c r="EB777">
        <v>12.80483214285714</v>
      </c>
      <c r="EC777">
        <v>1999.965</v>
      </c>
      <c r="ED777">
        <v>0.9800046428571429</v>
      </c>
      <c r="EE777">
        <v>0.01999505714285714</v>
      </c>
      <c r="EF777">
        <v>0</v>
      </c>
      <c r="EG777">
        <v>872.4592142857143</v>
      </c>
      <c r="EH777">
        <v>5.00097</v>
      </c>
      <c r="EI777">
        <v>17372.64285714286</v>
      </c>
      <c r="EJ777">
        <v>16707.32857142857</v>
      </c>
      <c r="EK777">
        <v>38.82549999999999</v>
      </c>
      <c r="EL777">
        <v>39.312</v>
      </c>
      <c r="EM777">
        <v>38.80757142857142</v>
      </c>
      <c r="EN777">
        <v>38.93924999999999</v>
      </c>
      <c r="EO777">
        <v>39.43699999999999</v>
      </c>
      <c r="EP777">
        <v>1955.074285714285</v>
      </c>
      <c r="EQ777">
        <v>39.89000000000001</v>
      </c>
      <c r="ER777">
        <v>0</v>
      </c>
      <c r="ES777">
        <v>3004.200000047684</v>
      </c>
      <c r="ET777">
        <v>0</v>
      </c>
      <c r="EU777">
        <v>872.4522692307693</v>
      </c>
      <c r="EV777">
        <v>-5.514495731291312</v>
      </c>
      <c r="EW777">
        <v>-102.3658119542721</v>
      </c>
      <c r="EX777">
        <v>17371.93846153846</v>
      </c>
      <c r="EY777">
        <v>15</v>
      </c>
      <c r="EZ777">
        <v>1658949246.1</v>
      </c>
      <c r="FA777" t="s">
        <v>1397</v>
      </c>
      <c r="FB777">
        <v>1658949228.6</v>
      </c>
      <c r="FC777">
        <v>1658949246.1</v>
      </c>
      <c r="FD777">
        <v>1</v>
      </c>
      <c r="FE777">
        <v>1.075</v>
      </c>
      <c r="FF777">
        <v>0.018</v>
      </c>
      <c r="FG777">
        <v>-2.327</v>
      </c>
      <c r="FH777">
        <v>-0.178</v>
      </c>
      <c r="FI777">
        <v>420</v>
      </c>
      <c r="FJ777">
        <v>13</v>
      </c>
      <c r="FK777">
        <v>0.09</v>
      </c>
      <c r="FL777">
        <v>0.02</v>
      </c>
      <c r="FM777">
        <v>-68.3089731707317</v>
      </c>
      <c r="FN777">
        <v>-0.2740494773520856</v>
      </c>
      <c r="FO777">
        <v>0.1553206298618381</v>
      </c>
      <c r="FP777">
        <v>1</v>
      </c>
      <c r="FQ777">
        <v>872.6929705882353</v>
      </c>
      <c r="FR777">
        <v>-5.032284186618264</v>
      </c>
      <c r="FS777">
        <v>0.5502255412045003</v>
      </c>
      <c r="FT777">
        <v>0</v>
      </c>
      <c r="FU777">
        <v>5.728502926829268</v>
      </c>
      <c r="FV777">
        <v>-0.009092195121942474</v>
      </c>
      <c r="FW777">
        <v>0.01076381568120882</v>
      </c>
      <c r="FX777">
        <v>1</v>
      </c>
      <c r="FY777">
        <v>2</v>
      </c>
      <c r="FZ777">
        <v>3</v>
      </c>
      <c r="GA777" t="s">
        <v>420</v>
      </c>
      <c r="GB777">
        <v>2.98367</v>
      </c>
      <c r="GC777">
        <v>2.71568</v>
      </c>
      <c r="GD777">
        <v>0.213712</v>
      </c>
      <c r="GE777">
        <v>0.217353</v>
      </c>
      <c r="GF777">
        <v>0.10162</v>
      </c>
      <c r="GG777">
        <v>0.0806369</v>
      </c>
      <c r="GH777">
        <v>24951.7</v>
      </c>
      <c r="GI777">
        <v>24930.2</v>
      </c>
      <c r="GJ777">
        <v>29489</v>
      </c>
      <c r="GK777">
        <v>29455.3</v>
      </c>
      <c r="GL777">
        <v>35095.5</v>
      </c>
      <c r="GM777">
        <v>36009.4</v>
      </c>
      <c r="GN777">
        <v>41538</v>
      </c>
      <c r="GO777">
        <v>41975.5</v>
      </c>
      <c r="GP777">
        <v>1.95893</v>
      </c>
      <c r="GQ777">
        <v>1.91033</v>
      </c>
      <c r="GR777">
        <v>0.0841431</v>
      </c>
      <c r="GS777">
        <v>0</v>
      </c>
      <c r="GT777">
        <v>25.2097</v>
      </c>
      <c r="GU777">
        <v>999.9</v>
      </c>
      <c r="GV777">
        <v>45.7</v>
      </c>
      <c r="GW777">
        <v>31.4</v>
      </c>
      <c r="GX777">
        <v>23.3378</v>
      </c>
      <c r="GY777">
        <v>62.8598</v>
      </c>
      <c r="GZ777">
        <v>34.0425</v>
      </c>
      <c r="HA777">
        <v>1</v>
      </c>
      <c r="HB777">
        <v>-0.100467</v>
      </c>
      <c r="HC777">
        <v>0.192639</v>
      </c>
      <c r="HD777">
        <v>20.3328</v>
      </c>
      <c r="HE777">
        <v>5.21639</v>
      </c>
      <c r="HF777">
        <v>12.0099</v>
      </c>
      <c r="HG777">
        <v>4.98905</v>
      </c>
      <c r="HH777">
        <v>3.28848</v>
      </c>
      <c r="HI777">
        <v>9999</v>
      </c>
      <c r="HJ777">
        <v>9999</v>
      </c>
      <c r="HK777">
        <v>9999</v>
      </c>
      <c r="HL777">
        <v>157.6</v>
      </c>
      <c r="HM777">
        <v>1.86738</v>
      </c>
      <c r="HN777">
        <v>1.86646</v>
      </c>
      <c r="HO777">
        <v>1.86589</v>
      </c>
      <c r="HP777">
        <v>1.86584</v>
      </c>
      <c r="HQ777">
        <v>1.86768</v>
      </c>
      <c r="HR777">
        <v>1.87013</v>
      </c>
      <c r="HS777">
        <v>1.86877</v>
      </c>
      <c r="HT777">
        <v>1.87027</v>
      </c>
      <c r="HU777">
        <v>0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-4.97</v>
      </c>
      <c r="II777">
        <v>-0.09959999999999999</v>
      </c>
      <c r="IJ777">
        <v>-0.9279119013753974</v>
      </c>
      <c r="IK777">
        <v>-0.003643892653284941</v>
      </c>
      <c r="IL777">
        <v>8.948238347276123E-07</v>
      </c>
      <c r="IM777">
        <v>-2.445980282225029E-10</v>
      </c>
      <c r="IN777">
        <v>-0.1764634167570225</v>
      </c>
      <c r="IO777">
        <v>-0.01042730378795286</v>
      </c>
      <c r="IP777">
        <v>0.00100284695746963</v>
      </c>
      <c r="IQ777">
        <v>-1.701466411570297E-05</v>
      </c>
      <c r="IR777">
        <v>2</v>
      </c>
      <c r="IS777">
        <v>2310</v>
      </c>
      <c r="IT777">
        <v>1</v>
      </c>
      <c r="IU777">
        <v>25</v>
      </c>
      <c r="IV777">
        <v>49.7</v>
      </c>
      <c r="IW777">
        <v>49.4</v>
      </c>
      <c r="IX777">
        <v>2.86011</v>
      </c>
      <c r="IY777">
        <v>2.18018</v>
      </c>
      <c r="IZ777">
        <v>1.39648</v>
      </c>
      <c r="JA777">
        <v>2.34497</v>
      </c>
      <c r="JB777">
        <v>1.49536</v>
      </c>
      <c r="JC777">
        <v>2.38281</v>
      </c>
      <c r="JD777">
        <v>36.0347</v>
      </c>
      <c r="JE777">
        <v>24.1751</v>
      </c>
      <c r="JF777">
        <v>18</v>
      </c>
      <c r="JG777">
        <v>516.814</v>
      </c>
      <c r="JH777">
        <v>441.914</v>
      </c>
      <c r="JI777">
        <v>25.0002</v>
      </c>
      <c r="JJ777">
        <v>26.1647</v>
      </c>
      <c r="JK777">
        <v>30.0001</v>
      </c>
      <c r="JL777">
        <v>26.1494</v>
      </c>
      <c r="JM777">
        <v>26.0922</v>
      </c>
      <c r="JN777">
        <v>57.2308</v>
      </c>
      <c r="JO777">
        <v>31.928</v>
      </c>
      <c r="JP777">
        <v>55.0138</v>
      </c>
      <c r="JQ777">
        <v>25</v>
      </c>
      <c r="JR777">
        <v>1490.54</v>
      </c>
      <c r="JS777">
        <v>16.4872</v>
      </c>
      <c r="JT777">
        <v>100.843</v>
      </c>
      <c r="JU777">
        <v>100.81</v>
      </c>
    </row>
    <row r="778" spans="1:281">
      <c r="A778">
        <v>762</v>
      </c>
      <c r="B778">
        <v>1658952215.5</v>
      </c>
      <c r="C778">
        <v>10577.5</v>
      </c>
      <c r="D778" t="s">
        <v>1960</v>
      </c>
      <c r="E778" t="s">
        <v>1961</v>
      </c>
      <c r="F778">
        <v>5</v>
      </c>
      <c r="G778" t="s">
        <v>1783</v>
      </c>
      <c r="H778" t="s">
        <v>416</v>
      </c>
      <c r="I778">
        <v>1658952207.732143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1502.333296603691</v>
      </c>
      <c r="AK778">
        <v>1448.879696969697</v>
      </c>
      <c r="AL778">
        <v>3.356550339479466</v>
      </c>
      <c r="AM778">
        <v>65.26801918758835</v>
      </c>
      <c r="AN778">
        <f>(AP778 - AO778 + DI778*1E3/(8.314*(DK778+273.15)) * AR778/DH778 * AQ778) * DH778/(100*CV778) * 1000/(1000 - AP778)</f>
        <v>0</v>
      </c>
      <c r="AO778">
        <v>16.39007114369752</v>
      </c>
      <c r="AP778">
        <v>22.09446181818182</v>
      </c>
      <c r="AQ778">
        <v>-0.006280427877451809</v>
      </c>
      <c r="AR778">
        <v>84.82373747385547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417</v>
      </c>
      <c r="AY778" t="s">
        <v>417</v>
      </c>
      <c r="AZ778">
        <v>0</v>
      </c>
      <c r="BA778">
        <v>0</v>
      </c>
      <c r="BB778">
        <f>1-AZ778/BA778</f>
        <v>0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1394</v>
      </c>
      <c r="CA778">
        <v>300</v>
      </c>
      <c r="CB778">
        <v>300</v>
      </c>
      <c r="CC778">
        <v>300</v>
      </c>
      <c r="CD778">
        <v>10389.3</v>
      </c>
      <c r="CE778">
        <v>1221.96</v>
      </c>
      <c r="CF778">
        <v>-0.00688733</v>
      </c>
      <c r="CG778">
        <v>0.34</v>
      </c>
      <c r="CH778" t="s">
        <v>417</v>
      </c>
      <c r="CI778" t="s">
        <v>417</v>
      </c>
      <c r="CJ778" t="s">
        <v>417</v>
      </c>
      <c r="CK778" t="s">
        <v>417</v>
      </c>
      <c r="CL778" t="s">
        <v>417</v>
      </c>
      <c r="CM778" t="s">
        <v>417</v>
      </c>
      <c r="CN778" t="s">
        <v>417</v>
      </c>
      <c r="CO778" t="s">
        <v>417</v>
      </c>
      <c r="CP778" t="s">
        <v>417</v>
      </c>
      <c r="CQ778" t="s">
        <v>417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1658952207.732143</v>
      </c>
      <c r="DB778">
        <v>1392.76</v>
      </c>
      <c r="DC778">
        <v>1461.044285714285</v>
      </c>
      <c r="DD778">
        <v>22.12907857142857</v>
      </c>
      <c r="DE778">
        <v>16.40743571428571</v>
      </c>
      <c r="DF778">
        <v>1397.699642857143</v>
      </c>
      <c r="DG778">
        <v>22.22867857142858</v>
      </c>
      <c r="DH778">
        <v>500.0548928571429</v>
      </c>
      <c r="DI778">
        <v>90.37911071428572</v>
      </c>
      <c r="DJ778">
        <v>0.1000591821428572</v>
      </c>
      <c r="DK778">
        <v>27.14863214285714</v>
      </c>
      <c r="DL778">
        <v>26.58907142857143</v>
      </c>
      <c r="DM778">
        <v>999.9000000000002</v>
      </c>
      <c r="DN778">
        <v>0</v>
      </c>
      <c r="DO778">
        <v>0</v>
      </c>
      <c r="DP778">
        <v>9998.214642857143</v>
      </c>
      <c r="DQ778">
        <v>0</v>
      </c>
      <c r="DR778">
        <v>11.6631</v>
      </c>
      <c r="DS778">
        <v>-68.28535714285714</v>
      </c>
      <c r="DT778">
        <v>1424.276785714286</v>
      </c>
      <c r="DU778">
        <v>1485.416428571429</v>
      </c>
      <c r="DV778">
        <v>5.721641071428571</v>
      </c>
      <c r="DW778">
        <v>1461.044285714285</v>
      </c>
      <c r="DX778">
        <v>16.40743571428571</v>
      </c>
      <c r="DY778">
        <v>2.000006785714286</v>
      </c>
      <c r="DZ778">
        <v>1.48289</v>
      </c>
      <c r="EA778">
        <v>17.44438571428572</v>
      </c>
      <c r="EB778">
        <v>12.79286428571429</v>
      </c>
      <c r="EC778">
        <v>1999.991071428572</v>
      </c>
      <c r="ED778">
        <v>0.9800046428571429</v>
      </c>
      <c r="EE778">
        <v>0.01999505714285714</v>
      </c>
      <c r="EF778">
        <v>0</v>
      </c>
      <c r="EG778">
        <v>871.9261785714287</v>
      </c>
      <c r="EH778">
        <v>5.00097</v>
      </c>
      <c r="EI778">
        <v>17363.42857142857</v>
      </c>
      <c r="EJ778">
        <v>16707.55</v>
      </c>
      <c r="EK778">
        <v>38.81424999999999</v>
      </c>
      <c r="EL778">
        <v>39.30535714285714</v>
      </c>
      <c r="EM778">
        <v>38.79207142857143</v>
      </c>
      <c r="EN778">
        <v>38.94824999999999</v>
      </c>
      <c r="EO778">
        <v>39.43699999999999</v>
      </c>
      <c r="EP778">
        <v>1955.099642857143</v>
      </c>
      <c r="EQ778">
        <v>39.8907142857143</v>
      </c>
      <c r="ER778">
        <v>0</v>
      </c>
      <c r="ES778">
        <v>3009.599999904633</v>
      </c>
      <c r="ET778">
        <v>0</v>
      </c>
      <c r="EU778">
        <v>871.8820000000001</v>
      </c>
      <c r="EV778">
        <v>-6.621692321883676</v>
      </c>
      <c r="EW778">
        <v>-102.6461539354666</v>
      </c>
      <c r="EX778">
        <v>17362.412</v>
      </c>
      <c r="EY778">
        <v>15</v>
      </c>
      <c r="EZ778">
        <v>1658949246.1</v>
      </c>
      <c r="FA778" t="s">
        <v>1397</v>
      </c>
      <c r="FB778">
        <v>1658949228.6</v>
      </c>
      <c r="FC778">
        <v>1658949246.1</v>
      </c>
      <c r="FD778">
        <v>1</v>
      </c>
      <c r="FE778">
        <v>1.075</v>
      </c>
      <c r="FF778">
        <v>0.018</v>
      </c>
      <c r="FG778">
        <v>-2.327</v>
      </c>
      <c r="FH778">
        <v>-0.178</v>
      </c>
      <c r="FI778">
        <v>420</v>
      </c>
      <c r="FJ778">
        <v>13</v>
      </c>
      <c r="FK778">
        <v>0.09</v>
      </c>
      <c r="FL778">
        <v>0.02</v>
      </c>
      <c r="FM778">
        <v>-68.30638500000001</v>
      </c>
      <c r="FN778">
        <v>-0.07190318949340277</v>
      </c>
      <c r="FO778">
        <v>0.1622168572467114</v>
      </c>
      <c r="FP778">
        <v>1</v>
      </c>
      <c r="FQ778">
        <v>872.192705882353</v>
      </c>
      <c r="FR778">
        <v>-6.110710471245615</v>
      </c>
      <c r="FS778">
        <v>0.6264974310736418</v>
      </c>
      <c r="FT778">
        <v>0</v>
      </c>
      <c r="FU778">
        <v>5.7269725</v>
      </c>
      <c r="FV778">
        <v>-0.1184429268292755</v>
      </c>
      <c r="FW778">
        <v>0.01294744815591091</v>
      </c>
      <c r="FX778">
        <v>0</v>
      </c>
      <c r="FY778">
        <v>1</v>
      </c>
      <c r="FZ778">
        <v>3</v>
      </c>
      <c r="GA778" t="s">
        <v>426</v>
      </c>
      <c r="GB778">
        <v>2.9836</v>
      </c>
      <c r="GC778">
        <v>2.71557</v>
      </c>
      <c r="GD778">
        <v>0.215389</v>
      </c>
      <c r="GE778">
        <v>0.218996</v>
      </c>
      <c r="GF778">
        <v>0.10152</v>
      </c>
      <c r="GG778">
        <v>0.08065079999999999</v>
      </c>
      <c r="GH778">
        <v>24898.3</v>
      </c>
      <c r="GI778">
        <v>24877.7</v>
      </c>
      <c r="GJ778">
        <v>29488.7</v>
      </c>
      <c r="GK778">
        <v>29455.1</v>
      </c>
      <c r="GL778">
        <v>35099.1</v>
      </c>
      <c r="GM778">
        <v>36008.8</v>
      </c>
      <c r="GN778">
        <v>41537.5</v>
      </c>
      <c r="GO778">
        <v>41975.4</v>
      </c>
      <c r="GP778">
        <v>1.95905</v>
      </c>
      <c r="GQ778">
        <v>1.91045</v>
      </c>
      <c r="GR778">
        <v>0.0843927</v>
      </c>
      <c r="GS778">
        <v>0</v>
      </c>
      <c r="GT778">
        <v>25.2097</v>
      </c>
      <c r="GU778">
        <v>999.9</v>
      </c>
      <c r="GV778">
        <v>45.7</v>
      </c>
      <c r="GW778">
        <v>31.4</v>
      </c>
      <c r="GX778">
        <v>23.3369</v>
      </c>
      <c r="GY778">
        <v>62.8998</v>
      </c>
      <c r="GZ778">
        <v>33.5938</v>
      </c>
      <c r="HA778">
        <v>1</v>
      </c>
      <c r="HB778">
        <v>-0.100513</v>
      </c>
      <c r="HC778">
        <v>0.19451</v>
      </c>
      <c r="HD778">
        <v>20.3328</v>
      </c>
      <c r="HE778">
        <v>5.21639</v>
      </c>
      <c r="HF778">
        <v>12.0099</v>
      </c>
      <c r="HG778">
        <v>4.98855</v>
      </c>
      <c r="HH778">
        <v>3.28845</v>
      </c>
      <c r="HI778">
        <v>9999</v>
      </c>
      <c r="HJ778">
        <v>9999</v>
      </c>
      <c r="HK778">
        <v>9999</v>
      </c>
      <c r="HL778">
        <v>157.6</v>
      </c>
      <c r="HM778">
        <v>1.8674</v>
      </c>
      <c r="HN778">
        <v>1.86646</v>
      </c>
      <c r="HO778">
        <v>1.86587</v>
      </c>
      <c r="HP778">
        <v>1.86584</v>
      </c>
      <c r="HQ778">
        <v>1.86768</v>
      </c>
      <c r="HR778">
        <v>1.87013</v>
      </c>
      <c r="HS778">
        <v>1.86879</v>
      </c>
      <c r="HT778">
        <v>1.87027</v>
      </c>
      <c r="HU778">
        <v>0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-5.01</v>
      </c>
      <c r="II778">
        <v>-0.0999</v>
      </c>
      <c r="IJ778">
        <v>-0.9279119013753974</v>
      </c>
      <c r="IK778">
        <v>-0.003643892653284941</v>
      </c>
      <c r="IL778">
        <v>8.948238347276123E-07</v>
      </c>
      <c r="IM778">
        <v>-2.445980282225029E-10</v>
      </c>
      <c r="IN778">
        <v>-0.1764634167570225</v>
      </c>
      <c r="IO778">
        <v>-0.01042730378795286</v>
      </c>
      <c r="IP778">
        <v>0.00100284695746963</v>
      </c>
      <c r="IQ778">
        <v>-1.701466411570297E-05</v>
      </c>
      <c r="IR778">
        <v>2</v>
      </c>
      <c r="IS778">
        <v>2310</v>
      </c>
      <c r="IT778">
        <v>1</v>
      </c>
      <c r="IU778">
        <v>25</v>
      </c>
      <c r="IV778">
        <v>49.8</v>
      </c>
      <c r="IW778">
        <v>49.5</v>
      </c>
      <c r="IX778">
        <v>2.89062</v>
      </c>
      <c r="IY778">
        <v>2.18628</v>
      </c>
      <c r="IZ778">
        <v>1.39648</v>
      </c>
      <c r="JA778">
        <v>2.34375</v>
      </c>
      <c r="JB778">
        <v>1.49536</v>
      </c>
      <c r="JC778">
        <v>2.40845</v>
      </c>
      <c r="JD778">
        <v>36.0347</v>
      </c>
      <c r="JE778">
        <v>24.1751</v>
      </c>
      <c r="JF778">
        <v>18</v>
      </c>
      <c r="JG778">
        <v>516.88</v>
      </c>
      <c r="JH778">
        <v>441.989</v>
      </c>
      <c r="JI778">
        <v>25.0003</v>
      </c>
      <c r="JJ778">
        <v>26.1647</v>
      </c>
      <c r="JK778">
        <v>30</v>
      </c>
      <c r="JL778">
        <v>26.1477</v>
      </c>
      <c r="JM778">
        <v>26.0922</v>
      </c>
      <c r="JN778">
        <v>57.8242</v>
      </c>
      <c r="JO778">
        <v>31.6449</v>
      </c>
      <c r="JP778">
        <v>55.0138</v>
      </c>
      <c r="JQ778">
        <v>25</v>
      </c>
      <c r="JR778">
        <v>1503.9</v>
      </c>
      <c r="JS778">
        <v>16.5262</v>
      </c>
      <c r="JT778">
        <v>100.842</v>
      </c>
      <c r="JU778">
        <v>100.809</v>
      </c>
    </row>
    <row r="779" spans="1:281">
      <c r="A779">
        <v>763</v>
      </c>
      <c r="B779">
        <v>1658952220</v>
      </c>
      <c r="C779">
        <v>10582</v>
      </c>
      <c r="D779" t="s">
        <v>1962</v>
      </c>
      <c r="E779" t="s">
        <v>1963</v>
      </c>
      <c r="F779">
        <v>5</v>
      </c>
      <c r="G779" t="s">
        <v>1783</v>
      </c>
      <c r="H779" t="s">
        <v>416</v>
      </c>
      <c r="I779">
        <v>1658952212.178571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1517.959653808103</v>
      </c>
      <c r="AK779">
        <v>1464.392606060606</v>
      </c>
      <c r="AL779">
        <v>3.460575378716541</v>
      </c>
      <c r="AM779">
        <v>65.26801918758835</v>
      </c>
      <c r="AN779">
        <f>(AP779 - AO779 + DI779*1E3/(8.314*(DK779+273.15)) * AR779/DH779 * AQ779) * DH779/(100*CV779) * 1000/(1000 - AP779)</f>
        <v>0</v>
      </c>
      <c r="AO779">
        <v>16.41467515290321</v>
      </c>
      <c r="AP779">
        <v>22.08123878787879</v>
      </c>
      <c r="AQ779">
        <v>-0.003815651753808986</v>
      </c>
      <c r="AR779">
        <v>84.82373747385547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417</v>
      </c>
      <c r="AY779" t="s">
        <v>417</v>
      </c>
      <c r="AZ779">
        <v>0</v>
      </c>
      <c r="BA779">
        <v>0</v>
      </c>
      <c r="BB779">
        <f>1-AZ779/BA779</f>
        <v>0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1394</v>
      </c>
      <c r="CA779">
        <v>300</v>
      </c>
      <c r="CB779">
        <v>300</v>
      </c>
      <c r="CC779">
        <v>300</v>
      </c>
      <c r="CD779">
        <v>10389.3</v>
      </c>
      <c r="CE779">
        <v>1221.96</v>
      </c>
      <c r="CF779">
        <v>-0.00688733</v>
      </c>
      <c r="CG779">
        <v>0.34</v>
      </c>
      <c r="CH779" t="s">
        <v>417</v>
      </c>
      <c r="CI779" t="s">
        <v>417</v>
      </c>
      <c r="CJ779" t="s">
        <v>417</v>
      </c>
      <c r="CK779" t="s">
        <v>417</v>
      </c>
      <c r="CL779" t="s">
        <v>417</v>
      </c>
      <c r="CM779" t="s">
        <v>417</v>
      </c>
      <c r="CN779" t="s">
        <v>417</v>
      </c>
      <c r="CO779" t="s">
        <v>417</v>
      </c>
      <c r="CP779" t="s">
        <v>417</v>
      </c>
      <c r="CQ779" t="s">
        <v>417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1658952212.178571</v>
      </c>
      <c r="DB779">
        <v>1407.580714285714</v>
      </c>
      <c r="DC779">
        <v>1475.991428571429</v>
      </c>
      <c r="DD779">
        <v>22.10961071428572</v>
      </c>
      <c r="DE779">
        <v>16.40957857142857</v>
      </c>
      <c r="DF779">
        <v>1412.558214285714</v>
      </c>
      <c r="DG779">
        <v>22.20938571428572</v>
      </c>
      <c r="DH779">
        <v>500.0554642857142</v>
      </c>
      <c r="DI779">
        <v>90.37864642857143</v>
      </c>
      <c r="DJ779">
        <v>0.1000040392857143</v>
      </c>
      <c r="DK779">
        <v>27.148725</v>
      </c>
      <c r="DL779">
        <v>26.58843571428572</v>
      </c>
      <c r="DM779">
        <v>999.9000000000002</v>
      </c>
      <c r="DN779">
        <v>0</v>
      </c>
      <c r="DO779">
        <v>0</v>
      </c>
      <c r="DP779">
        <v>9993.439285714285</v>
      </c>
      <c r="DQ779">
        <v>0</v>
      </c>
      <c r="DR779">
        <v>11.6631</v>
      </c>
      <c r="DS779">
        <v>-68.41225714285714</v>
      </c>
      <c r="DT779">
        <v>1439.404285714286</v>
      </c>
      <c r="DU779">
        <v>1500.617142857143</v>
      </c>
      <c r="DV779">
        <v>5.70004</v>
      </c>
      <c r="DW779">
        <v>1475.991428571429</v>
      </c>
      <c r="DX779">
        <v>16.40957857142857</v>
      </c>
      <c r="DY779">
        <v>1.9982375</v>
      </c>
      <c r="DZ779">
        <v>1.483075</v>
      </c>
      <c r="EA779">
        <v>17.43037142857143</v>
      </c>
      <c r="EB779">
        <v>12.79476785714286</v>
      </c>
      <c r="EC779">
        <v>2000.0025</v>
      </c>
      <c r="ED779">
        <v>0.9800048571428572</v>
      </c>
      <c r="EE779">
        <v>0.01999484285714285</v>
      </c>
      <c r="EF779">
        <v>0</v>
      </c>
      <c r="EG779">
        <v>871.5260357142859</v>
      </c>
      <c r="EH779">
        <v>5.00097</v>
      </c>
      <c r="EI779">
        <v>17355.87142857143</v>
      </c>
      <c r="EJ779">
        <v>16707.63571428572</v>
      </c>
      <c r="EK779">
        <v>38.81424999999999</v>
      </c>
      <c r="EL779">
        <v>39.29649999999999</v>
      </c>
      <c r="EM779">
        <v>38.78321428571428</v>
      </c>
      <c r="EN779">
        <v>38.94599999999999</v>
      </c>
      <c r="EO779">
        <v>39.43699999999999</v>
      </c>
      <c r="EP779">
        <v>1955.111785714286</v>
      </c>
      <c r="EQ779">
        <v>39.8907142857143</v>
      </c>
      <c r="ER779">
        <v>0</v>
      </c>
      <c r="ES779">
        <v>3014.399999856949</v>
      </c>
      <c r="ET779">
        <v>0</v>
      </c>
      <c r="EU779">
        <v>871.4464800000001</v>
      </c>
      <c r="EV779">
        <v>-6.094230774751506</v>
      </c>
      <c r="EW779">
        <v>-102.8769231083148</v>
      </c>
      <c r="EX779">
        <v>17353.94</v>
      </c>
      <c r="EY779">
        <v>15</v>
      </c>
      <c r="EZ779">
        <v>1658949246.1</v>
      </c>
      <c r="FA779" t="s">
        <v>1397</v>
      </c>
      <c r="FB779">
        <v>1658949228.6</v>
      </c>
      <c r="FC779">
        <v>1658949246.1</v>
      </c>
      <c r="FD779">
        <v>1</v>
      </c>
      <c r="FE779">
        <v>1.075</v>
      </c>
      <c r="FF779">
        <v>0.018</v>
      </c>
      <c r="FG779">
        <v>-2.327</v>
      </c>
      <c r="FH779">
        <v>-0.178</v>
      </c>
      <c r="FI779">
        <v>420</v>
      </c>
      <c r="FJ779">
        <v>13</v>
      </c>
      <c r="FK779">
        <v>0.09</v>
      </c>
      <c r="FL779">
        <v>0.02</v>
      </c>
      <c r="FM779">
        <v>-68.34563499999999</v>
      </c>
      <c r="FN779">
        <v>-1.051274296434945</v>
      </c>
      <c r="FO779">
        <v>0.1919876057848535</v>
      </c>
      <c r="FP779">
        <v>0</v>
      </c>
      <c r="FQ779">
        <v>871.8212058823528</v>
      </c>
      <c r="FR779">
        <v>-5.971168827481526</v>
      </c>
      <c r="FS779">
        <v>0.6151192987787888</v>
      </c>
      <c r="FT779">
        <v>0</v>
      </c>
      <c r="FU779">
        <v>5.711312250000001</v>
      </c>
      <c r="FV779">
        <v>-0.2384356097561171</v>
      </c>
      <c r="FW779">
        <v>0.02624105223571463</v>
      </c>
      <c r="FX779">
        <v>0</v>
      </c>
      <c r="FY779">
        <v>0</v>
      </c>
      <c r="FZ779">
        <v>3</v>
      </c>
      <c r="GA779" t="s">
        <v>439</v>
      </c>
      <c r="GB779">
        <v>2.98366</v>
      </c>
      <c r="GC779">
        <v>2.71543</v>
      </c>
      <c r="GD779">
        <v>0.216782</v>
      </c>
      <c r="GE779">
        <v>0.220333</v>
      </c>
      <c r="GF779">
        <v>0.101487</v>
      </c>
      <c r="GG779">
        <v>0.08080619999999999</v>
      </c>
      <c r="GH779">
        <v>24854.4</v>
      </c>
      <c r="GI779">
        <v>24835.1</v>
      </c>
      <c r="GJ779">
        <v>29489</v>
      </c>
      <c r="GK779">
        <v>29455</v>
      </c>
      <c r="GL779">
        <v>35100.8</v>
      </c>
      <c r="GM779">
        <v>36002.6</v>
      </c>
      <c r="GN779">
        <v>41537.9</v>
      </c>
      <c r="GO779">
        <v>41975.3</v>
      </c>
      <c r="GP779">
        <v>1.95877</v>
      </c>
      <c r="GQ779">
        <v>1.91083</v>
      </c>
      <c r="GR779">
        <v>0.08419160000000001</v>
      </c>
      <c r="GS779">
        <v>0</v>
      </c>
      <c r="GT779">
        <v>25.2082</v>
      </c>
      <c r="GU779">
        <v>999.9</v>
      </c>
      <c r="GV779">
        <v>45.7</v>
      </c>
      <c r="GW779">
        <v>31.4</v>
      </c>
      <c r="GX779">
        <v>23.3368</v>
      </c>
      <c r="GY779">
        <v>62.8198</v>
      </c>
      <c r="GZ779">
        <v>33.6619</v>
      </c>
      <c r="HA779">
        <v>1</v>
      </c>
      <c r="HB779">
        <v>-0.100437</v>
      </c>
      <c r="HC779">
        <v>0.196574</v>
      </c>
      <c r="HD779">
        <v>20.3327</v>
      </c>
      <c r="HE779">
        <v>5.21669</v>
      </c>
      <c r="HF779">
        <v>12.0099</v>
      </c>
      <c r="HG779">
        <v>4.98845</v>
      </c>
      <c r="HH779">
        <v>3.28848</v>
      </c>
      <c r="HI779">
        <v>9999</v>
      </c>
      <c r="HJ779">
        <v>9999</v>
      </c>
      <c r="HK779">
        <v>9999</v>
      </c>
      <c r="HL779">
        <v>157.6</v>
      </c>
      <c r="HM779">
        <v>1.86742</v>
      </c>
      <c r="HN779">
        <v>1.86647</v>
      </c>
      <c r="HO779">
        <v>1.86588</v>
      </c>
      <c r="HP779">
        <v>1.86584</v>
      </c>
      <c r="HQ779">
        <v>1.86768</v>
      </c>
      <c r="HR779">
        <v>1.87013</v>
      </c>
      <c r="HS779">
        <v>1.86875</v>
      </c>
      <c r="HT779">
        <v>1.87026</v>
      </c>
      <c r="HU779">
        <v>0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-5.04</v>
      </c>
      <c r="II779">
        <v>-0.1</v>
      </c>
      <c r="IJ779">
        <v>-0.9279119013753974</v>
      </c>
      <c r="IK779">
        <v>-0.003643892653284941</v>
      </c>
      <c r="IL779">
        <v>8.948238347276123E-07</v>
      </c>
      <c r="IM779">
        <v>-2.445980282225029E-10</v>
      </c>
      <c r="IN779">
        <v>-0.1764634167570225</v>
      </c>
      <c r="IO779">
        <v>-0.01042730378795286</v>
      </c>
      <c r="IP779">
        <v>0.00100284695746963</v>
      </c>
      <c r="IQ779">
        <v>-1.701466411570297E-05</v>
      </c>
      <c r="IR779">
        <v>2</v>
      </c>
      <c r="IS779">
        <v>2310</v>
      </c>
      <c r="IT779">
        <v>1</v>
      </c>
      <c r="IU779">
        <v>25</v>
      </c>
      <c r="IV779">
        <v>49.9</v>
      </c>
      <c r="IW779">
        <v>49.6</v>
      </c>
      <c r="IX779">
        <v>2.9126</v>
      </c>
      <c r="IY779">
        <v>2.18872</v>
      </c>
      <c r="IZ779">
        <v>1.39648</v>
      </c>
      <c r="JA779">
        <v>2.34497</v>
      </c>
      <c r="JB779">
        <v>1.49536</v>
      </c>
      <c r="JC779">
        <v>2.40723</v>
      </c>
      <c r="JD779">
        <v>36.0347</v>
      </c>
      <c r="JE779">
        <v>24.1751</v>
      </c>
      <c r="JF779">
        <v>18</v>
      </c>
      <c r="JG779">
        <v>516.701</v>
      </c>
      <c r="JH779">
        <v>442.217</v>
      </c>
      <c r="JI779">
        <v>25.0003</v>
      </c>
      <c r="JJ779">
        <v>26.1647</v>
      </c>
      <c r="JK779">
        <v>30.0001</v>
      </c>
      <c r="JL779">
        <v>26.1477</v>
      </c>
      <c r="JM779">
        <v>26.0922</v>
      </c>
      <c r="JN779">
        <v>58.2659</v>
      </c>
      <c r="JO779">
        <v>31.3732</v>
      </c>
      <c r="JP779">
        <v>54.6313</v>
      </c>
      <c r="JQ779">
        <v>25</v>
      </c>
      <c r="JR779">
        <v>1523.93</v>
      </c>
      <c r="JS779">
        <v>16.5396</v>
      </c>
      <c r="JT779">
        <v>100.843</v>
      </c>
      <c r="JU779">
        <v>100.809</v>
      </c>
    </row>
    <row r="780" spans="1:281">
      <c r="A780">
        <v>764</v>
      </c>
      <c r="B780">
        <v>1658952225.5</v>
      </c>
      <c r="C780">
        <v>10587.5</v>
      </c>
      <c r="D780" t="s">
        <v>1964</v>
      </c>
      <c r="E780" t="s">
        <v>1965</v>
      </c>
      <c r="F780">
        <v>5</v>
      </c>
      <c r="G780" t="s">
        <v>1783</v>
      </c>
      <c r="H780" t="s">
        <v>416</v>
      </c>
      <c r="I780">
        <v>1658952217.75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1536.495150657886</v>
      </c>
      <c r="AK780">
        <v>1483.101939393939</v>
      </c>
      <c r="AL780">
        <v>3.409886281138562</v>
      </c>
      <c r="AM780">
        <v>65.26801918758835</v>
      </c>
      <c r="AN780">
        <f>(AP780 - AO780 + DI780*1E3/(8.314*(DK780+273.15)) * AR780/DH780 * AQ780) * DH780/(100*CV780) * 1000/(1000 - AP780)</f>
        <v>0</v>
      </c>
      <c r="AO780">
        <v>16.49367319996455</v>
      </c>
      <c r="AP780">
        <v>22.09027212121212</v>
      </c>
      <c r="AQ780">
        <v>0.0001583179293842118</v>
      </c>
      <c r="AR780">
        <v>84.82373747385547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417</v>
      </c>
      <c r="AY780" t="s">
        <v>417</v>
      </c>
      <c r="AZ780">
        <v>0</v>
      </c>
      <c r="BA780">
        <v>0</v>
      </c>
      <c r="BB780">
        <f>1-AZ780/BA780</f>
        <v>0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1394</v>
      </c>
      <c r="CA780">
        <v>300</v>
      </c>
      <c r="CB780">
        <v>300</v>
      </c>
      <c r="CC780">
        <v>300</v>
      </c>
      <c r="CD780">
        <v>10389.3</v>
      </c>
      <c r="CE780">
        <v>1221.96</v>
      </c>
      <c r="CF780">
        <v>-0.00688733</v>
      </c>
      <c r="CG780">
        <v>0.34</v>
      </c>
      <c r="CH780" t="s">
        <v>417</v>
      </c>
      <c r="CI780" t="s">
        <v>417</v>
      </c>
      <c r="CJ780" t="s">
        <v>417</v>
      </c>
      <c r="CK780" t="s">
        <v>417</v>
      </c>
      <c r="CL780" t="s">
        <v>417</v>
      </c>
      <c r="CM780" t="s">
        <v>417</v>
      </c>
      <c r="CN780" t="s">
        <v>417</v>
      </c>
      <c r="CO780" t="s">
        <v>417</v>
      </c>
      <c r="CP780" t="s">
        <v>417</v>
      </c>
      <c r="CQ780" t="s">
        <v>417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1658952217.75</v>
      </c>
      <c r="DB780">
        <v>1426.143571428571</v>
      </c>
      <c r="DC780">
        <v>1494.520714285714</v>
      </c>
      <c r="DD780">
        <v>22.0923</v>
      </c>
      <c r="DE780">
        <v>16.43931428571429</v>
      </c>
      <c r="DF780">
        <v>1431.17</v>
      </c>
      <c r="DG780">
        <v>22.19223214285714</v>
      </c>
      <c r="DH780">
        <v>500.0624642857143</v>
      </c>
      <c r="DI780">
        <v>90.37799285714287</v>
      </c>
      <c r="DJ780">
        <v>0.1000240892857143</v>
      </c>
      <c r="DK780">
        <v>27.14849285714286</v>
      </c>
      <c r="DL780">
        <v>26.58833571428572</v>
      </c>
      <c r="DM780">
        <v>999.9000000000002</v>
      </c>
      <c r="DN780">
        <v>0</v>
      </c>
      <c r="DO780">
        <v>0</v>
      </c>
      <c r="DP780">
        <v>9990.556071428571</v>
      </c>
      <c r="DQ780">
        <v>0</v>
      </c>
      <c r="DR780">
        <v>11.6631</v>
      </c>
      <c r="DS780">
        <v>-68.37837142857144</v>
      </c>
      <c r="DT780">
        <v>1458.361428571429</v>
      </c>
      <c r="DU780">
        <v>1519.501785714285</v>
      </c>
      <c r="DV780">
        <v>5.653003214285714</v>
      </c>
      <c r="DW780">
        <v>1494.520714285714</v>
      </c>
      <c r="DX780">
        <v>16.43931428571429</v>
      </c>
      <c r="DY780">
        <v>1.996658571428572</v>
      </c>
      <c r="DZ780">
        <v>1.485751071428571</v>
      </c>
      <c r="EA780">
        <v>17.41785714285714</v>
      </c>
      <c r="EB780">
        <v>12.82224642857143</v>
      </c>
      <c r="EC780">
        <v>2000.001785714286</v>
      </c>
      <c r="ED780">
        <v>0.9800047500000001</v>
      </c>
      <c r="EE780">
        <v>0.01999494999999999</v>
      </c>
      <c r="EF780">
        <v>0</v>
      </c>
      <c r="EG780">
        <v>870.9901071428573</v>
      </c>
      <c r="EH780">
        <v>5.00097</v>
      </c>
      <c r="EI780">
        <v>17346.10714285714</v>
      </c>
      <c r="EJ780">
        <v>16707.63571428572</v>
      </c>
      <c r="EK780">
        <v>38.81424999999999</v>
      </c>
      <c r="EL780">
        <v>39.27435714285714</v>
      </c>
      <c r="EM780">
        <v>38.7655</v>
      </c>
      <c r="EN780">
        <v>38.95724999999999</v>
      </c>
      <c r="EO780">
        <v>39.43699999999999</v>
      </c>
      <c r="EP780">
        <v>1955.111071428571</v>
      </c>
      <c r="EQ780">
        <v>39.8907142857143</v>
      </c>
      <c r="ER780">
        <v>0</v>
      </c>
      <c r="ES780">
        <v>3019.200000047684</v>
      </c>
      <c r="ET780">
        <v>0</v>
      </c>
      <c r="EU780">
        <v>870.95196</v>
      </c>
      <c r="EV780">
        <v>-5.588999988732998</v>
      </c>
      <c r="EW780">
        <v>-107.0846151428089</v>
      </c>
      <c r="EX780">
        <v>17345.632</v>
      </c>
      <c r="EY780">
        <v>15</v>
      </c>
      <c r="EZ780">
        <v>1658949246.1</v>
      </c>
      <c r="FA780" t="s">
        <v>1397</v>
      </c>
      <c r="FB780">
        <v>1658949228.6</v>
      </c>
      <c r="FC780">
        <v>1658949246.1</v>
      </c>
      <c r="FD780">
        <v>1</v>
      </c>
      <c r="FE780">
        <v>1.075</v>
      </c>
      <c r="FF780">
        <v>0.018</v>
      </c>
      <c r="FG780">
        <v>-2.327</v>
      </c>
      <c r="FH780">
        <v>-0.178</v>
      </c>
      <c r="FI780">
        <v>420</v>
      </c>
      <c r="FJ780">
        <v>13</v>
      </c>
      <c r="FK780">
        <v>0.09</v>
      </c>
      <c r="FL780">
        <v>0.02</v>
      </c>
      <c r="FM780">
        <v>-68.39406749999999</v>
      </c>
      <c r="FN780">
        <v>0.1099913696062094</v>
      </c>
      <c r="FO780">
        <v>0.1453662794245982</v>
      </c>
      <c r="FP780">
        <v>1</v>
      </c>
      <c r="FQ780">
        <v>871.3380294117648</v>
      </c>
      <c r="FR780">
        <v>-5.705683729580693</v>
      </c>
      <c r="FS780">
        <v>0.5902722943590488</v>
      </c>
      <c r="FT780">
        <v>0</v>
      </c>
      <c r="FU780">
        <v>5.67725525</v>
      </c>
      <c r="FV780">
        <v>-0.4866093433395871</v>
      </c>
      <c r="FW780">
        <v>0.05123626776939849</v>
      </c>
      <c r="FX780">
        <v>0</v>
      </c>
      <c r="FY780">
        <v>1</v>
      </c>
      <c r="FZ780">
        <v>3</v>
      </c>
      <c r="GA780" t="s">
        <v>426</v>
      </c>
      <c r="GB780">
        <v>2.98368</v>
      </c>
      <c r="GC780">
        <v>2.71559</v>
      </c>
      <c r="GD780">
        <v>0.21846</v>
      </c>
      <c r="GE780">
        <v>0.221962</v>
      </c>
      <c r="GF780">
        <v>0.101521</v>
      </c>
      <c r="GG780">
        <v>0.0810351</v>
      </c>
      <c r="GH780">
        <v>24801.2</v>
      </c>
      <c r="GI780">
        <v>24783.3</v>
      </c>
      <c r="GJ780">
        <v>29489</v>
      </c>
      <c r="GK780">
        <v>29455</v>
      </c>
      <c r="GL780">
        <v>35099.6</v>
      </c>
      <c r="GM780">
        <v>35993.7</v>
      </c>
      <c r="GN780">
        <v>41538</v>
      </c>
      <c r="GO780">
        <v>41975.5</v>
      </c>
      <c r="GP780">
        <v>1.9589</v>
      </c>
      <c r="GQ780">
        <v>1.9106</v>
      </c>
      <c r="GR780">
        <v>0.0846982</v>
      </c>
      <c r="GS780">
        <v>0</v>
      </c>
      <c r="GT780">
        <v>25.2058</v>
      </c>
      <c r="GU780">
        <v>999.9</v>
      </c>
      <c r="GV780">
        <v>45.6</v>
      </c>
      <c r="GW780">
        <v>31.4</v>
      </c>
      <c r="GX780">
        <v>23.2866</v>
      </c>
      <c r="GY780">
        <v>62.9198</v>
      </c>
      <c r="GZ780">
        <v>33.8982</v>
      </c>
      <c r="HA780">
        <v>1</v>
      </c>
      <c r="HB780">
        <v>-0.100447</v>
      </c>
      <c r="HC780">
        <v>0.198031</v>
      </c>
      <c r="HD780">
        <v>20.3327</v>
      </c>
      <c r="HE780">
        <v>5.21609</v>
      </c>
      <c r="HF780">
        <v>12.0099</v>
      </c>
      <c r="HG780">
        <v>4.9888</v>
      </c>
      <c r="HH780">
        <v>3.28838</v>
      </c>
      <c r="HI780">
        <v>9999</v>
      </c>
      <c r="HJ780">
        <v>9999</v>
      </c>
      <c r="HK780">
        <v>9999</v>
      </c>
      <c r="HL780">
        <v>157.6</v>
      </c>
      <c r="HM780">
        <v>1.86743</v>
      </c>
      <c r="HN780">
        <v>1.86646</v>
      </c>
      <c r="HO780">
        <v>1.86586</v>
      </c>
      <c r="HP780">
        <v>1.86584</v>
      </c>
      <c r="HQ780">
        <v>1.86768</v>
      </c>
      <c r="HR780">
        <v>1.87012</v>
      </c>
      <c r="HS780">
        <v>1.86876</v>
      </c>
      <c r="HT780">
        <v>1.87027</v>
      </c>
      <c r="HU780">
        <v>0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-5.09</v>
      </c>
      <c r="II780">
        <v>-0.0999</v>
      </c>
      <c r="IJ780">
        <v>-0.9279119013753974</v>
      </c>
      <c r="IK780">
        <v>-0.003643892653284941</v>
      </c>
      <c r="IL780">
        <v>8.948238347276123E-07</v>
      </c>
      <c r="IM780">
        <v>-2.445980282225029E-10</v>
      </c>
      <c r="IN780">
        <v>-0.1764634167570225</v>
      </c>
      <c r="IO780">
        <v>-0.01042730378795286</v>
      </c>
      <c r="IP780">
        <v>0.00100284695746963</v>
      </c>
      <c r="IQ780">
        <v>-1.701466411570297E-05</v>
      </c>
      <c r="IR780">
        <v>2</v>
      </c>
      <c r="IS780">
        <v>2310</v>
      </c>
      <c r="IT780">
        <v>1</v>
      </c>
      <c r="IU780">
        <v>25</v>
      </c>
      <c r="IV780">
        <v>49.9</v>
      </c>
      <c r="IW780">
        <v>49.7</v>
      </c>
      <c r="IX780">
        <v>2.94189</v>
      </c>
      <c r="IY780">
        <v>2.1936</v>
      </c>
      <c r="IZ780">
        <v>1.39648</v>
      </c>
      <c r="JA780">
        <v>2.34375</v>
      </c>
      <c r="JB780">
        <v>1.49536</v>
      </c>
      <c r="JC780">
        <v>2.34863</v>
      </c>
      <c r="JD780">
        <v>36.0347</v>
      </c>
      <c r="JE780">
        <v>24.1663</v>
      </c>
      <c r="JF780">
        <v>18</v>
      </c>
      <c r="JG780">
        <v>516.782</v>
      </c>
      <c r="JH780">
        <v>442.08</v>
      </c>
      <c r="JI780">
        <v>25.0003</v>
      </c>
      <c r="JJ780">
        <v>26.1647</v>
      </c>
      <c r="JK780">
        <v>30.0001</v>
      </c>
      <c r="JL780">
        <v>26.1477</v>
      </c>
      <c r="JM780">
        <v>26.0922</v>
      </c>
      <c r="JN780">
        <v>58.8468</v>
      </c>
      <c r="JO780">
        <v>31.3732</v>
      </c>
      <c r="JP780">
        <v>54.6313</v>
      </c>
      <c r="JQ780">
        <v>25</v>
      </c>
      <c r="JR780">
        <v>1537.29</v>
      </c>
      <c r="JS780">
        <v>16.5533</v>
      </c>
      <c r="JT780">
        <v>100.843</v>
      </c>
      <c r="JU780">
        <v>100.809</v>
      </c>
    </row>
    <row r="781" spans="1:281">
      <c r="A781">
        <v>765</v>
      </c>
      <c r="B781">
        <v>1658952230</v>
      </c>
      <c r="C781">
        <v>10592</v>
      </c>
      <c r="D781" t="s">
        <v>1966</v>
      </c>
      <c r="E781" t="s">
        <v>1967</v>
      </c>
      <c r="F781">
        <v>5</v>
      </c>
      <c r="G781" t="s">
        <v>1783</v>
      </c>
      <c r="H781" t="s">
        <v>416</v>
      </c>
      <c r="I781">
        <v>1658952222.178571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1552.073359605806</v>
      </c>
      <c r="AK781">
        <v>1498.504848484848</v>
      </c>
      <c r="AL781">
        <v>3.430577987042301</v>
      </c>
      <c r="AM781">
        <v>65.26801918758835</v>
      </c>
      <c r="AN781">
        <f>(AP781 - AO781 + DI781*1E3/(8.314*(DK781+273.15)) * AR781/DH781 * AQ781) * DH781/(100*CV781) * 1000/(1000 - AP781)</f>
        <v>0</v>
      </c>
      <c r="AO781">
        <v>16.50951963284931</v>
      </c>
      <c r="AP781">
        <v>22.09051393939394</v>
      </c>
      <c r="AQ781">
        <v>0.0002737997636327044</v>
      </c>
      <c r="AR781">
        <v>84.82373747385547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417</v>
      </c>
      <c r="AY781" t="s">
        <v>417</v>
      </c>
      <c r="AZ781">
        <v>0</v>
      </c>
      <c r="BA781">
        <v>0</v>
      </c>
      <c r="BB781">
        <f>1-AZ781/BA781</f>
        <v>0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1394</v>
      </c>
      <c r="CA781">
        <v>300</v>
      </c>
      <c r="CB781">
        <v>300</v>
      </c>
      <c r="CC781">
        <v>300</v>
      </c>
      <c r="CD781">
        <v>10389.3</v>
      </c>
      <c r="CE781">
        <v>1221.96</v>
      </c>
      <c r="CF781">
        <v>-0.00688733</v>
      </c>
      <c r="CG781">
        <v>0.34</v>
      </c>
      <c r="CH781" t="s">
        <v>417</v>
      </c>
      <c r="CI781" t="s">
        <v>417</v>
      </c>
      <c r="CJ781" t="s">
        <v>417</v>
      </c>
      <c r="CK781" t="s">
        <v>417</v>
      </c>
      <c r="CL781" t="s">
        <v>417</v>
      </c>
      <c r="CM781" t="s">
        <v>417</v>
      </c>
      <c r="CN781" t="s">
        <v>417</v>
      </c>
      <c r="CO781" t="s">
        <v>417</v>
      </c>
      <c r="CP781" t="s">
        <v>417</v>
      </c>
      <c r="CQ781" t="s">
        <v>417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1658952222.178571</v>
      </c>
      <c r="DB781">
        <v>1440.914642857143</v>
      </c>
      <c r="DC781">
        <v>1509.404285714286</v>
      </c>
      <c r="DD781">
        <v>22.08737142857143</v>
      </c>
      <c r="DE781">
        <v>16.47261071428571</v>
      </c>
      <c r="DF781">
        <v>1445.979642857143</v>
      </c>
      <c r="DG781">
        <v>22.18735714285714</v>
      </c>
      <c r="DH781">
        <v>500.0553214285715</v>
      </c>
      <c r="DI781">
        <v>90.37677857142857</v>
      </c>
      <c r="DJ781">
        <v>0.09997553571428572</v>
      </c>
      <c r="DK781">
        <v>27.14780714285714</v>
      </c>
      <c r="DL781">
        <v>26.588825</v>
      </c>
      <c r="DM781">
        <v>999.9000000000002</v>
      </c>
      <c r="DN781">
        <v>0</v>
      </c>
      <c r="DO781">
        <v>0</v>
      </c>
      <c r="DP781">
        <v>9991.651071428571</v>
      </c>
      <c r="DQ781">
        <v>0</v>
      </c>
      <c r="DR781">
        <v>11.6632</v>
      </c>
      <c r="DS781">
        <v>-68.49063214285715</v>
      </c>
      <c r="DT781">
        <v>1473.458928571428</v>
      </c>
      <c r="DU781">
        <v>1534.685714285714</v>
      </c>
      <c r="DV781">
        <v>5.614781071428572</v>
      </c>
      <c r="DW781">
        <v>1509.404285714286</v>
      </c>
      <c r="DX781">
        <v>16.47261071428571</v>
      </c>
      <c r="DY781">
        <v>1.996186428571429</v>
      </c>
      <c r="DZ781">
        <v>1.488740357142857</v>
      </c>
      <c r="EA781">
        <v>17.41411071428572</v>
      </c>
      <c r="EB781">
        <v>12.85296071428571</v>
      </c>
      <c r="EC781">
        <v>1999.988214285714</v>
      </c>
      <c r="ED781">
        <v>0.9800047500000001</v>
      </c>
      <c r="EE781">
        <v>0.01999494999999999</v>
      </c>
      <c r="EF781">
        <v>0</v>
      </c>
      <c r="EG781">
        <v>870.5877857142857</v>
      </c>
      <c r="EH781">
        <v>5.00097</v>
      </c>
      <c r="EI781">
        <v>17338.01785714285</v>
      </c>
      <c r="EJ781">
        <v>16707.51785714286</v>
      </c>
      <c r="EK781">
        <v>38.81424999999999</v>
      </c>
      <c r="EL781">
        <v>39.26328571428571</v>
      </c>
      <c r="EM781">
        <v>38.75885714285715</v>
      </c>
      <c r="EN781">
        <v>38.95049999999999</v>
      </c>
      <c r="EO781">
        <v>39.43699999999999</v>
      </c>
      <c r="EP781">
        <v>1955.098214285714</v>
      </c>
      <c r="EQ781">
        <v>39.89000000000001</v>
      </c>
      <c r="ER781">
        <v>0</v>
      </c>
      <c r="ES781">
        <v>3024</v>
      </c>
      <c r="ET781">
        <v>0</v>
      </c>
      <c r="EU781">
        <v>870.5549200000002</v>
      </c>
      <c r="EV781">
        <v>-6.002846146146445</v>
      </c>
      <c r="EW781">
        <v>-110.1076922508428</v>
      </c>
      <c r="EX781">
        <v>17336.96</v>
      </c>
      <c r="EY781">
        <v>15</v>
      </c>
      <c r="EZ781">
        <v>1658949246.1</v>
      </c>
      <c r="FA781" t="s">
        <v>1397</v>
      </c>
      <c r="FB781">
        <v>1658949228.6</v>
      </c>
      <c r="FC781">
        <v>1658949246.1</v>
      </c>
      <c r="FD781">
        <v>1</v>
      </c>
      <c r="FE781">
        <v>1.075</v>
      </c>
      <c r="FF781">
        <v>0.018</v>
      </c>
      <c r="FG781">
        <v>-2.327</v>
      </c>
      <c r="FH781">
        <v>-0.178</v>
      </c>
      <c r="FI781">
        <v>420</v>
      </c>
      <c r="FJ781">
        <v>13</v>
      </c>
      <c r="FK781">
        <v>0.09</v>
      </c>
      <c r="FL781">
        <v>0.02</v>
      </c>
      <c r="FM781">
        <v>-68.4245512195122</v>
      </c>
      <c r="FN781">
        <v>-1.086196515679263</v>
      </c>
      <c r="FO781">
        <v>0.1642591217676479</v>
      </c>
      <c r="FP781">
        <v>0</v>
      </c>
      <c r="FQ781">
        <v>870.8315294117648</v>
      </c>
      <c r="FR781">
        <v>-5.257142855592822</v>
      </c>
      <c r="FS781">
        <v>0.5483292932543692</v>
      </c>
      <c r="FT781">
        <v>0</v>
      </c>
      <c r="FU781">
        <v>5.641595609756098</v>
      </c>
      <c r="FV781">
        <v>-0.556284041811852</v>
      </c>
      <c r="FW781">
        <v>0.05751587827632029</v>
      </c>
      <c r="FX781">
        <v>0</v>
      </c>
      <c r="FY781">
        <v>0</v>
      </c>
      <c r="FZ781">
        <v>3</v>
      </c>
      <c r="GA781" t="s">
        <v>439</v>
      </c>
      <c r="GB781">
        <v>2.9835</v>
      </c>
      <c r="GC781">
        <v>2.7156</v>
      </c>
      <c r="GD781">
        <v>0.21982</v>
      </c>
      <c r="GE781">
        <v>0.223292</v>
      </c>
      <c r="GF781">
        <v>0.101508</v>
      </c>
      <c r="GG781">
        <v>0.08101129999999999</v>
      </c>
      <c r="GH781">
        <v>24758.1</v>
      </c>
      <c r="GI781">
        <v>24740.9</v>
      </c>
      <c r="GJ781">
        <v>29489</v>
      </c>
      <c r="GK781">
        <v>29454.9</v>
      </c>
      <c r="GL781">
        <v>35100.3</v>
      </c>
      <c r="GM781">
        <v>35994.5</v>
      </c>
      <c r="GN781">
        <v>41538.3</v>
      </c>
      <c r="GO781">
        <v>41975.3</v>
      </c>
      <c r="GP781">
        <v>1.95868</v>
      </c>
      <c r="GQ781">
        <v>1.91095</v>
      </c>
      <c r="GR781">
        <v>0.0840873</v>
      </c>
      <c r="GS781">
        <v>0</v>
      </c>
      <c r="GT781">
        <v>25.204</v>
      </c>
      <c r="GU781">
        <v>999.9</v>
      </c>
      <c r="GV781">
        <v>45.6</v>
      </c>
      <c r="GW781">
        <v>31.4</v>
      </c>
      <c r="GX781">
        <v>23.2865</v>
      </c>
      <c r="GY781">
        <v>62.9898</v>
      </c>
      <c r="GZ781">
        <v>33.5817</v>
      </c>
      <c r="HA781">
        <v>1</v>
      </c>
      <c r="HB781">
        <v>-0.100404</v>
      </c>
      <c r="HC781">
        <v>0.198317</v>
      </c>
      <c r="HD781">
        <v>20.3322</v>
      </c>
      <c r="HE781">
        <v>5.21504</v>
      </c>
      <c r="HF781">
        <v>12.0099</v>
      </c>
      <c r="HG781">
        <v>4.9882</v>
      </c>
      <c r="HH781">
        <v>3.2882</v>
      </c>
      <c r="HI781">
        <v>9999</v>
      </c>
      <c r="HJ781">
        <v>9999</v>
      </c>
      <c r="HK781">
        <v>9999</v>
      </c>
      <c r="HL781">
        <v>157.6</v>
      </c>
      <c r="HM781">
        <v>1.8674</v>
      </c>
      <c r="HN781">
        <v>1.86646</v>
      </c>
      <c r="HO781">
        <v>1.86587</v>
      </c>
      <c r="HP781">
        <v>1.86584</v>
      </c>
      <c r="HQ781">
        <v>1.86768</v>
      </c>
      <c r="HR781">
        <v>1.87012</v>
      </c>
      <c r="HS781">
        <v>1.86878</v>
      </c>
      <c r="HT781">
        <v>1.87027</v>
      </c>
      <c r="HU781">
        <v>0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-5.13</v>
      </c>
      <c r="II781">
        <v>-0.1</v>
      </c>
      <c r="IJ781">
        <v>-0.9279119013753974</v>
      </c>
      <c r="IK781">
        <v>-0.003643892653284941</v>
      </c>
      <c r="IL781">
        <v>8.948238347276123E-07</v>
      </c>
      <c r="IM781">
        <v>-2.445980282225029E-10</v>
      </c>
      <c r="IN781">
        <v>-0.1764634167570225</v>
      </c>
      <c r="IO781">
        <v>-0.01042730378795286</v>
      </c>
      <c r="IP781">
        <v>0.00100284695746963</v>
      </c>
      <c r="IQ781">
        <v>-1.701466411570297E-05</v>
      </c>
      <c r="IR781">
        <v>2</v>
      </c>
      <c r="IS781">
        <v>2310</v>
      </c>
      <c r="IT781">
        <v>1</v>
      </c>
      <c r="IU781">
        <v>25</v>
      </c>
      <c r="IV781">
        <v>50</v>
      </c>
      <c r="IW781">
        <v>49.7</v>
      </c>
      <c r="IX781">
        <v>2.96265</v>
      </c>
      <c r="IY781">
        <v>2.19482</v>
      </c>
      <c r="IZ781">
        <v>1.39648</v>
      </c>
      <c r="JA781">
        <v>2.34497</v>
      </c>
      <c r="JB781">
        <v>1.49536</v>
      </c>
      <c r="JC781">
        <v>2.30713</v>
      </c>
      <c r="JD781">
        <v>36.0347</v>
      </c>
      <c r="JE781">
        <v>24.1663</v>
      </c>
      <c r="JF781">
        <v>18</v>
      </c>
      <c r="JG781">
        <v>516.635</v>
      </c>
      <c r="JH781">
        <v>442.292</v>
      </c>
      <c r="JI781">
        <v>25.0001</v>
      </c>
      <c r="JJ781">
        <v>26.1647</v>
      </c>
      <c r="JK781">
        <v>30.0001</v>
      </c>
      <c r="JL781">
        <v>26.1477</v>
      </c>
      <c r="JM781">
        <v>26.0922</v>
      </c>
      <c r="JN781">
        <v>59.2785</v>
      </c>
      <c r="JO781">
        <v>31.3732</v>
      </c>
      <c r="JP781">
        <v>54.6313</v>
      </c>
      <c r="JQ781">
        <v>25</v>
      </c>
      <c r="JR781">
        <v>1557.33</v>
      </c>
      <c r="JS781">
        <v>16.506</v>
      </c>
      <c r="JT781">
        <v>100.844</v>
      </c>
      <c r="JU781">
        <v>100.809</v>
      </c>
    </row>
    <row r="782" spans="1:281">
      <c r="A782">
        <v>766</v>
      </c>
      <c r="B782">
        <v>1658952235.5</v>
      </c>
      <c r="C782">
        <v>10597.5</v>
      </c>
      <c r="D782" t="s">
        <v>1968</v>
      </c>
      <c r="E782" t="s">
        <v>1969</v>
      </c>
      <c r="F782">
        <v>5</v>
      </c>
      <c r="G782" t="s">
        <v>1783</v>
      </c>
      <c r="H782" t="s">
        <v>416</v>
      </c>
      <c r="I782">
        <v>1658952227.75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1570.673590205525</v>
      </c>
      <c r="AK782">
        <v>1517.431818181818</v>
      </c>
      <c r="AL782">
        <v>3.431556598425324</v>
      </c>
      <c r="AM782">
        <v>65.26801918758835</v>
      </c>
      <c r="AN782">
        <f>(AP782 - AO782 + DI782*1E3/(8.314*(DK782+273.15)) * AR782/DH782 * AQ782) * DH782/(100*CV782) * 1000/(1000 - AP782)</f>
        <v>0</v>
      </c>
      <c r="AO782">
        <v>16.50642547525775</v>
      </c>
      <c r="AP782">
        <v>22.07196545454545</v>
      </c>
      <c r="AQ782">
        <v>-0.0003274405617134114</v>
      </c>
      <c r="AR782">
        <v>84.82373747385547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417</v>
      </c>
      <c r="AY782" t="s">
        <v>417</v>
      </c>
      <c r="AZ782">
        <v>0</v>
      </c>
      <c r="BA782">
        <v>0</v>
      </c>
      <c r="BB782">
        <f>1-AZ782/BA782</f>
        <v>0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1394</v>
      </c>
      <c r="CA782">
        <v>300</v>
      </c>
      <c r="CB782">
        <v>300</v>
      </c>
      <c r="CC782">
        <v>300</v>
      </c>
      <c r="CD782">
        <v>10389.3</v>
      </c>
      <c r="CE782">
        <v>1221.96</v>
      </c>
      <c r="CF782">
        <v>-0.00688733</v>
      </c>
      <c r="CG782">
        <v>0.34</v>
      </c>
      <c r="CH782" t="s">
        <v>417</v>
      </c>
      <c r="CI782" t="s">
        <v>417</v>
      </c>
      <c r="CJ782" t="s">
        <v>417</v>
      </c>
      <c r="CK782" t="s">
        <v>417</v>
      </c>
      <c r="CL782" t="s">
        <v>417</v>
      </c>
      <c r="CM782" t="s">
        <v>417</v>
      </c>
      <c r="CN782" t="s">
        <v>417</v>
      </c>
      <c r="CO782" t="s">
        <v>417</v>
      </c>
      <c r="CP782" t="s">
        <v>417</v>
      </c>
      <c r="CQ782" t="s">
        <v>417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1658952227.75</v>
      </c>
      <c r="DB782">
        <v>1459.582142857143</v>
      </c>
      <c r="DC782">
        <v>1528.038214285714</v>
      </c>
      <c r="DD782">
        <v>22.08524285714286</v>
      </c>
      <c r="DE782">
        <v>16.50380714285714</v>
      </c>
      <c r="DF782">
        <v>1464.696071428572</v>
      </c>
      <c r="DG782">
        <v>22.18523928571429</v>
      </c>
      <c r="DH782">
        <v>500.0601428571429</v>
      </c>
      <c r="DI782">
        <v>90.37505714285714</v>
      </c>
      <c r="DJ782">
        <v>0.1000001178571428</v>
      </c>
      <c r="DK782">
        <v>27.14641428571429</v>
      </c>
      <c r="DL782">
        <v>26.58845714285714</v>
      </c>
      <c r="DM782">
        <v>999.9000000000002</v>
      </c>
      <c r="DN782">
        <v>0</v>
      </c>
      <c r="DO782">
        <v>0</v>
      </c>
      <c r="DP782">
        <v>9999.908571428572</v>
      </c>
      <c r="DQ782">
        <v>0</v>
      </c>
      <c r="DR782">
        <v>11.66675</v>
      </c>
      <c r="DS782">
        <v>-68.456175</v>
      </c>
      <c r="DT782">
        <v>1492.545357142857</v>
      </c>
      <c r="DU782">
        <v>1553.679285714286</v>
      </c>
      <c r="DV782">
        <v>5.581453928571428</v>
      </c>
      <c r="DW782">
        <v>1528.038214285714</v>
      </c>
      <c r="DX782">
        <v>16.50380714285714</v>
      </c>
      <c r="DY782">
        <v>1.995955714285714</v>
      </c>
      <c r="DZ782">
        <v>1.491531071428572</v>
      </c>
      <c r="EA782">
        <v>17.41227857142857</v>
      </c>
      <c r="EB782">
        <v>12.88162142857143</v>
      </c>
      <c r="EC782">
        <v>1999.990714285714</v>
      </c>
      <c r="ED782">
        <v>0.9800045357142858</v>
      </c>
      <c r="EE782">
        <v>0.01999516428571428</v>
      </c>
      <c r="EF782">
        <v>0</v>
      </c>
      <c r="EG782">
        <v>870.1082857142858</v>
      </c>
      <c r="EH782">
        <v>5.00097</v>
      </c>
      <c r="EI782">
        <v>17327.85357142857</v>
      </c>
      <c r="EJ782">
        <v>16707.52857142857</v>
      </c>
      <c r="EK782">
        <v>38.81424999999999</v>
      </c>
      <c r="EL782">
        <v>39.25</v>
      </c>
      <c r="EM782">
        <v>38.75</v>
      </c>
      <c r="EN782">
        <v>38.94824999999999</v>
      </c>
      <c r="EO782">
        <v>39.42592857142856</v>
      </c>
      <c r="EP782">
        <v>1955.1</v>
      </c>
      <c r="EQ782">
        <v>39.8907142857143</v>
      </c>
      <c r="ER782">
        <v>0</v>
      </c>
      <c r="ES782">
        <v>3029.399999856949</v>
      </c>
      <c r="ET782">
        <v>0</v>
      </c>
      <c r="EU782">
        <v>870.0930000000001</v>
      </c>
      <c r="EV782">
        <v>-4.728478635560452</v>
      </c>
      <c r="EW782">
        <v>-109.5145299332072</v>
      </c>
      <c r="EX782">
        <v>17327.63461538462</v>
      </c>
      <c r="EY782">
        <v>15</v>
      </c>
      <c r="EZ782">
        <v>1658949246.1</v>
      </c>
      <c r="FA782" t="s">
        <v>1397</v>
      </c>
      <c r="FB782">
        <v>1658949228.6</v>
      </c>
      <c r="FC782">
        <v>1658949246.1</v>
      </c>
      <c r="FD782">
        <v>1</v>
      </c>
      <c r="FE782">
        <v>1.075</v>
      </c>
      <c r="FF782">
        <v>0.018</v>
      </c>
      <c r="FG782">
        <v>-2.327</v>
      </c>
      <c r="FH782">
        <v>-0.178</v>
      </c>
      <c r="FI782">
        <v>420</v>
      </c>
      <c r="FJ782">
        <v>13</v>
      </c>
      <c r="FK782">
        <v>0.09</v>
      </c>
      <c r="FL782">
        <v>0.02</v>
      </c>
      <c r="FM782">
        <v>-68.47779024390243</v>
      </c>
      <c r="FN782">
        <v>-0.07937351916376013</v>
      </c>
      <c r="FO782">
        <v>0.1323675496392591</v>
      </c>
      <c r="FP782">
        <v>1</v>
      </c>
      <c r="FQ782">
        <v>870.4290000000001</v>
      </c>
      <c r="FR782">
        <v>-5.21042016296829</v>
      </c>
      <c r="FS782">
        <v>0.5504770658256407</v>
      </c>
      <c r="FT782">
        <v>0</v>
      </c>
      <c r="FU782">
        <v>5.606458292682927</v>
      </c>
      <c r="FV782">
        <v>-0.3587797212543433</v>
      </c>
      <c r="FW782">
        <v>0.04105797791834864</v>
      </c>
      <c r="FX782">
        <v>0</v>
      </c>
      <c r="FY782">
        <v>1</v>
      </c>
      <c r="FZ782">
        <v>3</v>
      </c>
      <c r="GA782" t="s">
        <v>426</v>
      </c>
      <c r="GB782">
        <v>2.98358</v>
      </c>
      <c r="GC782">
        <v>2.7156</v>
      </c>
      <c r="GD782">
        <v>0.221495</v>
      </c>
      <c r="GE782">
        <v>0.224889</v>
      </c>
      <c r="GF782">
        <v>0.101443</v>
      </c>
      <c r="GG782">
        <v>0.08101419999999999</v>
      </c>
      <c r="GH782">
        <v>24704.8</v>
      </c>
      <c r="GI782">
        <v>24690</v>
      </c>
      <c r="GJ782">
        <v>29488.8</v>
      </c>
      <c r="GK782">
        <v>29454.8</v>
      </c>
      <c r="GL782">
        <v>35102.6</v>
      </c>
      <c r="GM782">
        <v>35994.2</v>
      </c>
      <c r="GN782">
        <v>41537.8</v>
      </c>
      <c r="GO782">
        <v>41975.2</v>
      </c>
      <c r="GP782">
        <v>1.95882</v>
      </c>
      <c r="GQ782">
        <v>1.9108</v>
      </c>
      <c r="GR782">
        <v>0.0848621</v>
      </c>
      <c r="GS782">
        <v>0</v>
      </c>
      <c r="GT782">
        <v>25.2033</v>
      </c>
      <c r="GU782">
        <v>999.9</v>
      </c>
      <c r="GV782">
        <v>45.6</v>
      </c>
      <c r="GW782">
        <v>31.4</v>
      </c>
      <c r="GX782">
        <v>23.2875</v>
      </c>
      <c r="GY782">
        <v>62.8498</v>
      </c>
      <c r="GZ782">
        <v>33.754</v>
      </c>
      <c r="HA782">
        <v>1</v>
      </c>
      <c r="HB782">
        <v>-0.100356</v>
      </c>
      <c r="HC782">
        <v>0.198222</v>
      </c>
      <c r="HD782">
        <v>20.3325</v>
      </c>
      <c r="HE782">
        <v>5.21744</v>
      </c>
      <c r="HF782">
        <v>12.0099</v>
      </c>
      <c r="HG782">
        <v>4.98875</v>
      </c>
      <c r="HH782">
        <v>3.2886</v>
      </c>
      <c r="HI782">
        <v>9999</v>
      </c>
      <c r="HJ782">
        <v>9999</v>
      </c>
      <c r="HK782">
        <v>9999</v>
      </c>
      <c r="HL782">
        <v>157.6</v>
      </c>
      <c r="HM782">
        <v>1.8674</v>
      </c>
      <c r="HN782">
        <v>1.86646</v>
      </c>
      <c r="HO782">
        <v>1.86587</v>
      </c>
      <c r="HP782">
        <v>1.86584</v>
      </c>
      <c r="HQ782">
        <v>1.86768</v>
      </c>
      <c r="HR782">
        <v>1.87012</v>
      </c>
      <c r="HS782">
        <v>1.86877</v>
      </c>
      <c r="HT782">
        <v>1.87027</v>
      </c>
      <c r="HU782">
        <v>0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-5.18</v>
      </c>
      <c r="II782">
        <v>-0.1002</v>
      </c>
      <c r="IJ782">
        <v>-0.9279119013753974</v>
      </c>
      <c r="IK782">
        <v>-0.003643892653284941</v>
      </c>
      <c r="IL782">
        <v>8.948238347276123E-07</v>
      </c>
      <c r="IM782">
        <v>-2.445980282225029E-10</v>
      </c>
      <c r="IN782">
        <v>-0.1764634167570225</v>
      </c>
      <c r="IO782">
        <v>-0.01042730378795286</v>
      </c>
      <c r="IP782">
        <v>0.00100284695746963</v>
      </c>
      <c r="IQ782">
        <v>-1.701466411570297E-05</v>
      </c>
      <c r="IR782">
        <v>2</v>
      </c>
      <c r="IS782">
        <v>2310</v>
      </c>
      <c r="IT782">
        <v>1</v>
      </c>
      <c r="IU782">
        <v>25</v>
      </c>
      <c r="IV782">
        <v>50.1</v>
      </c>
      <c r="IW782">
        <v>49.8</v>
      </c>
      <c r="IX782">
        <v>2.99194</v>
      </c>
      <c r="IY782">
        <v>2.18018</v>
      </c>
      <c r="IZ782">
        <v>1.39648</v>
      </c>
      <c r="JA782">
        <v>2.34497</v>
      </c>
      <c r="JB782">
        <v>1.49536</v>
      </c>
      <c r="JC782">
        <v>2.38403</v>
      </c>
      <c r="JD782">
        <v>36.0347</v>
      </c>
      <c r="JE782">
        <v>24.1751</v>
      </c>
      <c r="JF782">
        <v>18</v>
      </c>
      <c r="JG782">
        <v>516.7329999999999</v>
      </c>
      <c r="JH782">
        <v>442.201</v>
      </c>
      <c r="JI782">
        <v>24.9999</v>
      </c>
      <c r="JJ782">
        <v>26.1647</v>
      </c>
      <c r="JK782">
        <v>30.0002</v>
      </c>
      <c r="JL782">
        <v>26.1477</v>
      </c>
      <c r="JM782">
        <v>26.0922</v>
      </c>
      <c r="JN782">
        <v>59.8593</v>
      </c>
      <c r="JO782">
        <v>31.3732</v>
      </c>
      <c r="JP782">
        <v>54.2557</v>
      </c>
      <c r="JQ782">
        <v>25</v>
      </c>
      <c r="JR782">
        <v>1570.7</v>
      </c>
      <c r="JS782">
        <v>16.5133</v>
      </c>
      <c r="JT782">
        <v>100.843</v>
      </c>
      <c r="JU782">
        <v>100.809</v>
      </c>
    </row>
    <row r="783" spans="1:281">
      <c r="A783">
        <v>767</v>
      </c>
      <c r="B783">
        <v>1658952240.5</v>
      </c>
      <c r="C783">
        <v>10602.5</v>
      </c>
      <c r="D783" t="s">
        <v>1970</v>
      </c>
      <c r="E783" t="s">
        <v>1971</v>
      </c>
      <c r="F783">
        <v>5</v>
      </c>
      <c r="G783" t="s">
        <v>1783</v>
      </c>
      <c r="H783" t="s">
        <v>416</v>
      </c>
      <c r="I783">
        <v>1658952233.018518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1587.846107299063</v>
      </c>
      <c r="AK783">
        <v>1534.393818181818</v>
      </c>
      <c r="AL783">
        <v>3.392162233030686</v>
      </c>
      <c r="AM783">
        <v>65.26801918758835</v>
      </c>
      <c r="AN783">
        <f>(AP783 - AO783 + DI783*1E3/(8.314*(DK783+273.15)) * AR783/DH783 * AQ783) * DH783/(100*CV783) * 1000/(1000 - AP783)</f>
        <v>0</v>
      </c>
      <c r="AO783">
        <v>16.50619964181499</v>
      </c>
      <c r="AP783">
        <v>22.04523333333333</v>
      </c>
      <c r="AQ783">
        <v>-0.0003862249316435389</v>
      </c>
      <c r="AR783">
        <v>84.82373747385547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417</v>
      </c>
      <c r="AY783" t="s">
        <v>417</v>
      </c>
      <c r="AZ783">
        <v>0</v>
      </c>
      <c r="BA783">
        <v>0</v>
      </c>
      <c r="BB783">
        <f>1-AZ783/BA783</f>
        <v>0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1394</v>
      </c>
      <c r="CA783">
        <v>300</v>
      </c>
      <c r="CB783">
        <v>300</v>
      </c>
      <c r="CC783">
        <v>300</v>
      </c>
      <c r="CD783">
        <v>10389.3</v>
      </c>
      <c r="CE783">
        <v>1221.96</v>
      </c>
      <c r="CF783">
        <v>-0.00688733</v>
      </c>
      <c r="CG783">
        <v>0.34</v>
      </c>
      <c r="CH783" t="s">
        <v>417</v>
      </c>
      <c r="CI783" t="s">
        <v>417</v>
      </c>
      <c r="CJ783" t="s">
        <v>417</v>
      </c>
      <c r="CK783" t="s">
        <v>417</v>
      </c>
      <c r="CL783" t="s">
        <v>417</v>
      </c>
      <c r="CM783" t="s">
        <v>417</v>
      </c>
      <c r="CN783" t="s">
        <v>417</v>
      </c>
      <c r="CO783" t="s">
        <v>417</v>
      </c>
      <c r="CP783" t="s">
        <v>417</v>
      </c>
      <c r="CQ783" t="s">
        <v>417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1658952233.018518</v>
      </c>
      <c r="DB783">
        <v>1477.225555555556</v>
      </c>
      <c r="DC783">
        <v>1545.772222222222</v>
      </c>
      <c r="DD783">
        <v>22.07608518518519</v>
      </c>
      <c r="DE783">
        <v>16.50489259259259</v>
      </c>
      <c r="DF783">
        <v>1482.385185185185</v>
      </c>
      <c r="DG783">
        <v>22.17616296296296</v>
      </c>
      <c r="DH783">
        <v>500.0524814814814</v>
      </c>
      <c r="DI783">
        <v>90.37410370370371</v>
      </c>
      <c r="DJ783">
        <v>0.1000058</v>
      </c>
      <c r="DK783">
        <v>27.14598518518519</v>
      </c>
      <c r="DL783">
        <v>26.59037407407408</v>
      </c>
      <c r="DM783">
        <v>999.9000000000001</v>
      </c>
      <c r="DN783">
        <v>0</v>
      </c>
      <c r="DO783">
        <v>0</v>
      </c>
      <c r="DP783">
        <v>10003.2437037037</v>
      </c>
      <c r="DQ783">
        <v>0</v>
      </c>
      <c r="DR783">
        <v>11.66688518518518</v>
      </c>
      <c r="DS783">
        <v>-68.54696666666666</v>
      </c>
      <c r="DT783">
        <v>1510.572962962963</v>
      </c>
      <c r="DU783">
        <v>1571.711851851852</v>
      </c>
      <c r="DV783">
        <v>5.571208888888889</v>
      </c>
      <c r="DW783">
        <v>1545.772222222222</v>
      </c>
      <c r="DX783">
        <v>16.50489259259259</v>
      </c>
      <c r="DY783">
        <v>1.995107037037037</v>
      </c>
      <c r="DZ783">
        <v>1.491614074074074</v>
      </c>
      <c r="EA783">
        <v>17.40554074074074</v>
      </c>
      <c r="EB783">
        <v>12.88247037037037</v>
      </c>
      <c r="EC783">
        <v>2000</v>
      </c>
      <c r="ED783">
        <v>0.9800045555555557</v>
      </c>
      <c r="EE783">
        <v>0.01999514444444444</v>
      </c>
      <c r="EF783">
        <v>0</v>
      </c>
      <c r="EG783">
        <v>869.6565555555555</v>
      </c>
      <c r="EH783">
        <v>5.00097</v>
      </c>
      <c r="EI783">
        <v>17318.07777777778</v>
      </c>
      <c r="EJ783">
        <v>16707.59629629629</v>
      </c>
      <c r="EK783">
        <v>38.812</v>
      </c>
      <c r="EL783">
        <v>39.25</v>
      </c>
      <c r="EM783">
        <v>38.75</v>
      </c>
      <c r="EN783">
        <v>38.937</v>
      </c>
      <c r="EO783">
        <v>39.42092592592592</v>
      </c>
      <c r="EP783">
        <v>1955.109259259259</v>
      </c>
      <c r="EQ783">
        <v>39.89074074074075</v>
      </c>
      <c r="ER783">
        <v>0</v>
      </c>
      <c r="ES783">
        <v>3034.200000047684</v>
      </c>
      <c r="ET783">
        <v>0</v>
      </c>
      <c r="EU783">
        <v>869.7097692307691</v>
      </c>
      <c r="EV783">
        <v>-4.997880346600169</v>
      </c>
      <c r="EW783">
        <v>-111.3470085203271</v>
      </c>
      <c r="EX783">
        <v>17318.75</v>
      </c>
      <c r="EY783">
        <v>15</v>
      </c>
      <c r="EZ783">
        <v>1658949246.1</v>
      </c>
      <c r="FA783" t="s">
        <v>1397</v>
      </c>
      <c r="FB783">
        <v>1658949228.6</v>
      </c>
      <c r="FC783">
        <v>1658949246.1</v>
      </c>
      <c r="FD783">
        <v>1</v>
      </c>
      <c r="FE783">
        <v>1.075</v>
      </c>
      <c r="FF783">
        <v>0.018</v>
      </c>
      <c r="FG783">
        <v>-2.327</v>
      </c>
      <c r="FH783">
        <v>-0.178</v>
      </c>
      <c r="FI783">
        <v>420</v>
      </c>
      <c r="FJ783">
        <v>13</v>
      </c>
      <c r="FK783">
        <v>0.09</v>
      </c>
      <c r="FL783">
        <v>0.02</v>
      </c>
      <c r="FM783">
        <v>-68.48306341463415</v>
      </c>
      <c r="FN783">
        <v>-0.6494759581880101</v>
      </c>
      <c r="FO783">
        <v>0.1406641767214759</v>
      </c>
      <c r="FP783">
        <v>0</v>
      </c>
      <c r="FQ783">
        <v>869.948294117647</v>
      </c>
      <c r="FR783">
        <v>-4.98756302704077</v>
      </c>
      <c r="FS783">
        <v>0.5370125712961605</v>
      </c>
      <c r="FT783">
        <v>0</v>
      </c>
      <c r="FU783">
        <v>5.578814390243902</v>
      </c>
      <c r="FV783">
        <v>-0.16051609756097</v>
      </c>
      <c r="FW783">
        <v>0.01976875868005247</v>
      </c>
      <c r="FX783">
        <v>0</v>
      </c>
      <c r="FY783">
        <v>0</v>
      </c>
      <c r="FZ783">
        <v>3</v>
      </c>
      <c r="GA783" t="s">
        <v>439</v>
      </c>
      <c r="GB783">
        <v>2.98374</v>
      </c>
      <c r="GC783">
        <v>2.71566</v>
      </c>
      <c r="GD783">
        <v>0.222995</v>
      </c>
      <c r="GE783">
        <v>0.226359</v>
      </c>
      <c r="GF783">
        <v>0.10136</v>
      </c>
      <c r="GG783">
        <v>0.0809238</v>
      </c>
      <c r="GH783">
        <v>24657.4</v>
      </c>
      <c r="GI783">
        <v>24642.9</v>
      </c>
      <c r="GJ783">
        <v>29489</v>
      </c>
      <c r="GK783">
        <v>29454.5</v>
      </c>
      <c r="GL783">
        <v>35106.3</v>
      </c>
      <c r="GM783">
        <v>35997.5</v>
      </c>
      <c r="GN783">
        <v>41538.4</v>
      </c>
      <c r="GO783">
        <v>41974.7</v>
      </c>
      <c r="GP783">
        <v>1.95885</v>
      </c>
      <c r="GQ783">
        <v>1.91057</v>
      </c>
      <c r="GR783">
        <v>0.0846833</v>
      </c>
      <c r="GS783">
        <v>0</v>
      </c>
      <c r="GT783">
        <v>25.2033</v>
      </c>
      <c r="GU783">
        <v>999.9</v>
      </c>
      <c r="GV783">
        <v>45.5</v>
      </c>
      <c r="GW783">
        <v>31.4</v>
      </c>
      <c r="GX783">
        <v>23.2356</v>
      </c>
      <c r="GY783">
        <v>62.8598</v>
      </c>
      <c r="GZ783">
        <v>33.5817</v>
      </c>
      <c r="HA783">
        <v>1</v>
      </c>
      <c r="HB783">
        <v>-0.100259</v>
      </c>
      <c r="HC783">
        <v>0.197443</v>
      </c>
      <c r="HD783">
        <v>20.3327</v>
      </c>
      <c r="HE783">
        <v>5.21789</v>
      </c>
      <c r="HF783">
        <v>12.0099</v>
      </c>
      <c r="HG783">
        <v>4.9892</v>
      </c>
      <c r="HH783">
        <v>3.28863</v>
      </c>
      <c r="HI783">
        <v>9999</v>
      </c>
      <c r="HJ783">
        <v>9999</v>
      </c>
      <c r="HK783">
        <v>9999</v>
      </c>
      <c r="HL783">
        <v>157.7</v>
      </c>
      <c r="HM783">
        <v>1.86744</v>
      </c>
      <c r="HN783">
        <v>1.86646</v>
      </c>
      <c r="HO783">
        <v>1.86589</v>
      </c>
      <c r="HP783">
        <v>1.86584</v>
      </c>
      <c r="HQ783">
        <v>1.86768</v>
      </c>
      <c r="HR783">
        <v>1.87015</v>
      </c>
      <c r="HS783">
        <v>1.86879</v>
      </c>
      <c r="HT783">
        <v>1.87027</v>
      </c>
      <c r="HU783">
        <v>0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-5.23</v>
      </c>
      <c r="II783">
        <v>-0.1004</v>
      </c>
      <c r="IJ783">
        <v>-0.9279119013753974</v>
      </c>
      <c r="IK783">
        <v>-0.003643892653284941</v>
      </c>
      <c r="IL783">
        <v>8.948238347276123E-07</v>
      </c>
      <c r="IM783">
        <v>-2.445980282225029E-10</v>
      </c>
      <c r="IN783">
        <v>-0.1764634167570225</v>
      </c>
      <c r="IO783">
        <v>-0.01042730378795286</v>
      </c>
      <c r="IP783">
        <v>0.00100284695746963</v>
      </c>
      <c r="IQ783">
        <v>-1.701466411570297E-05</v>
      </c>
      <c r="IR783">
        <v>2</v>
      </c>
      <c r="IS783">
        <v>2310</v>
      </c>
      <c r="IT783">
        <v>1</v>
      </c>
      <c r="IU783">
        <v>25</v>
      </c>
      <c r="IV783">
        <v>50.2</v>
      </c>
      <c r="IW783">
        <v>49.9</v>
      </c>
      <c r="IX783">
        <v>3.0188</v>
      </c>
      <c r="IY783">
        <v>2.1814</v>
      </c>
      <c r="IZ783">
        <v>1.39648</v>
      </c>
      <c r="JA783">
        <v>2.34497</v>
      </c>
      <c r="JB783">
        <v>1.49536</v>
      </c>
      <c r="JC783">
        <v>2.41089</v>
      </c>
      <c r="JD783">
        <v>36.0582</v>
      </c>
      <c r="JE783">
        <v>24.1663</v>
      </c>
      <c r="JF783">
        <v>18</v>
      </c>
      <c r="JG783">
        <v>516.749</v>
      </c>
      <c r="JH783">
        <v>442.056</v>
      </c>
      <c r="JI783">
        <v>24.9999</v>
      </c>
      <c r="JJ783">
        <v>26.1647</v>
      </c>
      <c r="JK783">
        <v>30.0002</v>
      </c>
      <c r="JL783">
        <v>26.1477</v>
      </c>
      <c r="JM783">
        <v>26.091</v>
      </c>
      <c r="JN783">
        <v>60.3875</v>
      </c>
      <c r="JO783">
        <v>31.3732</v>
      </c>
      <c r="JP783">
        <v>54.2557</v>
      </c>
      <c r="JQ783">
        <v>25</v>
      </c>
      <c r="JR783">
        <v>1590.74</v>
      </c>
      <c r="JS783">
        <v>16.5193</v>
      </c>
      <c r="JT783">
        <v>100.844</v>
      </c>
      <c r="JU783">
        <v>100.808</v>
      </c>
    </row>
    <row r="784" spans="1:281">
      <c r="A784">
        <v>768</v>
      </c>
      <c r="B784">
        <v>1658952245.5</v>
      </c>
      <c r="C784">
        <v>10607.5</v>
      </c>
      <c r="D784" t="s">
        <v>1972</v>
      </c>
      <c r="E784" t="s">
        <v>1973</v>
      </c>
      <c r="F784">
        <v>5</v>
      </c>
      <c r="G784" t="s">
        <v>1783</v>
      </c>
      <c r="H784" t="s">
        <v>416</v>
      </c>
      <c r="I784">
        <v>1658952237.732143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1604.530672576375</v>
      </c>
      <c r="AK784">
        <v>1551.491818181818</v>
      </c>
      <c r="AL784">
        <v>3.407175272933186</v>
      </c>
      <c r="AM784">
        <v>65.26801918758835</v>
      </c>
      <c r="AN784">
        <f>(AP784 - AO784 + DI784*1E3/(8.314*(DK784+273.15)) * AR784/DH784 * AQ784) * DH784/(100*CV784) * 1000/(1000 - AP784)</f>
        <v>0</v>
      </c>
      <c r="AO784">
        <v>16.47528244249968</v>
      </c>
      <c r="AP784">
        <v>22.00905818181817</v>
      </c>
      <c r="AQ784">
        <v>-0.007529075199032888</v>
      </c>
      <c r="AR784">
        <v>84.82373747385547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417</v>
      </c>
      <c r="AY784" t="s">
        <v>417</v>
      </c>
      <c r="AZ784">
        <v>0</v>
      </c>
      <c r="BA784">
        <v>0</v>
      </c>
      <c r="BB784">
        <f>1-AZ784/BA784</f>
        <v>0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1394</v>
      </c>
      <c r="CA784">
        <v>300</v>
      </c>
      <c r="CB784">
        <v>300</v>
      </c>
      <c r="CC784">
        <v>300</v>
      </c>
      <c r="CD784">
        <v>10389.3</v>
      </c>
      <c r="CE784">
        <v>1221.96</v>
      </c>
      <c r="CF784">
        <v>-0.00688733</v>
      </c>
      <c r="CG784">
        <v>0.34</v>
      </c>
      <c r="CH784" t="s">
        <v>417</v>
      </c>
      <c r="CI784" t="s">
        <v>417</v>
      </c>
      <c r="CJ784" t="s">
        <v>417</v>
      </c>
      <c r="CK784" t="s">
        <v>417</v>
      </c>
      <c r="CL784" t="s">
        <v>417</v>
      </c>
      <c r="CM784" t="s">
        <v>417</v>
      </c>
      <c r="CN784" t="s">
        <v>417</v>
      </c>
      <c r="CO784" t="s">
        <v>417</v>
      </c>
      <c r="CP784" t="s">
        <v>417</v>
      </c>
      <c r="CQ784" t="s">
        <v>417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1658952237.732143</v>
      </c>
      <c r="DB784">
        <v>1493.035357142857</v>
      </c>
      <c r="DC784">
        <v>1561.4875</v>
      </c>
      <c r="DD784">
        <v>22.05435714285714</v>
      </c>
      <c r="DE784">
        <v>16.49422857142857</v>
      </c>
      <c r="DF784">
        <v>1498.236428571428</v>
      </c>
      <c r="DG784">
        <v>22.154625</v>
      </c>
      <c r="DH784">
        <v>500.0601428571429</v>
      </c>
      <c r="DI784">
        <v>90.37415714285716</v>
      </c>
      <c r="DJ784">
        <v>0.1000439607142857</v>
      </c>
      <c r="DK784">
        <v>27.144825</v>
      </c>
      <c r="DL784">
        <v>26.59384642857143</v>
      </c>
      <c r="DM784">
        <v>999.9000000000002</v>
      </c>
      <c r="DN784">
        <v>0</v>
      </c>
      <c r="DO784">
        <v>0</v>
      </c>
      <c r="DP784">
        <v>10001.83142857143</v>
      </c>
      <c r="DQ784">
        <v>0</v>
      </c>
      <c r="DR784">
        <v>11.66665</v>
      </c>
      <c r="DS784">
        <v>-68.45225714285714</v>
      </c>
      <c r="DT784">
        <v>1526.705357142857</v>
      </c>
      <c r="DU784">
        <v>1587.673214285714</v>
      </c>
      <c r="DV784">
        <v>5.56014107142857</v>
      </c>
      <c r="DW784">
        <v>1561.4875</v>
      </c>
      <c r="DX784">
        <v>16.49422857142857</v>
      </c>
      <c r="DY784">
        <v>1.993144642857143</v>
      </c>
      <c r="DZ784">
        <v>1.490651071428571</v>
      </c>
      <c r="EA784">
        <v>17.38996071428571</v>
      </c>
      <c r="EB784">
        <v>12.87260357142857</v>
      </c>
      <c r="EC784">
        <v>2000.014285714286</v>
      </c>
      <c r="ED784">
        <v>0.9800046428571429</v>
      </c>
      <c r="EE784">
        <v>0.01999505714285714</v>
      </c>
      <c r="EF784">
        <v>0</v>
      </c>
      <c r="EG784">
        <v>869.2514642857143</v>
      </c>
      <c r="EH784">
        <v>5.00097</v>
      </c>
      <c r="EI784">
        <v>17309.37857142857</v>
      </c>
      <c r="EJ784">
        <v>16707.725</v>
      </c>
      <c r="EK784">
        <v>38.812</v>
      </c>
      <c r="EL784">
        <v>39.25</v>
      </c>
      <c r="EM784">
        <v>38.75</v>
      </c>
      <c r="EN784">
        <v>38.937</v>
      </c>
      <c r="EO784">
        <v>39.41928571428571</v>
      </c>
      <c r="EP784">
        <v>1955.123571428572</v>
      </c>
      <c r="EQ784">
        <v>39.8907142857143</v>
      </c>
      <c r="ER784">
        <v>0</v>
      </c>
      <c r="ES784">
        <v>3039.599999904633</v>
      </c>
      <c r="ET784">
        <v>0</v>
      </c>
      <c r="EU784">
        <v>869.23788</v>
      </c>
      <c r="EV784">
        <v>-5.136230781000037</v>
      </c>
      <c r="EW784">
        <v>-116.4692309008099</v>
      </c>
      <c r="EX784">
        <v>17307.86</v>
      </c>
      <c r="EY784">
        <v>15</v>
      </c>
      <c r="EZ784">
        <v>1658949246.1</v>
      </c>
      <c r="FA784" t="s">
        <v>1397</v>
      </c>
      <c r="FB784">
        <v>1658949228.6</v>
      </c>
      <c r="FC784">
        <v>1658949246.1</v>
      </c>
      <c r="FD784">
        <v>1</v>
      </c>
      <c r="FE784">
        <v>1.075</v>
      </c>
      <c r="FF784">
        <v>0.018</v>
      </c>
      <c r="FG784">
        <v>-2.327</v>
      </c>
      <c r="FH784">
        <v>-0.178</v>
      </c>
      <c r="FI784">
        <v>420</v>
      </c>
      <c r="FJ784">
        <v>13</v>
      </c>
      <c r="FK784">
        <v>0.09</v>
      </c>
      <c r="FL784">
        <v>0.02</v>
      </c>
      <c r="FM784">
        <v>-68.49968999999999</v>
      </c>
      <c r="FN784">
        <v>0.7048705440900983</v>
      </c>
      <c r="FO784">
        <v>0.1576803091701688</v>
      </c>
      <c r="FP784">
        <v>0</v>
      </c>
      <c r="FQ784">
        <v>869.4935588235294</v>
      </c>
      <c r="FR784">
        <v>-5.169915968604682</v>
      </c>
      <c r="FS784">
        <v>0.5589721234329049</v>
      </c>
      <c r="FT784">
        <v>0</v>
      </c>
      <c r="FU784">
        <v>5.566081</v>
      </c>
      <c r="FV784">
        <v>-0.1411431894934454</v>
      </c>
      <c r="FW784">
        <v>0.01426905389295313</v>
      </c>
      <c r="FX784">
        <v>0</v>
      </c>
      <c r="FY784">
        <v>0</v>
      </c>
      <c r="FZ784">
        <v>3</v>
      </c>
      <c r="GA784" t="s">
        <v>439</v>
      </c>
      <c r="GB784">
        <v>2.98365</v>
      </c>
      <c r="GC784">
        <v>2.71568</v>
      </c>
      <c r="GD784">
        <v>0.224482</v>
      </c>
      <c r="GE784">
        <v>0.227773</v>
      </c>
      <c r="GF784">
        <v>0.10124</v>
      </c>
      <c r="GG784">
        <v>0.08089440000000001</v>
      </c>
      <c r="GH784">
        <v>24610</v>
      </c>
      <c r="GI784">
        <v>24597.7</v>
      </c>
      <c r="GJ784">
        <v>29488.8</v>
      </c>
      <c r="GK784">
        <v>29454.3</v>
      </c>
      <c r="GL784">
        <v>35110.8</v>
      </c>
      <c r="GM784">
        <v>35998.3</v>
      </c>
      <c r="GN784">
        <v>41538</v>
      </c>
      <c r="GO784">
        <v>41974.3</v>
      </c>
      <c r="GP784">
        <v>1.95893</v>
      </c>
      <c r="GQ784">
        <v>1.91083</v>
      </c>
      <c r="GR784">
        <v>0.08501110000000001</v>
      </c>
      <c r="GS784">
        <v>0</v>
      </c>
      <c r="GT784">
        <v>25.2033</v>
      </c>
      <c r="GU784">
        <v>999.9</v>
      </c>
      <c r="GV784">
        <v>45.5</v>
      </c>
      <c r="GW784">
        <v>31.4</v>
      </c>
      <c r="GX784">
        <v>23.2361</v>
      </c>
      <c r="GY784">
        <v>62.5998</v>
      </c>
      <c r="GZ784">
        <v>33.6739</v>
      </c>
      <c r="HA784">
        <v>1</v>
      </c>
      <c r="HB784">
        <v>-0.100343</v>
      </c>
      <c r="HC784">
        <v>0.195694</v>
      </c>
      <c r="HD784">
        <v>20.3327</v>
      </c>
      <c r="HE784">
        <v>5.21669</v>
      </c>
      <c r="HF784">
        <v>12.0099</v>
      </c>
      <c r="HG784">
        <v>4.98875</v>
      </c>
      <c r="HH784">
        <v>3.28838</v>
      </c>
      <c r="HI784">
        <v>9999</v>
      </c>
      <c r="HJ784">
        <v>9999</v>
      </c>
      <c r="HK784">
        <v>9999</v>
      </c>
      <c r="HL784">
        <v>157.7</v>
      </c>
      <c r="HM784">
        <v>1.86742</v>
      </c>
      <c r="HN784">
        <v>1.86646</v>
      </c>
      <c r="HO784">
        <v>1.86587</v>
      </c>
      <c r="HP784">
        <v>1.86584</v>
      </c>
      <c r="HQ784">
        <v>1.86768</v>
      </c>
      <c r="HR784">
        <v>1.87014</v>
      </c>
      <c r="HS784">
        <v>1.86879</v>
      </c>
      <c r="HT784">
        <v>1.87027</v>
      </c>
      <c r="HU784">
        <v>0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-5.26</v>
      </c>
      <c r="II784">
        <v>-0.1007</v>
      </c>
      <c r="IJ784">
        <v>-0.9279119013753974</v>
      </c>
      <c r="IK784">
        <v>-0.003643892653284941</v>
      </c>
      <c r="IL784">
        <v>8.948238347276123E-07</v>
      </c>
      <c r="IM784">
        <v>-2.445980282225029E-10</v>
      </c>
      <c r="IN784">
        <v>-0.1764634167570225</v>
      </c>
      <c r="IO784">
        <v>-0.01042730378795286</v>
      </c>
      <c r="IP784">
        <v>0.00100284695746963</v>
      </c>
      <c r="IQ784">
        <v>-1.701466411570297E-05</v>
      </c>
      <c r="IR784">
        <v>2</v>
      </c>
      <c r="IS784">
        <v>2310</v>
      </c>
      <c r="IT784">
        <v>1</v>
      </c>
      <c r="IU784">
        <v>25</v>
      </c>
      <c r="IV784">
        <v>50.3</v>
      </c>
      <c r="IW784">
        <v>50</v>
      </c>
      <c r="IX784">
        <v>3.04199</v>
      </c>
      <c r="IY784">
        <v>2.18506</v>
      </c>
      <c r="IZ784">
        <v>1.39648</v>
      </c>
      <c r="JA784">
        <v>2.34497</v>
      </c>
      <c r="JB784">
        <v>1.49536</v>
      </c>
      <c r="JC784">
        <v>2.38281</v>
      </c>
      <c r="JD784">
        <v>36.0347</v>
      </c>
      <c r="JE784">
        <v>24.1663</v>
      </c>
      <c r="JF784">
        <v>18</v>
      </c>
      <c r="JG784">
        <v>516.792</v>
      </c>
      <c r="JH784">
        <v>442.199</v>
      </c>
      <c r="JI784">
        <v>24.9997</v>
      </c>
      <c r="JJ784">
        <v>26.1647</v>
      </c>
      <c r="JK784">
        <v>30.0001</v>
      </c>
      <c r="JL784">
        <v>26.147</v>
      </c>
      <c r="JM784">
        <v>26.09</v>
      </c>
      <c r="JN784">
        <v>60.8669</v>
      </c>
      <c r="JO784">
        <v>31.3732</v>
      </c>
      <c r="JP784">
        <v>54.2557</v>
      </c>
      <c r="JQ784">
        <v>25</v>
      </c>
      <c r="JR784">
        <v>1604.09</v>
      </c>
      <c r="JS784">
        <v>16.5193</v>
      </c>
      <c r="JT784">
        <v>100.843</v>
      </c>
      <c r="JU784">
        <v>100.807</v>
      </c>
    </row>
    <row r="785" spans="1:281">
      <c r="A785">
        <v>769</v>
      </c>
      <c r="B785">
        <v>1658952913.6</v>
      </c>
      <c r="C785">
        <v>11275.59999990463</v>
      </c>
      <c r="D785" t="s">
        <v>1974</v>
      </c>
      <c r="E785" t="s">
        <v>1975</v>
      </c>
      <c r="F785">
        <v>5</v>
      </c>
      <c r="G785" t="s">
        <v>1976</v>
      </c>
      <c r="H785" t="s">
        <v>416</v>
      </c>
      <c r="I785">
        <v>1658952905.849999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428.1862312686382</v>
      </c>
      <c r="AK785">
        <v>403.6458666666667</v>
      </c>
      <c r="AL785">
        <v>-0.002447069070121516</v>
      </c>
      <c r="AM785">
        <v>65.19457410636298</v>
      </c>
      <c r="AN785">
        <f>(AP785 - AO785 + DI785*1E3/(8.314*(DK785+273.15)) * AR785/DH785 * AQ785) * DH785/(100*CV785) * 1000/(1000 - AP785)</f>
        <v>0</v>
      </c>
      <c r="AO785">
        <v>19.16704351576375</v>
      </c>
      <c r="AP785">
        <v>23.91768121212121</v>
      </c>
      <c r="AQ785">
        <v>8.478706792010364E-05</v>
      </c>
      <c r="AR785">
        <v>84.67374055452532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417</v>
      </c>
      <c r="AY785" t="s">
        <v>417</v>
      </c>
      <c r="AZ785">
        <v>0</v>
      </c>
      <c r="BA785">
        <v>0</v>
      </c>
      <c r="BB785">
        <f>1-AZ785/BA785</f>
        <v>0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1394</v>
      </c>
      <c r="CA785">
        <v>300</v>
      </c>
      <c r="CB785">
        <v>300</v>
      </c>
      <c r="CC785">
        <v>300</v>
      </c>
      <c r="CD785">
        <v>10389.3</v>
      </c>
      <c r="CE785">
        <v>1221.96</v>
      </c>
      <c r="CF785">
        <v>-0.00688733</v>
      </c>
      <c r="CG785">
        <v>0.34</v>
      </c>
      <c r="CH785" t="s">
        <v>417</v>
      </c>
      <c r="CI785" t="s">
        <v>417</v>
      </c>
      <c r="CJ785" t="s">
        <v>417</v>
      </c>
      <c r="CK785" t="s">
        <v>417</v>
      </c>
      <c r="CL785" t="s">
        <v>417</v>
      </c>
      <c r="CM785" t="s">
        <v>417</v>
      </c>
      <c r="CN785" t="s">
        <v>417</v>
      </c>
      <c r="CO785" t="s">
        <v>417</v>
      </c>
      <c r="CP785" t="s">
        <v>417</v>
      </c>
      <c r="CQ785" t="s">
        <v>417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1658952905.849999</v>
      </c>
      <c r="DB785">
        <v>394.0788666666666</v>
      </c>
      <c r="DC785">
        <v>419.9586333333335</v>
      </c>
      <c r="DD785">
        <v>23.89787333333333</v>
      </c>
      <c r="DE785">
        <v>19.16494</v>
      </c>
      <c r="DF785">
        <v>396.3256666666667</v>
      </c>
      <c r="DG785">
        <v>23.98231</v>
      </c>
      <c r="DH785">
        <v>500.0563333333333</v>
      </c>
      <c r="DI785">
        <v>90.37047333333334</v>
      </c>
      <c r="DJ785">
        <v>0.09999204333333332</v>
      </c>
      <c r="DK785">
        <v>27.1705</v>
      </c>
      <c r="DL785">
        <v>27.37558666666667</v>
      </c>
      <c r="DM785">
        <v>999.9000000000002</v>
      </c>
      <c r="DN785">
        <v>0</v>
      </c>
      <c r="DO785">
        <v>0</v>
      </c>
      <c r="DP785">
        <v>10001.89033333333</v>
      </c>
      <c r="DQ785">
        <v>0</v>
      </c>
      <c r="DR785">
        <v>11.54000666666667</v>
      </c>
      <c r="DS785">
        <v>-25.87975666666667</v>
      </c>
      <c r="DT785">
        <v>403.7271</v>
      </c>
      <c r="DU785">
        <v>428.1644333333334</v>
      </c>
      <c r="DV785">
        <v>4.732938</v>
      </c>
      <c r="DW785">
        <v>419.9586333333335</v>
      </c>
      <c r="DX785">
        <v>19.16494</v>
      </c>
      <c r="DY785">
        <v>2.159663</v>
      </c>
      <c r="DZ785">
        <v>1.731944</v>
      </c>
      <c r="EA785">
        <v>18.66619333333334</v>
      </c>
      <c r="EB785">
        <v>15.18574333333333</v>
      </c>
      <c r="EC785">
        <v>2000.022</v>
      </c>
      <c r="ED785">
        <v>0.9800051999999998</v>
      </c>
      <c r="EE785">
        <v>0.01999440000000001</v>
      </c>
      <c r="EF785">
        <v>0</v>
      </c>
      <c r="EG785">
        <v>849.1151333333331</v>
      </c>
      <c r="EH785">
        <v>5.000969999999999</v>
      </c>
      <c r="EI785">
        <v>16893.64666666666</v>
      </c>
      <c r="EJ785">
        <v>16707.80333333333</v>
      </c>
      <c r="EK785">
        <v>38.63326666666667</v>
      </c>
      <c r="EL785">
        <v>39.18699999999999</v>
      </c>
      <c r="EM785">
        <v>38.6208</v>
      </c>
      <c r="EN785">
        <v>38.92046666666666</v>
      </c>
      <c r="EO785">
        <v>39.27066666666666</v>
      </c>
      <c r="EP785">
        <v>1955.131666666667</v>
      </c>
      <c r="EQ785">
        <v>39.89000000000001</v>
      </c>
      <c r="ER785">
        <v>0</v>
      </c>
      <c r="ES785">
        <v>3707.399999856949</v>
      </c>
      <c r="ET785">
        <v>0</v>
      </c>
      <c r="EU785">
        <v>849.0964615384614</v>
      </c>
      <c r="EV785">
        <v>-2.858256397184919</v>
      </c>
      <c r="EW785">
        <v>-87.08717949202099</v>
      </c>
      <c r="EX785">
        <v>16893.40384615385</v>
      </c>
      <c r="EY785">
        <v>15</v>
      </c>
      <c r="EZ785">
        <v>1658949246.1</v>
      </c>
      <c r="FA785" t="s">
        <v>1397</v>
      </c>
      <c r="FB785">
        <v>1658949228.6</v>
      </c>
      <c r="FC785">
        <v>1658949246.1</v>
      </c>
      <c r="FD785">
        <v>1</v>
      </c>
      <c r="FE785">
        <v>1.075</v>
      </c>
      <c r="FF785">
        <v>0.018</v>
      </c>
      <c r="FG785">
        <v>-2.327</v>
      </c>
      <c r="FH785">
        <v>-0.178</v>
      </c>
      <c r="FI785">
        <v>420</v>
      </c>
      <c r="FJ785">
        <v>13</v>
      </c>
      <c r="FK785">
        <v>0.09</v>
      </c>
      <c r="FL785">
        <v>0.02</v>
      </c>
      <c r="FM785">
        <v>-25.8609425</v>
      </c>
      <c r="FN785">
        <v>-0.5061242026266028</v>
      </c>
      <c r="FO785">
        <v>0.06275529813290678</v>
      </c>
      <c r="FP785">
        <v>0</v>
      </c>
      <c r="FQ785">
        <v>849.3158823529412</v>
      </c>
      <c r="FR785">
        <v>-3.687944996764934</v>
      </c>
      <c r="FS785">
        <v>0.460499074834991</v>
      </c>
      <c r="FT785">
        <v>0</v>
      </c>
      <c r="FU785">
        <v>4.72698325</v>
      </c>
      <c r="FV785">
        <v>0.1436619512194936</v>
      </c>
      <c r="FW785">
        <v>0.01383505970126265</v>
      </c>
      <c r="FX785">
        <v>0</v>
      </c>
      <c r="FY785">
        <v>0</v>
      </c>
      <c r="FZ785">
        <v>3</v>
      </c>
      <c r="GA785" t="s">
        <v>439</v>
      </c>
      <c r="GB785">
        <v>2.9834</v>
      </c>
      <c r="GC785">
        <v>2.71546</v>
      </c>
      <c r="GD785">
        <v>0.0903398</v>
      </c>
      <c r="GE785">
        <v>0.09350319999999999</v>
      </c>
      <c r="GF785">
        <v>0.107242</v>
      </c>
      <c r="GG785">
        <v>0.09009300000000001</v>
      </c>
      <c r="GH785">
        <v>28856.7</v>
      </c>
      <c r="GI785">
        <v>28864.2</v>
      </c>
      <c r="GJ785">
        <v>29481.2</v>
      </c>
      <c r="GK785">
        <v>29446.4</v>
      </c>
      <c r="GL785">
        <v>34860.1</v>
      </c>
      <c r="GM785">
        <v>35620.5</v>
      </c>
      <c r="GN785">
        <v>41525.9</v>
      </c>
      <c r="GO785">
        <v>41963.1</v>
      </c>
      <c r="GP785">
        <v>1.95642</v>
      </c>
      <c r="GQ785">
        <v>1.90985</v>
      </c>
      <c r="GR785">
        <v>0.129528</v>
      </c>
      <c r="GS785">
        <v>0</v>
      </c>
      <c r="GT785">
        <v>25.2501</v>
      </c>
      <c r="GU785">
        <v>999.9</v>
      </c>
      <c r="GV785">
        <v>44.4</v>
      </c>
      <c r="GW785">
        <v>31.5</v>
      </c>
      <c r="GX785">
        <v>22.8037</v>
      </c>
      <c r="GY785">
        <v>63.0735</v>
      </c>
      <c r="GZ785">
        <v>33.9623</v>
      </c>
      <c r="HA785">
        <v>1</v>
      </c>
      <c r="HB785">
        <v>-0.0894665</v>
      </c>
      <c r="HC785">
        <v>0.277525</v>
      </c>
      <c r="HD785">
        <v>20.333</v>
      </c>
      <c r="HE785">
        <v>5.22178</v>
      </c>
      <c r="HF785">
        <v>12.0099</v>
      </c>
      <c r="HG785">
        <v>4.9903</v>
      </c>
      <c r="HH785">
        <v>3.28925</v>
      </c>
      <c r="HI785">
        <v>9999</v>
      </c>
      <c r="HJ785">
        <v>9999</v>
      </c>
      <c r="HK785">
        <v>9999</v>
      </c>
      <c r="HL785">
        <v>157.8</v>
      </c>
      <c r="HM785">
        <v>1.8674</v>
      </c>
      <c r="HN785">
        <v>1.86646</v>
      </c>
      <c r="HO785">
        <v>1.86584</v>
      </c>
      <c r="HP785">
        <v>1.86584</v>
      </c>
      <c r="HQ785">
        <v>1.86768</v>
      </c>
      <c r="HR785">
        <v>1.87016</v>
      </c>
      <c r="HS785">
        <v>1.86875</v>
      </c>
      <c r="HT785">
        <v>1.87027</v>
      </c>
      <c r="HU785">
        <v>0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-2.246</v>
      </c>
      <c r="II785">
        <v>-0.0842</v>
      </c>
      <c r="IJ785">
        <v>-0.9279119013753974</v>
      </c>
      <c r="IK785">
        <v>-0.003643892653284941</v>
      </c>
      <c r="IL785">
        <v>8.948238347276123E-07</v>
      </c>
      <c r="IM785">
        <v>-2.445980282225029E-10</v>
      </c>
      <c r="IN785">
        <v>-0.1764634167570225</v>
      </c>
      <c r="IO785">
        <v>-0.01042730378795286</v>
      </c>
      <c r="IP785">
        <v>0.00100284695746963</v>
      </c>
      <c r="IQ785">
        <v>-1.701466411570297E-05</v>
      </c>
      <c r="IR785">
        <v>2</v>
      </c>
      <c r="IS785">
        <v>2310</v>
      </c>
      <c r="IT785">
        <v>1</v>
      </c>
      <c r="IU785">
        <v>25</v>
      </c>
      <c r="IV785">
        <v>61.4</v>
      </c>
      <c r="IW785">
        <v>61.1</v>
      </c>
      <c r="IX785">
        <v>1.04858</v>
      </c>
      <c r="IY785">
        <v>2.21558</v>
      </c>
      <c r="IZ785">
        <v>1.39648</v>
      </c>
      <c r="JA785">
        <v>2.34253</v>
      </c>
      <c r="JB785">
        <v>1.49536</v>
      </c>
      <c r="JC785">
        <v>2.29126</v>
      </c>
      <c r="JD785">
        <v>36.0582</v>
      </c>
      <c r="JE785">
        <v>24.1575</v>
      </c>
      <c r="JF785">
        <v>18</v>
      </c>
      <c r="JG785">
        <v>515.8049999999999</v>
      </c>
      <c r="JH785">
        <v>442.141</v>
      </c>
      <c r="JI785">
        <v>25.0003</v>
      </c>
      <c r="JJ785">
        <v>26.262</v>
      </c>
      <c r="JK785">
        <v>30.0001</v>
      </c>
      <c r="JL785">
        <v>26.2181</v>
      </c>
      <c r="JM785">
        <v>26.1577</v>
      </c>
      <c r="JN785">
        <v>20.9899</v>
      </c>
      <c r="JO785">
        <v>19.3108</v>
      </c>
      <c r="JP785">
        <v>52.0022</v>
      </c>
      <c r="JQ785">
        <v>25</v>
      </c>
      <c r="JR785">
        <v>413.261</v>
      </c>
      <c r="JS785">
        <v>19.1444</v>
      </c>
      <c r="JT785">
        <v>100.815</v>
      </c>
      <c r="JU785">
        <v>100.78</v>
      </c>
    </row>
    <row r="786" spans="1:281">
      <c r="A786">
        <v>770</v>
      </c>
      <c r="B786">
        <v>1658952918.6</v>
      </c>
      <c r="C786">
        <v>11280.59999990463</v>
      </c>
      <c r="D786" t="s">
        <v>1977</v>
      </c>
      <c r="E786" t="s">
        <v>1978</v>
      </c>
      <c r="F786">
        <v>5</v>
      </c>
      <c r="G786" t="s">
        <v>1976</v>
      </c>
      <c r="H786" t="s">
        <v>416</v>
      </c>
      <c r="I786">
        <v>1658952910.755172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428.0368776534844</v>
      </c>
      <c r="AK786">
        <v>403.5710424242424</v>
      </c>
      <c r="AL786">
        <v>-0.02870805950773902</v>
      </c>
      <c r="AM786">
        <v>65.19457410636298</v>
      </c>
      <c r="AN786">
        <f>(AP786 - AO786 + DI786*1E3/(8.314*(DK786+273.15)) * AR786/DH786 * AQ786) * DH786/(100*CV786) * 1000/(1000 - AP786)</f>
        <v>0</v>
      </c>
      <c r="AO786">
        <v>19.16615762651789</v>
      </c>
      <c r="AP786">
        <v>23.92868060606061</v>
      </c>
      <c r="AQ786">
        <v>5.2883615912791E-05</v>
      </c>
      <c r="AR786">
        <v>84.67374055452532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417</v>
      </c>
      <c r="AY786" t="s">
        <v>417</v>
      </c>
      <c r="AZ786">
        <v>0</v>
      </c>
      <c r="BA786">
        <v>0</v>
      </c>
      <c r="BB786">
        <f>1-AZ786/BA786</f>
        <v>0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1394</v>
      </c>
      <c r="CA786">
        <v>300</v>
      </c>
      <c r="CB786">
        <v>300</v>
      </c>
      <c r="CC786">
        <v>300</v>
      </c>
      <c r="CD786">
        <v>10389.3</v>
      </c>
      <c r="CE786">
        <v>1221.96</v>
      </c>
      <c r="CF786">
        <v>-0.00688733</v>
      </c>
      <c r="CG786">
        <v>0.34</v>
      </c>
      <c r="CH786" t="s">
        <v>417</v>
      </c>
      <c r="CI786" t="s">
        <v>417</v>
      </c>
      <c r="CJ786" t="s">
        <v>417</v>
      </c>
      <c r="CK786" t="s">
        <v>417</v>
      </c>
      <c r="CL786" t="s">
        <v>417</v>
      </c>
      <c r="CM786" t="s">
        <v>417</v>
      </c>
      <c r="CN786" t="s">
        <v>417</v>
      </c>
      <c r="CO786" t="s">
        <v>417</v>
      </c>
      <c r="CP786" t="s">
        <v>417</v>
      </c>
      <c r="CQ786" t="s">
        <v>417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1658952910.755172</v>
      </c>
      <c r="DB786">
        <v>394.0291379310345</v>
      </c>
      <c r="DC786">
        <v>419.7784482758621</v>
      </c>
      <c r="DD786">
        <v>23.91081379310345</v>
      </c>
      <c r="DE786">
        <v>19.16587931034483</v>
      </c>
      <c r="DF786">
        <v>396.275827586207</v>
      </c>
      <c r="DG786">
        <v>23.9951448275862</v>
      </c>
      <c r="DH786">
        <v>500.0342413793103</v>
      </c>
      <c r="DI786">
        <v>90.37053448275864</v>
      </c>
      <c r="DJ786">
        <v>0.09996054827586205</v>
      </c>
      <c r="DK786">
        <v>27.17355517241379</v>
      </c>
      <c r="DL786">
        <v>27.37370344827586</v>
      </c>
      <c r="DM786">
        <v>999.9000000000002</v>
      </c>
      <c r="DN786">
        <v>0</v>
      </c>
      <c r="DO786">
        <v>0</v>
      </c>
      <c r="DP786">
        <v>9998.423103448276</v>
      </c>
      <c r="DQ786">
        <v>0</v>
      </c>
      <c r="DR786">
        <v>11.53053448275862</v>
      </c>
      <c r="DS786">
        <v>-25.74928965517242</v>
      </c>
      <c r="DT786">
        <v>403.6815172413794</v>
      </c>
      <c r="DU786">
        <v>427.9811379310345</v>
      </c>
      <c r="DV786">
        <v>4.744942068965517</v>
      </c>
      <c r="DW786">
        <v>419.7784482758621</v>
      </c>
      <c r="DX786">
        <v>19.16587931034483</v>
      </c>
      <c r="DY786">
        <v>2.160833448275862</v>
      </c>
      <c r="DZ786">
        <v>1.73203</v>
      </c>
      <c r="EA786">
        <v>18.67485862068965</v>
      </c>
      <c r="EB786">
        <v>15.18651379310345</v>
      </c>
      <c r="EC786">
        <v>2000.035517241379</v>
      </c>
      <c r="ED786">
        <v>0.9800052758620688</v>
      </c>
      <c r="EE786">
        <v>0.01999432413793104</v>
      </c>
      <c r="EF786">
        <v>0</v>
      </c>
      <c r="EG786">
        <v>848.8790689655171</v>
      </c>
      <c r="EH786">
        <v>5.000969999999999</v>
      </c>
      <c r="EI786">
        <v>16886.94482758621</v>
      </c>
      <c r="EJ786">
        <v>16707.91724137931</v>
      </c>
      <c r="EK786">
        <v>38.6378275862069</v>
      </c>
      <c r="EL786">
        <v>39.18699999999999</v>
      </c>
      <c r="EM786">
        <v>38.61631034482758</v>
      </c>
      <c r="EN786">
        <v>38.9241724137931</v>
      </c>
      <c r="EO786">
        <v>39.27137931034483</v>
      </c>
      <c r="EP786">
        <v>1955.144827586207</v>
      </c>
      <c r="EQ786">
        <v>39.89000000000001</v>
      </c>
      <c r="ER786">
        <v>0</v>
      </c>
      <c r="ES786">
        <v>3712.799999952316</v>
      </c>
      <c r="ET786">
        <v>0</v>
      </c>
      <c r="EU786">
        <v>848.8136</v>
      </c>
      <c r="EV786">
        <v>-3.689615376762403</v>
      </c>
      <c r="EW786">
        <v>-82.95384599328568</v>
      </c>
      <c r="EX786">
        <v>16885.44</v>
      </c>
      <c r="EY786">
        <v>15</v>
      </c>
      <c r="EZ786">
        <v>1658949246.1</v>
      </c>
      <c r="FA786" t="s">
        <v>1397</v>
      </c>
      <c r="FB786">
        <v>1658949228.6</v>
      </c>
      <c r="FC786">
        <v>1658949246.1</v>
      </c>
      <c r="FD786">
        <v>1</v>
      </c>
      <c r="FE786">
        <v>1.075</v>
      </c>
      <c r="FF786">
        <v>0.018</v>
      </c>
      <c r="FG786">
        <v>-2.327</v>
      </c>
      <c r="FH786">
        <v>-0.178</v>
      </c>
      <c r="FI786">
        <v>420</v>
      </c>
      <c r="FJ786">
        <v>13</v>
      </c>
      <c r="FK786">
        <v>0.09</v>
      </c>
      <c r="FL786">
        <v>0.02</v>
      </c>
      <c r="FM786">
        <v>-25.8543175</v>
      </c>
      <c r="FN786">
        <v>0.1562330206379183</v>
      </c>
      <c r="FO786">
        <v>0.1414003357271474</v>
      </c>
      <c r="FP786">
        <v>1</v>
      </c>
      <c r="FQ786">
        <v>849.0553235294118</v>
      </c>
      <c r="FR786">
        <v>-3.191795260806695</v>
      </c>
      <c r="FS786">
        <v>0.4054690617477584</v>
      </c>
      <c r="FT786">
        <v>0</v>
      </c>
      <c r="FU786">
        <v>4.7366775</v>
      </c>
      <c r="FV786">
        <v>0.1444408255159361</v>
      </c>
      <c r="FW786">
        <v>0.01390863072879571</v>
      </c>
      <c r="FX786">
        <v>0</v>
      </c>
      <c r="FY786">
        <v>1</v>
      </c>
      <c r="FZ786">
        <v>3</v>
      </c>
      <c r="GA786" t="s">
        <v>426</v>
      </c>
      <c r="GB786">
        <v>2.98355</v>
      </c>
      <c r="GC786">
        <v>2.71561</v>
      </c>
      <c r="GD786">
        <v>0.0903108</v>
      </c>
      <c r="GE786">
        <v>0.0930314</v>
      </c>
      <c r="GF786">
        <v>0.107277</v>
      </c>
      <c r="GG786">
        <v>0.0900913</v>
      </c>
      <c r="GH786">
        <v>28857.6</v>
      </c>
      <c r="GI786">
        <v>28879.2</v>
      </c>
      <c r="GJ786">
        <v>29481.2</v>
      </c>
      <c r="GK786">
        <v>29446.4</v>
      </c>
      <c r="GL786">
        <v>34858.3</v>
      </c>
      <c r="GM786">
        <v>35620.5</v>
      </c>
      <c r="GN786">
        <v>41525.5</v>
      </c>
      <c r="GO786">
        <v>41963</v>
      </c>
      <c r="GP786">
        <v>1.95637</v>
      </c>
      <c r="GQ786">
        <v>1.90958</v>
      </c>
      <c r="GR786">
        <v>0.129603</v>
      </c>
      <c r="GS786">
        <v>0</v>
      </c>
      <c r="GT786">
        <v>25.2522</v>
      </c>
      <c r="GU786">
        <v>999.9</v>
      </c>
      <c r="GV786">
        <v>44.4</v>
      </c>
      <c r="GW786">
        <v>31.5</v>
      </c>
      <c r="GX786">
        <v>22.8046</v>
      </c>
      <c r="GY786">
        <v>62.8435</v>
      </c>
      <c r="GZ786">
        <v>33.5537</v>
      </c>
      <c r="HA786">
        <v>1</v>
      </c>
      <c r="HB786">
        <v>-0.0894411</v>
      </c>
      <c r="HC786">
        <v>0.2797</v>
      </c>
      <c r="HD786">
        <v>20.3323</v>
      </c>
      <c r="HE786">
        <v>5.21699</v>
      </c>
      <c r="HF786">
        <v>12.0099</v>
      </c>
      <c r="HG786">
        <v>4.9889</v>
      </c>
      <c r="HH786">
        <v>3.2885</v>
      </c>
      <c r="HI786">
        <v>9999</v>
      </c>
      <c r="HJ786">
        <v>9999</v>
      </c>
      <c r="HK786">
        <v>9999</v>
      </c>
      <c r="HL786">
        <v>157.8</v>
      </c>
      <c r="HM786">
        <v>1.86739</v>
      </c>
      <c r="HN786">
        <v>1.86646</v>
      </c>
      <c r="HO786">
        <v>1.86584</v>
      </c>
      <c r="HP786">
        <v>1.86584</v>
      </c>
      <c r="HQ786">
        <v>1.86768</v>
      </c>
      <c r="HR786">
        <v>1.87014</v>
      </c>
      <c r="HS786">
        <v>1.86874</v>
      </c>
      <c r="HT786">
        <v>1.87027</v>
      </c>
      <c r="HU786">
        <v>0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-2.245</v>
      </c>
      <c r="II786">
        <v>-0.08409999999999999</v>
      </c>
      <c r="IJ786">
        <v>-0.9279119013753974</v>
      </c>
      <c r="IK786">
        <v>-0.003643892653284941</v>
      </c>
      <c r="IL786">
        <v>8.948238347276123E-07</v>
      </c>
      <c r="IM786">
        <v>-2.445980282225029E-10</v>
      </c>
      <c r="IN786">
        <v>-0.1764634167570225</v>
      </c>
      <c r="IO786">
        <v>-0.01042730378795286</v>
      </c>
      <c r="IP786">
        <v>0.00100284695746963</v>
      </c>
      <c r="IQ786">
        <v>-1.701466411570297E-05</v>
      </c>
      <c r="IR786">
        <v>2</v>
      </c>
      <c r="IS786">
        <v>2310</v>
      </c>
      <c r="IT786">
        <v>1</v>
      </c>
      <c r="IU786">
        <v>25</v>
      </c>
      <c r="IV786">
        <v>61.5</v>
      </c>
      <c r="IW786">
        <v>61.2</v>
      </c>
      <c r="IX786">
        <v>1.02173</v>
      </c>
      <c r="IY786">
        <v>2.2168</v>
      </c>
      <c r="IZ786">
        <v>1.39648</v>
      </c>
      <c r="JA786">
        <v>2.34375</v>
      </c>
      <c r="JB786">
        <v>1.49536</v>
      </c>
      <c r="JC786">
        <v>2.29004</v>
      </c>
      <c r="JD786">
        <v>36.0582</v>
      </c>
      <c r="JE786">
        <v>24.1663</v>
      </c>
      <c r="JF786">
        <v>18</v>
      </c>
      <c r="JG786">
        <v>515.784</v>
      </c>
      <c r="JH786">
        <v>441.98</v>
      </c>
      <c r="JI786">
        <v>25.0004</v>
      </c>
      <c r="JJ786">
        <v>26.2634</v>
      </c>
      <c r="JK786">
        <v>30.0001</v>
      </c>
      <c r="JL786">
        <v>26.2194</v>
      </c>
      <c r="JM786">
        <v>26.1584</v>
      </c>
      <c r="JN786">
        <v>20.4614</v>
      </c>
      <c r="JO786">
        <v>19.3108</v>
      </c>
      <c r="JP786">
        <v>52.0022</v>
      </c>
      <c r="JQ786">
        <v>25</v>
      </c>
      <c r="JR786">
        <v>399.888</v>
      </c>
      <c r="JS786">
        <v>19.1213</v>
      </c>
      <c r="JT786">
        <v>100.815</v>
      </c>
      <c r="JU786">
        <v>100.78</v>
      </c>
    </row>
    <row r="787" spans="1:281">
      <c r="A787">
        <v>771</v>
      </c>
      <c r="B787">
        <v>1658952923.6</v>
      </c>
      <c r="C787">
        <v>11285.59999990463</v>
      </c>
      <c r="D787" t="s">
        <v>1979</v>
      </c>
      <c r="E787" t="s">
        <v>1980</v>
      </c>
      <c r="F787">
        <v>5</v>
      </c>
      <c r="G787" t="s">
        <v>1976</v>
      </c>
      <c r="H787" t="s">
        <v>416</v>
      </c>
      <c r="I787">
        <v>1658952915.832142</v>
      </c>
      <c r="J787">
        <f>(K787)/1000</f>
        <v>0</v>
      </c>
      <c r="K787">
        <f>IF(CZ787, AN787, AH787)</f>
        <v>0</v>
      </c>
      <c r="L787">
        <f>IF(CZ787, AI787, AG787)</f>
        <v>0</v>
      </c>
      <c r="M787">
        <f>DB787 - IF(AU787&gt;1, L787*CV787*100.0/(AW787*DP787), 0)</f>
        <v>0</v>
      </c>
      <c r="N787">
        <f>((T787-J787/2)*M787-L787)/(T787+J787/2)</f>
        <v>0</v>
      </c>
      <c r="O787">
        <f>N787*(DI787+DJ787)/1000.0</f>
        <v>0</v>
      </c>
      <c r="P787">
        <f>(DB787 - IF(AU787&gt;1, L787*CV787*100.0/(AW787*DP787), 0))*(DI787+DJ787)/1000.0</f>
        <v>0</v>
      </c>
      <c r="Q787">
        <f>2.0/((1/S787-1/R787)+SIGN(S787)*SQRT((1/S787-1/R787)*(1/S787-1/R787) + 4*CW787/((CW787+1)*(CW787+1))*(2*1/S787*1/R787-1/R787*1/R787)))</f>
        <v>0</v>
      </c>
      <c r="R787">
        <f>IF(LEFT(CX787,1)&lt;&gt;"0",IF(LEFT(CX787,1)="1",3.0,CY787),$D$5+$E$5*(DP787*DI787/($K$5*1000))+$F$5*(DP787*DI787/($K$5*1000))*MAX(MIN(CV787,$J$5),$I$5)*MAX(MIN(CV787,$J$5),$I$5)+$G$5*MAX(MIN(CV787,$J$5),$I$5)*(DP787*DI787/($K$5*1000))+$H$5*(DP787*DI787/($K$5*1000))*(DP787*DI787/($K$5*1000)))</f>
        <v>0</v>
      </c>
      <c r="S787">
        <f>J787*(1000-(1000*0.61365*exp(17.502*W787/(240.97+W787))/(DI787+DJ787)+DD787)/2)/(1000*0.61365*exp(17.502*W787/(240.97+W787))/(DI787+DJ787)-DD787)</f>
        <v>0</v>
      </c>
      <c r="T787">
        <f>1/((CW787+1)/(Q787/1.6)+1/(R787/1.37)) + CW787/((CW787+1)/(Q787/1.6) + CW787/(R787/1.37))</f>
        <v>0</v>
      </c>
      <c r="U787">
        <f>(CR787*CU787)</f>
        <v>0</v>
      </c>
      <c r="V787">
        <f>(DK787+(U787+2*0.95*5.67E-8*(((DK787+$B$7)+273)^4-(DK787+273)^4)-44100*J787)/(1.84*29.3*R787+8*0.95*5.67E-8*(DK787+273)^3))</f>
        <v>0</v>
      </c>
      <c r="W787">
        <f>($C$7*DL787+$D$7*DM787+$E$7*V787)</f>
        <v>0</v>
      </c>
      <c r="X787">
        <f>0.61365*exp(17.502*W787/(240.97+W787))</f>
        <v>0</v>
      </c>
      <c r="Y787">
        <f>(Z787/AA787*100)</f>
        <v>0</v>
      </c>
      <c r="Z787">
        <f>DD787*(DI787+DJ787)/1000</f>
        <v>0</v>
      </c>
      <c r="AA787">
        <f>0.61365*exp(17.502*DK787/(240.97+DK787))</f>
        <v>0</v>
      </c>
      <c r="AB787">
        <f>(X787-DD787*(DI787+DJ787)/1000)</f>
        <v>0</v>
      </c>
      <c r="AC787">
        <f>(-J787*44100)</f>
        <v>0</v>
      </c>
      <c r="AD787">
        <f>2*29.3*R787*0.92*(DK787-W787)</f>
        <v>0</v>
      </c>
      <c r="AE787">
        <f>2*0.95*5.67E-8*(((DK787+$B$7)+273)^4-(W787+273)^4)</f>
        <v>0</v>
      </c>
      <c r="AF787">
        <f>U787+AE787+AC787+AD787</f>
        <v>0</v>
      </c>
      <c r="AG787">
        <f>DH787*AU787*(DC787-DB787*(1000-AU787*DE787)/(1000-AU787*DD787))/(100*CV787)</f>
        <v>0</v>
      </c>
      <c r="AH787">
        <f>1000*DH787*AU787*(DD787-DE787)/(100*CV787*(1000-AU787*DD787))</f>
        <v>0</v>
      </c>
      <c r="AI787">
        <f>(AJ787 - AK787 - DI787*1E3/(8.314*(DK787+273.15)) * AM787/DH787 * AL787) * DH787/(100*CV787) * (1000 - DE787)/1000</f>
        <v>0</v>
      </c>
      <c r="AJ787">
        <v>419.8704335142062</v>
      </c>
      <c r="AK787">
        <v>400.1158848484847</v>
      </c>
      <c r="AL787">
        <v>-0.9142540091468918</v>
      </c>
      <c r="AM787">
        <v>65.19457410636298</v>
      </c>
      <c r="AN787">
        <f>(AP787 - AO787 + DI787*1E3/(8.314*(DK787+273.15)) * AR787/DH787 * AQ787) * DH787/(100*CV787) * 1000/(1000 - AP787)</f>
        <v>0</v>
      </c>
      <c r="AO787">
        <v>19.16515689250649</v>
      </c>
      <c r="AP787">
        <v>23.93994969696968</v>
      </c>
      <c r="AQ787">
        <v>5.500959813510553E-05</v>
      </c>
      <c r="AR787">
        <v>84.67374055452532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MAX(0,($B$13+$C$13*DP787)/(1+$D$13*DP787)*DI787/(DK787+273)*$E$13)</f>
        <v>0</v>
      </c>
      <c r="AX787" t="s">
        <v>417</v>
      </c>
      <c r="AY787" t="s">
        <v>417</v>
      </c>
      <c r="AZ787">
        <v>0</v>
      </c>
      <c r="BA787">
        <v>0</v>
      </c>
      <c r="BB787">
        <f>1-AZ787/BA787</f>
        <v>0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>
        <f>1-BF787/BG787</f>
        <v>0</v>
      </c>
      <c r="BI787">
        <v>0.5</v>
      </c>
      <c r="BJ787">
        <f>CS787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417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BZ787">
        <v>1394</v>
      </c>
      <c r="CA787">
        <v>300</v>
      </c>
      <c r="CB787">
        <v>300</v>
      </c>
      <c r="CC787">
        <v>300</v>
      </c>
      <c r="CD787">
        <v>10389.3</v>
      </c>
      <c r="CE787">
        <v>1221.96</v>
      </c>
      <c r="CF787">
        <v>-0.00688733</v>
      </c>
      <c r="CG787">
        <v>0.34</v>
      </c>
      <c r="CH787" t="s">
        <v>417</v>
      </c>
      <c r="CI787" t="s">
        <v>417</v>
      </c>
      <c r="CJ787" t="s">
        <v>417</v>
      </c>
      <c r="CK787" t="s">
        <v>417</v>
      </c>
      <c r="CL787" t="s">
        <v>417</v>
      </c>
      <c r="CM787" t="s">
        <v>417</v>
      </c>
      <c r="CN787" t="s">
        <v>417</v>
      </c>
      <c r="CO787" t="s">
        <v>417</v>
      </c>
      <c r="CP787" t="s">
        <v>417</v>
      </c>
      <c r="CQ787" t="s">
        <v>417</v>
      </c>
      <c r="CR787">
        <f>$B$11*DQ787+$C$11*DR787+$F$11*EC787*(1-EF787)</f>
        <v>0</v>
      </c>
      <c r="CS787">
        <f>CR787*CT787</f>
        <v>0</v>
      </c>
      <c r="CT787">
        <f>($B$11*$D$9+$C$11*$D$9+$F$11*((EP787+EH787)/MAX(EP787+EH787+EQ787, 0.1)*$I$9+EQ787/MAX(EP787+EH787+EQ787, 0.1)*$J$9))/($B$11+$C$11+$F$11)</f>
        <v>0</v>
      </c>
      <c r="CU787">
        <f>($B$11*$K$9+$C$11*$K$9+$F$11*((EP787+EH787)/MAX(EP787+EH787+EQ787, 0.1)*$P$9+EQ787/MAX(EP787+EH787+EQ787, 0.1)*$Q$9))/($B$11+$C$11+$F$11)</f>
        <v>0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1658952915.832142</v>
      </c>
      <c r="DB787">
        <v>393.48525</v>
      </c>
      <c r="DC787">
        <v>416.9569285714286</v>
      </c>
      <c r="DD787">
        <v>23.92338571428571</v>
      </c>
      <c r="DE787">
        <v>19.16620714285714</v>
      </c>
      <c r="DF787">
        <v>395.7302142857143</v>
      </c>
      <c r="DG787">
        <v>24.00761785714286</v>
      </c>
      <c r="DH787">
        <v>500.0270714285715</v>
      </c>
      <c r="DI787">
        <v>90.37004285714285</v>
      </c>
      <c r="DJ787">
        <v>0.09990884642857142</v>
      </c>
      <c r="DK787">
        <v>27.17458571428571</v>
      </c>
      <c r="DL787">
        <v>27.37217142857143</v>
      </c>
      <c r="DM787">
        <v>999.9000000000002</v>
      </c>
      <c r="DN787">
        <v>0</v>
      </c>
      <c r="DO787">
        <v>0</v>
      </c>
      <c r="DP787">
        <v>9995.756071428574</v>
      </c>
      <c r="DQ787">
        <v>0</v>
      </c>
      <c r="DR787">
        <v>11.51124642857143</v>
      </c>
      <c r="DS787">
        <v>-23.47170357142857</v>
      </c>
      <c r="DT787">
        <v>403.1295357142858</v>
      </c>
      <c r="DU787">
        <v>425.1047142857142</v>
      </c>
      <c r="DV787">
        <v>4.757180357142857</v>
      </c>
      <c r="DW787">
        <v>416.9569285714286</v>
      </c>
      <c r="DX787">
        <v>19.16620714285714</v>
      </c>
      <c r="DY787">
        <v>2.1619575</v>
      </c>
      <c r="DZ787">
        <v>1.732051071428572</v>
      </c>
      <c r="EA787">
        <v>18.683175</v>
      </c>
      <c r="EB787">
        <v>15.18670357142857</v>
      </c>
      <c r="EC787">
        <v>2000.005357142857</v>
      </c>
      <c r="ED787">
        <v>0.9800049285714285</v>
      </c>
      <c r="EE787">
        <v>0.01999467142857143</v>
      </c>
      <c r="EF787">
        <v>0</v>
      </c>
      <c r="EG787">
        <v>848.5963214285715</v>
      </c>
      <c r="EH787">
        <v>5.00097</v>
      </c>
      <c r="EI787">
        <v>16880.34642857143</v>
      </c>
      <c r="EJ787">
        <v>16707.64642857143</v>
      </c>
      <c r="EK787">
        <v>38.65157142857142</v>
      </c>
      <c r="EL787">
        <v>39.187</v>
      </c>
      <c r="EM787">
        <v>38.61149999999999</v>
      </c>
      <c r="EN787">
        <v>38.92592857142857</v>
      </c>
      <c r="EO787">
        <v>39.26328571428571</v>
      </c>
      <c r="EP787">
        <v>1955.114642857143</v>
      </c>
      <c r="EQ787">
        <v>39.89000000000001</v>
      </c>
      <c r="ER787">
        <v>0</v>
      </c>
      <c r="ES787">
        <v>3717.599999904633</v>
      </c>
      <c r="ET787">
        <v>0</v>
      </c>
      <c r="EU787">
        <v>848.5116399999999</v>
      </c>
      <c r="EV787">
        <v>-4.557538465480425</v>
      </c>
      <c r="EW787">
        <v>-73.12307698946731</v>
      </c>
      <c r="EX787">
        <v>16879.36</v>
      </c>
      <c r="EY787">
        <v>15</v>
      </c>
      <c r="EZ787">
        <v>1658949246.1</v>
      </c>
      <c r="FA787" t="s">
        <v>1397</v>
      </c>
      <c r="FB787">
        <v>1658949228.6</v>
      </c>
      <c r="FC787">
        <v>1658949246.1</v>
      </c>
      <c r="FD787">
        <v>1</v>
      </c>
      <c r="FE787">
        <v>1.075</v>
      </c>
      <c r="FF787">
        <v>0.018</v>
      </c>
      <c r="FG787">
        <v>-2.327</v>
      </c>
      <c r="FH787">
        <v>-0.178</v>
      </c>
      <c r="FI787">
        <v>420</v>
      </c>
      <c r="FJ787">
        <v>13</v>
      </c>
      <c r="FK787">
        <v>0.09</v>
      </c>
      <c r="FL787">
        <v>0.02</v>
      </c>
      <c r="FM787">
        <v>-24.42193902439024</v>
      </c>
      <c r="FN787">
        <v>20.61251289198602</v>
      </c>
      <c r="FO787">
        <v>2.786815036777433</v>
      </c>
      <c r="FP787">
        <v>0</v>
      </c>
      <c r="FQ787">
        <v>848.7423823529413</v>
      </c>
      <c r="FR787">
        <v>-3.313231478915379</v>
      </c>
      <c r="FS787">
        <v>0.4014034947168892</v>
      </c>
      <c r="FT787">
        <v>0</v>
      </c>
      <c r="FU787">
        <v>4.749518780487805</v>
      </c>
      <c r="FV787">
        <v>0.1453885714285776</v>
      </c>
      <c r="FW787">
        <v>0.01434824527303705</v>
      </c>
      <c r="FX787">
        <v>0</v>
      </c>
      <c r="FY787">
        <v>0</v>
      </c>
      <c r="FZ787">
        <v>3</v>
      </c>
      <c r="GA787" t="s">
        <v>439</v>
      </c>
      <c r="GB787">
        <v>2.98349</v>
      </c>
      <c r="GC787">
        <v>2.71579</v>
      </c>
      <c r="GD787">
        <v>0.0896107</v>
      </c>
      <c r="GE787">
        <v>0.09080829999999999</v>
      </c>
      <c r="GF787">
        <v>0.107314</v>
      </c>
      <c r="GG787">
        <v>0.0900927</v>
      </c>
      <c r="GH787">
        <v>28879.2</v>
      </c>
      <c r="GI787">
        <v>28949.8</v>
      </c>
      <c r="GJ787">
        <v>29480.6</v>
      </c>
      <c r="GK787">
        <v>29446.2</v>
      </c>
      <c r="GL787">
        <v>34855.9</v>
      </c>
      <c r="GM787">
        <v>35620.3</v>
      </c>
      <c r="GN787">
        <v>41524.4</v>
      </c>
      <c r="GO787">
        <v>41962.9</v>
      </c>
      <c r="GP787">
        <v>1.95645</v>
      </c>
      <c r="GQ787">
        <v>1.9096</v>
      </c>
      <c r="GR787">
        <v>0.129174</v>
      </c>
      <c r="GS787">
        <v>0</v>
      </c>
      <c r="GT787">
        <v>25.2522</v>
      </c>
      <c r="GU787">
        <v>999.9</v>
      </c>
      <c r="GV787">
        <v>44.4</v>
      </c>
      <c r="GW787">
        <v>31.5</v>
      </c>
      <c r="GX787">
        <v>22.8042</v>
      </c>
      <c r="GY787">
        <v>62.9135</v>
      </c>
      <c r="GZ787">
        <v>34.0385</v>
      </c>
      <c r="HA787">
        <v>1</v>
      </c>
      <c r="HB787">
        <v>-0.0893496</v>
      </c>
      <c r="HC787">
        <v>0.281972</v>
      </c>
      <c r="HD787">
        <v>20.3322</v>
      </c>
      <c r="HE787">
        <v>5.21699</v>
      </c>
      <c r="HF787">
        <v>12.0099</v>
      </c>
      <c r="HG787">
        <v>4.9889</v>
      </c>
      <c r="HH787">
        <v>3.2885</v>
      </c>
      <c r="HI787">
        <v>9999</v>
      </c>
      <c r="HJ787">
        <v>9999</v>
      </c>
      <c r="HK787">
        <v>9999</v>
      </c>
      <c r="HL787">
        <v>157.8</v>
      </c>
      <c r="HM787">
        <v>1.86738</v>
      </c>
      <c r="HN787">
        <v>1.86646</v>
      </c>
      <c r="HO787">
        <v>1.86584</v>
      </c>
      <c r="HP787">
        <v>1.86584</v>
      </c>
      <c r="HQ787">
        <v>1.86768</v>
      </c>
      <c r="HR787">
        <v>1.87014</v>
      </c>
      <c r="HS787">
        <v>1.86875</v>
      </c>
      <c r="HT787">
        <v>1.87027</v>
      </c>
      <c r="HU787">
        <v>0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-2.234</v>
      </c>
      <c r="II787">
        <v>-0.08400000000000001</v>
      </c>
      <c r="IJ787">
        <v>-0.9279119013753974</v>
      </c>
      <c r="IK787">
        <v>-0.003643892653284941</v>
      </c>
      <c r="IL787">
        <v>8.948238347276123E-07</v>
      </c>
      <c r="IM787">
        <v>-2.445980282225029E-10</v>
      </c>
      <c r="IN787">
        <v>-0.1764634167570225</v>
      </c>
      <c r="IO787">
        <v>-0.01042730378795286</v>
      </c>
      <c r="IP787">
        <v>0.00100284695746963</v>
      </c>
      <c r="IQ787">
        <v>-1.701466411570297E-05</v>
      </c>
      <c r="IR787">
        <v>2</v>
      </c>
      <c r="IS787">
        <v>2310</v>
      </c>
      <c r="IT787">
        <v>1</v>
      </c>
      <c r="IU787">
        <v>25</v>
      </c>
      <c r="IV787">
        <v>61.6</v>
      </c>
      <c r="IW787">
        <v>61.3</v>
      </c>
      <c r="IX787">
        <v>0.992432</v>
      </c>
      <c r="IY787">
        <v>2.21802</v>
      </c>
      <c r="IZ787">
        <v>1.39648</v>
      </c>
      <c r="JA787">
        <v>2.34375</v>
      </c>
      <c r="JB787">
        <v>1.49536</v>
      </c>
      <c r="JC787">
        <v>2.32788</v>
      </c>
      <c r="JD787">
        <v>36.0582</v>
      </c>
      <c r="JE787">
        <v>24.1663</v>
      </c>
      <c r="JF787">
        <v>18</v>
      </c>
      <c r="JG787">
        <v>515.841</v>
      </c>
      <c r="JH787">
        <v>442.007</v>
      </c>
      <c r="JI787">
        <v>25.0004</v>
      </c>
      <c r="JJ787">
        <v>26.2642</v>
      </c>
      <c r="JK787">
        <v>30.0002</v>
      </c>
      <c r="JL787">
        <v>26.2203</v>
      </c>
      <c r="JM787">
        <v>26.1599</v>
      </c>
      <c r="JN787">
        <v>19.8713</v>
      </c>
      <c r="JO787">
        <v>19.3108</v>
      </c>
      <c r="JP787">
        <v>52.0022</v>
      </c>
      <c r="JQ787">
        <v>25</v>
      </c>
      <c r="JR787">
        <v>379.838</v>
      </c>
      <c r="JS787">
        <v>19.09</v>
      </c>
      <c r="JT787">
        <v>100.812</v>
      </c>
      <c r="JU787">
        <v>100.779</v>
      </c>
    </row>
    <row r="788" spans="1:281">
      <c r="A788">
        <v>772</v>
      </c>
      <c r="B788">
        <v>1658952928.6</v>
      </c>
      <c r="C788">
        <v>11290.59999990463</v>
      </c>
      <c r="D788" t="s">
        <v>1981</v>
      </c>
      <c r="E788" t="s">
        <v>1982</v>
      </c>
      <c r="F788">
        <v>5</v>
      </c>
      <c r="G788" t="s">
        <v>1976</v>
      </c>
      <c r="H788" t="s">
        <v>416</v>
      </c>
      <c r="I788">
        <v>1658952921.1</v>
      </c>
      <c r="J788">
        <f>(K788)/1000</f>
        <v>0</v>
      </c>
      <c r="K788">
        <f>IF(CZ788, AN788, AH788)</f>
        <v>0</v>
      </c>
      <c r="L788">
        <f>IF(CZ788, AI788, AG788)</f>
        <v>0</v>
      </c>
      <c r="M788">
        <f>DB788 - IF(AU788&gt;1, L788*CV788*100.0/(AW788*DP788), 0)</f>
        <v>0</v>
      </c>
      <c r="N788">
        <f>((T788-J788/2)*M788-L788)/(T788+J788/2)</f>
        <v>0</v>
      </c>
      <c r="O788">
        <f>N788*(DI788+DJ788)/1000.0</f>
        <v>0</v>
      </c>
      <c r="P788">
        <f>(DB788 - IF(AU788&gt;1, L788*CV788*100.0/(AW788*DP788), 0))*(DI788+DJ788)/1000.0</f>
        <v>0</v>
      </c>
      <c r="Q788">
        <f>2.0/((1/S788-1/R788)+SIGN(S788)*SQRT((1/S788-1/R788)*(1/S788-1/R788) + 4*CW788/((CW788+1)*(CW788+1))*(2*1/S788*1/R788-1/R788*1/R788)))</f>
        <v>0</v>
      </c>
      <c r="R788">
        <f>IF(LEFT(CX788,1)&lt;&gt;"0",IF(LEFT(CX788,1)="1",3.0,CY788),$D$5+$E$5*(DP788*DI788/($K$5*1000))+$F$5*(DP788*DI788/($K$5*1000))*MAX(MIN(CV788,$J$5),$I$5)*MAX(MIN(CV788,$J$5),$I$5)+$G$5*MAX(MIN(CV788,$J$5),$I$5)*(DP788*DI788/($K$5*1000))+$H$5*(DP788*DI788/($K$5*1000))*(DP788*DI788/($K$5*1000)))</f>
        <v>0</v>
      </c>
      <c r="S788">
        <f>J788*(1000-(1000*0.61365*exp(17.502*W788/(240.97+W788))/(DI788+DJ788)+DD788)/2)/(1000*0.61365*exp(17.502*W788/(240.97+W788))/(DI788+DJ788)-DD788)</f>
        <v>0</v>
      </c>
      <c r="T788">
        <f>1/((CW788+1)/(Q788/1.6)+1/(R788/1.37)) + CW788/((CW788+1)/(Q788/1.6) + CW788/(R788/1.37))</f>
        <v>0</v>
      </c>
      <c r="U788">
        <f>(CR788*CU788)</f>
        <v>0</v>
      </c>
      <c r="V788">
        <f>(DK788+(U788+2*0.95*5.67E-8*(((DK788+$B$7)+273)^4-(DK788+273)^4)-44100*J788)/(1.84*29.3*R788+8*0.95*5.67E-8*(DK788+273)^3))</f>
        <v>0</v>
      </c>
      <c r="W788">
        <f>($C$7*DL788+$D$7*DM788+$E$7*V788)</f>
        <v>0</v>
      </c>
      <c r="X788">
        <f>0.61365*exp(17.502*W788/(240.97+W788))</f>
        <v>0</v>
      </c>
      <c r="Y788">
        <f>(Z788/AA788*100)</f>
        <v>0</v>
      </c>
      <c r="Z788">
        <f>DD788*(DI788+DJ788)/1000</f>
        <v>0</v>
      </c>
      <c r="AA788">
        <f>0.61365*exp(17.502*DK788/(240.97+DK788))</f>
        <v>0</v>
      </c>
      <c r="AB788">
        <f>(X788-DD788*(DI788+DJ788)/1000)</f>
        <v>0</v>
      </c>
      <c r="AC788">
        <f>(-J788*44100)</f>
        <v>0</v>
      </c>
      <c r="AD788">
        <f>2*29.3*R788*0.92*(DK788-W788)</f>
        <v>0</v>
      </c>
      <c r="AE788">
        <f>2*0.95*5.67E-8*(((DK788+$B$7)+273)^4-(W788+273)^4)</f>
        <v>0</v>
      </c>
      <c r="AF788">
        <f>U788+AE788+AC788+AD788</f>
        <v>0</v>
      </c>
      <c r="AG788">
        <f>DH788*AU788*(DC788-DB788*(1000-AU788*DE788)/(1000-AU788*DD788))/(100*CV788)</f>
        <v>0</v>
      </c>
      <c r="AH788">
        <f>1000*DH788*AU788*(DD788-DE788)/(100*CV788*(1000-AU788*DD788))</f>
        <v>0</v>
      </c>
      <c r="AI788">
        <f>(AJ788 - AK788 - DI788*1E3/(8.314*(DK788+273.15)) * AM788/DH788 * AL788) * DH788/(100*CV788) * (1000 - DE788)/1000</f>
        <v>0</v>
      </c>
      <c r="AJ788">
        <v>404.6871571625786</v>
      </c>
      <c r="AK788">
        <v>390.8658606060607</v>
      </c>
      <c r="AL788">
        <v>-2.026884516554868</v>
      </c>
      <c r="AM788">
        <v>65.19457410636298</v>
      </c>
      <c r="AN788">
        <f>(AP788 - AO788 + DI788*1E3/(8.314*(DK788+273.15)) * AR788/DH788 * AQ788) * DH788/(100*CV788) * 1000/(1000 - AP788)</f>
        <v>0</v>
      </c>
      <c r="AO788">
        <v>19.16881009769088</v>
      </c>
      <c r="AP788">
        <v>23.95209757575757</v>
      </c>
      <c r="AQ788">
        <v>8.563250286461416E-05</v>
      </c>
      <c r="AR788">
        <v>84.67374055452532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MAX(0,($B$13+$C$13*DP788)/(1+$D$13*DP788)*DI788/(DK788+273)*$E$13)</f>
        <v>0</v>
      </c>
      <c r="AX788" t="s">
        <v>417</v>
      </c>
      <c r="AY788" t="s">
        <v>417</v>
      </c>
      <c r="AZ788">
        <v>0</v>
      </c>
      <c r="BA788">
        <v>0</v>
      </c>
      <c r="BB788">
        <f>1-AZ788/BA788</f>
        <v>0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>
        <f>1-BF788/BG788</f>
        <v>0</v>
      </c>
      <c r="BI788">
        <v>0.5</v>
      </c>
      <c r="BJ788">
        <f>CS788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417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BZ788">
        <v>1394</v>
      </c>
      <c r="CA788">
        <v>300</v>
      </c>
      <c r="CB788">
        <v>300</v>
      </c>
      <c r="CC788">
        <v>300</v>
      </c>
      <c r="CD788">
        <v>10389.3</v>
      </c>
      <c r="CE788">
        <v>1221.96</v>
      </c>
      <c r="CF788">
        <v>-0.00688733</v>
      </c>
      <c r="CG788">
        <v>0.34</v>
      </c>
      <c r="CH788" t="s">
        <v>417</v>
      </c>
      <c r="CI788" t="s">
        <v>417</v>
      </c>
      <c r="CJ788" t="s">
        <v>417</v>
      </c>
      <c r="CK788" t="s">
        <v>417</v>
      </c>
      <c r="CL788" t="s">
        <v>417</v>
      </c>
      <c r="CM788" t="s">
        <v>417</v>
      </c>
      <c r="CN788" t="s">
        <v>417</v>
      </c>
      <c r="CO788" t="s">
        <v>417</v>
      </c>
      <c r="CP788" t="s">
        <v>417</v>
      </c>
      <c r="CQ788" t="s">
        <v>417</v>
      </c>
      <c r="CR788">
        <f>$B$11*DQ788+$C$11*DR788+$F$11*EC788*(1-EF788)</f>
        <v>0</v>
      </c>
      <c r="CS788">
        <f>CR788*CT788</f>
        <v>0</v>
      </c>
      <c r="CT788">
        <f>($B$11*$D$9+$C$11*$D$9+$F$11*((EP788+EH788)/MAX(EP788+EH788+EQ788, 0.1)*$I$9+EQ788/MAX(EP788+EH788+EQ788, 0.1)*$J$9))/($B$11+$C$11+$F$11)</f>
        <v>0</v>
      </c>
      <c r="CU788">
        <f>($B$11*$K$9+$C$11*$K$9+$F$11*((EP788+EH788)/MAX(EP788+EH788+EQ788, 0.1)*$P$9+EQ788/MAX(EP788+EH788+EQ788, 0.1)*$Q$9))/($B$11+$C$11+$F$11)</f>
        <v>0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1658952921.1</v>
      </c>
      <c r="DB788">
        <v>390.6384814814814</v>
      </c>
      <c r="DC788">
        <v>408.9591111111112</v>
      </c>
      <c r="DD788">
        <v>23.93601111111111</v>
      </c>
      <c r="DE788">
        <v>19.16708148148148</v>
      </c>
      <c r="DF788">
        <v>392.8747037037037</v>
      </c>
      <c r="DG788">
        <v>24.02013333333333</v>
      </c>
      <c r="DH788">
        <v>500.0454814814815</v>
      </c>
      <c r="DI788">
        <v>90.36955185185185</v>
      </c>
      <c r="DJ788">
        <v>0.09997188888888887</v>
      </c>
      <c r="DK788">
        <v>27.17438518518518</v>
      </c>
      <c r="DL788">
        <v>27.37026666666667</v>
      </c>
      <c r="DM788">
        <v>999.9000000000001</v>
      </c>
      <c r="DN788">
        <v>0</v>
      </c>
      <c r="DO788">
        <v>0</v>
      </c>
      <c r="DP788">
        <v>9991.942592592593</v>
      </c>
      <c r="DQ788">
        <v>0</v>
      </c>
      <c r="DR788">
        <v>11.46987037037037</v>
      </c>
      <c r="DS788">
        <v>-18.32066074074074</v>
      </c>
      <c r="DT788">
        <v>400.2181481481482</v>
      </c>
      <c r="DU788">
        <v>416.9509259259259</v>
      </c>
      <c r="DV788">
        <v>4.768926296296296</v>
      </c>
      <c r="DW788">
        <v>408.9591111111112</v>
      </c>
      <c r="DX788">
        <v>19.16708148148148</v>
      </c>
      <c r="DY788">
        <v>2.163086296296296</v>
      </c>
      <c r="DZ788">
        <v>1.73212037037037</v>
      </c>
      <c r="EA788">
        <v>18.69152222222222</v>
      </c>
      <c r="EB788">
        <v>15.18732592592593</v>
      </c>
      <c r="EC788">
        <v>1999.986666666666</v>
      </c>
      <c r="ED788">
        <v>0.9800047777777777</v>
      </c>
      <c r="EE788">
        <v>0.01999482222222223</v>
      </c>
      <c r="EF788">
        <v>0</v>
      </c>
      <c r="EG788">
        <v>848.0770370370371</v>
      </c>
      <c r="EH788">
        <v>5.00097</v>
      </c>
      <c r="EI788">
        <v>16871.66296296296</v>
      </c>
      <c r="EJ788">
        <v>16707.48148148148</v>
      </c>
      <c r="EK788">
        <v>38.65255555555555</v>
      </c>
      <c r="EL788">
        <v>39.187</v>
      </c>
      <c r="EM788">
        <v>38.61566666666667</v>
      </c>
      <c r="EN788">
        <v>38.91862962962963</v>
      </c>
      <c r="EO788">
        <v>39.25459259259259</v>
      </c>
      <c r="EP788">
        <v>1955.096296296296</v>
      </c>
      <c r="EQ788">
        <v>39.89000000000001</v>
      </c>
      <c r="ER788">
        <v>0</v>
      </c>
      <c r="ES788">
        <v>3722.399999856949</v>
      </c>
      <c r="ET788">
        <v>0</v>
      </c>
      <c r="EU788">
        <v>848.0535599999999</v>
      </c>
      <c r="EV788">
        <v>-6.735923099122472</v>
      </c>
      <c r="EW788">
        <v>-115.838461678592</v>
      </c>
      <c r="EX788">
        <v>16871.184</v>
      </c>
      <c r="EY788">
        <v>15</v>
      </c>
      <c r="EZ788">
        <v>1658949246.1</v>
      </c>
      <c r="FA788" t="s">
        <v>1397</v>
      </c>
      <c r="FB788">
        <v>1658949228.6</v>
      </c>
      <c r="FC788">
        <v>1658949246.1</v>
      </c>
      <c r="FD788">
        <v>1</v>
      </c>
      <c r="FE788">
        <v>1.075</v>
      </c>
      <c r="FF788">
        <v>0.018</v>
      </c>
      <c r="FG788">
        <v>-2.327</v>
      </c>
      <c r="FH788">
        <v>-0.178</v>
      </c>
      <c r="FI788">
        <v>420</v>
      </c>
      <c r="FJ788">
        <v>13</v>
      </c>
      <c r="FK788">
        <v>0.09</v>
      </c>
      <c r="FL788">
        <v>0.02</v>
      </c>
      <c r="FM788">
        <v>-20.443676</v>
      </c>
      <c r="FN788">
        <v>60.41704525328328</v>
      </c>
      <c r="FO788">
        <v>6.227118290835979</v>
      </c>
      <c r="FP788">
        <v>0</v>
      </c>
      <c r="FQ788">
        <v>848.3317647058823</v>
      </c>
      <c r="FR788">
        <v>-5.273093968437806</v>
      </c>
      <c r="FS788">
        <v>0.6037781565142478</v>
      </c>
      <c r="FT788">
        <v>0</v>
      </c>
      <c r="FU788">
        <v>4.762492</v>
      </c>
      <c r="FV788">
        <v>0.1344018011256975</v>
      </c>
      <c r="FW788">
        <v>0.01301098962415997</v>
      </c>
      <c r="FX788">
        <v>0</v>
      </c>
      <c r="FY788">
        <v>0</v>
      </c>
      <c r="FZ788">
        <v>3</v>
      </c>
      <c r="GA788" t="s">
        <v>439</v>
      </c>
      <c r="GB788">
        <v>2.9835</v>
      </c>
      <c r="GC788">
        <v>2.71547</v>
      </c>
      <c r="GD788">
        <v>0.0879215</v>
      </c>
      <c r="GE788">
        <v>0.0880541</v>
      </c>
      <c r="GF788">
        <v>0.107347</v>
      </c>
      <c r="GG788">
        <v>0.0901072</v>
      </c>
      <c r="GH788">
        <v>28932.7</v>
      </c>
      <c r="GI788">
        <v>29037.2</v>
      </c>
      <c r="GJ788">
        <v>29480.5</v>
      </c>
      <c r="GK788">
        <v>29445.9</v>
      </c>
      <c r="GL788">
        <v>34854.6</v>
      </c>
      <c r="GM788">
        <v>35619.2</v>
      </c>
      <c r="GN788">
        <v>41524.4</v>
      </c>
      <c r="GO788">
        <v>41962.4</v>
      </c>
      <c r="GP788">
        <v>1.95632</v>
      </c>
      <c r="GQ788">
        <v>1.90958</v>
      </c>
      <c r="GR788">
        <v>0.128765</v>
      </c>
      <c r="GS788">
        <v>0</v>
      </c>
      <c r="GT788">
        <v>25.2522</v>
      </c>
      <c r="GU788">
        <v>999.9</v>
      </c>
      <c r="GV788">
        <v>44.4</v>
      </c>
      <c r="GW788">
        <v>31.5</v>
      </c>
      <c r="GX788">
        <v>22.8066</v>
      </c>
      <c r="GY788">
        <v>63.0735</v>
      </c>
      <c r="GZ788">
        <v>33.7861</v>
      </c>
      <c r="HA788">
        <v>1</v>
      </c>
      <c r="HB788">
        <v>-0.08927590000000001</v>
      </c>
      <c r="HC788">
        <v>0.283151</v>
      </c>
      <c r="HD788">
        <v>20.3323</v>
      </c>
      <c r="HE788">
        <v>5.21699</v>
      </c>
      <c r="HF788">
        <v>12.0099</v>
      </c>
      <c r="HG788">
        <v>4.98885</v>
      </c>
      <c r="HH788">
        <v>3.28848</v>
      </c>
      <c r="HI788">
        <v>9999</v>
      </c>
      <c r="HJ788">
        <v>9999</v>
      </c>
      <c r="HK788">
        <v>9999</v>
      </c>
      <c r="HL788">
        <v>157.8</v>
      </c>
      <c r="HM788">
        <v>1.86739</v>
      </c>
      <c r="HN788">
        <v>1.86646</v>
      </c>
      <c r="HO788">
        <v>1.86586</v>
      </c>
      <c r="HP788">
        <v>1.86584</v>
      </c>
      <c r="HQ788">
        <v>1.86768</v>
      </c>
      <c r="HR788">
        <v>1.87016</v>
      </c>
      <c r="HS788">
        <v>1.86874</v>
      </c>
      <c r="HT788">
        <v>1.87027</v>
      </c>
      <c r="HU788">
        <v>0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-2.205</v>
      </c>
      <c r="II788">
        <v>-0.08400000000000001</v>
      </c>
      <c r="IJ788">
        <v>-0.9279119013753974</v>
      </c>
      <c r="IK788">
        <v>-0.003643892653284941</v>
      </c>
      <c r="IL788">
        <v>8.948238347276123E-07</v>
      </c>
      <c r="IM788">
        <v>-2.445980282225029E-10</v>
      </c>
      <c r="IN788">
        <v>-0.1764634167570225</v>
      </c>
      <c r="IO788">
        <v>-0.01042730378795286</v>
      </c>
      <c r="IP788">
        <v>0.00100284695746963</v>
      </c>
      <c r="IQ788">
        <v>-1.701466411570297E-05</v>
      </c>
      <c r="IR788">
        <v>2</v>
      </c>
      <c r="IS788">
        <v>2310</v>
      </c>
      <c r="IT788">
        <v>1</v>
      </c>
      <c r="IU788">
        <v>25</v>
      </c>
      <c r="IV788">
        <v>61.7</v>
      </c>
      <c r="IW788">
        <v>61.4</v>
      </c>
      <c r="IX788">
        <v>0.957031</v>
      </c>
      <c r="IY788">
        <v>2.21069</v>
      </c>
      <c r="IZ788">
        <v>1.39648</v>
      </c>
      <c r="JA788">
        <v>2.34375</v>
      </c>
      <c r="JB788">
        <v>1.49536</v>
      </c>
      <c r="JC788">
        <v>2.35229</v>
      </c>
      <c r="JD788">
        <v>36.0582</v>
      </c>
      <c r="JE788">
        <v>24.1663</v>
      </c>
      <c r="JF788">
        <v>18</v>
      </c>
      <c r="JG788">
        <v>515.771</v>
      </c>
      <c r="JH788">
        <v>442.006</v>
      </c>
      <c r="JI788">
        <v>25.0002</v>
      </c>
      <c r="JJ788">
        <v>26.2662</v>
      </c>
      <c r="JK788">
        <v>30.0002</v>
      </c>
      <c r="JL788">
        <v>26.2216</v>
      </c>
      <c r="JM788">
        <v>26.1617</v>
      </c>
      <c r="JN788">
        <v>19.1733</v>
      </c>
      <c r="JO788">
        <v>19.3108</v>
      </c>
      <c r="JP788">
        <v>52.0022</v>
      </c>
      <c r="JQ788">
        <v>25</v>
      </c>
      <c r="JR788">
        <v>366.477</v>
      </c>
      <c r="JS788">
        <v>19.0612</v>
      </c>
      <c r="JT788">
        <v>100.812</v>
      </c>
      <c r="JU788">
        <v>100.778</v>
      </c>
    </row>
    <row r="789" spans="1:281">
      <c r="A789">
        <v>773</v>
      </c>
      <c r="B789">
        <v>1658952933.6</v>
      </c>
      <c r="C789">
        <v>11295.59999990463</v>
      </c>
      <c r="D789" t="s">
        <v>1983</v>
      </c>
      <c r="E789" t="s">
        <v>1984</v>
      </c>
      <c r="F789">
        <v>5</v>
      </c>
      <c r="G789" t="s">
        <v>1976</v>
      </c>
      <c r="H789" t="s">
        <v>416</v>
      </c>
      <c r="I789">
        <v>1658952925.814285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388.1574272667548</v>
      </c>
      <c r="AK789">
        <v>378.0352121212121</v>
      </c>
      <c r="AL789">
        <v>-2.658749460141546</v>
      </c>
      <c r="AM789">
        <v>65.19457410636298</v>
      </c>
      <c r="AN789">
        <f>(AP789 - AO789 + DI789*1E3/(8.314*(DK789+273.15)) * AR789/DH789 * AQ789) * DH789/(100*CV789) * 1000/(1000 - AP789)</f>
        <v>0</v>
      </c>
      <c r="AO789">
        <v>19.17246748044834</v>
      </c>
      <c r="AP789">
        <v>23.9640890909091</v>
      </c>
      <c r="AQ789">
        <v>7.900235105077837E-05</v>
      </c>
      <c r="AR789">
        <v>84.67374055452532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417</v>
      </c>
      <c r="AY789" t="s">
        <v>417</v>
      </c>
      <c r="AZ789">
        <v>0</v>
      </c>
      <c r="BA789">
        <v>0</v>
      </c>
      <c r="BB789">
        <f>1-AZ789/BA789</f>
        <v>0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1394</v>
      </c>
      <c r="CA789">
        <v>300</v>
      </c>
      <c r="CB789">
        <v>300</v>
      </c>
      <c r="CC789">
        <v>300</v>
      </c>
      <c r="CD789">
        <v>10389.3</v>
      </c>
      <c r="CE789">
        <v>1221.96</v>
      </c>
      <c r="CF789">
        <v>-0.00688733</v>
      </c>
      <c r="CG789">
        <v>0.34</v>
      </c>
      <c r="CH789" t="s">
        <v>417</v>
      </c>
      <c r="CI789" t="s">
        <v>417</v>
      </c>
      <c r="CJ789" t="s">
        <v>417</v>
      </c>
      <c r="CK789" t="s">
        <v>417</v>
      </c>
      <c r="CL789" t="s">
        <v>417</v>
      </c>
      <c r="CM789" t="s">
        <v>417</v>
      </c>
      <c r="CN789" t="s">
        <v>417</v>
      </c>
      <c r="CO789" t="s">
        <v>417</v>
      </c>
      <c r="CP789" t="s">
        <v>417</v>
      </c>
      <c r="CQ789" t="s">
        <v>417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1658952925.814285</v>
      </c>
      <c r="DB789">
        <v>384.3960357142857</v>
      </c>
      <c r="DC789">
        <v>396.63875</v>
      </c>
      <c r="DD789">
        <v>23.94723571428571</v>
      </c>
      <c r="DE789">
        <v>19.16840714285714</v>
      </c>
      <c r="DF789">
        <v>386.6129642857144</v>
      </c>
      <c r="DG789">
        <v>24.03126785714286</v>
      </c>
      <c r="DH789">
        <v>500.0550357142857</v>
      </c>
      <c r="DI789">
        <v>90.36914285714288</v>
      </c>
      <c r="DJ789">
        <v>0.09999601428571428</v>
      </c>
      <c r="DK789">
        <v>27.17215</v>
      </c>
      <c r="DL789">
        <v>27.36713571428572</v>
      </c>
      <c r="DM789">
        <v>999.9000000000002</v>
      </c>
      <c r="DN789">
        <v>0</v>
      </c>
      <c r="DO789">
        <v>0</v>
      </c>
      <c r="DP789">
        <v>10001.8025</v>
      </c>
      <c r="DQ789">
        <v>0</v>
      </c>
      <c r="DR789">
        <v>11.48299642857143</v>
      </c>
      <c r="DS789">
        <v>-12.24280107142857</v>
      </c>
      <c r="DT789">
        <v>393.8269642857143</v>
      </c>
      <c r="DU789">
        <v>404.3903571428571</v>
      </c>
      <c r="DV789">
        <v>4.7788225</v>
      </c>
      <c r="DW789">
        <v>396.63875</v>
      </c>
      <c r="DX789">
        <v>19.16840714285714</v>
      </c>
      <c r="DY789">
        <v>2.164091071428571</v>
      </c>
      <c r="DZ789">
        <v>1.732232857142857</v>
      </c>
      <c r="EA789">
        <v>18.69894642857143</v>
      </c>
      <c r="EB789">
        <v>15.18833214285715</v>
      </c>
      <c r="EC789">
        <v>1999.984642857142</v>
      </c>
      <c r="ED789">
        <v>0.9800049285714285</v>
      </c>
      <c r="EE789">
        <v>0.01999467142857143</v>
      </c>
      <c r="EF789">
        <v>0</v>
      </c>
      <c r="EG789">
        <v>847.2677142857143</v>
      </c>
      <c r="EH789">
        <v>5.00097</v>
      </c>
      <c r="EI789">
        <v>16856.50714285715</v>
      </c>
      <c r="EJ789">
        <v>16707.46785714286</v>
      </c>
      <c r="EK789">
        <v>38.65821428571428</v>
      </c>
      <c r="EL789">
        <v>39.187</v>
      </c>
      <c r="EM789">
        <v>38.61825</v>
      </c>
      <c r="EN789">
        <v>38.91928571428571</v>
      </c>
      <c r="EO789">
        <v>39.25221428571428</v>
      </c>
      <c r="EP789">
        <v>1955.094642857143</v>
      </c>
      <c r="EQ789">
        <v>39.89000000000001</v>
      </c>
      <c r="ER789">
        <v>0</v>
      </c>
      <c r="ES789">
        <v>3727.799999952316</v>
      </c>
      <c r="ET789">
        <v>0</v>
      </c>
      <c r="EU789">
        <v>847.1670384615384</v>
      </c>
      <c r="EV789">
        <v>-13.26547006537308</v>
      </c>
      <c r="EW789">
        <v>-259.1282048099196</v>
      </c>
      <c r="EX789">
        <v>16854.08076923077</v>
      </c>
      <c r="EY789">
        <v>15</v>
      </c>
      <c r="EZ789">
        <v>1658949246.1</v>
      </c>
      <c r="FA789" t="s">
        <v>1397</v>
      </c>
      <c r="FB789">
        <v>1658949228.6</v>
      </c>
      <c r="FC789">
        <v>1658949246.1</v>
      </c>
      <c r="FD789">
        <v>1</v>
      </c>
      <c r="FE789">
        <v>1.075</v>
      </c>
      <c r="FF789">
        <v>0.018</v>
      </c>
      <c r="FG789">
        <v>-2.327</v>
      </c>
      <c r="FH789">
        <v>-0.178</v>
      </c>
      <c r="FI789">
        <v>420</v>
      </c>
      <c r="FJ789">
        <v>13</v>
      </c>
      <c r="FK789">
        <v>0.09</v>
      </c>
      <c r="FL789">
        <v>0.02</v>
      </c>
      <c r="FM789">
        <v>-16.54266325</v>
      </c>
      <c r="FN789">
        <v>77.30456499061914</v>
      </c>
      <c r="FO789">
        <v>7.537246099808732</v>
      </c>
      <c r="FP789">
        <v>0</v>
      </c>
      <c r="FQ789">
        <v>847.7904117647058</v>
      </c>
      <c r="FR789">
        <v>-8.476608103835495</v>
      </c>
      <c r="FS789">
        <v>0.9142322435550557</v>
      </c>
      <c r="FT789">
        <v>0</v>
      </c>
      <c r="FU789">
        <v>4.771096</v>
      </c>
      <c r="FV789">
        <v>0.1213609756097537</v>
      </c>
      <c r="FW789">
        <v>0.01175921166575377</v>
      </c>
      <c r="FX789">
        <v>0</v>
      </c>
      <c r="FY789">
        <v>0</v>
      </c>
      <c r="FZ789">
        <v>3</v>
      </c>
      <c r="GA789" t="s">
        <v>439</v>
      </c>
      <c r="GB789">
        <v>2.98367</v>
      </c>
      <c r="GC789">
        <v>2.7158</v>
      </c>
      <c r="GD789">
        <v>0.0856179</v>
      </c>
      <c r="GE789">
        <v>0.08513809999999999</v>
      </c>
      <c r="GF789">
        <v>0.10738</v>
      </c>
      <c r="GG789">
        <v>0.09007030000000001</v>
      </c>
      <c r="GH789">
        <v>29005.4</v>
      </c>
      <c r="GI789">
        <v>29130.1</v>
      </c>
      <c r="GJ789">
        <v>29480.2</v>
      </c>
      <c r="GK789">
        <v>29446</v>
      </c>
      <c r="GL789">
        <v>34853.2</v>
      </c>
      <c r="GM789">
        <v>35621.1</v>
      </c>
      <c r="GN789">
        <v>41524.4</v>
      </c>
      <c r="GO789">
        <v>41962.9</v>
      </c>
      <c r="GP789">
        <v>1.95648</v>
      </c>
      <c r="GQ789">
        <v>1.9093</v>
      </c>
      <c r="GR789">
        <v>0.129085</v>
      </c>
      <c r="GS789">
        <v>0</v>
      </c>
      <c r="GT789">
        <v>25.2521</v>
      </c>
      <c r="GU789">
        <v>999.9</v>
      </c>
      <c r="GV789">
        <v>44.4</v>
      </c>
      <c r="GW789">
        <v>31.5</v>
      </c>
      <c r="GX789">
        <v>22.806</v>
      </c>
      <c r="GY789">
        <v>62.8735</v>
      </c>
      <c r="GZ789">
        <v>33.8341</v>
      </c>
      <c r="HA789">
        <v>1</v>
      </c>
      <c r="HB789">
        <v>-0.0891387</v>
      </c>
      <c r="HC789">
        <v>0.283592</v>
      </c>
      <c r="HD789">
        <v>20.3323</v>
      </c>
      <c r="HE789">
        <v>5.21759</v>
      </c>
      <c r="HF789">
        <v>12.0099</v>
      </c>
      <c r="HG789">
        <v>4.98895</v>
      </c>
      <c r="HH789">
        <v>3.28842</v>
      </c>
      <c r="HI789">
        <v>9999</v>
      </c>
      <c r="HJ789">
        <v>9999</v>
      </c>
      <c r="HK789">
        <v>9999</v>
      </c>
      <c r="HL789">
        <v>157.8</v>
      </c>
      <c r="HM789">
        <v>1.8674</v>
      </c>
      <c r="HN789">
        <v>1.86646</v>
      </c>
      <c r="HO789">
        <v>1.86585</v>
      </c>
      <c r="HP789">
        <v>1.86584</v>
      </c>
      <c r="HQ789">
        <v>1.86768</v>
      </c>
      <c r="HR789">
        <v>1.87014</v>
      </c>
      <c r="HS789">
        <v>1.86875</v>
      </c>
      <c r="HT789">
        <v>1.87027</v>
      </c>
      <c r="HU789">
        <v>0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-2.165</v>
      </c>
      <c r="II789">
        <v>-0.0838</v>
      </c>
      <c r="IJ789">
        <v>-0.9279119013753974</v>
      </c>
      <c r="IK789">
        <v>-0.003643892653284941</v>
      </c>
      <c r="IL789">
        <v>8.948238347276123E-07</v>
      </c>
      <c r="IM789">
        <v>-2.445980282225029E-10</v>
      </c>
      <c r="IN789">
        <v>-0.1764634167570225</v>
      </c>
      <c r="IO789">
        <v>-0.01042730378795286</v>
      </c>
      <c r="IP789">
        <v>0.00100284695746963</v>
      </c>
      <c r="IQ789">
        <v>-1.701466411570297E-05</v>
      </c>
      <c r="IR789">
        <v>2</v>
      </c>
      <c r="IS789">
        <v>2310</v>
      </c>
      <c r="IT789">
        <v>1</v>
      </c>
      <c r="IU789">
        <v>25</v>
      </c>
      <c r="IV789">
        <v>61.8</v>
      </c>
      <c r="IW789">
        <v>61.5</v>
      </c>
      <c r="IX789">
        <v>0.925293</v>
      </c>
      <c r="IY789">
        <v>2.21558</v>
      </c>
      <c r="IZ789">
        <v>1.39648</v>
      </c>
      <c r="JA789">
        <v>2.34375</v>
      </c>
      <c r="JB789">
        <v>1.49536</v>
      </c>
      <c r="JC789">
        <v>2.38892</v>
      </c>
      <c r="JD789">
        <v>36.0582</v>
      </c>
      <c r="JE789">
        <v>24.1663</v>
      </c>
      <c r="JF789">
        <v>18</v>
      </c>
      <c r="JG789">
        <v>515.877</v>
      </c>
      <c r="JH789">
        <v>441.843</v>
      </c>
      <c r="JI789">
        <v>25.0001</v>
      </c>
      <c r="JJ789">
        <v>26.2664</v>
      </c>
      <c r="JK789">
        <v>30.0003</v>
      </c>
      <c r="JL789">
        <v>26.2225</v>
      </c>
      <c r="JM789">
        <v>26.1621</v>
      </c>
      <c r="JN789">
        <v>18.5445</v>
      </c>
      <c r="JO789">
        <v>19.5824</v>
      </c>
      <c r="JP789">
        <v>52.0022</v>
      </c>
      <c r="JQ789">
        <v>25</v>
      </c>
      <c r="JR789">
        <v>346.441</v>
      </c>
      <c r="JS789">
        <v>19.0286</v>
      </c>
      <c r="JT789">
        <v>100.811</v>
      </c>
      <c r="JU789">
        <v>100.779</v>
      </c>
    </row>
    <row r="790" spans="1:281">
      <c r="A790">
        <v>774</v>
      </c>
      <c r="B790">
        <v>1658952938.6</v>
      </c>
      <c r="C790">
        <v>11300.59999990463</v>
      </c>
      <c r="D790" t="s">
        <v>1985</v>
      </c>
      <c r="E790" t="s">
        <v>1986</v>
      </c>
      <c r="F790">
        <v>5</v>
      </c>
      <c r="G790" t="s">
        <v>1976</v>
      </c>
      <c r="H790" t="s">
        <v>416</v>
      </c>
      <c r="I790">
        <v>1658952931.1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371.2749947743939</v>
      </c>
      <c r="AK790">
        <v>363.5223999999998</v>
      </c>
      <c r="AL790">
        <v>-2.938127570133511</v>
      </c>
      <c r="AM790">
        <v>65.19457410636298</v>
      </c>
      <c r="AN790">
        <f>(AP790 - AO790 + DI790*1E3/(8.314*(DK790+273.15)) * AR790/DH790 * AQ790) * DH790/(100*CV790) * 1000/(1000 - AP790)</f>
        <v>0</v>
      </c>
      <c r="AO790">
        <v>19.14905174358703</v>
      </c>
      <c r="AP790">
        <v>23.96659454545454</v>
      </c>
      <c r="AQ790">
        <v>1.139997350722105E-05</v>
      </c>
      <c r="AR790">
        <v>84.67374055452532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417</v>
      </c>
      <c r="AY790" t="s">
        <v>417</v>
      </c>
      <c r="AZ790">
        <v>0</v>
      </c>
      <c r="BA790">
        <v>0</v>
      </c>
      <c r="BB790">
        <f>1-AZ790/BA790</f>
        <v>0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1394</v>
      </c>
      <c r="CA790">
        <v>300</v>
      </c>
      <c r="CB790">
        <v>300</v>
      </c>
      <c r="CC790">
        <v>300</v>
      </c>
      <c r="CD790">
        <v>10389.3</v>
      </c>
      <c r="CE790">
        <v>1221.96</v>
      </c>
      <c r="CF790">
        <v>-0.00688733</v>
      </c>
      <c r="CG790">
        <v>0.34</v>
      </c>
      <c r="CH790" t="s">
        <v>417</v>
      </c>
      <c r="CI790" t="s">
        <v>417</v>
      </c>
      <c r="CJ790" t="s">
        <v>417</v>
      </c>
      <c r="CK790" t="s">
        <v>417</v>
      </c>
      <c r="CL790" t="s">
        <v>417</v>
      </c>
      <c r="CM790" t="s">
        <v>417</v>
      </c>
      <c r="CN790" t="s">
        <v>417</v>
      </c>
      <c r="CO790" t="s">
        <v>417</v>
      </c>
      <c r="CP790" t="s">
        <v>417</v>
      </c>
      <c r="CQ790" t="s">
        <v>417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1658952931.1</v>
      </c>
      <c r="DB790">
        <v>373.4264814814815</v>
      </c>
      <c r="DC790">
        <v>379.9819629629629</v>
      </c>
      <c r="DD790">
        <v>23.9577962962963</v>
      </c>
      <c r="DE790">
        <v>19.15908518518518</v>
      </c>
      <c r="DF790">
        <v>375.6097037037037</v>
      </c>
      <c r="DG790">
        <v>24.04173333333333</v>
      </c>
      <c r="DH790">
        <v>500.053</v>
      </c>
      <c r="DI790">
        <v>90.36808518518521</v>
      </c>
      <c r="DJ790">
        <v>0.1000105703703704</v>
      </c>
      <c r="DK790">
        <v>27.16974814814815</v>
      </c>
      <c r="DL790">
        <v>27.36056666666666</v>
      </c>
      <c r="DM790">
        <v>999.9000000000001</v>
      </c>
      <c r="DN790">
        <v>0</v>
      </c>
      <c r="DO790">
        <v>0</v>
      </c>
      <c r="DP790">
        <v>10003.60444444445</v>
      </c>
      <c r="DQ790">
        <v>0</v>
      </c>
      <c r="DR790">
        <v>11.49646666666667</v>
      </c>
      <c r="DS790">
        <v>-6.555440740740742</v>
      </c>
      <c r="DT790">
        <v>382.5924074074073</v>
      </c>
      <c r="DU790">
        <v>387.4044814814815</v>
      </c>
      <c r="DV790">
        <v>4.798714074074074</v>
      </c>
      <c r="DW790">
        <v>379.9819629629629</v>
      </c>
      <c r="DX790">
        <v>19.15908518518518</v>
      </c>
      <c r="DY790">
        <v>2.16502074074074</v>
      </c>
      <c r="DZ790">
        <v>1.731369259259259</v>
      </c>
      <c r="EA790">
        <v>18.7058</v>
      </c>
      <c r="EB790">
        <v>15.18057037037037</v>
      </c>
      <c r="EC790">
        <v>2000.003333333333</v>
      </c>
      <c r="ED790">
        <v>0.9800052222222221</v>
      </c>
      <c r="EE790">
        <v>0.01999437777777778</v>
      </c>
      <c r="EF790">
        <v>0</v>
      </c>
      <c r="EG790">
        <v>845.896185185185</v>
      </c>
      <c r="EH790">
        <v>5.00097</v>
      </c>
      <c r="EI790">
        <v>16828.9</v>
      </c>
      <c r="EJ790">
        <v>16707.63703703704</v>
      </c>
      <c r="EK790">
        <v>38.65025925925926</v>
      </c>
      <c r="EL790">
        <v>39.187</v>
      </c>
      <c r="EM790">
        <v>38.625</v>
      </c>
      <c r="EN790">
        <v>38.92092592592593</v>
      </c>
      <c r="EO790">
        <v>39.25229629629629</v>
      </c>
      <c r="EP790">
        <v>1955.113333333333</v>
      </c>
      <c r="EQ790">
        <v>39.89000000000001</v>
      </c>
      <c r="ER790">
        <v>0</v>
      </c>
      <c r="ES790">
        <v>3732.599999904633</v>
      </c>
      <c r="ET790">
        <v>0</v>
      </c>
      <c r="EU790">
        <v>845.8640384615385</v>
      </c>
      <c r="EV790">
        <v>-19.12447863574823</v>
      </c>
      <c r="EW790">
        <v>-401.6752139751588</v>
      </c>
      <c r="EX790">
        <v>16828.03076923077</v>
      </c>
      <c r="EY790">
        <v>15</v>
      </c>
      <c r="EZ790">
        <v>1658949246.1</v>
      </c>
      <c r="FA790" t="s">
        <v>1397</v>
      </c>
      <c r="FB790">
        <v>1658949228.6</v>
      </c>
      <c r="FC790">
        <v>1658949246.1</v>
      </c>
      <c r="FD790">
        <v>1</v>
      </c>
      <c r="FE790">
        <v>1.075</v>
      </c>
      <c r="FF790">
        <v>0.018</v>
      </c>
      <c r="FG790">
        <v>-2.327</v>
      </c>
      <c r="FH790">
        <v>-0.178</v>
      </c>
      <c r="FI790">
        <v>420</v>
      </c>
      <c r="FJ790">
        <v>13</v>
      </c>
      <c r="FK790">
        <v>0.09</v>
      </c>
      <c r="FL790">
        <v>0.02</v>
      </c>
      <c r="FM790">
        <v>-10.78041</v>
      </c>
      <c r="FN790">
        <v>67.90111944250872</v>
      </c>
      <c r="FO790">
        <v>6.870356510257248</v>
      </c>
      <c r="FP790">
        <v>0</v>
      </c>
      <c r="FQ790">
        <v>846.7109117647059</v>
      </c>
      <c r="FR790">
        <v>-14.77486631346259</v>
      </c>
      <c r="FS790">
        <v>1.51373248020458</v>
      </c>
      <c r="FT790">
        <v>0</v>
      </c>
      <c r="FU790">
        <v>4.787610975609756</v>
      </c>
      <c r="FV790">
        <v>0.1967197212543556</v>
      </c>
      <c r="FW790">
        <v>0.02115924151493173</v>
      </c>
      <c r="FX790">
        <v>0</v>
      </c>
      <c r="FY790">
        <v>0</v>
      </c>
      <c r="FZ790">
        <v>3</v>
      </c>
      <c r="GA790" t="s">
        <v>439</v>
      </c>
      <c r="GB790">
        <v>2.9835</v>
      </c>
      <c r="GC790">
        <v>2.71569</v>
      </c>
      <c r="GD790">
        <v>0.08300589999999999</v>
      </c>
      <c r="GE790">
        <v>0.0821596</v>
      </c>
      <c r="GF790">
        <v>0.107387</v>
      </c>
      <c r="GG790">
        <v>0.08987199999999999</v>
      </c>
      <c r="GH790">
        <v>29088.3</v>
      </c>
      <c r="GI790">
        <v>29225</v>
      </c>
      <c r="GJ790">
        <v>29480.2</v>
      </c>
      <c r="GK790">
        <v>29446.1</v>
      </c>
      <c r="GL790">
        <v>34852.7</v>
      </c>
      <c r="GM790">
        <v>35629</v>
      </c>
      <c r="GN790">
        <v>41524.1</v>
      </c>
      <c r="GO790">
        <v>41963</v>
      </c>
      <c r="GP790">
        <v>1.95625</v>
      </c>
      <c r="GQ790">
        <v>1.90902</v>
      </c>
      <c r="GR790">
        <v>0.128392</v>
      </c>
      <c r="GS790">
        <v>0</v>
      </c>
      <c r="GT790">
        <v>25.2499</v>
      </c>
      <c r="GU790">
        <v>999.9</v>
      </c>
      <c r="GV790">
        <v>44.4</v>
      </c>
      <c r="GW790">
        <v>31.5</v>
      </c>
      <c r="GX790">
        <v>22.8037</v>
      </c>
      <c r="GY790">
        <v>63.0335</v>
      </c>
      <c r="GZ790">
        <v>34.0625</v>
      </c>
      <c r="HA790">
        <v>1</v>
      </c>
      <c r="HB790">
        <v>-0.0888567</v>
      </c>
      <c r="HC790">
        <v>0.283804</v>
      </c>
      <c r="HD790">
        <v>20.3323</v>
      </c>
      <c r="HE790">
        <v>5.21714</v>
      </c>
      <c r="HF790">
        <v>12.0099</v>
      </c>
      <c r="HG790">
        <v>4.9888</v>
      </c>
      <c r="HH790">
        <v>3.28845</v>
      </c>
      <c r="HI790">
        <v>9999</v>
      </c>
      <c r="HJ790">
        <v>9999</v>
      </c>
      <c r="HK790">
        <v>9999</v>
      </c>
      <c r="HL790">
        <v>157.8</v>
      </c>
      <c r="HM790">
        <v>1.86739</v>
      </c>
      <c r="HN790">
        <v>1.86646</v>
      </c>
      <c r="HO790">
        <v>1.86585</v>
      </c>
      <c r="HP790">
        <v>1.86584</v>
      </c>
      <c r="HQ790">
        <v>1.86768</v>
      </c>
      <c r="HR790">
        <v>1.87015</v>
      </c>
      <c r="HS790">
        <v>1.86874</v>
      </c>
      <c r="HT790">
        <v>1.87027</v>
      </c>
      <c r="HU790">
        <v>0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-2.121</v>
      </c>
      <c r="II790">
        <v>-0.0838</v>
      </c>
      <c r="IJ790">
        <v>-0.9279119013753974</v>
      </c>
      <c r="IK790">
        <v>-0.003643892653284941</v>
      </c>
      <c r="IL790">
        <v>8.948238347276123E-07</v>
      </c>
      <c r="IM790">
        <v>-2.445980282225029E-10</v>
      </c>
      <c r="IN790">
        <v>-0.1764634167570225</v>
      </c>
      <c r="IO790">
        <v>-0.01042730378795286</v>
      </c>
      <c r="IP790">
        <v>0.00100284695746963</v>
      </c>
      <c r="IQ790">
        <v>-1.701466411570297E-05</v>
      </c>
      <c r="IR790">
        <v>2</v>
      </c>
      <c r="IS790">
        <v>2310</v>
      </c>
      <c r="IT790">
        <v>1</v>
      </c>
      <c r="IU790">
        <v>25</v>
      </c>
      <c r="IV790">
        <v>61.8</v>
      </c>
      <c r="IW790">
        <v>61.5</v>
      </c>
      <c r="IX790">
        <v>0.889893</v>
      </c>
      <c r="IY790">
        <v>2.21924</v>
      </c>
      <c r="IZ790">
        <v>1.39648</v>
      </c>
      <c r="JA790">
        <v>2.34497</v>
      </c>
      <c r="JB790">
        <v>1.49536</v>
      </c>
      <c r="JC790">
        <v>2.40967</v>
      </c>
      <c r="JD790">
        <v>36.0582</v>
      </c>
      <c r="JE790">
        <v>24.1663</v>
      </c>
      <c r="JF790">
        <v>18</v>
      </c>
      <c r="JG790">
        <v>515.747</v>
      </c>
      <c r="JH790">
        <v>441.69</v>
      </c>
      <c r="JI790">
        <v>25</v>
      </c>
      <c r="JJ790">
        <v>26.2686</v>
      </c>
      <c r="JK790">
        <v>30.0001</v>
      </c>
      <c r="JL790">
        <v>26.2244</v>
      </c>
      <c r="JM790">
        <v>26.1639</v>
      </c>
      <c r="JN790">
        <v>17.8256</v>
      </c>
      <c r="JO790">
        <v>19.8704</v>
      </c>
      <c r="JP790">
        <v>52.0022</v>
      </c>
      <c r="JQ790">
        <v>25</v>
      </c>
      <c r="JR790">
        <v>332.773</v>
      </c>
      <c r="JS790">
        <v>19.0025</v>
      </c>
      <c r="JT790">
        <v>100.811</v>
      </c>
      <c r="JU790">
        <v>100.779</v>
      </c>
    </row>
    <row r="791" spans="1:281">
      <c r="A791">
        <v>775</v>
      </c>
      <c r="B791">
        <v>1658952943.6</v>
      </c>
      <c r="C791">
        <v>11305.59999990463</v>
      </c>
      <c r="D791" t="s">
        <v>1987</v>
      </c>
      <c r="E791" t="s">
        <v>1988</v>
      </c>
      <c r="F791">
        <v>5</v>
      </c>
      <c r="G791" t="s">
        <v>1976</v>
      </c>
      <c r="H791" t="s">
        <v>416</v>
      </c>
      <c r="I791">
        <v>1658952935.814285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354.3987601923436</v>
      </c>
      <c r="AK791">
        <v>348.1986666666665</v>
      </c>
      <c r="AL791">
        <v>-3.082650547401328</v>
      </c>
      <c r="AM791">
        <v>65.19457410636298</v>
      </c>
      <c r="AN791">
        <f>(AP791 - AO791 + DI791*1E3/(8.314*(DK791+273.15)) * AR791/DH791 * AQ791) * DH791/(100*CV791) * 1000/(1000 - AP791)</f>
        <v>0</v>
      </c>
      <c r="AO791">
        <v>19.07194034708575</v>
      </c>
      <c r="AP791">
        <v>23.95143575757575</v>
      </c>
      <c r="AQ791">
        <v>-4.615161964249259E-05</v>
      </c>
      <c r="AR791">
        <v>84.67374055452532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417</v>
      </c>
      <c r="AY791" t="s">
        <v>417</v>
      </c>
      <c r="AZ791">
        <v>0</v>
      </c>
      <c r="BA791">
        <v>0</v>
      </c>
      <c r="BB791">
        <f>1-AZ791/BA791</f>
        <v>0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1394</v>
      </c>
      <c r="CA791">
        <v>300</v>
      </c>
      <c r="CB791">
        <v>300</v>
      </c>
      <c r="CC791">
        <v>300</v>
      </c>
      <c r="CD791">
        <v>10389.3</v>
      </c>
      <c r="CE791">
        <v>1221.96</v>
      </c>
      <c r="CF791">
        <v>-0.00688733</v>
      </c>
      <c r="CG791">
        <v>0.34</v>
      </c>
      <c r="CH791" t="s">
        <v>417</v>
      </c>
      <c r="CI791" t="s">
        <v>417</v>
      </c>
      <c r="CJ791" t="s">
        <v>417</v>
      </c>
      <c r="CK791" t="s">
        <v>417</v>
      </c>
      <c r="CL791" t="s">
        <v>417</v>
      </c>
      <c r="CM791" t="s">
        <v>417</v>
      </c>
      <c r="CN791" t="s">
        <v>417</v>
      </c>
      <c r="CO791" t="s">
        <v>417</v>
      </c>
      <c r="CP791" t="s">
        <v>417</v>
      </c>
      <c r="CQ791" t="s">
        <v>417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1658952935.814285</v>
      </c>
      <c r="DB791">
        <v>360.9721428571428</v>
      </c>
      <c r="DC791">
        <v>364.4931428571429</v>
      </c>
      <c r="DD791">
        <v>23.96149642857143</v>
      </c>
      <c r="DE791">
        <v>19.12592857142857</v>
      </c>
      <c r="DF791">
        <v>363.1168214285714</v>
      </c>
      <c r="DG791">
        <v>24.04541071428571</v>
      </c>
      <c r="DH791">
        <v>500.0436785714286</v>
      </c>
      <c r="DI791">
        <v>90.36770714285714</v>
      </c>
      <c r="DJ791">
        <v>0.09995541785714286</v>
      </c>
      <c r="DK791">
        <v>27.16777142857142</v>
      </c>
      <c r="DL791">
        <v>27.35652857142857</v>
      </c>
      <c r="DM791">
        <v>999.9000000000002</v>
      </c>
      <c r="DN791">
        <v>0</v>
      </c>
      <c r="DO791">
        <v>0</v>
      </c>
      <c r="DP791">
        <v>10015.57071428571</v>
      </c>
      <c r="DQ791">
        <v>0</v>
      </c>
      <c r="DR791">
        <v>11.48244285714286</v>
      </c>
      <c r="DS791">
        <v>-3.520937321428571</v>
      </c>
      <c r="DT791">
        <v>369.8338214285714</v>
      </c>
      <c r="DU791">
        <v>371.6008928571429</v>
      </c>
      <c r="DV791">
        <v>4.835569642857143</v>
      </c>
      <c r="DW791">
        <v>364.4931428571429</v>
      </c>
      <c r="DX791">
        <v>19.12592857142857</v>
      </c>
      <c r="DY791">
        <v>2.165346071428571</v>
      </c>
      <c r="DZ791">
        <v>1.728366071428572</v>
      </c>
      <c r="EA791">
        <v>18.70818928571429</v>
      </c>
      <c r="EB791">
        <v>15.15353214285714</v>
      </c>
      <c r="EC791">
        <v>2000.008928571429</v>
      </c>
      <c r="ED791">
        <v>0.9800051428571427</v>
      </c>
      <c r="EE791">
        <v>0.01999445714285714</v>
      </c>
      <c r="EF791">
        <v>0</v>
      </c>
      <c r="EG791">
        <v>844.1488571428572</v>
      </c>
      <c r="EH791">
        <v>5.00097</v>
      </c>
      <c r="EI791">
        <v>16795.23571428571</v>
      </c>
      <c r="EJ791">
        <v>16707.68928571429</v>
      </c>
      <c r="EK791">
        <v>38.66485714285714</v>
      </c>
      <c r="EL791">
        <v>39.187</v>
      </c>
      <c r="EM791">
        <v>38.62275</v>
      </c>
      <c r="EN791">
        <v>38.92592857142857</v>
      </c>
      <c r="EO791">
        <v>39.25664285714286</v>
      </c>
      <c r="EP791">
        <v>1955.118214285714</v>
      </c>
      <c r="EQ791">
        <v>39.89000000000001</v>
      </c>
      <c r="ER791">
        <v>0</v>
      </c>
      <c r="ES791">
        <v>3737.399999856949</v>
      </c>
      <c r="ET791">
        <v>0</v>
      </c>
      <c r="EU791">
        <v>844.1373076923077</v>
      </c>
      <c r="EV791">
        <v>-23.94652990194726</v>
      </c>
      <c r="EW791">
        <v>-464.5470086343797</v>
      </c>
      <c r="EX791">
        <v>16794.06153846153</v>
      </c>
      <c r="EY791">
        <v>15</v>
      </c>
      <c r="EZ791">
        <v>1658949246.1</v>
      </c>
      <c r="FA791" t="s">
        <v>1397</v>
      </c>
      <c r="FB791">
        <v>1658949228.6</v>
      </c>
      <c r="FC791">
        <v>1658949246.1</v>
      </c>
      <c r="FD791">
        <v>1</v>
      </c>
      <c r="FE791">
        <v>1.075</v>
      </c>
      <c r="FF791">
        <v>0.018</v>
      </c>
      <c r="FG791">
        <v>-2.327</v>
      </c>
      <c r="FH791">
        <v>-0.178</v>
      </c>
      <c r="FI791">
        <v>420</v>
      </c>
      <c r="FJ791">
        <v>13</v>
      </c>
      <c r="FK791">
        <v>0.09</v>
      </c>
      <c r="FL791">
        <v>0.02</v>
      </c>
      <c r="FM791">
        <v>-5.388797625</v>
      </c>
      <c r="FN791">
        <v>39.44985045028142</v>
      </c>
      <c r="FO791">
        <v>3.916518483930752</v>
      </c>
      <c r="FP791">
        <v>0</v>
      </c>
      <c r="FQ791">
        <v>845.138205882353</v>
      </c>
      <c r="FR791">
        <v>-21.10632543682525</v>
      </c>
      <c r="FS791">
        <v>2.101134438392908</v>
      </c>
      <c r="FT791">
        <v>0</v>
      </c>
      <c r="FU791">
        <v>4.82124025</v>
      </c>
      <c r="FV791">
        <v>0.4485258911819818</v>
      </c>
      <c r="FW791">
        <v>0.04588695590728917</v>
      </c>
      <c r="FX791">
        <v>0</v>
      </c>
      <c r="FY791">
        <v>0</v>
      </c>
      <c r="FZ791">
        <v>3</v>
      </c>
      <c r="GA791" t="s">
        <v>439</v>
      </c>
      <c r="GB791">
        <v>2.98334</v>
      </c>
      <c r="GC791">
        <v>2.71576</v>
      </c>
      <c r="GD791">
        <v>0.08020720000000001</v>
      </c>
      <c r="GE791">
        <v>0.0790901</v>
      </c>
      <c r="GF791">
        <v>0.107335</v>
      </c>
      <c r="GG791">
        <v>0.0897071</v>
      </c>
      <c r="GH791">
        <v>29176.5</v>
      </c>
      <c r="GI791">
        <v>29322.8</v>
      </c>
      <c r="GJ791">
        <v>29479.6</v>
      </c>
      <c r="GK791">
        <v>29446.2</v>
      </c>
      <c r="GL791">
        <v>34854.2</v>
      </c>
      <c r="GM791">
        <v>35635.8</v>
      </c>
      <c r="GN791">
        <v>41523.5</v>
      </c>
      <c r="GO791">
        <v>41963.3</v>
      </c>
      <c r="GP791">
        <v>1.95643</v>
      </c>
      <c r="GQ791">
        <v>1.90902</v>
      </c>
      <c r="GR791">
        <v>0.128217</v>
      </c>
      <c r="GS791">
        <v>0</v>
      </c>
      <c r="GT791">
        <v>25.248</v>
      </c>
      <c r="GU791">
        <v>999.9</v>
      </c>
      <c r="GV791">
        <v>44.4</v>
      </c>
      <c r="GW791">
        <v>31.5</v>
      </c>
      <c r="GX791">
        <v>22.8047</v>
      </c>
      <c r="GY791">
        <v>62.9535</v>
      </c>
      <c r="GZ791">
        <v>33.9263</v>
      </c>
      <c r="HA791">
        <v>1</v>
      </c>
      <c r="HB791">
        <v>-0.08897869999999999</v>
      </c>
      <c r="HC791">
        <v>0.283987</v>
      </c>
      <c r="HD791">
        <v>20.3324</v>
      </c>
      <c r="HE791">
        <v>5.21729</v>
      </c>
      <c r="HF791">
        <v>12.0099</v>
      </c>
      <c r="HG791">
        <v>4.9887</v>
      </c>
      <c r="HH791">
        <v>3.28842</v>
      </c>
      <c r="HI791">
        <v>9999</v>
      </c>
      <c r="HJ791">
        <v>9999</v>
      </c>
      <c r="HK791">
        <v>9999</v>
      </c>
      <c r="HL791">
        <v>157.8</v>
      </c>
      <c r="HM791">
        <v>1.86739</v>
      </c>
      <c r="HN791">
        <v>1.86646</v>
      </c>
      <c r="HO791">
        <v>1.86585</v>
      </c>
      <c r="HP791">
        <v>1.86584</v>
      </c>
      <c r="HQ791">
        <v>1.86768</v>
      </c>
      <c r="HR791">
        <v>1.87015</v>
      </c>
      <c r="HS791">
        <v>1.86874</v>
      </c>
      <c r="HT791">
        <v>1.87027</v>
      </c>
      <c r="HU791">
        <v>0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-2.074</v>
      </c>
      <c r="II791">
        <v>-0.08400000000000001</v>
      </c>
      <c r="IJ791">
        <v>-0.9279119013753974</v>
      </c>
      <c r="IK791">
        <v>-0.003643892653284941</v>
      </c>
      <c r="IL791">
        <v>8.948238347276123E-07</v>
      </c>
      <c r="IM791">
        <v>-2.445980282225029E-10</v>
      </c>
      <c r="IN791">
        <v>-0.1764634167570225</v>
      </c>
      <c r="IO791">
        <v>-0.01042730378795286</v>
      </c>
      <c r="IP791">
        <v>0.00100284695746963</v>
      </c>
      <c r="IQ791">
        <v>-1.701466411570297E-05</v>
      </c>
      <c r="IR791">
        <v>2</v>
      </c>
      <c r="IS791">
        <v>2310</v>
      </c>
      <c r="IT791">
        <v>1</v>
      </c>
      <c r="IU791">
        <v>25</v>
      </c>
      <c r="IV791">
        <v>61.9</v>
      </c>
      <c r="IW791">
        <v>61.6</v>
      </c>
      <c r="IX791">
        <v>0.858154</v>
      </c>
      <c r="IY791">
        <v>2.22168</v>
      </c>
      <c r="IZ791">
        <v>1.39648</v>
      </c>
      <c r="JA791">
        <v>2.34375</v>
      </c>
      <c r="JB791">
        <v>1.49536</v>
      </c>
      <c r="JC791">
        <v>2.37549</v>
      </c>
      <c r="JD791">
        <v>36.0582</v>
      </c>
      <c r="JE791">
        <v>24.1663</v>
      </c>
      <c r="JF791">
        <v>18</v>
      </c>
      <c r="JG791">
        <v>515.864</v>
      </c>
      <c r="JH791">
        <v>441.693</v>
      </c>
      <c r="JI791">
        <v>25</v>
      </c>
      <c r="JJ791">
        <v>26.27</v>
      </c>
      <c r="JK791">
        <v>30.0001</v>
      </c>
      <c r="JL791">
        <v>26.2247</v>
      </c>
      <c r="JM791">
        <v>26.1643</v>
      </c>
      <c r="JN791">
        <v>17.176</v>
      </c>
      <c r="JO791">
        <v>19.8704</v>
      </c>
      <c r="JP791">
        <v>52.0022</v>
      </c>
      <c r="JQ791">
        <v>25</v>
      </c>
      <c r="JR791">
        <v>312.739</v>
      </c>
      <c r="JS791">
        <v>18.988</v>
      </c>
      <c r="JT791">
        <v>100.809</v>
      </c>
      <c r="JU791">
        <v>100.78</v>
      </c>
    </row>
    <row r="792" spans="1:281">
      <c r="A792">
        <v>776</v>
      </c>
      <c r="B792">
        <v>1658952948.6</v>
      </c>
      <c r="C792">
        <v>11310.59999990463</v>
      </c>
      <c r="D792" t="s">
        <v>1989</v>
      </c>
      <c r="E792" t="s">
        <v>1990</v>
      </c>
      <c r="F792">
        <v>5</v>
      </c>
      <c r="G792" t="s">
        <v>1976</v>
      </c>
      <c r="H792" t="s">
        <v>416</v>
      </c>
      <c r="I792">
        <v>1658952941.1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337.2236762378453</v>
      </c>
      <c r="AK792">
        <v>332.4574909090908</v>
      </c>
      <c r="AL792">
        <v>-3.15833428196918</v>
      </c>
      <c r="AM792">
        <v>65.19457410636298</v>
      </c>
      <c r="AN792">
        <f>(AP792 - AO792 + DI792*1E3/(8.314*(DK792+273.15)) * AR792/DH792 * AQ792) * DH792/(100*CV792) * 1000/(1000 - AP792)</f>
        <v>0</v>
      </c>
      <c r="AO792">
        <v>19.05024615450237</v>
      </c>
      <c r="AP792">
        <v>23.93927454545454</v>
      </c>
      <c r="AQ792">
        <v>-0.001586546045521002</v>
      </c>
      <c r="AR792">
        <v>84.67374055452532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417</v>
      </c>
      <c r="AY792" t="s">
        <v>417</v>
      </c>
      <c r="AZ792">
        <v>0</v>
      </c>
      <c r="BA792">
        <v>0</v>
      </c>
      <c r="BB792">
        <f>1-AZ792/BA792</f>
        <v>0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1394</v>
      </c>
      <c r="CA792">
        <v>300</v>
      </c>
      <c r="CB792">
        <v>300</v>
      </c>
      <c r="CC792">
        <v>300</v>
      </c>
      <c r="CD792">
        <v>10389.3</v>
      </c>
      <c r="CE792">
        <v>1221.96</v>
      </c>
      <c r="CF792">
        <v>-0.00688733</v>
      </c>
      <c r="CG792">
        <v>0.34</v>
      </c>
      <c r="CH792" t="s">
        <v>417</v>
      </c>
      <c r="CI792" t="s">
        <v>417</v>
      </c>
      <c r="CJ792" t="s">
        <v>417</v>
      </c>
      <c r="CK792" t="s">
        <v>417</v>
      </c>
      <c r="CL792" t="s">
        <v>417</v>
      </c>
      <c r="CM792" t="s">
        <v>417</v>
      </c>
      <c r="CN792" t="s">
        <v>417</v>
      </c>
      <c r="CO792" t="s">
        <v>417</v>
      </c>
      <c r="CP792" t="s">
        <v>417</v>
      </c>
      <c r="CQ792" t="s">
        <v>417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1658952941.1</v>
      </c>
      <c r="DB792">
        <v>345.7005185185185</v>
      </c>
      <c r="DC792">
        <v>346.9272222222222</v>
      </c>
      <c r="DD792">
        <v>23.95608518518518</v>
      </c>
      <c r="DE792">
        <v>19.08392962962963</v>
      </c>
      <c r="DF792">
        <v>347.7976666666667</v>
      </c>
      <c r="DG792">
        <v>24.04004074074074</v>
      </c>
      <c r="DH792">
        <v>500.0551111111111</v>
      </c>
      <c r="DI792">
        <v>90.36774074074074</v>
      </c>
      <c r="DJ792">
        <v>0.09998903703703704</v>
      </c>
      <c r="DK792">
        <v>27.16654444444444</v>
      </c>
      <c r="DL792">
        <v>27.34941851851852</v>
      </c>
      <c r="DM792">
        <v>999.9000000000001</v>
      </c>
      <c r="DN792">
        <v>0</v>
      </c>
      <c r="DO792">
        <v>0</v>
      </c>
      <c r="DP792">
        <v>10010.83</v>
      </c>
      <c r="DQ792">
        <v>0</v>
      </c>
      <c r="DR792">
        <v>11.47247407407407</v>
      </c>
      <c r="DS792">
        <v>-1.226604233333333</v>
      </c>
      <c r="DT792">
        <v>354.1854814814815</v>
      </c>
      <c r="DU792">
        <v>353.6771481481481</v>
      </c>
      <c r="DV792">
        <v>4.872158148148149</v>
      </c>
      <c r="DW792">
        <v>346.9272222222222</v>
      </c>
      <c r="DX792">
        <v>19.08392962962963</v>
      </c>
      <c r="DY792">
        <v>2.164858148148148</v>
      </c>
      <c r="DZ792">
        <v>1.724570740740741</v>
      </c>
      <c r="EA792">
        <v>18.70458148148148</v>
      </c>
      <c r="EB792">
        <v>15.11935925925926</v>
      </c>
      <c r="EC792">
        <v>1999.975555555556</v>
      </c>
      <c r="ED792">
        <v>0.9800047777777777</v>
      </c>
      <c r="EE792">
        <v>0.01999482222222222</v>
      </c>
      <c r="EF792">
        <v>0</v>
      </c>
      <c r="EG792">
        <v>842.1940740740741</v>
      </c>
      <c r="EH792">
        <v>5.00097</v>
      </c>
      <c r="EI792">
        <v>16754.62222222222</v>
      </c>
      <c r="EJ792">
        <v>16707.40740740741</v>
      </c>
      <c r="EK792">
        <v>38.66174074074074</v>
      </c>
      <c r="EL792">
        <v>39.187</v>
      </c>
      <c r="EM792">
        <v>38.618</v>
      </c>
      <c r="EN792">
        <v>38.92322222222223</v>
      </c>
      <c r="EO792">
        <v>39.26148148148148</v>
      </c>
      <c r="EP792">
        <v>1955.084814814815</v>
      </c>
      <c r="EQ792">
        <v>39.89000000000001</v>
      </c>
      <c r="ER792">
        <v>0</v>
      </c>
      <c r="ES792">
        <v>3742.799999952316</v>
      </c>
      <c r="ET792">
        <v>0</v>
      </c>
      <c r="EU792">
        <v>841.9766399999999</v>
      </c>
      <c r="EV792">
        <v>-22.82999996332886</v>
      </c>
      <c r="EW792">
        <v>-450.4615379228381</v>
      </c>
      <c r="EX792">
        <v>16750.584</v>
      </c>
      <c r="EY792">
        <v>15</v>
      </c>
      <c r="EZ792">
        <v>1658949246.1</v>
      </c>
      <c r="FA792" t="s">
        <v>1397</v>
      </c>
      <c r="FB792">
        <v>1658949228.6</v>
      </c>
      <c r="FC792">
        <v>1658949246.1</v>
      </c>
      <c r="FD792">
        <v>1</v>
      </c>
      <c r="FE792">
        <v>1.075</v>
      </c>
      <c r="FF792">
        <v>0.018</v>
      </c>
      <c r="FG792">
        <v>-2.327</v>
      </c>
      <c r="FH792">
        <v>-0.178</v>
      </c>
      <c r="FI792">
        <v>420</v>
      </c>
      <c r="FJ792">
        <v>13</v>
      </c>
      <c r="FK792">
        <v>0.09</v>
      </c>
      <c r="FL792">
        <v>0.02</v>
      </c>
      <c r="FM792">
        <v>-2.9878949825</v>
      </c>
      <c r="FN792">
        <v>27.69864497898688</v>
      </c>
      <c r="FO792">
        <v>2.715322428801035</v>
      </c>
      <c r="FP792">
        <v>0</v>
      </c>
      <c r="FQ792">
        <v>843.6776470588235</v>
      </c>
      <c r="FR792">
        <v>-22.5846600512815</v>
      </c>
      <c r="FS792">
        <v>2.234010596667074</v>
      </c>
      <c r="FT792">
        <v>0</v>
      </c>
      <c r="FU792">
        <v>4.844505499999999</v>
      </c>
      <c r="FV792">
        <v>0.4693287804877928</v>
      </c>
      <c r="FW792">
        <v>0.04743052165799994</v>
      </c>
      <c r="FX792">
        <v>0</v>
      </c>
      <c r="FY792">
        <v>0</v>
      </c>
      <c r="FZ792">
        <v>3</v>
      </c>
      <c r="GA792" t="s">
        <v>439</v>
      </c>
      <c r="GB792">
        <v>2.98346</v>
      </c>
      <c r="GC792">
        <v>2.71566</v>
      </c>
      <c r="GD792">
        <v>0.0772776</v>
      </c>
      <c r="GE792">
        <v>0.0759397</v>
      </c>
      <c r="GF792">
        <v>0.107302</v>
      </c>
      <c r="GG792">
        <v>0.08969299999999999</v>
      </c>
      <c r="GH792">
        <v>29269.3</v>
      </c>
      <c r="GI792">
        <v>29422.6</v>
      </c>
      <c r="GJ792">
        <v>29479.6</v>
      </c>
      <c r="GK792">
        <v>29445.7</v>
      </c>
      <c r="GL792">
        <v>34855.4</v>
      </c>
      <c r="GM792">
        <v>35635.6</v>
      </c>
      <c r="GN792">
        <v>41523.4</v>
      </c>
      <c r="GO792">
        <v>41962.5</v>
      </c>
      <c r="GP792">
        <v>1.95615</v>
      </c>
      <c r="GQ792">
        <v>1.90893</v>
      </c>
      <c r="GR792">
        <v>0.127945</v>
      </c>
      <c r="GS792">
        <v>0</v>
      </c>
      <c r="GT792">
        <v>25.2473</v>
      </c>
      <c r="GU792">
        <v>999.9</v>
      </c>
      <c r="GV792">
        <v>44.4</v>
      </c>
      <c r="GW792">
        <v>31.5</v>
      </c>
      <c r="GX792">
        <v>22.8059</v>
      </c>
      <c r="GY792">
        <v>63.2035</v>
      </c>
      <c r="GZ792">
        <v>33.6138</v>
      </c>
      <c r="HA792">
        <v>1</v>
      </c>
      <c r="HB792">
        <v>-0.0888364</v>
      </c>
      <c r="HC792">
        <v>0.283578</v>
      </c>
      <c r="HD792">
        <v>20.3324</v>
      </c>
      <c r="HE792">
        <v>5.21819</v>
      </c>
      <c r="HF792">
        <v>12.0099</v>
      </c>
      <c r="HG792">
        <v>4.9893</v>
      </c>
      <c r="HH792">
        <v>3.28865</v>
      </c>
      <c r="HI792">
        <v>9999</v>
      </c>
      <c r="HJ792">
        <v>9999</v>
      </c>
      <c r="HK792">
        <v>9999</v>
      </c>
      <c r="HL792">
        <v>157.8</v>
      </c>
      <c r="HM792">
        <v>1.86739</v>
      </c>
      <c r="HN792">
        <v>1.86646</v>
      </c>
      <c r="HO792">
        <v>1.86585</v>
      </c>
      <c r="HP792">
        <v>1.86584</v>
      </c>
      <c r="HQ792">
        <v>1.86768</v>
      </c>
      <c r="HR792">
        <v>1.87015</v>
      </c>
      <c r="HS792">
        <v>1.86875</v>
      </c>
      <c r="HT792">
        <v>1.87027</v>
      </c>
      <c r="HU792">
        <v>0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-2.025</v>
      </c>
      <c r="II792">
        <v>-0.08409999999999999</v>
      </c>
      <c r="IJ792">
        <v>-0.9279119013753974</v>
      </c>
      <c r="IK792">
        <v>-0.003643892653284941</v>
      </c>
      <c r="IL792">
        <v>8.948238347276123E-07</v>
      </c>
      <c r="IM792">
        <v>-2.445980282225029E-10</v>
      </c>
      <c r="IN792">
        <v>-0.1764634167570225</v>
      </c>
      <c r="IO792">
        <v>-0.01042730378795286</v>
      </c>
      <c r="IP792">
        <v>0.00100284695746963</v>
      </c>
      <c r="IQ792">
        <v>-1.701466411570297E-05</v>
      </c>
      <c r="IR792">
        <v>2</v>
      </c>
      <c r="IS792">
        <v>2310</v>
      </c>
      <c r="IT792">
        <v>1</v>
      </c>
      <c r="IU792">
        <v>25</v>
      </c>
      <c r="IV792">
        <v>62</v>
      </c>
      <c r="IW792">
        <v>61.7</v>
      </c>
      <c r="IX792">
        <v>0.821533</v>
      </c>
      <c r="IY792">
        <v>2.23145</v>
      </c>
      <c r="IZ792">
        <v>1.39648</v>
      </c>
      <c r="JA792">
        <v>2.34375</v>
      </c>
      <c r="JB792">
        <v>1.49536</v>
      </c>
      <c r="JC792">
        <v>2.33643</v>
      </c>
      <c r="JD792">
        <v>36.0582</v>
      </c>
      <c r="JE792">
        <v>24.1663</v>
      </c>
      <c r="JF792">
        <v>18</v>
      </c>
      <c r="JG792">
        <v>515.705</v>
      </c>
      <c r="JH792">
        <v>441.65</v>
      </c>
      <c r="JI792">
        <v>24.9999</v>
      </c>
      <c r="JJ792">
        <v>26.2709</v>
      </c>
      <c r="JK792">
        <v>30.0001</v>
      </c>
      <c r="JL792">
        <v>26.2268</v>
      </c>
      <c r="JM792">
        <v>26.1664</v>
      </c>
      <c r="JN792">
        <v>16.4498</v>
      </c>
      <c r="JO792">
        <v>19.8704</v>
      </c>
      <c r="JP792">
        <v>52.0022</v>
      </c>
      <c r="JQ792">
        <v>25</v>
      </c>
      <c r="JR792">
        <v>299.376</v>
      </c>
      <c r="JS792">
        <v>18.9742</v>
      </c>
      <c r="JT792">
        <v>100.809</v>
      </c>
      <c r="JU792">
        <v>100.778</v>
      </c>
    </row>
    <row r="793" spans="1:281">
      <c r="A793">
        <v>777</v>
      </c>
      <c r="B793">
        <v>1658952953.6</v>
      </c>
      <c r="C793">
        <v>11315.59999990463</v>
      </c>
      <c r="D793" t="s">
        <v>1991</v>
      </c>
      <c r="E793" t="s">
        <v>1992</v>
      </c>
      <c r="F793">
        <v>5</v>
      </c>
      <c r="G793" t="s">
        <v>1976</v>
      </c>
      <c r="H793" t="s">
        <v>416</v>
      </c>
      <c r="I793">
        <v>1658952945.814285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320.2894621991138</v>
      </c>
      <c r="AK793">
        <v>316.6151212121211</v>
      </c>
      <c r="AL793">
        <v>-3.168720842712317</v>
      </c>
      <c r="AM793">
        <v>65.19457410636298</v>
      </c>
      <c r="AN793">
        <f>(AP793 - AO793 + DI793*1E3/(8.314*(DK793+273.15)) * AR793/DH793 * AQ793) * DH793/(100*CV793) * 1000/(1000 - AP793)</f>
        <v>0</v>
      </c>
      <c r="AO793">
        <v>19.04657165685643</v>
      </c>
      <c r="AP793">
        <v>23.94012181818182</v>
      </c>
      <c r="AQ793">
        <v>-0.0002618218445446674</v>
      </c>
      <c r="AR793">
        <v>84.67374055452532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417</v>
      </c>
      <c r="AY793" t="s">
        <v>417</v>
      </c>
      <c r="AZ793">
        <v>0</v>
      </c>
      <c r="BA793">
        <v>0</v>
      </c>
      <c r="BB793">
        <f>1-AZ793/BA793</f>
        <v>0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1394</v>
      </c>
      <c r="CA793">
        <v>300</v>
      </c>
      <c r="CB793">
        <v>300</v>
      </c>
      <c r="CC793">
        <v>300</v>
      </c>
      <c r="CD793">
        <v>10389.3</v>
      </c>
      <c r="CE793">
        <v>1221.96</v>
      </c>
      <c r="CF793">
        <v>-0.00688733</v>
      </c>
      <c r="CG793">
        <v>0.34</v>
      </c>
      <c r="CH793" t="s">
        <v>417</v>
      </c>
      <c r="CI793" t="s">
        <v>417</v>
      </c>
      <c r="CJ793" t="s">
        <v>417</v>
      </c>
      <c r="CK793" t="s">
        <v>417</v>
      </c>
      <c r="CL793" t="s">
        <v>417</v>
      </c>
      <c r="CM793" t="s">
        <v>417</v>
      </c>
      <c r="CN793" t="s">
        <v>417</v>
      </c>
      <c r="CO793" t="s">
        <v>417</v>
      </c>
      <c r="CP793" t="s">
        <v>417</v>
      </c>
      <c r="CQ793" t="s">
        <v>417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1658952945.814285</v>
      </c>
      <c r="DB793">
        <v>331.4535</v>
      </c>
      <c r="DC793">
        <v>331.2316071428571</v>
      </c>
      <c r="DD793">
        <v>23.94781785714286</v>
      </c>
      <c r="DE793">
        <v>19.05550714285715</v>
      </c>
      <c r="DF793">
        <v>333.506</v>
      </c>
      <c r="DG793">
        <v>24.03184642857142</v>
      </c>
      <c r="DH793">
        <v>500.0500357142857</v>
      </c>
      <c r="DI793">
        <v>90.36855</v>
      </c>
      <c r="DJ793">
        <v>0.09995286785714287</v>
      </c>
      <c r="DK793">
        <v>27.16589285714285</v>
      </c>
      <c r="DL793">
        <v>27.344975</v>
      </c>
      <c r="DM793">
        <v>999.9000000000002</v>
      </c>
      <c r="DN793">
        <v>0</v>
      </c>
      <c r="DO793">
        <v>0</v>
      </c>
      <c r="DP793">
        <v>10011.7675</v>
      </c>
      <c r="DQ793">
        <v>0</v>
      </c>
      <c r="DR793">
        <v>11.490475</v>
      </c>
      <c r="DS793">
        <v>0.2218519892857143</v>
      </c>
      <c r="DT793">
        <v>339.5858928571428</v>
      </c>
      <c r="DU793">
        <v>337.6661071428572</v>
      </c>
      <c r="DV793">
        <v>4.8923025</v>
      </c>
      <c r="DW793">
        <v>331.2316071428571</v>
      </c>
      <c r="DX793">
        <v>19.05550714285715</v>
      </c>
      <c r="DY793">
        <v>2.164129285714286</v>
      </c>
      <c r="DZ793">
        <v>1.722018214285714</v>
      </c>
      <c r="EA793">
        <v>18.69921428571428</v>
      </c>
      <c r="EB793">
        <v>15.09635</v>
      </c>
      <c r="EC793">
        <v>1999.996428571428</v>
      </c>
      <c r="ED793">
        <v>0.9800049285714285</v>
      </c>
      <c r="EE793">
        <v>0.01999467142857143</v>
      </c>
      <c r="EF793">
        <v>0</v>
      </c>
      <c r="EG793">
        <v>840.5270357142856</v>
      </c>
      <c r="EH793">
        <v>5.00097</v>
      </c>
      <c r="EI793">
        <v>16721.11428571429</v>
      </c>
      <c r="EJ793">
        <v>16707.58571428572</v>
      </c>
      <c r="EK793">
        <v>38.66707142857143</v>
      </c>
      <c r="EL793">
        <v>39.187</v>
      </c>
      <c r="EM793">
        <v>38.61375</v>
      </c>
      <c r="EN793">
        <v>38.91928571428571</v>
      </c>
      <c r="EO793">
        <v>39.26107142857143</v>
      </c>
      <c r="EP793">
        <v>1955.105714285714</v>
      </c>
      <c r="EQ793">
        <v>39.89000000000001</v>
      </c>
      <c r="ER793">
        <v>0</v>
      </c>
      <c r="ES793">
        <v>3747.599999904633</v>
      </c>
      <c r="ET793">
        <v>0</v>
      </c>
      <c r="EU793">
        <v>840.27736</v>
      </c>
      <c r="EV793">
        <v>-19.26076925325714</v>
      </c>
      <c r="EW793">
        <v>-400.0923084549167</v>
      </c>
      <c r="EX793">
        <v>16716.772</v>
      </c>
      <c r="EY793">
        <v>15</v>
      </c>
      <c r="EZ793">
        <v>1658949246.1</v>
      </c>
      <c r="FA793" t="s">
        <v>1397</v>
      </c>
      <c r="FB793">
        <v>1658949228.6</v>
      </c>
      <c r="FC793">
        <v>1658949246.1</v>
      </c>
      <c r="FD793">
        <v>1</v>
      </c>
      <c r="FE793">
        <v>1.075</v>
      </c>
      <c r="FF793">
        <v>0.018</v>
      </c>
      <c r="FG793">
        <v>-2.327</v>
      </c>
      <c r="FH793">
        <v>-0.178</v>
      </c>
      <c r="FI793">
        <v>420</v>
      </c>
      <c r="FJ793">
        <v>13</v>
      </c>
      <c r="FK793">
        <v>0.09</v>
      </c>
      <c r="FL793">
        <v>0.02</v>
      </c>
      <c r="FM793">
        <v>-0.8614810804878049</v>
      </c>
      <c r="FN793">
        <v>19.56835927108014</v>
      </c>
      <c r="FO793">
        <v>1.946438806054203</v>
      </c>
      <c r="FP793">
        <v>0</v>
      </c>
      <c r="FQ793">
        <v>841.7320294117648</v>
      </c>
      <c r="FR793">
        <v>-21.86617265768098</v>
      </c>
      <c r="FS793">
        <v>2.165223266375226</v>
      </c>
      <c r="FT793">
        <v>0</v>
      </c>
      <c r="FU793">
        <v>4.871748048780487</v>
      </c>
      <c r="FV793">
        <v>0.281590243902436</v>
      </c>
      <c r="FW793">
        <v>0.03460342202304474</v>
      </c>
      <c r="FX793">
        <v>0</v>
      </c>
      <c r="FY793">
        <v>0</v>
      </c>
      <c r="FZ793">
        <v>3</v>
      </c>
      <c r="GA793" t="s">
        <v>439</v>
      </c>
      <c r="GB793">
        <v>2.9835</v>
      </c>
      <c r="GC793">
        <v>2.71571</v>
      </c>
      <c r="GD793">
        <v>0.0742801</v>
      </c>
      <c r="GE793">
        <v>0.0727666</v>
      </c>
      <c r="GF793">
        <v>0.107309</v>
      </c>
      <c r="GG793">
        <v>0.0896747</v>
      </c>
      <c r="GH793">
        <v>29364.2</v>
      </c>
      <c r="GI793">
        <v>29523.8</v>
      </c>
      <c r="GJ793">
        <v>29479.4</v>
      </c>
      <c r="GK793">
        <v>29445.9</v>
      </c>
      <c r="GL793">
        <v>34855</v>
      </c>
      <c r="GM793">
        <v>35636.4</v>
      </c>
      <c r="GN793">
        <v>41523.4</v>
      </c>
      <c r="GO793">
        <v>41962.6</v>
      </c>
      <c r="GP793">
        <v>1.9563</v>
      </c>
      <c r="GQ793">
        <v>1.90875</v>
      </c>
      <c r="GR793">
        <v>0.127658</v>
      </c>
      <c r="GS793">
        <v>0</v>
      </c>
      <c r="GT793">
        <v>25.2452</v>
      </c>
      <c r="GU793">
        <v>999.9</v>
      </c>
      <c r="GV793">
        <v>44.4</v>
      </c>
      <c r="GW793">
        <v>31.5</v>
      </c>
      <c r="GX793">
        <v>22.8067</v>
      </c>
      <c r="GY793">
        <v>63.0035</v>
      </c>
      <c r="GZ793">
        <v>34.0104</v>
      </c>
      <c r="HA793">
        <v>1</v>
      </c>
      <c r="HB793">
        <v>-0.0888008</v>
      </c>
      <c r="HC793">
        <v>0.284464</v>
      </c>
      <c r="HD793">
        <v>20.3324</v>
      </c>
      <c r="HE793">
        <v>5.21804</v>
      </c>
      <c r="HF793">
        <v>12.0099</v>
      </c>
      <c r="HG793">
        <v>4.9891</v>
      </c>
      <c r="HH793">
        <v>3.28865</v>
      </c>
      <c r="HI793">
        <v>9999</v>
      </c>
      <c r="HJ793">
        <v>9999</v>
      </c>
      <c r="HK793">
        <v>9999</v>
      </c>
      <c r="HL793">
        <v>157.8</v>
      </c>
      <c r="HM793">
        <v>1.8674</v>
      </c>
      <c r="HN793">
        <v>1.86646</v>
      </c>
      <c r="HO793">
        <v>1.86584</v>
      </c>
      <c r="HP793">
        <v>1.86584</v>
      </c>
      <c r="HQ793">
        <v>1.86768</v>
      </c>
      <c r="HR793">
        <v>1.87016</v>
      </c>
      <c r="HS793">
        <v>1.86876</v>
      </c>
      <c r="HT793">
        <v>1.87026</v>
      </c>
      <c r="HU793">
        <v>0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-1.977</v>
      </c>
      <c r="II793">
        <v>-0.08409999999999999</v>
      </c>
      <c r="IJ793">
        <v>-0.9279119013753974</v>
      </c>
      <c r="IK793">
        <v>-0.003643892653284941</v>
      </c>
      <c r="IL793">
        <v>8.948238347276123E-07</v>
      </c>
      <c r="IM793">
        <v>-2.445980282225029E-10</v>
      </c>
      <c r="IN793">
        <v>-0.1764634167570225</v>
      </c>
      <c r="IO793">
        <v>-0.01042730378795286</v>
      </c>
      <c r="IP793">
        <v>0.00100284695746963</v>
      </c>
      <c r="IQ793">
        <v>-1.701466411570297E-05</v>
      </c>
      <c r="IR793">
        <v>2</v>
      </c>
      <c r="IS793">
        <v>2310</v>
      </c>
      <c r="IT793">
        <v>1</v>
      </c>
      <c r="IU793">
        <v>25</v>
      </c>
      <c r="IV793">
        <v>62.1</v>
      </c>
      <c r="IW793">
        <v>61.8</v>
      </c>
      <c r="IX793">
        <v>0.788574</v>
      </c>
      <c r="IY793">
        <v>2.23389</v>
      </c>
      <c r="IZ793">
        <v>1.39648</v>
      </c>
      <c r="JA793">
        <v>2.34375</v>
      </c>
      <c r="JB793">
        <v>1.49536</v>
      </c>
      <c r="JC793">
        <v>2.2937</v>
      </c>
      <c r="JD793">
        <v>36.0582</v>
      </c>
      <c r="JE793">
        <v>24.1575</v>
      </c>
      <c r="JF793">
        <v>18</v>
      </c>
      <c r="JG793">
        <v>515.804</v>
      </c>
      <c r="JH793">
        <v>441.549</v>
      </c>
      <c r="JI793">
        <v>25</v>
      </c>
      <c r="JJ793">
        <v>26.2731</v>
      </c>
      <c r="JK793">
        <v>30.0002</v>
      </c>
      <c r="JL793">
        <v>26.2271</v>
      </c>
      <c r="JM793">
        <v>26.1671</v>
      </c>
      <c r="JN793">
        <v>15.7953</v>
      </c>
      <c r="JO793">
        <v>20.1527</v>
      </c>
      <c r="JP793">
        <v>52.0022</v>
      </c>
      <c r="JQ793">
        <v>25</v>
      </c>
      <c r="JR793">
        <v>279.341</v>
      </c>
      <c r="JS793">
        <v>18.9525</v>
      </c>
      <c r="JT793">
        <v>100.809</v>
      </c>
      <c r="JU793">
        <v>100.778</v>
      </c>
    </row>
    <row r="794" spans="1:281">
      <c r="A794">
        <v>778</v>
      </c>
      <c r="B794">
        <v>1658952958.6</v>
      </c>
      <c r="C794">
        <v>11320.59999990463</v>
      </c>
      <c r="D794" t="s">
        <v>1993</v>
      </c>
      <c r="E794" t="s">
        <v>1994</v>
      </c>
      <c r="F794">
        <v>5</v>
      </c>
      <c r="G794" t="s">
        <v>1976</v>
      </c>
      <c r="H794" t="s">
        <v>416</v>
      </c>
      <c r="I794">
        <v>1658952951.1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303.414940045195</v>
      </c>
      <c r="AK794">
        <v>300.8373151515152</v>
      </c>
      <c r="AL794">
        <v>-3.169145215158949</v>
      </c>
      <c r="AM794">
        <v>65.19457410636298</v>
      </c>
      <c r="AN794">
        <f>(AP794 - AO794 + DI794*1E3/(8.314*(DK794+273.15)) * AR794/DH794 * AQ794) * DH794/(100*CV794) * 1000/(1000 - AP794)</f>
        <v>0</v>
      </c>
      <c r="AO794">
        <v>19.03006270954757</v>
      </c>
      <c r="AP794">
        <v>23.94352363636363</v>
      </c>
      <c r="AQ794">
        <v>0.0002072135703037778</v>
      </c>
      <c r="AR794">
        <v>84.67374055452532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417</v>
      </c>
      <c r="AY794" t="s">
        <v>417</v>
      </c>
      <c r="AZ794">
        <v>0</v>
      </c>
      <c r="BA794">
        <v>0</v>
      </c>
      <c r="BB794">
        <f>1-AZ794/BA794</f>
        <v>0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1394</v>
      </c>
      <c r="CA794">
        <v>300</v>
      </c>
      <c r="CB794">
        <v>300</v>
      </c>
      <c r="CC794">
        <v>300</v>
      </c>
      <c r="CD794">
        <v>10389.3</v>
      </c>
      <c r="CE794">
        <v>1221.96</v>
      </c>
      <c r="CF794">
        <v>-0.00688733</v>
      </c>
      <c r="CG794">
        <v>0.34</v>
      </c>
      <c r="CH794" t="s">
        <v>417</v>
      </c>
      <c r="CI794" t="s">
        <v>417</v>
      </c>
      <c r="CJ794" t="s">
        <v>417</v>
      </c>
      <c r="CK794" t="s">
        <v>417</v>
      </c>
      <c r="CL794" t="s">
        <v>417</v>
      </c>
      <c r="CM794" t="s">
        <v>417</v>
      </c>
      <c r="CN794" t="s">
        <v>417</v>
      </c>
      <c r="CO794" t="s">
        <v>417</v>
      </c>
      <c r="CP794" t="s">
        <v>417</v>
      </c>
      <c r="CQ794" t="s">
        <v>417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1658952951.1</v>
      </c>
      <c r="DB794">
        <v>315.2381481481482</v>
      </c>
      <c r="DC794">
        <v>313.6168888888889</v>
      </c>
      <c r="DD794">
        <v>23.94176296296296</v>
      </c>
      <c r="DE794">
        <v>19.03920740740741</v>
      </c>
      <c r="DF794">
        <v>317.2396296296296</v>
      </c>
      <c r="DG794">
        <v>24.02583703703703</v>
      </c>
      <c r="DH794">
        <v>500.0584074074075</v>
      </c>
      <c r="DI794">
        <v>90.36883703703705</v>
      </c>
      <c r="DJ794">
        <v>0.09996782222222222</v>
      </c>
      <c r="DK794">
        <v>27.16603333333333</v>
      </c>
      <c r="DL794">
        <v>27.33962222222223</v>
      </c>
      <c r="DM794">
        <v>999.9000000000001</v>
      </c>
      <c r="DN794">
        <v>0</v>
      </c>
      <c r="DO794">
        <v>0</v>
      </c>
      <c r="DP794">
        <v>10006.09148148148</v>
      </c>
      <c r="DQ794">
        <v>0</v>
      </c>
      <c r="DR794">
        <v>11.5495037037037</v>
      </c>
      <c r="DS794">
        <v>1.621210396296296</v>
      </c>
      <c r="DT794">
        <v>322.9705925925926</v>
      </c>
      <c r="DU794">
        <v>319.704</v>
      </c>
      <c r="DV794">
        <v>4.90255074074074</v>
      </c>
      <c r="DW794">
        <v>313.6168888888889</v>
      </c>
      <c r="DX794">
        <v>19.03920740740741</v>
      </c>
      <c r="DY794">
        <v>2.163588888888889</v>
      </c>
      <c r="DZ794">
        <v>1.72055037037037</v>
      </c>
      <c r="EA794">
        <v>18.69523333333333</v>
      </c>
      <c r="EB794">
        <v>15.0830962962963</v>
      </c>
      <c r="EC794">
        <v>2000.014814814815</v>
      </c>
      <c r="ED794">
        <v>0.9800052222222221</v>
      </c>
      <c r="EE794">
        <v>0.01999437777777778</v>
      </c>
      <c r="EF794">
        <v>0</v>
      </c>
      <c r="EG794">
        <v>838.9202592592593</v>
      </c>
      <c r="EH794">
        <v>5.00097</v>
      </c>
      <c r="EI794">
        <v>16688.24814814815</v>
      </c>
      <c r="EJ794">
        <v>16707.74444444444</v>
      </c>
      <c r="EK794">
        <v>38.65255555555555</v>
      </c>
      <c r="EL794">
        <v>39.187</v>
      </c>
      <c r="EM794">
        <v>38.60633333333333</v>
      </c>
      <c r="EN794">
        <v>38.91633333333333</v>
      </c>
      <c r="EO794">
        <v>39.26148148148148</v>
      </c>
      <c r="EP794">
        <v>1955.124814814815</v>
      </c>
      <c r="EQ794">
        <v>39.89000000000001</v>
      </c>
      <c r="ER794">
        <v>0</v>
      </c>
      <c r="ES794">
        <v>3752.399999856949</v>
      </c>
      <c r="ET794">
        <v>0</v>
      </c>
      <c r="EU794">
        <v>838.8667600000001</v>
      </c>
      <c r="EV794">
        <v>-17.02292309839561</v>
      </c>
      <c r="EW794">
        <v>-335.3153852020312</v>
      </c>
      <c r="EX794">
        <v>16687.38</v>
      </c>
      <c r="EY794">
        <v>15</v>
      </c>
      <c r="EZ794">
        <v>1658949246.1</v>
      </c>
      <c r="FA794" t="s">
        <v>1397</v>
      </c>
      <c r="FB794">
        <v>1658949228.6</v>
      </c>
      <c r="FC794">
        <v>1658949246.1</v>
      </c>
      <c r="FD794">
        <v>1</v>
      </c>
      <c r="FE794">
        <v>1.075</v>
      </c>
      <c r="FF794">
        <v>0.018</v>
      </c>
      <c r="FG794">
        <v>-2.327</v>
      </c>
      <c r="FH794">
        <v>-0.178</v>
      </c>
      <c r="FI794">
        <v>420</v>
      </c>
      <c r="FJ794">
        <v>13</v>
      </c>
      <c r="FK794">
        <v>0.09</v>
      </c>
      <c r="FL794">
        <v>0.02</v>
      </c>
      <c r="FM794">
        <v>0.648848431707317</v>
      </c>
      <c r="FN794">
        <v>16.00276483902439</v>
      </c>
      <c r="FO794">
        <v>1.585104019875523</v>
      </c>
      <c r="FP794">
        <v>0</v>
      </c>
      <c r="FQ794">
        <v>839.9001176470588</v>
      </c>
      <c r="FR794">
        <v>-18.87844155225779</v>
      </c>
      <c r="FS794">
        <v>1.87441027219553</v>
      </c>
      <c r="FT794">
        <v>0</v>
      </c>
      <c r="FU794">
        <v>4.896320243902439</v>
      </c>
      <c r="FV794">
        <v>0.1214140766550523</v>
      </c>
      <c r="FW794">
        <v>0.01666494868202888</v>
      </c>
      <c r="FX794">
        <v>0</v>
      </c>
      <c r="FY794">
        <v>0</v>
      </c>
      <c r="FZ794">
        <v>3</v>
      </c>
      <c r="GA794" t="s">
        <v>439</v>
      </c>
      <c r="GB794">
        <v>2.98352</v>
      </c>
      <c r="GC794">
        <v>2.7156</v>
      </c>
      <c r="GD794">
        <v>0.0712218</v>
      </c>
      <c r="GE794">
        <v>0.0694748</v>
      </c>
      <c r="GF794">
        <v>0.107316</v>
      </c>
      <c r="GG794">
        <v>0.0895537</v>
      </c>
      <c r="GH794">
        <v>29461.5</v>
      </c>
      <c r="GI794">
        <v>29628.3</v>
      </c>
      <c r="GJ794">
        <v>29479.7</v>
      </c>
      <c r="GK794">
        <v>29445.6</v>
      </c>
      <c r="GL794">
        <v>34855.2</v>
      </c>
      <c r="GM794">
        <v>35640.7</v>
      </c>
      <c r="GN794">
        <v>41524</v>
      </c>
      <c r="GO794">
        <v>41962.1</v>
      </c>
      <c r="GP794">
        <v>1.95625</v>
      </c>
      <c r="GQ794">
        <v>1.9088</v>
      </c>
      <c r="GR794">
        <v>0.127703</v>
      </c>
      <c r="GS794">
        <v>0</v>
      </c>
      <c r="GT794">
        <v>25.243</v>
      </c>
      <c r="GU794">
        <v>999.9</v>
      </c>
      <c r="GV794">
        <v>44.4</v>
      </c>
      <c r="GW794">
        <v>31.5</v>
      </c>
      <c r="GX794">
        <v>22.8044</v>
      </c>
      <c r="GY794">
        <v>62.8935</v>
      </c>
      <c r="GZ794">
        <v>33.6819</v>
      </c>
      <c r="HA794">
        <v>1</v>
      </c>
      <c r="HB794">
        <v>-0.0886179</v>
      </c>
      <c r="HC794">
        <v>0.285681</v>
      </c>
      <c r="HD794">
        <v>20.3323</v>
      </c>
      <c r="HE794">
        <v>5.21834</v>
      </c>
      <c r="HF794">
        <v>12.0099</v>
      </c>
      <c r="HG794">
        <v>4.98925</v>
      </c>
      <c r="HH794">
        <v>3.28865</v>
      </c>
      <c r="HI794">
        <v>9999</v>
      </c>
      <c r="HJ794">
        <v>9999</v>
      </c>
      <c r="HK794">
        <v>9999</v>
      </c>
      <c r="HL794">
        <v>157.8</v>
      </c>
      <c r="HM794">
        <v>1.8674</v>
      </c>
      <c r="HN794">
        <v>1.86646</v>
      </c>
      <c r="HO794">
        <v>1.86585</v>
      </c>
      <c r="HP794">
        <v>1.86584</v>
      </c>
      <c r="HQ794">
        <v>1.86768</v>
      </c>
      <c r="HR794">
        <v>1.87016</v>
      </c>
      <c r="HS794">
        <v>1.86875</v>
      </c>
      <c r="HT794">
        <v>1.87027</v>
      </c>
      <c r="HU794">
        <v>0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-1.928</v>
      </c>
      <c r="II794">
        <v>-0.08409999999999999</v>
      </c>
      <c r="IJ794">
        <v>-0.9279119013753974</v>
      </c>
      <c r="IK794">
        <v>-0.003643892653284941</v>
      </c>
      <c r="IL794">
        <v>8.948238347276123E-07</v>
      </c>
      <c r="IM794">
        <v>-2.445980282225029E-10</v>
      </c>
      <c r="IN794">
        <v>-0.1764634167570225</v>
      </c>
      <c r="IO794">
        <v>-0.01042730378795286</v>
      </c>
      <c r="IP794">
        <v>0.00100284695746963</v>
      </c>
      <c r="IQ794">
        <v>-1.701466411570297E-05</v>
      </c>
      <c r="IR794">
        <v>2</v>
      </c>
      <c r="IS794">
        <v>2310</v>
      </c>
      <c r="IT794">
        <v>1</v>
      </c>
      <c r="IU794">
        <v>25</v>
      </c>
      <c r="IV794">
        <v>62.2</v>
      </c>
      <c r="IW794">
        <v>61.9</v>
      </c>
      <c r="IX794">
        <v>0.751953</v>
      </c>
      <c r="IY794">
        <v>2.23145</v>
      </c>
      <c r="IZ794">
        <v>1.39648</v>
      </c>
      <c r="JA794">
        <v>2.34375</v>
      </c>
      <c r="JB794">
        <v>1.49536</v>
      </c>
      <c r="JC794">
        <v>2.31934</v>
      </c>
      <c r="JD794">
        <v>36.0582</v>
      </c>
      <c r="JE794">
        <v>24.1663</v>
      </c>
      <c r="JF794">
        <v>18</v>
      </c>
      <c r="JG794">
        <v>515.79</v>
      </c>
      <c r="JH794">
        <v>441.591</v>
      </c>
      <c r="JI794">
        <v>25.0001</v>
      </c>
      <c r="JJ794">
        <v>26.2745</v>
      </c>
      <c r="JK794">
        <v>30.0003</v>
      </c>
      <c r="JL794">
        <v>26.2291</v>
      </c>
      <c r="JM794">
        <v>26.1686</v>
      </c>
      <c r="JN794">
        <v>15.0611</v>
      </c>
      <c r="JO794">
        <v>20.1527</v>
      </c>
      <c r="JP794">
        <v>52.0022</v>
      </c>
      <c r="JQ794">
        <v>25</v>
      </c>
      <c r="JR794">
        <v>265.982</v>
      </c>
      <c r="JS794">
        <v>18.9338</v>
      </c>
      <c r="JT794">
        <v>100.81</v>
      </c>
      <c r="JU794">
        <v>100.777</v>
      </c>
    </row>
    <row r="795" spans="1:281">
      <c r="A795">
        <v>779</v>
      </c>
      <c r="B795">
        <v>1658952963.6</v>
      </c>
      <c r="C795">
        <v>11325.59999990463</v>
      </c>
      <c r="D795" t="s">
        <v>1995</v>
      </c>
      <c r="E795" t="s">
        <v>1996</v>
      </c>
      <c r="F795">
        <v>5</v>
      </c>
      <c r="G795" t="s">
        <v>1976</v>
      </c>
      <c r="H795" t="s">
        <v>416</v>
      </c>
      <c r="I795">
        <v>1658952955.814285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286.4883102086387</v>
      </c>
      <c r="AK795">
        <v>285.0370181818181</v>
      </c>
      <c r="AL795">
        <v>-3.152768227994348</v>
      </c>
      <c r="AM795">
        <v>65.19457410636298</v>
      </c>
      <c r="AN795">
        <f>(AP795 - AO795 + DI795*1E3/(8.314*(DK795+273.15)) * AR795/DH795 * AQ795) * DH795/(100*CV795) * 1000/(1000 - AP795)</f>
        <v>0</v>
      </c>
      <c r="AO795">
        <v>19.00256094067847</v>
      </c>
      <c r="AP795">
        <v>23.94131636363635</v>
      </c>
      <c r="AQ795">
        <v>-0.0001515037600838648</v>
      </c>
      <c r="AR795">
        <v>84.67374055452532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417</v>
      </c>
      <c r="AY795" t="s">
        <v>417</v>
      </c>
      <c r="AZ795">
        <v>0</v>
      </c>
      <c r="BA795">
        <v>0</v>
      </c>
      <c r="BB795">
        <f>1-AZ795/BA795</f>
        <v>0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1394</v>
      </c>
      <c r="CA795">
        <v>300</v>
      </c>
      <c r="CB795">
        <v>300</v>
      </c>
      <c r="CC795">
        <v>300</v>
      </c>
      <c r="CD795">
        <v>10389.3</v>
      </c>
      <c r="CE795">
        <v>1221.96</v>
      </c>
      <c r="CF795">
        <v>-0.00688733</v>
      </c>
      <c r="CG795">
        <v>0.34</v>
      </c>
      <c r="CH795" t="s">
        <v>417</v>
      </c>
      <c r="CI795" t="s">
        <v>417</v>
      </c>
      <c r="CJ795" t="s">
        <v>417</v>
      </c>
      <c r="CK795" t="s">
        <v>417</v>
      </c>
      <c r="CL795" t="s">
        <v>417</v>
      </c>
      <c r="CM795" t="s">
        <v>417</v>
      </c>
      <c r="CN795" t="s">
        <v>417</v>
      </c>
      <c r="CO795" t="s">
        <v>417</v>
      </c>
      <c r="CP795" t="s">
        <v>417</v>
      </c>
      <c r="CQ795" t="s">
        <v>417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1658952955.814285</v>
      </c>
      <c r="DB795">
        <v>300.6876071428572</v>
      </c>
      <c r="DC795">
        <v>297.9684285714285</v>
      </c>
      <c r="DD795">
        <v>23.94142857142857</v>
      </c>
      <c r="DE795">
        <v>19.02457142857143</v>
      </c>
      <c r="DF795">
        <v>302.6430357142858</v>
      </c>
      <c r="DG795">
        <v>24.02551071428572</v>
      </c>
      <c r="DH795">
        <v>500.059</v>
      </c>
      <c r="DI795">
        <v>90.36883928571429</v>
      </c>
      <c r="DJ795">
        <v>0.09999618571428573</v>
      </c>
      <c r="DK795">
        <v>27.16571785714286</v>
      </c>
      <c r="DL795">
        <v>27.33443571428571</v>
      </c>
      <c r="DM795">
        <v>999.9000000000002</v>
      </c>
      <c r="DN795">
        <v>0</v>
      </c>
      <c r="DO795">
        <v>0</v>
      </c>
      <c r="DP795">
        <v>9999.173571428573</v>
      </c>
      <c r="DQ795">
        <v>0</v>
      </c>
      <c r="DR795">
        <v>11.560325</v>
      </c>
      <c r="DS795">
        <v>2.719176</v>
      </c>
      <c r="DT795">
        <v>308.0630714285714</v>
      </c>
      <c r="DU795">
        <v>303.7473571428571</v>
      </c>
      <c r="DV795">
        <v>4.916861428571429</v>
      </c>
      <c r="DW795">
        <v>297.9684285714285</v>
      </c>
      <c r="DX795">
        <v>19.02457142857143</v>
      </c>
      <c r="DY795">
        <v>2.163558928571429</v>
      </c>
      <c r="DZ795">
        <v>1.7192275</v>
      </c>
      <c r="EA795">
        <v>18.69501071428571</v>
      </c>
      <c r="EB795">
        <v>15.07112857142857</v>
      </c>
      <c r="EC795">
        <v>2000.016071428572</v>
      </c>
      <c r="ED795">
        <v>0.9800051428571429</v>
      </c>
      <c r="EE795">
        <v>0.01999445714285714</v>
      </c>
      <c r="EF795">
        <v>0</v>
      </c>
      <c r="EG795">
        <v>837.7131428571429</v>
      </c>
      <c r="EH795">
        <v>5.00097</v>
      </c>
      <c r="EI795">
        <v>16664.52857142857</v>
      </c>
      <c r="EJ795">
        <v>16707.75714285714</v>
      </c>
      <c r="EK795">
        <v>38.64714285714285</v>
      </c>
      <c r="EL795">
        <v>39.187</v>
      </c>
      <c r="EM795">
        <v>38.59575</v>
      </c>
      <c r="EN795">
        <v>38.906</v>
      </c>
      <c r="EO795">
        <v>39.25664285714286</v>
      </c>
      <c r="EP795">
        <v>1955.126071428572</v>
      </c>
      <c r="EQ795">
        <v>39.89000000000001</v>
      </c>
      <c r="ER795">
        <v>0</v>
      </c>
      <c r="ES795">
        <v>3757.799999952316</v>
      </c>
      <c r="ET795">
        <v>0</v>
      </c>
      <c r="EU795">
        <v>837.6136153846154</v>
      </c>
      <c r="EV795">
        <v>-13.55760681065972</v>
      </c>
      <c r="EW795">
        <v>-263.5658116120383</v>
      </c>
      <c r="EX795">
        <v>16662.43461538462</v>
      </c>
      <c r="EY795">
        <v>15</v>
      </c>
      <c r="EZ795">
        <v>1658949246.1</v>
      </c>
      <c r="FA795" t="s">
        <v>1397</v>
      </c>
      <c r="FB795">
        <v>1658949228.6</v>
      </c>
      <c r="FC795">
        <v>1658949246.1</v>
      </c>
      <c r="FD795">
        <v>1</v>
      </c>
      <c r="FE795">
        <v>1.075</v>
      </c>
      <c r="FF795">
        <v>0.018</v>
      </c>
      <c r="FG795">
        <v>-2.327</v>
      </c>
      <c r="FH795">
        <v>-0.178</v>
      </c>
      <c r="FI795">
        <v>420</v>
      </c>
      <c r="FJ795">
        <v>13</v>
      </c>
      <c r="FK795">
        <v>0.09</v>
      </c>
      <c r="FL795">
        <v>0.02</v>
      </c>
      <c r="FM795">
        <v>2.1374852675</v>
      </c>
      <c r="FN795">
        <v>14.11043486116323</v>
      </c>
      <c r="FO795">
        <v>1.358623794908668</v>
      </c>
      <c r="FP795">
        <v>0</v>
      </c>
      <c r="FQ795">
        <v>838.4042941176471</v>
      </c>
      <c r="FR795">
        <v>-15.09213138200962</v>
      </c>
      <c r="FS795">
        <v>1.504558925583714</v>
      </c>
      <c r="FT795">
        <v>0</v>
      </c>
      <c r="FU795">
        <v>4.911170749999999</v>
      </c>
      <c r="FV795">
        <v>0.1900163977485849</v>
      </c>
      <c r="FW795">
        <v>0.0202877839336261</v>
      </c>
      <c r="FX795">
        <v>0</v>
      </c>
      <c r="FY795">
        <v>0</v>
      </c>
      <c r="FZ795">
        <v>3</v>
      </c>
      <c r="GA795" t="s">
        <v>439</v>
      </c>
      <c r="GB795">
        <v>2.98358</v>
      </c>
      <c r="GC795">
        <v>2.71565</v>
      </c>
      <c r="GD795">
        <v>0.0681015</v>
      </c>
      <c r="GE795">
        <v>0.06614159999999999</v>
      </c>
      <c r="GF795">
        <v>0.107307</v>
      </c>
      <c r="GG795">
        <v>0.089546</v>
      </c>
      <c r="GH795">
        <v>29560.2</v>
      </c>
      <c r="GI795">
        <v>29734</v>
      </c>
      <c r="GJ795">
        <v>29479.4</v>
      </c>
      <c r="GK795">
        <v>29445.1</v>
      </c>
      <c r="GL795">
        <v>34854.5</v>
      </c>
      <c r="GM795">
        <v>35640.2</v>
      </c>
      <c r="GN795">
        <v>41522.8</v>
      </c>
      <c r="GO795">
        <v>41961.3</v>
      </c>
      <c r="GP795">
        <v>1.95665</v>
      </c>
      <c r="GQ795">
        <v>1.9086</v>
      </c>
      <c r="GR795">
        <v>0.127263</v>
      </c>
      <c r="GS795">
        <v>0</v>
      </c>
      <c r="GT795">
        <v>25.2416</v>
      </c>
      <c r="GU795">
        <v>999.9</v>
      </c>
      <c r="GV795">
        <v>44.4</v>
      </c>
      <c r="GW795">
        <v>31.5</v>
      </c>
      <c r="GX795">
        <v>22.8035</v>
      </c>
      <c r="GY795">
        <v>63.0235</v>
      </c>
      <c r="GZ795">
        <v>33.5176</v>
      </c>
      <c r="HA795">
        <v>1</v>
      </c>
      <c r="HB795">
        <v>-0.0885976</v>
      </c>
      <c r="HC795">
        <v>0.286596</v>
      </c>
      <c r="HD795">
        <v>20.3322</v>
      </c>
      <c r="HE795">
        <v>5.21804</v>
      </c>
      <c r="HF795">
        <v>12.0099</v>
      </c>
      <c r="HG795">
        <v>4.98955</v>
      </c>
      <c r="HH795">
        <v>3.28865</v>
      </c>
      <c r="HI795">
        <v>9999</v>
      </c>
      <c r="HJ795">
        <v>9999</v>
      </c>
      <c r="HK795">
        <v>9999</v>
      </c>
      <c r="HL795">
        <v>157.9</v>
      </c>
      <c r="HM795">
        <v>1.86739</v>
      </c>
      <c r="HN795">
        <v>1.86646</v>
      </c>
      <c r="HO795">
        <v>1.86586</v>
      </c>
      <c r="HP795">
        <v>1.86584</v>
      </c>
      <c r="HQ795">
        <v>1.86768</v>
      </c>
      <c r="HR795">
        <v>1.87013</v>
      </c>
      <c r="HS795">
        <v>1.86874</v>
      </c>
      <c r="HT795">
        <v>1.87027</v>
      </c>
      <c r="HU795">
        <v>0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-1.879</v>
      </c>
      <c r="II795">
        <v>-0.08409999999999999</v>
      </c>
      <c r="IJ795">
        <v>-0.9279119013753974</v>
      </c>
      <c r="IK795">
        <v>-0.003643892653284941</v>
      </c>
      <c r="IL795">
        <v>8.948238347276123E-07</v>
      </c>
      <c r="IM795">
        <v>-2.445980282225029E-10</v>
      </c>
      <c r="IN795">
        <v>-0.1764634167570225</v>
      </c>
      <c r="IO795">
        <v>-0.01042730378795286</v>
      </c>
      <c r="IP795">
        <v>0.00100284695746963</v>
      </c>
      <c r="IQ795">
        <v>-1.701466411570297E-05</v>
      </c>
      <c r="IR795">
        <v>2</v>
      </c>
      <c r="IS795">
        <v>2310</v>
      </c>
      <c r="IT795">
        <v>1</v>
      </c>
      <c r="IU795">
        <v>25</v>
      </c>
      <c r="IV795">
        <v>62.2</v>
      </c>
      <c r="IW795">
        <v>62</v>
      </c>
      <c r="IX795">
        <v>0.718994</v>
      </c>
      <c r="IY795">
        <v>2.2229</v>
      </c>
      <c r="IZ795">
        <v>1.39648</v>
      </c>
      <c r="JA795">
        <v>2.34375</v>
      </c>
      <c r="JB795">
        <v>1.49536</v>
      </c>
      <c r="JC795">
        <v>2.35962</v>
      </c>
      <c r="JD795">
        <v>36.0582</v>
      </c>
      <c r="JE795">
        <v>24.1663</v>
      </c>
      <c r="JF795">
        <v>18</v>
      </c>
      <c r="JG795">
        <v>516.061</v>
      </c>
      <c r="JH795">
        <v>441.475</v>
      </c>
      <c r="JI795">
        <v>25.0001</v>
      </c>
      <c r="JJ795">
        <v>26.2756</v>
      </c>
      <c r="JK795">
        <v>30.0002</v>
      </c>
      <c r="JL795">
        <v>26.2304</v>
      </c>
      <c r="JM795">
        <v>26.1693</v>
      </c>
      <c r="JN795">
        <v>14.4</v>
      </c>
      <c r="JO795">
        <v>20.4307</v>
      </c>
      <c r="JP795">
        <v>52.0022</v>
      </c>
      <c r="JQ795">
        <v>25</v>
      </c>
      <c r="JR795">
        <v>245.939</v>
      </c>
      <c r="JS795">
        <v>18.9132</v>
      </c>
      <c r="JT795">
        <v>100.808</v>
      </c>
      <c r="JU795">
        <v>100.775</v>
      </c>
    </row>
    <row r="796" spans="1:281">
      <c r="A796">
        <v>780</v>
      </c>
      <c r="B796">
        <v>1658952968.6</v>
      </c>
      <c r="C796">
        <v>11330.59999990463</v>
      </c>
      <c r="D796" t="s">
        <v>1997</v>
      </c>
      <c r="E796" t="s">
        <v>1998</v>
      </c>
      <c r="F796">
        <v>5</v>
      </c>
      <c r="G796" t="s">
        <v>1976</v>
      </c>
      <c r="H796" t="s">
        <v>416</v>
      </c>
      <c r="I796">
        <v>1658952961.1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269.6891906432824</v>
      </c>
      <c r="AK796">
        <v>269.2602787878787</v>
      </c>
      <c r="AL796">
        <v>-3.14744580422242</v>
      </c>
      <c r="AM796">
        <v>65.19457410636298</v>
      </c>
      <c r="AN796">
        <f>(AP796 - AO796 + DI796*1E3/(8.314*(DK796+273.15)) * AR796/DH796 * AQ796) * DH796/(100*CV796) * 1000/(1000 - AP796)</f>
        <v>0</v>
      </c>
      <c r="AO796">
        <v>18.99946234080634</v>
      </c>
      <c r="AP796">
        <v>23.94905999999999</v>
      </c>
      <c r="AQ796">
        <v>0.0001890650548581734</v>
      </c>
      <c r="AR796">
        <v>84.67374055452532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417</v>
      </c>
      <c r="AY796" t="s">
        <v>417</v>
      </c>
      <c r="AZ796">
        <v>0</v>
      </c>
      <c r="BA796">
        <v>0</v>
      </c>
      <c r="BB796">
        <f>1-AZ796/BA796</f>
        <v>0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1394</v>
      </c>
      <c r="CA796">
        <v>300</v>
      </c>
      <c r="CB796">
        <v>300</v>
      </c>
      <c r="CC796">
        <v>300</v>
      </c>
      <c r="CD796">
        <v>10389.3</v>
      </c>
      <c r="CE796">
        <v>1221.96</v>
      </c>
      <c r="CF796">
        <v>-0.00688733</v>
      </c>
      <c r="CG796">
        <v>0.34</v>
      </c>
      <c r="CH796" t="s">
        <v>417</v>
      </c>
      <c r="CI796" t="s">
        <v>417</v>
      </c>
      <c r="CJ796" t="s">
        <v>417</v>
      </c>
      <c r="CK796" t="s">
        <v>417</v>
      </c>
      <c r="CL796" t="s">
        <v>417</v>
      </c>
      <c r="CM796" t="s">
        <v>417</v>
      </c>
      <c r="CN796" t="s">
        <v>417</v>
      </c>
      <c r="CO796" t="s">
        <v>417</v>
      </c>
      <c r="CP796" t="s">
        <v>417</v>
      </c>
      <c r="CQ796" t="s">
        <v>417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1658952961.1</v>
      </c>
      <c r="DB796">
        <v>284.3822962962963</v>
      </c>
      <c r="DC796">
        <v>280.462</v>
      </c>
      <c r="DD796">
        <v>23.94399629629629</v>
      </c>
      <c r="DE796">
        <v>19.00418518518519</v>
      </c>
      <c r="DF796">
        <v>286.2857037037037</v>
      </c>
      <c r="DG796">
        <v>24.02806666666667</v>
      </c>
      <c r="DH796">
        <v>500.0659999999999</v>
      </c>
      <c r="DI796">
        <v>90.36834814814814</v>
      </c>
      <c r="DJ796">
        <v>0.1000174407407407</v>
      </c>
      <c r="DK796">
        <v>27.16591481481482</v>
      </c>
      <c r="DL796">
        <v>27.32716666666667</v>
      </c>
      <c r="DM796">
        <v>999.9000000000001</v>
      </c>
      <c r="DN796">
        <v>0</v>
      </c>
      <c r="DO796">
        <v>0</v>
      </c>
      <c r="DP796">
        <v>9998.998148148148</v>
      </c>
      <c r="DQ796">
        <v>0</v>
      </c>
      <c r="DR796">
        <v>11.55100740740741</v>
      </c>
      <c r="DS796">
        <v>3.920361481481482</v>
      </c>
      <c r="DT796">
        <v>291.3586296296296</v>
      </c>
      <c r="DU796">
        <v>285.8954074074073</v>
      </c>
      <c r="DV796">
        <v>4.939818518518519</v>
      </c>
      <c r="DW796">
        <v>280.462</v>
      </c>
      <c r="DX796">
        <v>19.00418518518519</v>
      </c>
      <c r="DY796">
        <v>2.16378</v>
      </c>
      <c r="DZ796">
        <v>1.717375555555556</v>
      </c>
      <c r="EA796">
        <v>18.69663703703704</v>
      </c>
      <c r="EB796">
        <v>15.05438888888889</v>
      </c>
      <c r="EC796">
        <v>2000.003333333333</v>
      </c>
      <c r="ED796">
        <v>0.9800048888888888</v>
      </c>
      <c r="EE796">
        <v>0.01999471111111111</v>
      </c>
      <c r="EF796">
        <v>0</v>
      </c>
      <c r="EG796">
        <v>836.6633333333333</v>
      </c>
      <c r="EH796">
        <v>5.00097</v>
      </c>
      <c r="EI796">
        <v>16644.04074074074</v>
      </c>
      <c r="EJ796">
        <v>16707.64074074074</v>
      </c>
      <c r="EK796">
        <v>38.63418518518519</v>
      </c>
      <c r="EL796">
        <v>39.1824074074074</v>
      </c>
      <c r="EM796">
        <v>38.583</v>
      </c>
      <c r="EN796">
        <v>38.89107407407408</v>
      </c>
      <c r="EO796">
        <v>39.25459259259259</v>
      </c>
      <c r="EP796">
        <v>1955.113333333333</v>
      </c>
      <c r="EQ796">
        <v>39.89000000000001</v>
      </c>
      <c r="ER796">
        <v>0</v>
      </c>
      <c r="ES796">
        <v>3762.599999904633</v>
      </c>
      <c r="ET796">
        <v>0</v>
      </c>
      <c r="EU796">
        <v>836.6708076923078</v>
      </c>
      <c r="EV796">
        <v>-9.7249572686893</v>
      </c>
      <c r="EW796">
        <v>-190.7897436697144</v>
      </c>
      <c r="EX796">
        <v>16644.08461538462</v>
      </c>
      <c r="EY796">
        <v>15</v>
      </c>
      <c r="EZ796">
        <v>1658949246.1</v>
      </c>
      <c r="FA796" t="s">
        <v>1397</v>
      </c>
      <c r="FB796">
        <v>1658949228.6</v>
      </c>
      <c r="FC796">
        <v>1658949246.1</v>
      </c>
      <c r="FD796">
        <v>1</v>
      </c>
      <c r="FE796">
        <v>1.075</v>
      </c>
      <c r="FF796">
        <v>0.018</v>
      </c>
      <c r="FG796">
        <v>-2.327</v>
      </c>
      <c r="FH796">
        <v>-0.178</v>
      </c>
      <c r="FI796">
        <v>420</v>
      </c>
      <c r="FJ796">
        <v>13</v>
      </c>
      <c r="FK796">
        <v>0.09</v>
      </c>
      <c r="FL796">
        <v>0.02</v>
      </c>
      <c r="FM796">
        <v>3.2847695</v>
      </c>
      <c r="FN796">
        <v>13.70877095684803</v>
      </c>
      <c r="FO796">
        <v>1.320106043541484</v>
      </c>
      <c r="FP796">
        <v>0</v>
      </c>
      <c r="FQ796">
        <v>837.2956176470589</v>
      </c>
      <c r="FR796">
        <v>-12.05981665502203</v>
      </c>
      <c r="FS796">
        <v>1.226692348762348</v>
      </c>
      <c r="FT796">
        <v>0</v>
      </c>
      <c r="FU796">
        <v>4.926924</v>
      </c>
      <c r="FV796">
        <v>0.2567709568480243</v>
      </c>
      <c r="FW796">
        <v>0.02599442447910706</v>
      </c>
      <c r="FX796">
        <v>0</v>
      </c>
      <c r="FY796">
        <v>0</v>
      </c>
      <c r="FZ796">
        <v>3</v>
      </c>
      <c r="GA796" t="s">
        <v>439</v>
      </c>
      <c r="GB796">
        <v>2.98348</v>
      </c>
      <c r="GC796">
        <v>2.71568</v>
      </c>
      <c r="GD796">
        <v>0.0649182</v>
      </c>
      <c r="GE796">
        <v>0.06274739999999999</v>
      </c>
      <c r="GF796">
        <v>0.10733</v>
      </c>
      <c r="GG796">
        <v>0.0893748</v>
      </c>
      <c r="GH796">
        <v>29661.3</v>
      </c>
      <c r="GI796">
        <v>29842</v>
      </c>
      <c r="GJ796">
        <v>29479.5</v>
      </c>
      <c r="GK796">
        <v>29445.1</v>
      </c>
      <c r="GL796">
        <v>34853.8</v>
      </c>
      <c r="GM796">
        <v>35646.9</v>
      </c>
      <c r="GN796">
        <v>41523.1</v>
      </c>
      <c r="GO796">
        <v>41961.2</v>
      </c>
      <c r="GP796">
        <v>1.95623</v>
      </c>
      <c r="GQ796">
        <v>1.90842</v>
      </c>
      <c r="GR796">
        <v>0.126716</v>
      </c>
      <c r="GS796">
        <v>0</v>
      </c>
      <c r="GT796">
        <v>25.2398</v>
      </c>
      <c r="GU796">
        <v>999.9</v>
      </c>
      <c r="GV796">
        <v>44.4</v>
      </c>
      <c r="GW796">
        <v>31.5</v>
      </c>
      <c r="GX796">
        <v>22.8062</v>
      </c>
      <c r="GY796">
        <v>62.9735</v>
      </c>
      <c r="GZ796">
        <v>34.0745</v>
      </c>
      <c r="HA796">
        <v>1</v>
      </c>
      <c r="HB796">
        <v>-0.0884477</v>
      </c>
      <c r="HC796">
        <v>0.287756</v>
      </c>
      <c r="HD796">
        <v>20.3323</v>
      </c>
      <c r="HE796">
        <v>5.21789</v>
      </c>
      <c r="HF796">
        <v>12.0099</v>
      </c>
      <c r="HG796">
        <v>4.98915</v>
      </c>
      <c r="HH796">
        <v>3.28863</v>
      </c>
      <c r="HI796">
        <v>9999</v>
      </c>
      <c r="HJ796">
        <v>9999</v>
      </c>
      <c r="HK796">
        <v>9999</v>
      </c>
      <c r="HL796">
        <v>157.9</v>
      </c>
      <c r="HM796">
        <v>1.86739</v>
      </c>
      <c r="HN796">
        <v>1.86646</v>
      </c>
      <c r="HO796">
        <v>1.86584</v>
      </c>
      <c r="HP796">
        <v>1.86584</v>
      </c>
      <c r="HQ796">
        <v>1.86768</v>
      </c>
      <c r="HR796">
        <v>1.87012</v>
      </c>
      <c r="HS796">
        <v>1.86874</v>
      </c>
      <c r="HT796">
        <v>1.87026</v>
      </c>
      <c r="HU796">
        <v>0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-1.829</v>
      </c>
      <c r="II796">
        <v>-0.08400000000000001</v>
      </c>
      <c r="IJ796">
        <v>-0.9279119013753974</v>
      </c>
      <c r="IK796">
        <v>-0.003643892653284941</v>
      </c>
      <c r="IL796">
        <v>8.948238347276123E-07</v>
      </c>
      <c r="IM796">
        <v>-2.445980282225029E-10</v>
      </c>
      <c r="IN796">
        <v>-0.1764634167570225</v>
      </c>
      <c r="IO796">
        <v>-0.01042730378795286</v>
      </c>
      <c r="IP796">
        <v>0.00100284695746963</v>
      </c>
      <c r="IQ796">
        <v>-1.701466411570297E-05</v>
      </c>
      <c r="IR796">
        <v>2</v>
      </c>
      <c r="IS796">
        <v>2310</v>
      </c>
      <c r="IT796">
        <v>1</v>
      </c>
      <c r="IU796">
        <v>25</v>
      </c>
      <c r="IV796">
        <v>62.3</v>
      </c>
      <c r="IW796">
        <v>62</v>
      </c>
      <c r="IX796">
        <v>0.681152</v>
      </c>
      <c r="IY796">
        <v>2.229</v>
      </c>
      <c r="IZ796">
        <v>1.39648</v>
      </c>
      <c r="JA796">
        <v>2.34375</v>
      </c>
      <c r="JB796">
        <v>1.49536</v>
      </c>
      <c r="JC796">
        <v>2.3999</v>
      </c>
      <c r="JD796">
        <v>36.0582</v>
      </c>
      <c r="JE796">
        <v>24.1663</v>
      </c>
      <c r="JF796">
        <v>18</v>
      </c>
      <c r="JG796">
        <v>515.793</v>
      </c>
      <c r="JH796">
        <v>441.381</v>
      </c>
      <c r="JI796">
        <v>25.0001</v>
      </c>
      <c r="JJ796">
        <v>26.2775</v>
      </c>
      <c r="JK796">
        <v>30</v>
      </c>
      <c r="JL796">
        <v>26.2313</v>
      </c>
      <c r="JM796">
        <v>26.1708</v>
      </c>
      <c r="JN796">
        <v>13.6505</v>
      </c>
      <c r="JO796">
        <v>20.4307</v>
      </c>
      <c r="JP796">
        <v>52.0022</v>
      </c>
      <c r="JQ796">
        <v>25</v>
      </c>
      <c r="JR796">
        <v>232.569</v>
      </c>
      <c r="JS796">
        <v>18.8891</v>
      </c>
      <c r="JT796">
        <v>100.809</v>
      </c>
      <c r="JU796">
        <v>100.775</v>
      </c>
    </row>
    <row r="797" spans="1:281">
      <c r="A797">
        <v>781</v>
      </c>
      <c r="B797">
        <v>1658952973.6</v>
      </c>
      <c r="C797">
        <v>11335.59999990463</v>
      </c>
      <c r="D797" t="s">
        <v>1999</v>
      </c>
      <c r="E797" t="s">
        <v>2000</v>
      </c>
      <c r="F797">
        <v>5</v>
      </c>
      <c r="G797" t="s">
        <v>1976</v>
      </c>
      <c r="H797" t="s">
        <v>416</v>
      </c>
      <c r="I797">
        <v>1658952965.814285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252.7494905251977</v>
      </c>
      <c r="AK797">
        <v>253.4544969696969</v>
      </c>
      <c r="AL797">
        <v>-3.165295157911181</v>
      </c>
      <c r="AM797">
        <v>65.19457410636298</v>
      </c>
      <c r="AN797">
        <f>(AP797 - AO797 + DI797*1E3/(8.314*(DK797+273.15)) * AR797/DH797 * AQ797) * DH797/(100*CV797) * 1000/(1000 - AP797)</f>
        <v>0</v>
      </c>
      <c r="AO797">
        <v>18.93557275564993</v>
      </c>
      <c r="AP797">
        <v>23.93896606060607</v>
      </c>
      <c r="AQ797">
        <v>-0.0002082616597070544</v>
      </c>
      <c r="AR797">
        <v>84.67374055452532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417</v>
      </c>
      <c r="AY797" t="s">
        <v>417</v>
      </c>
      <c r="AZ797">
        <v>0</v>
      </c>
      <c r="BA797">
        <v>0</v>
      </c>
      <c r="BB797">
        <f>1-AZ797/BA797</f>
        <v>0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1394</v>
      </c>
      <c r="CA797">
        <v>300</v>
      </c>
      <c r="CB797">
        <v>300</v>
      </c>
      <c r="CC797">
        <v>300</v>
      </c>
      <c r="CD797">
        <v>10389.3</v>
      </c>
      <c r="CE797">
        <v>1221.96</v>
      </c>
      <c r="CF797">
        <v>-0.00688733</v>
      </c>
      <c r="CG797">
        <v>0.34</v>
      </c>
      <c r="CH797" t="s">
        <v>417</v>
      </c>
      <c r="CI797" t="s">
        <v>417</v>
      </c>
      <c r="CJ797" t="s">
        <v>417</v>
      </c>
      <c r="CK797" t="s">
        <v>417</v>
      </c>
      <c r="CL797" t="s">
        <v>417</v>
      </c>
      <c r="CM797" t="s">
        <v>417</v>
      </c>
      <c r="CN797" t="s">
        <v>417</v>
      </c>
      <c r="CO797" t="s">
        <v>417</v>
      </c>
      <c r="CP797" t="s">
        <v>417</v>
      </c>
      <c r="CQ797" t="s">
        <v>417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1658952965.814285</v>
      </c>
      <c r="DB797">
        <v>269.8426785714286</v>
      </c>
      <c r="DC797">
        <v>264.8494642857142</v>
      </c>
      <c r="DD797">
        <v>23.94365357142857</v>
      </c>
      <c r="DE797">
        <v>18.975325</v>
      </c>
      <c r="DF797">
        <v>271.6993571428571</v>
      </c>
      <c r="DG797">
        <v>24.027725</v>
      </c>
      <c r="DH797">
        <v>500.0563928571428</v>
      </c>
      <c r="DI797">
        <v>90.36845357142856</v>
      </c>
      <c r="DJ797">
        <v>0.1000276285714286</v>
      </c>
      <c r="DK797">
        <v>27.16582857142857</v>
      </c>
      <c r="DL797">
        <v>27.31974285714286</v>
      </c>
      <c r="DM797">
        <v>999.9000000000002</v>
      </c>
      <c r="DN797">
        <v>0</v>
      </c>
      <c r="DO797">
        <v>0</v>
      </c>
      <c r="DP797">
        <v>9999.548928571428</v>
      </c>
      <c r="DQ797">
        <v>0</v>
      </c>
      <c r="DR797">
        <v>11.53865</v>
      </c>
      <c r="DS797">
        <v>4.993225000000001</v>
      </c>
      <c r="DT797">
        <v>276.4621071428571</v>
      </c>
      <c r="DU797">
        <v>269.9726428571428</v>
      </c>
      <c r="DV797">
        <v>4.968328214285714</v>
      </c>
      <c r="DW797">
        <v>264.8494642857142</v>
      </c>
      <c r="DX797">
        <v>18.975325</v>
      </c>
      <c r="DY797">
        <v>2.163751071428571</v>
      </c>
      <c r="DZ797">
        <v>1.714770357142857</v>
      </c>
      <c r="EA797">
        <v>18.696425</v>
      </c>
      <c r="EB797">
        <v>15.03078214285714</v>
      </c>
      <c r="EC797">
        <v>1999.993928571428</v>
      </c>
      <c r="ED797">
        <v>0.9800046071428571</v>
      </c>
      <c r="EE797">
        <v>0.01999499285714286</v>
      </c>
      <c r="EF797">
        <v>0</v>
      </c>
      <c r="EG797">
        <v>836.0772142857143</v>
      </c>
      <c r="EH797">
        <v>5.00097</v>
      </c>
      <c r="EI797">
        <v>16632.01428571429</v>
      </c>
      <c r="EJ797">
        <v>16707.55</v>
      </c>
      <c r="EK797">
        <v>38.62942857142857</v>
      </c>
      <c r="EL797">
        <v>39.16928571428571</v>
      </c>
      <c r="EM797">
        <v>38.57099999999999</v>
      </c>
      <c r="EN797">
        <v>38.87942857142857</v>
      </c>
      <c r="EO797">
        <v>39.25221428571428</v>
      </c>
      <c r="EP797">
        <v>1955.103571428572</v>
      </c>
      <c r="EQ797">
        <v>39.89035714285716</v>
      </c>
      <c r="ER797">
        <v>0</v>
      </c>
      <c r="ES797">
        <v>3768</v>
      </c>
      <c r="ET797">
        <v>0</v>
      </c>
      <c r="EU797">
        <v>835.9742400000001</v>
      </c>
      <c r="EV797">
        <v>-4.699769225579293</v>
      </c>
      <c r="EW797">
        <v>-106.5692306970951</v>
      </c>
      <c r="EX797">
        <v>16629.92</v>
      </c>
      <c r="EY797">
        <v>15</v>
      </c>
      <c r="EZ797">
        <v>1658949246.1</v>
      </c>
      <c r="FA797" t="s">
        <v>1397</v>
      </c>
      <c r="FB797">
        <v>1658949228.6</v>
      </c>
      <c r="FC797">
        <v>1658949246.1</v>
      </c>
      <c r="FD797">
        <v>1</v>
      </c>
      <c r="FE797">
        <v>1.075</v>
      </c>
      <c r="FF797">
        <v>0.018</v>
      </c>
      <c r="FG797">
        <v>-2.327</v>
      </c>
      <c r="FH797">
        <v>-0.178</v>
      </c>
      <c r="FI797">
        <v>420</v>
      </c>
      <c r="FJ797">
        <v>13</v>
      </c>
      <c r="FK797">
        <v>0.09</v>
      </c>
      <c r="FL797">
        <v>0.02</v>
      </c>
      <c r="FM797">
        <v>4.20047375</v>
      </c>
      <c r="FN797">
        <v>13.75170720450281</v>
      </c>
      <c r="FO797">
        <v>1.324191237764938</v>
      </c>
      <c r="FP797">
        <v>0</v>
      </c>
      <c r="FQ797">
        <v>836.5910588235295</v>
      </c>
      <c r="FR797">
        <v>-8.407058811831284</v>
      </c>
      <c r="FS797">
        <v>0.8908571860582113</v>
      </c>
      <c r="FT797">
        <v>0</v>
      </c>
      <c r="FU797">
        <v>4.9502735</v>
      </c>
      <c r="FV797">
        <v>0.3433071669793553</v>
      </c>
      <c r="FW797">
        <v>0.03507578050093832</v>
      </c>
      <c r="FX797">
        <v>0</v>
      </c>
      <c r="FY797">
        <v>0</v>
      </c>
      <c r="FZ797">
        <v>3</v>
      </c>
      <c r="GA797" t="s">
        <v>439</v>
      </c>
      <c r="GB797">
        <v>2.98351</v>
      </c>
      <c r="GC797">
        <v>2.71571</v>
      </c>
      <c r="GD797">
        <v>0.0616583</v>
      </c>
      <c r="GE797">
        <v>0.0592534</v>
      </c>
      <c r="GF797">
        <v>0.107297</v>
      </c>
      <c r="GG797">
        <v>0.08928460000000001</v>
      </c>
      <c r="GH797">
        <v>29764.6</v>
      </c>
      <c r="GI797">
        <v>29953.2</v>
      </c>
      <c r="GJ797">
        <v>29479.5</v>
      </c>
      <c r="GK797">
        <v>29445.1</v>
      </c>
      <c r="GL797">
        <v>34855.3</v>
      </c>
      <c r="GM797">
        <v>35650.6</v>
      </c>
      <c r="GN797">
        <v>41523.4</v>
      </c>
      <c r="GO797">
        <v>41961.4</v>
      </c>
      <c r="GP797">
        <v>1.95672</v>
      </c>
      <c r="GQ797">
        <v>1.90823</v>
      </c>
      <c r="GR797">
        <v>0.127368</v>
      </c>
      <c r="GS797">
        <v>0</v>
      </c>
      <c r="GT797">
        <v>25.2394</v>
      </c>
      <c r="GU797">
        <v>999.9</v>
      </c>
      <c r="GV797">
        <v>44.4</v>
      </c>
      <c r="GW797">
        <v>31.5</v>
      </c>
      <c r="GX797">
        <v>22.8056</v>
      </c>
      <c r="GY797">
        <v>62.9235</v>
      </c>
      <c r="GZ797">
        <v>33.774</v>
      </c>
      <c r="HA797">
        <v>1</v>
      </c>
      <c r="HB797">
        <v>-0.0881656</v>
      </c>
      <c r="HC797">
        <v>0.28878</v>
      </c>
      <c r="HD797">
        <v>20.3322</v>
      </c>
      <c r="HE797">
        <v>5.21699</v>
      </c>
      <c r="HF797">
        <v>12.0099</v>
      </c>
      <c r="HG797">
        <v>4.98915</v>
      </c>
      <c r="HH797">
        <v>3.2885</v>
      </c>
      <c r="HI797">
        <v>9999</v>
      </c>
      <c r="HJ797">
        <v>9999</v>
      </c>
      <c r="HK797">
        <v>9999</v>
      </c>
      <c r="HL797">
        <v>157.9</v>
      </c>
      <c r="HM797">
        <v>1.86741</v>
      </c>
      <c r="HN797">
        <v>1.86646</v>
      </c>
      <c r="HO797">
        <v>1.86584</v>
      </c>
      <c r="HP797">
        <v>1.86584</v>
      </c>
      <c r="HQ797">
        <v>1.86768</v>
      </c>
      <c r="HR797">
        <v>1.87013</v>
      </c>
      <c r="HS797">
        <v>1.86875</v>
      </c>
      <c r="HT797">
        <v>1.87027</v>
      </c>
      <c r="HU797">
        <v>0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-1.779</v>
      </c>
      <c r="II797">
        <v>-0.0842</v>
      </c>
      <c r="IJ797">
        <v>-0.9279119013753974</v>
      </c>
      <c r="IK797">
        <v>-0.003643892653284941</v>
      </c>
      <c r="IL797">
        <v>8.948238347276123E-07</v>
      </c>
      <c r="IM797">
        <v>-2.445980282225029E-10</v>
      </c>
      <c r="IN797">
        <v>-0.1764634167570225</v>
      </c>
      <c r="IO797">
        <v>-0.01042730378795286</v>
      </c>
      <c r="IP797">
        <v>0.00100284695746963</v>
      </c>
      <c r="IQ797">
        <v>-1.701466411570297E-05</v>
      </c>
      <c r="IR797">
        <v>2</v>
      </c>
      <c r="IS797">
        <v>2310</v>
      </c>
      <c r="IT797">
        <v>1</v>
      </c>
      <c r="IU797">
        <v>25</v>
      </c>
      <c r="IV797">
        <v>62.4</v>
      </c>
      <c r="IW797">
        <v>62.1</v>
      </c>
      <c r="IX797">
        <v>0.648193</v>
      </c>
      <c r="IY797">
        <v>2.23389</v>
      </c>
      <c r="IZ797">
        <v>1.39648</v>
      </c>
      <c r="JA797">
        <v>2.34375</v>
      </c>
      <c r="JB797">
        <v>1.49536</v>
      </c>
      <c r="JC797">
        <v>2.3938</v>
      </c>
      <c r="JD797">
        <v>36.0582</v>
      </c>
      <c r="JE797">
        <v>24.1663</v>
      </c>
      <c r="JF797">
        <v>18</v>
      </c>
      <c r="JG797">
        <v>516.138</v>
      </c>
      <c r="JH797">
        <v>441.27</v>
      </c>
      <c r="JI797">
        <v>25.0001</v>
      </c>
      <c r="JJ797">
        <v>26.2798</v>
      </c>
      <c r="JK797">
        <v>30.0002</v>
      </c>
      <c r="JL797">
        <v>26.2335</v>
      </c>
      <c r="JM797">
        <v>26.1721</v>
      </c>
      <c r="JN797">
        <v>12.9738</v>
      </c>
      <c r="JO797">
        <v>20.4307</v>
      </c>
      <c r="JP797">
        <v>52.0022</v>
      </c>
      <c r="JQ797">
        <v>25</v>
      </c>
      <c r="JR797">
        <v>212.448</v>
      </c>
      <c r="JS797">
        <v>18.8765</v>
      </c>
      <c r="JT797">
        <v>100.809</v>
      </c>
      <c r="JU797">
        <v>100.776</v>
      </c>
    </row>
    <row r="798" spans="1:281">
      <c r="A798">
        <v>782</v>
      </c>
      <c r="B798">
        <v>1658952978.6</v>
      </c>
      <c r="C798">
        <v>11340.59999990463</v>
      </c>
      <c r="D798" t="s">
        <v>2001</v>
      </c>
      <c r="E798" t="s">
        <v>2002</v>
      </c>
      <c r="F798">
        <v>5</v>
      </c>
      <c r="G798" t="s">
        <v>1976</v>
      </c>
      <c r="H798" t="s">
        <v>416</v>
      </c>
      <c r="I798">
        <v>1658952971.1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235.8726826201997</v>
      </c>
      <c r="AK798">
        <v>237.692593939394</v>
      </c>
      <c r="AL798">
        <v>-3.150243227020174</v>
      </c>
      <c r="AM798">
        <v>65.19457410636298</v>
      </c>
      <c r="AN798">
        <f>(AP798 - AO798 + DI798*1E3/(8.314*(DK798+273.15)) * AR798/DH798 * AQ798) * DH798/(100*CV798) * 1000/(1000 - AP798)</f>
        <v>0</v>
      </c>
      <c r="AO798">
        <v>18.92259751704966</v>
      </c>
      <c r="AP798">
        <v>23.93555333333333</v>
      </c>
      <c r="AQ798">
        <v>-3.961772954804303E-05</v>
      </c>
      <c r="AR798">
        <v>84.67374055452532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417</v>
      </c>
      <c r="AY798" t="s">
        <v>417</v>
      </c>
      <c r="AZ798">
        <v>0</v>
      </c>
      <c r="BA798">
        <v>0</v>
      </c>
      <c r="BB798">
        <f>1-AZ798/BA798</f>
        <v>0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1394</v>
      </c>
      <c r="CA798">
        <v>300</v>
      </c>
      <c r="CB798">
        <v>300</v>
      </c>
      <c r="CC798">
        <v>300</v>
      </c>
      <c r="CD798">
        <v>10389.3</v>
      </c>
      <c r="CE798">
        <v>1221.96</v>
      </c>
      <c r="CF798">
        <v>-0.00688733</v>
      </c>
      <c r="CG798">
        <v>0.34</v>
      </c>
      <c r="CH798" t="s">
        <v>417</v>
      </c>
      <c r="CI798" t="s">
        <v>417</v>
      </c>
      <c r="CJ798" t="s">
        <v>417</v>
      </c>
      <c r="CK798" t="s">
        <v>417</v>
      </c>
      <c r="CL798" t="s">
        <v>417</v>
      </c>
      <c r="CM798" t="s">
        <v>417</v>
      </c>
      <c r="CN798" t="s">
        <v>417</v>
      </c>
      <c r="CO798" t="s">
        <v>417</v>
      </c>
      <c r="CP798" t="s">
        <v>417</v>
      </c>
      <c r="CQ798" t="s">
        <v>417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1658952971.1</v>
      </c>
      <c r="DB798">
        <v>253.5563333333334</v>
      </c>
      <c r="DC798">
        <v>247.3658518518518</v>
      </c>
      <c r="DD798">
        <v>23.94191111111111</v>
      </c>
      <c r="DE798">
        <v>18.94725555555556</v>
      </c>
      <c r="DF798">
        <v>255.3603703703704</v>
      </c>
      <c r="DG798">
        <v>24.026</v>
      </c>
      <c r="DH798">
        <v>500.0511111111111</v>
      </c>
      <c r="DI798">
        <v>90.3683037037037</v>
      </c>
      <c r="DJ798">
        <v>0.1000070851851852</v>
      </c>
      <c r="DK798">
        <v>27.16719259259259</v>
      </c>
      <c r="DL798">
        <v>27.32135185185185</v>
      </c>
      <c r="DM798">
        <v>999.9000000000001</v>
      </c>
      <c r="DN798">
        <v>0</v>
      </c>
      <c r="DO798">
        <v>0</v>
      </c>
      <c r="DP798">
        <v>9998.678888888888</v>
      </c>
      <c r="DQ798">
        <v>0</v>
      </c>
      <c r="DR798">
        <v>11.53611851851852</v>
      </c>
      <c r="DS798">
        <v>6.190538518518518</v>
      </c>
      <c r="DT798">
        <v>259.7759259259259</v>
      </c>
      <c r="DU798">
        <v>252.1436666666667</v>
      </c>
      <c r="DV798">
        <v>4.994655185185185</v>
      </c>
      <c r="DW798">
        <v>247.3658518518518</v>
      </c>
      <c r="DX798">
        <v>18.94725555555556</v>
      </c>
      <c r="DY798">
        <v>2.163589259259259</v>
      </c>
      <c r="DZ798">
        <v>1.71223037037037</v>
      </c>
      <c r="EA798">
        <v>18.69523703703704</v>
      </c>
      <c r="EB798">
        <v>15.00775185185185</v>
      </c>
      <c r="EC798">
        <v>1999.994814814815</v>
      </c>
      <c r="ED798">
        <v>0.9800044444444445</v>
      </c>
      <c r="EE798">
        <v>0.01999515555555556</v>
      </c>
      <c r="EF798">
        <v>0</v>
      </c>
      <c r="EG798">
        <v>835.7204074074075</v>
      </c>
      <c r="EH798">
        <v>5.00097</v>
      </c>
      <c r="EI798">
        <v>16624.0037037037</v>
      </c>
      <c r="EJ798">
        <v>16707.56296296296</v>
      </c>
      <c r="EK798">
        <v>38.625</v>
      </c>
      <c r="EL798">
        <v>39.15485185185185</v>
      </c>
      <c r="EM798">
        <v>38.56666666666666</v>
      </c>
      <c r="EN798">
        <v>38.875</v>
      </c>
      <c r="EO798">
        <v>39.25</v>
      </c>
      <c r="EP798">
        <v>1955.104074074074</v>
      </c>
      <c r="EQ798">
        <v>39.89074074074075</v>
      </c>
      <c r="ER798">
        <v>0</v>
      </c>
      <c r="ES798">
        <v>3772.799999952316</v>
      </c>
      <c r="ET798">
        <v>0</v>
      </c>
      <c r="EU798">
        <v>835.7116000000002</v>
      </c>
      <c r="EV798">
        <v>-0.7849230661968315</v>
      </c>
      <c r="EW798">
        <v>-45.10769214540634</v>
      </c>
      <c r="EX798">
        <v>16623.612</v>
      </c>
      <c r="EY798">
        <v>15</v>
      </c>
      <c r="EZ798">
        <v>1658949246.1</v>
      </c>
      <c r="FA798" t="s">
        <v>1397</v>
      </c>
      <c r="FB798">
        <v>1658949228.6</v>
      </c>
      <c r="FC798">
        <v>1658949246.1</v>
      </c>
      <c r="FD798">
        <v>1</v>
      </c>
      <c r="FE798">
        <v>1.075</v>
      </c>
      <c r="FF798">
        <v>0.018</v>
      </c>
      <c r="FG798">
        <v>-2.327</v>
      </c>
      <c r="FH798">
        <v>-0.178</v>
      </c>
      <c r="FI798">
        <v>420</v>
      </c>
      <c r="FJ798">
        <v>13</v>
      </c>
      <c r="FK798">
        <v>0.09</v>
      </c>
      <c r="FL798">
        <v>0.02</v>
      </c>
      <c r="FM798">
        <v>5.406004878048781</v>
      </c>
      <c r="FN798">
        <v>13.56775421602788</v>
      </c>
      <c r="FO798">
        <v>1.338318988598943</v>
      </c>
      <c r="FP798">
        <v>0</v>
      </c>
      <c r="FQ798">
        <v>836.0168529411766</v>
      </c>
      <c r="FR798">
        <v>-4.143941937814069</v>
      </c>
      <c r="FS798">
        <v>0.5257968816250699</v>
      </c>
      <c r="FT798">
        <v>0</v>
      </c>
      <c r="FU798">
        <v>4.976768292682927</v>
      </c>
      <c r="FV798">
        <v>0.325179094076664</v>
      </c>
      <c r="FW798">
        <v>0.03438791619176566</v>
      </c>
      <c r="FX798">
        <v>0</v>
      </c>
      <c r="FY798">
        <v>0</v>
      </c>
      <c r="FZ798">
        <v>3</v>
      </c>
      <c r="GA798" t="s">
        <v>439</v>
      </c>
      <c r="GB798">
        <v>2.98343</v>
      </c>
      <c r="GC798">
        <v>2.71548</v>
      </c>
      <c r="GD798">
        <v>0.0583323</v>
      </c>
      <c r="GE798">
        <v>0.0556701</v>
      </c>
      <c r="GF798">
        <v>0.107292</v>
      </c>
      <c r="GG798">
        <v>0.08927259999999999</v>
      </c>
      <c r="GH798">
        <v>29870.2</v>
      </c>
      <c r="GI798">
        <v>30067.4</v>
      </c>
      <c r="GJ798">
        <v>29479.6</v>
      </c>
      <c r="GK798">
        <v>29445.2</v>
      </c>
      <c r="GL798">
        <v>34855.5</v>
      </c>
      <c r="GM798">
        <v>35651.2</v>
      </c>
      <c r="GN798">
        <v>41523.5</v>
      </c>
      <c r="GO798">
        <v>41961.6</v>
      </c>
      <c r="GP798">
        <v>1.9563</v>
      </c>
      <c r="GQ798">
        <v>1.908</v>
      </c>
      <c r="GR798">
        <v>0.127386</v>
      </c>
      <c r="GS798">
        <v>0</v>
      </c>
      <c r="GT798">
        <v>25.2394</v>
      </c>
      <c r="GU798">
        <v>999.9</v>
      </c>
      <c r="GV798">
        <v>44.4</v>
      </c>
      <c r="GW798">
        <v>31.5</v>
      </c>
      <c r="GX798">
        <v>22.8061</v>
      </c>
      <c r="GY798">
        <v>63.0535</v>
      </c>
      <c r="GZ798">
        <v>33.9623</v>
      </c>
      <c r="HA798">
        <v>1</v>
      </c>
      <c r="HB798">
        <v>-0.0881987</v>
      </c>
      <c r="HC798">
        <v>0.289728</v>
      </c>
      <c r="HD798">
        <v>20.3323</v>
      </c>
      <c r="HE798">
        <v>5.21774</v>
      </c>
      <c r="HF798">
        <v>12.0099</v>
      </c>
      <c r="HG798">
        <v>4.9894</v>
      </c>
      <c r="HH798">
        <v>3.28855</v>
      </c>
      <c r="HI798">
        <v>9999</v>
      </c>
      <c r="HJ798">
        <v>9999</v>
      </c>
      <c r="HK798">
        <v>9999</v>
      </c>
      <c r="HL798">
        <v>157.9</v>
      </c>
      <c r="HM798">
        <v>1.86742</v>
      </c>
      <c r="HN798">
        <v>1.86646</v>
      </c>
      <c r="HO798">
        <v>1.86584</v>
      </c>
      <c r="HP798">
        <v>1.86584</v>
      </c>
      <c r="HQ798">
        <v>1.86768</v>
      </c>
      <c r="HR798">
        <v>1.87015</v>
      </c>
      <c r="HS798">
        <v>1.86875</v>
      </c>
      <c r="HT798">
        <v>1.87027</v>
      </c>
      <c r="HU798">
        <v>0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-1.728</v>
      </c>
      <c r="II798">
        <v>-0.0842</v>
      </c>
      <c r="IJ798">
        <v>-0.9279119013753974</v>
      </c>
      <c r="IK798">
        <v>-0.003643892653284941</v>
      </c>
      <c r="IL798">
        <v>8.948238347276123E-07</v>
      </c>
      <c r="IM798">
        <v>-2.445980282225029E-10</v>
      </c>
      <c r="IN798">
        <v>-0.1764634167570225</v>
      </c>
      <c r="IO798">
        <v>-0.01042730378795286</v>
      </c>
      <c r="IP798">
        <v>0.00100284695746963</v>
      </c>
      <c r="IQ798">
        <v>-1.701466411570297E-05</v>
      </c>
      <c r="IR798">
        <v>2</v>
      </c>
      <c r="IS798">
        <v>2310</v>
      </c>
      <c r="IT798">
        <v>1</v>
      </c>
      <c r="IU798">
        <v>25</v>
      </c>
      <c r="IV798">
        <v>62.5</v>
      </c>
      <c r="IW798">
        <v>62.2</v>
      </c>
      <c r="IX798">
        <v>0.610352</v>
      </c>
      <c r="IY798">
        <v>2.23999</v>
      </c>
      <c r="IZ798">
        <v>1.39648</v>
      </c>
      <c r="JA798">
        <v>2.34375</v>
      </c>
      <c r="JB798">
        <v>1.49536</v>
      </c>
      <c r="JC798">
        <v>2.39014</v>
      </c>
      <c r="JD798">
        <v>36.0582</v>
      </c>
      <c r="JE798">
        <v>24.1663</v>
      </c>
      <c r="JF798">
        <v>18</v>
      </c>
      <c r="JG798">
        <v>515.869</v>
      </c>
      <c r="JH798">
        <v>441.141</v>
      </c>
      <c r="JI798">
        <v>25.0002</v>
      </c>
      <c r="JJ798">
        <v>26.2817</v>
      </c>
      <c r="JK798">
        <v>30.0002</v>
      </c>
      <c r="JL798">
        <v>26.2343</v>
      </c>
      <c r="JM798">
        <v>26.173</v>
      </c>
      <c r="JN798">
        <v>12.2084</v>
      </c>
      <c r="JO798">
        <v>20.4307</v>
      </c>
      <c r="JP798">
        <v>52.0022</v>
      </c>
      <c r="JQ798">
        <v>25</v>
      </c>
      <c r="JR798">
        <v>199.027</v>
      </c>
      <c r="JS798">
        <v>18.8595</v>
      </c>
      <c r="JT798">
        <v>100.809</v>
      </c>
      <c r="JU798">
        <v>100.776</v>
      </c>
    </row>
    <row r="799" spans="1:281">
      <c r="A799">
        <v>783</v>
      </c>
      <c r="B799">
        <v>1658952983.6</v>
      </c>
      <c r="C799">
        <v>11345.59999990463</v>
      </c>
      <c r="D799" t="s">
        <v>2003</v>
      </c>
      <c r="E799" t="s">
        <v>2004</v>
      </c>
      <c r="F799">
        <v>5</v>
      </c>
      <c r="G799" t="s">
        <v>1976</v>
      </c>
      <c r="H799" t="s">
        <v>416</v>
      </c>
      <c r="I799">
        <v>1658952975.814285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218.9436864323478</v>
      </c>
      <c r="AK799">
        <v>221.913903030303</v>
      </c>
      <c r="AL799">
        <v>-3.155192806053696</v>
      </c>
      <c r="AM799">
        <v>65.19457410636298</v>
      </c>
      <c r="AN799">
        <f>(AP799 - AO799 + DI799*1E3/(8.314*(DK799+273.15)) * AR799/DH799 * AQ799) * DH799/(100*CV799) * 1000/(1000 - AP799)</f>
        <v>0</v>
      </c>
      <c r="AO799">
        <v>18.92110391691737</v>
      </c>
      <c r="AP799">
        <v>23.9420206060606</v>
      </c>
      <c r="AQ799">
        <v>5.38064863336284E-05</v>
      </c>
      <c r="AR799">
        <v>84.67374055452532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417</v>
      </c>
      <c r="AY799" t="s">
        <v>417</v>
      </c>
      <c r="AZ799">
        <v>0</v>
      </c>
      <c r="BA799">
        <v>0</v>
      </c>
      <c r="BB799">
        <f>1-AZ799/BA799</f>
        <v>0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1394</v>
      </c>
      <c r="CA799">
        <v>300</v>
      </c>
      <c r="CB799">
        <v>300</v>
      </c>
      <c r="CC799">
        <v>300</v>
      </c>
      <c r="CD799">
        <v>10389.3</v>
      </c>
      <c r="CE799">
        <v>1221.96</v>
      </c>
      <c r="CF799">
        <v>-0.00688733</v>
      </c>
      <c r="CG799">
        <v>0.34</v>
      </c>
      <c r="CH799" t="s">
        <v>417</v>
      </c>
      <c r="CI799" t="s">
        <v>417</v>
      </c>
      <c r="CJ799" t="s">
        <v>417</v>
      </c>
      <c r="CK799" t="s">
        <v>417</v>
      </c>
      <c r="CL799" t="s">
        <v>417</v>
      </c>
      <c r="CM799" t="s">
        <v>417</v>
      </c>
      <c r="CN799" t="s">
        <v>417</v>
      </c>
      <c r="CO799" t="s">
        <v>417</v>
      </c>
      <c r="CP799" t="s">
        <v>417</v>
      </c>
      <c r="CQ799" t="s">
        <v>417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1658952975.814285</v>
      </c>
      <c r="DB799">
        <v>239.0388571428572</v>
      </c>
      <c r="DC799">
        <v>231.7325714285714</v>
      </c>
      <c r="DD799">
        <v>23.94000714285714</v>
      </c>
      <c r="DE799">
        <v>18.926325</v>
      </c>
      <c r="DF799">
        <v>240.7956071428572</v>
      </c>
      <c r="DG799">
        <v>24.02410714285714</v>
      </c>
      <c r="DH799">
        <v>500.0521428571429</v>
      </c>
      <c r="DI799">
        <v>90.36875714285715</v>
      </c>
      <c r="DJ799">
        <v>0.09997971785714287</v>
      </c>
      <c r="DK799">
        <v>27.16720357142857</v>
      </c>
      <c r="DL799">
        <v>27.31983928571429</v>
      </c>
      <c r="DM799">
        <v>999.9000000000002</v>
      </c>
      <c r="DN799">
        <v>0</v>
      </c>
      <c r="DO799">
        <v>0</v>
      </c>
      <c r="DP799">
        <v>9998.505714285715</v>
      </c>
      <c r="DQ799">
        <v>0</v>
      </c>
      <c r="DR799">
        <v>11.54777857142857</v>
      </c>
      <c r="DS799">
        <v>7.306398928571427</v>
      </c>
      <c r="DT799">
        <v>244.9017857142857</v>
      </c>
      <c r="DU799">
        <v>236.2030357142857</v>
      </c>
      <c r="DV799">
        <v>5.013690714285714</v>
      </c>
      <c r="DW799">
        <v>231.7325714285714</v>
      </c>
      <c r="DX799">
        <v>18.926325</v>
      </c>
      <c r="DY799">
        <v>2.163428214285715</v>
      </c>
      <c r="DZ799">
        <v>1.710347142857143</v>
      </c>
      <c r="EA799">
        <v>18.69405</v>
      </c>
      <c r="EB799">
        <v>14.99067142857143</v>
      </c>
      <c r="EC799">
        <v>1999.995</v>
      </c>
      <c r="ED799">
        <v>0.9800043928571428</v>
      </c>
      <c r="EE799">
        <v>0.01999520714285715</v>
      </c>
      <c r="EF799">
        <v>0</v>
      </c>
      <c r="EG799">
        <v>835.7901428571429</v>
      </c>
      <c r="EH799">
        <v>5.00097</v>
      </c>
      <c r="EI799">
        <v>16621.86071428571</v>
      </c>
      <c r="EJ799">
        <v>16707.56428571428</v>
      </c>
      <c r="EK799">
        <v>38.625</v>
      </c>
      <c r="EL799">
        <v>39.1405</v>
      </c>
      <c r="EM799">
        <v>38.56424999999999</v>
      </c>
      <c r="EN799">
        <v>38.875</v>
      </c>
      <c r="EO799">
        <v>39.25</v>
      </c>
      <c r="EP799">
        <v>1955.104285714286</v>
      </c>
      <c r="EQ799">
        <v>39.8907142857143</v>
      </c>
      <c r="ER799">
        <v>0</v>
      </c>
      <c r="ES799">
        <v>3777.599999904633</v>
      </c>
      <c r="ET799">
        <v>0</v>
      </c>
      <c r="EU799">
        <v>835.81616</v>
      </c>
      <c r="EV799">
        <v>2.570769238337168</v>
      </c>
      <c r="EW799">
        <v>2.276923048407085</v>
      </c>
      <c r="EX799">
        <v>16621.972</v>
      </c>
      <c r="EY799">
        <v>15</v>
      </c>
      <c r="EZ799">
        <v>1658949246.1</v>
      </c>
      <c r="FA799" t="s">
        <v>1397</v>
      </c>
      <c r="FB799">
        <v>1658949228.6</v>
      </c>
      <c r="FC799">
        <v>1658949246.1</v>
      </c>
      <c r="FD799">
        <v>1</v>
      </c>
      <c r="FE799">
        <v>1.075</v>
      </c>
      <c r="FF799">
        <v>0.018</v>
      </c>
      <c r="FG799">
        <v>-2.327</v>
      </c>
      <c r="FH799">
        <v>-0.178</v>
      </c>
      <c r="FI799">
        <v>420</v>
      </c>
      <c r="FJ799">
        <v>13</v>
      </c>
      <c r="FK799">
        <v>0.09</v>
      </c>
      <c r="FL799">
        <v>0.02</v>
      </c>
      <c r="FM799">
        <v>6.727972250000001</v>
      </c>
      <c r="FN799">
        <v>14.09016686679173</v>
      </c>
      <c r="FO799">
        <v>1.355813737569596</v>
      </c>
      <c r="FP799">
        <v>0</v>
      </c>
      <c r="FQ799">
        <v>835.8201470588235</v>
      </c>
      <c r="FR799">
        <v>0.5948204770472142</v>
      </c>
      <c r="FS799">
        <v>0.295591842237282</v>
      </c>
      <c r="FT799">
        <v>1</v>
      </c>
      <c r="FU799">
        <v>4.99965325</v>
      </c>
      <c r="FV799">
        <v>0.2284483677298234</v>
      </c>
      <c r="FW799">
        <v>0.02661509368643099</v>
      </c>
      <c r="FX799">
        <v>0</v>
      </c>
      <c r="FY799">
        <v>1</v>
      </c>
      <c r="FZ799">
        <v>3</v>
      </c>
      <c r="GA799" t="s">
        <v>426</v>
      </c>
      <c r="GB799">
        <v>2.98331</v>
      </c>
      <c r="GC799">
        <v>2.71569</v>
      </c>
      <c r="GD799">
        <v>0.0549328</v>
      </c>
      <c r="GE799">
        <v>0.0519931</v>
      </c>
      <c r="GF799">
        <v>0.107309</v>
      </c>
      <c r="GG799">
        <v>0.08926679999999999</v>
      </c>
      <c r="GH799">
        <v>29977.6</v>
      </c>
      <c r="GI799">
        <v>30184.5</v>
      </c>
      <c r="GJ799">
        <v>29479.1</v>
      </c>
      <c r="GK799">
        <v>29445.2</v>
      </c>
      <c r="GL799">
        <v>34854.1</v>
      </c>
      <c r="GM799">
        <v>35651.4</v>
      </c>
      <c r="GN799">
        <v>41522.6</v>
      </c>
      <c r="GO799">
        <v>41961.7</v>
      </c>
      <c r="GP799">
        <v>1.95648</v>
      </c>
      <c r="GQ799">
        <v>1.908</v>
      </c>
      <c r="GR799">
        <v>0.126567</v>
      </c>
      <c r="GS799">
        <v>0</v>
      </c>
      <c r="GT799">
        <v>25.2377</v>
      </c>
      <c r="GU799">
        <v>999.9</v>
      </c>
      <c r="GV799">
        <v>44.4</v>
      </c>
      <c r="GW799">
        <v>31.5</v>
      </c>
      <c r="GX799">
        <v>22.8053</v>
      </c>
      <c r="GY799">
        <v>63.1235</v>
      </c>
      <c r="GZ799">
        <v>33.734</v>
      </c>
      <c r="HA799">
        <v>1</v>
      </c>
      <c r="HB799">
        <v>-0.0881402</v>
      </c>
      <c r="HC799">
        <v>0.291147</v>
      </c>
      <c r="HD799">
        <v>20.3323</v>
      </c>
      <c r="HE799">
        <v>5.21759</v>
      </c>
      <c r="HF799">
        <v>12.0099</v>
      </c>
      <c r="HG799">
        <v>4.98905</v>
      </c>
      <c r="HH799">
        <v>3.28858</v>
      </c>
      <c r="HI799">
        <v>9999</v>
      </c>
      <c r="HJ799">
        <v>9999</v>
      </c>
      <c r="HK799">
        <v>9999</v>
      </c>
      <c r="HL799">
        <v>157.9</v>
      </c>
      <c r="HM799">
        <v>1.86739</v>
      </c>
      <c r="HN799">
        <v>1.86646</v>
      </c>
      <c r="HO799">
        <v>1.86586</v>
      </c>
      <c r="HP799">
        <v>1.86584</v>
      </c>
      <c r="HQ799">
        <v>1.86768</v>
      </c>
      <c r="HR799">
        <v>1.87014</v>
      </c>
      <c r="HS799">
        <v>1.86874</v>
      </c>
      <c r="HT799">
        <v>1.87027</v>
      </c>
      <c r="HU799">
        <v>0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-1.678</v>
      </c>
      <c r="II799">
        <v>-0.08409999999999999</v>
      </c>
      <c r="IJ799">
        <v>-0.9279119013753974</v>
      </c>
      <c r="IK799">
        <v>-0.003643892653284941</v>
      </c>
      <c r="IL799">
        <v>8.948238347276123E-07</v>
      </c>
      <c r="IM799">
        <v>-2.445980282225029E-10</v>
      </c>
      <c r="IN799">
        <v>-0.1764634167570225</v>
      </c>
      <c r="IO799">
        <v>-0.01042730378795286</v>
      </c>
      <c r="IP799">
        <v>0.00100284695746963</v>
      </c>
      <c r="IQ799">
        <v>-1.701466411570297E-05</v>
      </c>
      <c r="IR799">
        <v>2</v>
      </c>
      <c r="IS799">
        <v>2310</v>
      </c>
      <c r="IT799">
        <v>1</v>
      </c>
      <c r="IU799">
        <v>25</v>
      </c>
      <c r="IV799">
        <v>62.6</v>
      </c>
      <c r="IW799">
        <v>62.3</v>
      </c>
      <c r="IX799">
        <v>0.577393</v>
      </c>
      <c r="IY799">
        <v>2.24731</v>
      </c>
      <c r="IZ799">
        <v>1.39648</v>
      </c>
      <c r="JA799">
        <v>2.34375</v>
      </c>
      <c r="JB799">
        <v>1.49536</v>
      </c>
      <c r="JC799">
        <v>2.36572</v>
      </c>
      <c r="JD799">
        <v>36.0582</v>
      </c>
      <c r="JE799">
        <v>24.1663</v>
      </c>
      <c r="JF799">
        <v>18</v>
      </c>
      <c r="JG799">
        <v>515.995</v>
      </c>
      <c r="JH799">
        <v>441.158</v>
      </c>
      <c r="JI799">
        <v>25.0001</v>
      </c>
      <c r="JJ799">
        <v>26.2834</v>
      </c>
      <c r="JK799">
        <v>30.0002</v>
      </c>
      <c r="JL799">
        <v>26.2357</v>
      </c>
      <c r="JM799">
        <v>26.1752</v>
      </c>
      <c r="JN799">
        <v>11.5458</v>
      </c>
      <c r="JO799">
        <v>20.4307</v>
      </c>
      <c r="JP799">
        <v>52.0022</v>
      </c>
      <c r="JQ799">
        <v>25</v>
      </c>
      <c r="JR799">
        <v>185.577</v>
      </c>
      <c r="JS799">
        <v>18.8318</v>
      </c>
      <c r="JT799">
        <v>100.808</v>
      </c>
      <c r="JU799">
        <v>100.776</v>
      </c>
    </row>
    <row r="800" spans="1:281">
      <c r="A800">
        <v>784</v>
      </c>
      <c r="B800">
        <v>1658952988.6</v>
      </c>
      <c r="C800">
        <v>11350.59999990463</v>
      </c>
      <c r="D800" t="s">
        <v>2005</v>
      </c>
      <c r="E800" t="s">
        <v>2006</v>
      </c>
      <c r="F800">
        <v>5</v>
      </c>
      <c r="G800" t="s">
        <v>1976</v>
      </c>
      <c r="H800" t="s">
        <v>416</v>
      </c>
      <c r="I800">
        <v>1658952981.1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202.3079958900138</v>
      </c>
      <c r="AK800">
        <v>206.2221515151515</v>
      </c>
      <c r="AL800">
        <v>-3.135656524006676</v>
      </c>
      <c r="AM800">
        <v>65.19457410636298</v>
      </c>
      <c r="AN800">
        <f>(AP800 - AO800 + DI800*1E3/(8.314*(DK800+273.15)) * AR800/DH800 * AQ800) * DH800/(100*CV800) * 1000/(1000 - AP800)</f>
        <v>0</v>
      </c>
      <c r="AO800">
        <v>18.92053195886075</v>
      </c>
      <c r="AP800">
        <v>23.94679090909091</v>
      </c>
      <c r="AQ800">
        <v>1.989964214830977E-05</v>
      </c>
      <c r="AR800">
        <v>84.67374055452532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417</v>
      </c>
      <c r="AY800" t="s">
        <v>417</v>
      </c>
      <c r="AZ800">
        <v>0</v>
      </c>
      <c r="BA800">
        <v>0</v>
      </c>
      <c r="BB800">
        <f>1-AZ800/BA800</f>
        <v>0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1394</v>
      </c>
      <c r="CA800">
        <v>300</v>
      </c>
      <c r="CB800">
        <v>300</v>
      </c>
      <c r="CC800">
        <v>300</v>
      </c>
      <c r="CD800">
        <v>10389.3</v>
      </c>
      <c r="CE800">
        <v>1221.96</v>
      </c>
      <c r="CF800">
        <v>-0.00688733</v>
      </c>
      <c r="CG800">
        <v>0.34</v>
      </c>
      <c r="CH800" t="s">
        <v>417</v>
      </c>
      <c r="CI800" t="s">
        <v>417</v>
      </c>
      <c r="CJ800" t="s">
        <v>417</v>
      </c>
      <c r="CK800" t="s">
        <v>417</v>
      </c>
      <c r="CL800" t="s">
        <v>417</v>
      </c>
      <c r="CM800" t="s">
        <v>417</v>
      </c>
      <c r="CN800" t="s">
        <v>417</v>
      </c>
      <c r="CO800" t="s">
        <v>417</v>
      </c>
      <c r="CP800" t="s">
        <v>417</v>
      </c>
      <c r="CQ800" t="s">
        <v>417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1658952981.1</v>
      </c>
      <c r="DB800">
        <v>222.7709259259259</v>
      </c>
      <c r="DC800">
        <v>214.3096666666667</v>
      </c>
      <c r="DD800">
        <v>23.93988148148148</v>
      </c>
      <c r="DE800">
        <v>18.92008518518519</v>
      </c>
      <c r="DF800">
        <v>224.4743333333333</v>
      </c>
      <c r="DG800">
        <v>24.02398518518518</v>
      </c>
      <c r="DH800">
        <v>500.0579259259259</v>
      </c>
      <c r="DI800">
        <v>90.36896666666668</v>
      </c>
      <c r="DJ800">
        <v>0.1000042592592593</v>
      </c>
      <c r="DK800">
        <v>27.16648888888889</v>
      </c>
      <c r="DL800">
        <v>27.3197962962963</v>
      </c>
      <c r="DM800">
        <v>999.9000000000001</v>
      </c>
      <c r="DN800">
        <v>0</v>
      </c>
      <c r="DO800">
        <v>0</v>
      </c>
      <c r="DP800">
        <v>9997.410370370369</v>
      </c>
      <c r="DQ800">
        <v>0</v>
      </c>
      <c r="DR800">
        <v>11.56434074074074</v>
      </c>
      <c r="DS800">
        <v>8.461421481481482</v>
      </c>
      <c r="DT800">
        <v>228.2348518518519</v>
      </c>
      <c r="DU800">
        <v>218.4425925925926</v>
      </c>
      <c r="DV800">
        <v>5.019807037037037</v>
      </c>
      <c r="DW800">
        <v>214.3096666666667</v>
      </c>
      <c r="DX800">
        <v>18.92008518518519</v>
      </c>
      <c r="DY800">
        <v>2.163422222222222</v>
      </c>
      <c r="DZ800">
        <v>1.709787037037037</v>
      </c>
      <c r="EA800">
        <v>18.694</v>
      </c>
      <c r="EB800">
        <v>14.98558518518519</v>
      </c>
      <c r="EC800">
        <v>1999.961851851852</v>
      </c>
      <c r="ED800">
        <v>0.9800041111111111</v>
      </c>
      <c r="EE800">
        <v>0.01999548888888889</v>
      </c>
      <c r="EF800">
        <v>0</v>
      </c>
      <c r="EG800">
        <v>835.9750370370371</v>
      </c>
      <c r="EH800">
        <v>5.00097</v>
      </c>
      <c r="EI800">
        <v>16623.59629629629</v>
      </c>
      <c r="EJ800">
        <v>16707.28888888889</v>
      </c>
      <c r="EK800">
        <v>38.625</v>
      </c>
      <c r="EL800">
        <v>39.13418518518519</v>
      </c>
      <c r="EM800">
        <v>38.562</v>
      </c>
      <c r="EN800">
        <v>38.875</v>
      </c>
      <c r="EO800">
        <v>39.25</v>
      </c>
      <c r="EP800">
        <v>1955.071481481481</v>
      </c>
      <c r="EQ800">
        <v>39.89037037037038</v>
      </c>
      <c r="ER800">
        <v>0</v>
      </c>
      <c r="ES800">
        <v>3782.399999856949</v>
      </c>
      <c r="ET800">
        <v>0</v>
      </c>
      <c r="EU800">
        <v>836.0113999999999</v>
      </c>
      <c r="EV800">
        <v>3.807692313768544</v>
      </c>
      <c r="EW800">
        <v>56.04615387256634</v>
      </c>
      <c r="EX800">
        <v>16624.08</v>
      </c>
      <c r="EY800">
        <v>15</v>
      </c>
      <c r="EZ800">
        <v>1658949246.1</v>
      </c>
      <c r="FA800" t="s">
        <v>1397</v>
      </c>
      <c r="FB800">
        <v>1658949228.6</v>
      </c>
      <c r="FC800">
        <v>1658949246.1</v>
      </c>
      <c r="FD800">
        <v>1</v>
      </c>
      <c r="FE800">
        <v>1.075</v>
      </c>
      <c r="FF800">
        <v>0.018</v>
      </c>
      <c r="FG800">
        <v>-2.327</v>
      </c>
      <c r="FH800">
        <v>-0.178</v>
      </c>
      <c r="FI800">
        <v>420</v>
      </c>
      <c r="FJ800">
        <v>13</v>
      </c>
      <c r="FK800">
        <v>0.09</v>
      </c>
      <c r="FL800">
        <v>0.02</v>
      </c>
      <c r="FM800">
        <v>7.8457435</v>
      </c>
      <c r="FN800">
        <v>13.21736667917448</v>
      </c>
      <c r="FO800">
        <v>1.277866167240431</v>
      </c>
      <c r="FP800">
        <v>0</v>
      </c>
      <c r="FQ800">
        <v>835.9160294117647</v>
      </c>
      <c r="FR800">
        <v>1.958884649659767</v>
      </c>
      <c r="FS800">
        <v>0.3191710296906179</v>
      </c>
      <c r="FT800">
        <v>0</v>
      </c>
      <c r="FU800">
        <v>5.01704</v>
      </c>
      <c r="FV800">
        <v>0.06786236397747587</v>
      </c>
      <c r="FW800">
        <v>0.007170125870582753</v>
      </c>
      <c r="FX800">
        <v>1</v>
      </c>
      <c r="FY800">
        <v>1</v>
      </c>
      <c r="FZ800">
        <v>3</v>
      </c>
      <c r="GA800" t="s">
        <v>426</v>
      </c>
      <c r="GB800">
        <v>2.98353</v>
      </c>
      <c r="GC800">
        <v>2.71572</v>
      </c>
      <c r="GD800">
        <v>0.0514791</v>
      </c>
      <c r="GE800">
        <v>0.0484264</v>
      </c>
      <c r="GF800">
        <v>0.107329</v>
      </c>
      <c r="GG800">
        <v>0.0892163</v>
      </c>
      <c r="GH800">
        <v>30086.5</v>
      </c>
      <c r="GI800">
        <v>30297.9</v>
      </c>
      <c r="GJ800">
        <v>29478.6</v>
      </c>
      <c r="GK800">
        <v>29445.1</v>
      </c>
      <c r="GL800">
        <v>34852.6</v>
      </c>
      <c r="GM800">
        <v>35653.2</v>
      </c>
      <c r="GN800">
        <v>41521.8</v>
      </c>
      <c r="GO800">
        <v>41961.5</v>
      </c>
      <c r="GP800">
        <v>1.95653</v>
      </c>
      <c r="GQ800">
        <v>1.90805</v>
      </c>
      <c r="GR800">
        <v>0.126604</v>
      </c>
      <c r="GS800">
        <v>0</v>
      </c>
      <c r="GT800">
        <v>25.2366</v>
      </c>
      <c r="GU800">
        <v>999.9</v>
      </c>
      <c r="GV800">
        <v>44.4</v>
      </c>
      <c r="GW800">
        <v>31.5</v>
      </c>
      <c r="GX800">
        <v>22.8053</v>
      </c>
      <c r="GY800">
        <v>63.2535</v>
      </c>
      <c r="GZ800">
        <v>33.5897</v>
      </c>
      <c r="HA800">
        <v>1</v>
      </c>
      <c r="HB800">
        <v>-0.0880691</v>
      </c>
      <c r="HC800">
        <v>0.293042</v>
      </c>
      <c r="HD800">
        <v>20.3322</v>
      </c>
      <c r="HE800">
        <v>5.21669</v>
      </c>
      <c r="HF800">
        <v>12.0098</v>
      </c>
      <c r="HG800">
        <v>4.9891</v>
      </c>
      <c r="HH800">
        <v>3.2885</v>
      </c>
      <c r="HI800">
        <v>9999</v>
      </c>
      <c r="HJ800">
        <v>9999</v>
      </c>
      <c r="HK800">
        <v>9999</v>
      </c>
      <c r="HL800">
        <v>157.9</v>
      </c>
      <c r="HM800">
        <v>1.86742</v>
      </c>
      <c r="HN800">
        <v>1.86646</v>
      </c>
      <c r="HO800">
        <v>1.86585</v>
      </c>
      <c r="HP800">
        <v>1.86584</v>
      </c>
      <c r="HQ800">
        <v>1.86768</v>
      </c>
      <c r="HR800">
        <v>1.87015</v>
      </c>
      <c r="HS800">
        <v>1.86874</v>
      </c>
      <c r="HT800">
        <v>1.87027</v>
      </c>
      <c r="HU800">
        <v>0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-1.627</v>
      </c>
      <c r="II800">
        <v>-0.08409999999999999</v>
      </c>
      <c r="IJ800">
        <v>-0.9279119013753974</v>
      </c>
      <c r="IK800">
        <v>-0.003643892653284941</v>
      </c>
      <c r="IL800">
        <v>8.948238347276123E-07</v>
      </c>
      <c r="IM800">
        <v>-2.445980282225029E-10</v>
      </c>
      <c r="IN800">
        <v>-0.1764634167570225</v>
      </c>
      <c r="IO800">
        <v>-0.01042730378795286</v>
      </c>
      <c r="IP800">
        <v>0.00100284695746963</v>
      </c>
      <c r="IQ800">
        <v>-1.701466411570297E-05</v>
      </c>
      <c r="IR800">
        <v>2</v>
      </c>
      <c r="IS800">
        <v>2310</v>
      </c>
      <c r="IT800">
        <v>1</v>
      </c>
      <c r="IU800">
        <v>25</v>
      </c>
      <c r="IV800">
        <v>62.7</v>
      </c>
      <c r="IW800">
        <v>62.4</v>
      </c>
      <c r="IX800">
        <v>0.539551</v>
      </c>
      <c r="IY800">
        <v>2.25586</v>
      </c>
      <c r="IZ800">
        <v>1.39648</v>
      </c>
      <c r="JA800">
        <v>2.34497</v>
      </c>
      <c r="JB800">
        <v>1.49536</v>
      </c>
      <c r="JC800">
        <v>2.29614</v>
      </c>
      <c r="JD800">
        <v>36.0582</v>
      </c>
      <c r="JE800">
        <v>24.1663</v>
      </c>
      <c r="JF800">
        <v>18</v>
      </c>
      <c r="JG800">
        <v>516.044</v>
      </c>
      <c r="JH800">
        <v>441.189</v>
      </c>
      <c r="JI800">
        <v>25.0003</v>
      </c>
      <c r="JJ800">
        <v>26.285</v>
      </c>
      <c r="JK800">
        <v>30.0002</v>
      </c>
      <c r="JL800">
        <v>26.2376</v>
      </c>
      <c r="JM800">
        <v>26.1753</v>
      </c>
      <c r="JN800">
        <v>10.7921</v>
      </c>
      <c r="JO800">
        <v>20.7094</v>
      </c>
      <c r="JP800">
        <v>52.0022</v>
      </c>
      <c r="JQ800">
        <v>25</v>
      </c>
      <c r="JR800">
        <v>164.834</v>
      </c>
      <c r="JS800">
        <v>18.8067</v>
      </c>
      <c r="JT800">
        <v>100.806</v>
      </c>
      <c r="JU800">
        <v>100.776</v>
      </c>
    </row>
    <row r="801" spans="1:281">
      <c r="A801">
        <v>785</v>
      </c>
      <c r="B801">
        <v>1658952993.6</v>
      </c>
      <c r="C801">
        <v>11355.59999990463</v>
      </c>
      <c r="D801" t="s">
        <v>2007</v>
      </c>
      <c r="E801" t="s">
        <v>2008</v>
      </c>
      <c r="F801">
        <v>5</v>
      </c>
      <c r="G801" t="s">
        <v>1976</v>
      </c>
      <c r="H801" t="s">
        <v>416</v>
      </c>
      <c r="I801">
        <v>1658952985.814285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186.1068247985978</v>
      </c>
      <c r="AK801">
        <v>190.929393939394</v>
      </c>
      <c r="AL801">
        <v>-3.058133965757198</v>
      </c>
      <c r="AM801">
        <v>65.19457410636298</v>
      </c>
      <c r="AN801">
        <f>(AP801 - AO801 + DI801*1E3/(8.314*(DK801+273.15)) * AR801/DH801 * AQ801) * DH801/(100*CV801) * 1000/(1000 - AP801)</f>
        <v>0</v>
      </c>
      <c r="AO801">
        <v>18.88997574212679</v>
      </c>
      <c r="AP801">
        <v>23.95116666666667</v>
      </c>
      <c r="AQ801">
        <v>7.252321157412147E-05</v>
      </c>
      <c r="AR801">
        <v>84.67374055452532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417</v>
      </c>
      <c r="AY801" t="s">
        <v>417</v>
      </c>
      <c r="AZ801">
        <v>0</v>
      </c>
      <c r="BA801">
        <v>0</v>
      </c>
      <c r="BB801">
        <f>1-AZ801/BA801</f>
        <v>0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1394</v>
      </c>
      <c r="CA801">
        <v>300</v>
      </c>
      <c r="CB801">
        <v>300</v>
      </c>
      <c r="CC801">
        <v>300</v>
      </c>
      <c r="CD801">
        <v>10389.3</v>
      </c>
      <c r="CE801">
        <v>1221.96</v>
      </c>
      <c r="CF801">
        <v>-0.00688733</v>
      </c>
      <c r="CG801">
        <v>0.34</v>
      </c>
      <c r="CH801" t="s">
        <v>417</v>
      </c>
      <c r="CI801" t="s">
        <v>417</v>
      </c>
      <c r="CJ801" t="s">
        <v>417</v>
      </c>
      <c r="CK801" t="s">
        <v>417</v>
      </c>
      <c r="CL801" t="s">
        <v>417</v>
      </c>
      <c r="CM801" t="s">
        <v>417</v>
      </c>
      <c r="CN801" t="s">
        <v>417</v>
      </c>
      <c r="CO801" t="s">
        <v>417</v>
      </c>
      <c r="CP801" t="s">
        <v>417</v>
      </c>
      <c r="CQ801" t="s">
        <v>417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1658952985.814285</v>
      </c>
      <c r="DB801">
        <v>208.3714642857143</v>
      </c>
      <c r="DC801">
        <v>198.9571071428572</v>
      </c>
      <c r="DD801">
        <v>23.94462142857143</v>
      </c>
      <c r="DE801">
        <v>18.90837857142857</v>
      </c>
      <c r="DF801">
        <v>210.0273928571428</v>
      </c>
      <c r="DG801">
        <v>24.02868571428572</v>
      </c>
      <c r="DH801">
        <v>500.0578928571428</v>
      </c>
      <c r="DI801">
        <v>90.36909642857144</v>
      </c>
      <c r="DJ801">
        <v>0.0999628</v>
      </c>
      <c r="DK801">
        <v>27.16449285714285</v>
      </c>
      <c r="DL801">
        <v>27.310175</v>
      </c>
      <c r="DM801">
        <v>999.9000000000002</v>
      </c>
      <c r="DN801">
        <v>0</v>
      </c>
      <c r="DO801">
        <v>0</v>
      </c>
      <c r="DP801">
        <v>10002.05785714286</v>
      </c>
      <c r="DQ801">
        <v>0</v>
      </c>
      <c r="DR801">
        <v>11.57386428571428</v>
      </c>
      <c r="DS801">
        <v>9.414527142857143</v>
      </c>
      <c r="DT801">
        <v>213.4832142857143</v>
      </c>
      <c r="DU801">
        <v>202.7917142857143</v>
      </c>
      <c r="DV801">
        <v>5.036251428571427</v>
      </c>
      <c r="DW801">
        <v>198.9571071428572</v>
      </c>
      <c r="DX801">
        <v>18.90837857142857</v>
      </c>
      <c r="DY801">
        <v>2.163853571428572</v>
      </c>
      <c r="DZ801">
        <v>1.7087325</v>
      </c>
      <c r="EA801">
        <v>18.69718214285714</v>
      </c>
      <c r="EB801">
        <v>14.97599285714286</v>
      </c>
      <c r="EC801">
        <v>1999.989642857143</v>
      </c>
      <c r="ED801">
        <v>0.9800044999999999</v>
      </c>
      <c r="EE801">
        <v>0.01999510000000001</v>
      </c>
      <c r="EF801">
        <v>0</v>
      </c>
      <c r="EG801">
        <v>836.3066785714285</v>
      </c>
      <c r="EH801">
        <v>5.00097</v>
      </c>
      <c r="EI801">
        <v>16629.77142857143</v>
      </c>
      <c r="EJ801">
        <v>16707.51785714286</v>
      </c>
      <c r="EK801">
        <v>38.625</v>
      </c>
      <c r="EL801">
        <v>39.12721428571428</v>
      </c>
      <c r="EM801">
        <v>38.562</v>
      </c>
      <c r="EN801">
        <v>38.875</v>
      </c>
      <c r="EO801">
        <v>39.25</v>
      </c>
      <c r="EP801">
        <v>1955.099642857143</v>
      </c>
      <c r="EQ801">
        <v>39.89000000000001</v>
      </c>
      <c r="ER801">
        <v>0</v>
      </c>
      <c r="ES801">
        <v>3787.799999952316</v>
      </c>
      <c r="ET801">
        <v>0</v>
      </c>
      <c r="EU801">
        <v>836.3853846153847</v>
      </c>
      <c r="EV801">
        <v>4.103658114584312</v>
      </c>
      <c r="EW801">
        <v>97.62393139407811</v>
      </c>
      <c r="EX801">
        <v>16630.72692307692</v>
      </c>
      <c r="EY801">
        <v>15</v>
      </c>
      <c r="EZ801">
        <v>1658949246.1</v>
      </c>
      <c r="FA801" t="s">
        <v>1397</v>
      </c>
      <c r="FB801">
        <v>1658949228.6</v>
      </c>
      <c r="FC801">
        <v>1658949246.1</v>
      </c>
      <c r="FD801">
        <v>1</v>
      </c>
      <c r="FE801">
        <v>1.075</v>
      </c>
      <c r="FF801">
        <v>0.018</v>
      </c>
      <c r="FG801">
        <v>-2.327</v>
      </c>
      <c r="FH801">
        <v>-0.178</v>
      </c>
      <c r="FI801">
        <v>420</v>
      </c>
      <c r="FJ801">
        <v>13</v>
      </c>
      <c r="FK801">
        <v>0.09</v>
      </c>
      <c r="FL801">
        <v>0.02</v>
      </c>
      <c r="FM801">
        <v>8.721035121951221</v>
      </c>
      <c r="FN801">
        <v>12.1336881533101</v>
      </c>
      <c r="FO801">
        <v>1.207592755662034</v>
      </c>
      <c r="FP801">
        <v>0</v>
      </c>
      <c r="FQ801">
        <v>836.1171176470589</v>
      </c>
      <c r="FR801">
        <v>3.729472879353132</v>
      </c>
      <c r="FS801">
        <v>0.4146817181111843</v>
      </c>
      <c r="FT801">
        <v>0</v>
      </c>
      <c r="FU801">
        <v>5.028659512195121</v>
      </c>
      <c r="FV801">
        <v>0.1689878048780557</v>
      </c>
      <c r="FW801">
        <v>0.01934059284172449</v>
      </c>
      <c r="FX801">
        <v>0</v>
      </c>
      <c r="FY801">
        <v>0</v>
      </c>
      <c r="FZ801">
        <v>3</v>
      </c>
      <c r="GA801" t="s">
        <v>439</v>
      </c>
      <c r="GB801">
        <v>2.98328</v>
      </c>
      <c r="GC801">
        <v>2.71542</v>
      </c>
      <c r="GD801">
        <v>0.0480274</v>
      </c>
      <c r="GE801">
        <v>0.0445913</v>
      </c>
      <c r="GF801">
        <v>0.107336</v>
      </c>
      <c r="GG801">
        <v>0.08912050000000001</v>
      </c>
      <c r="GH801">
        <v>30195.5</v>
      </c>
      <c r="GI801">
        <v>30420</v>
      </c>
      <c r="GJ801">
        <v>29478.1</v>
      </c>
      <c r="GK801">
        <v>29445</v>
      </c>
      <c r="GL801">
        <v>34851.4</v>
      </c>
      <c r="GM801">
        <v>35656.9</v>
      </c>
      <c r="GN801">
        <v>41520.9</v>
      </c>
      <c r="GO801">
        <v>41961.4</v>
      </c>
      <c r="GP801">
        <v>1.95605</v>
      </c>
      <c r="GQ801">
        <v>1.908</v>
      </c>
      <c r="GR801">
        <v>0.126269</v>
      </c>
      <c r="GS801">
        <v>0</v>
      </c>
      <c r="GT801">
        <v>25.2352</v>
      </c>
      <c r="GU801">
        <v>999.9</v>
      </c>
      <c r="GV801">
        <v>44.4</v>
      </c>
      <c r="GW801">
        <v>31.5</v>
      </c>
      <c r="GX801">
        <v>22.8054</v>
      </c>
      <c r="GY801">
        <v>62.9935</v>
      </c>
      <c r="GZ801">
        <v>33.6899</v>
      </c>
      <c r="HA801">
        <v>1</v>
      </c>
      <c r="HB801">
        <v>-0.08783539999999999</v>
      </c>
      <c r="HC801">
        <v>0.293388</v>
      </c>
      <c r="HD801">
        <v>20.3321</v>
      </c>
      <c r="HE801">
        <v>5.21564</v>
      </c>
      <c r="HF801">
        <v>12.0099</v>
      </c>
      <c r="HG801">
        <v>4.98865</v>
      </c>
      <c r="HH801">
        <v>3.28815</v>
      </c>
      <c r="HI801">
        <v>9999</v>
      </c>
      <c r="HJ801">
        <v>9999</v>
      </c>
      <c r="HK801">
        <v>9999</v>
      </c>
      <c r="HL801">
        <v>157.9</v>
      </c>
      <c r="HM801">
        <v>1.86743</v>
      </c>
      <c r="HN801">
        <v>1.86646</v>
      </c>
      <c r="HO801">
        <v>1.86585</v>
      </c>
      <c r="HP801">
        <v>1.86584</v>
      </c>
      <c r="HQ801">
        <v>1.86768</v>
      </c>
      <c r="HR801">
        <v>1.87014</v>
      </c>
      <c r="HS801">
        <v>1.86876</v>
      </c>
      <c r="HT801">
        <v>1.87027</v>
      </c>
      <c r="HU801">
        <v>0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-1.578</v>
      </c>
      <c r="II801">
        <v>-0.08400000000000001</v>
      </c>
      <c r="IJ801">
        <v>-0.9279119013753974</v>
      </c>
      <c r="IK801">
        <v>-0.003643892653284941</v>
      </c>
      <c r="IL801">
        <v>8.948238347276123E-07</v>
      </c>
      <c r="IM801">
        <v>-2.445980282225029E-10</v>
      </c>
      <c r="IN801">
        <v>-0.1764634167570225</v>
      </c>
      <c r="IO801">
        <v>-0.01042730378795286</v>
      </c>
      <c r="IP801">
        <v>0.00100284695746963</v>
      </c>
      <c r="IQ801">
        <v>-1.701466411570297E-05</v>
      </c>
      <c r="IR801">
        <v>2</v>
      </c>
      <c r="IS801">
        <v>2310</v>
      </c>
      <c r="IT801">
        <v>1</v>
      </c>
      <c r="IU801">
        <v>25</v>
      </c>
      <c r="IV801">
        <v>62.8</v>
      </c>
      <c r="IW801">
        <v>62.5</v>
      </c>
      <c r="IX801">
        <v>0.506592</v>
      </c>
      <c r="IY801">
        <v>2.25708</v>
      </c>
      <c r="IZ801">
        <v>1.39648</v>
      </c>
      <c r="JA801">
        <v>2.34375</v>
      </c>
      <c r="JB801">
        <v>1.49536</v>
      </c>
      <c r="JC801">
        <v>2.30469</v>
      </c>
      <c r="JD801">
        <v>36.0582</v>
      </c>
      <c r="JE801">
        <v>24.1663</v>
      </c>
      <c r="JF801">
        <v>18</v>
      </c>
      <c r="JG801">
        <v>515.741</v>
      </c>
      <c r="JH801">
        <v>441.175</v>
      </c>
      <c r="JI801">
        <v>25.0001</v>
      </c>
      <c r="JJ801">
        <v>26.2864</v>
      </c>
      <c r="JK801">
        <v>30.0004</v>
      </c>
      <c r="JL801">
        <v>26.2382</v>
      </c>
      <c r="JM801">
        <v>26.1774</v>
      </c>
      <c r="JN801">
        <v>10.0836</v>
      </c>
      <c r="JO801">
        <v>21.2649</v>
      </c>
      <c r="JP801">
        <v>52.0022</v>
      </c>
      <c r="JQ801">
        <v>25</v>
      </c>
      <c r="JR801">
        <v>151.473</v>
      </c>
      <c r="JS801">
        <v>18.6617</v>
      </c>
      <c r="JT801">
        <v>100.804</v>
      </c>
      <c r="JU801">
        <v>100.775</v>
      </c>
    </row>
    <row r="802" spans="1:281">
      <c r="A802">
        <v>786</v>
      </c>
      <c r="B802">
        <v>1658952998.6</v>
      </c>
      <c r="C802">
        <v>11360.59999990463</v>
      </c>
      <c r="D802" t="s">
        <v>2009</v>
      </c>
      <c r="E802" t="s">
        <v>2010</v>
      </c>
      <c r="F802">
        <v>5</v>
      </c>
      <c r="G802" t="s">
        <v>1976</v>
      </c>
      <c r="H802" t="s">
        <v>416</v>
      </c>
      <c r="I802">
        <v>1658952991.1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169.0970463437206</v>
      </c>
      <c r="AK802">
        <v>175.3462242424241</v>
      </c>
      <c r="AL802">
        <v>-3.123625684801168</v>
      </c>
      <c r="AM802">
        <v>65.19457410636298</v>
      </c>
      <c r="AN802">
        <f>(AP802 - AO802 + DI802*1E3/(8.314*(DK802+273.15)) * AR802/DH802 * AQ802) * DH802/(100*CV802) * 1000/(1000 - AP802)</f>
        <v>0</v>
      </c>
      <c r="AO802">
        <v>18.87689802829744</v>
      </c>
      <c r="AP802">
        <v>23.95306424242423</v>
      </c>
      <c r="AQ802">
        <v>1.331327462734819E-05</v>
      </c>
      <c r="AR802">
        <v>84.67374055452532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417</v>
      </c>
      <c r="AY802" t="s">
        <v>417</v>
      </c>
      <c r="AZ802">
        <v>0</v>
      </c>
      <c r="BA802">
        <v>0</v>
      </c>
      <c r="BB802">
        <f>1-AZ802/BA802</f>
        <v>0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1394</v>
      </c>
      <c r="CA802">
        <v>300</v>
      </c>
      <c r="CB802">
        <v>300</v>
      </c>
      <c r="CC802">
        <v>300</v>
      </c>
      <c r="CD802">
        <v>10389.3</v>
      </c>
      <c r="CE802">
        <v>1221.96</v>
      </c>
      <c r="CF802">
        <v>-0.00688733</v>
      </c>
      <c r="CG802">
        <v>0.34</v>
      </c>
      <c r="CH802" t="s">
        <v>417</v>
      </c>
      <c r="CI802" t="s">
        <v>417</v>
      </c>
      <c r="CJ802" t="s">
        <v>417</v>
      </c>
      <c r="CK802" t="s">
        <v>417</v>
      </c>
      <c r="CL802" t="s">
        <v>417</v>
      </c>
      <c r="CM802" t="s">
        <v>417</v>
      </c>
      <c r="CN802" t="s">
        <v>417</v>
      </c>
      <c r="CO802" t="s">
        <v>417</v>
      </c>
      <c r="CP802" t="s">
        <v>417</v>
      </c>
      <c r="CQ802" t="s">
        <v>417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1658952991.1</v>
      </c>
      <c r="DB802">
        <v>192.3246296296296</v>
      </c>
      <c r="DC802">
        <v>181.7244074074074</v>
      </c>
      <c r="DD802">
        <v>23.94922222222222</v>
      </c>
      <c r="DE802">
        <v>18.88735185185185</v>
      </c>
      <c r="DF802">
        <v>193.9272222222222</v>
      </c>
      <c r="DG802">
        <v>24.03324814814814</v>
      </c>
      <c r="DH802">
        <v>500.0502962962963</v>
      </c>
      <c r="DI802">
        <v>90.36962222222222</v>
      </c>
      <c r="DJ802">
        <v>0.1000016888888889</v>
      </c>
      <c r="DK802">
        <v>27.16341851851853</v>
      </c>
      <c r="DL802">
        <v>27.30581851851852</v>
      </c>
      <c r="DM802">
        <v>999.9000000000001</v>
      </c>
      <c r="DN802">
        <v>0</v>
      </c>
      <c r="DO802">
        <v>0</v>
      </c>
      <c r="DP802">
        <v>9998.034074074074</v>
      </c>
      <c r="DQ802">
        <v>0</v>
      </c>
      <c r="DR802">
        <v>11.5788</v>
      </c>
      <c r="DS802">
        <v>10.60037740740741</v>
      </c>
      <c r="DT802">
        <v>197.0437777777778</v>
      </c>
      <c r="DU802">
        <v>185.2230740740741</v>
      </c>
      <c r="DV802">
        <v>5.061871111111111</v>
      </c>
      <c r="DW802">
        <v>181.7244074074074</v>
      </c>
      <c r="DX802">
        <v>18.88735185185185</v>
      </c>
      <c r="DY802">
        <v>2.164281851851852</v>
      </c>
      <c r="DZ802">
        <v>1.706843333333333</v>
      </c>
      <c r="EA802">
        <v>18.70034814814815</v>
      </c>
      <c r="EB802">
        <v>14.9587962962963</v>
      </c>
      <c r="EC802">
        <v>2000.011851851852</v>
      </c>
      <c r="ED802">
        <v>0.9800045555555555</v>
      </c>
      <c r="EE802">
        <v>0.01999504444444445</v>
      </c>
      <c r="EF802">
        <v>0</v>
      </c>
      <c r="EG802">
        <v>836.7410000000001</v>
      </c>
      <c r="EH802">
        <v>5.00097</v>
      </c>
      <c r="EI802">
        <v>16640.25185185185</v>
      </c>
      <c r="EJ802">
        <v>16707.7037037037</v>
      </c>
      <c r="EK802">
        <v>38.625</v>
      </c>
      <c r="EL802">
        <v>39.12729629629629</v>
      </c>
      <c r="EM802">
        <v>38.562</v>
      </c>
      <c r="EN802">
        <v>38.875</v>
      </c>
      <c r="EO802">
        <v>39.25</v>
      </c>
      <c r="EP802">
        <v>1955.121111111111</v>
      </c>
      <c r="EQ802">
        <v>39.89074074074075</v>
      </c>
      <c r="ER802">
        <v>0</v>
      </c>
      <c r="ES802">
        <v>3792.599999904633</v>
      </c>
      <c r="ET802">
        <v>0</v>
      </c>
      <c r="EU802">
        <v>836.7898846153846</v>
      </c>
      <c r="EV802">
        <v>6.335418819941089</v>
      </c>
      <c r="EW802">
        <v>140.1914530475968</v>
      </c>
      <c r="EX802">
        <v>16640.48461538462</v>
      </c>
      <c r="EY802">
        <v>15</v>
      </c>
      <c r="EZ802">
        <v>1658949246.1</v>
      </c>
      <c r="FA802" t="s">
        <v>1397</v>
      </c>
      <c r="FB802">
        <v>1658949228.6</v>
      </c>
      <c r="FC802">
        <v>1658949246.1</v>
      </c>
      <c r="FD802">
        <v>1</v>
      </c>
      <c r="FE802">
        <v>1.075</v>
      </c>
      <c r="FF802">
        <v>0.018</v>
      </c>
      <c r="FG802">
        <v>-2.327</v>
      </c>
      <c r="FH802">
        <v>-0.178</v>
      </c>
      <c r="FI802">
        <v>420</v>
      </c>
      <c r="FJ802">
        <v>13</v>
      </c>
      <c r="FK802">
        <v>0.09</v>
      </c>
      <c r="FL802">
        <v>0.02</v>
      </c>
      <c r="FM802">
        <v>9.864829756097562</v>
      </c>
      <c r="FN802">
        <v>13.04884703832752</v>
      </c>
      <c r="FO802">
        <v>1.305146375197121</v>
      </c>
      <c r="FP802">
        <v>0</v>
      </c>
      <c r="FQ802">
        <v>836.5005882352941</v>
      </c>
      <c r="FR802">
        <v>5.031657757361236</v>
      </c>
      <c r="FS802">
        <v>0.5443421889630865</v>
      </c>
      <c r="FT802">
        <v>0</v>
      </c>
      <c r="FU802">
        <v>5.045986097560976</v>
      </c>
      <c r="FV802">
        <v>0.2795427177700379</v>
      </c>
      <c r="FW802">
        <v>0.02900082033137894</v>
      </c>
      <c r="FX802">
        <v>0</v>
      </c>
      <c r="FY802">
        <v>0</v>
      </c>
      <c r="FZ802">
        <v>3</v>
      </c>
      <c r="GA802" t="s">
        <v>439</v>
      </c>
      <c r="GB802">
        <v>2.98379</v>
      </c>
      <c r="GC802">
        <v>2.71575</v>
      </c>
      <c r="GD802">
        <v>0.0444402</v>
      </c>
      <c r="GE802">
        <v>0.0406553</v>
      </c>
      <c r="GF802">
        <v>0.107341</v>
      </c>
      <c r="GG802">
        <v>0.0888516</v>
      </c>
      <c r="GH802">
        <v>30308.9</v>
      </c>
      <c r="GI802">
        <v>30545.4</v>
      </c>
      <c r="GJ802">
        <v>29477.7</v>
      </c>
      <c r="GK802">
        <v>29445.2</v>
      </c>
      <c r="GL802">
        <v>34851</v>
      </c>
      <c r="GM802">
        <v>35667.8</v>
      </c>
      <c r="GN802">
        <v>41520.7</v>
      </c>
      <c r="GO802">
        <v>41961.8</v>
      </c>
      <c r="GP802">
        <v>1.95655</v>
      </c>
      <c r="GQ802">
        <v>1.90705</v>
      </c>
      <c r="GR802">
        <v>0.126362</v>
      </c>
      <c r="GS802">
        <v>0</v>
      </c>
      <c r="GT802">
        <v>25.2345</v>
      </c>
      <c r="GU802">
        <v>999.9</v>
      </c>
      <c r="GV802">
        <v>44.4</v>
      </c>
      <c r="GW802">
        <v>31.5</v>
      </c>
      <c r="GX802">
        <v>22.8046</v>
      </c>
      <c r="GY802">
        <v>62.7935</v>
      </c>
      <c r="GZ802">
        <v>33.8421</v>
      </c>
      <c r="HA802">
        <v>1</v>
      </c>
      <c r="HB802">
        <v>-0.0876219</v>
      </c>
      <c r="HC802">
        <v>0.29494</v>
      </c>
      <c r="HD802">
        <v>20.3323</v>
      </c>
      <c r="HE802">
        <v>5.21654</v>
      </c>
      <c r="HF802">
        <v>12.0099</v>
      </c>
      <c r="HG802">
        <v>4.98855</v>
      </c>
      <c r="HH802">
        <v>3.2884</v>
      </c>
      <c r="HI802">
        <v>9999</v>
      </c>
      <c r="HJ802">
        <v>9999</v>
      </c>
      <c r="HK802">
        <v>9999</v>
      </c>
      <c r="HL802">
        <v>157.9</v>
      </c>
      <c r="HM802">
        <v>1.86741</v>
      </c>
      <c r="HN802">
        <v>1.86646</v>
      </c>
      <c r="HO802">
        <v>1.86585</v>
      </c>
      <c r="HP802">
        <v>1.86584</v>
      </c>
      <c r="HQ802">
        <v>1.86768</v>
      </c>
      <c r="HR802">
        <v>1.87013</v>
      </c>
      <c r="HS802">
        <v>1.86876</v>
      </c>
      <c r="HT802">
        <v>1.87027</v>
      </c>
      <c r="HU802">
        <v>0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-1.527</v>
      </c>
      <c r="II802">
        <v>-0.08400000000000001</v>
      </c>
      <c r="IJ802">
        <v>-0.9279119013753974</v>
      </c>
      <c r="IK802">
        <v>-0.003643892653284941</v>
      </c>
      <c r="IL802">
        <v>8.948238347276123E-07</v>
      </c>
      <c r="IM802">
        <v>-2.445980282225029E-10</v>
      </c>
      <c r="IN802">
        <v>-0.1764634167570225</v>
      </c>
      <c r="IO802">
        <v>-0.01042730378795286</v>
      </c>
      <c r="IP802">
        <v>0.00100284695746963</v>
      </c>
      <c r="IQ802">
        <v>-1.701466411570297E-05</v>
      </c>
      <c r="IR802">
        <v>2</v>
      </c>
      <c r="IS802">
        <v>2310</v>
      </c>
      <c r="IT802">
        <v>1</v>
      </c>
      <c r="IU802">
        <v>25</v>
      </c>
      <c r="IV802">
        <v>62.8</v>
      </c>
      <c r="IW802">
        <v>62.5</v>
      </c>
      <c r="IX802">
        <v>0.465088</v>
      </c>
      <c r="IY802">
        <v>2.25464</v>
      </c>
      <c r="IZ802">
        <v>1.39648</v>
      </c>
      <c r="JA802">
        <v>2.34375</v>
      </c>
      <c r="JB802">
        <v>1.49536</v>
      </c>
      <c r="JC802">
        <v>2.35962</v>
      </c>
      <c r="JD802">
        <v>36.0582</v>
      </c>
      <c r="JE802">
        <v>24.1663</v>
      </c>
      <c r="JF802">
        <v>18</v>
      </c>
      <c r="JG802">
        <v>516.083</v>
      </c>
      <c r="JH802">
        <v>440.606</v>
      </c>
      <c r="JI802">
        <v>25.0002</v>
      </c>
      <c r="JJ802">
        <v>26.2886</v>
      </c>
      <c r="JK802">
        <v>30.0001</v>
      </c>
      <c r="JL802">
        <v>26.2401</v>
      </c>
      <c r="JM802">
        <v>26.1781</v>
      </c>
      <c r="JN802">
        <v>9.312419999999999</v>
      </c>
      <c r="JO802">
        <v>21.8255</v>
      </c>
      <c r="JP802">
        <v>52.0022</v>
      </c>
      <c r="JQ802">
        <v>25</v>
      </c>
      <c r="JR802">
        <v>131.412</v>
      </c>
      <c r="JS802">
        <v>18.58</v>
      </c>
      <c r="JT802">
        <v>100.803</v>
      </c>
      <c r="JU802">
        <v>100.776</v>
      </c>
    </row>
    <row r="803" spans="1:281">
      <c r="A803">
        <v>787</v>
      </c>
      <c r="B803">
        <v>1658953003.6</v>
      </c>
      <c r="C803">
        <v>11365.59999990463</v>
      </c>
      <c r="D803" t="s">
        <v>2011</v>
      </c>
      <c r="E803" t="s">
        <v>2012</v>
      </c>
      <c r="F803">
        <v>5</v>
      </c>
      <c r="G803" t="s">
        <v>1976</v>
      </c>
      <c r="H803" t="s">
        <v>416</v>
      </c>
      <c r="I803">
        <v>1658952995.814285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151.9721034129398</v>
      </c>
      <c r="AK803">
        <v>159.6277393939393</v>
      </c>
      <c r="AL803">
        <v>-3.158674319095306</v>
      </c>
      <c r="AM803">
        <v>65.19457410636298</v>
      </c>
      <c r="AN803">
        <f>(AP803 - AO803 + DI803*1E3/(8.314*(DK803+273.15)) * AR803/DH803 * AQ803) * DH803/(100*CV803) * 1000/(1000 - AP803)</f>
        <v>0</v>
      </c>
      <c r="AO803">
        <v>18.72491181592905</v>
      </c>
      <c r="AP803">
        <v>23.90930545454545</v>
      </c>
      <c r="AQ803">
        <v>-0.006988142901706157</v>
      </c>
      <c r="AR803">
        <v>84.67374055452532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417</v>
      </c>
      <c r="AY803" t="s">
        <v>417</v>
      </c>
      <c r="AZ803">
        <v>0</v>
      </c>
      <c r="BA803">
        <v>0</v>
      </c>
      <c r="BB803">
        <f>1-AZ803/BA803</f>
        <v>0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1394</v>
      </c>
      <c r="CA803">
        <v>300</v>
      </c>
      <c r="CB803">
        <v>300</v>
      </c>
      <c r="CC803">
        <v>300</v>
      </c>
      <c r="CD803">
        <v>10389.3</v>
      </c>
      <c r="CE803">
        <v>1221.96</v>
      </c>
      <c r="CF803">
        <v>-0.00688733</v>
      </c>
      <c r="CG803">
        <v>0.34</v>
      </c>
      <c r="CH803" t="s">
        <v>417</v>
      </c>
      <c r="CI803" t="s">
        <v>417</v>
      </c>
      <c r="CJ803" t="s">
        <v>417</v>
      </c>
      <c r="CK803" t="s">
        <v>417</v>
      </c>
      <c r="CL803" t="s">
        <v>417</v>
      </c>
      <c r="CM803" t="s">
        <v>417</v>
      </c>
      <c r="CN803" t="s">
        <v>417</v>
      </c>
      <c r="CO803" t="s">
        <v>417</v>
      </c>
      <c r="CP803" t="s">
        <v>417</v>
      </c>
      <c r="CQ803" t="s">
        <v>417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1658952995.814285</v>
      </c>
      <c r="DB803">
        <v>178.0442857142857</v>
      </c>
      <c r="DC803">
        <v>166.2043571428572</v>
      </c>
      <c r="DD803">
        <v>23.94558571428572</v>
      </c>
      <c r="DE803">
        <v>18.81816071428571</v>
      </c>
      <c r="DF803">
        <v>179.5990714285715</v>
      </c>
      <c r="DG803">
        <v>24.02963214285715</v>
      </c>
      <c r="DH803">
        <v>500.0554285714286</v>
      </c>
      <c r="DI803">
        <v>90.37026785714285</v>
      </c>
      <c r="DJ803">
        <v>0.09998073571428572</v>
      </c>
      <c r="DK803">
        <v>27.16349642857142</v>
      </c>
      <c r="DL803">
        <v>27.30215357142857</v>
      </c>
      <c r="DM803">
        <v>999.9000000000002</v>
      </c>
      <c r="DN803">
        <v>0</v>
      </c>
      <c r="DO803">
        <v>0</v>
      </c>
      <c r="DP803">
        <v>9996.627857142857</v>
      </c>
      <c r="DQ803">
        <v>0</v>
      </c>
      <c r="DR803">
        <v>11.5788</v>
      </c>
      <c r="DS803">
        <v>11.84002714285714</v>
      </c>
      <c r="DT803">
        <v>182.4124642857143</v>
      </c>
      <c r="DU803">
        <v>169.3931785714285</v>
      </c>
      <c r="DV803">
        <v>5.1274225</v>
      </c>
      <c r="DW803">
        <v>166.2043571428572</v>
      </c>
      <c r="DX803">
        <v>18.81816071428571</v>
      </c>
      <c r="DY803">
        <v>2.163968571428572</v>
      </c>
      <c r="DZ803">
        <v>1.7006025</v>
      </c>
      <c r="EA803">
        <v>18.69803214285714</v>
      </c>
      <c r="EB803">
        <v>14.90178571428571</v>
      </c>
      <c r="EC803">
        <v>2000.025</v>
      </c>
      <c r="ED803">
        <v>0.9800044999999999</v>
      </c>
      <c r="EE803">
        <v>0.01999510000000001</v>
      </c>
      <c r="EF803">
        <v>0</v>
      </c>
      <c r="EG803">
        <v>837.4852857142857</v>
      </c>
      <c r="EH803">
        <v>5.00097</v>
      </c>
      <c r="EI803">
        <v>16653.03571428571</v>
      </c>
      <c r="EJ803">
        <v>16707.81428571428</v>
      </c>
      <c r="EK803">
        <v>38.625</v>
      </c>
      <c r="EL803">
        <v>39.125</v>
      </c>
      <c r="EM803">
        <v>38.562</v>
      </c>
      <c r="EN803">
        <v>38.875</v>
      </c>
      <c r="EO803">
        <v>39.25</v>
      </c>
      <c r="EP803">
        <v>1955.133571428571</v>
      </c>
      <c r="EQ803">
        <v>39.89142857142858</v>
      </c>
      <c r="ER803">
        <v>0</v>
      </c>
      <c r="ES803">
        <v>3797.399999856949</v>
      </c>
      <c r="ET803">
        <v>0</v>
      </c>
      <c r="EU803">
        <v>837.5057307692308</v>
      </c>
      <c r="EV803">
        <v>10.04324787671505</v>
      </c>
      <c r="EW803">
        <v>180.9094015842438</v>
      </c>
      <c r="EX803">
        <v>16653.33846153846</v>
      </c>
      <c r="EY803">
        <v>15</v>
      </c>
      <c r="EZ803">
        <v>1658949246.1</v>
      </c>
      <c r="FA803" t="s">
        <v>1397</v>
      </c>
      <c r="FB803">
        <v>1658949228.6</v>
      </c>
      <c r="FC803">
        <v>1658949246.1</v>
      </c>
      <c r="FD803">
        <v>1</v>
      </c>
      <c r="FE803">
        <v>1.075</v>
      </c>
      <c r="FF803">
        <v>0.018</v>
      </c>
      <c r="FG803">
        <v>-2.327</v>
      </c>
      <c r="FH803">
        <v>-0.178</v>
      </c>
      <c r="FI803">
        <v>420</v>
      </c>
      <c r="FJ803">
        <v>13</v>
      </c>
      <c r="FK803">
        <v>0.09</v>
      </c>
      <c r="FL803">
        <v>0.02</v>
      </c>
      <c r="FM803">
        <v>11.2472035</v>
      </c>
      <c r="FN803">
        <v>15.88857365853656</v>
      </c>
      <c r="FO803">
        <v>1.545776360104446</v>
      </c>
      <c r="FP803">
        <v>0</v>
      </c>
      <c r="FQ803">
        <v>837.1346470588235</v>
      </c>
      <c r="FR803">
        <v>8.315110780960127</v>
      </c>
      <c r="FS803">
        <v>0.8701387611569869</v>
      </c>
      <c r="FT803">
        <v>0</v>
      </c>
      <c r="FU803">
        <v>5.10168525</v>
      </c>
      <c r="FV803">
        <v>0.7467803752345135</v>
      </c>
      <c r="FW803">
        <v>0.07807412980582935</v>
      </c>
      <c r="FX803">
        <v>0</v>
      </c>
      <c r="FY803">
        <v>0</v>
      </c>
      <c r="FZ803">
        <v>3</v>
      </c>
      <c r="GA803" t="s">
        <v>439</v>
      </c>
      <c r="GB803">
        <v>2.98354</v>
      </c>
      <c r="GC803">
        <v>2.71561</v>
      </c>
      <c r="GD803">
        <v>0.0407341</v>
      </c>
      <c r="GE803">
        <v>0.0365832</v>
      </c>
      <c r="GF803">
        <v>0.107191</v>
      </c>
      <c r="GG803">
        <v>0.0883352</v>
      </c>
      <c r="GH803">
        <v>30426.7</v>
      </c>
      <c r="GI803">
        <v>30674.9</v>
      </c>
      <c r="GJ803">
        <v>29477.9</v>
      </c>
      <c r="GK803">
        <v>29445</v>
      </c>
      <c r="GL803">
        <v>34857</v>
      </c>
      <c r="GM803">
        <v>35688.3</v>
      </c>
      <c r="GN803">
        <v>41520.9</v>
      </c>
      <c r="GO803">
        <v>41961.8</v>
      </c>
      <c r="GP803">
        <v>1.95653</v>
      </c>
      <c r="GQ803">
        <v>1.90725</v>
      </c>
      <c r="GR803">
        <v>0.126008</v>
      </c>
      <c r="GS803">
        <v>0</v>
      </c>
      <c r="GT803">
        <v>25.2331</v>
      </c>
      <c r="GU803">
        <v>999.9</v>
      </c>
      <c r="GV803">
        <v>44.4</v>
      </c>
      <c r="GW803">
        <v>31.5</v>
      </c>
      <c r="GX803">
        <v>22.8037</v>
      </c>
      <c r="GY803">
        <v>63.0435</v>
      </c>
      <c r="GZ803">
        <v>33.9904</v>
      </c>
      <c r="HA803">
        <v>1</v>
      </c>
      <c r="HB803">
        <v>-0.0876067</v>
      </c>
      <c r="HC803">
        <v>0.295667</v>
      </c>
      <c r="HD803">
        <v>20.3323</v>
      </c>
      <c r="HE803">
        <v>5.21729</v>
      </c>
      <c r="HF803">
        <v>12.0099</v>
      </c>
      <c r="HG803">
        <v>4.98875</v>
      </c>
      <c r="HH803">
        <v>3.28842</v>
      </c>
      <c r="HI803">
        <v>9999</v>
      </c>
      <c r="HJ803">
        <v>9999</v>
      </c>
      <c r="HK803">
        <v>9999</v>
      </c>
      <c r="HL803">
        <v>157.9</v>
      </c>
      <c r="HM803">
        <v>1.86741</v>
      </c>
      <c r="HN803">
        <v>1.86646</v>
      </c>
      <c r="HO803">
        <v>1.86586</v>
      </c>
      <c r="HP803">
        <v>1.86584</v>
      </c>
      <c r="HQ803">
        <v>1.86768</v>
      </c>
      <c r="HR803">
        <v>1.87014</v>
      </c>
      <c r="HS803">
        <v>1.86875</v>
      </c>
      <c r="HT803">
        <v>1.87027</v>
      </c>
      <c r="HU803">
        <v>0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-1.474</v>
      </c>
      <c r="II803">
        <v>-0.0843</v>
      </c>
      <c r="IJ803">
        <v>-0.9279119013753974</v>
      </c>
      <c r="IK803">
        <v>-0.003643892653284941</v>
      </c>
      <c r="IL803">
        <v>8.948238347276123E-07</v>
      </c>
      <c r="IM803">
        <v>-2.445980282225029E-10</v>
      </c>
      <c r="IN803">
        <v>-0.1764634167570225</v>
      </c>
      <c r="IO803">
        <v>-0.01042730378795286</v>
      </c>
      <c r="IP803">
        <v>0.00100284695746963</v>
      </c>
      <c r="IQ803">
        <v>-1.701466411570297E-05</v>
      </c>
      <c r="IR803">
        <v>2</v>
      </c>
      <c r="IS803">
        <v>2310</v>
      </c>
      <c r="IT803">
        <v>1</v>
      </c>
      <c r="IU803">
        <v>25</v>
      </c>
      <c r="IV803">
        <v>62.9</v>
      </c>
      <c r="IW803">
        <v>62.6</v>
      </c>
      <c r="IX803">
        <v>0.429688</v>
      </c>
      <c r="IY803">
        <v>2.25464</v>
      </c>
      <c r="IZ803">
        <v>1.39648</v>
      </c>
      <c r="JA803">
        <v>2.34375</v>
      </c>
      <c r="JB803">
        <v>1.49536</v>
      </c>
      <c r="JC803">
        <v>2.39258</v>
      </c>
      <c r="JD803">
        <v>36.0582</v>
      </c>
      <c r="JE803">
        <v>24.1663</v>
      </c>
      <c r="JF803">
        <v>18</v>
      </c>
      <c r="JG803">
        <v>516.074</v>
      </c>
      <c r="JH803">
        <v>440.739</v>
      </c>
      <c r="JI803">
        <v>25.0001</v>
      </c>
      <c r="JJ803">
        <v>26.2906</v>
      </c>
      <c r="JK803">
        <v>30.0001</v>
      </c>
      <c r="JL803">
        <v>26.2409</v>
      </c>
      <c r="JM803">
        <v>26.1795</v>
      </c>
      <c r="JN803">
        <v>8.602460000000001</v>
      </c>
      <c r="JO803">
        <v>21.8255</v>
      </c>
      <c r="JP803">
        <v>52.0022</v>
      </c>
      <c r="JQ803">
        <v>25</v>
      </c>
      <c r="JR803">
        <v>118.055</v>
      </c>
      <c r="JS803">
        <v>18.5536</v>
      </c>
      <c r="JT803">
        <v>100.803</v>
      </c>
      <c r="JU803">
        <v>100.776</v>
      </c>
    </row>
    <row r="804" spans="1:281">
      <c r="A804">
        <v>788</v>
      </c>
      <c r="B804">
        <v>1658953008.1</v>
      </c>
      <c r="C804">
        <v>11370.09999990463</v>
      </c>
      <c r="D804" t="s">
        <v>2013</v>
      </c>
      <c r="E804" t="s">
        <v>2014</v>
      </c>
      <c r="F804">
        <v>5</v>
      </c>
      <c r="G804" t="s">
        <v>1976</v>
      </c>
      <c r="H804" t="s">
        <v>416</v>
      </c>
      <c r="I804">
        <v>1658953000.260714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136.817051874235</v>
      </c>
      <c r="AK804">
        <v>145.4115878787878</v>
      </c>
      <c r="AL804">
        <v>-3.152737997584267</v>
      </c>
      <c r="AM804">
        <v>65.19457410636298</v>
      </c>
      <c r="AN804">
        <f>(AP804 - AO804 + DI804*1E3/(8.314*(DK804+273.15)) * AR804/DH804 * AQ804) * DH804/(100*CV804) * 1000/(1000 - AP804)</f>
        <v>0</v>
      </c>
      <c r="AO804">
        <v>18.63145576744753</v>
      </c>
      <c r="AP804">
        <v>23.86038606060605</v>
      </c>
      <c r="AQ804">
        <v>-0.01187851956065733</v>
      </c>
      <c r="AR804">
        <v>84.67374055452532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417</v>
      </c>
      <c r="AY804" t="s">
        <v>417</v>
      </c>
      <c r="AZ804">
        <v>0</v>
      </c>
      <c r="BA804">
        <v>0</v>
      </c>
      <c r="BB804">
        <f>1-AZ804/BA804</f>
        <v>0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1394</v>
      </c>
      <c r="CA804">
        <v>300</v>
      </c>
      <c r="CB804">
        <v>300</v>
      </c>
      <c r="CC804">
        <v>300</v>
      </c>
      <c r="CD804">
        <v>10389.3</v>
      </c>
      <c r="CE804">
        <v>1221.96</v>
      </c>
      <c r="CF804">
        <v>-0.00688733</v>
      </c>
      <c r="CG804">
        <v>0.34</v>
      </c>
      <c r="CH804" t="s">
        <v>417</v>
      </c>
      <c r="CI804" t="s">
        <v>417</v>
      </c>
      <c r="CJ804" t="s">
        <v>417</v>
      </c>
      <c r="CK804" t="s">
        <v>417</v>
      </c>
      <c r="CL804" t="s">
        <v>417</v>
      </c>
      <c r="CM804" t="s">
        <v>417</v>
      </c>
      <c r="CN804" t="s">
        <v>417</v>
      </c>
      <c r="CO804" t="s">
        <v>417</v>
      </c>
      <c r="CP804" t="s">
        <v>417</v>
      </c>
      <c r="CQ804" t="s">
        <v>417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1658953000.260714</v>
      </c>
      <c r="DB804">
        <v>164.4915357142857</v>
      </c>
      <c r="DC804">
        <v>151.4021428571429</v>
      </c>
      <c r="DD804">
        <v>23.9248</v>
      </c>
      <c r="DE804">
        <v>18.74238928571429</v>
      </c>
      <c r="DF804">
        <v>166.0005714285714</v>
      </c>
      <c r="DG804">
        <v>24.00901071428571</v>
      </c>
      <c r="DH804">
        <v>500.0485357142857</v>
      </c>
      <c r="DI804">
        <v>90.37120357142858</v>
      </c>
      <c r="DJ804">
        <v>0.1000016678571428</v>
      </c>
      <c r="DK804">
        <v>27.16403928571429</v>
      </c>
      <c r="DL804">
        <v>27.29987857142857</v>
      </c>
      <c r="DM804">
        <v>999.9000000000002</v>
      </c>
      <c r="DN804">
        <v>0</v>
      </c>
      <c r="DO804">
        <v>0</v>
      </c>
      <c r="DP804">
        <v>9998.770000000002</v>
      </c>
      <c r="DQ804">
        <v>0</v>
      </c>
      <c r="DR804">
        <v>11.57668214285714</v>
      </c>
      <c r="DS804">
        <v>13.08941428571429</v>
      </c>
      <c r="DT804">
        <v>168.5238571428571</v>
      </c>
      <c r="DU804">
        <v>154.2954285714285</v>
      </c>
      <c r="DV804">
        <v>5.182402857142856</v>
      </c>
      <c r="DW804">
        <v>151.4021428571429</v>
      </c>
      <c r="DX804">
        <v>18.74238928571429</v>
      </c>
      <c r="DY804">
        <v>2.162112857142857</v>
      </c>
      <c r="DZ804">
        <v>1.693772857142857</v>
      </c>
      <c r="EA804">
        <v>18.68430357142857</v>
      </c>
      <c r="EB804">
        <v>14.839275</v>
      </c>
      <c r="EC804">
        <v>2000.009285714286</v>
      </c>
      <c r="ED804">
        <v>0.9800041785714286</v>
      </c>
      <c r="EE804">
        <v>0.01999542142857143</v>
      </c>
      <c r="EF804">
        <v>0</v>
      </c>
      <c r="EG804">
        <v>838.2697142857144</v>
      </c>
      <c r="EH804">
        <v>5.00097</v>
      </c>
      <c r="EI804">
        <v>16667.72142857143</v>
      </c>
      <c r="EJ804">
        <v>16707.68928571429</v>
      </c>
      <c r="EK804">
        <v>38.625</v>
      </c>
      <c r="EL804">
        <v>39.125</v>
      </c>
      <c r="EM804">
        <v>38.562</v>
      </c>
      <c r="EN804">
        <v>38.875</v>
      </c>
      <c r="EO804">
        <v>39.25</v>
      </c>
      <c r="EP804">
        <v>1955.1175</v>
      </c>
      <c r="EQ804">
        <v>39.89178571428572</v>
      </c>
      <c r="ER804">
        <v>0</v>
      </c>
      <c r="ES804">
        <v>3802.200000047684</v>
      </c>
      <c r="ET804">
        <v>0</v>
      </c>
      <c r="EU804">
        <v>838.3547307692307</v>
      </c>
      <c r="EV804">
        <v>11.92482053325655</v>
      </c>
      <c r="EW804">
        <v>225.3948717092557</v>
      </c>
      <c r="EX804">
        <v>16669.33076923077</v>
      </c>
      <c r="EY804">
        <v>15</v>
      </c>
      <c r="EZ804">
        <v>1658949246.1</v>
      </c>
      <c r="FA804" t="s">
        <v>1397</v>
      </c>
      <c r="FB804">
        <v>1658949228.6</v>
      </c>
      <c r="FC804">
        <v>1658949246.1</v>
      </c>
      <c r="FD804">
        <v>1</v>
      </c>
      <c r="FE804">
        <v>1.075</v>
      </c>
      <c r="FF804">
        <v>0.018</v>
      </c>
      <c r="FG804">
        <v>-2.327</v>
      </c>
      <c r="FH804">
        <v>-0.178</v>
      </c>
      <c r="FI804">
        <v>420</v>
      </c>
      <c r="FJ804">
        <v>13</v>
      </c>
      <c r="FK804">
        <v>0.09</v>
      </c>
      <c r="FL804">
        <v>0.02</v>
      </c>
      <c r="FM804">
        <v>12.24356125</v>
      </c>
      <c r="FN804">
        <v>17.06627741088175</v>
      </c>
      <c r="FO804">
        <v>1.645849624104808</v>
      </c>
      <c r="FP804">
        <v>0</v>
      </c>
      <c r="FQ804">
        <v>837.7468529411765</v>
      </c>
      <c r="FR804">
        <v>10.39943469392015</v>
      </c>
      <c r="FS804">
        <v>1.05533307071199</v>
      </c>
      <c r="FT804">
        <v>0</v>
      </c>
      <c r="FU804">
        <v>5.14798475</v>
      </c>
      <c r="FV804">
        <v>0.850703527204493</v>
      </c>
      <c r="FW804">
        <v>0.08645965220805304</v>
      </c>
      <c r="FX804">
        <v>0</v>
      </c>
      <c r="FY804">
        <v>0</v>
      </c>
      <c r="FZ804">
        <v>3</v>
      </c>
      <c r="GA804" t="s">
        <v>439</v>
      </c>
      <c r="GB804">
        <v>2.98352</v>
      </c>
      <c r="GC804">
        <v>2.71571</v>
      </c>
      <c r="GD804">
        <v>0.0373289</v>
      </c>
      <c r="GE804">
        <v>0.0329012</v>
      </c>
      <c r="GF804">
        <v>0.107049</v>
      </c>
      <c r="GG804">
        <v>0.0882568</v>
      </c>
      <c r="GH804">
        <v>30534.4</v>
      </c>
      <c r="GI804">
        <v>30792.2</v>
      </c>
      <c r="GJ804">
        <v>29477.7</v>
      </c>
      <c r="GK804">
        <v>29445</v>
      </c>
      <c r="GL804">
        <v>34862.3</v>
      </c>
      <c r="GM804">
        <v>35691.2</v>
      </c>
      <c r="GN804">
        <v>41520.5</v>
      </c>
      <c r="GO804">
        <v>41961.5</v>
      </c>
      <c r="GP804">
        <v>1.95637</v>
      </c>
      <c r="GQ804">
        <v>1.90712</v>
      </c>
      <c r="GR804">
        <v>0.125922</v>
      </c>
      <c r="GS804">
        <v>0</v>
      </c>
      <c r="GT804">
        <v>25.2331</v>
      </c>
      <c r="GU804">
        <v>999.9</v>
      </c>
      <c r="GV804">
        <v>44.4</v>
      </c>
      <c r="GW804">
        <v>31.5</v>
      </c>
      <c r="GX804">
        <v>22.8025</v>
      </c>
      <c r="GY804">
        <v>62.9635</v>
      </c>
      <c r="GZ804">
        <v>33.5817</v>
      </c>
      <c r="HA804">
        <v>1</v>
      </c>
      <c r="HB804">
        <v>-0.08753560000000001</v>
      </c>
      <c r="HC804">
        <v>0.296215</v>
      </c>
      <c r="HD804">
        <v>20.3323</v>
      </c>
      <c r="HE804">
        <v>5.21789</v>
      </c>
      <c r="HF804">
        <v>12.0099</v>
      </c>
      <c r="HG804">
        <v>4.98945</v>
      </c>
      <c r="HH804">
        <v>3.28863</v>
      </c>
      <c r="HI804">
        <v>9999</v>
      </c>
      <c r="HJ804">
        <v>9999</v>
      </c>
      <c r="HK804">
        <v>9999</v>
      </c>
      <c r="HL804">
        <v>157.9</v>
      </c>
      <c r="HM804">
        <v>1.86744</v>
      </c>
      <c r="HN804">
        <v>1.86646</v>
      </c>
      <c r="HO804">
        <v>1.86588</v>
      </c>
      <c r="HP804">
        <v>1.86584</v>
      </c>
      <c r="HQ804">
        <v>1.86768</v>
      </c>
      <c r="HR804">
        <v>1.87016</v>
      </c>
      <c r="HS804">
        <v>1.86875</v>
      </c>
      <c r="HT804">
        <v>1.87027</v>
      </c>
      <c r="HU804">
        <v>0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-1.427</v>
      </c>
      <c r="II804">
        <v>-0.0848</v>
      </c>
      <c r="IJ804">
        <v>-0.9279119013753974</v>
      </c>
      <c r="IK804">
        <v>-0.003643892653284941</v>
      </c>
      <c r="IL804">
        <v>8.948238347276123E-07</v>
      </c>
      <c r="IM804">
        <v>-2.445980282225029E-10</v>
      </c>
      <c r="IN804">
        <v>-0.1764634167570225</v>
      </c>
      <c r="IO804">
        <v>-0.01042730378795286</v>
      </c>
      <c r="IP804">
        <v>0.00100284695746963</v>
      </c>
      <c r="IQ804">
        <v>-1.701466411570297E-05</v>
      </c>
      <c r="IR804">
        <v>2</v>
      </c>
      <c r="IS804">
        <v>2310</v>
      </c>
      <c r="IT804">
        <v>1</v>
      </c>
      <c r="IU804">
        <v>25</v>
      </c>
      <c r="IV804">
        <v>63</v>
      </c>
      <c r="IW804">
        <v>62.7</v>
      </c>
      <c r="IX804">
        <v>0.397949</v>
      </c>
      <c r="IY804">
        <v>2.26074</v>
      </c>
      <c r="IZ804">
        <v>1.39648</v>
      </c>
      <c r="JA804">
        <v>2.34375</v>
      </c>
      <c r="JB804">
        <v>1.49536</v>
      </c>
      <c r="JC804">
        <v>2.39258</v>
      </c>
      <c r="JD804">
        <v>36.0582</v>
      </c>
      <c r="JE804">
        <v>24.1663</v>
      </c>
      <c r="JF804">
        <v>18</v>
      </c>
      <c r="JG804">
        <v>515.989</v>
      </c>
      <c r="JH804">
        <v>440.67</v>
      </c>
      <c r="JI804">
        <v>25.0001</v>
      </c>
      <c r="JJ804">
        <v>26.2919</v>
      </c>
      <c r="JK804">
        <v>30.0002</v>
      </c>
      <c r="JL804">
        <v>26.2423</v>
      </c>
      <c r="JM804">
        <v>26.1804</v>
      </c>
      <c r="JN804">
        <v>7.95097</v>
      </c>
      <c r="JO804">
        <v>21.8255</v>
      </c>
      <c r="JP804">
        <v>52.0022</v>
      </c>
      <c r="JQ804">
        <v>25</v>
      </c>
      <c r="JR804">
        <v>97.9961</v>
      </c>
      <c r="JS804">
        <v>18.5377</v>
      </c>
      <c r="JT804">
        <v>100.802</v>
      </c>
      <c r="JU804">
        <v>100.776</v>
      </c>
    </row>
    <row r="805" spans="1:281">
      <c r="A805">
        <v>789</v>
      </c>
      <c r="B805">
        <v>1658953013.6</v>
      </c>
      <c r="C805">
        <v>11375.59999990463</v>
      </c>
      <c r="D805" t="s">
        <v>2015</v>
      </c>
      <c r="E805" t="s">
        <v>2016</v>
      </c>
      <c r="F805">
        <v>5</v>
      </c>
      <c r="G805" t="s">
        <v>1976</v>
      </c>
      <c r="H805" t="s">
        <v>416</v>
      </c>
      <c r="I805">
        <v>1658953005.832142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118.1524769159389</v>
      </c>
      <c r="AK805">
        <v>128.1563636363636</v>
      </c>
      <c r="AL805">
        <v>-3.135490683437409</v>
      </c>
      <c r="AM805">
        <v>65.19457410636298</v>
      </c>
      <c r="AN805">
        <f>(AP805 - AO805 + DI805*1E3/(8.314*(DK805+273.15)) * AR805/DH805 * AQ805) * DH805/(100*CV805) * 1000/(1000 - AP805)</f>
        <v>0</v>
      </c>
      <c r="AO805">
        <v>18.61541853143478</v>
      </c>
      <c r="AP805">
        <v>23.83982424242424</v>
      </c>
      <c r="AQ805">
        <v>-0.002720154684139612</v>
      </c>
      <c r="AR805">
        <v>84.67374055452532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417</v>
      </c>
      <c r="AY805" t="s">
        <v>417</v>
      </c>
      <c r="AZ805">
        <v>0</v>
      </c>
      <c r="BA805">
        <v>0</v>
      </c>
      <c r="BB805">
        <f>1-AZ805/BA805</f>
        <v>0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1394</v>
      </c>
      <c r="CA805">
        <v>300</v>
      </c>
      <c r="CB805">
        <v>300</v>
      </c>
      <c r="CC805">
        <v>300</v>
      </c>
      <c r="CD805">
        <v>10389.3</v>
      </c>
      <c r="CE805">
        <v>1221.96</v>
      </c>
      <c r="CF805">
        <v>-0.00688733</v>
      </c>
      <c r="CG805">
        <v>0.34</v>
      </c>
      <c r="CH805" t="s">
        <v>417</v>
      </c>
      <c r="CI805" t="s">
        <v>417</v>
      </c>
      <c r="CJ805" t="s">
        <v>417</v>
      </c>
      <c r="CK805" t="s">
        <v>417</v>
      </c>
      <c r="CL805" t="s">
        <v>417</v>
      </c>
      <c r="CM805" t="s">
        <v>417</v>
      </c>
      <c r="CN805" t="s">
        <v>417</v>
      </c>
      <c r="CO805" t="s">
        <v>417</v>
      </c>
      <c r="CP805" t="s">
        <v>417</v>
      </c>
      <c r="CQ805" t="s">
        <v>417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1658953005.832142</v>
      </c>
      <c r="DB805">
        <v>147.4062857142857</v>
      </c>
      <c r="DC805">
        <v>132.8448928571428</v>
      </c>
      <c r="DD805">
        <v>23.88698928571429</v>
      </c>
      <c r="DE805">
        <v>18.65214642857143</v>
      </c>
      <c r="DF805">
        <v>148.8573571428572</v>
      </c>
      <c r="DG805">
        <v>23.97151428571429</v>
      </c>
      <c r="DH805">
        <v>500.0566785714286</v>
      </c>
      <c r="DI805">
        <v>90.37214285714288</v>
      </c>
      <c r="DJ805">
        <v>0.09997789285714287</v>
      </c>
      <c r="DK805">
        <v>27.16431071428572</v>
      </c>
      <c r="DL805">
        <v>27.29577142857143</v>
      </c>
      <c r="DM805">
        <v>999.9000000000002</v>
      </c>
      <c r="DN805">
        <v>0</v>
      </c>
      <c r="DO805">
        <v>0</v>
      </c>
      <c r="DP805">
        <v>9996.206428571428</v>
      </c>
      <c r="DQ805">
        <v>0</v>
      </c>
      <c r="DR805">
        <v>11.56661071428571</v>
      </c>
      <c r="DS805">
        <v>14.56143214285714</v>
      </c>
      <c r="DT805">
        <v>151.0141071428571</v>
      </c>
      <c r="DU805">
        <v>135.3705</v>
      </c>
      <c r="DV805">
        <v>5.234837499999999</v>
      </c>
      <c r="DW805">
        <v>132.8448928571428</v>
      </c>
      <c r="DX805">
        <v>18.65214642857143</v>
      </c>
      <c r="DY805">
        <v>2.158718214285714</v>
      </c>
      <c r="DZ805">
        <v>1.685635</v>
      </c>
      <c r="EA805">
        <v>18.65918214285714</v>
      </c>
      <c r="EB805">
        <v>14.76471428571429</v>
      </c>
      <c r="EC805">
        <v>1999.998571428572</v>
      </c>
      <c r="ED805">
        <v>0.9800038571428571</v>
      </c>
      <c r="EE805">
        <v>0.01999574285714286</v>
      </c>
      <c r="EF805">
        <v>0</v>
      </c>
      <c r="EG805">
        <v>839.4999999999999</v>
      </c>
      <c r="EH805">
        <v>5.00097</v>
      </c>
      <c r="EI805">
        <v>16689.66428571428</v>
      </c>
      <c r="EJ805">
        <v>16707.59642857143</v>
      </c>
      <c r="EK805">
        <v>38.625</v>
      </c>
      <c r="EL805">
        <v>39.125</v>
      </c>
      <c r="EM805">
        <v>38.562</v>
      </c>
      <c r="EN805">
        <v>38.875</v>
      </c>
      <c r="EO805">
        <v>39.25</v>
      </c>
      <c r="EP805">
        <v>1955.106428571429</v>
      </c>
      <c r="EQ805">
        <v>39.89214285714286</v>
      </c>
      <c r="ER805">
        <v>0</v>
      </c>
      <c r="ES805">
        <v>3807.599999904633</v>
      </c>
      <c r="ET805">
        <v>0</v>
      </c>
      <c r="EU805">
        <v>839.6072399999998</v>
      </c>
      <c r="EV805">
        <v>13.26669233967871</v>
      </c>
      <c r="EW805">
        <v>264.8076926005113</v>
      </c>
      <c r="EX805">
        <v>16692.18</v>
      </c>
      <c r="EY805">
        <v>15</v>
      </c>
      <c r="EZ805">
        <v>1658949246.1</v>
      </c>
      <c r="FA805" t="s">
        <v>1397</v>
      </c>
      <c r="FB805">
        <v>1658949228.6</v>
      </c>
      <c r="FC805">
        <v>1658949246.1</v>
      </c>
      <c r="FD805">
        <v>1</v>
      </c>
      <c r="FE805">
        <v>1.075</v>
      </c>
      <c r="FF805">
        <v>0.018</v>
      </c>
      <c r="FG805">
        <v>-2.327</v>
      </c>
      <c r="FH805">
        <v>-0.178</v>
      </c>
      <c r="FI805">
        <v>420</v>
      </c>
      <c r="FJ805">
        <v>13</v>
      </c>
      <c r="FK805">
        <v>0.09</v>
      </c>
      <c r="FL805">
        <v>0.02</v>
      </c>
      <c r="FM805">
        <v>13.624885</v>
      </c>
      <c r="FN805">
        <v>15.71820112570355</v>
      </c>
      <c r="FO805">
        <v>1.514629288068536</v>
      </c>
      <c r="FP805">
        <v>0</v>
      </c>
      <c r="FQ805">
        <v>838.7567352941177</v>
      </c>
      <c r="FR805">
        <v>12.43347595001157</v>
      </c>
      <c r="FS805">
        <v>1.243084193562022</v>
      </c>
      <c r="FT805">
        <v>0</v>
      </c>
      <c r="FU805">
        <v>5.192488249999999</v>
      </c>
      <c r="FV805">
        <v>0.6120557223264423</v>
      </c>
      <c r="FW805">
        <v>0.07202382633155155</v>
      </c>
      <c r="FX805">
        <v>0</v>
      </c>
      <c r="FY805">
        <v>0</v>
      </c>
      <c r="FZ805">
        <v>3</v>
      </c>
      <c r="GA805" t="s">
        <v>439</v>
      </c>
      <c r="GB805">
        <v>2.98336</v>
      </c>
      <c r="GC805">
        <v>2.71565</v>
      </c>
      <c r="GD805">
        <v>0.033103</v>
      </c>
      <c r="GE805">
        <v>0.0282477</v>
      </c>
      <c r="GF805">
        <v>0.10699</v>
      </c>
      <c r="GG805">
        <v>0.08822430000000001</v>
      </c>
      <c r="GH805">
        <v>30668.7</v>
      </c>
      <c r="GI805">
        <v>30939.7</v>
      </c>
      <c r="GJ805">
        <v>29478</v>
      </c>
      <c r="GK805">
        <v>29444.5</v>
      </c>
      <c r="GL805">
        <v>34864.9</v>
      </c>
      <c r="GM805">
        <v>35691.8</v>
      </c>
      <c r="GN805">
        <v>41520.8</v>
      </c>
      <c r="GO805">
        <v>41960.9</v>
      </c>
      <c r="GP805">
        <v>1.95653</v>
      </c>
      <c r="GQ805">
        <v>1.90695</v>
      </c>
      <c r="GR805">
        <v>0.125617</v>
      </c>
      <c r="GS805">
        <v>0</v>
      </c>
      <c r="GT805">
        <v>25.2331</v>
      </c>
      <c r="GU805">
        <v>999.9</v>
      </c>
      <c r="GV805">
        <v>44.4</v>
      </c>
      <c r="GW805">
        <v>31.5</v>
      </c>
      <c r="GX805">
        <v>22.8021</v>
      </c>
      <c r="GY805">
        <v>63.0035</v>
      </c>
      <c r="GZ805">
        <v>34.1386</v>
      </c>
      <c r="HA805">
        <v>1</v>
      </c>
      <c r="HB805">
        <v>-0.087439</v>
      </c>
      <c r="HC805">
        <v>0.297141</v>
      </c>
      <c r="HD805">
        <v>20.3321</v>
      </c>
      <c r="HE805">
        <v>5.21759</v>
      </c>
      <c r="HF805">
        <v>12.0099</v>
      </c>
      <c r="HG805">
        <v>4.98905</v>
      </c>
      <c r="HH805">
        <v>3.2886</v>
      </c>
      <c r="HI805">
        <v>9999</v>
      </c>
      <c r="HJ805">
        <v>9999</v>
      </c>
      <c r="HK805">
        <v>9999</v>
      </c>
      <c r="HL805">
        <v>157.9</v>
      </c>
      <c r="HM805">
        <v>1.8674</v>
      </c>
      <c r="HN805">
        <v>1.86646</v>
      </c>
      <c r="HO805">
        <v>1.86587</v>
      </c>
      <c r="HP805">
        <v>1.86584</v>
      </c>
      <c r="HQ805">
        <v>1.86768</v>
      </c>
      <c r="HR805">
        <v>1.87016</v>
      </c>
      <c r="HS805">
        <v>1.86875</v>
      </c>
      <c r="HT805">
        <v>1.87025</v>
      </c>
      <c r="HU805">
        <v>0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-1.369</v>
      </c>
      <c r="II805">
        <v>-0.0849</v>
      </c>
      <c r="IJ805">
        <v>-0.9279119013753974</v>
      </c>
      <c r="IK805">
        <v>-0.003643892653284941</v>
      </c>
      <c r="IL805">
        <v>8.948238347276123E-07</v>
      </c>
      <c r="IM805">
        <v>-2.445980282225029E-10</v>
      </c>
      <c r="IN805">
        <v>-0.1764634167570225</v>
      </c>
      <c r="IO805">
        <v>-0.01042730378795286</v>
      </c>
      <c r="IP805">
        <v>0.00100284695746963</v>
      </c>
      <c r="IQ805">
        <v>-1.701466411570297E-05</v>
      </c>
      <c r="IR805">
        <v>2</v>
      </c>
      <c r="IS805">
        <v>2310</v>
      </c>
      <c r="IT805">
        <v>1</v>
      </c>
      <c r="IU805">
        <v>25</v>
      </c>
      <c r="IV805">
        <v>63.1</v>
      </c>
      <c r="IW805">
        <v>62.8</v>
      </c>
      <c r="IX805">
        <v>0.355225</v>
      </c>
      <c r="IY805">
        <v>2.26562</v>
      </c>
      <c r="IZ805">
        <v>1.39648</v>
      </c>
      <c r="JA805">
        <v>2.34375</v>
      </c>
      <c r="JB805">
        <v>1.49536</v>
      </c>
      <c r="JC805">
        <v>2.40112</v>
      </c>
      <c r="JD805">
        <v>36.0816</v>
      </c>
      <c r="JE805">
        <v>24.1751</v>
      </c>
      <c r="JF805">
        <v>18</v>
      </c>
      <c r="JG805">
        <v>516.106</v>
      </c>
      <c r="JH805">
        <v>440.58</v>
      </c>
      <c r="JI805">
        <v>25</v>
      </c>
      <c r="JJ805">
        <v>26.2939</v>
      </c>
      <c r="JK805">
        <v>30.0002</v>
      </c>
      <c r="JL805">
        <v>26.2445</v>
      </c>
      <c r="JM805">
        <v>26.1825</v>
      </c>
      <c r="JN805">
        <v>7.10855</v>
      </c>
      <c r="JO805">
        <v>22.1189</v>
      </c>
      <c r="JP805">
        <v>52.0022</v>
      </c>
      <c r="JQ805">
        <v>25</v>
      </c>
      <c r="JR805">
        <v>84.5637</v>
      </c>
      <c r="JS805">
        <v>18.499</v>
      </c>
      <c r="JT805">
        <v>100.803</v>
      </c>
      <c r="JU805">
        <v>100.774</v>
      </c>
    </row>
    <row r="806" spans="1:281">
      <c r="A806">
        <v>790</v>
      </c>
      <c r="B806">
        <v>1658953018.1</v>
      </c>
      <c r="C806">
        <v>11380.09999990463</v>
      </c>
      <c r="D806" t="s">
        <v>2017</v>
      </c>
      <c r="E806" t="s">
        <v>2018</v>
      </c>
      <c r="F806">
        <v>5</v>
      </c>
      <c r="G806" t="s">
        <v>1976</v>
      </c>
      <c r="H806" t="s">
        <v>416</v>
      </c>
      <c r="I806">
        <v>1658953010.278571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102.7046501395881</v>
      </c>
      <c r="AK806">
        <v>113.9362181818181</v>
      </c>
      <c r="AL806">
        <v>-3.163498826019503</v>
      </c>
      <c r="AM806">
        <v>65.19457410636298</v>
      </c>
      <c r="AN806">
        <f>(AP806 - AO806 + DI806*1E3/(8.314*(DK806+273.15)) * AR806/DH806 * AQ806) * DH806/(100*CV806) * 1000/(1000 - AP806)</f>
        <v>0</v>
      </c>
      <c r="AO806">
        <v>18.59967459553636</v>
      </c>
      <c r="AP806">
        <v>23.83402303030303</v>
      </c>
      <c r="AQ806">
        <v>-0.0001203165471294543</v>
      </c>
      <c r="AR806">
        <v>84.67374055452532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417</v>
      </c>
      <c r="AY806" t="s">
        <v>417</v>
      </c>
      <c r="AZ806">
        <v>0</v>
      </c>
      <c r="BA806">
        <v>0</v>
      </c>
      <c r="BB806">
        <f>1-AZ806/BA806</f>
        <v>0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1394</v>
      </c>
      <c r="CA806">
        <v>300</v>
      </c>
      <c r="CB806">
        <v>300</v>
      </c>
      <c r="CC806">
        <v>300</v>
      </c>
      <c r="CD806">
        <v>10389.3</v>
      </c>
      <c r="CE806">
        <v>1221.96</v>
      </c>
      <c r="CF806">
        <v>-0.00688733</v>
      </c>
      <c r="CG806">
        <v>0.34</v>
      </c>
      <c r="CH806" t="s">
        <v>417</v>
      </c>
      <c r="CI806" t="s">
        <v>417</v>
      </c>
      <c r="CJ806" t="s">
        <v>417</v>
      </c>
      <c r="CK806" t="s">
        <v>417</v>
      </c>
      <c r="CL806" t="s">
        <v>417</v>
      </c>
      <c r="CM806" t="s">
        <v>417</v>
      </c>
      <c r="CN806" t="s">
        <v>417</v>
      </c>
      <c r="CO806" t="s">
        <v>417</v>
      </c>
      <c r="CP806" t="s">
        <v>417</v>
      </c>
      <c r="CQ806" t="s">
        <v>417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1658953010.278571</v>
      </c>
      <c r="DB806">
        <v>133.7363571428571</v>
      </c>
      <c r="DC806">
        <v>118.0084321428571</v>
      </c>
      <c r="DD806">
        <v>23.85712857142857</v>
      </c>
      <c r="DE806">
        <v>18.61358571428571</v>
      </c>
      <c r="DF806">
        <v>135.1408571428571</v>
      </c>
      <c r="DG806">
        <v>23.94190357142858</v>
      </c>
      <c r="DH806">
        <v>500.0503571428571</v>
      </c>
      <c r="DI806">
        <v>90.37284642857142</v>
      </c>
      <c r="DJ806">
        <v>0.09998766785714286</v>
      </c>
      <c r="DK806">
        <v>27.16396785714286</v>
      </c>
      <c r="DL806">
        <v>27.29035714285715</v>
      </c>
      <c r="DM806">
        <v>999.9000000000002</v>
      </c>
      <c r="DN806">
        <v>0</v>
      </c>
      <c r="DO806">
        <v>0</v>
      </c>
      <c r="DP806">
        <v>9995.023928571429</v>
      </c>
      <c r="DQ806">
        <v>0</v>
      </c>
      <c r="DR806">
        <v>11.56438928571428</v>
      </c>
      <c r="DS806">
        <v>15.72801071428571</v>
      </c>
      <c r="DT806">
        <v>137.0053214285714</v>
      </c>
      <c r="DU806">
        <v>120.2468928571428</v>
      </c>
      <c r="DV806">
        <v>5.243536428571427</v>
      </c>
      <c r="DW806">
        <v>118.0084321428571</v>
      </c>
      <c r="DX806">
        <v>18.61358571428571</v>
      </c>
      <c r="DY806">
        <v>2.156037142857143</v>
      </c>
      <c r="DZ806">
        <v>1.682163214285714</v>
      </c>
      <c r="EA806">
        <v>18.63933214285714</v>
      </c>
      <c r="EB806">
        <v>14.73280357142857</v>
      </c>
      <c r="EC806">
        <v>2000.011428571428</v>
      </c>
      <c r="ED806">
        <v>0.980003857142857</v>
      </c>
      <c r="EE806">
        <v>0.01999574285714286</v>
      </c>
      <c r="EF806">
        <v>0</v>
      </c>
      <c r="EG806">
        <v>840.5403928571429</v>
      </c>
      <c r="EH806">
        <v>5.00097</v>
      </c>
      <c r="EI806">
        <v>16710.21071428572</v>
      </c>
      <c r="EJ806">
        <v>16707.71071428571</v>
      </c>
      <c r="EK806">
        <v>38.625</v>
      </c>
      <c r="EL806">
        <v>39.125</v>
      </c>
      <c r="EM806">
        <v>38.562</v>
      </c>
      <c r="EN806">
        <v>38.875</v>
      </c>
      <c r="EO806">
        <v>39.25</v>
      </c>
      <c r="EP806">
        <v>1955.119285714286</v>
      </c>
      <c r="EQ806">
        <v>39.89214285714286</v>
      </c>
      <c r="ER806">
        <v>0</v>
      </c>
      <c r="ES806">
        <v>3812.399999856949</v>
      </c>
      <c r="ET806">
        <v>0</v>
      </c>
      <c r="EU806">
        <v>840.75732</v>
      </c>
      <c r="EV806">
        <v>16.44115386429037</v>
      </c>
      <c r="EW806">
        <v>297.3692312612549</v>
      </c>
      <c r="EX806">
        <v>16714.668</v>
      </c>
      <c r="EY806">
        <v>15</v>
      </c>
      <c r="EZ806">
        <v>1658949246.1</v>
      </c>
      <c r="FA806" t="s">
        <v>1397</v>
      </c>
      <c r="FB806">
        <v>1658949228.6</v>
      </c>
      <c r="FC806">
        <v>1658949246.1</v>
      </c>
      <c r="FD806">
        <v>1</v>
      </c>
      <c r="FE806">
        <v>1.075</v>
      </c>
      <c r="FF806">
        <v>0.018</v>
      </c>
      <c r="FG806">
        <v>-2.327</v>
      </c>
      <c r="FH806">
        <v>-0.178</v>
      </c>
      <c r="FI806">
        <v>420</v>
      </c>
      <c r="FJ806">
        <v>13</v>
      </c>
      <c r="FK806">
        <v>0.09</v>
      </c>
      <c r="FL806">
        <v>0.02</v>
      </c>
      <c r="FM806">
        <v>15.04129024390244</v>
      </c>
      <c r="FN806">
        <v>15.77508710801394</v>
      </c>
      <c r="FO806">
        <v>1.557966926416366</v>
      </c>
      <c r="FP806">
        <v>0</v>
      </c>
      <c r="FQ806">
        <v>839.9858823529412</v>
      </c>
      <c r="FR806">
        <v>14.30340718432365</v>
      </c>
      <c r="FS806">
        <v>1.431434672436474</v>
      </c>
      <c r="FT806">
        <v>0</v>
      </c>
      <c r="FU806">
        <v>5.232713170731707</v>
      </c>
      <c r="FV806">
        <v>0.1393229268292852</v>
      </c>
      <c r="FW806">
        <v>0.03172684117465946</v>
      </c>
      <c r="FX806">
        <v>0</v>
      </c>
      <c r="FY806">
        <v>0</v>
      </c>
      <c r="FZ806">
        <v>3</v>
      </c>
      <c r="GA806" t="s">
        <v>439</v>
      </c>
      <c r="GB806">
        <v>2.98347</v>
      </c>
      <c r="GC806">
        <v>2.71553</v>
      </c>
      <c r="GD806">
        <v>0.0295545</v>
      </c>
      <c r="GE806">
        <v>0.0243564</v>
      </c>
      <c r="GF806">
        <v>0.106976</v>
      </c>
      <c r="GG806">
        <v>0.0881218</v>
      </c>
      <c r="GH806">
        <v>30782</v>
      </c>
      <c r="GI806">
        <v>31063.7</v>
      </c>
      <c r="GJ806">
        <v>29478.6</v>
      </c>
      <c r="GK806">
        <v>29444.5</v>
      </c>
      <c r="GL806">
        <v>34866.3</v>
      </c>
      <c r="GM806">
        <v>35695.9</v>
      </c>
      <c r="GN806">
        <v>41521.9</v>
      </c>
      <c r="GO806">
        <v>41961</v>
      </c>
      <c r="GP806">
        <v>1.9566</v>
      </c>
      <c r="GQ806">
        <v>1.90672</v>
      </c>
      <c r="GR806">
        <v>0.124566</v>
      </c>
      <c r="GS806">
        <v>0</v>
      </c>
      <c r="GT806">
        <v>25.2311</v>
      </c>
      <c r="GU806">
        <v>999.9</v>
      </c>
      <c r="GV806">
        <v>44.4</v>
      </c>
      <c r="GW806">
        <v>31.5</v>
      </c>
      <c r="GX806">
        <v>22.8025</v>
      </c>
      <c r="GY806">
        <v>63.0735</v>
      </c>
      <c r="GZ806">
        <v>34.0625</v>
      </c>
      <c r="HA806">
        <v>1</v>
      </c>
      <c r="HB806">
        <v>-0.0871799</v>
      </c>
      <c r="HC806">
        <v>0.298023</v>
      </c>
      <c r="HD806">
        <v>20.3323</v>
      </c>
      <c r="HE806">
        <v>5.21729</v>
      </c>
      <c r="HF806">
        <v>12.0099</v>
      </c>
      <c r="HG806">
        <v>4.9891</v>
      </c>
      <c r="HH806">
        <v>3.28848</v>
      </c>
      <c r="HI806">
        <v>9999</v>
      </c>
      <c r="HJ806">
        <v>9999</v>
      </c>
      <c r="HK806">
        <v>9999</v>
      </c>
      <c r="HL806">
        <v>157.9</v>
      </c>
      <c r="HM806">
        <v>1.8674</v>
      </c>
      <c r="HN806">
        <v>1.86646</v>
      </c>
      <c r="HO806">
        <v>1.86584</v>
      </c>
      <c r="HP806">
        <v>1.86584</v>
      </c>
      <c r="HQ806">
        <v>1.86768</v>
      </c>
      <c r="HR806">
        <v>1.87014</v>
      </c>
      <c r="HS806">
        <v>1.86875</v>
      </c>
      <c r="HT806">
        <v>1.87026</v>
      </c>
      <c r="HU806">
        <v>0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-1.322</v>
      </c>
      <c r="II806">
        <v>-0.0849</v>
      </c>
      <c r="IJ806">
        <v>-0.9279119013753974</v>
      </c>
      <c r="IK806">
        <v>-0.003643892653284941</v>
      </c>
      <c r="IL806">
        <v>8.948238347276123E-07</v>
      </c>
      <c r="IM806">
        <v>-2.445980282225029E-10</v>
      </c>
      <c r="IN806">
        <v>-0.1764634167570225</v>
      </c>
      <c r="IO806">
        <v>-0.01042730378795286</v>
      </c>
      <c r="IP806">
        <v>0.00100284695746963</v>
      </c>
      <c r="IQ806">
        <v>-1.701466411570297E-05</v>
      </c>
      <c r="IR806">
        <v>2</v>
      </c>
      <c r="IS806">
        <v>2310</v>
      </c>
      <c r="IT806">
        <v>1</v>
      </c>
      <c r="IU806">
        <v>25</v>
      </c>
      <c r="IV806">
        <v>63.2</v>
      </c>
      <c r="IW806">
        <v>62.9</v>
      </c>
      <c r="IX806">
        <v>0.323486</v>
      </c>
      <c r="IY806">
        <v>2.27539</v>
      </c>
      <c r="IZ806">
        <v>1.39648</v>
      </c>
      <c r="JA806">
        <v>2.34497</v>
      </c>
      <c r="JB806">
        <v>1.49536</v>
      </c>
      <c r="JC806">
        <v>2.40479</v>
      </c>
      <c r="JD806">
        <v>36.0816</v>
      </c>
      <c r="JE806">
        <v>24.1751</v>
      </c>
      <c r="JF806">
        <v>18</v>
      </c>
      <c r="JG806">
        <v>516.164</v>
      </c>
      <c r="JH806">
        <v>440.456</v>
      </c>
      <c r="JI806">
        <v>25.0001</v>
      </c>
      <c r="JJ806">
        <v>26.2953</v>
      </c>
      <c r="JK806">
        <v>30.0003</v>
      </c>
      <c r="JL806">
        <v>26.2455</v>
      </c>
      <c r="JM806">
        <v>26.1839</v>
      </c>
      <c r="JN806">
        <v>6.45962</v>
      </c>
      <c r="JO806">
        <v>22.3943</v>
      </c>
      <c r="JP806">
        <v>52.0022</v>
      </c>
      <c r="JQ806">
        <v>25</v>
      </c>
      <c r="JR806">
        <v>64.41679999999999</v>
      </c>
      <c r="JS806">
        <v>18.4649</v>
      </c>
      <c r="JT806">
        <v>100.806</v>
      </c>
      <c r="JU806">
        <v>100.774</v>
      </c>
    </row>
    <row r="807" spans="1:281">
      <c r="A807">
        <v>791</v>
      </c>
      <c r="B807">
        <v>1658953023.6</v>
      </c>
      <c r="C807">
        <v>11385.59999990463</v>
      </c>
      <c r="D807" t="s">
        <v>2019</v>
      </c>
      <c r="E807" t="s">
        <v>2020</v>
      </c>
      <c r="F807">
        <v>5</v>
      </c>
      <c r="G807" t="s">
        <v>1976</v>
      </c>
      <c r="H807" t="s">
        <v>416</v>
      </c>
      <c r="I807">
        <v>1658953015.85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83.83469370849662</v>
      </c>
      <c r="AK807">
        <v>96.52036000000004</v>
      </c>
      <c r="AL807">
        <v>-3.164730072329095</v>
      </c>
      <c r="AM807">
        <v>65.19457410636298</v>
      </c>
      <c r="AN807">
        <f>(AP807 - AO807 + DI807*1E3/(8.314*(DK807+273.15)) * AR807/DH807 * AQ807) * DH807/(100*CV807) * 1000/(1000 - AP807)</f>
        <v>0</v>
      </c>
      <c r="AO807">
        <v>18.55607534767512</v>
      </c>
      <c r="AP807">
        <v>23.82130242424242</v>
      </c>
      <c r="AQ807">
        <v>-0.0003773668679709113</v>
      </c>
      <c r="AR807">
        <v>84.67374055452532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417</v>
      </c>
      <c r="AY807" t="s">
        <v>417</v>
      </c>
      <c r="AZ807">
        <v>0</v>
      </c>
      <c r="BA807">
        <v>0</v>
      </c>
      <c r="BB807">
        <f>1-AZ807/BA807</f>
        <v>0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1394</v>
      </c>
      <c r="CA807">
        <v>300</v>
      </c>
      <c r="CB807">
        <v>300</v>
      </c>
      <c r="CC807">
        <v>300</v>
      </c>
      <c r="CD807">
        <v>10389.3</v>
      </c>
      <c r="CE807">
        <v>1221.96</v>
      </c>
      <c r="CF807">
        <v>-0.00688733</v>
      </c>
      <c r="CG807">
        <v>0.34</v>
      </c>
      <c r="CH807" t="s">
        <v>417</v>
      </c>
      <c r="CI807" t="s">
        <v>417</v>
      </c>
      <c r="CJ807" t="s">
        <v>417</v>
      </c>
      <c r="CK807" t="s">
        <v>417</v>
      </c>
      <c r="CL807" t="s">
        <v>417</v>
      </c>
      <c r="CM807" t="s">
        <v>417</v>
      </c>
      <c r="CN807" t="s">
        <v>417</v>
      </c>
      <c r="CO807" t="s">
        <v>417</v>
      </c>
      <c r="CP807" t="s">
        <v>417</v>
      </c>
      <c r="CQ807" t="s">
        <v>417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1658953015.85</v>
      </c>
      <c r="DB807">
        <v>116.5939392857143</v>
      </c>
      <c r="DC807">
        <v>99.33855357142856</v>
      </c>
      <c r="DD807">
        <v>23.83633214285714</v>
      </c>
      <c r="DE807">
        <v>18.58293571428572</v>
      </c>
      <c r="DF807">
        <v>117.939475</v>
      </c>
      <c r="DG807">
        <v>23.92128571428572</v>
      </c>
      <c r="DH807">
        <v>500.0497142857142</v>
      </c>
      <c r="DI807">
        <v>90.37362499999999</v>
      </c>
      <c r="DJ807">
        <v>0.09997066428571429</v>
      </c>
      <c r="DK807">
        <v>27.16277142857143</v>
      </c>
      <c r="DL807">
        <v>27.28027142857143</v>
      </c>
      <c r="DM807">
        <v>999.9000000000002</v>
      </c>
      <c r="DN807">
        <v>0</v>
      </c>
      <c r="DO807">
        <v>0</v>
      </c>
      <c r="DP807">
        <v>9993.370357142858</v>
      </c>
      <c r="DQ807">
        <v>0</v>
      </c>
      <c r="DR807">
        <v>11.5554</v>
      </c>
      <c r="DS807">
        <v>17.25544642857143</v>
      </c>
      <c r="DT807">
        <v>119.4411642857143</v>
      </c>
      <c r="DU807">
        <v>101.2199642857143</v>
      </c>
      <c r="DV807">
        <v>5.253393571428572</v>
      </c>
      <c r="DW807">
        <v>99.33855357142856</v>
      </c>
      <c r="DX807">
        <v>18.58293571428572</v>
      </c>
      <c r="DY807">
        <v>2.154175714285714</v>
      </c>
      <c r="DZ807">
        <v>1.6794075</v>
      </c>
      <c r="EA807">
        <v>18.62553928571429</v>
      </c>
      <c r="EB807">
        <v>14.70737142857143</v>
      </c>
      <c r="EC807">
        <v>2000.007857142857</v>
      </c>
      <c r="ED807">
        <v>0.9800039642857141</v>
      </c>
      <c r="EE807">
        <v>0.01999563571428572</v>
      </c>
      <c r="EF807">
        <v>0</v>
      </c>
      <c r="EG807">
        <v>842.0138928571429</v>
      </c>
      <c r="EH807">
        <v>5.00097</v>
      </c>
      <c r="EI807">
        <v>16738.68214285714</v>
      </c>
      <c r="EJ807">
        <v>16707.66785714286</v>
      </c>
      <c r="EK807">
        <v>38.625</v>
      </c>
      <c r="EL807">
        <v>39.125</v>
      </c>
      <c r="EM807">
        <v>38.562</v>
      </c>
      <c r="EN807">
        <v>38.875</v>
      </c>
      <c r="EO807">
        <v>39.25</v>
      </c>
      <c r="EP807">
        <v>1955.116428571429</v>
      </c>
      <c r="EQ807">
        <v>39.89142857142858</v>
      </c>
      <c r="ER807">
        <v>0</v>
      </c>
      <c r="ES807">
        <v>3817.799999952316</v>
      </c>
      <c r="ET807">
        <v>0</v>
      </c>
      <c r="EU807">
        <v>842.1536923076924</v>
      </c>
      <c r="EV807">
        <v>17.32540167510955</v>
      </c>
      <c r="EW807">
        <v>330.369230407998</v>
      </c>
      <c r="EX807">
        <v>16741.27307692308</v>
      </c>
      <c r="EY807">
        <v>15</v>
      </c>
      <c r="EZ807">
        <v>1658949246.1</v>
      </c>
      <c r="FA807" t="s">
        <v>1397</v>
      </c>
      <c r="FB807">
        <v>1658949228.6</v>
      </c>
      <c r="FC807">
        <v>1658949246.1</v>
      </c>
      <c r="FD807">
        <v>1</v>
      </c>
      <c r="FE807">
        <v>1.075</v>
      </c>
      <c r="FF807">
        <v>0.018</v>
      </c>
      <c r="FG807">
        <v>-2.327</v>
      </c>
      <c r="FH807">
        <v>-0.178</v>
      </c>
      <c r="FI807">
        <v>420</v>
      </c>
      <c r="FJ807">
        <v>13</v>
      </c>
      <c r="FK807">
        <v>0.09</v>
      </c>
      <c r="FL807">
        <v>0.02</v>
      </c>
      <c r="FM807">
        <v>16.569405</v>
      </c>
      <c r="FN807">
        <v>16.61013433395872</v>
      </c>
      <c r="FO807">
        <v>1.598585076708462</v>
      </c>
      <c r="FP807">
        <v>0</v>
      </c>
      <c r="FQ807">
        <v>841.3316470588236</v>
      </c>
      <c r="FR807">
        <v>16.51639417699542</v>
      </c>
      <c r="FS807">
        <v>1.639976109624285</v>
      </c>
      <c r="FT807">
        <v>0</v>
      </c>
      <c r="FU807">
        <v>5.25265925</v>
      </c>
      <c r="FV807">
        <v>0.124540525328317</v>
      </c>
      <c r="FW807">
        <v>0.02139733036940585</v>
      </c>
      <c r="FX807">
        <v>0</v>
      </c>
      <c r="FY807">
        <v>0</v>
      </c>
      <c r="FZ807">
        <v>3</v>
      </c>
      <c r="GA807" t="s">
        <v>439</v>
      </c>
      <c r="GB807">
        <v>2.98346</v>
      </c>
      <c r="GC807">
        <v>2.71565</v>
      </c>
      <c r="GD807">
        <v>0.0251415</v>
      </c>
      <c r="GE807">
        <v>0.0195148</v>
      </c>
      <c r="GF807">
        <v>0.106936</v>
      </c>
      <c r="GG807">
        <v>0.08788840000000001</v>
      </c>
      <c r="GH807">
        <v>30921.4</v>
      </c>
      <c r="GI807">
        <v>31218.5</v>
      </c>
      <c r="GJ807">
        <v>29478.1</v>
      </c>
      <c r="GK807">
        <v>29445.1</v>
      </c>
      <c r="GL807">
        <v>34867.2</v>
      </c>
      <c r="GM807">
        <v>35705.7</v>
      </c>
      <c r="GN807">
        <v>41521.2</v>
      </c>
      <c r="GO807">
        <v>41961.7</v>
      </c>
      <c r="GP807">
        <v>1.95642</v>
      </c>
      <c r="GQ807">
        <v>1.90665</v>
      </c>
      <c r="GR807">
        <v>0.12435</v>
      </c>
      <c r="GS807">
        <v>0</v>
      </c>
      <c r="GT807">
        <v>25.2309</v>
      </c>
      <c r="GU807">
        <v>999.9</v>
      </c>
      <c r="GV807">
        <v>44.3</v>
      </c>
      <c r="GW807">
        <v>31.5</v>
      </c>
      <c r="GX807">
        <v>22.7531</v>
      </c>
      <c r="GY807">
        <v>62.9335</v>
      </c>
      <c r="GZ807">
        <v>33.766</v>
      </c>
      <c r="HA807">
        <v>1</v>
      </c>
      <c r="HB807">
        <v>-0.08701730000000001</v>
      </c>
      <c r="HC807">
        <v>0.298584</v>
      </c>
      <c r="HD807">
        <v>20.3323</v>
      </c>
      <c r="HE807">
        <v>5.21759</v>
      </c>
      <c r="HF807">
        <v>12.0099</v>
      </c>
      <c r="HG807">
        <v>4.9892</v>
      </c>
      <c r="HH807">
        <v>3.28865</v>
      </c>
      <c r="HI807">
        <v>9999</v>
      </c>
      <c r="HJ807">
        <v>9999</v>
      </c>
      <c r="HK807">
        <v>9999</v>
      </c>
      <c r="HL807">
        <v>157.9</v>
      </c>
      <c r="HM807">
        <v>1.86743</v>
      </c>
      <c r="HN807">
        <v>1.86646</v>
      </c>
      <c r="HO807">
        <v>1.86586</v>
      </c>
      <c r="HP807">
        <v>1.86584</v>
      </c>
      <c r="HQ807">
        <v>1.86768</v>
      </c>
      <c r="HR807">
        <v>1.87018</v>
      </c>
      <c r="HS807">
        <v>1.86874</v>
      </c>
      <c r="HT807">
        <v>1.87027</v>
      </c>
      <c r="HU807">
        <v>0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-1.263</v>
      </c>
      <c r="II807">
        <v>-0.08500000000000001</v>
      </c>
      <c r="IJ807">
        <v>-0.9279119013753974</v>
      </c>
      <c r="IK807">
        <v>-0.003643892653284941</v>
      </c>
      <c r="IL807">
        <v>8.948238347276123E-07</v>
      </c>
      <c r="IM807">
        <v>-2.445980282225029E-10</v>
      </c>
      <c r="IN807">
        <v>-0.1764634167570225</v>
      </c>
      <c r="IO807">
        <v>-0.01042730378795286</v>
      </c>
      <c r="IP807">
        <v>0.00100284695746963</v>
      </c>
      <c r="IQ807">
        <v>-1.701466411570297E-05</v>
      </c>
      <c r="IR807">
        <v>2</v>
      </c>
      <c r="IS807">
        <v>2310</v>
      </c>
      <c r="IT807">
        <v>1</v>
      </c>
      <c r="IU807">
        <v>25</v>
      </c>
      <c r="IV807">
        <v>63.2</v>
      </c>
      <c r="IW807">
        <v>63</v>
      </c>
      <c r="IX807">
        <v>0.280762</v>
      </c>
      <c r="IY807">
        <v>2.29004</v>
      </c>
      <c r="IZ807">
        <v>1.39648</v>
      </c>
      <c r="JA807">
        <v>2.34375</v>
      </c>
      <c r="JB807">
        <v>1.49536</v>
      </c>
      <c r="JC807">
        <v>2.37427</v>
      </c>
      <c r="JD807">
        <v>36.0816</v>
      </c>
      <c r="JE807">
        <v>24.1663</v>
      </c>
      <c r="JF807">
        <v>18</v>
      </c>
      <c r="JG807">
        <v>516.063</v>
      </c>
      <c r="JH807">
        <v>440.424</v>
      </c>
      <c r="JI807">
        <v>25.0001</v>
      </c>
      <c r="JJ807">
        <v>26.2975</v>
      </c>
      <c r="JK807">
        <v>30.0001</v>
      </c>
      <c r="JL807">
        <v>26.247</v>
      </c>
      <c r="JM807">
        <v>26.1857</v>
      </c>
      <c r="JN807">
        <v>5.62138</v>
      </c>
      <c r="JO807">
        <v>22.3943</v>
      </c>
      <c r="JP807">
        <v>52.0022</v>
      </c>
      <c r="JQ807">
        <v>25</v>
      </c>
      <c r="JR807">
        <v>51</v>
      </c>
      <c r="JS807">
        <v>18.4382</v>
      </c>
      <c r="JT807">
        <v>100.804</v>
      </c>
      <c r="JU807">
        <v>100.776</v>
      </c>
    </row>
    <row r="808" spans="1:281">
      <c r="A808">
        <v>792</v>
      </c>
      <c r="B808">
        <v>1658953028.1</v>
      </c>
      <c r="C808">
        <v>11390.09999990463</v>
      </c>
      <c r="D808" t="s">
        <v>2021</v>
      </c>
      <c r="E808" t="s">
        <v>2022</v>
      </c>
      <c r="F808">
        <v>5</v>
      </c>
      <c r="G808" t="s">
        <v>1976</v>
      </c>
      <c r="H808" t="s">
        <v>416</v>
      </c>
      <c r="I808">
        <v>1658953020.278571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68.37910318520498</v>
      </c>
      <c r="AK808">
        <v>82.22649878787878</v>
      </c>
      <c r="AL808">
        <v>-3.184750458871943</v>
      </c>
      <c r="AM808">
        <v>65.19457410636298</v>
      </c>
      <c r="AN808">
        <f>(AP808 - AO808 + DI808*1E3/(8.314*(DK808+273.15)) * AR808/DH808 * AQ808) * DH808/(100*CV808) * 1000/(1000 - AP808)</f>
        <v>0</v>
      </c>
      <c r="AO808">
        <v>18.50301999669178</v>
      </c>
      <c r="AP808">
        <v>23.81130727272727</v>
      </c>
      <c r="AQ808">
        <v>-0.0002359238252261554</v>
      </c>
      <c r="AR808">
        <v>84.67374055452532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417</v>
      </c>
      <c r="AY808" t="s">
        <v>417</v>
      </c>
      <c r="AZ808">
        <v>0</v>
      </c>
      <c r="BA808">
        <v>0</v>
      </c>
      <c r="BB808">
        <f>1-AZ808/BA808</f>
        <v>0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1394</v>
      </c>
      <c r="CA808">
        <v>300</v>
      </c>
      <c r="CB808">
        <v>300</v>
      </c>
      <c r="CC808">
        <v>300</v>
      </c>
      <c r="CD808">
        <v>10389.3</v>
      </c>
      <c r="CE808">
        <v>1221.96</v>
      </c>
      <c r="CF808">
        <v>-0.00688733</v>
      </c>
      <c r="CG808">
        <v>0.34</v>
      </c>
      <c r="CH808" t="s">
        <v>417</v>
      </c>
      <c r="CI808" t="s">
        <v>417</v>
      </c>
      <c r="CJ808" t="s">
        <v>417</v>
      </c>
      <c r="CK808" t="s">
        <v>417</v>
      </c>
      <c r="CL808" t="s">
        <v>417</v>
      </c>
      <c r="CM808" t="s">
        <v>417</v>
      </c>
      <c r="CN808" t="s">
        <v>417</v>
      </c>
      <c r="CO808" t="s">
        <v>417</v>
      </c>
      <c r="CP808" t="s">
        <v>417</v>
      </c>
      <c r="CQ808" t="s">
        <v>417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1658953020.278571</v>
      </c>
      <c r="DB808">
        <v>102.9364642857143</v>
      </c>
      <c r="DC808">
        <v>84.42793928571429</v>
      </c>
      <c r="DD808">
        <v>23.82724285714286</v>
      </c>
      <c r="DE808">
        <v>18.54998571428571</v>
      </c>
      <c r="DF808">
        <v>104.2347178571429</v>
      </c>
      <c r="DG808">
        <v>23.91226071428572</v>
      </c>
      <c r="DH808">
        <v>500.06025</v>
      </c>
      <c r="DI808">
        <v>90.37375357142858</v>
      </c>
      <c r="DJ808">
        <v>0.1000393107142857</v>
      </c>
      <c r="DK808">
        <v>27.161925</v>
      </c>
      <c r="DL808">
        <v>27.27343214285715</v>
      </c>
      <c r="DM808">
        <v>999.9000000000002</v>
      </c>
      <c r="DN808">
        <v>0</v>
      </c>
      <c r="DO808">
        <v>0</v>
      </c>
      <c r="DP808">
        <v>9994.418214285715</v>
      </c>
      <c r="DQ808">
        <v>0</v>
      </c>
      <c r="DR808">
        <v>11.55445</v>
      </c>
      <c r="DS808">
        <v>18.50854285714286</v>
      </c>
      <c r="DT808">
        <v>105.4491714285714</v>
      </c>
      <c r="DU808">
        <v>86.02430357142855</v>
      </c>
      <c r="DV808">
        <v>5.277244642857142</v>
      </c>
      <c r="DW808">
        <v>84.42793928571429</v>
      </c>
      <c r="DX808">
        <v>18.54998571428571</v>
      </c>
      <c r="DY808">
        <v>2.153356785714286</v>
      </c>
      <c r="DZ808">
        <v>1.6764325</v>
      </c>
      <c r="EA808">
        <v>18.61946785714286</v>
      </c>
      <c r="EB808">
        <v>14.67988571428571</v>
      </c>
      <c r="EC808">
        <v>2000.0075</v>
      </c>
      <c r="ED808">
        <v>0.9800039642857142</v>
      </c>
      <c r="EE808">
        <v>0.01999563571428572</v>
      </c>
      <c r="EF808">
        <v>0</v>
      </c>
      <c r="EG808">
        <v>843.2806785714286</v>
      </c>
      <c r="EH808">
        <v>5.00097</v>
      </c>
      <c r="EI808">
        <v>16763.79285714286</v>
      </c>
      <c r="EJ808">
        <v>16707.66785714286</v>
      </c>
      <c r="EK808">
        <v>38.625</v>
      </c>
      <c r="EL808">
        <v>39.125</v>
      </c>
      <c r="EM808">
        <v>38.562</v>
      </c>
      <c r="EN808">
        <v>38.875</v>
      </c>
      <c r="EO808">
        <v>39.25</v>
      </c>
      <c r="EP808">
        <v>1955.115714285714</v>
      </c>
      <c r="EQ808">
        <v>39.89178571428572</v>
      </c>
      <c r="ER808">
        <v>0</v>
      </c>
      <c r="ES808">
        <v>3822</v>
      </c>
      <c r="ET808">
        <v>0</v>
      </c>
      <c r="EU808">
        <v>843.5147199999999</v>
      </c>
      <c r="EV808">
        <v>19.56830768900008</v>
      </c>
      <c r="EW808">
        <v>354.6461540002209</v>
      </c>
      <c r="EX808">
        <v>16766.936</v>
      </c>
      <c r="EY808">
        <v>15</v>
      </c>
      <c r="EZ808">
        <v>1658949246.1</v>
      </c>
      <c r="FA808" t="s">
        <v>1397</v>
      </c>
      <c r="FB808">
        <v>1658949228.6</v>
      </c>
      <c r="FC808">
        <v>1658949246.1</v>
      </c>
      <c r="FD808">
        <v>1</v>
      </c>
      <c r="FE808">
        <v>1.075</v>
      </c>
      <c r="FF808">
        <v>0.018</v>
      </c>
      <c r="FG808">
        <v>-2.327</v>
      </c>
      <c r="FH808">
        <v>-0.178</v>
      </c>
      <c r="FI808">
        <v>420</v>
      </c>
      <c r="FJ808">
        <v>13</v>
      </c>
      <c r="FK808">
        <v>0.09</v>
      </c>
      <c r="FL808">
        <v>0.02</v>
      </c>
      <c r="FM808">
        <v>17.6772325</v>
      </c>
      <c r="FN808">
        <v>16.9179816135084</v>
      </c>
      <c r="FO808">
        <v>1.627589987740693</v>
      </c>
      <c r="FP808">
        <v>0</v>
      </c>
      <c r="FQ808">
        <v>842.3428529411765</v>
      </c>
      <c r="FR808">
        <v>17.31127578444366</v>
      </c>
      <c r="FS808">
        <v>1.719298097760228</v>
      </c>
      <c r="FT808">
        <v>0</v>
      </c>
      <c r="FU808">
        <v>5.2646655</v>
      </c>
      <c r="FV808">
        <v>0.3201906191369392</v>
      </c>
      <c r="FW808">
        <v>0.03308574496289898</v>
      </c>
      <c r="FX808">
        <v>0</v>
      </c>
      <c r="FY808">
        <v>0</v>
      </c>
      <c r="FZ808">
        <v>3</v>
      </c>
      <c r="GA808" t="s">
        <v>439</v>
      </c>
      <c r="GB808">
        <v>2.98349</v>
      </c>
      <c r="GC808">
        <v>2.71553</v>
      </c>
      <c r="GD808">
        <v>0.0214562</v>
      </c>
      <c r="GE808">
        <v>0.0154934</v>
      </c>
      <c r="GF808">
        <v>0.106899</v>
      </c>
      <c r="GG808">
        <v>0.0878408</v>
      </c>
      <c r="GH808">
        <v>31038.5</v>
      </c>
      <c r="GI808">
        <v>31346.6</v>
      </c>
      <c r="GJ808">
        <v>29478.4</v>
      </c>
      <c r="GK808">
        <v>29445.2</v>
      </c>
      <c r="GL808">
        <v>34869.1</v>
      </c>
      <c r="GM808">
        <v>35707.5</v>
      </c>
      <c r="GN808">
        <v>41521.8</v>
      </c>
      <c r="GO808">
        <v>41961.6</v>
      </c>
      <c r="GP808">
        <v>1.95653</v>
      </c>
      <c r="GQ808">
        <v>1.90657</v>
      </c>
      <c r="GR808">
        <v>0.12425</v>
      </c>
      <c r="GS808">
        <v>0</v>
      </c>
      <c r="GT808">
        <v>25.2309</v>
      </c>
      <c r="GU808">
        <v>999.9</v>
      </c>
      <c r="GV808">
        <v>44.4</v>
      </c>
      <c r="GW808">
        <v>31.5</v>
      </c>
      <c r="GX808">
        <v>22.8022</v>
      </c>
      <c r="GY808">
        <v>62.9435</v>
      </c>
      <c r="GZ808">
        <v>33.5136</v>
      </c>
      <c r="HA808">
        <v>1</v>
      </c>
      <c r="HB808">
        <v>-0.0869258</v>
      </c>
      <c r="HC808">
        <v>0.297963</v>
      </c>
      <c r="HD808">
        <v>20.3322</v>
      </c>
      <c r="HE808">
        <v>5.21729</v>
      </c>
      <c r="HF808">
        <v>12.0099</v>
      </c>
      <c r="HG808">
        <v>4.98945</v>
      </c>
      <c r="HH808">
        <v>3.28865</v>
      </c>
      <c r="HI808">
        <v>9999</v>
      </c>
      <c r="HJ808">
        <v>9999</v>
      </c>
      <c r="HK808">
        <v>9999</v>
      </c>
      <c r="HL808">
        <v>157.9</v>
      </c>
      <c r="HM808">
        <v>1.86742</v>
      </c>
      <c r="HN808">
        <v>1.86646</v>
      </c>
      <c r="HO808">
        <v>1.86586</v>
      </c>
      <c r="HP808">
        <v>1.86584</v>
      </c>
      <c r="HQ808">
        <v>1.86768</v>
      </c>
      <c r="HR808">
        <v>1.87016</v>
      </c>
      <c r="HS808">
        <v>1.86875</v>
      </c>
      <c r="HT808">
        <v>1.87027</v>
      </c>
      <c r="HU808">
        <v>0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-1.213</v>
      </c>
      <c r="II808">
        <v>-0.0852</v>
      </c>
      <c r="IJ808">
        <v>-0.9279119013753974</v>
      </c>
      <c r="IK808">
        <v>-0.003643892653284941</v>
      </c>
      <c r="IL808">
        <v>8.948238347276123E-07</v>
      </c>
      <c r="IM808">
        <v>-2.445980282225029E-10</v>
      </c>
      <c r="IN808">
        <v>-0.1764634167570225</v>
      </c>
      <c r="IO808">
        <v>-0.01042730378795286</v>
      </c>
      <c r="IP808">
        <v>0.00100284695746963</v>
      </c>
      <c r="IQ808">
        <v>-1.701466411570297E-05</v>
      </c>
      <c r="IR808">
        <v>2</v>
      </c>
      <c r="IS808">
        <v>2310</v>
      </c>
      <c r="IT808">
        <v>1</v>
      </c>
      <c r="IU808">
        <v>25</v>
      </c>
      <c r="IV808">
        <v>63.3</v>
      </c>
      <c r="IW808">
        <v>63</v>
      </c>
      <c r="IX808">
        <v>0.249023</v>
      </c>
      <c r="IY808">
        <v>2.29736</v>
      </c>
      <c r="IZ808">
        <v>1.39648</v>
      </c>
      <c r="JA808">
        <v>2.34375</v>
      </c>
      <c r="JB808">
        <v>1.49536</v>
      </c>
      <c r="JC808">
        <v>2.37305</v>
      </c>
      <c r="JD808">
        <v>36.0816</v>
      </c>
      <c r="JE808">
        <v>24.1663</v>
      </c>
      <c r="JF808">
        <v>18</v>
      </c>
      <c r="JG808">
        <v>516.146</v>
      </c>
      <c r="JH808">
        <v>440.385</v>
      </c>
      <c r="JI808">
        <v>24.9999</v>
      </c>
      <c r="JJ808">
        <v>26.2997</v>
      </c>
      <c r="JK808">
        <v>30.0002</v>
      </c>
      <c r="JL808">
        <v>26.2489</v>
      </c>
      <c r="JM808">
        <v>26.1865</v>
      </c>
      <c r="JN808">
        <v>4.97933</v>
      </c>
      <c r="JO808">
        <v>22.3943</v>
      </c>
      <c r="JP808">
        <v>52.0022</v>
      </c>
      <c r="JQ808">
        <v>25</v>
      </c>
      <c r="JR808">
        <v>30.9207</v>
      </c>
      <c r="JS808">
        <v>18.4133</v>
      </c>
      <c r="JT808">
        <v>100.805</v>
      </c>
      <c r="JU808">
        <v>100.776</v>
      </c>
    </row>
    <row r="809" spans="1:281">
      <c r="A809">
        <v>793</v>
      </c>
      <c r="B809">
        <v>1658953125.6</v>
      </c>
      <c r="C809">
        <v>11487.59999990463</v>
      </c>
      <c r="D809" t="s">
        <v>2023</v>
      </c>
      <c r="E809" t="s">
        <v>2024</v>
      </c>
      <c r="F809">
        <v>5</v>
      </c>
      <c r="G809" t="s">
        <v>1976</v>
      </c>
      <c r="H809" t="s">
        <v>416</v>
      </c>
      <c r="I809">
        <v>1658953117.849999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427.2670204453275</v>
      </c>
      <c r="AK809">
        <v>401.2406181818181</v>
      </c>
      <c r="AL809">
        <v>-0.002328230553406428</v>
      </c>
      <c r="AM809">
        <v>65.19457410636298</v>
      </c>
      <c r="AN809">
        <f>(AP809 - AO809 + DI809*1E3/(8.314*(DK809+273.15)) * AR809/DH809 * AQ809) * DH809/(100*CV809) * 1000/(1000 - AP809)</f>
        <v>0</v>
      </c>
      <c r="AO809">
        <v>17.10807675990166</v>
      </c>
      <c r="AP809">
        <v>23.20138909090909</v>
      </c>
      <c r="AQ809">
        <v>-0.000914025068989857</v>
      </c>
      <c r="AR809">
        <v>84.67374055452532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417</v>
      </c>
      <c r="AY809" t="s">
        <v>417</v>
      </c>
      <c r="AZ809">
        <v>0</v>
      </c>
      <c r="BA809">
        <v>0</v>
      </c>
      <c r="BB809">
        <f>1-AZ809/BA809</f>
        <v>0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1394</v>
      </c>
      <c r="CA809">
        <v>300</v>
      </c>
      <c r="CB809">
        <v>300</v>
      </c>
      <c r="CC809">
        <v>300</v>
      </c>
      <c r="CD809">
        <v>10389.3</v>
      </c>
      <c r="CE809">
        <v>1221.96</v>
      </c>
      <c r="CF809">
        <v>-0.00688733</v>
      </c>
      <c r="CG809">
        <v>0.34</v>
      </c>
      <c r="CH809" t="s">
        <v>417</v>
      </c>
      <c r="CI809" t="s">
        <v>417</v>
      </c>
      <c r="CJ809" t="s">
        <v>417</v>
      </c>
      <c r="CK809" t="s">
        <v>417</v>
      </c>
      <c r="CL809" t="s">
        <v>417</v>
      </c>
      <c r="CM809" t="s">
        <v>417</v>
      </c>
      <c r="CN809" t="s">
        <v>417</v>
      </c>
      <c r="CO809" t="s">
        <v>417</v>
      </c>
      <c r="CP809" t="s">
        <v>417</v>
      </c>
      <c r="CQ809" t="s">
        <v>417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1658953117.849999</v>
      </c>
      <c r="DB809">
        <v>392.0216</v>
      </c>
      <c r="DC809">
        <v>419.9747333333332</v>
      </c>
      <c r="DD809">
        <v>23.22713</v>
      </c>
      <c r="DE809">
        <v>17.15563666666667</v>
      </c>
      <c r="DF809">
        <v>394.2619666666667</v>
      </c>
      <c r="DG809">
        <v>23.31720666666666</v>
      </c>
      <c r="DH809">
        <v>500.0403666666667</v>
      </c>
      <c r="DI809">
        <v>90.36848000000002</v>
      </c>
      <c r="DJ809">
        <v>0.09995326666666667</v>
      </c>
      <c r="DK809">
        <v>27.13275333333333</v>
      </c>
      <c r="DL809">
        <v>26.96656666666666</v>
      </c>
      <c r="DM809">
        <v>999.9000000000002</v>
      </c>
      <c r="DN809">
        <v>0</v>
      </c>
      <c r="DO809">
        <v>0</v>
      </c>
      <c r="DP809">
        <v>10003.66666666667</v>
      </c>
      <c r="DQ809">
        <v>0</v>
      </c>
      <c r="DR809">
        <v>11.56179999999999</v>
      </c>
      <c r="DS809">
        <v>-27.95308</v>
      </c>
      <c r="DT809">
        <v>401.3435666666667</v>
      </c>
      <c r="DU809">
        <v>427.3053</v>
      </c>
      <c r="DV809">
        <v>6.071492</v>
      </c>
      <c r="DW809">
        <v>419.9747333333332</v>
      </c>
      <c r="DX809">
        <v>17.15563666666667</v>
      </c>
      <c r="DY809">
        <v>2.099000666666667</v>
      </c>
      <c r="DZ809">
        <v>1.55033</v>
      </c>
      <c r="EA809">
        <v>18.21159666666667</v>
      </c>
      <c r="EB809">
        <v>13.47374</v>
      </c>
      <c r="EC809">
        <v>2000.023666666666</v>
      </c>
      <c r="ED809">
        <v>0.9800030999999999</v>
      </c>
      <c r="EE809">
        <v>0.0199965</v>
      </c>
      <c r="EF809">
        <v>0</v>
      </c>
      <c r="EG809">
        <v>838.1334999999999</v>
      </c>
      <c r="EH809">
        <v>5.000969999999999</v>
      </c>
      <c r="EI809">
        <v>16675.36666666667</v>
      </c>
      <c r="EJ809">
        <v>16707.80333333333</v>
      </c>
      <c r="EK809">
        <v>38.58299999999998</v>
      </c>
      <c r="EL809">
        <v>39.125</v>
      </c>
      <c r="EM809">
        <v>38.56199999999999</v>
      </c>
      <c r="EN809">
        <v>38.81199999999999</v>
      </c>
      <c r="EO809">
        <v>39.20379999999999</v>
      </c>
      <c r="EP809">
        <v>1955.129333333334</v>
      </c>
      <c r="EQ809">
        <v>39.89066666666668</v>
      </c>
      <c r="ER809">
        <v>0</v>
      </c>
      <c r="ES809">
        <v>3919.799999952316</v>
      </c>
      <c r="ET809">
        <v>0</v>
      </c>
      <c r="EU809">
        <v>838.1999615384616</v>
      </c>
      <c r="EV809">
        <v>4.503897448339547</v>
      </c>
      <c r="EW809">
        <v>82.79658102440513</v>
      </c>
      <c r="EX809">
        <v>16676.06923076923</v>
      </c>
      <c r="EY809">
        <v>15</v>
      </c>
      <c r="EZ809">
        <v>1658949246.1</v>
      </c>
      <c r="FA809" t="s">
        <v>1397</v>
      </c>
      <c r="FB809">
        <v>1658949228.6</v>
      </c>
      <c r="FC809">
        <v>1658949246.1</v>
      </c>
      <c r="FD809">
        <v>1</v>
      </c>
      <c r="FE809">
        <v>1.075</v>
      </c>
      <c r="FF809">
        <v>0.018</v>
      </c>
      <c r="FG809">
        <v>-2.327</v>
      </c>
      <c r="FH809">
        <v>-0.178</v>
      </c>
      <c r="FI809">
        <v>420</v>
      </c>
      <c r="FJ809">
        <v>13</v>
      </c>
      <c r="FK809">
        <v>0.09</v>
      </c>
      <c r="FL809">
        <v>0.02</v>
      </c>
      <c r="FM809">
        <v>-27.90951707317073</v>
      </c>
      <c r="FN809">
        <v>-0.8278724738676333</v>
      </c>
      <c r="FO809">
        <v>0.09147759129156602</v>
      </c>
      <c r="FP809">
        <v>0</v>
      </c>
      <c r="FQ809">
        <v>838.0507352941177</v>
      </c>
      <c r="FR809">
        <v>2.751459135184526</v>
      </c>
      <c r="FS809">
        <v>0.3953172448154</v>
      </c>
      <c r="FT809">
        <v>0</v>
      </c>
      <c r="FU809">
        <v>6.071892682926829</v>
      </c>
      <c r="FV809">
        <v>0.10241247386759</v>
      </c>
      <c r="FW809">
        <v>0.02567449441631924</v>
      </c>
      <c r="FX809">
        <v>0</v>
      </c>
      <c r="FY809">
        <v>0</v>
      </c>
      <c r="FZ809">
        <v>3</v>
      </c>
      <c r="GA809" t="s">
        <v>439</v>
      </c>
      <c r="GB809">
        <v>2.98321</v>
      </c>
      <c r="GC809">
        <v>2.71543</v>
      </c>
      <c r="GD809">
        <v>0.08995789999999999</v>
      </c>
      <c r="GE809">
        <v>0.0934702</v>
      </c>
      <c r="GF809">
        <v>0.104992</v>
      </c>
      <c r="GG809">
        <v>0.08305360000000001</v>
      </c>
      <c r="GH809">
        <v>28865.6</v>
      </c>
      <c r="GI809">
        <v>28863.8</v>
      </c>
      <c r="GJ809">
        <v>29478.2</v>
      </c>
      <c r="GK809">
        <v>29445.2</v>
      </c>
      <c r="GL809">
        <v>34946.1</v>
      </c>
      <c r="GM809">
        <v>35899.4</v>
      </c>
      <c r="GN809">
        <v>41521.8</v>
      </c>
      <c r="GO809">
        <v>41961.9</v>
      </c>
      <c r="GP809">
        <v>1.95705</v>
      </c>
      <c r="GQ809">
        <v>1.90503</v>
      </c>
      <c r="GR809">
        <v>0.106357</v>
      </c>
      <c r="GS809">
        <v>0</v>
      </c>
      <c r="GT809">
        <v>25.2097</v>
      </c>
      <c r="GU809">
        <v>999.9</v>
      </c>
      <c r="GV809">
        <v>44.1</v>
      </c>
      <c r="GW809">
        <v>31.5</v>
      </c>
      <c r="GX809">
        <v>22.6517</v>
      </c>
      <c r="GY809">
        <v>62.6935</v>
      </c>
      <c r="GZ809">
        <v>33.6178</v>
      </c>
      <c r="HA809">
        <v>1</v>
      </c>
      <c r="HB809">
        <v>-0.0857342</v>
      </c>
      <c r="HC809">
        <v>0.27216</v>
      </c>
      <c r="HD809">
        <v>20.3328</v>
      </c>
      <c r="HE809">
        <v>5.21969</v>
      </c>
      <c r="HF809">
        <v>12.0099</v>
      </c>
      <c r="HG809">
        <v>4.99015</v>
      </c>
      <c r="HH809">
        <v>3.28898</v>
      </c>
      <c r="HI809">
        <v>9999</v>
      </c>
      <c r="HJ809">
        <v>9999</v>
      </c>
      <c r="HK809">
        <v>9999</v>
      </c>
      <c r="HL809">
        <v>157.9</v>
      </c>
      <c r="HM809">
        <v>1.86743</v>
      </c>
      <c r="HN809">
        <v>1.86646</v>
      </c>
      <c r="HO809">
        <v>1.86589</v>
      </c>
      <c r="HP809">
        <v>1.86584</v>
      </c>
      <c r="HQ809">
        <v>1.86768</v>
      </c>
      <c r="HR809">
        <v>1.87014</v>
      </c>
      <c r="HS809">
        <v>1.86874</v>
      </c>
      <c r="HT809">
        <v>1.87027</v>
      </c>
      <c r="HU809">
        <v>0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-2.24</v>
      </c>
      <c r="II809">
        <v>-0.09030000000000001</v>
      </c>
      <c r="IJ809">
        <v>-0.9279119013753974</v>
      </c>
      <c r="IK809">
        <v>-0.003643892653284941</v>
      </c>
      <c r="IL809">
        <v>8.948238347276123E-07</v>
      </c>
      <c r="IM809">
        <v>-2.445980282225029E-10</v>
      </c>
      <c r="IN809">
        <v>-0.1764634167570225</v>
      </c>
      <c r="IO809">
        <v>-0.01042730378795286</v>
      </c>
      <c r="IP809">
        <v>0.00100284695746963</v>
      </c>
      <c r="IQ809">
        <v>-1.701466411570297E-05</v>
      </c>
      <c r="IR809">
        <v>2</v>
      </c>
      <c r="IS809">
        <v>2310</v>
      </c>
      <c r="IT809">
        <v>1</v>
      </c>
      <c r="IU809">
        <v>25</v>
      </c>
      <c r="IV809">
        <v>65</v>
      </c>
      <c r="IW809">
        <v>64.7</v>
      </c>
      <c r="IX809">
        <v>1.04736</v>
      </c>
      <c r="IY809">
        <v>2.24121</v>
      </c>
      <c r="IZ809">
        <v>1.39648</v>
      </c>
      <c r="JA809">
        <v>2.34497</v>
      </c>
      <c r="JB809">
        <v>1.49536</v>
      </c>
      <c r="JC809">
        <v>2.31689</v>
      </c>
      <c r="JD809">
        <v>36.105</v>
      </c>
      <c r="JE809">
        <v>24.1663</v>
      </c>
      <c r="JF809">
        <v>18</v>
      </c>
      <c r="JG809">
        <v>516.665</v>
      </c>
      <c r="JH809">
        <v>439.583</v>
      </c>
      <c r="JI809">
        <v>24.9996</v>
      </c>
      <c r="JJ809">
        <v>26.3197</v>
      </c>
      <c r="JK809">
        <v>30.0001</v>
      </c>
      <c r="JL809">
        <v>26.2687</v>
      </c>
      <c r="JM809">
        <v>26.2036</v>
      </c>
      <c r="JN809">
        <v>20.9646</v>
      </c>
      <c r="JO809">
        <v>27.6937</v>
      </c>
      <c r="JP809">
        <v>50.46</v>
      </c>
      <c r="JQ809">
        <v>25</v>
      </c>
      <c r="JR809">
        <v>426.641</v>
      </c>
      <c r="JS809">
        <v>16.9931</v>
      </c>
      <c r="JT809">
        <v>100.805</v>
      </c>
      <c r="JU809">
        <v>100.776</v>
      </c>
    </row>
    <row r="810" spans="1:281">
      <c r="A810">
        <v>794</v>
      </c>
      <c r="B810">
        <v>1658953130.1</v>
      </c>
      <c r="C810">
        <v>11492.09999990463</v>
      </c>
      <c r="D810" t="s">
        <v>2025</v>
      </c>
      <c r="E810" t="s">
        <v>2026</v>
      </c>
      <c r="F810">
        <v>5</v>
      </c>
      <c r="G810" t="s">
        <v>1976</v>
      </c>
      <c r="H810" t="s">
        <v>416</v>
      </c>
      <c r="I810">
        <v>1658953121.983333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427.2693027545595</v>
      </c>
      <c r="AK810">
        <v>401.2197333333332</v>
      </c>
      <c r="AL810">
        <v>-0.0008480630345926032</v>
      </c>
      <c r="AM810">
        <v>65.19457410636298</v>
      </c>
      <c r="AN810">
        <f>(AP810 - AO810 + DI810*1E3/(8.314*(DK810+273.15)) * AR810/DH810 * AQ810) * DH810/(100*CV810) * 1000/(1000 - AP810)</f>
        <v>0</v>
      </c>
      <c r="AO810">
        <v>17.09300415454661</v>
      </c>
      <c r="AP810">
        <v>23.19493393939394</v>
      </c>
      <c r="AQ810">
        <v>-0.000285092478921214</v>
      </c>
      <c r="AR810">
        <v>84.67374055452532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417</v>
      </c>
      <c r="AY810" t="s">
        <v>417</v>
      </c>
      <c r="AZ810">
        <v>0</v>
      </c>
      <c r="BA810">
        <v>0</v>
      </c>
      <c r="BB810">
        <f>1-AZ810/BA810</f>
        <v>0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1394</v>
      </c>
      <c r="CA810">
        <v>300</v>
      </c>
      <c r="CB810">
        <v>300</v>
      </c>
      <c r="CC810">
        <v>300</v>
      </c>
      <c r="CD810">
        <v>10389.3</v>
      </c>
      <c r="CE810">
        <v>1221.96</v>
      </c>
      <c r="CF810">
        <v>-0.00688733</v>
      </c>
      <c r="CG810">
        <v>0.34</v>
      </c>
      <c r="CH810" t="s">
        <v>417</v>
      </c>
      <c r="CI810" t="s">
        <v>417</v>
      </c>
      <c r="CJ810" t="s">
        <v>417</v>
      </c>
      <c r="CK810" t="s">
        <v>417</v>
      </c>
      <c r="CL810" t="s">
        <v>417</v>
      </c>
      <c r="CM810" t="s">
        <v>417</v>
      </c>
      <c r="CN810" t="s">
        <v>417</v>
      </c>
      <c r="CO810" t="s">
        <v>417</v>
      </c>
      <c r="CP810" t="s">
        <v>417</v>
      </c>
      <c r="CQ810" t="s">
        <v>417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1658953121.983333</v>
      </c>
      <c r="DB810">
        <v>391.9700666666666</v>
      </c>
      <c r="DC810">
        <v>420.0672333333333</v>
      </c>
      <c r="DD810">
        <v>23.21472333333334</v>
      </c>
      <c r="DE810">
        <v>17.12346</v>
      </c>
      <c r="DF810">
        <v>394.2103</v>
      </c>
      <c r="DG810">
        <v>23.30490666666667</v>
      </c>
      <c r="DH810">
        <v>500.0292333333334</v>
      </c>
      <c r="DI810">
        <v>90.36759666666666</v>
      </c>
      <c r="DJ810">
        <v>0.09992845666666667</v>
      </c>
      <c r="DK810">
        <v>27.13252333333334</v>
      </c>
      <c r="DL810">
        <v>26.95869666666666</v>
      </c>
      <c r="DM810">
        <v>999.9000000000002</v>
      </c>
      <c r="DN810">
        <v>0</v>
      </c>
      <c r="DO810">
        <v>0</v>
      </c>
      <c r="DP810">
        <v>9999.233</v>
      </c>
      <c r="DQ810">
        <v>0</v>
      </c>
      <c r="DR810">
        <v>11.56034</v>
      </c>
      <c r="DS810">
        <v>-28.09710333333333</v>
      </c>
      <c r="DT810">
        <v>401.2857999999999</v>
      </c>
      <c r="DU810">
        <v>427.3854333333334</v>
      </c>
      <c r="DV810">
        <v>6.091262333333333</v>
      </c>
      <c r="DW810">
        <v>420.0672333333333</v>
      </c>
      <c r="DX810">
        <v>17.12346</v>
      </c>
      <c r="DY810">
        <v>2.097859</v>
      </c>
      <c r="DZ810">
        <v>1.547407666666667</v>
      </c>
      <c r="EA810">
        <v>18.20293</v>
      </c>
      <c r="EB810">
        <v>13.44477666666667</v>
      </c>
      <c r="EC810">
        <v>2000.011333333333</v>
      </c>
      <c r="ED810">
        <v>0.980003</v>
      </c>
      <c r="EE810">
        <v>0.0199966</v>
      </c>
      <c r="EF810">
        <v>0</v>
      </c>
      <c r="EG810">
        <v>838.4518666666665</v>
      </c>
      <c r="EH810">
        <v>5.000969999999999</v>
      </c>
      <c r="EI810">
        <v>16681.42333333333</v>
      </c>
      <c r="EJ810">
        <v>16707.69000000001</v>
      </c>
      <c r="EK810">
        <v>38.57039999999999</v>
      </c>
      <c r="EL810">
        <v>39.125</v>
      </c>
      <c r="EM810">
        <v>38.5558</v>
      </c>
      <c r="EN810">
        <v>38.81199999999999</v>
      </c>
      <c r="EO810">
        <v>39.19959999999999</v>
      </c>
      <c r="EP810">
        <v>1955.115</v>
      </c>
      <c r="EQ810">
        <v>39.89000000000001</v>
      </c>
      <c r="ER810">
        <v>0</v>
      </c>
      <c r="ES810">
        <v>3924</v>
      </c>
      <c r="ET810">
        <v>0</v>
      </c>
      <c r="EU810">
        <v>838.5338800000001</v>
      </c>
      <c r="EV810">
        <v>4.475076930096451</v>
      </c>
      <c r="EW810">
        <v>109.4538461427987</v>
      </c>
      <c r="EX810">
        <v>16682.896</v>
      </c>
      <c r="EY810">
        <v>15</v>
      </c>
      <c r="EZ810">
        <v>1658949246.1</v>
      </c>
      <c r="FA810" t="s">
        <v>1397</v>
      </c>
      <c r="FB810">
        <v>1658949228.6</v>
      </c>
      <c r="FC810">
        <v>1658949246.1</v>
      </c>
      <c r="FD810">
        <v>1</v>
      </c>
      <c r="FE810">
        <v>1.075</v>
      </c>
      <c r="FF810">
        <v>0.018</v>
      </c>
      <c r="FG810">
        <v>-2.327</v>
      </c>
      <c r="FH810">
        <v>-0.178</v>
      </c>
      <c r="FI810">
        <v>420</v>
      </c>
      <c r="FJ810">
        <v>13</v>
      </c>
      <c r="FK810">
        <v>0.09</v>
      </c>
      <c r="FL810">
        <v>0.02</v>
      </c>
      <c r="FM810">
        <v>-28.0322243902439</v>
      </c>
      <c r="FN810">
        <v>-1.78806480836231</v>
      </c>
      <c r="FO810">
        <v>0.2777860852548479</v>
      </c>
      <c r="FP810">
        <v>0</v>
      </c>
      <c r="FQ810">
        <v>838.2901176470588</v>
      </c>
      <c r="FR810">
        <v>4.133628730117306</v>
      </c>
      <c r="FS810">
        <v>0.4910967177238728</v>
      </c>
      <c r="FT810">
        <v>0</v>
      </c>
      <c r="FU810">
        <v>6.080337073170731</v>
      </c>
      <c r="FV810">
        <v>0.2930280836236979</v>
      </c>
      <c r="FW810">
        <v>0.03171551165027214</v>
      </c>
      <c r="FX810">
        <v>0</v>
      </c>
      <c r="FY810">
        <v>0</v>
      </c>
      <c r="FZ810">
        <v>3</v>
      </c>
      <c r="GA810" t="s">
        <v>439</v>
      </c>
      <c r="GB810">
        <v>2.98336</v>
      </c>
      <c r="GC810">
        <v>2.71532</v>
      </c>
      <c r="GD810">
        <v>0.08996</v>
      </c>
      <c r="GE810">
        <v>0.0938229</v>
      </c>
      <c r="GF810">
        <v>0.104961</v>
      </c>
      <c r="GG810">
        <v>0.0829053</v>
      </c>
      <c r="GH810">
        <v>28865.2</v>
      </c>
      <c r="GI810">
        <v>28852.9</v>
      </c>
      <c r="GJ810">
        <v>29478</v>
      </c>
      <c r="GK810">
        <v>29445.5</v>
      </c>
      <c r="GL810">
        <v>34947.3</v>
      </c>
      <c r="GM810">
        <v>35905.8</v>
      </c>
      <c r="GN810">
        <v>41521.7</v>
      </c>
      <c r="GO810">
        <v>41962.4</v>
      </c>
      <c r="GP810">
        <v>1.95672</v>
      </c>
      <c r="GQ810">
        <v>1.90502</v>
      </c>
      <c r="GR810">
        <v>0.105277</v>
      </c>
      <c r="GS810">
        <v>0</v>
      </c>
      <c r="GT810">
        <v>25.2106</v>
      </c>
      <c r="GU810">
        <v>999.9</v>
      </c>
      <c r="GV810">
        <v>44.1</v>
      </c>
      <c r="GW810">
        <v>31.5</v>
      </c>
      <c r="GX810">
        <v>22.6514</v>
      </c>
      <c r="GY810">
        <v>62.9735</v>
      </c>
      <c r="GZ810">
        <v>33.6939</v>
      </c>
      <c r="HA810">
        <v>1</v>
      </c>
      <c r="HB810">
        <v>-0.0856809</v>
      </c>
      <c r="HC810">
        <v>0.269001</v>
      </c>
      <c r="HD810">
        <v>20.332</v>
      </c>
      <c r="HE810">
        <v>5.21415</v>
      </c>
      <c r="HF810">
        <v>12.0098</v>
      </c>
      <c r="HG810">
        <v>4.98815</v>
      </c>
      <c r="HH810">
        <v>3.2879</v>
      </c>
      <c r="HI810">
        <v>9999</v>
      </c>
      <c r="HJ810">
        <v>9999</v>
      </c>
      <c r="HK810">
        <v>9999</v>
      </c>
      <c r="HL810">
        <v>157.9</v>
      </c>
      <c r="HM810">
        <v>1.86749</v>
      </c>
      <c r="HN810">
        <v>1.86646</v>
      </c>
      <c r="HO810">
        <v>1.8659</v>
      </c>
      <c r="HP810">
        <v>1.86584</v>
      </c>
      <c r="HQ810">
        <v>1.86768</v>
      </c>
      <c r="HR810">
        <v>1.87015</v>
      </c>
      <c r="HS810">
        <v>1.86874</v>
      </c>
      <c r="HT810">
        <v>1.87026</v>
      </c>
      <c r="HU810">
        <v>0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-2.24</v>
      </c>
      <c r="II810">
        <v>-0.09030000000000001</v>
      </c>
      <c r="IJ810">
        <v>-0.9279119013753974</v>
      </c>
      <c r="IK810">
        <v>-0.003643892653284941</v>
      </c>
      <c r="IL810">
        <v>8.948238347276123E-07</v>
      </c>
      <c r="IM810">
        <v>-2.445980282225029E-10</v>
      </c>
      <c r="IN810">
        <v>-0.1764634167570225</v>
      </c>
      <c r="IO810">
        <v>-0.01042730378795286</v>
      </c>
      <c r="IP810">
        <v>0.00100284695746963</v>
      </c>
      <c r="IQ810">
        <v>-1.701466411570297E-05</v>
      </c>
      <c r="IR810">
        <v>2</v>
      </c>
      <c r="IS810">
        <v>2310</v>
      </c>
      <c r="IT810">
        <v>1</v>
      </c>
      <c r="IU810">
        <v>25</v>
      </c>
      <c r="IV810">
        <v>65</v>
      </c>
      <c r="IW810">
        <v>64.7</v>
      </c>
      <c r="IX810">
        <v>1.07178</v>
      </c>
      <c r="IY810">
        <v>2.23877</v>
      </c>
      <c r="IZ810">
        <v>1.39648</v>
      </c>
      <c r="JA810">
        <v>2.34497</v>
      </c>
      <c r="JB810">
        <v>1.49536</v>
      </c>
      <c r="JC810">
        <v>2.2937</v>
      </c>
      <c r="JD810">
        <v>36.0816</v>
      </c>
      <c r="JE810">
        <v>24.1663</v>
      </c>
      <c r="JF810">
        <v>18</v>
      </c>
      <c r="JG810">
        <v>516.454</v>
      </c>
      <c r="JH810">
        <v>439.583</v>
      </c>
      <c r="JI810">
        <v>24.9993</v>
      </c>
      <c r="JJ810">
        <v>26.3197</v>
      </c>
      <c r="JK810">
        <v>30</v>
      </c>
      <c r="JL810">
        <v>26.2687</v>
      </c>
      <c r="JM810">
        <v>26.2036</v>
      </c>
      <c r="JN810">
        <v>21.4701</v>
      </c>
      <c r="JO810">
        <v>28.1371</v>
      </c>
      <c r="JP810">
        <v>50.46</v>
      </c>
      <c r="JQ810">
        <v>25</v>
      </c>
      <c r="JR810">
        <v>440.095</v>
      </c>
      <c r="JS810">
        <v>16.8367</v>
      </c>
      <c r="JT810">
        <v>100.805</v>
      </c>
      <c r="JU810">
        <v>100.778</v>
      </c>
    </row>
    <row r="811" spans="1:281">
      <c r="A811">
        <v>795</v>
      </c>
      <c r="B811">
        <v>1658953135.1</v>
      </c>
      <c r="C811">
        <v>11497.09999990463</v>
      </c>
      <c r="D811" t="s">
        <v>2027</v>
      </c>
      <c r="E811" t="s">
        <v>2028</v>
      </c>
      <c r="F811">
        <v>5</v>
      </c>
      <c r="G811" t="s">
        <v>1976</v>
      </c>
      <c r="H811" t="s">
        <v>416</v>
      </c>
      <c r="I811">
        <v>1658953127.314285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434.6896796998645</v>
      </c>
      <c r="AK811">
        <v>404.1189818181816</v>
      </c>
      <c r="AL811">
        <v>0.8063107307233863</v>
      </c>
      <c r="AM811">
        <v>65.19457410636298</v>
      </c>
      <c r="AN811">
        <f>(AP811 - AO811 + DI811*1E3/(8.314*(DK811+273.15)) * AR811/DH811 * AQ811) * DH811/(100*CV811) * 1000/(1000 - AP811)</f>
        <v>0</v>
      </c>
      <c r="AO811">
        <v>17.04017227749094</v>
      </c>
      <c r="AP811">
        <v>23.17734424242424</v>
      </c>
      <c r="AQ811">
        <v>-0.0004794488289274652</v>
      </c>
      <c r="AR811">
        <v>84.67374055452532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417</v>
      </c>
      <c r="AY811" t="s">
        <v>417</v>
      </c>
      <c r="AZ811">
        <v>0</v>
      </c>
      <c r="BA811">
        <v>0</v>
      </c>
      <c r="BB811">
        <f>1-AZ811/BA811</f>
        <v>0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1394</v>
      </c>
      <c r="CA811">
        <v>300</v>
      </c>
      <c r="CB811">
        <v>300</v>
      </c>
      <c r="CC811">
        <v>300</v>
      </c>
      <c r="CD811">
        <v>10389.3</v>
      </c>
      <c r="CE811">
        <v>1221.96</v>
      </c>
      <c r="CF811">
        <v>-0.00688733</v>
      </c>
      <c r="CG811">
        <v>0.34</v>
      </c>
      <c r="CH811" t="s">
        <v>417</v>
      </c>
      <c r="CI811" t="s">
        <v>417</v>
      </c>
      <c r="CJ811" t="s">
        <v>417</v>
      </c>
      <c r="CK811" t="s">
        <v>417</v>
      </c>
      <c r="CL811" t="s">
        <v>417</v>
      </c>
      <c r="CM811" t="s">
        <v>417</v>
      </c>
      <c r="CN811" t="s">
        <v>417</v>
      </c>
      <c r="CO811" t="s">
        <v>417</v>
      </c>
      <c r="CP811" t="s">
        <v>417</v>
      </c>
      <c r="CQ811" t="s">
        <v>417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1658953127.314285</v>
      </c>
      <c r="DB811">
        <v>392.30925</v>
      </c>
      <c r="DC811">
        <v>422.6261785714286</v>
      </c>
      <c r="DD811">
        <v>23.19934642857143</v>
      </c>
      <c r="DE811">
        <v>17.07035</v>
      </c>
      <c r="DF811">
        <v>394.5505357142857</v>
      </c>
      <c r="DG811">
        <v>23.28965357142857</v>
      </c>
      <c r="DH811">
        <v>500.0226071428571</v>
      </c>
      <c r="DI811">
        <v>90.36704642857144</v>
      </c>
      <c r="DJ811">
        <v>0.09992175714285716</v>
      </c>
      <c r="DK811">
        <v>27.13256071428572</v>
      </c>
      <c r="DL811">
        <v>26.94818214285714</v>
      </c>
      <c r="DM811">
        <v>999.9000000000002</v>
      </c>
      <c r="DN811">
        <v>0</v>
      </c>
      <c r="DO811">
        <v>0</v>
      </c>
      <c r="DP811">
        <v>9995.494642857144</v>
      </c>
      <c r="DQ811">
        <v>0</v>
      </c>
      <c r="DR811">
        <v>11.560225</v>
      </c>
      <c r="DS811">
        <v>-30.31688214285714</v>
      </c>
      <c r="DT811">
        <v>401.6267857142858</v>
      </c>
      <c r="DU811">
        <v>429.9655357142857</v>
      </c>
      <c r="DV811">
        <v>6.128998928571429</v>
      </c>
      <c r="DW811">
        <v>422.6261785714286</v>
      </c>
      <c r="DX811">
        <v>17.07035</v>
      </c>
      <c r="DY811">
        <v>2.096456785714286</v>
      </c>
      <c r="DZ811">
        <v>1.542597857142857</v>
      </c>
      <c r="EA811">
        <v>18.19229285714286</v>
      </c>
      <c r="EB811">
        <v>13.39701071428571</v>
      </c>
      <c r="EC811">
        <v>2000.024642857143</v>
      </c>
      <c r="ED811">
        <v>0.980003</v>
      </c>
      <c r="EE811">
        <v>0.0199966</v>
      </c>
      <c r="EF811">
        <v>0</v>
      </c>
      <c r="EG811">
        <v>838.9159642857143</v>
      </c>
      <c r="EH811">
        <v>5.00097</v>
      </c>
      <c r="EI811">
        <v>16690.325</v>
      </c>
      <c r="EJ811">
        <v>16707.8</v>
      </c>
      <c r="EK811">
        <v>38.56424999999999</v>
      </c>
      <c r="EL811">
        <v>39.125</v>
      </c>
      <c r="EM811">
        <v>38.53764285714285</v>
      </c>
      <c r="EN811">
        <v>38.812</v>
      </c>
      <c r="EO811">
        <v>39.187</v>
      </c>
      <c r="EP811">
        <v>1955.125</v>
      </c>
      <c r="EQ811">
        <v>39.89000000000001</v>
      </c>
      <c r="ER811">
        <v>0</v>
      </c>
      <c r="ES811">
        <v>3928.799999952316</v>
      </c>
      <c r="ET811">
        <v>0</v>
      </c>
      <c r="EU811">
        <v>838.94672</v>
      </c>
      <c r="EV811">
        <v>5.234538464602247</v>
      </c>
      <c r="EW811">
        <v>97.43076906922843</v>
      </c>
      <c r="EX811">
        <v>16690.94</v>
      </c>
      <c r="EY811">
        <v>15</v>
      </c>
      <c r="EZ811">
        <v>1658949246.1</v>
      </c>
      <c r="FA811" t="s">
        <v>1397</v>
      </c>
      <c r="FB811">
        <v>1658949228.6</v>
      </c>
      <c r="FC811">
        <v>1658949246.1</v>
      </c>
      <c r="FD811">
        <v>1</v>
      </c>
      <c r="FE811">
        <v>1.075</v>
      </c>
      <c r="FF811">
        <v>0.018</v>
      </c>
      <c r="FG811">
        <v>-2.327</v>
      </c>
      <c r="FH811">
        <v>-0.178</v>
      </c>
      <c r="FI811">
        <v>420</v>
      </c>
      <c r="FJ811">
        <v>13</v>
      </c>
      <c r="FK811">
        <v>0.09</v>
      </c>
      <c r="FL811">
        <v>0.02</v>
      </c>
      <c r="FM811">
        <v>-29.400815</v>
      </c>
      <c r="FN811">
        <v>-20.62733808630391</v>
      </c>
      <c r="FO811">
        <v>2.724017036983249</v>
      </c>
      <c r="FP811">
        <v>0</v>
      </c>
      <c r="FQ811">
        <v>838.6653529411766</v>
      </c>
      <c r="FR811">
        <v>4.887761652772495</v>
      </c>
      <c r="FS811">
        <v>0.5340250535185234</v>
      </c>
      <c r="FT811">
        <v>0</v>
      </c>
      <c r="FU811">
        <v>6.1071595</v>
      </c>
      <c r="FV811">
        <v>0.3850831519699711</v>
      </c>
      <c r="FW811">
        <v>0.03928886273169538</v>
      </c>
      <c r="FX811">
        <v>0</v>
      </c>
      <c r="FY811">
        <v>0</v>
      </c>
      <c r="FZ811">
        <v>3</v>
      </c>
      <c r="GA811" t="s">
        <v>439</v>
      </c>
      <c r="GB811">
        <v>2.98361</v>
      </c>
      <c r="GC811">
        <v>2.7156</v>
      </c>
      <c r="GD811">
        <v>0.09056359999999999</v>
      </c>
      <c r="GE811">
        <v>0.0959725</v>
      </c>
      <c r="GF811">
        <v>0.104906</v>
      </c>
      <c r="GG811">
        <v>0.0825048</v>
      </c>
      <c r="GH811">
        <v>28846.8</v>
      </c>
      <c r="GI811">
        <v>28784.7</v>
      </c>
      <c r="GJ811">
        <v>29478.7</v>
      </c>
      <c r="GK811">
        <v>29445.7</v>
      </c>
      <c r="GL811">
        <v>34950.5</v>
      </c>
      <c r="GM811">
        <v>35922</v>
      </c>
      <c r="GN811">
        <v>41523</v>
      </c>
      <c r="GO811">
        <v>41962.7</v>
      </c>
      <c r="GP811">
        <v>1.9573</v>
      </c>
      <c r="GQ811">
        <v>1.90435</v>
      </c>
      <c r="GR811">
        <v>0.105761</v>
      </c>
      <c r="GS811">
        <v>0</v>
      </c>
      <c r="GT811">
        <v>25.2118</v>
      </c>
      <c r="GU811">
        <v>999.9</v>
      </c>
      <c r="GV811">
        <v>44.1</v>
      </c>
      <c r="GW811">
        <v>31.5</v>
      </c>
      <c r="GX811">
        <v>22.6514</v>
      </c>
      <c r="GY811">
        <v>63.1935</v>
      </c>
      <c r="GZ811">
        <v>33.754</v>
      </c>
      <c r="HA811">
        <v>1</v>
      </c>
      <c r="HB811">
        <v>-0.08580790000000001</v>
      </c>
      <c r="HC811">
        <v>0.266174</v>
      </c>
      <c r="HD811">
        <v>20.3324</v>
      </c>
      <c r="HE811">
        <v>5.21714</v>
      </c>
      <c r="HF811">
        <v>12.0099</v>
      </c>
      <c r="HG811">
        <v>4.9889</v>
      </c>
      <c r="HH811">
        <v>3.28848</v>
      </c>
      <c r="HI811">
        <v>9999</v>
      </c>
      <c r="HJ811">
        <v>9999</v>
      </c>
      <c r="HK811">
        <v>9999</v>
      </c>
      <c r="HL811">
        <v>157.9</v>
      </c>
      <c r="HM811">
        <v>1.86746</v>
      </c>
      <c r="HN811">
        <v>1.86646</v>
      </c>
      <c r="HO811">
        <v>1.86586</v>
      </c>
      <c r="HP811">
        <v>1.86584</v>
      </c>
      <c r="HQ811">
        <v>1.86768</v>
      </c>
      <c r="HR811">
        <v>1.87017</v>
      </c>
      <c r="HS811">
        <v>1.86875</v>
      </c>
      <c r="HT811">
        <v>1.87027</v>
      </c>
      <c r="HU811">
        <v>0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-2.251</v>
      </c>
      <c r="II811">
        <v>-0.0905</v>
      </c>
      <c r="IJ811">
        <v>-0.9279119013753974</v>
      </c>
      <c r="IK811">
        <v>-0.003643892653284941</v>
      </c>
      <c r="IL811">
        <v>8.948238347276123E-07</v>
      </c>
      <c r="IM811">
        <v>-2.445980282225029E-10</v>
      </c>
      <c r="IN811">
        <v>-0.1764634167570225</v>
      </c>
      <c r="IO811">
        <v>-0.01042730378795286</v>
      </c>
      <c r="IP811">
        <v>0.00100284695746963</v>
      </c>
      <c r="IQ811">
        <v>-1.701466411570297E-05</v>
      </c>
      <c r="IR811">
        <v>2</v>
      </c>
      <c r="IS811">
        <v>2310</v>
      </c>
      <c r="IT811">
        <v>1</v>
      </c>
      <c r="IU811">
        <v>25</v>
      </c>
      <c r="IV811">
        <v>65.09999999999999</v>
      </c>
      <c r="IW811">
        <v>64.8</v>
      </c>
      <c r="IX811">
        <v>1.10229</v>
      </c>
      <c r="IY811">
        <v>2.22046</v>
      </c>
      <c r="IZ811">
        <v>1.39648</v>
      </c>
      <c r="JA811">
        <v>2.34497</v>
      </c>
      <c r="JB811">
        <v>1.49536</v>
      </c>
      <c r="JC811">
        <v>2.33643</v>
      </c>
      <c r="JD811">
        <v>36.0816</v>
      </c>
      <c r="JE811">
        <v>24.1663</v>
      </c>
      <c r="JF811">
        <v>18</v>
      </c>
      <c r="JG811">
        <v>516.827</v>
      </c>
      <c r="JH811">
        <v>439.176</v>
      </c>
      <c r="JI811">
        <v>24.9994</v>
      </c>
      <c r="JJ811">
        <v>26.3197</v>
      </c>
      <c r="JK811">
        <v>30</v>
      </c>
      <c r="JL811">
        <v>26.2687</v>
      </c>
      <c r="JM811">
        <v>26.2036</v>
      </c>
      <c r="JN811">
        <v>22.0665</v>
      </c>
      <c r="JO811">
        <v>28.7677</v>
      </c>
      <c r="JP811">
        <v>50.46</v>
      </c>
      <c r="JQ811">
        <v>25</v>
      </c>
      <c r="JR811">
        <v>453.465</v>
      </c>
      <c r="JS811">
        <v>16.7496</v>
      </c>
      <c r="JT811">
        <v>100.807</v>
      </c>
      <c r="JU811">
        <v>100.778</v>
      </c>
    </row>
    <row r="812" spans="1:281">
      <c r="A812">
        <v>796</v>
      </c>
      <c r="B812">
        <v>1658953140.1</v>
      </c>
      <c r="C812">
        <v>11502.09999990463</v>
      </c>
      <c r="D812" t="s">
        <v>2029</v>
      </c>
      <c r="E812" t="s">
        <v>2030</v>
      </c>
      <c r="F812">
        <v>5</v>
      </c>
      <c r="G812" t="s">
        <v>1976</v>
      </c>
      <c r="H812" t="s">
        <v>416</v>
      </c>
      <c r="I812">
        <v>1658953132.581481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449.8343557458773</v>
      </c>
      <c r="AK812">
        <v>413.0900424242425</v>
      </c>
      <c r="AL812">
        <v>1.984954606253108</v>
      </c>
      <c r="AM812">
        <v>65.19457410636298</v>
      </c>
      <c r="AN812">
        <f>(AP812 - AO812 + DI812*1E3/(8.314*(DK812+273.15)) * AR812/DH812 * AQ812) * DH812/(100*CV812) * 1000/(1000 - AP812)</f>
        <v>0</v>
      </c>
      <c r="AO812">
        <v>16.89633878685158</v>
      </c>
      <c r="AP812">
        <v>23.12713212121211</v>
      </c>
      <c r="AQ812">
        <v>-0.008113957297193592</v>
      </c>
      <c r="AR812">
        <v>84.67374055452532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417</v>
      </c>
      <c r="AY812" t="s">
        <v>417</v>
      </c>
      <c r="AZ812">
        <v>0</v>
      </c>
      <c r="BA812">
        <v>0</v>
      </c>
      <c r="BB812">
        <f>1-AZ812/BA812</f>
        <v>0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1394</v>
      </c>
      <c r="CA812">
        <v>300</v>
      </c>
      <c r="CB812">
        <v>300</v>
      </c>
      <c r="CC812">
        <v>300</v>
      </c>
      <c r="CD812">
        <v>10389.3</v>
      </c>
      <c r="CE812">
        <v>1221.96</v>
      </c>
      <c r="CF812">
        <v>-0.00688733</v>
      </c>
      <c r="CG812">
        <v>0.34</v>
      </c>
      <c r="CH812" t="s">
        <v>417</v>
      </c>
      <c r="CI812" t="s">
        <v>417</v>
      </c>
      <c r="CJ812" t="s">
        <v>417</v>
      </c>
      <c r="CK812" t="s">
        <v>417</v>
      </c>
      <c r="CL812" t="s">
        <v>417</v>
      </c>
      <c r="CM812" t="s">
        <v>417</v>
      </c>
      <c r="CN812" t="s">
        <v>417</v>
      </c>
      <c r="CO812" t="s">
        <v>417</v>
      </c>
      <c r="CP812" t="s">
        <v>417</v>
      </c>
      <c r="CQ812" t="s">
        <v>417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1658953132.581481</v>
      </c>
      <c r="DB812">
        <v>394.8636666666667</v>
      </c>
      <c r="DC812">
        <v>430.3598148148148</v>
      </c>
      <c r="DD812">
        <v>23.17781851851852</v>
      </c>
      <c r="DE812">
        <v>16.98959259259259</v>
      </c>
      <c r="DF812">
        <v>397.1127777777778</v>
      </c>
      <c r="DG812">
        <v>23.2683</v>
      </c>
      <c r="DH812">
        <v>500.0353703703703</v>
      </c>
      <c r="DI812">
        <v>90.36667037037036</v>
      </c>
      <c r="DJ812">
        <v>0.09996145185185185</v>
      </c>
      <c r="DK812">
        <v>27.13290740740741</v>
      </c>
      <c r="DL812">
        <v>26.94025555555556</v>
      </c>
      <c r="DM812">
        <v>999.9000000000001</v>
      </c>
      <c r="DN812">
        <v>0</v>
      </c>
      <c r="DO812">
        <v>0</v>
      </c>
      <c r="DP812">
        <v>9992.49851851852</v>
      </c>
      <c r="DQ812">
        <v>0</v>
      </c>
      <c r="DR812">
        <v>11.56282222222222</v>
      </c>
      <c r="DS812">
        <v>-35.49609629629629</v>
      </c>
      <c r="DT812">
        <v>404.232888888889</v>
      </c>
      <c r="DU812">
        <v>437.7968148148149</v>
      </c>
      <c r="DV812">
        <v>6.188230370370371</v>
      </c>
      <c r="DW812">
        <v>430.3598148148148</v>
      </c>
      <c r="DX812">
        <v>16.98959259259259</v>
      </c>
      <c r="DY812">
        <v>2.094502962962963</v>
      </c>
      <c r="DZ812">
        <v>1.535292592592593</v>
      </c>
      <c r="EA812">
        <v>18.17743333333333</v>
      </c>
      <c r="EB812">
        <v>13.32404444444445</v>
      </c>
      <c r="EC812">
        <v>2000.012592592593</v>
      </c>
      <c r="ED812">
        <v>0.9800028888888889</v>
      </c>
      <c r="EE812">
        <v>0.01999671111111111</v>
      </c>
      <c r="EF812">
        <v>0</v>
      </c>
      <c r="EG812">
        <v>839.3798888888889</v>
      </c>
      <c r="EH812">
        <v>5.00097</v>
      </c>
      <c r="EI812">
        <v>16700.3</v>
      </c>
      <c r="EJ812">
        <v>16707.7</v>
      </c>
      <c r="EK812">
        <v>38.562</v>
      </c>
      <c r="EL812">
        <v>39.125</v>
      </c>
      <c r="EM812">
        <v>38.51607407407408</v>
      </c>
      <c r="EN812">
        <v>38.812</v>
      </c>
      <c r="EO812">
        <v>39.187</v>
      </c>
      <c r="EP812">
        <v>1955.113703703704</v>
      </c>
      <c r="EQ812">
        <v>39.89000000000001</v>
      </c>
      <c r="ER812">
        <v>0</v>
      </c>
      <c r="ES812">
        <v>3934.200000047684</v>
      </c>
      <c r="ET812">
        <v>0</v>
      </c>
      <c r="EU812">
        <v>839.4038461538462</v>
      </c>
      <c r="EV812">
        <v>6.109059832169946</v>
      </c>
      <c r="EW812">
        <v>125.5384615886466</v>
      </c>
      <c r="EX812">
        <v>16700.98461538462</v>
      </c>
      <c r="EY812">
        <v>15</v>
      </c>
      <c r="EZ812">
        <v>1658949246.1</v>
      </c>
      <c r="FA812" t="s">
        <v>1397</v>
      </c>
      <c r="FB812">
        <v>1658949228.6</v>
      </c>
      <c r="FC812">
        <v>1658949246.1</v>
      </c>
      <c r="FD812">
        <v>1</v>
      </c>
      <c r="FE812">
        <v>1.075</v>
      </c>
      <c r="FF812">
        <v>0.018</v>
      </c>
      <c r="FG812">
        <v>-2.327</v>
      </c>
      <c r="FH812">
        <v>-0.178</v>
      </c>
      <c r="FI812">
        <v>420</v>
      </c>
      <c r="FJ812">
        <v>13</v>
      </c>
      <c r="FK812">
        <v>0.09</v>
      </c>
      <c r="FL812">
        <v>0.02</v>
      </c>
      <c r="FM812">
        <v>-32.95385750000001</v>
      </c>
      <c r="FN812">
        <v>-57.14868630393992</v>
      </c>
      <c r="FO812">
        <v>6.026078751430631</v>
      </c>
      <c r="FP812">
        <v>0</v>
      </c>
      <c r="FQ812">
        <v>839.084294117647</v>
      </c>
      <c r="FR812">
        <v>5.044186407825572</v>
      </c>
      <c r="FS812">
        <v>0.5437187599903068</v>
      </c>
      <c r="FT812">
        <v>0</v>
      </c>
      <c r="FU812">
        <v>6.15959725</v>
      </c>
      <c r="FV812">
        <v>0.6339468292682932</v>
      </c>
      <c r="FW812">
        <v>0.06681659397138939</v>
      </c>
      <c r="FX812">
        <v>0</v>
      </c>
      <c r="FY812">
        <v>0</v>
      </c>
      <c r="FZ812">
        <v>3</v>
      </c>
      <c r="GA812" t="s">
        <v>439</v>
      </c>
      <c r="GB812">
        <v>2.98333</v>
      </c>
      <c r="GC812">
        <v>2.71548</v>
      </c>
      <c r="GD812">
        <v>0.0921809</v>
      </c>
      <c r="GE812">
        <v>0.0986283</v>
      </c>
      <c r="GF812">
        <v>0.104741</v>
      </c>
      <c r="GG812">
        <v>0.0819969</v>
      </c>
      <c r="GH812">
        <v>28795.4</v>
      </c>
      <c r="GI812">
        <v>28700.4</v>
      </c>
      <c r="GJ812">
        <v>29478.7</v>
      </c>
      <c r="GK812">
        <v>29446</v>
      </c>
      <c r="GL812">
        <v>34956.8</v>
      </c>
      <c r="GM812">
        <v>35942.5</v>
      </c>
      <c r="GN812">
        <v>41522.6</v>
      </c>
      <c r="GO812">
        <v>41963.1</v>
      </c>
      <c r="GP812">
        <v>1.95702</v>
      </c>
      <c r="GQ812">
        <v>1.90427</v>
      </c>
      <c r="GR812">
        <v>0.104867</v>
      </c>
      <c r="GS812">
        <v>0</v>
      </c>
      <c r="GT812">
        <v>25.2118</v>
      </c>
      <c r="GU812">
        <v>999.9</v>
      </c>
      <c r="GV812">
        <v>44.1</v>
      </c>
      <c r="GW812">
        <v>31.5</v>
      </c>
      <c r="GX812">
        <v>22.6494</v>
      </c>
      <c r="GY812">
        <v>62.9335</v>
      </c>
      <c r="GZ812">
        <v>34.1266</v>
      </c>
      <c r="HA812">
        <v>1</v>
      </c>
      <c r="HB812">
        <v>-0.08580790000000001</v>
      </c>
      <c r="HC812">
        <v>0.264278</v>
      </c>
      <c r="HD812">
        <v>20.3326</v>
      </c>
      <c r="HE812">
        <v>5.21744</v>
      </c>
      <c r="HF812">
        <v>12.0099</v>
      </c>
      <c r="HG812">
        <v>4.989</v>
      </c>
      <c r="HH812">
        <v>3.28848</v>
      </c>
      <c r="HI812">
        <v>9999</v>
      </c>
      <c r="HJ812">
        <v>9999</v>
      </c>
      <c r="HK812">
        <v>9999</v>
      </c>
      <c r="HL812">
        <v>157.9</v>
      </c>
      <c r="HM812">
        <v>1.86742</v>
      </c>
      <c r="HN812">
        <v>1.86646</v>
      </c>
      <c r="HO812">
        <v>1.86589</v>
      </c>
      <c r="HP812">
        <v>1.86584</v>
      </c>
      <c r="HQ812">
        <v>1.86768</v>
      </c>
      <c r="HR812">
        <v>1.87014</v>
      </c>
      <c r="HS812">
        <v>1.86874</v>
      </c>
      <c r="HT812">
        <v>1.87027</v>
      </c>
      <c r="HU812">
        <v>0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-2.279</v>
      </c>
      <c r="II812">
        <v>-0.091</v>
      </c>
      <c r="IJ812">
        <v>-0.9279119013753974</v>
      </c>
      <c r="IK812">
        <v>-0.003643892653284941</v>
      </c>
      <c r="IL812">
        <v>8.948238347276123E-07</v>
      </c>
      <c r="IM812">
        <v>-2.445980282225029E-10</v>
      </c>
      <c r="IN812">
        <v>-0.1764634167570225</v>
      </c>
      <c r="IO812">
        <v>-0.01042730378795286</v>
      </c>
      <c r="IP812">
        <v>0.00100284695746963</v>
      </c>
      <c r="IQ812">
        <v>-1.701466411570297E-05</v>
      </c>
      <c r="IR812">
        <v>2</v>
      </c>
      <c r="IS812">
        <v>2310</v>
      </c>
      <c r="IT812">
        <v>1</v>
      </c>
      <c r="IU812">
        <v>25</v>
      </c>
      <c r="IV812">
        <v>65.2</v>
      </c>
      <c r="IW812">
        <v>64.90000000000001</v>
      </c>
      <c r="IX812">
        <v>1.13403</v>
      </c>
      <c r="IY812">
        <v>2.21924</v>
      </c>
      <c r="IZ812">
        <v>1.39648</v>
      </c>
      <c r="JA812">
        <v>2.34375</v>
      </c>
      <c r="JB812">
        <v>1.49536</v>
      </c>
      <c r="JC812">
        <v>2.39502</v>
      </c>
      <c r="JD812">
        <v>36.0816</v>
      </c>
      <c r="JE812">
        <v>24.1663</v>
      </c>
      <c r="JF812">
        <v>18</v>
      </c>
      <c r="JG812">
        <v>516.649</v>
      </c>
      <c r="JH812">
        <v>439.13</v>
      </c>
      <c r="JI812">
        <v>24.9995</v>
      </c>
      <c r="JJ812">
        <v>26.3197</v>
      </c>
      <c r="JK812">
        <v>30</v>
      </c>
      <c r="JL812">
        <v>26.2687</v>
      </c>
      <c r="JM812">
        <v>26.2036</v>
      </c>
      <c r="JN812">
        <v>22.714</v>
      </c>
      <c r="JO812">
        <v>28.7677</v>
      </c>
      <c r="JP812">
        <v>50.0862</v>
      </c>
      <c r="JQ812">
        <v>25</v>
      </c>
      <c r="JR812">
        <v>473.515</v>
      </c>
      <c r="JS812">
        <v>16.7201</v>
      </c>
      <c r="JT812">
        <v>100.807</v>
      </c>
      <c r="JU812">
        <v>100.779</v>
      </c>
    </row>
    <row r="813" spans="1:281">
      <c r="A813">
        <v>797</v>
      </c>
      <c r="B813">
        <v>1658953145.1</v>
      </c>
      <c r="C813">
        <v>11507.09999990463</v>
      </c>
      <c r="D813" t="s">
        <v>2031</v>
      </c>
      <c r="E813" t="s">
        <v>2032</v>
      </c>
      <c r="F813">
        <v>5</v>
      </c>
      <c r="G813" t="s">
        <v>1976</v>
      </c>
      <c r="H813" t="s">
        <v>416</v>
      </c>
      <c r="I813">
        <v>1658953137.6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466.2535419839928</v>
      </c>
      <c r="AK813">
        <v>425.673333333333</v>
      </c>
      <c r="AL813">
        <v>2.601526281407274</v>
      </c>
      <c r="AM813">
        <v>65.19457410636298</v>
      </c>
      <c r="AN813">
        <f>(AP813 - AO813 + DI813*1E3/(8.314*(DK813+273.15)) * AR813/DH813 * AQ813) * DH813/(100*CV813) * 1000/(1000 - AP813)</f>
        <v>0</v>
      </c>
      <c r="AO813">
        <v>16.74542938049709</v>
      </c>
      <c r="AP813">
        <v>23.05739090909091</v>
      </c>
      <c r="AQ813">
        <v>-0.01474764263141274</v>
      </c>
      <c r="AR813">
        <v>84.67374055452532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417</v>
      </c>
      <c r="AY813" t="s">
        <v>417</v>
      </c>
      <c r="AZ813">
        <v>0</v>
      </c>
      <c r="BA813">
        <v>0</v>
      </c>
      <c r="BB813">
        <f>1-AZ813/BA813</f>
        <v>0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1394</v>
      </c>
      <c r="CA813">
        <v>300</v>
      </c>
      <c r="CB813">
        <v>300</v>
      </c>
      <c r="CC813">
        <v>300</v>
      </c>
      <c r="CD813">
        <v>10389.3</v>
      </c>
      <c r="CE813">
        <v>1221.96</v>
      </c>
      <c r="CF813">
        <v>-0.00688733</v>
      </c>
      <c r="CG813">
        <v>0.34</v>
      </c>
      <c r="CH813" t="s">
        <v>417</v>
      </c>
      <c r="CI813" t="s">
        <v>417</v>
      </c>
      <c r="CJ813" t="s">
        <v>417</v>
      </c>
      <c r="CK813" t="s">
        <v>417</v>
      </c>
      <c r="CL813" t="s">
        <v>417</v>
      </c>
      <c r="CM813" t="s">
        <v>417</v>
      </c>
      <c r="CN813" t="s">
        <v>417</v>
      </c>
      <c r="CO813" t="s">
        <v>417</v>
      </c>
      <c r="CP813" t="s">
        <v>417</v>
      </c>
      <c r="CQ813" t="s">
        <v>417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1658953137.6</v>
      </c>
      <c r="DB813">
        <v>401.1354444444444</v>
      </c>
      <c r="DC813">
        <v>443.2974074074074</v>
      </c>
      <c r="DD813">
        <v>23.14018148148148</v>
      </c>
      <c r="DE813">
        <v>16.87282962962963</v>
      </c>
      <c r="DF813">
        <v>403.4036666666666</v>
      </c>
      <c r="DG813">
        <v>23.23096666666667</v>
      </c>
      <c r="DH813">
        <v>500.0600740740741</v>
      </c>
      <c r="DI813">
        <v>90.36713703703703</v>
      </c>
      <c r="DJ813">
        <v>0.1000640851851852</v>
      </c>
      <c r="DK813">
        <v>27.13168518518519</v>
      </c>
      <c r="DL813">
        <v>26.93389259259259</v>
      </c>
      <c r="DM813">
        <v>999.9000000000001</v>
      </c>
      <c r="DN813">
        <v>0</v>
      </c>
      <c r="DO813">
        <v>0</v>
      </c>
      <c r="DP813">
        <v>9987.635555555556</v>
      </c>
      <c r="DQ813">
        <v>0</v>
      </c>
      <c r="DR813">
        <v>11.55620740740741</v>
      </c>
      <c r="DS813">
        <v>-42.16191111111111</v>
      </c>
      <c r="DT813">
        <v>410.6373703703704</v>
      </c>
      <c r="DU813">
        <v>450.9038518518518</v>
      </c>
      <c r="DV813">
        <v>6.267344074074074</v>
      </c>
      <c r="DW813">
        <v>443.2974074074074</v>
      </c>
      <c r="DX813">
        <v>16.87282962962963</v>
      </c>
      <c r="DY813">
        <v>2.091111481481482</v>
      </c>
      <c r="DZ813">
        <v>1.524748518518519</v>
      </c>
      <c r="EA813">
        <v>18.15161111111111</v>
      </c>
      <c r="EB813">
        <v>13.21828888888889</v>
      </c>
      <c r="EC813">
        <v>2000.002222222222</v>
      </c>
      <c r="ED813">
        <v>0.9800028888888889</v>
      </c>
      <c r="EE813">
        <v>0.01999671111111111</v>
      </c>
      <c r="EF813">
        <v>0</v>
      </c>
      <c r="EG813">
        <v>840.2784444444444</v>
      </c>
      <c r="EH813">
        <v>5.00097</v>
      </c>
      <c r="EI813">
        <v>16717.47777777778</v>
      </c>
      <c r="EJ813">
        <v>16707.61111111111</v>
      </c>
      <c r="EK813">
        <v>38.562</v>
      </c>
      <c r="EL813">
        <v>39.125</v>
      </c>
      <c r="EM813">
        <v>38.50688888888889</v>
      </c>
      <c r="EN813">
        <v>38.812</v>
      </c>
      <c r="EO813">
        <v>39.187</v>
      </c>
      <c r="EP813">
        <v>1955.106666666667</v>
      </c>
      <c r="EQ813">
        <v>39.89000000000001</v>
      </c>
      <c r="ER813">
        <v>0</v>
      </c>
      <c r="ES813">
        <v>3939</v>
      </c>
      <c r="ET813">
        <v>0</v>
      </c>
      <c r="EU813">
        <v>840.3113076923078</v>
      </c>
      <c r="EV813">
        <v>13.44403420743627</v>
      </c>
      <c r="EW813">
        <v>269.6888891170674</v>
      </c>
      <c r="EX813">
        <v>16717.93846153846</v>
      </c>
      <c r="EY813">
        <v>15</v>
      </c>
      <c r="EZ813">
        <v>1658949246.1</v>
      </c>
      <c r="FA813" t="s">
        <v>1397</v>
      </c>
      <c r="FB813">
        <v>1658949228.6</v>
      </c>
      <c r="FC813">
        <v>1658949246.1</v>
      </c>
      <c r="FD813">
        <v>1</v>
      </c>
      <c r="FE813">
        <v>1.075</v>
      </c>
      <c r="FF813">
        <v>0.018</v>
      </c>
      <c r="FG813">
        <v>-2.327</v>
      </c>
      <c r="FH813">
        <v>-0.178</v>
      </c>
      <c r="FI813">
        <v>420</v>
      </c>
      <c r="FJ813">
        <v>13</v>
      </c>
      <c r="FK813">
        <v>0.09</v>
      </c>
      <c r="FL813">
        <v>0.02</v>
      </c>
      <c r="FM813">
        <v>-37.89065</v>
      </c>
      <c r="FN813">
        <v>-80.0354701688555</v>
      </c>
      <c r="FO813">
        <v>7.805289136252417</v>
      </c>
      <c r="FP813">
        <v>0</v>
      </c>
      <c r="FQ813">
        <v>839.7248529411766</v>
      </c>
      <c r="FR813">
        <v>8.923101609204499</v>
      </c>
      <c r="FS813">
        <v>0.9635617789758623</v>
      </c>
      <c r="FT813">
        <v>0</v>
      </c>
      <c r="FU813">
        <v>6.22023725</v>
      </c>
      <c r="FV813">
        <v>0.9596500187617067</v>
      </c>
      <c r="FW813">
        <v>0.09384967852868498</v>
      </c>
      <c r="FX813">
        <v>0</v>
      </c>
      <c r="FY813">
        <v>0</v>
      </c>
      <c r="FZ813">
        <v>3</v>
      </c>
      <c r="GA813" t="s">
        <v>439</v>
      </c>
      <c r="GB813">
        <v>2.98334</v>
      </c>
      <c r="GC813">
        <v>2.71541</v>
      </c>
      <c r="GD813">
        <v>0.0943411</v>
      </c>
      <c r="GE813">
        <v>0.101252</v>
      </c>
      <c r="GF813">
        <v>0.104519</v>
      </c>
      <c r="GG813">
        <v>0.08168060000000001</v>
      </c>
      <c r="GH813">
        <v>28726.4</v>
      </c>
      <c r="GI813">
        <v>28617.1</v>
      </c>
      <c r="GJ813">
        <v>29478.1</v>
      </c>
      <c r="GK813">
        <v>29446.3</v>
      </c>
      <c r="GL813">
        <v>34965</v>
      </c>
      <c r="GM813">
        <v>35955.1</v>
      </c>
      <c r="GN813">
        <v>41521.8</v>
      </c>
      <c r="GO813">
        <v>41963.1</v>
      </c>
      <c r="GP813">
        <v>1.95723</v>
      </c>
      <c r="GQ813">
        <v>1.90427</v>
      </c>
      <c r="GR813">
        <v>0.104345</v>
      </c>
      <c r="GS813">
        <v>0</v>
      </c>
      <c r="GT813">
        <v>25.2118</v>
      </c>
      <c r="GU813">
        <v>999.9</v>
      </c>
      <c r="GV813">
        <v>44</v>
      </c>
      <c r="GW813">
        <v>31.5</v>
      </c>
      <c r="GX813">
        <v>22.5996</v>
      </c>
      <c r="GY813">
        <v>62.7335</v>
      </c>
      <c r="GZ813">
        <v>34.1266</v>
      </c>
      <c r="HA813">
        <v>1</v>
      </c>
      <c r="HB813">
        <v>-0.0858994</v>
      </c>
      <c r="HC813">
        <v>0.262783</v>
      </c>
      <c r="HD813">
        <v>20.3325</v>
      </c>
      <c r="HE813">
        <v>5.21819</v>
      </c>
      <c r="HF813">
        <v>12.0099</v>
      </c>
      <c r="HG813">
        <v>4.9895</v>
      </c>
      <c r="HH813">
        <v>3.28845</v>
      </c>
      <c r="HI813">
        <v>9999</v>
      </c>
      <c r="HJ813">
        <v>9999</v>
      </c>
      <c r="HK813">
        <v>9999</v>
      </c>
      <c r="HL813">
        <v>157.9</v>
      </c>
      <c r="HM813">
        <v>1.86747</v>
      </c>
      <c r="HN813">
        <v>1.86646</v>
      </c>
      <c r="HO813">
        <v>1.8659</v>
      </c>
      <c r="HP813">
        <v>1.86584</v>
      </c>
      <c r="HQ813">
        <v>1.86768</v>
      </c>
      <c r="HR813">
        <v>1.87015</v>
      </c>
      <c r="HS813">
        <v>1.86875</v>
      </c>
      <c r="HT813">
        <v>1.87027</v>
      </c>
      <c r="HU813">
        <v>0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-2.317</v>
      </c>
      <c r="II813">
        <v>-0.0916</v>
      </c>
      <c r="IJ813">
        <v>-0.9279119013753974</v>
      </c>
      <c r="IK813">
        <v>-0.003643892653284941</v>
      </c>
      <c r="IL813">
        <v>8.948238347276123E-07</v>
      </c>
      <c r="IM813">
        <v>-2.445980282225029E-10</v>
      </c>
      <c r="IN813">
        <v>-0.1764634167570225</v>
      </c>
      <c r="IO813">
        <v>-0.01042730378795286</v>
      </c>
      <c r="IP813">
        <v>0.00100284695746963</v>
      </c>
      <c r="IQ813">
        <v>-1.701466411570297E-05</v>
      </c>
      <c r="IR813">
        <v>2</v>
      </c>
      <c r="IS813">
        <v>2310</v>
      </c>
      <c r="IT813">
        <v>1</v>
      </c>
      <c r="IU813">
        <v>25</v>
      </c>
      <c r="IV813">
        <v>65.3</v>
      </c>
      <c r="IW813">
        <v>65</v>
      </c>
      <c r="IX813">
        <v>1.16577</v>
      </c>
      <c r="IY813">
        <v>2.21924</v>
      </c>
      <c r="IZ813">
        <v>1.39648</v>
      </c>
      <c r="JA813">
        <v>2.34375</v>
      </c>
      <c r="JB813">
        <v>1.49536</v>
      </c>
      <c r="JC813">
        <v>2.41211</v>
      </c>
      <c r="JD813">
        <v>36.0816</v>
      </c>
      <c r="JE813">
        <v>24.1663</v>
      </c>
      <c r="JF813">
        <v>18</v>
      </c>
      <c r="JG813">
        <v>516.779</v>
      </c>
      <c r="JH813">
        <v>439.131</v>
      </c>
      <c r="JI813">
        <v>24.9995</v>
      </c>
      <c r="JJ813">
        <v>26.3197</v>
      </c>
      <c r="JK813">
        <v>30</v>
      </c>
      <c r="JL813">
        <v>26.2687</v>
      </c>
      <c r="JM813">
        <v>26.2036</v>
      </c>
      <c r="JN813">
        <v>23.3333</v>
      </c>
      <c r="JO813">
        <v>28.7677</v>
      </c>
      <c r="JP813">
        <v>50.0862</v>
      </c>
      <c r="JQ813">
        <v>25</v>
      </c>
      <c r="JR813">
        <v>487.123</v>
      </c>
      <c r="JS813">
        <v>16.7063</v>
      </c>
      <c r="JT813">
        <v>100.805</v>
      </c>
      <c r="JU813">
        <v>100.779</v>
      </c>
    </row>
    <row r="814" spans="1:281">
      <c r="A814">
        <v>798</v>
      </c>
      <c r="B814">
        <v>1658953150.1</v>
      </c>
      <c r="C814">
        <v>11512.09999990463</v>
      </c>
      <c r="D814" t="s">
        <v>2033</v>
      </c>
      <c r="E814" t="s">
        <v>2034</v>
      </c>
      <c r="F814">
        <v>5</v>
      </c>
      <c r="G814" t="s">
        <v>1976</v>
      </c>
      <c r="H814" t="s">
        <v>416</v>
      </c>
      <c r="I814">
        <v>1658953142.314285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483.0889328134003</v>
      </c>
      <c r="AK814">
        <v>439.9861939393938</v>
      </c>
      <c r="AL814">
        <v>2.918633171080914</v>
      </c>
      <c r="AM814">
        <v>65.19457410636298</v>
      </c>
      <c r="AN814">
        <f>(AP814 - AO814 + DI814*1E3/(8.314*(DK814+273.15)) * AR814/DH814 * AQ814) * DH814/(100*CV814) * 1000/(1000 - AP814)</f>
        <v>0</v>
      </c>
      <c r="AO814">
        <v>16.70054075735565</v>
      </c>
      <c r="AP814">
        <v>23.01566727272726</v>
      </c>
      <c r="AQ814">
        <v>-0.009652081201355302</v>
      </c>
      <c r="AR814">
        <v>84.67374055452532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417</v>
      </c>
      <c r="AY814" t="s">
        <v>417</v>
      </c>
      <c r="AZ814">
        <v>0</v>
      </c>
      <c r="BA814">
        <v>0</v>
      </c>
      <c r="BB814">
        <f>1-AZ814/BA814</f>
        <v>0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1394</v>
      </c>
      <c r="CA814">
        <v>300</v>
      </c>
      <c r="CB814">
        <v>300</v>
      </c>
      <c r="CC814">
        <v>300</v>
      </c>
      <c r="CD814">
        <v>10389.3</v>
      </c>
      <c r="CE814">
        <v>1221.96</v>
      </c>
      <c r="CF814">
        <v>-0.00688733</v>
      </c>
      <c r="CG814">
        <v>0.34</v>
      </c>
      <c r="CH814" t="s">
        <v>417</v>
      </c>
      <c r="CI814" t="s">
        <v>417</v>
      </c>
      <c r="CJ814" t="s">
        <v>417</v>
      </c>
      <c r="CK814" t="s">
        <v>417</v>
      </c>
      <c r="CL814" t="s">
        <v>417</v>
      </c>
      <c r="CM814" t="s">
        <v>417</v>
      </c>
      <c r="CN814" t="s">
        <v>417</v>
      </c>
      <c r="CO814" t="s">
        <v>417</v>
      </c>
      <c r="CP814" t="s">
        <v>417</v>
      </c>
      <c r="CQ814" t="s">
        <v>417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1658953142.314285</v>
      </c>
      <c r="DB814">
        <v>410.8878571428571</v>
      </c>
      <c r="DC814">
        <v>458.2836428571428</v>
      </c>
      <c r="DD814">
        <v>23.09127142857142</v>
      </c>
      <c r="DE814">
        <v>16.7741</v>
      </c>
      <c r="DF814">
        <v>413.1857142857143</v>
      </c>
      <c r="DG814">
        <v>23.18248214285714</v>
      </c>
      <c r="DH814">
        <v>500.0508571428572</v>
      </c>
      <c r="DI814">
        <v>90.36685357142858</v>
      </c>
      <c r="DJ814">
        <v>0.1000008392857143</v>
      </c>
      <c r="DK814">
        <v>27.13035714285715</v>
      </c>
      <c r="DL814">
        <v>26.92659285714285</v>
      </c>
      <c r="DM814">
        <v>999.9000000000002</v>
      </c>
      <c r="DN814">
        <v>0</v>
      </c>
      <c r="DO814">
        <v>0</v>
      </c>
      <c r="DP814">
        <v>9994.775357142857</v>
      </c>
      <c r="DQ814">
        <v>0</v>
      </c>
      <c r="DR814">
        <v>11.55293571428571</v>
      </c>
      <c r="DS814">
        <v>-47.39575714285716</v>
      </c>
      <c r="DT814">
        <v>420.5994642857144</v>
      </c>
      <c r="DU814">
        <v>466.1008928571428</v>
      </c>
      <c r="DV814">
        <v>6.317164642857143</v>
      </c>
      <c r="DW814">
        <v>458.2836428571428</v>
      </c>
      <c r="DX814">
        <v>16.7741</v>
      </c>
      <c r="DY814">
        <v>2.086685</v>
      </c>
      <c r="DZ814">
        <v>1.515821428571429</v>
      </c>
      <c r="EA814">
        <v>18.11785714285714</v>
      </c>
      <c r="EB814">
        <v>13.12852857142857</v>
      </c>
      <c r="EC814">
        <v>2000.001785714286</v>
      </c>
      <c r="ED814">
        <v>0.9800028928571428</v>
      </c>
      <c r="EE814">
        <v>0.01999670714285714</v>
      </c>
      <c r="EF814">
        <v>0</v>
      </c>
      <c r="EG814">
        <v>841.7773571428571</v>
      </c>
      <c r="EH814">
        <v>5.00097</v>
      </c>
      <c r="EI814">
        <v>16747.47857142857</v>
      </c>
      <c r="EJ814">
        <v>16707.61785714285</v>
      </c>
      <c r="EK814">
        <v>38.562</v>
      </c>
      <c r="EL814">
        <v>39.125</v>
      </c>
      <c r="EM814">
        <v>38.51992857142857</v>
      </c>
      <c r="EN814">
        <v>38.812</v>
      </c>
      <c r="EO814">
        <v>39.187</v>
      </c>
      <c r="EP814">
        <v>1955.106071428571</v>
      </c>
      <c r="EQ814">
        <v>39.89000000000001</v>
      </c>
      <c r="ER814">
        <v>0</v>
      </c>
      <c r="ES814">
        <v>3943.799999952316</v>
      </c>
      <c r="ET814">
        <v>0</v>
      </c>
      <c r="EU814">
        <v>841.8183076923076</v>
      </c>
      <c r="EV814">
        <v>24.60417089839199</v>
      </c>
      <c r="EW814">
        <v>481.0017087290274</v>
      </c>
      <c r="EX814">
        <v>16747.74230769231</v>
      </c>
      <c r="EY814">
        <v>15</v>
      </c>
      <c r="EZ814">
        <v>1658949246.1</v>
      </c>
      <c r="FA814" t="s">
        <v>1397</v>
      </c>
      <c r="FB814">
        <v>1658949228.6</v>
      </c>
      <c r="FC814">
        <v>1658949246.1</v>
      </c>
      <c r="FD814">
        <v>1</v>
      </c>
      <c r="FE814">
        <v>1.075</v>
      </c>
      <c r="FF814">
        <v>0.018</v>
      </c>
      <c r="FG814">
        <v>-2.327</v>
      </c>
      <c r="FH814">
        <v>-0.178</v>
      </c>
      <c r="FI814">
        <v>420</v>
      </c>
      <c r="FJ814">
        <v>13</v>
      </c>
      <c r="FK814">
        <v>0.09</v>
      </c>
      <c r="FL814">
        <v>0.02</v>
      </c>
      <c r="FM814">
        <v>-43.6234025</v>
      </c>
      <c r="FN814">
        <v>-70.31886866791733</v>
      </c>
      <c r="FO814">
        <v>6.943091523611348</v>
      </c>
      <c r="FP814">
        <v>0</v>
      </c>
      <c r="FQ814">
        <v>841.0401176470588</v>
      </c>
      <c r="FR814">
        <v>17.79611916230792</v>
      </c>
      <c r="FS814">
        <v>1.853395433580755</v>
      </c>
      <c r="FT814">
        <v>0</v>
      </c>
      <c r="FU814">
        <v>6.276071750000001</v>
      </c>
      <c r="FV814">
        <v>0.7214644277673471</v>
      </c>
      <c r="FW814">
        <v>0.07738744956023239</v>
      </c>
      <c r="FX814">
        <v>0</v>
      </c>
      <c r="FY814">
        <v>0</v>
      </c>
      <c r="FZ814">
        <v>3</v>
      </c>
      <c r="GA814" t="s">
        <v>439</v>
      </c>
      <c r="GB814">
        <v>2.98345</v>
      </c>
      <c r="GC814">
        <v>2.71569</v>
      </c>
      <c r="GD814">
        <v>0.0967406</v>
      </c>
      <c r="GE814">
        <v>0.103936</v>
      </c>
      <c r="GF814">
        <v>0.104396</v>
      </c>
      <c r="GG814">
        <v>0.08163769999999999</v>
      </c>
      <c r="GH814">
        <v>28651.1</v>
      </c>
      <c r="GI814">
        <v>28531.6</v>
      </c>
      <c r="GJ814">
        <v>29478.9</v>
      </c>
      <c r="GK814">
        <v>29446.2</v>
      </c>
      <c r="GL814">
        <v>34971.1</v>
      </c>
      <c r="GM814">
        <v>35956.7</v>
      </c>
      <c r="GN814">
        <v>41523.1</v>
      </c>
      <c r="GO814">
        <v>41962.9</v>
      </c>
      <c r="GP814">
        <v>1.95735</v>
      </c>
      <c r="GQ814">
        <v>1.90438</v>
      </c>
      <c r="GR814">
        <v>0.103265</v>
      </c>
      <c r="GS814">
        <v>0</v>
      </c>
      <c r="GT814">
        <v>25.2118</v>
      </c>
      <c r="GU814">
        <v>999.9</v>
      </c>
      <c r="GV814">
        <v>44</v>
      </c>
      <c r="GW814">
        <v>31.5</v>
      </c>
      <c r="GX814">
        <v>22.6004</v>
      </c>
      <c r="GY814">
        <v>63.0135</v>
      </c>
      <c r="GZ814">
        <v>34.1146</v>
      </c>
      <c r="HA814">
        <v>1</v>
      </c>
      <c r="HB814">
        <v>-0.0858918</v>
      </c>
      <c r="HC814">
        <v>0.260575</v>
      </c>
      <c r="HD814">
        <v>20.3325</v>
      </c>
      <c r="HE814">
        <v>5.21789</v>
      </c>
      <c r="HF814">
        <v>12.0099</v>
      </c>
      <c r="HG814">
        <v>4.9891</v>
      </c>
      <c r="HH814">
        <v>3.2885</v>
      </c>
      <c r="HI814">
        <v>9999</v>
      </c>
      <c r="HJ814">
        <v>9999</v>
      </c>
      <c r="HK814">
        <v>9999</v>
      </c>
      <c r="HL814">
        <v>157.9</v>
      </c>
      <c r="HM814">
        <v>1.86742</v>
      </c>
      <c r="HN814">
        <v>1.86646</v>
      </c>
      <c r="HO814">
        <v>1.8659</v>
      </c>
      <c r="HP814">
        <v>1.86584</v>
      </c>
      <c r="HQ814">
        <v>1.86768</v>
      </c>
      <c r="HR814">
        <v>1.87013</v>
      </c>
      <c r="HS814">
        <v>1.86875</v>
      </c>
      <c r="HT814">
        <v>1.87027</v>
      </c>
      <c r="HU814">
        <v>0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-2.359</v>
      </c>
      <c r="II814">
        <v>-0.0919</v>
      </c>
      <c r="IJ814">
        <v>-0.9279119013753974</v>
      </c>
      <c r="IK814">
        <v>-0.003643892653284941</v>
      </c>
      <c r="IL814">
        <v>8.948238347276123E-07</v>
      </c>
      <c r="IM814">
        <v>-2.445980282225029E-10</v>
      </c>
      <c r="IN814">
        <v>-0.1764634167570225</v>
      </c>
      <c r="IO814">
        <v>-0.01042730378795286</v>
      </c>
      <c r="IP814">
        <v>0.00100284695746963</v>
      </c>
      <c r="IQ814">
        <v>-1.701466411570297E-05</v>
      </c>
      <c r="IR814">
        <v>2</v>
      </c>
      <c r="IS814">
        <v>2310</v>
      </c>
      <c r="IT814">
        <v>1</v>
      </c>
      <c r="IU814">
        <v>25</v>
      </c>
      <c r="IV814">
        <v>65.40000000000001</v>
      </c>
      <c r="IW814">
        <v>65.09999999999999</v>
      </c>
      <c r="IX814">
        <v>1.19873</v>
      </c>
      <c r="IY814">
        <v>2.22412</v>
      </c>
      <c r="IZ814">
        <v>1.39648</v>
      </c>
      <c r="JA814">
        <v>2.34375</v>
      </c>
      <c r="JB814">
        <v>1.49536</v>
      </c>
      <c r="JC814">
        <v>2.38892</v>
      </c>
      <c r="JD814">
        <v>36.105</v>
      </c>
      <c r="JE814">
        <v>24.1663</v>
      </c>
      <c r="JF814">
        <v>18</v>
      </c>
      <c r="JG814">
        <v>516.86</v>
      </c>
      <c r="JH814">
        <v>439.208</v>
      </c>
      <c r="JI814">
        <v>24.9995</v>
      </c>
      <c r="JJ814">
        <v>26.3191</v>
      </c>
      <c r="JK814">
        <v>30</v>
      </c>
      <c r="JL814">
        <v>26.2687</v>
      </c>
      <c r="JM814">
        <v>26.2058</v>
      </c>
      <c r="JN814">
        <v>24.0033</v>
      </c>
      <c r="JO814">
        <v>28.7677</v>
      </c>
      <c r="JP814">
        <v>50.0862</v>
      </c>
      <c r="JQ814">
        <v>25</v>
      </c>
      <c r="JR814">
        <v>507.189</v>
      </c>
      <c r="JS814">
        <v>16.6902</v>
      </c>
      <c r="JT814">
        <v>100.808</v>
      </c>
      <c r="JU814">
        <v>100.779</v>
      </c>
    </row>
    <row r="815" spans="1:281">
      <c r="A815">
        <v>799</v>
      </c>
      <c r="B815">
        <v>1658953155.1</v>
      </c>
      <c r="C815">
        <v>11517.09999990463</v>
      </c>
      <c r="D815" t="s">
        <v>2035</v>
      </c>
      <c r="E815" t="s">
        <v>2036</v>
      </c>
      <c r="F815">
        <v>5</v>
      </c>
      <c r="G815" t="s">
        <v>1976</v>
      </c>
      <c r="H815" t="s">
        <v>416</v>
      </c>
      <c r="I815">
        <v>1658953147.6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500.308744811864</v>
      </c>
      <c r="AK815">
        <v>455.3009878787879</v>
      </c>
      <c r="AL815">
        <v>3.093512217769522</v>
      </c>
      <c r="AM815">
        <v>65.19457410636298</v>
      </c>
      <c r="AN815">
        <f>(AP815 - AO815 + DI815*1E3/(8.314*(DK815+273.15)) * AR815/DH815 * AQ815) * DH815/(100*CV815) * 1000/(1000 - AP815)</f>
        <v>0</v>
      </c>
      <c r="AO815">
        <v>16.69151146029058</v>
      </c>
      <c r="AP815">
        <v>23.00200909090908</v>
      </c>
      <c r="AQ815">
        <v>-0.003028593803683918</v>
      </c>
      <c r="AR815">
        <v>84.67374055452532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417</v>
      </c>
      <c r="AY815" t="s">
        <v>417</v>
      </c>
      <c r="AZ815">
        <v>0</v>
      </c>
      <c r="BA815">
        <v>0</v>
      </c>
      <c r="BB815">
        <f>1-AZ815/BA815</f>
        <v>0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1394</v>
      </c>
      <c r="CA815">
        <v>300</v>
      </c>
      <c r="CB815">
        <v>300</v>
      </c>
      <c r="CC815">
        <v>300</v>
      </c>
      <c r="CD815">
        <v>10389.3</v>
      </c>
      <c r="CE815">
        <v>1221.96</v>
      </c>
      <c r="CF815">
        <v>-0.00688733</v>
      </c>
      <c r="CG815">
        <v>0.34</v>
      </c>
      <c r="CH815" t="s">
        <v>417</v>
      </c>
      <c r="CI815" t="s">
        <v>417</v>
      </c>
      <c r="CJ815" t="s">
        <v>417</v>
      </c>
      <c r="CK815" t="s">
        <v>417</v>
      </c>
      <c r="CL815" t="s">
        <v>417</v>
      </c>
      <c r="CM815" t="s">
        <v>417</v>
      </c>
      <c r="CN815" t="s">
        <v>417</v>
      </c>
      <c r="CO815" t="s">
        <v>417</v>
      </c>
      <c r="CP815" t="s">
        <v>417</v>
      </c>
      <c r="CQ815" t="s">
        <v>417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1658953147.6</v>
      </c>
      <c r="DB815">
        <v>424.5473333333334</v>
      </c>
      <c r="DC815">
        <v>475.7655185185184</v>
      </c>
      <c r="DD815">
        <v>23.03971481481481</v>
      </c>
      <c r="DE815">
        <v>16.70744444444444</v>
      </c>
      <c r="DF815">
        <v>426.8865555555556</v>
      </c>
      <c r="DG815">
        <v>23.13137037037037</v>
      </c>
      <c r="DH815">
        <v>500.0575185185185</v>
      </c>
      <c r="DI815">
        <v>90.36617407407408</v>
      </c>
      <c r="DJ815">
        <v>0.1000325703703704</v>
      </c>
      <c r="DK815">
        <v>27.12695185185185</v>
      </c>
      <c r="DL815">
        <v>26.91513703703703</v>
      </c>
      <c r="DM815">
        <v>999.9000000000001</v>
      </c>
      <c r="DN815">
        <v>0</v>
      </c>
      <c r="DO815">
        <v>0</v>
      </c>
      <c r="DP815">
        <v>9993.427777777777</v>
      </c>
      <c r="DQ815">
        <v>0</v>
      </c>
      <c r="DR815">
        <v>11.54015925925926</v>
      </c>
      <c r="DS815">
        <v>-51.21822962962963</v>
      </c>
      <c r="DT815">
        <v>434.559</v>
      </c>
      <c r="DU815">
        <v>483.8491851851853</v>
      </c>
      <c r="DV815">
        <v>6.332267037037036</v>
      </c>
      <c r="DW815">
        <v>475.7655185185184</v>
      </c>
      <c r="DX815">
        <v>16.70744444444444</v>
      </c>
      <c r="DY815">
        <v>2.08201037037037</v>
      </c>
      <c r="DZ815">
        <v>1.509787037037037</v>
      </c>
      <c r="EA815">
        <v>18.08218518518519</v>
      </c>
      <c r="EB815">
        <v>13.06763333333333</v>
      </c>
      <c r="EC815">
        <v>2000.005925925926</v>
      </c>
      <c r="ED815">
        <v>0.9800027777777778</v>
      </c>
      <c r="EE815">
        <v>0.01999682222222222</v>
      </c>
      <c r="EF815">
        <v>0</v>
      </c>
      <c r="EG815">
        <v>844.3082592592592</v>
      </c>
      <c r="EH815">
        <v>5.00097</v>
      </c>
      <c r="EI815">
        <v>16796.52592592593</v>
      </c>
      <c r="EJ815">
        <v>16707.64814814814</v>
      </c>
      <c r="EK815">
        <v>38.562</v>
      </c>
      <c r="EL815">
        <v>39.125</v>
      </c>
      <c r="EM815">
        <v>38.52755555555556</v>
      </c>
      <c r="EN815">
        <v>38.812</v>
      </c>
      <c r="EO815">
        <v>39.187</v>
      </c>
      <c r="EP815">
        <v>1955.10925925926</v>
      </c>
      <c r="EQ815">
        <v>39.89000000000001</v>
      </c>
      <c r="ER815">
        <v>0</v>
      </c>
      <c r="ES815">
        <v>3949.200000047684</v>
      </c>
      <c r="ET815">
        <v>0</v>
      </c>
      <c r="EU815">
        <v>844.5783600000001</v>
      </c>
      <c r="EV815">
        <v>33.91238456119903</v>
      </c>
      <c r="EW815">
        <v>669.6692297408351</v>
      </c>
      <c r="EX815">
        <v>16801.46</v>
      </c>
      <c r="EY815">
        <v>15</v>
      </c>
      <c r="EZ815">
        <v>1658949246.1</v>
      </c>
      <c r="FA815" t="s">
        <v>1397</v>
      </c>
      <c r="FB815">
        <v>1658949228.6</v>
      </c>
      <c r="FC815">
        <v>1658949246.1</v>
      </c>
      <c r="FD815">
        <v>1</v>
      </c>
      <c r="FE815">
        <v>1.075</v>
      </c>
      <c r="FF815">
        <v>0.018</v>
      </c>
      <c r="FG815">
        <v>-2.327</v>
      </c>
      <c r="FH815">
        <v>-0.178</v>
      </c>
      <c r="FI815">
        <v>420</v>
      </c>
      <c r="FJ815">
        <v>13</v>
      </c>
      <c r="FK815">
        <v>0.09</v>
      </c>
      <c r="FL815">
        <v>0.02</v>
      </c>
      <c r="FM815">
        <v>-48.637675</v>
      </c>
      <c r="FN815">
        <v>-44.99143114446517</v>
      </c>
      <c r="FO815">
        <v>4.44466679351501</v>
      </c>
      <c r="FP815">
        <v>0</v>
      </c>
      <c r="FQ815">
        <v>842.8215588235295</v>
      </c>
      <c r="FR815">
        <v>27.39112300612508</v>
      </c>
      <c r="FS815">
        <v>2.753178838566067</v>
      </c>
      <c r="FT815">
        <v>0</v>
      </c>
      <c r="FU815">
        <v>6.3154475</v>
      </c>
      <c r="FV815">
        <v>0.1724902063789759</v>
      </c>
      <c r="FW815">
        <v>0.03474322471720204</v>
      </c>
      <c r="FX815">
        <v>0</v>
      </c>
      <c r="FY815">
        <v>0</v>
      </c>
      <c r="FZ815">
        <v>3</v>
      </c>
      <c r="GA815" t="s">
        <v>439</v>
      </c>
      <c r="GB815">
        <v>2.98349</v>
      </c>
      <c r="GC815">
        <v>2.71553</v>
      </c>
      <c r="GD815">
        <v>0.0992567</v>
      </c>
      <c r="GE815">
        <v>0.106556</v>
      </c>
      <c r="GF815">
        <v>0.10436</v>
      </c>
      <c r="GG815">
        <v>0.08162170000000001</v>
      </c>
      <c r="GH815">
        <v>28571.7</v>
      </c>
      <c r="GI815">
        <v>28448.1</v>
      </c>
      <c r="GJ815">
        <v>29479.3</v>
      </c>
      <c r="GK815">
        <v>29446.1</v>
      </c>
      <c r="GL815">
        <v>34972.7</v>
      </c>
      <c r="GM815">
        <v>35957.7</v>
      </c>
      <c r="GN815">
        <v>41523.4</v>
      </c>
      <c r="GO815">
        <v>41963.2</v>
      </c>
      <c r="GP815">
        <v>1.9574</v>
      </c>
      <c r="GQ815">
        <v>1.90427</v>
      </c>
      <c r="GR815">
        <v>0.103489</v>
      </c>
      <c r="GS815">
        <v>0</v>
      </c>
      <c r="GT815">
        <v>25.2118</v>
      </c>
      <c r="GU815">
        <v>999.9</v>
      </c>
      <c r="GV815">
        <v>44</v>
      </c>
      <c r="GW815">
        <v>31.5</v>
      </c>
      <c r="GX815">
        <v>22.601</v>
      </c>
      <c r="GY815">
        <v>63.1435</v>
      </c>
      <c r="GZ815">
        <v>33.8942</v>
      </c>
      <c r="HA815">
        <v>1</v>
      </c>
      <c r="HB815">
        <v>-0.08596040000000001</v>
      </c>
      <c r="HC815">
        <v>0.257056</v>
      </c>
      <c r="HD815">
        <v>20.3325</v>
      </c>
      <c r="HE815">
        <v>5.21864</v>
      </c>
      <c r="HF815">
        <v>12.0099</v>
      </c>
      <c r="HG815">
        <v>4.98965</v>
      </c>
      <c r="HH815">
        <v>3.28865</v>
      </c>
      <c r="HI815">
        <v>9999</v>
      </c>
      <c r="HJ815">
        <v>9999</v>
      </c>
      <c r="HK815">
        <v>9999</v>
      </c>
      <c r="HL815">
        <v>157.9</v>
      </c>
      <c r="HM815">
        <v>1.86745</v>
      </c>
      <c r="HN815">
        <v>1.86646</v>
      </c>
      <c r="HO815">
        <v>1.86586</v>
      </c>
      <c r="HP815">
        <v>1.86584</v>
      </c>
      <c r="HQ815">
        <v>1.86768</v>
      </c>
      <c r="HR815">
        <v>1.87016</v>
      </c>
      <c r="HS815">
        <v>1.86876</v>
      </c>
      <c r="HT815">
        <v>1.87027</v>
      </c>
      <c r="HU815">
        <v>0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-2.405</v>
      </c>
      <c r="II815">
        <v>-0.092</v>
      </c>
      <c r="IJ815">
        <v>-0.9279119013753974</v>
      </c>
      <c r="IK815">
        <v>-0.003643892653284941</v>
      </c>
      <c r="IL815">
        <v>8.948238347276123E-07</v>
      </c>
      <c r="IM815">
        <v>-2.445980282225029E-10</v>
      </c>
      <c r="IN815">
        <v>-0.1764634167570225</v>
      </c>
      <c r="IO815">
        <v>-0.01042730378795286</v>
      </c>
      <c r="IP815">
        <v>0.00100284695746963</v>
      </c>
      <c r="IQ815">
        <v>-1.701466411570297E-05</v>
      </c>
      <c r="IR815">
        <v>2</v>
      </c>
      <c r="IS815">
        <v>2310</v>
      </c>
      <c r="IT815">
        <v>1</v>
      </c>
      <c r="IU815">
        <v>25</v>
      </c>
      <c r="IV815">
        <v>65.40000000000001</v>
      </c>
      <c r="IW815">
        <v>65.2</v>
      </c>
      <c r="IX815">
        <v>1.22925</v>
      </c>
      <c r="IY815">
        <v>2.22412</v>
      </c>
      <c r="IZ815">
        <v>1.39648</v>
      </c>
      <c r="JA815">
        <v>2.34375</v>
      </c>
      <c r="JB815">
        <v>1.49536</v>
      </c>
      <c r="JC815">
        <v>2.37183</v>
      </c>
      <c r="JD815">
        <v>36.0816</v>
      </c>
      <c r="JE815">
        <v>24.1663</v>
      </c>
      <c r="JF815">
        <v>18</v>
      </c>
      <c r="JG815">
        <v>516.893</v>
      </c>
      <c r="JH815">
        <v>439.148</v>
      </c>
      <c r="JI815">
        <v>24.9993</v>
      </c>
      <c r="JJ815">
        <v>26.318</v>
      </c>
      <c r="JK815">
        <v>29.9999</v>
      </c>
      <c r="JL815">
        <v>26.2687</v>
      </c>
      <c r="JM815">
        <v>26.2058</v>
      </c>
      <c r="JN815">
        <v>24.6137</v>
      </c>
      <c r="JO815">
        <v>28.7677</v>
      </c>
      <c r="JP815">
        <v>49.7124</v>
      </c>
      <c r="JQ815">
        <v>25</v>
      </c>
      <c r="JR815">
        <v>520.574</v>
      </c>
      <c r="JS815">
        <v>16.657</v>
      </c>
      <c r="JT815">
        <v>100.809</v>
      </c>
      <c r="JU815">
        <v>100.78</v>
      </c>
    </row>
    <row r="816" spans="1:281">
      <c r="A816">
        <v>800</v>
      </c>
      <c r="B816">
        <v>1658953160.1</v>
      </c>
      <c r="C816">
        <v>11522.09999990463</v>
      </c>
      <c r="D816" t="s">
        <v>2037</v>
      </c>
      <c r="E816" t="s">
        <v>2038</v>
      </c>
      <c r="F816">
        <v>5</v>
      </c>
      <c r="G816" t="s">
        <v>1976</v>
      </c>
      <c r="H816" t="s">
        <v>416</v>
      </c>
      <c r="I816">
        <v>1658953152.314285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517.3211697484389</v>
      </c>
      <c r="AK816">
        <v>471.0658545454544</v>
      </c>
      <c r="AL816">
        <v>3.162577145270524</v>
      </c>
      <c r="AM816">
        <v>65.19457410636298</v>
      </c>
      <c r="AN816">
        <f>(AP816 - AO816 + DI816*1E3/(8.314*(DK816+273.15)) * AR816/DH816 * AQ816) * DH816/(100*CV816) * 1000/(1000 - AP816)</f>
        <v>0</v>
      </c>
      <c r="AO816">
        <v>16.68831041026156</v>
      </c>
      <c r="AP816">
        <v>22.99862060606059</v>
      </c>
      <c r="AQ816">
        <v>-7.1330148019794E-05</v>
      </c>
      <c r="AR816">
        <v>84.67374055452532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417</v>
      </c>
      <c r="AY816" t="s">
        <v>417</v>
      </c>
      <c r="AZ816">
        <v>0</v>
      </c>
      <c r="BA816">
        <v>0</v>
      </c>
      <c r="BB816">
        <f>1-AZ816/BA816</f>
        <v>0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1394</v>
      </c>
      <c r="CA816">
        <v>300</v>
      </c>
      <c r="CB816">
        <v>300</v>
      </c>
      <c r="CC816">
        <v>300</v>
      </c>
      <c r="CD816">
        <v>10389.3</v>
      </c>
      <c r="CE816">
        <v>1221.96</v>
      </c>
      <c r="CF816">
        <v>-0.00688733</v>
      </c>
      <c r="CG816">
        <v>0.34</v>
      </c>
      <c r="CH816" t="s">
        <v>417</v>
      </c>
      <c r="CI816" t="s">
        <v>417</v>
      </c>
      <c r="CJ816" t="s">
        <v>417</v>
      </c>
      <c r="CK816" t="s">
        <v>417</v>
      </c>
      <c r="CL816" t="s">
        <v>417</v>
      </c>
      <c r="CM816" t="s">
        <v>417</v>
      </c>
      <c r="CN816" t="s">
        <v>417</v>
      </c>
      <c r="CO816" t="s">
        <v>417</v>
      </c>
      <c r="CP816" t="s">
        <v>417</v>
      </c>
      <c r="CQ816" t="s">
        <v>417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1658953152.314285</v>
      </c>
      <c r="DB816">
        <v>438.1567142857143</v>
      </c>
      <c r="DC816">
        <v>491.5502499999999</v>
      </c>
      <c r="DD816">
        <v>23.01267142857143</v>
      </c>
      <c r="DE816">
        <v>16.69126428571429</v>
      </c>
      <c r="DF816">
        <v>440.5369285714286</v>
      </c>
      <c r="DG816">
        <v>23.10456785714286</v>
      </c>
      <c r="DH816">
        <v>500.0520357142858</v>
      </c>
      <c r="DI816">
        <v>90.36495357142856</v>
      </c>
      <c r="DJ816">
        <v>0.09999211785714288</v>
      </c>
      <c r="DK816">
        <v>27.1226</v>
      </c>
      <c r="DL816">
        <v>26.90420357142857</v>
      </c>
      <c r="DM816">
        <v>999.9000000000002</v>
      </c>
      <c r="DN816">
        <v>0</v>
      </c>
      <c r="DO816">
        <v>0</v>
      </c>
      <c r="DP816">
        <v>9995.293214285715</v>
      </c>
      <c r="DQ816">
        <v>0</v>
      </c>
      <c r="DR816">
        <v>11.53577142857143</v>
      </c>
      <c r="DS816">
        <v>-53.39367499999999</v>
      </c>
      <c r="DT816">
        <v>448.477142857143</v>
      </c>
      <c r="DU816">
        <v>499.8941071428571</v>
      </c>
      <c r="DV816">
        <v>6.321404999999999</v>
      </c>
      <c r="DW816">
        <v>491.5502499999999</v>
      </c>
      <c r="DX816">
        <v>16.69126428571429</v>
      </c>
      <c r="DY816">
        <v>2.07954</v>
      </c>
      <c r="DZ816">
        <v>1.508305714285714</v>
      </c>
      <c r="EA816">
        <v>18.0633</v>
      </c>
      <c r="EB816">
        <v>13.052625</v>
      </c>
      <c r="EC816">
        <v>2000.003928571429</v>
      </c>
      <c r="ED816">
        <v>0.9800025714285715</v>
      </c>
      <c r="EE816">
        <v>0.01999702857142857</v>
      </c>
      <c r="EF816">
        <v>0</v>
      </c>
      <c r="EG816">
        <v>847.1612857142856</v>
      </c>
      <c r="EH816">
        <v>5.00097</v>
      </c>
      <c r="EI816">
        <v>16851.75714285714</v>
      </c>
      <c r="EJ816">
        <v>16707.62857142857</v>
      </c>
      <c r="EK816">
        <v>38.562</v>
      </c>
      <c r="EL816">
        <v>39.125</v>
      </c>
      <c r="EM816">
        <v>38.52435714285713</v>
      </c>
      <c r="EN816">
        <v>38.812</v>
      </c>
      <c r="EO816">
        <v>39.187</v>
      </c>
      <c r="EP816">
        <v>1955.104285714286</v>
      </c>
      <c r="EQ816">
        <v>39.89000000000001</v>
      </c>
      <c r="ER816">
        <v>0</v>
      </c>
      <c r="ES816">
        <v>3954</v>
      </c>
      <c r="ET816">
        <v>0</v>
      </c>
      <c r="EU816">
        <v>847.5009200000001</v>
      </c>
      <c r="EV816">
        <v>39.37699999436195</v>
      </c>
      <c r="EW816">
        <v>760.5923077082311</v>
      </c>
      <c r="EX816">
        <v>16858.304</v>
      </c>
      <c r="EY816">
        <v>15</v>
      </c>
      <c r="EZ816">
        <v>1658949246.1</v>
      </c>
      <c r="FA816" t="s">
        <v>1397</v>
      </c>
      <c r="FB816">
        <v>1658949228.6</v>
      </c>
      <c r="FC816">
        <v>1658949246.1</v>
      </c>
      <c r="FD816">
        <v>1</v>
      </c>
      <c r="FE816">
        <v>1.075</v>
      </c>
      <c r="FF816">
        <v>0.018</v>
      </c>
      <c r="FG816">
        <v>-2.327</v>
      </c>
      <c r="FH816">
        <v>-0.178</v>
      </c>
      <c r="FI816">
        <v>420</v>
      </c>
      <c r="FJ816">
        <v>13</v>
      </c>
      <c r="FK816">
        <v>0.09</v>
      </c>
      <c r="FL816">
        <v>0.02</v>
      </c>
      <c r="FM816">
        <v>-51.95125609756097</v>
      </c>
      <c r="FN816">
        <v>-28.81198118466899</v>
      </c>
      <c r="FO816">
        <v>2.89199574123837</v>
      </c>
      <c r="FP816">
        <v>0</v>
      </c>
      <c r="FQ816">
        <v>845.5899705882351</v>
      </c>
      <c r="FR816">
        <v>35.70647824120999</v>
      </c>
      <c r="FS816">
        <v>3.5256311699033</v>
      </c>
      <c r="FT816">
        <v>0</v>
      </c>
      <c r="FU816">
        <v>6.327860243902439</v>
      </c>
      <c r="FV816">
        <v>-0.1162064111498242</v>
      </c>
      <c r="FW816">
        <v>0.01597151083889994</v>
      </c>
      <c r="FX816">
        <v>0</v>
      </c>
      <c r="FY816">
        <v>0</v>
      </c>
      <c r="FZ816">
        <v>3</v>
      </c>
      <c r="GA816" t="s">
        <v>439</v>
      </c>
      <c r="GB816">
        <v>2.98342</v>
      </c>
      <c r="GC816">
        <v>2.7156</v>
      </c>
      <c r="GD816">
        <v>0.101794</v>
      </c>
      <c r="GE816">
        <v>0.109146</v>
      </c>
      <c r="GF816">
        <v>0.104347</v>
      </c>
      <c r="GG816">
        <v>0.08153340000000001</v>
      </c>
      <c r="GH816">
        <v>28491.3</v>
      </c>
      <c r="GI816">
        <v>28366</v>
      </c>
      <c r="GJ816">
        <v>29479.4</v>
      </c>
      <c r="GK816">
        <v>29446.5</v>
      </c>
      <c r="GL816">
        <v>34973.5</v>
      </c>
      <c r="GM816">
        <v>35961.5</v>
      </c>
      <c r="GN816">
        <v>41523.6</v>
      </c>
      <c r="GO816">
        <v>41963.5</v>
      </c>
      <c r="GP816">
        <v>1.9574</v>
      </c>
      <c r="GQ816">
        <v>1.9044</v>
      </c>
      <c r="GR816">
        <v>0.102259</v>
      </c>
      <c r="GS816">
        <v>0</v>
      </c>
      <c r="GT816">
        <v>25.2098</v>
      </c>
      <c r="GU816">
        <v>999.9</v>
      </c>
      <c r="GV816">
        <v>44</v>
      </c>
      <c r="GW816">
        <v>31.5</v>
      </c>
      <c r="GX816">
        <v>22.6031</v>
      </c>
      <c r="GY816">
        <v>63.0335</v>
      </c>
      <c r="GZ816">
        <v>33.7099</v>
      </c>
      <c r="HA816">
        <v>1</v>
      </c>
      <c r="HB816">
        <v>-0.0863796</v>
      </c>
      <c r="HC816">
        <v>0.253331</v>
      </c>
      <c r="HD816">
        <v>20.3325</v>
      </c>
      <c r="HE816">
        <v>5.21669</v>
      </c>
      <c r="HF816">
        <v>12.0099</v>
      </c>
      <c r="HG816">
        <v>4.9891</v>
      </c>
      <c r="HH816">
        <v>3.28842</v>
      </c>
      <c r="HI816">
        <v>9999</v>
      </c>
      <c r="HJ816">
        <v>9999</v>
      </c>
      <c r="HK816">
        <v>9999</v>
      </c>
      <c r="HL816">
        <v>157.9</v>
      </c>
      <c r="HM816">
        <v>1.86742</v>
      </c>
      <c r="HN816">
        <v>1.86646</v>
      </c>
      <c r="HO816">
        <v>1.86587</v>
      </c>
      <c r="HP816">
        <v>1.86584</v>
      </c>
      <c r="HQ816">
        <v>1.86768</v>
      </c>
      <c r="HR816">
        <v>1.87017</v>
      </c>
      <c r="HS816">
        <v>1.86875</v>
      </c>
      <c r="HT816">
        <v>1.87027</v>
      </c>
      <c r="HU816">
        <v>0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-2.451</v>
      </c>
      <c r="II816">
        <v>-0.092</v>
      </c>
      <c r="IJ816">
        <v>-0.9279119013753974</v>
      </c>
      <c r="IK816">
        <v>-0.003643892653284941</v>
      </c>
      <c r="IL816">
        <v>8.948238347276123E-07</v>
      </c>
      <c r="IM816">
        <v>-2.445980282225029E-10</v>
      </c>
      <c r="IN816">
        <v>-0.1764634167570225</v>
      </c>
      <c r="IO816">
        <v>-0.01042730378795286</v>
      </c>
      <c r="IP816">
        <v>0.00100284695746963</v>
      </c>
      <c r="IQ816">
        <v>-1.701466411570297E-05</v>
      </c>
      <c r="IR816">
        <v>2</v>
      </c>
      <c r="IS816">
        <v>2310</v>
      </c>
      <c r="IT816">
        <v>1</v>
      </c>
      <c r="IU816">
        <v>25</v>
      </c>
      <c r="IV816">
        <v>65.5</v>
      </c>
      <c r="IW816">
        <v>65.2</v>
      </c>
      <c r="IX816">
        <v>1.25732</v>
      </c>
      <c r="IY816">
        <v>2.23145</v>
      </c>
      <c r="IZ816">
        <v>1.39648</v>
      </c>
      <c r="JA816">
        <v>2.34497</v>
      </c>
      <c r="JB816">
        <v>1.49536</v>
      </c>
      <c r="JC816">
        <v>2.33154</v>
      </c>
      <c r="JD816">
        <v>36.0816</v>
      </c>
      <c r="JE816">
        <v>24.1663</v>
      </c>
      <c r="JF816">
        <v>18</v>
      </c>
      <c r="JG816">
        <v>516.893</v>
      </c>
      <c r="JH816">
        <v>439.223</v>
      </c>
      <c r="JI816">
        <v>24.9992</v>
      </c>
      <c r="JJ816">
        <v>26.3174</v>
      </c>
      <c r="JK816">
        <v>30.0001</v>
      </c>
      <c r="JL816">
        <v>26.2687</v>
      </c>
      <c r="JM816">
        <v>26.2058</v>
      </c>
      <c r="JN816">
        <v>25.28</v>
      </c>
      <c r="JO816">
        <v>28.7677</v>
      </c>
      <c r="JP816">
        <v>49.7124</v>
      </c>
      <c r="JQ816">
        <v>25</v>
      </c>
      <c r="JR816">
        <v>540.701</v>
      </c>
      <c r="JS816">
        <v>16.6269</v>
      </c>
      <c r="JT816">
        <v>100.809</v>
      </c>
      <c r="JU816">
        <v>100.78</v>
      </c>
    </row>
    <row r="817" spans="1:281">
      <c r="A817">
        <v>801</v>
      </c>
      <c r="B817">
        <v>1658953165.1</v>
      </c>
      <c r="C817">
        <v>11527.09999990463</v>
      </c>
      <c r="D817" t="s">
        <v>2039</v>
      </c>
      <c r="E817" t="s">
        <v>2040</v>
      </c>
      <c r="F817">
        <v>5</v>
      </c>
      <c r="G817" t="s">
        <v>1976</v>
      </c>
      <c r="H817" t="s">
        <v>416</v>
      </c>
      <c r="I817">
        <v>1658953157.6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534.3668954834784</v>
      </c>
      <c r="AK817">
        <v>486.9718242424242</v>
      </c>
      <c r="AL817">
        <v>3.178840981865491</v>
      </c>
      <c r="AM817">
        <v>65.19457410636298</v>
      </c>
      <c r="AN817">
        <f>(AP817 - AO817 + DI817*1E3/(8.314*(DK817+273.15)) * AR817/DH817 * AQ817) * DH817/(100*CV817) * 1000/(1000 - AP817)</f>
        <v>0</v>
      </c>
      <c r="AO817">
        <v>16.65188489584917</v>
      </c>
      <c r="AP817">
        <v>22.99159454545454</v>
      </c>
      <c r="AQ817">
        <v>-0.0002240326764361255</v>
      </c>
      <c r="AR817">
        <v>84.67374055452532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417</v>
      </c>
      <c r="AY817" t="s">
        <v>417</v>
      </c>
      <c r="AZ817">
        <v>0</v>
      </c>
      <c r="BA817">
        <v>0</v>
      </c>
      <c r="BB817">
        <f>1-AZ817/BA817</f>
        <v>0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1394</v>
      </c>
      <c r="CA817">
        <v>300</v>
      </c>
      <c r="CB817">
        <v>300</v>
      </c>
      <c r="CC817">
        <v>300</v>
      </c>
      <c r="CD817">
        <v>10389.3</v>
      </c>
      <c r="CE817">
        <v>1221.96</v>
      </c>
      <c r="CF817">
        <v>-0.00688733</v>
      </c>
      <c r="CG817">
        <v>0.34</v>
      </c>
      <c r="CH817" t="s">
        <v>417</v>
      </c>
      <c r="CI817" t="s">
        <v>417</v>
      </c>
      <c r="CJ817" t="s">
        <v>417</v>
      </c>
      <c r="CK817" t="s">
        <v>417</v>
      </c>
      <c r="CL817" t="s">
        <v>417</v>
      </c>
      <c r="CM817" t="s">
        <v>417</v>
      </c>
      <c r="CN817" t="s">
        <v>417</v>
      </c>
      <c r="CO817" t="s">
        <v>417</v>
      </c>
      <c r="CP817" t="s">
        <v>417</v>
      </c>
      <c r="CQ817" t="s">
        <v>417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1658953157.6</v>
      </c>
      <c r="DB817">
        <v>454.1268888888889</v>
      </c>
      <c r="DC817">
        <v>509.3244444444444</v>
      </c>
      <c r="DD817">
        <v>22.99951111111111</v>
      </c>
      <c r="DE817">
        <v>16.67362592592593</v>
      </c>
      <c r="DF817">
        <v>456.5549629629629</v>
      </c>
      <c r="DG817">
        <v>23.09152222222222</v>
      </c>
      <c r="DH817">
        <v>500.0557777777778</v>
      </c>
      <c r="DI817">
        <v>90.36408888888889</v>
      </c>
      <c r="DJ817">
        <v>0.1000103481481482</v>
      </c>
      <c r="DK817">
        <v>27.11788888888889</v>
      </c>
      <c r="DL817">
        <v>26.89321851851851</v>
      </c>
      <c r="DM817">
        <v>999.9000000000001</v>
      </c>
      <c r="DN817">
        <v>0</v>
      </c>
      <c r="DO817">
        <v>0</v>
      </c>
      <c r="DP817">
        <v>9990.167407407409</v>
      </c>
      <c r="DQ817">
        <v>0</v>
      </c>
      <c r="DR817">
        <v>11.5373074074074</v>
      </c>
      <c r="DS817">
        <v>-55.19768888888889</v>
      </c>
      <c r="DT817">
        <v>464.8173333333333</v>
      </c>
      <c r="DU817">
        <v>517.9606296296297</v>
      </c>
      <c r="DV817">
        <v>6.325888148148148</v>
      </c>
      <c r="DW817">
        <v>509.3244444444444</v>
      </c>
      <c r="DX817">
        <v>16.67362592592593</v>
      </c>
      <c r="DY817">
        <v>2.078331481481481</v>
      </c>
      <c r="DZ817">
        <v>1.506697777777778</v>
      </c>
      <c r="EA817">
        <v>18.05406296296296</v>
      </c>
      <c r="EB817">
        <v>13.0362962962963</v>
      </c>
      <c r="EC817">
        <v>1999.987777777778</v>
      </c>
      <c r="ED817">
        <v>0.9800021111111112</v>
      </c>
      <c r="EE817">
        <v>0.01999748888888889</v>
      </c>
      <c r="EF817">
        <v>0</v>
      </c>
      <c r="EG817">
        <v>850.622037037037</v>
      </c>
      <c r="EH817">
        <v>5.00097</v>
      </c>
      <c r="EI817">
        <v>16919.79259259259</v>
      </c>
      <c r="EJ817">
        <v>16707.48888888889</v>
      </c>
      <c r="EK817">
        <v>38.562</v>
      </c>
      <c r="EL817">
        <v>39.12033333333333</v>
      </c>
      <c r="EM817">
        <v>38.51148148148148</v>
      </c>
      <c r="EN817">
        <v>38.8074074074074</v>
      </c>
      <c r="EO817">
        <v>39.187</v>
      </c>
      <c r="EP817">
        <v>1955.087777777778</v>
      </c>
      <c r="EQ817">
        <v>39.89037037037038</v>
      </c>
      <c r="ER817">
        <v>0</v>
      </c>
      <c r="ES817">
        <v>3958.799999952316</v>
      </c>
      <c r="ET817">
        <v>0</v>
      </c>
      <c r="EU817">
        <v>850.63776</v>
      </c>
      <c r="EV817">
        <v>41.00692301317251</v>
      </c>
      <c r="EW817">
        <v>803.7153833818816</v>
      </c>
      <c r="EX817">
        <v>16920.372</v>
      </c>
      <c r="EY817">
        <v>15</v>
      </c>
      <c r="EZ817">
        <v>1658949246.1</v>
      </c>
      <c r="FA817" t="s">
        <v>1397</v>
      </c>
      <c r="FB817">
        <v>1658949228.6</v>
      </c>
      <c r="FC817">
        <v>1658949246.1</v>
      </c>
      <c r="FD817">
        <v>1</v>
      </c>
      <c r="FE817">
        <v>1.075</v>
      </c>
      <c r="FF817">
        <v>0.018</v>
      </c>
      <c r="FG817">
        <v>-2.327</v>
      </c>
      <c r="FH817">
        <v>-0.178</v>
      </c>
      <c r="FI817">
        <v>420</v>
      </c>
      <c r="FJ817">
        <v>13</v>
      </c>
      <c r="FK817">
        <v>0.09</v>
      </c>
      <c r="FL817">
        <v>0.02</v>
      </c>
      <c r="FM817">
        <v>-54.005035</v>
      </c>
      <c r="FN817">
        <v>-20.88114821763584</v>
      </c>
      <c r="FO817">
        <v>2.03784691777253</v>
      </c>
      <c r="FP817">
        <v>0</v>
      </c>
      <c r="FQ817">
        <v>848.518411764706</v>
      </c>
      <c r="FR817">
        <v>38.81197857437071</v>
      </c>
      <c r="FS817">
        <v>3.823161912203092</v>
      </c>
      <c r="FT817">
        <v>0</v>
      </c>
      <c r="FU817">
        <v>6.3268985</v>
      </c>
      <c r="FV817">
        <v>0.02673545966227664</v>
      </c>
      <c r="FW817">
        <v>0.01364704849958412</v>
      </c>
      <c r="FX817">
        <v>1</v>
      </c>
      <c r="FY817">
        <v>1</v>
      </c>
      <c r="FZ817">
        <v>3</v>
      </c>
      <c r="GA817" t="s">
        <v>426</v>
      </c>
      <c r="GB817">
        <v>2.98348</v>
      </c>
      <c r="GC817">
        <v>2.71571</v>
      </c>
      <c r="GD817">
        <v>0.10431</v>
      </c>
      <c r="GE817">
        <v>0.111687</v>
      </c>
      <c r="GF817">
        <v>0.104331</v>
      </c>
      <c r="GG817">
        <v>0.0814232</v>
      </c>
      <c r="GH817">
        <v>28411.1</v>
      </c>
      <c r="GI817">
        <v>28284.9</v>
      </c>
      <c r="GJ817">
        <v>29478.9</v>
      </c>
      <c r="GK817">
        <v>29446.2</v>
      </c>
      <c r="GL817">
        <v>34973.7</v>
      </c>
      <c r="GM817">
        <v>35965.7</v>
      </c>
      <c r="GN817">
        <v>41523.1</v>
      </c>
      <c r="GO817">
        <v>41963.3</v>
      </c>
      <c r="GP817">
        <v>1.9572</v>
      </c>
      <c r="GQ817">
        <v>1.90405</v>
      </c>
      <c r="GR817">
        <v>0.101961</v>
      </c>
      <c r="GS817">
        <v>0</v>
      </c>
      <c r="GT817">
        <v>25.2087</v>
      </c>
      <c r="GU817">
        <v>999.9</v>
      </c>
      <c r="GV817">
        <v>43.9</v>
      </c>
      <c r="GW817">
        <v>31.5</v>
      </c>
      <c r="GX817">
        <v>22.5481</v>
      </c>
      <c r="GY817">
        <v>63.0735</v>
      </c>
      <c r="GZ817">
        <v>33.6458</v>
      </c>
      <c r="HA817">
        <v>1</v>
      </c>
      <c r="HB817">
        <v>-0.0862195</v>
      </c>
      <c r="HC817">
        <v>0.249493</v>
      </c>
      <c r="HD817">
        <v>20.3325</v>
      </c>
      <c r="HE817">
        <v>5.21729</v>
      </c>
      <c r="HF817">
        <v>12.0099</v>
      </c>
      <c r="HG817">
        <v>4.98935</v>
      </c>
      <c r="HH817">
        <v>3.2885</v>
      </c>
      <c r="HI817">
        <v>9999</v>
      </c>
      <c r="HJ817">
        <v>9999</v>
      </c>
      <c r="HK817">
        <v>9999</v>
      </c>
      <c r="HL817">
        <v>157.9</v>
      </c>
      <c r="HM817">
        <v>1.8674</v>
      </c>
      <c r="HN817">
        <v>1.86646</v>
      </c>
      <c r="HO817">
        <v>1.86588</v>
      </c>
      <c r="HP817">
        <v>1.86584</v>
      </c>
      <c r="HQ817">
        <v>1.86768</v>
      </c>
      <c r="HR817">
        <v>1.87016</v>
      </c>
      <c r="HS817">
        <v>1.86875</v>
      </c>
      <c r="HT817">
        <v>1.87027</v>
      </c>
      <c r="HU817">
        <v>0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-2.497</v>
      </c>
      <c r="II817">
        <v>-0.0921</v>
      </c>
      <c r="IJ817">
        <v>-0.9279119013753974</v>
      </c>
      <c r="IK817">
        <v>-0.003643892653284941</v>
      </c>
      <c r="IL817">
        <v>8.948238347276123E-07</v>
      </c>
      <c r="IM817">
        <v>-2.445980282225029E-10</v>
      </c>
      <c r="IN817">
        <v>-0.1764634167570225</v>
      </c>
      <c r="IO817">
        <v>-0.01042730378795286</v>
      </c>
      <c r="IP817">
        <v>0.00100284695746963</v>
      </c>
      <c r="IQ817">
        <v>-1.701466411570297E-05</v>
      </c>
      <c r="IR817">
        <v>2</v>
      </c>
      <c r="IS817">
        <v>2310</v>
      </c>
      <c r="IT817">
        <v>1</v>
      </c>
      <c r="IU817">
        <v>25</v>
      </c>
      <c r="IV817">
        <v>65.59999999999999</v>
      </c>
      <c r="IW817">
        <v>65.3</v>
      </c>
      <c r="IX817">
        <v>1.29272</v>
      </c>
      <c r="IY817">
        <v>2.23145</v>
      </c>
      <c r="IZ817">
        <v>1.39648</v>
      </c>
      <c r="JA817">
        <v>2.34375</v>
      </c>
      <c r="JB817">
        <v>1.49536</v>
      </c>
      <c r="JC817">
        <v>2.2876</v>
      </c>
      <c r="JD817">
        <v>36.0816</v>
      </c>
      <c r="JE817">
        <v>24.1663</v>
      </c>
      <c r="JF817">
        <v>18</v>
      </c>
      <c r="JG817">
        <v>516.7619999999999</v>
      </c>
      <c r="JH817">
        <v>439.012</v>
      </c>
      <c r="JI817">
        <v>24.9991</v>
      </c>
      <c r="JJ817">
        <v>26.3174</v>
      </c>
      <c r="JK817">
        <v>30.0001</v>
      </c>
      <c r="JL817">
        <v>26.2687</v>
      </c>
      <c r="JM817">
        <v>26.2058</v>
      </c>
      <c r="JN817">
        <v>25.885</v>
      </c>
      <c r="JO817">
        <v>29.3781</v>
      </c>
      <c r="JP817">
        <v>49.7124</v>
      </c>
      <c r="JQ817">
        <v>25</v>
      </c>
      <c r="JR817">
        <v>554.058</v>
      </c>
      <c r="JS817">
        <v>16.4456</v>
      </c>
      <c r="JT817">
        <v>100.808</v>
      </c>
      <c r="JU817">
        <v>100.78</v>
      </c>
    </row>
    <row r="818" spans="1:281">
      <c r="A818">
        <v>802</v>
      </c>
      <c r="B818">
        <v>1658953170.1</v>
      </c>
      <c r="C818">
        <v>11532.09999990463</v>
      </c>
      <c r="D818" t="s">
        <v>2041</v>
      </c>
      <c r="E818" t="s">
        <v>2042</v>
      </c>
      <c r="F818">
        <v>5</v>
      </c>
      <c r="G818" t="s">
        <v>1976</v>
      </c>
      <c r="H818" t="s">
        <v>416</v>
      </c>
      <c r="I818">
        <v>1658953162.314285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551.7792988381021</v>
      </c>
      <c r="AK818">
        <v>502.9582545454547</v>
      </c>
      <c r="AL818">
        <v>3.204401509924461</v>
      </c>
      <c r="AM818">
        <v>65.19457410636298</v>
      </c>
      <c r="AN818">
        <f>(AP818 - AO818 + DI818*1E3/(8.314*(DK818+273.15)) * AR818/DH818 * AQ818) * DH818/(100*CV818) * 1000/(1000 - AP818)</f>
        <v>0</v>
      </c>
      <c r="AO818">
        <v>16.60310177884937</v>
      </c>
      <c r="AP818">
        <v>22.97872181818181</v>
      </c>
      <c r="AQ818">
        <v>2.411173905670856E-05</v>
      </c>
      <c r="AR818">
        <v>84.67374055452532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417</v>
      </c>
      <c r="AY818" t="s">
        <v>417</v>
      </c>
      <c r="AZ818">
        <v>0</v>
      </c>
      <c r="BA818">
        <v>0</v>
      </c>
      <c r="BB818">
        <f>1-AZ818/BA818</f>
        <v>0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1394</v>
      </c>
      <c r="CA818">
        <v>300</v>
      </c>
      <c r="CB818">
        <v>300</v>
      </c>
      <c r="CC818">
        <v>300</v>
      </c>
      <c r="CD818">
        <v>10389.3</v>
      </c>
      <c r="CE818">
        <v>1221.96</v>
      </c>
      <c r="CF818">
        <v>-0.00688733</v>
      </c>
      <c r="CG818">
        <v>0.34</v>
      </c>
      <c r="CH818" t="s">
        <v>417</v>
      </c>
      <c r="CI818" t="s">
        <v>417</v>
      </c>
      <c r="CJ818" t="s">
        <v>417</v>
      </c>
      <c r="CK818" t="s">
        <v>417</v>
      </c>
      <c r="CL818" t="s">
        <v>417</v>
      </c>
      <c r="CM818" t="s">
        <v>417</v>
      </c>
      <c r="CN818" t="s">
        <v>417</v>
      </c>
      <c r="CO818" t="s">
        <v>417</v>
      </c>
      <c r="CP818" t="s">
        <v>417</v>
      </c>
      <c r="CQ818" t="s">
        <v>417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1658953162.314285</v>
      </c>
      <c r="DB818">
        <v>468.6965714285715</v>
      </c>
      <c r="DC818">
        <v>525.2444642857142</v>
      </c>
      <c r="DD818">
        <v>22.99387142857143</v>
      </c>
      <c r="DE818">
        <v>16.63616428571428</v>
      </c>
      <c r="DF818">
        <v>471.1681428571428</v>
      </c>
      <c r="DG818">
        <v>23.08592142857142</v>
      </c>
      <c r="DH818">
        <v>500.0366785714286</v>
      </c>
      <c r="DI818">
        <v>90.36386785714284</v>
      </c>
      <c r="DJ818">
        <v>0.09994717857142858</v>
      </c>
      <c r="DK818">
        <v>27.11538214285714</v>
      </c>
      <c r="DL818">
        <v>26.88211428571429</v>
      </c>
      <c r="DM818">
        <v>999.9000000000002</v>
      </c>
      <c r="DN818">
        <v>0</v>
      </c>
      <c r="DO818">
        <v>0</v>
      </c>
      <c r="DP818">
        <v>9997.127499999999</v>
      </c>
      <c r="DQ818">
        <v>0</v>
      </c>
      <c r="DR818">
        <v>11.54486785714286</v>
      </c>
      <c r="DS818">
        <v>-56.54794285714285</v>
      </c>
      <c r="DT818">
        <v>479.7272857142857</v>
      </c>
      <c r="DU818">
        <v>534.1296785714286</v>
      </c>
      <c r="DV818">
        <v>6.357705714285716</v>
      </c>
      <c r="DW818">
        <v>525.2444642857142</v>
      </c>
      <c r="DX818">
        <v>16.63616428571428</v>
      </c>
      <c r="DY818">
        <v>2.077816428571428</v>
      </c>
      <c r="DZ818">
        <v>1.503308571428571</v>
      </c>
      <c r="EA818">
        <v>18.05011785714286</v>
      </c>
      <c r="EB818">
        <v>13.00179285714286</v>
      </c>
      <c r="EC818">
        <v>1999.988214285714</v>
      </c>
      <c r="ED818">
        <v>0.9800019285714284</v>
      </c>
      <c r="EE818">
        <v>0.01999767142857143</v>
      </c>
      <c r="EF818">
        <v>0</v>
      </c>
      <c r="EG818">
        <v>853.8182857142858</v>
      </c>
      <c r="EH818">
        <v>5.00097</v>
      </c>
      <c r="EI818">
        <v>16983.04642857143</v>
      </c>
      <c r="EJ818">
        <v>16707.48928571428</v>
      </c>
      <c r="EK818">
        <v>38.562</v>
      </c>
      <c r="EL818">
        <v>39.1205</v>
      </c>
      <c r="EM818">
        <v>38.50221428571428</v>
      </c>
      <c r="EN818">
        <v>38.7965</v>
      </c>
      <c r="EO818">
        <v>39.187</v>
      </c>
      <c r="EP818">
        <v>1955.088214285715</v>
      </c>
      <c r="EQ818">
        <v>39.89321428571429</v>
      </c>
      <c r="ER818">
        <v>0</v>
      </c>
      <c r="ES818">
        <v>3964.200000047684</v>
      </c>
      <c r="ET818">
        <v>0</v>
      </c>
      <c r="EU818">
        <v>854.1133076923078</v>
      </c>
      <c r="EV818">
        <v>40.49852990751099</v>
      </c>
      <c r="EW818">
        <v>807.4769230936232</v>
      </c>
      <c r="EX818">
        <v>16988.66538461539</v>
      </c>
      <c r="EY818">
        <v>15</v>
      </c>
      <c r="EZ818">
        <v>1658949246.1</v>
      </c>
      <c r="FA818" t="s">
        <v>1397</v>
      </c>
      <c r="FB818">
        <v>1658949228.6</v>
      </c>
      <c r="FC818">
        <v>1658949246.1</v>
      </c>
      <c r="FD818">
        <v>1</v>
      </c>
      <c r="FE818">
        <v>1.075</v>
      </c>
      <c r="FF818">
        <v>0.018</v>
      </c>
      <c r="FG818">
        <v>-2.327</v>
      </c>
      <c r="FH818">
        <v>-0.178</v>
      </c>
      <c r="FI818">
        <v>420</v>
      </c>
      <c r="FJ818">
        <v>13</v>
      </c>
      <c r="FK818">
        <v>0.09</v>
      </c>
      <c r="FL818">
        <v>0.02</v>
      </c>
      <c r="FM818">
        <v>-55.68628750000001</v>
      </c>
      <c r="FN818">
        <v>-17.20864277673543</v>
      </c>
      <c r="FO818">
        <v>1.658828228477484</v>
      </c>
      <c r="FP818">
        <v>0</v>
      </c>
      <c r="FQ818">
        <v>851.664205882353</v>
      </c>
      <c r="FR818">
        <v>40.69092438265102</v>
      </c>
      <c r="FS818">
        <v>4.001195363883826</v>
      </c>
      <c r="FT818">
        <v>0</v>
      </c>
      <c r="FU818">
        <v>6.3425785</v>
      </c>
      <c r="FV818">
        <v>0.3357052908067344</v>
      </c>
      <c r="FW818">
        <v>0.03815071536354202</v>
      </c>
      <c r="FX818">
        <v>0</v>
      </c>
      <c r="FY818">
        <v>0</v>
      </c>
      <c r="FZ818">
        <v>3</v>
      </c>
      <c r="GA818" t="s">
        <v>439</v>
      </c>
      <c r="GB818">
        <v>2.98343</v>
      </c>
      <c r="GC818">
        <v>2.7156</v>
      </c>
      <c r="GD818">
        <v>0.106804</v>
      </c>
      <c r="GE818">
        <v>0.114242</v>
      </c>
      <c r="GF818">
        <v>0.104276</v>
      </c>
      <c r="GG818">
        <v>0.08093649999999999</v>
      </c>
      <c r="GH818">
        <v>28331.8</v>
      </c>
      <c r="GI818">
        <v>28203.7</v>
      </c>
      <c r="GJ818">
        <v>29478.7</v>
      </c>
      <c r="GK818">
        <v>29446.4</v>
      </c>
      <c r="GL818">
        <v>34975.9</v>
      </c>
      <c r="GM818">
        <v>35985.2</v>
      </c>
      <c r="GN818">
        <v>41523</v>
      </c>
      <c r="GO818">
        <v>41963.4</v>
      </c>
      <c r="GP818">
        <v>1.9572</v>
      </c>
      <c r="GQ818">
        <v>1.90403</v>
      </c>
      <c r="GR818">
        <v>0.101291</v>
      </c>
      <c r="GS818">
        <v>0</v>
      </c>
      <c r="GT818">
        <v>25.2076</v>
      </c>
      <c r="GU818">
        <v>999.9</v>
      </c>
      <c r="GV818">
        <v>43.9</v>
      </c>
      <c r="GW818">
        <v>31.5</v>
      </c>
      <c r="GX818">
        <v>22.5504</v>
      </c>
      <c r="GY818">
        <v>62.9335</v>
      </c>
      <c r="GZ818">
        <v>33.6979</v>
      </c>
      <c r="HA818">
        <v>1</v>
      </c>
      <c r="HB818">
        <v>-0.0863415</v>
      </c>
      <c r="HC818">
        <v>0.245948</v>
      </c>
      <c r="HD818">
        <v>20.3324</v>
      </c>
      <c r="HE818">
        <v>5.21684</v>
      </c>
      <c r="HF818">
        <v>12.0099</v>
      </c>
      <c r="HG818">
        <v>4.9884</v>
      </c>
      <c r="HH818">
        <v>3.28848</v>
      </c>
      <c r="HI818">
        <v>9999</v>
      </c>
      <c r="HJ818">
        <v>9999</v>
      </c>
      <c r="HK818">
        <v>9999</v>
      </c>
      <c r="HL818">
        <v>157.9</v>
      </c>
      <c r="HM818">
        <v>1.86746</v>
      </c>
      <c r="HN818">
        <v>1.86646</v>
      </c>
      <c r="HO818">
        <v>1.86588</v>
      </c>
      <c r="HP818">
        <v>1.86584</v>
      </c>
      <c r="HQ818">
        <v>1.86768</v>
      </c>
      <c r="HR818">
        <v>1.87017</v>
      </c>
      <c r="HS818">
        <v>1.86877</v>
      </c>
      <c r="HT818">
        <v>1.87027</v>
      </c>
      <c r="HU818">
        <v>0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-2.543</v>
      </c>
      <c r="II818">
        <v>-0.0922</v>
      </c>
      <c r="IJ818">
        <v>-0.9279119013753974</v>
      </c>
      <c r="IK818">
        <v>-0.003643892653284941</v>
      </c>
      <c r="IL818">
        <v>8.948238347276123E-07</v>
      </c>
      <c r="IM818">
        <v>-2.445980282225029E-10</v>
      </c>
      <c r="IN818">
        <v>-0.1764634167570225</v>
      </c>
      <c r="IO818">
        <v>-0.01042730378795286</v>
      </c>
      <c r="IP818">
        <v>0.00100284695746963</v>
      </c>
      <c r="IQ818">
        <v>-1.701466411570297E-05</v>
      </c>
      <c r="IR818">
        <v>2</v>
      </c>
      <c r="IS818">
        <v>2310</v>
      </c>
      <c r="IT818">
        <v>1</v>
      </c>
      <c r="IU818">
        <v>25</v>
      </c>
      <c r="IV818">
        <v>65.7</v>
      </c>
      <c r="IW818">
        <v>65.40000000000001</v>
      </c>
      <c r="IX818">
        <v>1.32568</v>
      </c>
      <c r="IY818">
        <v>2.22656</v>
      </c>
      <c r="IZ818">
        <v>1.39648</v>
      </c>
      <c r="JA818">
        <v>2.34375</v>
      </c>
      <c r="JB818">
        <v>1.49536</v>
      </c>
      <c r="JC818">
        <v>2.2937</v>
      </c>
      <c r="JD818">
        <v>36.105</v>
      </c>
      <c r="JE818">
        <v>24.1575</v>
      </c>
      <c r="JF818">
        <v>18</v>
      </c>
      <c r="JG818">
        <v>516.763</v>
      </c>
      <c r="JH818">
        <v>438.997</v>
      </c>
      <c r="JI818">
        <v>24.9992</v>
      </c>
      <c r="JJ818">
        <v>26.3174</v>
      </c>
      <c r="JK818">
        <v>30.0001</v>
      </c>
      <c r="JL818">
        <v>26.2687</v>
      </c>
      <c r="JM818">
        <v>26.2058</v>
      </c>
      <c r="JN818">
        <v>26.5291</v>
      </c>
      <c r="JO818">
        <v>29.3781</v>
      </c>
      <c r="JP818">
        <v>49.7124</v>
      </c>
      <c r="JQ818">
        <v>25</v>
      </c>
      <c r="JR818">
        <v>574.095</v>
      </c>
      <c r="JS818">
        <v>16.3925</v>
      </c>
      <c r="JT818">
        <v>100.807</v>
      </c>
      <c r="JU818">
        <v>100.78</v>
      </c>
    </row>
    <row r="819" spans="1:281">
      <c r="A819">
        <v>803</v>
      </c>
      <c r="B819">
        <v>1658953175.1</v>
      </c>
      <c r="C819">
        <v>11537.09999990463</v>
      </c>
      <c r="D819" t="s">
        <v>2043</v>
      </c>
      <c r="E819" t="s">
        <v>2044</v>
      </c>
      <c r="F819">
        <v>5</v>
      </c>
      <c r="G819" t="s">
        <v>1976</v>
      </c>
      <c r="H819" t="s">
        <v>416</v>
      </c>
      <c r="I819">
        <v>1658953167.6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568.6690310763621</v>
      </c>
      <c r="AK819">
        <v>519.1179030303032</v>
      </c>
      <c r="AL819">
        <v>3.237513719901206</v>
      </c>
      <c r="AM819">
        <v>65.19457410636298</v>
      </c>
      <c r="AN819">
        <f>(AP819 - AO819 + DI819*1E3/(8.314*(DK819+273.15)) * AR819/DH819 * AQ819) * DH819/(100*CV819) * 1000/(1000 - AP819)</f>
        <v>0</v>
      </c>
      <c r="AO819">
        <v>16.473052883169</v>
      </c>
      <c r="AP819">
        <v>22.9257709090909</v>
      </c>
      <c r="AQ819">
        <v>-0.01263786536043985</v>
      </c>
      <c r="AR819">
        <v>84.67374055452532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417</v>
      </c>
      <c r="AY819" t="s">
        <v>417</v>
      </c>
      <c r="AZ819">
        <v>0</v>
      </c>
      <c r="BA819">
        <v>0</v>
      </c>
      <c r="BB819">
        <f>1-AZ819/BA819</f>
        <v>0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1394</v>
      </c>
      <c r="CA819">
        <v>300</v>
      </c>
      <c r="CB819">
        <v>300</v>
      </c>
      <c r="CC819">
        <v>300</v>
      </c>
      <c r="CD819">
        <v>10389.3</v>
      </c>
      <c r="CE819">
        <v>1221.96</v>
      </c>
      <c r="CF819">
        <v>-0.00688733</v>
      </c>
      <c r="CG819">
        <v>0.34</v>
      </c>
      <c r="CH819" t="s">
        <v>417</v>
      </c>
      <c r="CI819" t="s">
        <v>417</v>
      </c>
      <c r="CJ819" t="s">
        <v>417</v>
      </c>
      <c r="CK819" t="s">
        <v>417</v>
      </c>
      <c r="CL819" t="s">
        <v>417</v>
      </c>
      <c r="CM819" t="s">
        <v>417</v>
      </c>
      <c r="CN819" t="s">
        <v>417</v>
      </c>
      <c r="CO819" t="s">
        <v>417</v>
      </c>
      <c r="CP819" t="s">
        <v>417</v>
      </c>
      <c r="CQ819" t="s">
        <v>417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1658953167.6</v>
      </c>
      <c r="DB819">
        <v>485.192</v>
      </c>
      <c r="DC819">
        <v>543.0811851851852</v>
      </c>
      <c r="DD819">
        <v>22.97577777777778</v>
      </c>
      <c r="DE819">
        <v>16.56134814814815</v>
      </c>
      <c r="DF819">
        <v>487.7125185185186</v>
      </c>
      <c r="DG819">
        <v>23.06798148148148</v>
      </c>
      <c r="DH819">
        <v>500.0462222222223</v>
      </c>
      <c r="DI819">
        <v>90.36390740740741</v>
      </c>
      <c r="DJ819">
        <v>0.09998601111111111</v>
      </c>
      <c r="DK819">
        <v>27.11401111111111</v>
      </c>
      <c r="DL819">
        <v>26.86888888888889</v>
      </c>
      <c r="DM819">
        <v>999.9000000000001</v>
      </c>
      <c r="DN819">
        <v>0</v>
      </c>
      <c r="DO819">
        <v>0</v>
      </c>
      <c r="DP819">
        <v>10001.97074074074</v>
      </c>
      <c r="DQ819">
        <v>0</v>
      </c>
      <c r="DR819">
        <v>11.54621851851852</v>
      </c>
      <c r="DS819">
        <v>-57.88914814814815</v>
      </c>
      <c r="DT819">
        <v>496.6015925925926</v>
      </c>
      <c r="DU819">
        <v>552.2256296296297</v>
      </c>
      <c r="DV819">
        <v>6.414431111111111</v>
      </c>
      <c r="DW819">
        <v>543.0811851851852</v>
      </c>
      <c r="DX819">
        <v>16.56134814814815</v>
      </c>
      <c r="DY819">
        <v>2.076181851851852</v>
      </c>
      <c r="DZ819">
        <v>1.496547407407407</v>
      </c>
      <c r="EA819">
        <v>18.0376</v>
      </c>
      <c r="EB819">
        <v>12.93278888888889</v>
      </c>
      <c r="EC819">
        <v>2000.01074074074</v>
      </c>
      <c r="ED819">
        <v>0.9800015555555555</v>
      </c>
      <c r="EE819">
        <v>0.01999804444444444</v>
      </c>
      <c r="EF819">
        <v>0</v>
      </c>
      <c r="EG819">
        <v>857.3703333333333</v>
      </c>
      <c r="EH819">
        <v>5.00097</v>
      </c>
      <c r="EI819">
        <v>17054.05555555555</v>
      </c>
      <c r="EJ819">
        <v>16707.65925925926</v>
      </c>
      <c r="EK819">
        <v>38.562</v>
      </c>
      <c r="EL819">
        <v>39.12033333333333</v>
      </c>
      <c r="EM819">
        <v>38.5</v>
      </c>
      <c r="EN819">
        <v>38.77525925925926</v>
      </c>
      <c r="EO819">
        <v>39.187</v>
      </c>
      <c r="EP819">
        <v>1955.110740740741</v>
      </c>
      <c r="EQ819">
        <v>39.89666666666667</v>
      </c>
      <c r="ER819">
        <v>0</v>
      </c>
      <c r="ES819">
        <v>3969</v>
      </c>
      <c r="ET819">
        <v>0</v>
      </c>
      <c r="EU819">
        <v>857.2925384615385</v>
      </c>
      <c r="EV819">
        <v>39.46721368678417</v>
      </c>
      <c r="EW819">
        <v>800.5504279238426</v>
      </c>
      <c r="EX819">
        <v>17053.11923076923</v>
      </c>
      <c r="EY819">
        <v>15</v>
      </c>
      <c r="EZ819">
        <v>1658949246.1</v>
      </c>
      <c r="FA819" t="s">
        <v>1397</v>
      </c>
      <c r="FB819">
        <v>1658949228.6</v>
      </c>
      <c r="FC819">
        <v>1658949246.1</v>
      </c>
      <c r="FD819">
        <v>1</v>
      </c>
      <c r="FE819">
        <v>1.075</v>
      </c>
      <c r="FF819">
        <v>0.018</v>
      </c>
      <c r="FG819">
        <v>-2.327</v>
      </c>
      <c r="FH819">
        <v>-0.178</v>
      </c>
      <c r="FI819">
        <v>420</v>
      </c>
      <c r="FJ819">
        <v>13</v>
      </c>
      <c r="FK819">
        <v>0.09</v>
      </c>
      <c r="FL819">
        <v>0.02</v>
      </c>
      <c r="FM819">
        <v>-57.10122439024391</v>
      </c>
      <c r="FN819">
        <v>-15.57857560975614</v>
      </c>
      <c r="FO819">
        <v>1.542119121775805</v>
      </c>
      <c r="FP819">
        <v>0</v>
      </c>
      <c r="FQ819">
        <v>855.284411764706</v>
      </c>
      <c r="FR819">
        <v>40.26444615470475</v>
      </c>
      <c r="FS819">
        <v>3.960746669933715</v>
      </c>
      <c r="FT819">
        <v>0</v>
      </c>
      <c r="FU819">
        <v>6.386363170731707</v>
      </c>
      <c r="FV819">
        <v>0.6456806968641166</v>
      </c>
      <c r="FW819">
        <v>0.06678281513431078</v>
      </c>
      <c r="FX819">
        <v>0</v>
      </c>
      <c r="FY819">
        <v>0</v>
      </c>
      <c r="FZ819">
        <v>3</v>
      </c>
      <c r="GA819" t="s">
        <v>439</v>
      </c>
      <c r="GB819">
        <v>2.98357</v>
      </c>
      <c r="GC819">
        <v>2.71561</v>
      </c>
      <c r="GD819">
        <v>0.109284</v>
      </c>
      <c r="GE819">
        <v>0.11669</v>
      </c>
      <c r="GF819">
        <v>0.104111</v>
      </c>
      <c r="GG819">
        <v>0.08073180000000001</v>
      </c>
      <c r="GH819">
        <v>28253</v>
      </c>
      <c r="GI819">
        <v>28125.8</v>
      </c>
      <c r="GJ819">
        <v>29478.6</v>
      </c>
      <c r="GK819">
        <v>29446.5</v>
      </c>
      <c r="GL819">
        <v>34982.1</v>
      </c>
      <c r="GM819">
        <v>35993.4</v>
      </c>
      <c r="GN819">
        <v>41522.5</v>
      </c>
      <c r="GO819">
        <v>41963.5</v>
      </c>
      <c r="GP819">
        <v>1.9575</v>
      </c>
      <c r="GQ819">
        <v>1.90375</v>
      </c>
      <c r="GR819">
        <v>0.100732</v>
      </c>
      <c r="GS819">
        <v>0</v>
      </c>
      <c r="GT819">
        <v>25.2055</v>
      </c>
      <c r="GU819">
        <v>999.9</v>
      </c>
      <c r="GV819">
        <v>43.9</v>
      </c>
      <c r="GW819">
        <v>31.5</v>
      </c>
      <c r="GX819">
        <v>22.5498</v>
      </c>
      <c r="GY819">
        <v>63.0635</v>
      </c>
      <c r="GZ819">
        <v>33.6659</v>
      </c>
      <c r="HA819">
        <v>1</v>
      </c>
      <c r="HB819">
        <v>-0.0864177</v>
      </c>
      <c r="HC819">
        <v>0.242358</v>
      </c>
      <c r="HD819">
        <v>20.3326</v>
      </c>
      <c r="HE819">
        <v>5.21744</v>
      </c>
      <c r="HF819">
        <v>12.0099</v>
      </c>
      <c r="HG819">
        <v>4.98915</v>
      </c>
      <c r="HH819">
        <v>3.28842</v>
      </c>
      <c r="HI819">
        <v>9999</v>
      </c>
      <c r="HJ819">
        <v>9999</v>
      </c>
      <c r="HK819">
        <v>9999</v>
      </c>
      <c r="HL819">
        <v>157.9</v>
      </c>
      <c r="HM819">
        <v>1.86743</v>
      </c>
      <c r="HN819">
        <v>1.86646</v>
      </c>
      <c r="HO819">
        <v>1.86586</v>
      </c>
      <c r="HP819">
        <v>1.86584</v>
      </c>
      <c r="HQ819">
        <v>1.86768</v>
      </c>
      <c r="HR819">
        <v>1.87015</v>
      </c>
      <c r="HS819">
        <v>1.86876</v>
      </c>
      <c r="HT819">
        <v>1.87027</v>
      </c>
      <c r="HU819">
        <v>0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-2.59</v>
      </c>
      <c r="II819">
        <v>-0.0926</v>
      </c>
      <c r="IJ819">
        <v>-0.9279119013753974</v>
      </c>
      <c r="IK819">
        <v>-0.003643892653284941</v>
      </c>
      <c r="IL819">
        <v>8.948238347276123E-07</v>
      </c>
      <c r="IM819">
        <v>-2.445980282225029E-10</v>
      </c>
      <c r="IN819">
        <v>-0.1764634167570225</v>
      </c>
      <c r="IO819">
        <v>-0.01042730378795286</v>
      </c>
      <c r="IP819">
        <v>0.00100284695746963</v>
      </c>
      <c r="IQ819">
        <v>-1.701466411570297E-05</v>
      </c>
      <c r="IR819">
        <v>2</v>
      </c>
      <c r="IS819">
        <v>2310</v>
      </c>
      <c r="IT819">
        <v>1</v>
      </c>
      <c r="IU819">
        <v>25</v>
      </c>
      <c r="IV819">
        <v>65.8</v>
      </c>
      <c r="IW819">
        <v>65.5</v>
      </c>
      <c r="IX819">
        <v>1.35498</v>
      </c>
      <c r="IY819">
        <v>2.22534</v>
      </c>
      <c r="IZ819">
        <v>1.39648</v>
      </c>
      <c r="JA819">
        <v>2.34375</v>
      </c>
      <c r="JB819">
        <v>1.49536</v>
      </c>
      <c r="JC819">
        <v>2.30957</v>
      </c>
      <c r="JD819">
        <v>36.105</v>
      </c>
      <c r="JE819">
        <v>24.1663</v>
      </c>
      <c r="JF819">
        <v>18</v>
      </c>
      <c r="JG819">
        <v>516.958</v>
      </c>
      <c r="JH819">
        <v>438.831</v>
      </c>
      <c r="JI819">
        <v>24.9992</v>
      </c>
      <c r="JJ819">
        <v>26.3174</v>
      </c>
      <c r="JK819">
        <v>30</v>
      </c>
      <c r="JL819">
        <v>26.2687</v>
      </c>
      <c r="JM819">
        <v>26.2058</v>
      </c>
      <c r="JN819">
        <v>27.1196</v>
      </c>
      <c r="JO819">
        <v>29.6512</v>
      </c>
      <c r="JP819">
        <v>49.3414</v>
      </c>
      <c r="JQ819">
        <v>25</v>
      </c>
      <c r="JR819">
        <v>587.478</v>
      </c>
      <c r="JS819">
        <v>16.3665</v>
      </c>
      <c r="JT819">
        <v>100.807</v>
      </c>
      <c r="JU819">
        <v>100.78</v>
      </c>
    </row>
    <row r="820" spans="1:281">
      <c r="A820">
        <v>804</v>
      </c>
      <c r="B820">
        <v>1658953180.1</v>
      </c>
      <c r="C820">
        <v>11542.09999990463</v>
      </c>
      <c r="D820" t="s">
        <v>2045</v>
      </c>
      <c r="E820" t="s">
        <v>2046</v>
      </c>
      <c r="F820">
        <v>5</v>
      </c>
      <c r="G820" t="s">
        <v>1976</v>
      </c>
      <c r="H820" t="s">
        <v>416</v>
      </c>
      <c r="I820">
        <v>1658953172.314285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585.7075840857412</v>
      </c>
      <c r="AK820">
        <v>535.2555999999998</v>
      </c>
      <c r="AL820">
        <v>3.231732297726776</v>
      </c>
      <c r="AM820">
        <v>65.19457410636298</v>
      </c>
      <c r="AN820">
        <f>(AP820 - AO820 + DI820*1E3/(8.314*(DK820+273.15)) * AR820/DH820 * AQ820) * DH820/(100*CV820) * 1000/(1000 - AP820)</f>
        <v>0</v>
      </c>
      <c r="AO820">
        <v>16.40838480472719</v>
      </c>
      <c r="AP820">
        <v>22.88954909090909</v>
      </c>
      <c r="AQ820">
        <v>-0.006786786155931057</v>
      </c>
      <c r="AR820">
        <v>84.67374055452532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417</v>
      </c>
      <c r="AY820" t="s">
        <v>417</v>
      </c>
      <c r="AZ820">
        <v>0</v>
      </c>
      <c r="BA820">
        <v>0</v>
      </c>
      <c r="BB820">
        <f>1-AZ820/BA820</f>
        <v>0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1394</v>
      </c>
      <c r="CA820">
        <v>300</v>
      </c>
      <c r="CB820">
        <v>300</v>
      </c>
      <c r="CC820">
        <v>300</v>
      </c>
      <c r="CD820">
        <v>10389.3</v>
      </c>
      <c r="CE820">
        <v>1221.96</v>
      </c>
      <c r="CF820">
        <v>-0.00688733</v>
      </c>
      <c r="CG820">
        <v>0.34</v>
      </c>
      <c r="CH820" t="s">
        <v>417</v>
      </c>
      <c r="CI820" t="s">
        <v>417</v>
      </c>
      <c r="CJ820" t="s">
        <v>417</v>
      </c>
      <c r="CK820" t="s">
        <v>417</v>
      </c>
      <c r="CL820" t="s">
        <v>417</v>
      </c>
      <c r="CM820" t="s">
        <v>417</v>
      </c>
      <c r="CN820" t="s">
        <v>417</v>
      </c>
      <c r="CO820" t="s">
        <v>417</v>
      </c>
      <c r="CP820" t="s">
        <v>417</v>
      </c>
      <c r="CQ820" t="s">
        <v>417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1658953172.314285</v>
      </c>
      <c r="DB820">
        <v>500.000607142857</v>
      </c>
      <c r="DC820">
        <v>558.9778928571428</v>
      </c>
      <c r="DD820">
        <v>22.94780357142857</v>
      </c>
      <c r="DE820">
        <v>16.48335357142857</v>
      </c>
      <c r="DF820">
        <v>502.5648214285715</v>
      </c>
      <c r="DG820">
        <v>23.04024642857143</v>
      </c>
      <c r="DH820">
        <v>500.0558928571429</v>
      </c>
      <c r="DI820">
        <v>90.36372500000002</v>
      </c>
      <c r="DJ820">
        <v>0.09998167500000001</v>
      </c>
      <c r="DK820">
        <v>27.11275357142857</v>
      </c>
      <c r="DL820">
        <v>26.85791785714286</v>
      </c>
      <c r="DM820">
        <v>999.9000000000002</v>
      </c>
      <c r="DN820">
        <v>0</v>
      </c>
      <c r="DO820">
        <v>0</v>
      </c>
      <c r="DP820">
        <v>10002.45071428572</v>
      </c>
      <c r="DQ820">
        <v>0</v>
      </c>
      <c r="DR820">
        <v>11.54286785714286</v>
      </c>
      <c r="DS820">
        <v>-58.97726785714286</v>
      </c>
      <c r="DT820">
        <v>511.7436071428571</v>
      </c>
      <c r="DU820">
        <v>568.3448571428571</v>
      </c>
      <c r="DV820">
        <v>6.464443928571429</v>
      </c>
      <c r="DW820">
        <v>558.9778928571428</v>
      </c>
      <c r="DX820">
        <v>16.48335357142857</v>
      </c>
      <c r="DY820">
        <v>2.073649642857143</v>
      </c>
      <c r="DZ820">
        <v>1.489496785714286</v>
      </c>
      <c r="EA820">
        <v>18.01816785714286</v>
      </c>
      <c r="EB820">
        <v>12.86061785714286</v>
      </c>
      <c r="EC820">
        <v>2000.025714285714</v>
      </c>
      <c r="ED820">
        <v>0.9800015</v>
      </c>
      <c r="EE820">
        <v>0.0199981</v>
      </c>
      <c r="EF820">
        <v>0</v>
      </c>
      <c r="EG820">
        <v>860.4714285714286</v>
      </c>
      <c r="EH820">
        <v>5.00097</v>
      </c>
      <c r="EI820">
        <v>17115.85714285714</v>
      </c>
      <c r="EJ820">
        <v>16707.79642857143</v>
      </c>
      <c r="EK820">
        <v>38.562</v>
      </c>
      <c r="EL820">
        <v>39.1205</v>
      </c>
      <c r="EM820">
        <v>38.5</v>
      </c>
      <c r="EN820">
        <v>38.76107142857143</v>
      </c>
      <c r="EO820">
        <v>39.187</v>
      </c>
      <c r="EP820">
        <v>1955.125714285714</v>
      </c>
      <c r="EQ820">
        <v>39.89928571428572</v>
      </c>
      <c r="ER820">
        <v>0</v>
      </c>
      <c r="ES820">
        <v>3973.799999952316</v>
      </c>
      <c r="ET820">
        <v>0</v>
      </c>
      <c r="EU820">
        <v>860.4420000000001</v>
      </c>
      <c r="EV820">
        <v>37.80793154953768</v>
      </c>
      <c r="EW820">
        <v>775.3367510974311</v>
      </c>
      <c r="EX820">
        <v>17115.92307692308</v>
      </c>
      <c r="EY820">
        <v>15</v>
      </c>
      <c r="EZ820">
        <v>1658949246.1</v>
      </c>
      <c r="FA820" t="s">
        <v>1397</v>
      </c>
      <c r="FB820">
        <v>1658949228.6</v>
      </c>
      <c r="FC820">
        <v>1658949246.1</v>
      </c>
      <c r="FD820">
        <v>1</v>
      </c>
      <c r="FE820">
        <v>1.075</v>
      </c>
      <c r="FF820">
        <v>0.018</v>
      </c>
      <c r="FG820">
        <v>-2.327</v>
      </c>
      <c r="FH820">
        <v>-0.178</v>
      </c>
      <c r="FI820">
        <v>420</v>
      </c>
      <c r="FJ820">
        <v>13</v>
      </c>
      <c r="FK820">
        <v>0.09</v>
      </c>
      <c r="FL820">
        <v>0.02</v>
      </c>
      <c r="FM820">
        <v>-58.30079024390245</v>
      </c>
      <c r="FN820">
        <v>-13.85975121951233</v>
      </c>
      <c r="FO820">
        <v>1.377518009586113</v>
      </c>
      <c r="FP820">
        <v>0</v>
      </c>
      <c r="FQ820">
        <v>858.8417058823529</v>
      </c>
      <c r="FR820">
        <v>38.95700533651792</v>
      </c>
      <c r="FS820">
        <v>3.831795528511186</v>
      </c>
      <c r="FT820">
        <v>0</v>
      </c>
      <c r="FU820">
        <v>6.433144634146343</v>
      </c>
      <c r="FV820">
        <v>0.6583925435539926</v>
      </c>
      <c r="FW820">
        <v>0.06766173047748333</v>
      </c>
      <c r="FX820">
        <v>0</v>
      </c>
      <c r="FY820">
        <v>0</v>
      </c>
      <c r="FZ820">
        <v>3</v>
      </c>
      <c r="GA820" t="s">
        <v>439</v>
      </c>
      <c r="GB820">
        <v>2.98348</v>
      </c>
      <c r="GC820">
        <v>2.7156</v>
      </c>
      <c r="GD820">
        <v>0.111721</v>
      </c>
      <c r="GE820">
        <v>0.119107</v>
      </c>
      <c r="GF820">
        <v>0.103991</v>
      </c>
      <c r="GG820">
        <v>0.0804935</v>
      </c>
      <c r="GH820">
        <v>28176.4</v>
      </c>
      <c r="GI820">
        <v>28049.3</v>
      </c>
      <c r="GJ820">
        <v>29479.3</v>
      </c>
      <c r="GK820">
        <v>29446.9</v>
      </c>
      <c r="GL820">
        <v>34987.7</v>
      </c>
      <c r="GM820">
        <v>36003.5</v>
      </c>
      <c r="GN820">
        <v>41523.5</v>
      </c>
      <c r="GO820">
        <v>41964.2</v>
      </c>
      <c r="GP820">
        <v>1.95715</v>
      </c>
      <c r="GQ820">
        <v>1.90392</v>
      </c>
      <c r="GR820">
        <v>0.0998005</v>
      </c>
      <c r="GS820">
        <v>0</v>
      </c>
      <c r="GT820">
        <v>25.205</v>
      </c>
      <c r="GU820">
        <v>999.9</v>
      </c>
      <c r="GV820">
        <v>43.9</v>
      </c>
      <c r="GW820">
        <v>31.5</v>
      </c>
      <c r="GX820">
        <v>22.5486</v>
      </c>
      <c r="GY820">
        <v>62.4435</v>
      </c>
      <c r="GZ820">
        <v>33.6819</v>
      </c>
      <c r="HA820">
        <v>1</v>
      </c>
      <c r="HB820">
        <v>-0.0865168</v>
      </c>
      <c r="HC820">
        <v>0.238173</v>
      </c>
      <c r="HD820">
        <v>20.3327</v>
      </c>
      <c r="HE820">
        <v>5.21849</v>
      </c>
      <c r="HF820">
        <v>12.0099</v>
      </c>
      <c r="HG820">
        <v>4.98945</v>
      </c>
      <c r="HH820">
        <v>3.28865</v>
      </c>
      <c r="HI820">
        <v>9999</v>
      </c>
      <c r="HJ820">
        <v>9999</v>
      </c>
      <c r="HK820">
        <v>9999</v>
      </c>
      <c r="HL820">
        <v>157.9</v>
      </c>
      <c r="HM820">
        <v>1.86743</v>
      </c>
      <c r="HN820">
        <v>1.86646</v>
      </c>
      <c r="HO820">
        <v>1.86585</v>
      </c>
      <c r="HP820">
        <v>1.86584</v>
      </c>
      <c r="HQ820">
        <v>1.86768</v>
      </c>
      <c r="HR820">
        <v>1.87014</v>
      </c>
      <c r="HS820">
        <v>1.86876</v>
      </c>
      <c r="HT820">
        <v>1.87026</v>
      </c>
      <c r="HU820">
        <v>0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-2.636</v>
      </c>
      <c r="II820">
        <v>-0.093</v>
      </c>
      <c r="IJ820">
        <v>-0.9279119013753974</v>
      </c>
      <c r="IK820">
        <v>-0.003643892653284941</v>
      </c>
      <c r="IL820">
        <v>8.948238347276123E-07</v>
      </c>
      <c r="IM820">
        <v>-2.445980282225029E-10</v>
      </c>
      <c r="IN820">
        <v>-0.1764634167570225</v>
      </c>
      <c r="IO820">
        <v>-0.01042730378795286</v>
      </c>
      <c r="IP820">
        <v>0.00100284695746963</v>
      </c>
      <c r="IQ820">
        <v>-1.701466411570297E-05</v>
      </c>
      <c r="IR820">
        <v>2</v>
      </c>
      <c r="IS820">
        <v>2310</v>
      </c>
      <c r="IT820">
        <v>1</v>
      </c>
      <c r="IU820">
        <v>25</v>
      </c>
      <c r="IV820">
        <v>65.90000000000001</v>
      </c>
      <c r="IW820">
        <v>65.59999999999999</v>
      </c>
      <c r="IX820">
        <v>1.38672</v>
      </c>
      <c r="IY820">
        <v>2.2168</v>
      </c>
      <c r="IZ820">
        <v>1.39648</v>
      </c>
      <c r="JA820">
        <v>2.34375</v>
      </c>
      <c r="JB820">
        <v>1.49536</v>
      </c>
      <c r="JC820">
        <v>2.32544</v>
      </c>
      <c r="JD820">
        <v>36.105</v>
      </c>
      <c r="JE820">
        <v>24.1663</v>
      </c>
      <c r="JF820">
        <v>18</v>
      </c>
      <c r="JG820">
        <v>516.73</v>
      </c>
      <c r="JH820">
        <v>438.924</v>
      </c>
      <c r="JI820">
        <v>24.9991</v>
      </c>
      <c r="JJ820">
        <v>26.3164</v>
      </c>
      <c r="JK820">
        <v>30</v>
      </c>
      <c r="JL820">
        <v>26.2687</v>
      </c>
      <c r="JM820">
        <v>26.2042</v>
      </c>
      <c r="JN820">
        <v>27.7672</v>
      </c>
      <c r="JO820">
        <v>29.6512</v>
      </c>
      <c r="JP820">
        <v>49.3414</v>
      </c>
      <c r="JQ820">
        <v>25</v>
      </c>
      <c r="JR820">
        <v>607.515</v>
      </c>
      <c r="JS820">
        <v>16.346</v>
      </c>
      <c r="JT820">
        <v>100.809</v>
      </c>
      <c r="JU820">
        <v>100.782</v>
      </c>
    </row>
    <row r="821" spans="1:281">
      <c r="A821">
        <v>805</v>
      </c>
      <c r="B821">
        <v>1658953185.1</v>
      </c>
      <c r="C821">
        <v>11547.09999990463</v>
      </c>
      <c r="D821" t="s">
        <v>2047</v>
      </c>
      <c r="E821" t="s">
        <v>2048</v>
      </c>
      <c r="F821">
        <v>5</v>
      </c>
      <c r="G821" t="s">
        <v>1976</v>
      </c>
      <c r="H821" t="s">
        <v>416</v>
      </c>
      <c r="I821">
        <v>1658953177.6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602.6757246300299</v>
      </c>
      <c r="AK821">
        <v>551.3340242424242</v>
      </c>
      <c r="AL821">
        <v>3.212496667835569</v>
      </c>
      <c r="AM821">
        <v>65.19457410636298</v>
      </c>
      <c r="AN821">
        <f>(AP821 - AO821 + DI821*1E3/(8.314*(DK821+273.15)) * AR821/DH821 * AQ821) * DH821/(100*CV821) * 1000/(1000 - AP821)</f>
        <v>0</v>
      </c>
      <c r="AO821">
        <v>16.36511794473474</v>
      </c>
      <c r="AP821">
        <v>22.86227575757575</v>
      </c>
      <c r="AQ821">
        <v>-0.006284270249936606</v>
      </c>
      <c r="AR821">
        <v>84.67374055452532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417</v>
      </c>
      <c r="AY821" t="s">
        <v>417</v>
      </c>
      <c r="AZ821">
        <v>0</v>
      </c>
      <c r="BA821">
        <v>0</v>
      </c>
      <c r="BB821">
        <f>1-AZ821/BA821</f>
        <v>0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1394</v>
      </c>
      <c r="CA821">
        <v>300</v>
      </c>
      <c r="CB821">
        <v>300</v>
      </c>
      <c r="CC821">
        <v>300</v>
      </c>
      <c r="CD821">
        <v>10389.3</v>
      </c>
      <c r="CE821">
        <v>1221.96</v>
      </c>
      <c r="CF821">
        <v>-0.00688733</v>
      </c>
      <c r="CG821">
        <v>0.34</v>
      </c>
      <c r="CH821" t="s">
        <v>417</v>
      </c>
      <c r="CI821" t="s">
        <v>417</v>
      </c>
      <c r="CJ821" t="s">
        <v>417</v>
      </c>
      <c r="CK821" t="s">
        <v>417</v>
      </c>
      <c r="CL821" t="s">
        <v>417</v>
      </c>
      <c r="CM821" t="s">
        <v>417</v>
      </c>
      <c r="CN821" t="s">
        <v>417</v>
      </c>
      <c r="CO821" t="s">
        <v>417</v>
      </c>
      <c r="CP821" t="s">
        <v>417</v>
      </c>
      <c r="CQ821" t="s">
        <v>417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1658953177.6</v>
      </c>
      <c r="DB821">
        <v>516.6681111111111</v>
      </c>
      <c r="DC821">
        <v>576.6871851851852</v>
      </c>
      <c r="DD821">
        <v>22.90741851851852</v>
      </c>
      <c r="DE821">
        <v>16.40805185185185</v>
      </c>
      <c r="DF821">
        <v>519.2811851851852</v>
      </c>
      <c r="DG821">
        <v>23.00021851851852</v>
      </c>
      <c r="DH821">
        <v>500.0629259259259</v>
      </c>
      <c r="DI821">
        <v>90.36369999999999</v>
      </c>
      <c r="DJ821">
        <v>0.1000372037037037</v>
      </c>
      <c r="DK821">
        <v>27.11110740740741</v>
      </c>
      <c r="DL821">
        <v>26.84666296296296</v>
      </c>
      <c r="DM821">
        <v>999.9000000000001</v>
      </c>
      <c r="DN821">
        <v>0</v>
      </c>
      <c r="DO821">
        <v>0</v>
      </c>
      <c r="DP821">
        <v>9996.126296296296</v>
      </c>
      <c r="DQ821">
        <v>0</v>
      </c>
      <c r="DR821">
        <v>11.53612222222222</v>
      </c>
      <c r="DS821">
        <v>-60.01910370370371</v>
      </c>
      <c r="DT821">
        <v>528.7807407407408</v>
      </c>
      <c r="DU821">
        <v>586.3066666666667</v>
      </c>
      <c r="DV821">
        <v>6.499364814814815</v>
      </c>
      <c r="DW821">
        <v>576.6871851851852</v>
      </c>
      <c r="DX821">
        <v>16.40805185185185</v>
      </c>
      <c r="DY821">
        <v>2.07</v>
      </c>
      <c r="DZ821">
        <v>1.482691481481481</v>
      </c>
      <c r="EA821">
        <v>17.99016296296296</v>
      </c>
      <c r="EB821">
        <v>12.7908037037037</v>
      </c>
      <c r="EC821">
        <v>2000.031851851852</v>
      </c>
      <c r="ED821">
        <v>0.9800012222222222</v>
      </c>
      <c r="EE821">
        <v>0.01999837777777778</v>
      </c>
      <c r="EF821">
        <v>0</v>
      </c>
      <c r="EG821">
        <v>863.8303333333332</v>
      </c>
      <c r="EH821">
        <v>5.00097</v>
      </c>
      <c r="EI821">
        <v>17182.25185185185</v>
      </c>
      <c r="EJ821">
        <v>16707.85185185185</v>
      </c>
      <c r="EK821">
        <v>38.562</v>
      </c>
      <c r="EL821">
        <v>39.10866666666666</v>
      </c>
      <c r="EM821">
        <v>38.5</v>
      </c>
      <c r="EN821">
        <v>38.75</v>
      </c>
      <c r="EO821">
        <v>39.1824074074074</v>
      </c>
      <c r="EP821">
        <v>1955.131851851852</v>
      </c>
      <c r="EQ821">
        <v>39.9</v>
      </c>
      <c r="ER821">
        <v>0</v>
      </c>
      <c r="ES821">
        <v>3979.200000047684</v>
      </c>
      <c r="ET821">
        <v>0</v>
      </c>
      <c r="EU821">
        <v>864.03728</v>
      </c>
      <c r="EV821">
        <v>37.06746146775799</v>
      </c>
      <c r="EW821">
        <v>726.9692296151361</v>
      </c>
      <c r="EX821">
        <v>17187.476</v>
      </c>
      <c r="EY821">
        <v>15</v>
      </c>
      <c r="EZ821">
        <v>1658949246.1</v>
      </c>
      <c r="FA821" t="s">
        <v>1397</v>
      </c>
      <c r="FB821">
        <v>1658949228.6</v>
      </c>
      <c r="FC821">
        <v>1658949246.1</v>
      </c>
      <c r="FD821">
        <v>1</v>
      </c>
      <c r="FE821">
        <v>1.075</v>
      </c>
      <c r="FF821">
        <v>0.018</v>
      </c>
      <c r="FG821">
        <v>-2.327</v>
      </c>
      <c r="FH821">
        <v>-0.178</v>
      </c>
      <c r="FI821">
        <v>420</v>
      </c>
      <c r="FJ821">
        <v>13</v>
      </c>
      <c r="FK821">
        <v>0.09</v>
      </c>
      <c r="FL821">
        <v>0.02</v>
      </c>
      <c r="FM821">
        <v>-59.1950463414634</v>
      </c>
      <c r="FN821">
        <v>-12.38959860627177</v>
      </c>
      <c r="FO821">
        <v>1.230488275699105</v>
      </c>
      <c r="FP821">
        <v>0</v>
      </c>
      <c r="FQ821">
        <v>861.1920294117647</v>
      </c>
      <c r="FR821">
        <v>38.58525592782403</v>
      </c>
      <c r="FS821">
        <v>3.795924156910579</v>
      </c>
      <c r="FT821">
        <v>0</v>
      </c>
      <c r="FU821">
        <v>6.465963414634146</v>
      </c>
      <c r="FV821">
        <v>0.4870097560975714</v>
      </c>
      <c r="FW821">
        <v>0.05450063578101984</v>
      </c>
      <c r="FX821">
        <v>0</v>
      </c>
      <c r="FY821">
        <v>0</v>
      </c>
      <c r="FZ821">
        <v>3</v>
      </c>
      <c r="GA821" t="s">
        <v>439</v>
      </c>
      <c r="GB821">
        <v>2.98363</v>
      </c>
      <c r="GC821">
        <v>2.71558</v>
      </c>
      <c r="GD821">
        <v>0.114118</v>
      </c>
      <c r="GE821">
        <v>0.121503</v>
      </c>
      <c r="GF821">
        <v>0.103913</v>
      </c>
      <c r="GG821">
        <v>0.0804646</v>
      </c>
      <c r="GH821">
        <v>28100.3</v>
      </c>
      <c r="GI821">
        <v>27973</v>
      </c>
      <c r="GJ821">
        <v>29479.2</v>
      </c>
      <c r="GK821">
        <v>29446.8</v>
      </c>
      <c r="GL821">
        <v>34990.9</v>
      </c>
      <c r="GM821">
        <v>36004.6</v>
      </c>
      <c r="GN821">
        <v>41523.6</v>
      </c>
      <c r="GO821">
        <v>41964.1</v>
      </c>
      <c r="GP821">
        <v>1.95755</v>
      </c>
      <c r="GQ821">
        <v>1.9039</v>
      </c>
      <c r="GR821">
        <v>0.09927900000000001</v>
      </c>
      <c r="GS821">
        <v>0</v>
      </c>
      <c r="GT821">
        <v>25.2033</v>
      </c>
      <c r="GU821">
        <v>999.9</v>
      </c>
      <c r="GV821">
        <v>43.8</v>
      </c>
      <c r="GW821">
        <v>31.5</v>
      </c>
      <c r="GX821">
        <v>22.4974</v>
      </c>
      <c r="GY821">
        <v>63.1135</v>
      </c>
      <c r="GZ821">
        <v>33.754</v>
      </c>
      <c r="HA821">
        <v>1</v>
      </c>
      <c r="HB821">
        <v>-0.08658540000000001</v>
      </c>
      <c r="HC821">
        <v>0.236356</v>
      </c>
      <c r="HD821">
        <v>20.3325</v>
      </c>
      <c r="HE821">
        <v>5.21879</v>
      </c>
      <c r="HF821">
        <v>12.0099</v>
      </c>
      <c r="HG821">
        <v>4.9895</v>
      </c>
      <c r="HH821">
        <v>3.28865</v>
      </c>
      <c r="HI821">
        <v>9999</v>
      </c>
      <c r="HJ821">
        <v>9999</v>
      </c>
      <c r="HK821">
        <v>9999</v>
      </c>
      <c r="HL821">
        <v>157.9</v>
      </c>
      <c r="HM821">
        <v>1.86742</v>
      </c>
      <c r="HN821">
        <v>1.86646</v>
      </c>
      <c r="HO821">
        <v>1.86585</v>
      </c>
      <c r="HP821">
        <v>1.86584</v>
      </c>
      <c r="HQ821">
        <v>1.86768</v>
      </c>
      <c r="HR821">
        <v>1.87014</v>
      </c>
      <c r="HS821">
        <v>1.86876</v>
      </c>
      <c r="HT821">
        <v>1.87026</v>
      </c>
      <c r="HU821">
        <v>0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-2.682</v>
      </c>
      <c r="II821">
        <v>-0.09329999999999999</v>
      </c>
      <c r="IJ821">
        <v>-0.9279119013753974</v>
      </c>
      <c r="IK821">
        <v>-0.003643892653284941</v>
      </c>
      <c r="IL821">
        <v>8.948238347276123E-07</v>
      </c>
      <c r="IM821">
        <v>-2.445980282225029E-10</v>
      </c>
      <c r="IN821">
        <v>-0.1764634167570225</v>
      </c>
      <c r="IO821">
        <v>-0.01042730378795286</v>
      </c>
      <c r="IP821">
        <v>0.00100284695746963</v>
      </c>
      <c r="IQ821">
        <v>-1.701466411570297E-05</v>
      </c>
      <c r="IR821">
        <v>2</v>
      </c>
      <c r="IS821">
        <v>2310</v>
      </c>
      <c r="IT821">
        <v>1</v>
      </c>
      <c r="IU821">
        <v>25</v>
      </c>
      <c r="IV821">
        <v>65.90000000000001</v>
      </c>
      <c r="IW821">
        <v>65.7</v>
      </c>
      <c r="IX821">
        <v>1.41602</v>
      </c>
      <c r="IY821">
        <v>2.21802</v>
      </c>
      <c r="IZ821">
        <v>1.39648</v>
      </c>
      <c r="JA821">
        <v>2.34375</v>
      </c>
      <c r="JB821">
        <v>1.49536</v>
      </c>
      <c r="JC821">
        <v>2.33521</v>
      </c>
      <c r="JD821">
        <v>36.105</v>
      </c>
      <c r="JE821">
        <v>24.1751</v>
      </c>
      <c r="JF821">
        <v>18</v>
      </c>
      <c r="JG821">
        <v>516.99</v>
      </c>
      <c r="JH821">
        <v>438.904</v>
      </c>
      <c r="JI821">
        <v>24.9994</v>
      </c>
      <c r="JJ821">
        <v>26.3153</v>
      </c>
      <c r="JK821">
        <v>29.9999</v>
      </c>
      <c r="JL821">
        <v>26.2687</v>
      </c>
      <c r="JM821">
        <v>26.2036</v>
      </c>
      <c r="JN821">
        <v>28.3538</v>
      </c>
      <c r="JO821">
        <v>29.6512</v>
      </c>
      <c r="JP821">
        <v>49.3414</v>
      </c>
      <c r="JQ821">
        <v>25</v>
      </c>
      <c r="JR821">
        <v>620.874</v>
      </c>
      <c r="JS821">
        <v>16.3243</v>
      </c>
      <c r="JT821">
        <v>100.809</v>
      </c>
      <c r="JU821">
        <v>100.782</v>
      </c>
    </row>
    <row r="822" spans="1:281">
      <c r="A822">
        <v>806</v>
      </c>
      <c r="B822">
        <v>1658953190.1</v>
      </c>
      <c r="C822">
        <v>11552.09999990463</v>
      </c>
      <c r="D822" t="s">
        <v>2049</v>
      </c>
      <c r="E822" t="s">
        <v>2050</v>
      </c>
      <c r="F822">
        <v>5</v>
      </c>
      <c r="G822" t="s">
        <v>1976</v>
      </c>
      <c r="H822" t="s">
        <v>416</v>
      </c>
      <c r="I822">
        <v>1658953182.314285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619.7371312848359</v>
      </c>
      <c r="AK822">
        <v>567.4277939393938</v>
      </c>
      <c r="AL822">
        <v>3.222740614250376</v>
      </c>
      <c r="AM822">
        <v>65.19457410636298</v>
      </c>
      <c r="AN822">
        <f>(AP822 - AO822 + DI822*1E3/(8.314*(DK822+273.15)) * AR822/DH822 * AQ822) * DH822/(100*CV822) * 1000/(1000 - AP822)</f>
        <v>0</v>
      </c>
      <c r="AO822">
        <v>16.35893955778975</v>
      </c>
      <c r="AP822">
        <v>22.85143454545454</v>
      </c>
      <c r="AQ822">
        <v>-0.001872600158828673</v>
      </c>
      <c r="AR822">
        <v>84.67374055452532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417</v>
      </c>
      <c r="AY822" t="s">
        <v>417</v>
      </c>
      <c r="AZ822">
        <v>0</v>
      </c>
      <c r="BA822">
        <v>0</v>
      </c>
      <c r="BB822">
        <f>1-AZ822/BA822</f>
        <v>0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1394</v>
      </c>
      <c r="CA822">
        <v>300</v>
      </c>
      <c r="CB822">
        <v>300</v>
      </c>
      <c r="CC822">
        <v>300</v>
      </c>
      <c r="CD822">
        <v>10389.3</v>
      </c>
      <c r="CE822">
        <v>1221.96</v>
      </c>
      <c r="CF822">
        <v>-0.00688733</v>
      </c>
      <c r="CG822">
        <v>0.34</v>
      </c>
      <c r="CH822" t="s">
        <v>417</v>
      </c>
      <c r="CI822" t="s">
        <v>417</v>
      </c>
      <c r="CJ822" t="s">
        <v>417</v>
      </c>
      <c r="CK822" t="s">
        <v>417</v>
      </c>
      <c r="CL822" t="s">
        <v>417</v>
      </c>
      <c r="CM822" t="s">
        <v>417</v>
      </c>
      <c r="CN822" t="s">
        <v>417</v>
      </c>
      <c r="CO822" t="s">
        <v>417</v>
      </c>
      <c r="CP822" t="s">
        <v>417</v>
      </c>
      <c r="CQ822" t="s">
        <v>417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1658953182.314285</v>
      </c>
      <c r="DB822">
        <v>531.5285714285715</v>
      </c>
      <c r="DC822">
        <v>592.4875357142856</v>
      </c>
      <c r="DD822">
        <v>22.87806428571428</v>
      </c>
      <c r="DE822">
        <v>16.37531785714286</v>
      </c>
      <c r="DF822">
        <v>534.1850000000001</v>
      </c>
      <c r="DG822">
        <v>22.97111428571429</v>
      </c>
      <c r="DH822">
        <v>500.0423571428572</v>
      </c>
      <c r="DI822">
        <v>90.36388214285715</v>
      </c>
      <c r="DJ822">
        <v>0.0999573714285714</v>
      </c>
      <c r="DK822">
        <v>27.11043928571428</v>
      </c>
      <c r="DL822">
        <v>26.83544285714285</v>
      </c>
      <c r="DM822">
        <v>999.9000000000002</v>
      </c>
      <c r="DN822">
        <v>0</v>
      </c>
      <c r="DO822">
        <v>0</v>
      </c>
      <c r="DP822">
        <v>9993.252857142857</v>
      </c>
      <c r="DQ822">
        <v>0</v>
      </c>
      <c r="DR822">
        <v>11.53668214285714</v>
      </c>
      <c r="DS822">
        <v>-60.95896785714285</v>
      </c>
      <c r="DT822">
        <v>543.9733571428573</v>
      </c>
      <c r="DU822">
        <v>602.3508928571429</v>
      </c>
      <c r="DV822">
        <v>6.502737142857143</v>
      </c>
      <c r="DW822">
        <v>592.4875357142856</v>
      </c>
      <c r="DX822">
        <v>16.37531785714286</v>
      </c>
      <c r="DY822">
        <v>2.067350714285714</v>
      </c>
      <c r="DZ822">
        <v>1.479737142857143</v>
      </c>
      <c r="EA822">
        <v>17.96981071428572</v>
      </c>
      <c r="EB822">
        <v>12.76037857142857</v>
      </c>
      <c r="EC822">
        <v>2000</v>
      </c>
      <c r="ED822">
        <v>0.9800010714285714</v>
      </c>
      <c r="EE822">
        <v>0.01999852857142857</v>
      </c>
      <c r="EF822">
        <v>0</v>
      </c>
      <c r="EG822">
        <v>866.6268571428573</v>
      </c>
      <c r="EH822">
        <v>5.00097</v>
      </c>
      <c r="EI822">
        <v>17238.025</v>
      </c>
      <c r="EJ822">
        <v>16707.59642857143</v>
      </c>
      <c r="EK822">
        <v>38.55092857142857</v>
      </c>
      <c r="EL822">
        <v>39.09799999999999</v>
      </c>
      <c r="EM822">
        <v>38.5</v>
      </c>
      <c r="EN822">
        <v>38.75</v>
      </c>
      <c r="EO822">
        <v>39.18035714285714</v>
      </c>
      <c r="EP822">
        <v>1955.1</v>
      </c>
      <c r="EQ822">
        <v>39.9</v>
      </c>
      <c r="ER822">
        <v>0</v>
      </c>
      <c r="ES822">
        <v>3984</v>
      </c>
      <c r="ET822">
        <v>0</v>
      </c>
      <c r="EU822">
        <v>866.93228</v>
      </c>
      <c r="EV822">
        <v>35.09676922006437</v>
      </c>
      <c r="EW822">
        <v>695.399999869232</v>
      </c>
      <c r="EX822">
        <v>17244.284</v>
      </c>
      <c r="EY822">
        <v>15</v>
      </c>
      <c r="EZ822">
        <v>1658949246.1</v>
      </c>
      <c r="FA822" t="s">
        <v>1397</v>
      </c>
      <c r="FB822">
        <v>1658949228.6</v>
      </c>
      <c r="FC822">
        <v>1658949246.1</v>
      </c>
      <c r="FD822">
        <v>1</v>
      </c>
      <c r="FE822">
        <v>1.075</v>
      </c>
      <c r="FF822">
        <v>0.018</v>
      </c>
      <c r="FG822">
        <v>-2.327</v>
      </c>
      <c r="FH822">
        <v>-0.178</v>
      </c>
      <c r="FI822">
        <v>420</v>
      </c>
      <c r="FJ822">
        <v>13</v>
      </c>
      <c r="FK822">
        <v>0.09</v>
      </c>
      <c r="FL822">
        <v>0.02</v>
      </c>
      <c r="FM822">
        <v>-60.38128999999999</v>
      </c>
      <c r="FN822">
        <v>-11.74696435272031</v>
      </c>
      <c r="FO822">
        <v>1.131166998678798</v>
      </c>
      <c r="FP822">
        <v>0</v>
      </c>
      <c r="FQ822">
        <v>864.5229705882352</v>
      </c>
      <c r="FR822">
        <v>36.53853322403344</v>
      </c>
      <c r="FS822">
        <v>3.596901718107298</v>
      </c>
      <c r="FT822">
        <v>0</v>
      </c>
      <c r="FU822">
        <v>6.497249999999999</v>
      </c>
      <c r="FV822">
        <v>0.06067159474671231</v>
      </c>
      <c r="FW822">
        <v>0.01281742524846539</v>
      </c>
      <c r="FX822">
        <v>1</v>
      </c>
      <c r="FY822">
        <v>1</v>
      </c>
      <c r="FZ822">
        <v>3</v>
      </c>
      <c r="GA822" t="s">
        <v>426</v>
      </c>
      <c r="GB822">
        <v>2.98342</v>
      </c>
      <c r="GC822">
        <v>2.71561</v>
      </c>
      <c r="GD822">
        <v>0.116479</v>
      </c>
      <c r="GE822">
        <v>0.123863</v>
      </c>
      <c r="GF822">
        <v>0.103887</v>
      </c>
      <c r="GG822">
        <v>0.0804416</v>
      </c>
      <c r="GH822">
        <v>28025.4</v>
      </c>
      <c r="GI822">
        <v>27898.3</v>
      </c>
      <c r="GJ822">
        <v>29479.2</v>
      </c>
      <c r="GK822">
        <v>29447.3</v>
      </c>
      <c r="GL822">
        <v>34992</v>
      </c>
      <c r="GM822">
        <v>36005.9</v>
      </c>
      <c r="GN822">
        <v>41523.6</v>
      </c>
      <c r="GO822">
        <v>41964.5</v>
      </c>
      <c r="GP822">
        <v>1.95725</v>
      </c>
      <c r="GQ822">
        <v>1.90383</v>
      </c>
      <c r="GR822">
        <v>0.09909270000000001</v>
      </c>
      <c r="GS822">
        <v>0</v>
      </c>
      <c r="GT822">
        <v>25.2018</v>
      </c>
      <c r="GU822">
        <v>999.9</v>
      </c>
      <c r="GV822">
        <v>43.8</v>
      </c>
      <c r="GW822">
        <v>31.5</v>
      </c>
      <c r="GX822">
        <v>22.4994</v>
      </c>
      <c r="GY822">
        <v>62.8835</v>
      </c>
      <c r="GZ822">
        <v>33.9263</v>
      </c>
      <c r="HA822">
        <v>1</v>
      </c>
      <c r="HB822">
        <v>-0.0866565</v>
      </c>
      <c r="HC822">
        <v>0.235324</v>
      </c>
      <c r="HD822">
        <v>20.332</v>
      </c>
      <c r="HE822">
        <v>5.21489</v>
      </c>
      <c r="HF822">
        <v>12.0099</v>
      </c>
      <c r="HG822">
        <v>4.98855</v>
      </c>
      <c r="HH822">
        <v>3.28798</v>
      </c>
      <c r="HI822">
        <v>9999</v>
      </c>
      <c r="HJ822">
        <v>9999</v>
      </c>
      <c r="HK822">
        <v>9999</v>
      </c>
      <c r="HL822">
        <v>157.9</v>
      </c>
      <c r="HM822">
        <v>1.86742</v>
      </c>
      <c r="HN822">
        <v>1.86646</v>
      </c>
      <c r="HO822">
        <v>1.86585</v>
      </c>
      <c r="HP822">
        <v>1.86584</v>
      </c>
      <c r="HQ822">
        <v>1.86768</v>
      </c>
      <c r="HR822">
        <v>1.87017</v>
      </c>
      <c r="HS822">
        <v>1.86878</v>
      </c>
      <c r="HT822">
        <v>1.87026</v>
      </c>
      <c r="HU822">
        <v>0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-2.727</v>
      </c>
      <c r="II822">
        <v>-0.09320000000000001</v>
      </c>
      <c r="IJ822">
        <v>-0.9279119013753974</v>
      </c>
      <c r="IK822">
        <v>-0.003643892653284941</v>
      </c>
      <c r="IL822">
        <v>8.948238347276123E-07</v>
      </c>
      <c r="IM822">
        <v>-2.445980282225029E-10</v>
      </c>
      <c r="IN822">
        <v>-0.1764634167570225</v>
      </c>
      <c r="IO822">
        <v>-0.01042730378795286</v>
      </c>
      <c r="IP822">
        <v>0.00100284695746963</v>
      </c>
      <c r="IQ822">
        <v>-1.701466411570297E-05</v>
      </c>
      <c r="IR822">
        <v>2</v>
      </c>
      <c r="IS822">
        <v>2310</v>
      </c>
      <c r="IT822">
        <v>1</v>
      </c>
      <c r="IU822">
        <v>25</v>
      </c>
      <c r="IV822">
        <v>66</v>
      </c>
      <c r="IW822">
        <v>65.7</v>
      </c>
      <c r="IX822">
        <v>1.44897</v>
      </c>
      <c r="IY822">
        <v>2.21069</v>
      </c>
      <c r="IZ822">
        <v>1.39648</v>
      </c>
      <c r="JA822">
        <v>2.34497</v>
      </c>
      <c r="JB822">
        <v>1.49536</v>
      </c>
      <c r="JC822">
        <v>2.37671</v>
      </c>
      <c r="JD822">
        <v>36.0816</v>
      </c>
      <c r="JE822">
        <v>24.1663</v>
      </c>
      <c r="JF822">
        <v>18</v>
      </c>
      <c r="JG822">
        <v>516.795</v>
      </c>
      <c r="JH822">
        <v>438.859</v>
      </c>
      <c r="JI822">
        <v>24.9996</v>
      </c>
      <c r="JJ822">
        <v>26.3153</v>
      </c>
      <c r="JK822">
        <v>29.9999</v>
      </c>
      <c r="JL822">
        <v>26.2687</v>
      </c>
      <c r="JM822">
        <v>26.2036</v>
      </c>
      <c r="JN822">
        <v>28.9958</v>
      </c>
      <c r="JO822">
        <v>29.9911</v>
      </c>
      <c r="JP822">
        <v>48.9356</v>
      </c>
      <c r="JQ822">
        <v>25</v>
      </c>
      <c r="JR822">
        <v>640.92</v>
      </c>
      <c r="JS822">
        <v>16.1608</v>
      </c>
      <c r="JT822">
        <v>100.809</v>
      </c>
      <c r="JU822">
        <v>100.783</v>
      </c>
    </row>
    <row r="823" spans="1:281">
      <c r="A823">
        <v>807</v>
      </c>
      <c r="B823">
        <v>1658953195.1</v>
      </c>
      <c r="C823">
        <v>11557.09999990463</v>
      </c>
      <c r="D823" t="s">
        <v>2051</v>
      </c>
      <c r="E823" t="s">
        <v>2052</v>
      </c>
      <c r="F823">
        <v>5</v>
      </c>
      <c r="G823" t="s">
        <v>1976</v>
      </c>
      <c r="H823" t="s">
        <v>416</v>
      </c>
      <c r="I823">
        <v>1658953187.6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636.7545230878065</v>
      </c>
      <c r="AK823">
        <v>583.5706727272724</v>
      </c>
      <c r="AL823">
        <v>3.227246333839736</v>
      </c>
      <c r="AM823">
        <v>65.19457410636298</v>
      </c>
      <c r="AN823">
        <f>(AP823 - AO823 + DI823*1E3/(8.314*(DK823+273.15)) * AR823/DH823 * AQ823) * DH823/(100*CV823) * 1000/(1000 - AP823)</f>
        <v>0</v>
      </c>
      <c r="AO823">
        <v>16.32508910247748</v>
      </c>
      <c r="AP823">
        <v>22.83668666666665</v>
      </c>
      <c r="AQ823">
        <v>1.076060713752079E-05</v>
      </c>
      <c r="AR823">
        <v>84.67374055452532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417</v>
      </c>
      <c r="AY823" t="s">
        <v>417</v>
      </c>
      <c r="AZ823">
        <v>0</v>
      </c>
      <c r="BA823">
        <v>0</v>
      </c>
      <c r="BB823">
        <f>1-AZ823/BA823</f>
        <v>0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1394</v>
      </c>
      <c r="CA823">
        <v>300</v>
      </c>
      <c r="CB823">
        <v>300</v>
      </c>
      <c r="CC823">
        <v>300</v>
      </c>
      <c r="CD823">
        <v>10389.3</v>
      </c>
      <c r="CE823">
        <v>1221.96</v>
      </c>
      <c r="CF823">
        <v>-0.00688733</v>
      </c>
      <c r="CG823">
        <v>0.34</v>
      </c>
      <c r="CH823" t="s">
        <v>417</v>
      </c>
      <c r="CI823" t="s">
        <v>417</v>
      </c>
      <c r="CJ823" t="s">
        <v>417</v>
      </c>
      <c r="CK823" t="s">
        <v>417</v>
      </c>
      <c r="CL823" t="s">
        <v>417</v>
      </c>
      <c r="CM823" t="s">
        <v>417</v>
      </c>
      <c r="CN823" t="s">
        <v>417</v>
      </c>
      <c r="CO823" t="s">
        <v>417</v>
      </c>
      <c r="CP823" t="s">
        <v>417</v>
      </c>
      <c r="CQ823" t="s">
        <v>417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1658953187.6</v>
      </c>
      <c r="DB823">
        <v>548.1791111111111</v>
      </c>
      <c r="DC823">
        <v>610.206074074074</v>
      </c>
      <c r="DD823">
        <v>22.85653703703704</v>
      </c>
      <c r="DE823">
        <v>16.33782592592593</v>
      </c>
      <c r="DF823">
        <v>550.8837037037038</v>
      </c>
      <c r="DG823">
        <v>22.94978148148148</v>
      </c>
      <c r="DH823">
        <v>500.0489629629631</v>
      </c>
      <c r="DI823">
        <v>90.36427407407407</v>
      </c>
      <c r="DJ823">
        <v>0.09999975555555556</v>
      </c>
      <c r="DK823">
        <v>27.10805185185186</v>
      </c>
      <c r="DL823">
        <v>26.82277777777778</v>
      </c>
      <c r="DM823">
        <v>999.9000000000001</v>
      </c>
      <c r="DN823">
        <v>0</v>
      </c>
      <c r="DO823">
        <v>0</v>
      </c>
      <c r="DP823">
        <v>9990.716296296298</v>
      </c>
      <c r="DQ823">
        <v>0</v>
      </c>
      <c r="DR823">
        <v>11.53455925925926</v>
      </c>
      <c r="DS823">
        <v>-62.02695925925926</v>
      </c>
      <c r="DT823">
        <v>561.0015925925927</v>
      </c>
      <c r="DU823">
        <v>620.3406666666667</v>
      </c>
      <c r="DV823">
        <v>6.518709629629631</v>
      </c>
      <c r="DW823">
        <v>610.206074074074</v>
      </c>
      <c r="DX823">
        <v>16.33782592592593</v>
      </c>
      <c r="DY823">
        <v>2.065414074074074</v>
      </c>
      <c r="DZ823">
        <v>1.476355555555556</v>
      </c>
      <c r="EA823">
        <v>17.95493333333333</v>
      </c>
      <c r="EB823">
        <v>12.72542592592593</v>
      </c>
      <c r="EC823">
        <v>1999.994814814815</v>
      </c>
      <c r="ED823">
        <v>0.9800008888888889</v>
      </c>
      <c r="EE823">
        <v>0.01999871111111111</v>
      </c>
      <c r="EF823">
        <v>0</v>
      </c>
      <c r="EG823">
        <v>869.6871111111111</v>
      </c>
      <c r="EH823">
        <v>5.00097</v>
      </c>
      <c r="EI823">
        <v>17297.69259259259</v>
      </c>
      <c r="EJ823">
        <v>16707.55185185185</v>
      </c>
      <c r="EK823">
        <v>38.54822222222223</v>
      </c>
      <c r="EL823">
        <v>39.08066666666667</v>
      </c>
      <c r="EM823">
        <v>38.5</v>
      </c>
      <c r="EN823">
        <v>38.75</v>
      </c>
      <c r="EO823">
        <v>39.17781481481481</v>
      </c>
      <c r="EP823">
        <v>1955.094814814815</v>
      </c>
      <c r="EQ823">
        <v>39.9</v>
      </c>
      <c r="ER823">
        <v>0</v>
      </c>
      <c r="ES823">
        <v>3988.799999952316</v>
      </c>
      <c r="ET823">
        <v>0</v>
      </c>
      <c r="EU823">
        <v>869.68348</v>
      </c>
      <c r="EV823">
        <v>33.06238455599009</v>
      </c>
      <c r="EW823">
        <v>658.3153834986689</v>
      </c>
      <c r="EX823">
        <v>17298.212</v>
      </c>
      <c r="EY823">
        <v>15</v>
      </c>
      <c r="EZ823">
        <v>1658949246.1</v>
      </c>
      <c r="FA823" t="s">
        <v>1397</v>
      </c>
      <c r="FB823">
        <v>1658949228.6</v>
      </c>
      <c r="FC823">
        <v>1658949246.1</v>
      </c>
      <c r="FD823">
        <v>1</v>
      </c>
      <c r="FE823">
        <v>1.075</v>
      </c>
      <c r="FF823">
        <v>0.018</v>
      </c>
      <c r="FG823">
        <v>-2.327</v>
      </c>
      <c r="FH823">
        <v>-0.178</v>
      </c>
      <c r="FI823">
        <v>420</v>
      </c>
      <c r="FJ823">
        <v>13</v>
      </c>
      <c r="FK823">
        <v>0.09</v>
      </c>
      <c r="FL823">
        <v>0.02</v>
      </c>
      <c r="FM823">
        <v>-61.3729675</v>
      </c>
      <c r="FN823">
        <v>-12.17437260787978</v>
      </c>
      <c r="FO823">
        <v>1.171647518110182</v>
      </c>
      <c r="FP823">
        <v>0</v>
      </c>
      <c r="FQ823">
        <v>867.7362647058823</v>
      </c>
      <c r="FR823">
        <v>34.6351565713193</v>
      </c>
      <c r="FS823">
        <v>3.409312689995757</v>
      </c>
      <c r="FT823">
        <v>0</v>
      </c>
      <c r="FU823">
        <v>6.51120775</v>
      </c>
      <c r="FV823">
        <v>0.1236827392120008</v>
      </c>
      <c r="FW823">
        <v>0.02468218643956609</v>
      </c>
      <c r="FX823">
        <v>0</v>
      </c>
      <c r="FY823">
        <v>0</v>
      </c>
      <c r="FZ823">
        <v>3</v>
      </c>
      <c r="GA823" t="s">
        <v>439</v>
      </c>
      <c r="GB823">
        <v>2.98344</v>
      </c>
      <c r="GC823">
        <v>2.71557</v>
      </c>
      <c r="GD823">
        <v>0.118815</v>
      </c>
      <c r="GE823">
        <v>0.126191</v>
      </c>
      <c r="GF823">
        <v>0.103828</v>
      </c>
      <c r="GG823">
        <v>0.0799058</v>
      </c>
      <c r="GH823">
        <v>27951.7</v>
      </c>
      <c r="GI823">
        <v>27824</v>
      </c>
      <c r="GJ823">
        <v>29479.6</v>
      </c>
      <c r="GK823">
        <v>29447.1</v>
      </c>
      <c r="GL823">
        <v>34994.7</v>
      </c>
      <c r="GM823">
        <v>36027.1</v>
      </c>
      <c r="GN823">
        <v>41524</v>
      </c>
      <c r="GO823">
        <v>41964.4</v>
      </c>
      <c r="GP823">
        <v>1.95765</v>
      </c>
      <c r="GQ823">
        <v>1.9036</v>
      </c>
      <c r="GR823">
        <v>0.0978261</v>
      </c>
      <c r="GS823">
        <v>0</v>
      </c>
      <c r="GT823">
        <v>25.1992</v>
      </c>
      <c r="GU823">
        <v>999.9</v>
      </c>
      <c r="GV823">
        <v>43.8</v>
      </c>
      <c r="GW823">
        <v>31.5</v>
      </c>
      <c r="GX823">
        <v>22.4965</v>
      </c>
      <c r="GY823">
        <v>62.8335</v>
      </c>
      <c r="GZ823">
        <v>34.0665</v>
      </c>
      <c r="HA823">
        <v>1</v>
      </c>
      <c r="HB823">
        <v>-0.0871748</v>
      </c>
      <c r="HC823">
        <v>0.234444</v>
      </c>
      <c r="HD823">
        <v>20.3325</v>
      </c>
      <c r="HE823">
        <v>5.21819</v>
      </c>
      <c r="HF823">
        <v>12.0099</v>
      </c>
      <c r="HG823">
        <v>4.98945</v>
      </c>
      <c r="HH823">
        <v>3.28865</v>
      </c>
      <c r="HI823">
        <v>9999</v>
      </c>
      <c r="HJ823">
        <v>9999</v>
      </c>
      <c r="HK823">
        <v>9999</v>
      </c>
      <c r="HL823">
        <v>157.9</v>
      </c>
      <c r="HM823">
        <v>1.86742</v>
      </c>
      <c r="HN823">
        <v>1.86646</v>
      </c>
      <c r="HO823">
        <v>1.86587</v>
      </c>
      <c r="HP823">
        <v>1.86584</v>
      </c>
      <c r="HQ823">
        <v>1.86768</v>
      </c>
      <c r="HR823">
        <v>1.87015</v>
      </c>
      <c r="HS823">
        <v>1.86876</v>
      </c>
      <c r="HT823">
        <v>1.87026</v>
      </c>
      <c r="HU823">
        <v>0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-2.773</v>
      </c>
      <c r="II823">
        <v>-0.0935</v>
      </c>
      <c r="IJ823">
        <v>-0.9279119013753974</v>
      </c>
      <c r="IK823">
        <v>-0.003643892653284941</v>
      </c>
      <c r="IL823">
        <v>8.948238347276123E-07</v>
      </c>
      <c r="IM823">
        <v>-2.445980282225029E-10</v>
      </c>
      <c r="IN823">
        <v>-0.1764634167570225</v>
      </c>
      <c r="IO823">
        <v>-0.01042730378795286</v>
      </c>
      <c r="IP823">
        <v>0.00100284695746963</v>
      </c>
      <c r="IQ823">
        <v>-1.701466411570297E-05</v>
      </c>
      <c r="IR823">
        <v>2</v>
      </c>
      <c r="IS823">
        <v>2310</v>
      </c>
      <c r="IT823">
        <v>1</v>
      </c>
      <c r="IU823">
        <v>25</v>
      </c>
      <c r="IV823">
        <v>66.09999999999999</v>
      </c>
      <c r="IW823">
        <v>65.8</v>
      </c>
      <c r="IX823">
        <v>1.47705</v>
      </c>
      <c r="IY823">
        <v>2.20947</v>
      </c>
      <c r="IZ823">
        <v>1.39648</v>
      </c>
      <c r="JA823">
        <v>2.34497</v>
      </c>
      <c r="JB823">
        <v>1.49536</v>
      </c>
      <c r="JC823">
        <v>2.3877</v>
      </c>
      <c r="JD823">
        <v>36.105</v>
      </c>
      <c r="JE823">
        <v>24.1663</v>
      </c>
      <c r="JF823">
        <v>18</v>
      </c>
      <c r="JG823">
        <v>517.0549999999999</v>
      </c>
      <c r="JH823">
        <v>438.724</v>
      </c>
      <c r="JI823">
        <v>24.9997</v>
      </c>
      <c r="JJ823">
        <v>26.3147</v>
      </c>
      <c r="JK823">
        <v>29.9999</v>
      </c>
      <c r="JL823">
        <v>26.2687</v>
      </c>
      <c r="JM823">
        <v>26.2036</v>
      </c>
      <c r="JN823">
        <v>29.5753</v>
      </c>
      <c r="JO823">
        <v>30.2648</v>
      </c>
      <c r="JP823">
        <v>48.9356</v>
      </c>
      <c r="JQ823">
        <v>25</v>
      </c>
      <c r="JR823">
        <v>654.277</v>
      </c>
      <c r="JS823">
        <v>16.102</v>
      </c>
      <c r="JT823">
        <v>100.81</v>
      </c>
      <c r="JU823">
        <v>100.782</v>
      </c>
    </row>
    <row r="824" spans="1:281">
      <c r="A824">
        <v>808</v>
      </c>
      <c r="B824">
        <v>1658953200.1</v>
      </c>
      <c r="C824">
        <v>11562.09999990463</v>
      </c>
      <c r="D824" t="s">
        <v>2053</v>
      </c>
      <c r="E824" t="s">
        <v>2054</v>
      </c>
      <c r="F824">
        <v>5</v>
      </c>
      <c r="G824" t="s">
        <v>1976</v>
      </c>
      <c r="H824" t="s">
        <v>416</v>
      </c>
      <c r="I824">
        <v>1658953192.314285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653.7615309993596</v>
      </c>
      <c r="AK824">
        <v>599.7337333333334</v>
      </c>
      <c r="AL824">
        <v>3.239696580864788</v>
      </c>
      <c r="AM824">
        <v>65.19457410636298</v>
      </c>
      <c r="AN824">
        <f>(AP824 - AO824 + DI824*1E3/(8.314*(DK824+273.15)) * AR824/DH824 * AQ824) * DH824/(100*CV824) * 1000/(1000 - AP824)</f>
        <v>0</v>
      </c>
      <c r="AO824">
        <v>16.16633268819638</v>
      </c>
      <c r="AP824">
        <v>22.78034727272727</v>
      </c>
      <c r="AQ824">
        <v>-0.0114435221071117</v>
      </c>
      <c r="AR824">
        <v>84.67374055452532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417</v>
      </c>
      <c r="AY824" t="s">
        <v>417</v>
      </c>
      <c r="AZ824">
        <v>0</v>
      </c>
      <c r="BA824">
        <v>0</v>
      </c>
      <c r="BB824">
        <f>1-AZ824/BA824</f>
        <v>0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1394</v>
      </c>
      <c r="CA824">
        <v>300</v>
      </c>
      <c r="CB824">
        <v>300</v>
      </c>
      <c r="CC824">
        <v>300</v>
      </c>
      <c r="CD824">
        <v>10389.3</v>
      </c>
      <c r="CE824">
        <v>1221.96</v>
      </c>
      <c r="CF824">
        <v>-0.00688733</v>
      </c>
      <c r="CG824">
        <v>0.34</v>
      </c>
      <c r="CH824" t="s">
        <v>417</v>
      </c>
      <c r="CI824" t="s">
        <v>417</v>
      </c>
      <c r="CJ824" t="s">
        <v>417</v>
      </c>
      <c r="CK824" t="s">
        <v>417</v>
      </c>
      <c r="CL824" t="s">
        <v>417</v>
      </c>
      <c r="CM824" t="s">
        <v>417</v>
      </c>
      <c r="CN824" t="s">
        <v>417</v>
      </c>
      <c r="CO824" t="s">
        <v>417</v>
      </c>
      <c r="CP824" t="s">
        <v>417</v>
      </c>
      <c r="CQ824" t="s">
        <v>417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1658953192.314285</v>
      </c>
      <c r="DB824">
        <v>563.0378214285714</v>
      </c>
      <c r="DC824">
        <v>626.0368214285714</v>
      </c>
      <c r="DD824">
        <v>22.83527142857143</v>
      </c>
      <c r="DE824">
        <v>16.27240714285714</v>
      </c>
      <c r="DF824">
        <v>565.7852142857143</v>
      </c>
      <c r="DG824">
        <v>22.92870714285714</v>
      </c>
      <c r="DH824">
        <v>500.0558571428572</v>
      </c>
      <c r="DI824">
        <v>90.36378571428573</v>
      </c>
      <c r="DJ824">
        <v>0.09998547142857142</v>
      </c>
      <c r="DK824">
        <v>27.10583571428572</v>
      </c>
      <c r="DL824">
        <v>26.81258214285714</v>
      </c>
      <c r="DM824">
        <v>999.9000000000002</v>
      </c>
      <c r="DN824">
        <v>0</v>
      </c>
      <c r="DO824">
        <v>0</v>
      </c>
      <c r="DP824">
        <v>9993.862857142856</v>
      </c>
      <c r="DQ824">
        <v>0</v>
      </c>
      <c r="DR824">
        <v>11.53723928571428</v>
      </c>
      <c r="DS824">
        <v>-62.99890714285715</v>
      </c>
      <c r="DT824">
        <v>576.1952142857142</v>
      </c>
      <c r="DU824">
        <v>636.3912499999999</v>
      </c>
      <c r="DV824">
        <v>6.562869285714285</v>
      </c>
      <c r="DW824">
        <v>626.0368214285714</v>
      </c>
      <c r="DX824">
        <v>16.27240714285714</v>
      </c>
      <c r="DY824">
        <v>2.063481428571428</v>
      </c>
      <c r="DZ824">
        <v>1.470436428571428</v>
      </c>
      <c r="EA824">
        <v>17.94005</v>
      </c>
      <c r="EB824">
        <v>12.66398214285714</v>
      </c>
      <c r="EC824">
        <v>2000.017142857143</v>
      </c>
      <c r="ED824">
        <v>0.9800009642857143</v>
      </c>
      <c r="EE824">
        <v>0.01999863571428571</v>
      </c>
      <c r="EF824">
        <v>0</v>
      </c>
      <c r="EG824">
        <v>872.2180357142857</v>
      </c>
      <c r="EH824">
        <v>5.00097</v>
      </c>
      <c r="EI824">
        <v>17348.125</v>
      </c>
      <c r="EJ824">
        <v>16707.73928571428</v>
      </c>
      <c r="EK824">
        <v>38.52878571428572</v>
      </c>
      <c r="EL824">
        <v>39.07099999999999</v>
      </c>
      <c r="EM824">
        <v>38.5</v>
      </c>
      <c r="EN824">
        <v>38.75</v>
      </c>
      <c r="EO824">
        <v>39.16707142857143</v>
      </c>
      <c r="EP824">
        <v>1955.117142857143</v>
      </c>
      <c r="EQ824">
        <v>39.9</v>
      </c>
      <c r="ER824">
        <v>0</v>
      </c>
      <c r="ES824">
        <v>3994.200000047684</v>
      </c>
      <c r="ET824">
        <v>0</v>
      </c>
      <c r="EU824">
        <v>872.4575384615383</v>
      </c>
      <c r="EV824">
        <v>32.15856408527689</v>
      </c>
      <c r="EW824">
        <v>623.4393161752694</v>
      </c>
      <c r="EX824">
        <v>17352.54615384615</v>
      </c>
      <c r="EY824">
        <v>15</v>
      </c>
      <c r="EZ824">
        <v>1658949246.1</v>
      </c>
      <c r="FA824" t="s">
        <v>1397</v>
      </c>
      <c r="FB824">
        <v>1658949228.6</v>
      </c>
      <c r="FC824">
        <v>1658949246.1</v>
      </c>
      <c r="FD824">
        <v>1</v>
      </c>
      <c r="FE824">
        <v>1.075</v>
      </c>
      <c r="FF824">
        <v>0.018</v>
      </c>
      <c r="FG824">
        <v>-2.327</v>
      </c>
      <c r="FH824">
        <v>-0.178</v>
      </c>
      <c r="FI824">
        <v>420</v>
      </c>
      <c r="FJ824">
        <v>13</v>
      </c>
      <c r="FK824">
        <v>0.09</v>
      </c>
      <c r="FL824">
        <v>0.02</v>
      </c>
      <c r="FM824">
        <v>-62.38449749999999</v>
      </c>
      <c r="FN824">
        <v>-12.38364315196994</v>
      </c>
      <c r="FO824">
        <v>1.191455039329538</v>
      </c>
      <c r="FP824">
        <v>0</v>
      </c>
      <c r="FQ824">
        <v>870.4597647058823</v>
      </c>
      <c r="FR824">
        <v>33.17787624824911</v>
      </c>
      <c r="FS824">
        <v>3.267594618629353</v>
      </c>
      <c r="FT824">
        <v>0</v>
      </c>
      <c r="FU824">
        <v>6.54599475</v>
      </c>
      <c r="FV824">
        <v>0.5180804127579677</v>
      </c>
      <c r="FW824">
        <v>0.06055791170390125</v>
      </c>
      <c r="FX824">
        <v>0</v>
      </c>
      <c r="FY824">
        <v>0</v>
      </c>
      <c r="FZ824">
        <v>3</v>
      </c>
      <c r="GA824" t="s">
        <v>439</v>
      </c>
      <c r="GB824">
        <v>2.98346</v>
      </c>
      <c r="GC824">
        <v>2.71561</v>
      </c>
      <c r="GD824">
        <v>0.121125</v>
      </c>
      <c r="GE824">
        <v>0.12849</v>
      </c>
      <c r="GF824">
        <v>0.103649</v>
      </c>
      <c r="GG824">
        <v>0.0796767</v>
      </c>
      <c r="GH824">
        <v>27877.8</v>
      </c>
      <c r="GI824">
        <v>27751.1</v>
      </c>
      <c r="GJ824">
        <v>29478.8</v>
      </c>
      <c r="GK824">
        <v>29447.4</v>
      </c>
      <c r="GL824">
        <v>35001.1</v>
      </c>
      <c r="GM824">
        <v>36036.3</v>
      </c>
      <c r="GN824">
        <v>41523.1</v>
      </c>
      <c r="GO824">
        <v>41964.5</v>
      </c>
      <c r="GP824">
        <v>1.95755</v>
      </c>
      <c r="GQ824">
        <v>1.90375</v>
      </c>
      <c r="GR824">
        <v>0.0977889</v>
      </c>
      <c r="GS824">
        <v>0</v>
      </c>
      <c r="GT824">
        <v>25.196</v>
      </c>
      <c r="GU824">
        <v>999.9</v>
      </c>
      <c r="GV824">
        <v>43.8</v>
      </c>
      <c r="GW824">
        <v>31.5</v>
      </c>
      <c r="GX824">
        <v>22.498</v>
      </c>
      <c r="GY824">
        <v>63.0835</v>
      </c>
      <c r="GZ824">
        <v>34.2027</v>
      </c>
      <c r="HA824">
        <v>1</v>
      </c>
      <c r="HB824">
        <v>-0.0870884</v>
      </c>
      <c r="HC824">
        <v>0.233366</v>
      </c>
      <c r="HD824">
        <v>20.3326</v>
      </c>
      <c r="HE824">
        <v>5.21894</v>
      </c>
      <c r="HF824">
        <v>12.0098</v>
      </c>
      <c r="HG824">
        <v>4.9894</v>
      </c>
      <c r="HH824">
        <v>3.2886</v>
      </c>
      <c r="HI824">
        <v>9999</v>
      </c>
      <c r="HJ824">
        <v>9999</v>
      </c>
      <c r="HK824">
        <v>9999</v>
      </c>
      <c r="HL824">
        <v>157.9</v>
      </c>
      <c r="HM824">
        <v>1.86741</v>
      </c>
      <c r="HN824">
        <v>1.86646</v>
      </c>
      <c r="HO824">
        <v>1.86586</v>
      </c>
      <c r="HP824">
        <v>1.86584</v>
      </c>
      <c r="HQ824">
        <v>1.86768</v>
      </c>
      <c r="HR824">
        <v>1.87015</v>
      </c>
      <c r="HS824">
        <v>1.86875</v>
      </c>
      <c r="HT824">
        <v>1.87027</v>
      </c>
      <c r="HU824">
        <v>0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-2.818</v>
      </c>
      <c r="II824">
        <v>-0.094</v>
      </c>
      <c r="IJ824">
        <v>-0.9279119013753974</v>
      </c>
      <c r="IK824">
        <v>-0.003643892653284941</v>
      </c>
      <c r="IL824">
        <v>8.948238347276123E-07</v>
      </c>
      <c r="IM824">
        <v>-2.445980282225029E-10</v>
      </c>
      <c r="IN824">
        <v>-0.1764634167570225</v>
      </c>
      <c r="IO824">
        <v>-0.01042730378795286</v>
      </c>
      <c r="IP824">
        <v>0.00100284695746963</v>
      </c>
      <c r="IQ824">
        <v>-1.701466411570297E-05</v>
      </c>
      <c r="IR824">
        <v>2</v>
      </c>
      <c r="IS824">
        <v>2310</v>
      </c>
      <c r="IT824">
        <v>1</v>
      </c>
      <c r="IU824">
        <v>25</v>
      </c>
      <c r="IV824">
        <v>66.2</v>
      </c>
      <c r="IW824">
        <v>65.90000000000001</v>
      </c>
      <c r="IX824">
        <v>1.50879</v>
      </c>
      <c r="IY824">
        <v>2.21313</v>
      </c>
      <c r="IZ824">
        <v>1.39648</v>
      </c>
      <c r="JA824">
        <v>2.34497</v>
      </c>
      <c r="JB824">
        <v>1.49536</v>
      </c>
      <c r="JC824">
        <v>2.39868</v>
      </c>
      <c r="JD824">
        <v>36.105</v>
      </c>
      <c r="JE824">
        <v>24.1663</v>
      </c>
      <c r="JF824">
        <v>18</v>
      </c>
      <c r="JG824">
        <v>516.976</v>
      </c>
      <c r="JH824">
        <v>438.814</v>
      </c>
      <c r="JI824">
        <v>24.9997</v>
      </c>
      <c r="JJ824">
        <v>26.313</v>
      </c>
      <c r="JK824">
        <v>30</v>
      </c>
      <c r="JL824">
        <v>26.2671</v>
      </c>
      <c r="JM824">
        <v>26.2036</v>
      </c>
      <c r="JN824">
        <v>30.2119</v>
      </c>
      <c r="JO824">
        <v>30.2648</v>
      </c>
      <c r="JP824">
        <v>48.9356</v>
      </c>
      <c r="JQ824">
        <v>25</v>
      </c>
      <c r="JR824">
        <v>674.312</v>
      </c>
      <c r="JS824">
        <v>16.0822</v>
      </c>
      <c r="JT824">
        <v>100.808</v>
      </c>
      <c r="JU824">
        <v>100.783</v>
      </c>
    </row>
    <row r="825" spans="1:281">
      <c r="A825">
        <v>809</v>
      </c>
      <c r="B825">
        <v>1658953205.1</v>
      </c>
      <c r="C825">
        <v>11567.09999990463</v>
      </c>
      <c r="D825" t="s">
        <v>2055</v>
      </c>
      <c r="E825" t="s">
        <v>2056</v>
      </c>
      <c r="F825">
        <v>5</v>
      </c>
      <c r="G825" t="s">
        <v>1976</v>
      </c>
      <c r="H825" t="s">
        <v>416</v>
      </c>
      <c r="I825">
        <v>1658953197.6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670.6778827745142</v>
      </c>
      <c r="AK825">
        <v>616.019</v>
      </c>
      <c r="AL825">
        <v>3.268824443581706</v>
      </c>
      <c r="AM825">
        <v>65.19457410636298</v>
      </c>
      <c r="AN825">
        <f>(AP825 - AO825 + DI825*1E3/(8.314*(DK825+273.15)) * AR825/DH825 * AQ825) * DH825/(100*CV825) * 1000/(1000 - AP825)</f>
        <v>0</v>
      </c>
      <c r="AO825">
        <v>16.13454348986637</v>
      </c>
      <c r="AP825">
        <v>22.74751575757575</v>
      </c>
      <c r="AQ825">
        <v>-0.007500037674112972</v>
      </c>
      <c r="AR825">
        <v>84.67374055452532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417</v>
      </c>
      <c r="AY825" t="s">
        <v>417</v>
      </c>
      <c r="AZ825">
        <v>0</v>
      </c>
      <c r="BA825">
        <v>0</v>
      </c>
      <c r="BB825">
        <f>1-AZ825/BA825</f>
        <v>0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417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1394</v>
      </c>
      <c r="CA825">
        <v>300</v>
      </c>
      <c r="CB825">
        <v>300</v>
      </c>
      <c r="CC825">
        <v>300</v>
      </c>
      <c r="CD825">
        <v>10389.3</v>
      </c>
      <c r="CE825">
        <v>1221.96</v>
      </c>
      <c r="CF825">
        <v>-0.00688733</v>
      </c>
      <c r="CG825">
        <v>0.34</v>
      </c>
      <c r="CH825" t="s">
        <v>417</v>
      </c>
      <c r="CI825" t="s">
        <v>417</v>
      </c>
      <c r="CJ825" t="s">
        <v>417</v>
      </c>
      <c r="CK825" t="s">
        <v>417</v>
      </c>
      <c r="CL825" t="s">
        <v>417</v>
      </c>
      <c r="CM825" t="s">
        <v>417</v>
      </c>
      <c r="CN825" t="s">
        <v>417</v>
      </c>
      <c r="CO825" t="s">
        <v>417</v>
      </c>
      <c r="CP825" t="s">
        <v>417</v>
      </c>
      <c r="CQ825" t="s">
        <v>417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1658953197.6</v>
      </c>
      <c r="DB825">
        <v>579.7522962962963</v>
      </c>
      <c r="DC825">
        <v>643.7571851851852</v>
      </c>
      <c r="DD825">
        <v>22.80283333333334</v>
      </c>
      <c r="DE825">
        <v>16.19390740740741</v>
      </c>
      <c r="DF825">
        <v>582.5475555555556</v>
      </c>
      <c r="DG825">
        <v>22.89654814814815</v>
      </c>
      <c r="DH825">
        <v>500.0668888888889</v>
      </c>
      <c r="DI825">
        <v>90.36325555555557</v>
      </c>
      <c r="DJ825">
        <v>0.1000404185185185</v>
      </c>
      <c r="DK825">
        <v>27.10273333333334</v>
      </c>
      <c r="DL825">
        <v>26.80211111111111</v>
      </c>
      <c r="DM825">
        <v>999.9000000000001</v>
      </c>
      <c r="DN825">
        <v>0</v>
      </c>
      <c r="DO825">
        <v>0</v>
      </c>
      <c r="DP825">
        <v>9993.220370370371</v>
      </c>
      <c r="DQ825">
        <v>0</v>
      </c>
      <c r="DR825">
        <v>11.53784444444444</v>
      </c>
      <c r="DS825">
        <v>-64.00483703703703</v>
      </c>
      <c r="DT825">
        <v>593.2803703703704</v>
      </c>
      <c r="DU825">
        <v>654.3528888888889</v>
      </c>
      <c r="DV825">
        <v>6.608926296296295</v>
      </c>
      <c r="DW825">
        <v>643.7571851851852</v>
      </c>
      <c r="DX825">
        <v>16.19390740740741</v>
      </c>
      <c r="DY825">
        <v>2.060537777777778</v>
      </c>
      <c r="DZ825">
        <v>1.463334444444444</v>
      </c>
      <c r="EA825">
        <v>17.91735185185185</v>
      </c>
      <c r="EB825">
        <v>12.59020370370371</v>
      </c>
      <c r="EC825">
        <v>2000.007407407408</v>
      </c>
      <c r="ED825">
        <v>0.9800006666666667</v>
      </c>
      <c r="EE825">
        <v>0.01999893333333333</v>
      </c>
      <c r="EF825">
        <v>0</v>
      </c>
      <c r="EG825">
        <v>874.9225185185186</v>
      </c>
      <c r="EH825">
        <v>5.00097</v>
      </c>
      <c r="EI825">
        <v>17401.08888888889</v>
      </c>
      <c r="EJ825">
        <v>16707.64814814815</v>
      </c>
      <c r="EK825">
        <v>38.52296296296296</v>
      </c>
      <c r="EL825">
        <v>39.062</v>
      </c>
      <c r="EM825">
        <v>38.5</v>
      </c>
      <c r="EN825">
        <v>38.75</v>
      </c>
      <c r="EO825">
        <v>39.15255555555555</v>
      </c>
      <c r="EP825">
        <v>1955.107037037037</v>
      </c>
      <c r="EQ825">
        <v>39.9</v>
      </c>
      <c r="ER825">
        <v>0</v>
      </c>
      <c r="ES825">
        <v>3999</v>
      </c>
      <c r="ET825">
        <v>0</v>
      </c>
      <c r="EU825">
        <v>874.9011153846154</v>
      </c>
      <c r="EV825">
        <v>29.24010257390674</v>
      </c>
      <c r="EW825">
        <v>583.6615388752973</v>
      </c>
      <c r="EX825">
        <v>17400.47307692308</v>
      </c>
      <c r="EY825">
        <v>15</v>
      </c>
      <c r="EZ825">
        <v>1658949246.1</v>
      </c>
      <c r="FA825" t="s">
        <v>1397</v>
      </c>
      <c r="FB825">
        <v>1658949228.6</v>
      </c>
      <c r="FC825">
        <v>1658949246.1</v>
      </c>
      <c r="FD825">
        <v>1</v>
      </c>
      <c r="FE825">
        <v>1.075</v>
      </c>
      <c r="FF825">
        <v>0.018</v>
      </c>
      <c r="FG825">
        <v>-2.327</v>
      </c>
      <c r="FH825">
        <v>-0.178</v>
      </c>
      <c r="FI825">
        <v>420</v>
      </c>
      <c r="FJ825">
        <v>13</v>
      </c>
      <c r="FK825">
        <v>0.09</v>
      </c>
      <c r="FL825">
        <v>0.02</v>
      </c>
      <c r="FM825">
        <v>-63.41524878048781</v>
      </c>
      <c r="FN825">
        <v>-11.55695749128924</v>
      </c>
      <c r="FO825">
        <v>1.141091344566619</v>
      </c>
      <c r="FP825">
        <v>0</v>
      </c>
      <c r="FQ825">
        <v>873.3337941176471</v>
      </c>
      <c r="FR825">
        <v>30.9853781593337</v>
      </c>
      <c r="FS825">
        <v>3.050709915253199</v>
      </c>
      <c r="FT825">
        <v>0</v>
      </c>
      <c r="FU825">
        <v>6.576982195121952</v>
      </c>
      <c r="FV825">
        <v>0.5679516376306791</v>
      </c>
      <c r="FW825">
        <v>0.06414436600593529</v>
      </c>
      <c r="FX825">
        <v>0</v>
      </c>
      <c r="FY825">
        <v>0</v>
      </c>
      <c r="FZ825">
        <v>3</v>
      </c>
      <c r="GA825" t="s">
        <v>439</v>
      </c>
      <c r="GB825">
        <v>2.98344</v>
      </c>
      <c r="GC825">
        <v>2.71554</v>
      </c>
      <c r="GD825">
        <v>0.123421</v>
      </c>
      <c r="GE825">
        <v>0.130759</v>
      </c>
      <c r="GF825">
        <v>0.103553</v>
      </c>
      <c r="GG825">
        <v>0.07962470000000001</v>
      </c>
      <c r="GH825">
        <v>27805.2</v>
      </c>
      <c r="GI825">
        <v>27679.5</v>
      </c>
      <c r="GJ825">
        <v>29479</v>
      </c>
      <c r="GK825">
        <v>29448</v>
      </c>
      <c r="GL825">
        <v>35005.2</v>
      </c>
      <c r="GM825">
        <v>36039.2</v>
      </c>
      <c r="GN825">
        <v>41523.4</v>
      </c>
      <c r="GO825">
        <v>41965.4</v>
      </c>
      <c r="GP825">
        <v>1.95765</v>
      </c>
      <c r="GQ825">
        <v>1.90362</v>
      </c>
      <c r="GR825">
        <v>0.0971928</v>
      </c>
      <c r="GS825">
        <v>0</v>
      </c>
      <c r="GT825">
        <v>25.1918</v>
      </c>
      <c r="GU825">
        <v>999.9</v>
      </c>
      <c r="GV825">
        <v>43.7</v>
      </c>
      <c r="GW825">
        <v>31.5</v>
      </c>
      <c r="GX825">
        <v>22.446</v>
      </c>
      <c r="GY825">
        <v>62.7635</v>
      </c>
      <c r="GZ825">
        <v>34.1066</v>
      </c>
      <c r="HA825">
        <v>1</v>
      </c>
      <c r="HB825">
        <v>-0.08719</v>
      </c>
      <c r="HC825">
        <v>0.231087</v>
      </c>
      <c r="HD825">
        <v>20.3327</v>
      </c>
      <c r="HE825">
        <v>5.21684</v>
      </c>
      <c r="HF825">
        <v>12.0099</v>
      </c>
      <c r="HG825">
        <v>4.9895</v>
      </c>
      <c r="HH825">
        <v>3.28858</v>
      </c>
      <c r="HI825">
        <v>9999</v>
      </c>
      <c r="HJ825">
        <v>9999</v>
      </c>
      <c r="HK825">
        <v>9999</v>
      </c>
      <c r="HL825">
        <v>157.9</v>
      </c>
      <c r="HM825">
        <v>1.8674</v>
      </c>
      <c r="HN825">
        <v>1.86646</v>
      </c>
      <c r="HO825">
        <v>1.86586</v>
      </c>
      <c r="HP825">
        <v>1.86584</v>
      </c>
      <c r="HQ825">
        <v>1.86768</v>
      </c>
      <c r="HR825">
        <v>1.87015</v>
      </c>
      <c r="HS825">
        <v>1.86874</v>
      </c>
      <c r="HT825">
        <v>1.87027</v>
      </c>
      <c r="HU825">
        <v>0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-2.863</v>
      </c>
      <c r="II825">
        <v>-0.09420000000000001</v>
      </c>
      <c r="IJ825">
        <v>-0.9279119013753974</v>
      </c>
      <c r="IK825">
        <v>-0.003643892653284941</v>
      </c>
      <c r="IL825">
        <v>8.948238347276123E-07</v>
      </c>
      <c r="IM825">
        <v>-2.445980282225029E-10</v>
      </c>
      <c r="IN825">
        <v>-0.1764634167570225</v>
      </c>
      <c r="IO825">
        <v>-0.01042730378795286</v>
      </c>
      <c r="IP825">
        <v>0.00100284695746963</v>
      </c>
      <c r="IQ825">
        <v>-1.701466411570297E-05</v>
      </c>
      <c r="IR825">
        <v>2</v>
      </c>
      <c r="IS825">
        <v>2310</v>
      </c>
      <c r="IT825">
        <v>1</v>
      </c>
      <c r="IU825">
        <v>25</v>
      </c>
      <c r="IV825">
        <v>66.3</v>
      </c>
      <c r="IW825">
        <v>66</v>
      </c>
      <c r="IX825">
        <v>1.53809</v>
      </c>
      <c r="IY825">
        <v>2.21069</v>
      </c>
      <c r="IZ825">
        <v>1.39648</v>
      </c>
      <c r="JA825">
        <v>2.34375</v>
      </c>
      <c r="JB825">
        <v>1.49536</v>
      </c>
      <c r="JC825">
        <v>2.40723</v>
      </c>
      <c r="JD825">
        <v>36.105</v>
      </c>
      <c r="JE825">
        <v>24.1751</v>
      </c>
      <c r="JF825">
        <v>18</v>
      </c>
      <c r="JG825">
        <v>517.0359999999999</v>
      </c>
      <c r="JH825">
        <v>438.739</v>
      </c>
      <c r="JI825">
        <v>24.9995</v>
      </c>
      <c r="JJ825">
        <v>26.313</v>
      </c>
      <c r="JK825">
        <v>29.9999</v>
      </c>
      <c r="JL825">
        <v>26.2665</v>
      </c>
      <c r="JM825">
        <v>26.2036</v>
      </c>
      <c r="JN825">
        <v>30.7829</v>
      </c>
      <c r="JO825">
        <v>30.2648</v>
      </c>
      <c r="JP825">
        <v>48.5617</v>
      </c>
      <c r="JQ825">
        <v>25</v>
      </c>
      <c r="JR825">
        <v>687.667</v>
      </c>
      <c r="JS825">
        <v>16.0503</v>
      </c>
      <c r="JT825">
        <v>100.808</v>
      </c>
      <c r="JU825">
        <v>100.785</v>
      </c>
    </row>
    <row r="826" spans="1:281">
      <c r="A826">
        <v>810</v>
      </c>
      <c r="B826">
        <v>1658953210.1</v>
      </c>
      <c r="C826">
        <v>11572.09999990463</v>
      </c>
      <c r="D826" t="s">
        <v>2057</v>
      </c>
      <c r="E826" t="s">
        <v>2058</v>
      </c>
      <c r="F826">
        <v>5</v>
      </c>
      <c r="G826" t="s">
        <v>1976</v>
      </c>
      <c r="H826" t="s">
        <v>416</v>
      </c>
      <c r="I826">
        <v>1658953202.314285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687.7842215295096</v>
      </c>
      <c r="AK826">
        <v>632.3390545454544</v>
      </c>
      <c r="AL826">
        <v>3.267660634761679</v>
      </c>
      <c r="AM826">
        <v>65.19457410636298</v>
      </c>
      <c r="AN826">
        <f>(AP826 - AO826 + DI826*1E3/(8.314*(DK826+273.15)) * AR826/DH826 * AQ826) * DH826/(100*CV826) * 1000/(1000 - AP826)</f>
        <v>0</v>
      </c>
      <c r="AO826">
        <v>16.10880565539454</v>
      </c>
      <c r="AP826">
        <v>22.72710303030302</v>
      </c>
      <c r="AQ826">
        <v>-0.001589796602134345</v>
      </c>
      <c r="AR826">
        <v>84.67374055452532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417</v>
      </c>
      <c r="AY826" t="s">
        <v>417</v>
      </c>
      <c r="AZ826">
        <v>0</v>
      </c>
      <c r="BA826">
        <v>0</v>
      </c>
      <c r="BB826">
        <f>1-AZ826/BA826</f>
        <v>0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417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1394</v>
      </c>
      <c r="CA826">
        <v>300</v>
      </c>
      <c r="CB826">
        <v>300</v>
      </c>
      <c r="CC826">
        <v>300</v>
      </c>
      <c r="CD826">
        <v>10389.3</v>
      </c>
      <c r="CE826">
        <v>1221.96</v>
      </c>
      <c r="CF826">
        <v>-0.00688733</v>
      </c>
      <c r="CG826">
        <v>0.34</v>
      </c>
      <c r="CH826" t="s">
        <v>417</v>
      </c>
      <c r="CI826" t="s">
        <v>417</v>
      </c>
      <c r="CJ826" t="s">
        <v>417</v>
      </c>
      <c r="CK826" t="s">
        <v>417</v>
      </c>
      <c r="CL826" t="s">
        <v>417</v>
      </c>
      <c r="CM826" t="s">
        <v>417</v>
      </c>
      <c r="CN826" t="s">
        <v>417</v>
      </c>
      <c r="CO826" t="s">
        <v>417</v>
      </c>
      <c r="CP826" t="s">
        <v>417</v>
      </c>
      <c r="CQ826" t="s">
        <v>417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1658953202.314285</v>
      </c>
      <c r="DB826">
        <v>594.7259642857143</v>
      </c>
      <c r="DC826">
        <v>659.5816785714287</v>
      </c>
      <c r="DD826">
        <v>22.76846785714286</v>
      </c>
      <c r="DE826">
        <v>16.13375714285714</v>
      </c>
      <c r="DF826">
        <v>597.5638928571428</v>
      </c>
      <c r="DG826">
        <v>22.86247857142857</v>
      </c>
      <c r="DH826">
        <v>500.0504285714286</v>
      </c>
      <c r="DI826">
        <v>90.3629107142857</v>
      </c>
      <c r="DJ826">
        <v>0.09998148928571429</v>
      </c>
      <c r="DK826">
        <v>27.10070714285715</v>
      </c>
      <c r="DL826">
        <v>26.79144642857142</v>
      </c>
      <c r="DM826">
        <v>999.9000000000002</v>
      </c>
      <c r="DN826">
        <v>0</v>
      </c>
      <c r="DO826">
        <v>0</v>
      </c>
      <c r="DP826">
        <v>9998.913214285714</v>
      </c>
      <c r="DQ826">
        <v>0</v>
      </c>
      <c r="DR826">
        <v>11.54275</v>
      </c>
      <c r="DS826">
        <v>-64.85572142857144</v>
      </c>
      <c r="DT826">
        <v>608.582</v>
      </c>
      <c r="DU826">
        <v>670.3973928571429</v>
      </c>
      <c r="DV826">
        <v>6.634714642857143</v>
      </c>
      <c r="DW826">
        <v>659.5816785714287</v>
      </c>
      <c r="DX826">
        <v>16.13375714285714</v>
      </c>
      <c r="DY826">
        <v>2.057425357142857</v>
      </c>
      <c r="DZ826">
        <v>1.457893214285714</v>
      </c>
      <c r="EA826">
        <v>17.89333214285714</v>
      </c>
      <c r="EB826">
        <v>12.53355</v>
      </c>
      <c r="EC826">
        <v>2000.008571428572</v>
      </c>
      <c r="ED826">
        <v>0.9800006428571429</v>
      </c>
      <c r="EE826">
        <v>0.01999895714285714</v>
      </c>
      <c r="EF826">
        <v>0</v>
      </c>
      <c r="EG826">
        <v>877.2096785714286</v>
      </c>
      <c r="EH826">
        <v>5.00097</v>
      </c>
      <c r="EI826">
        <v>17445.66785714286</v>
      </c>
      <c r="EJ826">
        <v>16707.65357142857</v>
      </c>
      <c r="EK826">
        <v>38.50442857142857</v>
      </c>
      <c r="EL826">
        <v>39.062</v>
      </c>
      <c r="EM826">
        <v>38.5</v>
      </c>
      <c r="EN826">
        <v>38.75</v>
      </c>
      <c r="EO826">
        <v>39.13385714285715</v>
      </c>
      <c r="EP826">
        <v>1955.108214285714</v>
      </c>
      <c r="EQ826">
        <v>39.9</v>
      </c>
      <c r="ER826">
        <v>0</v>
      </c>
      <c r="ES826">
        <v>4003.799999952316</v>
      </c>
      <c r="ET826">
        <v>0</v>
      </c>
      <c r="EU826">
        <v>877.2253461538462</v>
      </c>
      <c r="EV826">
        <v>27.12331620930393</v>
      </c>
      <c r="EW826">
        <v>546.2700847716362</v>
      </c>
      <c r="EX826">
        <v>17445.96153846154</v>
      </c>
      <c r="EY826">
        <v>15</v>
      </c>
      <c r="EZ826">
        <v>1658949246.1</v>
      </c>
      <c r="FA826" t="s">
        <v>1397</v>
      </c>
      <c r="FB826">
        <v>1658949228.6</v>
      </c>
      <c r="FC826">
        <v>1658949246.1</v>
      </c>
      <c r="FD826">
        <v>1</v>
      </c>
      <c r="FE826">
        <v>1.075</v>
      </c>
      <c r="FF826">
        <v>0.018</v>
      </c>
      <c r="FG826">
        <v>-2.327</v>
      </c>
      <c r="FH826">
        <v>-0.178</v>
      </c>
      <c r="FI826">
        <v>420</v>
      </c>
      <c r="FJ826">
        <v>13</v>
      </c>
      <c r="FK826">
        <v>0.09</v>
      </c>
      <c r="FL826">
        <v>0.02</v>
      </c>
      <c r="FM826">
        <v>-64.34967073170732</v>
      </c>
      <c r="FN826">
        <v>-10.85216864111485</v>
      </c>
      <c r="FO826">
        <v>1.071503650618937</v>
      </c>
      <c r="FP826">
        <v>0</v>
      </c>
      <c r="FQ826">
        <v>876.0307941176471</v>
      </c>
      <c r="FR826">
        <v>28.61786096078539</v>
      </c>
      <c r="FS826">
        <v>2.822309158654349</v>
      </c>
      <c r="FT826">
        <v>0</v>
      </c>
      <c r="FU826">
        <v>6.610401951219511</v>
      </c>
      <c r="FV826">
        <v>0.3198894773519283</v>
      </c>
      <c r="FW826">
        <v>0.04634636845928139</v>
      </c>
      <c r="FX826">
        <v>0</v>
      </c>
      <c r="FY826">
        <v>0</v>
      </c>
      <c r="FZ826">
        <v>3</v>
      </c>
      <c r="GA826" t="s">
        <v>439</v>
      </c>
      <c r="GB826">
        <v>2.98354</v>
      </c>
      <c r="GC826">
        <v>2.7157</v>
      </c>
      <c r="GD826">
        <v>0.125695</v>
      </c>
      <c r="GE826">
        <v>0.133011</v>
      </c>
      <c r="GF826">
        <v>0.103483</v>
      </c>
      <c r="GG826">
        <v>0.07948909999999999</v>
      </c>
      <c r="GH826">
        <v>27733.5</v>
      </c>
      <c r="GI826">
        <v>27607.9</v>
      </c>
      <c r="GJ826">
        <v>29479.5</v>
      </c>
      <c r="GK826">
        <v>29448.2</v>
      </c>
      <c r="GL826">
        <v>35008.1</v>
      </c>
      <c r="GM826">
        <v>36044.7</v>
      </c>
      <c r="GN826">
        <v>41523.5</v>
      </c>
      <c r="GO826">
        <v>41965.5</v>
      </c>
      <c r="GP826">
        <v>1.9579</v>
      </c>
      <c r="GQ826">
        <v>1.90335</v>
      </c>
      <c r="GR826">
        <v>0.0968575</v>
      </c>
      <c r="GS826">
        <v>0</v>
      </c>
      <c r="GT826">
        <v>25.1876</v>
      </c>
      <c r="GU826">
        <v>999.9</v>
      </c>
      <c r="GV826">
        <v>43.7</v>
      </c>
      <c r="GW826">
        <v>31.5</v>
      </c>
      <c r="GX826">
        <v>22.4502</v>
      </c>
      <c r="GY826">
        <v>62.8335</v>
      </c>
      <c r="GZ826">
        <v>34.0785</v>
      </c>
      <c r="HA826">
        <v>1</v>
      </c>
      <c r="HB826">
        <v>-0.0876067</v>
      </c>
      <c r="HC826">
        <v>0.229129</v>
      </c>
      <c r="HD826">
        <v>20.3327</v>
      </c>
      <c r="HE826">
        <v>5.21699</v>
      </c>
      <c r="HF826">
        <v>12.0099</v>
      </c>
      <c r="HG826">
        <v>4.98925</v>
      </c>
      <c r="HH826">
        <v>3.2885</v>
      </c>
      <c r="HI826">
        <v>9999</v>
      </c>
      <c r="HJ826">
        <v>9999</v>
      </c>
      <c r="HK826">
        <v>9999</v>
      </c>
      <c r="HL826">
        <v>157.9</v>
      </c>
      <c r="HM826">
        <v>1.86739</v>
      </c>
      <c r="HN826">
        <v>1.86646</v>
      </c>
      <c r="HO826">
        <v>1.86585</v>
      </c>
      <c r="HP826">
        <v>1.86584</v>
      </c>
      <c r="HQ826">
        <v>1.86768</v>
      </c>
      <c r="HR826">
        <v>1.87015</v>
      </c>
      <c r="HS826">
        <v>1.86874</v>
      </c>
      <c r="HT826">
        <v>1.87027</v>
      </c>
      <c r="HU826">
        <v>0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-2.908</v>
      </c>
      <c r="II826">
        <v>-0.0944</v>
      </c>
      <c r="IJ826">
        <v>-0.9279119013753974</v>
      </c>
      <c r="IK826">
        <v>-0.003643892653284941</v>
      </c>
      <c r="IL826">
        <v>8.948238347276123E-07</v>
      </c>
      <c r="IM826">
        <v>-2.445980282225029E-10</v>
      </c>
      <c r="IN826">
        <v>-0.1764634167570225</v>
      </c>
      <c r="IO826">
        <v>-0.01042730378795286</v>
      </c>
      <c r="IP826">
        <v>0.00100284695746963</v>
      </c>
      <c r="IQ826">
        <v>-1.701466411570297E-05</v>
      </c>
      <c r="IR826">
        <v>2</v>
      </c>
      <c r="IS826">
        <v>2310</v>
      </c>
      <c r="IT826">
        <v>1</v>
      </c>
      <c r="IU826">
        <v>25</v>
      </c>
      <c r="IV826">
        <v>66.40000000000001</v>
      </c>
      <c r="IW826">
        <v>66.09999999999999</v>
      </c>
      <c r="IX826">
        <v>1.56982</v>
      </c>
      <c r="IY826">
        <v>2.21191</v>
      </c>
      <c r="IZ826">
        <v>1.39648</v>
      </c>
      <c r="JA826">
        <v>2.34375</v>
      </c>
      <c r="JB826">
        <v>1.49536</v>
      </c>
      <c r="JC826">
        <v>2.39868</v>
      </c>
      <c r="JD826">
        <v>36.105</v>
      </c>
      <c r="JE826">
        <v>24.1575</v>
      </c>
      <c r="JF826">
        <v>18</v>
      </c>
      <c r="JG826">
        <v>517.198</v>
      </c>
      <c r="JH826">
        <v>438.573</v>
      </c>
      <c r="JI826">
        <v>24.9995</v>
      </c>
      <c r="JJ826">
        <v>26.3114</v>
      </c>
      <c r="JK826">
        <v>29.9999</v>
      </c>
      <c r="JL826">
        <v>26.2665</v>
      </c>
      <c r="JM826">
        <v>26.2036</v>
      </c>
      <c r="JN826">
        <v>31.4117</v>
      </c>
      <c r="JO826">
        <v>30.2648</v>
      </c>
      <c r="JP826">
        <v>48.5617</v>
      </c>
      <c r="JQ826">
        <v>25</v>
      </c>
      <c r="JR826">
        <v>707.703</v>
      </c>
      <c r="JS826">
        <v>16.0259</v>
      </c>
      <c r="JT826">
        <v>100.809</v>
      </c>
      <c r="JU826">
        <v>100.786</v>
      </c>
    </row>
    <row r="827" spans="1:281">
      <c r="A827">
        <v>811</v>
      </c>
      <c r="B827">
        <v>1658953215.1</v>
      </c>
      <c r="C827">
        <v>11577.09999990463</v>
      </c>
      <c r="D827" t="s">
        <v>2059</v>
      </c>
      <c r="E827" t="s">
        <v>2060</v>
      </c>
      <c r="F827">
        <v>5</v>
      </c>
      <c r="G827" t="s">
        <v>1976</v>
      </c>
      <c r="H827" t="s">
        <v>416</v>
      </c>
      <c r="I827">
        <v>1658953207.6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704.7965892729126</v>
      </c>
      <c r="AK827">
        <v>648.7008606060607</v>
      </c>
      <c r="AL827">
        <v>3.256715135062027</v>
      </c>
      <c r="AM827">
        <v>65.19457410636298</v>
      </c>
      <c r="AN827">
        <f>(AP827 - AO827 + DI827*1E3/(8.314*(DK827+273.15)) * AR827/DH827 * AQ827) * DH827/(100*CV827) * 1000/(1000 - AP827)</f>
        <v>0</v>
      </c>
      <c r="AO827">
        <v>16.08317180872874</v>
      </c>
      <c r="AP827">
        <v>22.70406909090909</v>
      </c>
      <c r="AQ827">
        <v>-0.005576616461909528</v>
      </c>
      <c r="AR827">
        <v>84.67374055452532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417</v>
      </c>
      <c r="AY827" t="s">
        <v>417</v>
      </c>
      <c r="AZ827">
        <v>0</v>
      </c>
      <c r="BA827">
        <v>0</v>
      </c>
      <c r="BB827">
        <f>1-AZ827/BA827</f>
        <v>0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417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1394</v>
      </c>
      <c r="CA827">
        <v>300</v>
      </c>
      <c r="CB827">
        <v>300</v>
      </c>
      <c r="CC827">
        <v>300</v>
      </c>
      <c r="CD827">
        <v>10389.3</v>
      </c>
      <c r="CE827">
        <v>1221.96</v>
      </c>
      <c r="CF827">
        <v>-0.00688733</v>
      </c>
      <c r="CG827">
        <v>0.34</v>
      </c>
      <c r="CH827" t="s">
        <v>417</v>
      </c>
      <c r="CI827" t="s">
        <v>417</v>
      </c>
      <c r="CJ827" t="s">
        <v>417</v>
      </c>
      <c r="CK827" t="s">
        <v>417</v>
      </c>
      <c r="CL827" t="s">
        <v>417</v>
      </c>
      <c r="CM827" t="s">
        <v>417</v>
      </c>
      <c r="CN827" t="s">
        <v>417</v>
      </c>
      <c r="CO827" t="s">
        <v>417</v>
      </c>
      <c r="CP827" t="s">
        <v>417</v>
      </c>
      <c r="CQ827" t="s">
        <v>417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1658953207.6</v>
      </c>
      <c r="DB827">
        <v>611.5949259259258</v>
      </c>
      <c r="DC827">
        <v>677.3051481481481</v>
      </c>
      <c r="DD827">
        <v>22.73507777777778</v>
      </c>
      <c r="DE827">
        <v>16.10543333333333</v>
      </c>
      <c r="DF827">
        <v>614.4806296296297</v>
      </c>
      <c r="DG827">
        <v>22.82937407407407</v>
      </c>
      <c r="DH827">
        <v>500.0485555555555</v>
      </c>
      <c r="DI827">
        <v>90.36278148148149</v>
      </c>
      <c r="DJ827">
        <v>0.09998854444444444</v>
      </c>
      <c r="DK827">
        <v>27.09332962962963</v>
      </c>
      <c r="DL827">
        <v>26.78290740740741</v>
      </c>
      <c r="DM827">
        <v>999.9000000000001</v>
      </c>
      <c r="DN827">
        <v>0</v>
      </c>
      <c r="DO827">
        <v>0</v>
      </c>
      <c r="DP827">
        <v>9997.457777777779</v>
      </c>
      <c r="DQ827">
        <v>0</v>
      </c>
      <c r="DR827">
        <v>11.54021851851852</v>
      </c>
      <c r="DS827">
        <v>-65.71024814814815</v>
      </c>
      <c r="DT827">
        <v>625.8227777777778</v>
      </c>
      <c r="DU827">
        <v>688.391777777778</v>
      </c>
      <c r="DV827">
        <v>6.629649259259258</v>
      </c>
      <c r="DW827">
        <v>677.3051481481481</v>
      </c>
      <c r="DX827">
        <v>16.10543333333333</v>
      </c>
      <c r="DY827">
        <v>2.054405185185185</v>
      </c>
      <c r="DZ827">
        <v>1.455331851851852</v>
      </c>
      <c r="EA827">
        <v>17.8699962962963</v>
      </c>
      <c r="EB827">
        <v>12.50675185185185</v>
      </c>
      <c r="EC827">
        <v>1999.981851851852</v>
      </c>
      <c r="ED827">
        <v>0.9800006666666667</v>
      </c>
      <c r="EE827">
        <v>0.01999893333333333</v>
      </c>
      <c r="EF827">
        <v>0</v>
      </c>
      <c r="EG827">
        <v>879.6114074074075</v>
      </c>
      <c r="EH827">
        <v>5.00097</v>
      </c>
      <c r="EI827">
        <v>17492.88148148148</v>
      </c>
      <c r="EJ827">
        <v>16707.42962962963</v>
      </c>
      <c r="EK827">
        <v>38.50459259259259</v>
      </c>
      <c r="EL827">
        <v>39.062</v>
      </c>
      <c r="EM827">
        <v>38.5</v>
      </c>
      <c r="EN827">
        <v>38.75</v>
      </c>
      <c r="EO827">
        <v>39.12959259259259</v>
      </c>
      <c r="EP827">
        <v>1955.081481481481</v>
      </c>
      <c r="EQ827">
        <v>39.9</v>
      </c>
      <c r="ER827">
        <v>0</v>
      </c>
      <c r="ES827">
        <v>4009.200000047684</v>
      </c>
      <c r="ET827">
        <v>0</v>
      </c>
      <c r="EU827">
        <v>879.7856399999999</v>
      </c>
      <c r="EV827">
        <v>26.41823073923725</v>
      </c>
      <c r="EW827">
        <v>522.0076915092662</v>
      </c>
      <c r="EX827">
        <v>17496.784</v>
      </c>
      <c r="EY827">
        <v>15</v>
      </c>
      <c r="EZ827">
        <v>1658949246.1</v>
      </c>
      <c r="FA827" t="s">
        <v>1397</v>
      </c>
      <c r="FB827">
        <v>1658949228.6</v>
      </c>
      <c r="FC827">
        <v>1658949246.1</v>
      </c>
      <c r="FD827">
        <v>1</v>
      </c>
      <c r="FE827">
        <v>1.075</v>
      </c>
      <c r="FF827">
        <v>0.018</v>
      </c>
      <c r="FG827">
        <v>-2.327</v>
      </c>
      <c r="FH827">
        <v>-0.178</v>
      </c>
      <c r="FI827">
        <v>420</v>
      </c>
      <c r="FJ827">
        <v>13</v>
      </c>
      <c r="FK827">
        <v>0.09</v>
      </c>
      <c r="FL827">
        <v>0.02</v>
      </c>
      <c r="FM827">
        <v>-65.04729512195121</v>
      </c>
      <c r="FN827">
        <v>-10.07059651567928</v>
      </c>
      <c r="FO827">
        <v>0.9948478108763534</v>
      </c>
      <c r="FP827">
        <v>0</v>
      </c>
      <c r="FQ827">
        <v>877.7496176470588</v>
      </c>
      <c r="FR827">
        <v>27.63616502621647</v>
      </c>
      <c r="FS827">
        <v>2.726313844247509</v>
      </c>
      <c r="FT827">
        <v>0</v>
      </c>
      <c r="FU827">
        <v>6.631611219512195</v>
      </c>
      <c r="FV827">
        <v>0.007243693379809381</v>
      </c>
      <c r="FW827">
        <v>0.01278934278048299</v>
      </c>
      <c r="FX827">
        <v>1</v>
      </c>
      <c r="FY827">
        <v>1</v>
      </c>
      <c r="FZ827">
        <v>3</v>
      </c>
      <c r="GA827" t="s">
        <v>426</v>
      </c>
      <c r="GB827">
        <v>2.9834</v>
      </c>
      <c r="GC827">
        <v>2.71561</v>
      </c>
      <c r="GD827">
        <v>0.127934</v>
      </c>
      <c r="GE827">
        <v>0.135213</v>
      </c>
      <c r="GF827">
        <v>0.103417</v>
      </c>
      <c r="GG827">
        <v>0.0794666</v>
      </c>
      <c r="GH827">
        <v>27662.9</v>
      </c>
      <c r="GI827">
        <v>27537.7</v>
      </c>
      <c r="GJ827">
        <v>29480</v>
      </c>
      <c r="GK827">
        <v>29448</v>
      </c>
      <c r="GL827">
        <v>35011.6</v>
      </c>
      <c r="GM827">
        <v>36045.7</v>
      </c>
      <c r="GN827">
        <v>41524.5</v>
      </c>
      <c r="GO827">
        <v>41965.5</v>
      </c>
      <c r="GP827">
        <v>1.95777</v>
      </c>
      <c r="GQ827">
        <v>1.90355</v>
      </c>
      <c r="GR827">
        <v>0.0973046</v>
      </c>
      <c r="GS827">
        <v>0</v>
      </c>
      <c r="GT827">
        <v>25.1823</v>
      </c>
      <c r="GU827">
        <v>999.9</v>
      </c>
      <c r="GV827">
        <v>43.7</v>
      </c>
      <c r="GW827">
        <v>31.5</v>
      </c>
      <c r="GX827">
        <v>22.4459</v>
      </c>
      <c r="GY827">
        <v>62.8135</v>
      </c>
      <c r="GZ827">
        <v>33.8822</v>
      </c>
      <c r="HA827">
        <v>1</v>
      </c>
      <c r="HB827">
        <v>-0.0876677</v>
      </c>
      <c r="HC827">
        <v>0.227644</v>
      </c>
      <c r="HD827">
        <v>20.3326</v>
      </c>
      <c r="HE827">
        <v>5.21774</v>
      </c>
      <c r="HF827">
        <v>12.0099</v>
      </c>
      <c r="HG827">
        <v>4.98935</v>
      </c>
      <c r="HH827">
        <v>3.2885</v>
      </c>
      <c r="HI827">
        <v>9999</v>
      </c>
      <c r="HJ827">
        <v>9999</v>
      </c>
      <c r="HK827">
        <v>9999</v>
      </c>
      <c r="HL827">
        <v>157.9</v>
      </c>
      <c r="HM827">
        <v>1.86739</v>
      </c>
      <c r="HN827">
        <v>1.86646</v>
      </c>
      <c r="HO827">
        <v>1.86586</v>
      </c>
      <c r="HP827">
        <v>1.86584</v>
      </c>
      <c r="HQ827">
        <v>1.86768</v>
      </c>
      <c r="HR827">
        <v>1.87014</v>
      </c>
      <c r="HS827">
        <v>1.86875</v>
      </c>
      <c r="HT827">
        <v>1.87026</v>
      </c>
      <c r="HU827">
        <v>0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-2.953</v>
      </c>
      <c r="II827">
        <v>-0.0945</v>
      </c>
      <c r="IJ827">
        <v>-0.9279119013753974</v>
      </c>
      <c r="IK827">
        <v>-0.003643892653284941</v>
      </c>
      <c r="IL827">
        <v>8.948238347276123E-07</v>
      </c>
      <c r="IM827">
        <v>-2.445980282225029E-10</v>
      </c>
      <c r="IN827">
        <v>-0.1764634167570225</v>
      </c>
      <c r="IO827">
        <v>-0.01042730378795286</v>
      </c>
      <c r="IP827">
        <v>0.00100284695746963</v>
      </c>
      <c r="IQ827">
        <v>-1.701466411570297E-05</v>
      </c>
      <c r="IR827">
        <v>2</v>
      </c>
      <c r="IS827">
        <v>2310</v>
      </c>
      <c r="IT827">
        <v>1</v>
      </c>
      <c r="IU827">
        <v>25</v>
      </c>
      <c r="IV827">
        <v>66.40000000000001</v>
      </c>
      <c r="IW827">
        <v>66.2</v>
      </c>
      <c r="IX827">
        <v>1.5979</v>
      </c>
      <c r="IY827">
        <v>2.21558</v>
      </c>
      <c r="IZ827">
        <v>1.39648</v>
      </c>
      <c r="JA827">
        <v>2.34375</v>
      </c>
      <c r="JB827">
        <v>1.49536</v>
      </c>
      <c r="JC827">
        <v>2.38037</v>
      </c>
      <c r="JD827">
        <v>36.105</v>
      </c>
      <c r="JE827">
        <v>24.1663</v>
      </c>
      <c r="JF827">
        <v>18</v>
      </c>
      <c r="JG827">
        <v>517.117</v>
      </c>
      <c r="JH827">
        <v>438.692</v>
      </c>
      <c r="JI827">
        <v>24.9996</v>
      </c>
      <c r="JJ827">
        <v>26.3109</v>
      </c>
      <c r="JK827">
        <v>30</v>
      </c>
      <c r="JL827">
        <v>26.2665</v>
      </c>
      <c r="JM827">
        <v>26.2035</v>
      </c>
      <c r="JN827">
        <v>31.9779</v>
      </c>
      <c r="JO827">
        <v>30.2648</v>
      </c>
      <c r="JP827">
        <v>48.5617</v>
      </c>
      <c r="JQ827">
        <v>25</v>
      </c>
      <c r="JR827">
        <v>721.0599999999999</v>
      </c>
      <c r="JS827">
        <v>16.0092</v>
      </c>
      <c r="JT827">
        <v>100.811</v>
      </c>
      <c r="JU827">
        <v>100.785</v>
      </c>
    </row>
    <row r="828" spans="1:281">
      <c r="A828">
        <v>812</v>
      </c>
      <c r="B828">
        <v>1658953220.1</v>
      </c>
      <c r="C828">
        <v>11582.09999990463</v>
      </c>
      <c r="D828" t="s">
        <v>2061</v>
      </c>
      <c r="E828" t="s">
        <v>2062</v>
      </c>
      <c r="F828">
        <v>5</v>
      </c>
      <c r="G828" t="s">
        <v>1976</v>
      </c>
      <c r="H828" t="s">
        <v>416</v>
      </c>
      <c r="I828">
        <v>1658953212.314285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721.7777227761226</v>
      </c>
      <c r="AK828">
        <v>665.0215757575753</v>
      </c>
      <c r="AL828">
        <v>3.27593531757548</v>
      </c>
      <c r="AM828">
        <v>65.19457410636298</v>
      </c>
      <c r="AN828">
        <f>(AP828 - AO828 + DI828*1E3/(8.314*(DK828+273.15)) * AR828/DH828 * AQ828) * DH828/(100*CV828) * 1000/(1000 - AP828)</f>
        <v>0</v>
      </c>
      <c r="AO828">
        <v>16.07838142938503</v>
      </c>
      <c r="AP828">
        <v>22.68864181818182</v>
      </c>
      <c r="AQ828">
        <v>-0.001232975885127633</v>
      </c>
      <c r="AR828">
        <v>84.67374055452532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417</v>
      </c>
      <c r="AY828" t="s">
        <v>417</v>
      </c>
      <c r="AZ828">
        <v>0</v>
      </c>
      <c r="BA828">
        <v>0</v>
      </c>
      <c r="BB828">
        <f>1-AZ828/BA828</f>
        <v>0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417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1394</v>
      </c>
      <c r="CA828">
        <v>300</v>
      </c>
      <c r="CB828">
        <v>300</v>
      </c>
      <c r="CC828">
        <v>300</v>
      </c>
      <c r="CD828">
        <v>10389.3</v>
      </c>
      <c r="CE828">
        <v>1221.96</v>
      </c>
      <c r="CF828">
        <v>-0.00688733</v>
      </c>
      <c r="CG828">
        <v>0.34</v>
      </c>
      <c r="CH828" t="s">
        <v>417</v>
      </c>
      <c r="CI828" t="s">
        <v>417</v>
      </c>
      <c r="CJ828" t="s">
        <v>417</v>
      </c>
      <c r="CK828" t="s">
        <v>417</v>
      </c>
      <c r="CL828" t="s">
        <v>417</v>
      </c>
      <c r="CM828" t="s">
        <v>417</v>
      </c>
      <c r="CN828" t="s">
        <v>417</v>
      </c>
      <c r="CO828" t="s">
        <v>417</v>
      </c>
      <c r="CP828" t="s">
        <v>417</v>
      </c>
      <c r="CQ828" t="s">
        <v>417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1658953212.314285</v>
      </c>
      <c r="DB828">
        <v>626.655</v>
      </c>
      <c r="DC828">
        <v>693.1096071428572</v>
      </c>
      <c r="DD828">
        <v>22.71476071428571</v>
      </c>
      <c r="DE828">
        <v>16.0887</v>
      </c>
      <c r="DF828">
        <v>629.5831428571429</v>
      </c>
      <c r="DG828">
        <v>22.80923928571428</v>
      </c>
      <c r="DH828">
        <v>500.0493214285715</v>
      </c>
      <c r="DI828">
        <v>90.36281428571429</v>
      </c>
      <c r="DJ828">
        <v>0.0999783642857143</v>
      </c>
      <c r="DK828">
        <v>27.084625</v>
      </c>
      <c r="DL828">
        <v>26.77739642857142</v>
      </c>
      <c r="DM828">
        <v>999.9000000000002</v>
      </c>
      <c r="DN828">
        <v>0</v>
      </c>
      <c r="DO828">
        <v>0</v>
      </c>
      <c r="DP828">
        <v>9997.505357142858</v>
      </c>
      <c r="DQ828">
        <v>0</v>
      </c>
      <c r="DR828">
        <v>11.53923214285714</v>
      </c>
      <c r="DS828">
        <v>-66.45466785714285</v>
      </c>
      <c r="DT828">
        <v>641.219892857143</v>
      </c>
      <c r="DU828">
        <v>704.4429999999999</v>
      </c>
      <c r="DV828">
        <v>6.626066785714286</v>
      </c>
      <c r="DW828">
        <v>693.1096071428572</v>
      </c>
      <c r="DX828">
        <v>16.0887</v>
      </c>
      <c r="DY828">
        <v>2.05257</v>
      </c>
      <c r="DZ828">
        <v>1.453820357142857</v>
      </c>
      <c r="EA828">
        <v>17.8558</v>
      </c>
      <c r="EB828">
        <v>12.49093214285714</v>
      </c>
      <c r="EC828">
        <v>2000.001785714286</v>
      </c>
      <c r="ED828">
        <v>0.9800007500000001</v>
      </c>
      <c r="EE828">
        <v>0.01999885</v>
      </c>
      <c r="EF828">
        <v>0</v>
      </c>
      <c r="EG828">
        <v>881.6181071428571</v>
      </c>
      <c r="EH828">
        <v>5.00097</v>
      </c>
      <c r="EI828">
        <v>17532.54642857143</v>
      </c>
      <c r="EJ828">
        <v>16707.61071428571</v>
      </c>
      <c r="EK828">
        <v>38.5</v>
      </c>
      <c r="EL828">
        <v>39.062</v>
      </c>
      <c r="EM828">
        <v>38.5</v>
      </c>
      <c r="EN828">
        <v>38.75</v>
      </c>
      <c r="EO828">
        <v>39.125</v>
      </c>
      <c r="EP828">
        <v>1955.101785714286</v>
      </c>
      <c r="EQ828">
        <v>39.9</v>
      </c>
      <c r="ER828">
        <v>0</v>
      </c>
      <c r="ES828">
        <v>4014</v>
      </c>
      <c r="ET828">
        <v>0</v>
      </c>
      <c r="EU828">
        <v>881.80668</v>
      </c>
      <c r="EV828">
        <v>23.67853846791722</v>
      </c>
      <c r="EW828">
        <v>487.1999999529645</v>
      </c>
      <c r="EX828">
        <v>17537.028</v>
      </c>
      <c r="EY828">
        <v>15</v>
      </c>
      <c r="EZ828">
        <v>1658949246.1</v>
      </c>
      <c r="FA828" t="s">
        <v>1397</v>
      </c>
      <c r="FB828">
        <v>1658949228.6</v>
      </c>
      <c r="FC828">
        <v>1658949246.1</v>
      </c>
      <c r="FD828">
        <v>1</v>
      </c>
      <c r="FE828">
        <v>1.075</v>
      </c>
      <c r="FF828">
        <v>0.018</v>
      </c>
      <c r="FG828">
        <v>-2.327</v>
      </c>
      <c r="FH828">
        <v>-0.178</v>
      </c>
      <c r="FI828">
        <v>420</v>
      </c>
      <c r="FJ828">
        <v>13</v>
      </c>
      <c r="FK828">
        <v>0.09</v>
      </c>
      <c r="FL828">
        <v>0.02</v>
      </c>
      <c r="FM828">
        <v>-65.9829675</v>
      </c>
      <c r="FN828">
        <v>-9.472328330206352</v>
      </c>
      <c r="FO828">
        <v>0.9126406558409232</v>
      </c>
      <c r="FP828">
        <v>0</v>
      </c>
      <c r="FQ828">
        <v>880.1246470588234</v>
      </c>
      <c r="FR828">
        <v>25.4451642485954</v>
      </c>
      <c r="FS828">
        <v>2.514723922191918</v>
      </c>
      <c r="FT828">
        <v>0</v>
      </c>
      <c r="FU828">
        <v>6.627280999999999</v>
      </c>
      <c r="FV828">
        <v>-0.04236878048782934</v>
      </c>
      <c r="FW828">
        <v>0.008076569445005824</v>
      </c>
      <c r="FX828">
        <v>1</v>
      </c>
      <c r="FY828">
        <v>1</v>
      </c>
      <c r="FZ828">
        <v>3</v>
      </c>
      <c r="GA828" t="s">
        <v>426</v>
      </c>
      <c r="GB828">
        <v>2.98355</v>
      </c>
      <c r="GC828">
        <v>2.71552</v>
      </c>
      <c r="GD828">
        <v>0.130149</v>
      </c>
      <c r="GE828">
        <v>0.137381</v>
      </c>
      <c r="GF828">
        <v>0.103373</v>
      </c>
      <c r="GG828">
        <v>0.07944950000000001</v>
      </c>
      <c r="GH828">
        <v>27593.2</v>
      </c>
      <c r="GI828">
        <v>27468.7</v>
      </c>
      <c r="GJ828">
        <v>29480.6</v>
      </c>
      <c r="GK828">
        <v>29448</v>
      </c>
      <c r="GL828">
        <v>35013.9</v>
      </c>
      <c r="GM828">
        <v>36046.4</v>
      </c>
      <c r="GN828">
        <v>41525.2</v>
      </c>
      <c r="GO828">
        <v>41965.5</v>
      </c>
      <c r="GP828">
        <v>1.95772</v>
      </c>
      <c r="GQ828">
        <v>1.90348</v>
      </c>
      <c r="GR828">
        <v>0.0973046</v>
      </c>
      <c r="GS828">
        <v>0</v>
      </c>
      <c r="GT828">
        <v>25.1785</v>
      </c>
      <c r="GU828">
        <v>999.9</v>
      </c>
      <c r="GV828">
        <v>43.7</v>
      </c>
      <c r="GW828">
        <v>31.5</v>
      </c>
      <c r="GX828">
        <v>22.4466</v>
      </c>
      <c r="GY828">
        <v>63.1235</v>
      </c>
      <c r="GZ828">
        <v>33.9062</v>
      </c>
      <c r="HA828">
        <v>1</v>
      </c>
      <c r="HB828">
        <v>-0.087716</v>
      </c>
      <c r="HC828">
        <v>0.226275</v>
      </c>
      <c r="HD828">
        <v>20.3326</v>
      </c>
      <c r="HE828">
        <v>5.21744</v>
      </c>
      <c r="HF828">
        <v>12.0099</v>
      </c>
      <c r="HG828">
        <v>4.9894</v>
      </c>
      <c r="HH828">
        <v>3.2885</v>
      </c>
      <c r="HI828">
        <v>9999</v>
      </c>
      <c r="HJ828">
        <v>9999</v>
      </c>
      <c r="HK828">
        <v>9999</v>
      </c>
      <c r="HL828">
        <v>157.9</v>
      </c>
      <c r="HM828">
        <v>1.8674</v>
      </c>
      <c r="HN828">
        <v>1.86646</v>
      </c>
      <c r="HO828">
        <v>1.86585</v>
      </c>
      <c r="HP828">
        <v>1.86584</v>
      </c>
      <c r="HQ828">
        <v>1.86768</v>
      </c>
      <c r="HR828">
        <v>1.87014</v>
      </c>
      <c r="HS828">
        <v>1.86876</v>
      </c>
      <c r="HT828">
        <v>1.87027</v>
      </c>
      <c r="HU828">
        <v>0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-2.998</v>
      </c>
      <c r="II828">
        <v>-0.09470000000000001</v>
      </c>
      <c r="IJ828">
        <v>-0.9279119013753974</v>
      </c>
      <c r="IK828">
        <v>-0.003643892653284941</v>
      </c>
      <c r="IL828">
        <v>8.948238347276123E-07</v>
      </c>
      <c r="IM828">
        <v>-2.445980282225029E-10</v>
      </c>
      <c r="IN828">
        <v>-0.1764634167570225</v>
      </c>
      <c r="IO828">
        <v>-0.01042730378795286</v>
      </c>
      <c r="IP828">
        <v>0.00100284695746963</v>
      </c>
      <c r="IQ828">
        <v>-1.701466411570297E-05</v>
      </c>
      <c r="IR828">
        <v>2</v>
      </c>
      <c r="IS828">
        <v>2310</v>
      </c>
      <c r="IT828">
        <v>1</v>
      </c>
      <c r="IU828">
        <v>25</v>
      </c>
      <c r="IV828">
        <v>66.5</v>
      </c>
      <c r="IW828">
        <v>66.2</v>
      </c>
      <c r="IX828">
        <v>1.62964</v>
      </c>
      <c r="IY828">
        <v>2.21313</v>
      </c>
      <c r="IZ828">
        <v>1.39648</v>
      </c>
      <c r="JA828">
        <v>2.34375</v>
      </c>
      <c r="JB828">
        <v>1.49536</v>
      </c>
      <c r="JC828">
        <v>2.37305</v>
      </c>
      <c r="JD828">
        <v>36.105</v>
      </c>
      <c r="JE828">
        <v>24.1663</v>
      </c>
      <c r="JF828">
        <v>18</v>
      </c>
      <c r="JG828">
        <v>517.0839999999999</v>
      </c>
      <c r="JH828">
        <v>438.648</v>
      </c>
      <c r="JI828">
        <v>24.9996</v>
      </c>
      <c r="JJ828">
        <v>26.3109</v>
      </c>
      <c r="JK828">
        <v>30</v>
      </c>
      <c r="JL828">
        <v>26.2665</v>
      </c>
      <c r="JM828">
        <v>26.2036</v>
      </c>
      <c r="JN828">
        <v>32.6093</v>
      </c>
      <c r="JO828">
        <v>30.5582</v>
      </c>
      <c r="JP828">
        <v>48.1801</v>
      </c>
      <c r="JQ828">
        <v>25</v>
      </c>
      <c r="JR828">
        <v>741.099</v>
      </c>
      <c r="JS828">
        <v>15.9826</v>
      </c>
      <c r="JT828">
        <v>100.813</v>
      </c>
      <c r="JU828">
        <v>100.785</v>
      </c>
    </row>
    <row r="829" spans="1:281">
      <c r="A829">
        <v>813</v>
      </c>
      <c r="B829">
        <v>1658953225.1</v>
      </c>
      <c r="C829">
        <v>11587.09999990463</v>
      </c>
      <c r="D829" t="s">
        <v>2063</v>
      </c>
      <c r="E829" t="s">
        <v>2064</v>
      </c>
      <c r="F829">
        <v>5</v>
      </c>
      <c r="G829" t="s">
        <v>1976</v>
      </c>
      <c r="H829" t="s">
        <v>416</v>
      </c>
      <c r="I829">
        <v>1658953217.6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738.7587563045759</v>
      </c>
      <c r="AK829">
        <v>681.4282969696967</v>
      </c>
      <c r="AL829">
        <v>3.284120668770603</v>
      </c>
      <c r="AM829">
        <v>65.19457410636298</v>
      </c>
      <c r="AN829">
        <f>(AP829 - AO829 + DI829*1E3/(8.314*(DK829+273.15)) * AR829/DH829 * AQ829) * DH829/(100*CV829) * 1000/(1000 - AP829)</f>
        <v>0</v>
      </c>
      <c r="AO829">
        <v>16.05651441355402</v>
      </c>
      <c r="AP829">
        <v>22.67763939393938</v>
      </c>
      <c r="AQ829">
        <v>2.527064382956584E-05</v>
      </c>
      <c r="AR829">
        <v>84.67374055452532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417</v>
      </c>
      <c r="AY829" t="s">
        <v>417</v>
      </c>
      <c r="AZ829">
        <v>0</v>
      </c>
      <c r="BA829">
        <v>0</v>
      </c>
      <c r="BB829">
        <f>1-AZ829/BA829</f>
        <v>0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417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1394</v>
      </c>
      <c r="CA829">
        <v>300</v>
      </c>
      <c r="CB829">
        <v>300</v>
      </c>
      <c r="CC829">
        <v>300</v>
      </c>
      <c r="CD829">
        <v>10389.3</v>
      </c>
      <c r="CE829">
        <v>1221.96</v>
      </c>
      <c r="CF829">
        <v>-0.00688733</v>
      </c>
      <c r="CG829">
        <v>0.34</v>
      </c>
      <c r="CH829" t="s">
        <v>417</v>
      </c>
      <c r="CI829" t="s">
        <v>417</v>
      </c>
      <c r="CJ829" t="s">
        <v>417</v>
      </c>
      <c r="CK829" t="s">
        <v>417</v>
      </c>
      <c r="CL829" t="s">
        <v>417</v>
      </c>
      <c r="CM829" t="s">
        <v>417</v>
      </c>
      <c r="CN829" t="s">
        <v>417</v>
      </c>
      <c r="CO829" t="s">
        <v>417</v>
      </c>
      <c r="CP829" t="s">
        <v>417</v>
      </c>
      <c r="CQ829" t="s">
        <v>417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1658953217.6</v>
      </c>
      <c r="DB829">
        <v>643.5605555555557</v>
      </c>
      <c r="DC829">
        <v>710.7999629629629</v>
      </c>
      <c r="DD829">
        <v>22.69675555555556</v>
      </c>
      <c r="DE829">
        <v>16.06458148148148</v>
      </c>
      <c r="DF829">
        <v>646.5362222222221</v>
      </c>
      <c r="DG829">
        <v>22.79138888888889</v>
      </c>
      <c r="DH829">
        <v>500.051</v>
      </c>
      <c r="DI829">
        <v>90.36262962962964</v>
      </c>
      <c r="DJ829">
        <v>0.09996525925925927</v>
      </c>
      <c r="DK829">
        <v>27.07490740740741</v>
      </c>
      <c r="DL829">
        <v>26.77334074074074</v>
      </c>
      <c r="DM829">
        <v>999.9000000000001</v>
      </c>
      <c r="DN829">
        <v>0</v>
      </c>
      <c r="DO829">
        <v>0</v>
      </c>
      <c r="DP829">
        <v>9992.987037037037</v>
      </c>
      <c r="DQ829">
        <v>0</v>
      </c>
      <c r="DR829">
        <v>11.53617037037037</v>
      </c>
      <c r="DS829">
        <v>-67.23947037037037</v>
      </c>
      <c r="DT829">
        <v>658.5064074074073</v>
      </c>
      <c r="DU829">
        <v>722.4047777777778</v>
      </c>
      <c r="DV829">
        <v>6.632170740740741</v>
      </c>
      <c r="DW829">
        <v>710.7999629629629</v>
      </c>
      <c r="DX829">
        <v>16.06458148148148</v>
      </c>
      <c r="DY829">
        <v>2.050937777777778</v>
      </c>
      <c r="DZ829">
        <v>1.451638518518519</v>
      </c>
      <c r="EA829">
        <v>17.84316666666667</v>
      </c>
      <c r="EB829">
        <v>12.46803703703704</v>
      </c>
      <c r="EC829">
        <v>2000.000740740741</v>
      </c>
      <c r="ED829">
        <v>0.9800007777777778</v>
      </c>
      <c r="EE829">
        <v>0.01999882222222222</v>
      </c>
      <c r="EF829">
        <v>0</v>
      </c>
      <c r="EG829">
        <v>883.6355925925926</v>
      </c>
      <c r="EH829">
        <v>5.00097</v>
      </c>
      <c r="EI829">
        <v>17574.09259259259</v>
      </c>
      <c r="EJ829">
        <v>16707.61111111111</v>
      </c>
      <c r="EK829">
        <v>38.50229629629629</v>
      </c>
      <c r="EL829">
        <v>39.062</v>
      </c>
      <c r="EM829">
        <v>38.5</v>
      </c>
      <c r="EN829">
        <v>38.75</v>
      </c>
      <c r="EO829">
        <v>39.125</v>
      </c>
      <c r="EP829">
        <v>1955.100740740741</v>
      </c>
      <c r="EQ829">
        <v>39.9</v>
      </c>
      <c r="ER829">
        <v>0</v>
      </c>
      <c r="ES829">
        <v>4018.799999952316</v>
      </c>
      <c r="ET829">
        <v>0</v>
      </c>
      <c r="EU829">
        <v>883.6374</v>
      </c>
      <c r="EV829">
        <v>21.05699995930704</v>
      </c>
      <c r="EW829">
        <v>441.9538454313211</v>
      </c>
      <c r="EX829">
        <v>17574.396</v>
      </c>
      <c r="EY829">
        <v>15</v>
      </c>
      <c r="EZ829">
        <v>1658949246.1</v>
      </c>
      <c r="FA829" t="s">
        <v>1397</v>
      </c>
      <c r="FB829">
        <v>1658949228.6</v>
      </c>
      <c r="FC829">
        <v>1658949246.1</v>
      </c>
      <c r="FD829">
        <v>1</v>
      </c>
      <c r="FE829">
        <v>1.075</v>
      </c>
      <c r="FF829">
        <v>0.018</v>
      </c>
      <c r="FG829">
        <v>-2.327</v>
      </c>
      <c r="FH829">
        <v>-0.178</v>
      </c>
      <c r="FI829">
        <v>420</v>
      </c>
      <c r="FJ829">
        <v>13</v>
      </c>
      <c r="FK829">
        <v>0.09</v>
      </c>
      <c r="FL829">
        <v>0.02</v>
      </c>
      <c r="FM829">
        <v>-66.75501</v>
      </c>
      <c r="FN829">
        <v>-8.943768855534357</v>
      </c>
      <c r="FO829">
        <v>0.861745134247939</v>
      </c>
      <c r="FP829">
        <v>0</v>
      </c>
      <c r="FQ829">
        <v>882.3235882352941</v>
      </c>
      <c r="FR829">
        <v>23.38126812314797</v>
      </c>
      <c r="FS829">
        <v>2.315142977640992</v>
      </c>
      <c r="FT829">
        <v>0</v>
      </c>
      <c r="FU829">
        <v>6.629916750000001</v>
      </c>
      <c r="FV829">
        <v>0.02955816135084307</v>
      </c>
      <c r="FW829">
        <v>0.01531479225903841</v>
      </c>
      <c r="FX829">
        <v>1</v>
      </c>
      <c r="FY829">
        <v>1</v>
      </c>
      <c r="FZ829">
        <v>3</v>
      </c>
      <c r="GA829" t="s">
        <v>426</v>
      </c>
      <c r="GB829">
        <v>2.98324</v>
      </c>
      <c r="GC829">
        <v>2.71554</v>
      </c>
      <c r="GD829">
        <v>0.132342</v>
      </c>
      <c r="GE829">
        <v>0.13956</v>
      </c>
      <c r="GF829">
        <v>0.103325</v>
      </c>
      <c r="GG829">
        <v>0.0790894</v>
      </c>
      <c r="GH829">
        <v>27523.5</v>
      </c>
      <c r="GI829">
        <v>27399.1</v>
      </c>
      <c r="GJ829">
        <v>29480.4</v>
      </c>
      <c r="GK829">
        <v>29447.7</v>
      </c>
      <c r="GL829">
        <v>35015.6</v>
      </c>
      <c r="GM829">
        <v>36060.4</v>
      </c>
      <c r="GN829">
        <v>41524.9</v>
      </c>
      <c r="GO829">
        <v>41965.1</v>
      </c>
      <c r="GP829">
        <v>1.95742</v>
      </c>
      <c r="GQ829">
        <v>1.90348</v>
      </c>
      <c r="GR829">
        <v>0.096485</v>
      </c>
      <c r="GS829">
        <v>0</v>
      </c>
      <c r="GT829">
        <v>25.1759</v>
      </c>
      <c r="GU829">
        <v>999.9</v>
      </c>
      <c r="GV829">
        <v>43.6</v>
      </c>
      <c r="GW829">
        <v>31.5</v>
      </c>
      <c r="GX829">
        <v>22.396</v>
      </c>
      <c r="GY829">
        <v>62.8335</v>
      </c>
      <c r="GZ829">
        <v>33.9263</v>
      </c>
      <c r="HA829">
        <v>1</v>
      </c>
      <c r="HB829">
        <v>-0.0877515</v>
      </c>
      <c r="HC829">
        <v>0.224978</v>
      </c>
      <c r="HD829">
        <v>20.3325</v>
      </c>
      <c r="HE829">
        <v>5.21669</v>
      </c>
      <c r="HF829">
        <v>12.0099</v>
      </c>
      <c r="HG829">
        <v>4.9887</v>
      </c>
      <c r="HH829">
        <v>3.28845</v>
      </c>
      <c r="HI829">
        <v>9999</v>
      </c>
      <c r="HJ829">
        <v>9999</v>
      </c>
      <c r="HK829">
        <v>9999</v>
      </c>
      <c r="HL829">
        <v>157.9</v>
      </c>
      <c r="HM829">
        <v>1.86742</v>
      </c>
      <c r="HN829">
        <v>1.86646</v>
      </c>
      <c r="HO829">
        <v>1.86587</v>
      </c>
      <c r="HP829">
        <v>1.86584</v>
      </c>
      <c r="HQ829">
        <v>1.86768</v>
      </c>
      <c r="HR829">
        <v>1.87016</v>
      </c>
      <c r="HS829">
        <v>1.86876</v>
      </c>
      <c r="HT829">
        <v>1.87027</v>
      </c>
      <c r="HU829">
        <v>0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-3.043</v>
      </c>
      <c r="II829">
        <v>-0.0948</v>
      </c>
      <c r="IJ829">
        <v>-0.9279119013753974</v>
      </c>
      <c r="IK829">
        <v>-0.003643892653284941</v>
      </c>
      <c r="IL829">
        <v>8.948238347276123E-07</v>
      </c>
      <c r="IM829">
        <v>-2.445980282225029E-10</v>
      </c>
      <c r="IN829">
        <v>-0.1764634167570225</v>
      </c>
      <c r="IO829">
        <v>-0.01042730378795286</v>
      </c>
      <c r="IP829">
        <v>0.00100284695746963</v>
      </c>
      <c r="IQ829">
        <v>-1.701466411570297E-05</v>
      </c>
      <c r="IR829">
        <v>2</v>
      </c>
      <c r="IS829">
        <v>2310</v>
      </c>
      <c r="IT829">
        <v>1</v>
      </c>
      <c r="IU829">
        <v>25</v>
      </c>
      <c r="IV829">
        <v>66.59999999999999</v>
      </c>
      <c r="IW829">
        <v>66.3</v>
      </c>
      <c r="IX829">
        <v>1.65771</v>
      </c>
      <c r="IY829">
        <v>2.21436</v>
      </c>
      <c r="IZ829">
        <v>1.39648</v>
      </c>
      <c r="JA829">
        <v>2.34375</v>
      </c>
      <c r="JB829">
        <v>1.49536</v>
      </c>
      <c r="JC829">
        <v>2.36572</v>
      </c>
      <c r="JD829">
        <v>36.0816</v>
      </c>
      <c r="JE829">
        <v>24.1663</v>
      </c>
      <c r="JF829">
        <v>18</v>
      </c>
      <c r="JG829">
        <v>516.889</v>
      </c>
      <c r="JH829">
        <v>438.641</v>
      </c>
      <c r="JI829">
        <v>24.9996</v>
      </c>
      <c r="JJ829">
        <v>26.3086</v>
      </c>
      <c r="JK829">
        <v>30</v>
      </c>
      <c r="JL829">
        <v>26.2665</v>
      </c>
      <c r="JM829">
        <v>26.2026</v>
      </c>
      <c r="JN829">
        <v>33.1705</v>
      </c>
      <c r="JO829">
        <v>30.5582</v>
      </c>
      <c r="JP829">
        <v>48.1801</v>
      </c>
      <c r="JQ829">
        <v>25</v>
      </c>
      <c r="JR829">
        <v>754.4589999999999</v>
      </c>
      <c r="JS829">
        <v>15.9772</v>
      </c>
      <c r="JT829">
        <v>100.812</v>
      </c>
      <c r="JU829">
        <v>100.784</v>
      </c>
    </row>
    <row r="830" spans="1:281">
      <c r="A830">
        <v>814</v>
      </c>
      <c r="B830">
        <v>1658953230.1</v>
      </c>
      <c r="C830">
        <v>11592.09999990463</v>
      </c>
      <c r="D830" t="s">
        <v>2065</v>
      </c>
      <c r="E830" t="s">
        <v>2066</v>
      </c>
      <c r="F830">
        <v>5</v>
      </c>
      <c r="G830" t="s">
        <v>1976</v>
      </c>
      <c r="H830" t="s">
        <v>416</v>
      </c>
      <c r="I830">
        <v>1658953222.314285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755.7317502078695</v>
      </c>
      <c r="AK830">
        <v>697.6797696969692</v>
      </c>
      <c r="AL830">
        <v>3.251482809560287</v>
      </c>
      <c r="AM830">
        <v>65.19457410636298</v>
      </c>
      <c r="AN830">
        <f>(AP830 - AO830 + DI830*1E3/(8.314*(DK830+273.15)) * AR830/DH830 * AQ830) * DH830/(100*CV830) * 1000/(1000 - AP830)</f>
        <v>0</v>
      </c>
      <c r="AO830">
        <v>15.95580640029952</v>
      </c>
      <c r="AP830">
        <v>22.64096060606059</v>
      </c>
      <c r="AQ830">
        <v>-0.007389728925646</v>
      </c>
      <c r="AR830">
        <v>84.67374055452532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417</v>
      </c>
      <c r="AY830" t="s">
        <v>417</v>
      </c>
      <c r="AZ830">
        <v>0</v>
      </c>
      <c r="BA830">
        <v>0</v>
      </c>
      <c r="BB830">
        <f>1-AZ830/BA830</f>
        <v>0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417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1394</v>
      </c>
      <c r="CA830">
        <v>300</v>
      </c>
      <c r="CB830">
        <v>300</v>
      </c>
      <c r="CC830">
        <v>300</v>
      </c>
      <c r="CD830">
        <v>10389.3</v>
      </c>
      <c r="CE830">
        <v>1221.96</v>
      </c>
      <c r="CF830">
        <v>-0.00688733</v>
      </c>
      <c r="CG830">
        <v>0.34</v>
      </c>
      <c r="CH830" t="s">
        <v>417</v>
      </c>
      <c r="CI830" t="s">
        <v>417</v>
      </c>
      <c r="CJ830" t="s">
        <v>417</v>
      </c>
      <c r="CK830" t="s">
        <v>417</v>
      </c>
      <c r="CL830" t="s">
        <v>417</v>
      </c>
      <c r="CM830" t="s">
        <v>417</v>
      </c>
      <c r="CN830" t="s">
        <v>417</v>
      </c>
      <c r="CO830" t="s">
        <v>417</v>
      </c>
      <c r="CP830" t="s">
        <v>417</v>
      </c>
      <c r="CQ830" t="s">
        <v>417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1658953222.314285</v>
      </c>
      <c r="DB830">
        <v>658.6160357142859</v>
      </c>
      <c r="DC830">
        <v>726.5825714285713</v>
      </c>
      <c r="DD830">
        <v>22.67912857142857</v>
      </c>
      <c r="DE830">
        <v>16.02347857142857</v>
      </c>
      <c r="DF830">
        <v>661.6337857142856</v>
      </c>
      <c r="DG830">
        <v>22.77391071428571</v>
      </c>
      <c r="DH830">
        <v>500.0475</v>
      </c>
      <c r="DI830">
        <v>90.36233571428571</v>
      </c>
      <c r="DJ830">
        <v>0.09996092857142858</v>
      </c>
      <c r="DK830">
        <v>27.0705</v>
      </c>
      <c r="DL830">
        <v>26.76623214285715</v>
      </c>
      <c r="DM830">
        <v>999.9000000000002</v>
      </c>
      <c r="DN830">
        <v>0</v>
      </c>
      <c r="DO830">
        <v>0</v>
      </c>
      <c r="DP830">
        <v>9998.848214285714</v>
      </c>
      <c r="DQ830">
        <v>0</v>
      </c>
      <c r="DR830">
        <v>11.546425</v>
      </c>
      <c r="DS830">
        <v>-67.96664642857144</v>
      </c>
      <c r="DT830">
        <v>673.8991785714286</v>
      </c>
      <c r="DU830">
        <v>738.4136785714287</v>
      </c>
      <c r="DV830">
        <v>6.655643214285713</v>
      </c>
      <c r="DW830">
        <v>726.5825714285713</v>
      </c>
      <c r="DX830">
        <v>16.02347857142857</v>
      </c>
      <c r="DY830">
        <v>2.049338214285714</v>
      </c>
      <c r="DZ830">
        <v>1.447920357142857</v>
      </c>
      <c r="EA830">
        <v>17.830775</v>
      </c>
      <c r="EB830">
        <v>12.428925</v>
      </c>
      <c r="EC830">
        <v>2000.0025</v>
      </c>
      <c r="ED830">
        <v>0.9800007500000001</v>
      </c>
      <c r="EE830">
        <v>0.01999885</v>
      </c>
      <c r="EF830">
        <v>0</v>
      </c>
      <c r="EG830">
        <v>885.20975</v>
      </c>
      <c r="EH830">
        <v>5.00097</v>
      </c>
      <c r="EI830">
        <v>17607.6</v>
      </c>
      <c r="EJ830">
        <v>16707.61428571429</v>
      </c>
      <c r="EK830">
        <v>38.50221428571428</v>
      </c>
      <c r="EL830">
        <v>39.062</v>
      </c>
      <c r="EM830">
        <v>38.5</v>
      </c>
      <c r="EN830">
        <v>38.75</v>
      </c>
      <c r="EO830">
        <v>39.125</v>
      </c>
      <c r="EP830">
        <v>1955.1025</v>
      </c>
      <c r="EQ830">
        <v>39.9</v>
      </c>
      <c r="ER830">
        <v>0</v>
      </c>
      <c r="ES830">
        <v>4024.200000047684</v>
      </c>
      <c r="ET830">
        <v>0</v>
      </c>
      <c r="EU830">
        <v>885.338076923077</v>
      </c>
      <c r="EV830">
        <v>19.57859827261165</v>
      </c>
      <c r="EW830">
        <v>403.623931538251</v>
      </c>
      <c r="EX830">
        <v>17610.48461538461</v>
      </c>
      <c r="EY830">
        <v>15</v>
      </c>
      <c r="EZ830">
        <v>1658949246.1</v>
      </c>
      <c r="FA830" t="s">
        <v>1397</v>
      </c>
      <c r="FB830">
        <v>1658949228.6</v>
      </c>
      <c r="FC830">
        <v>1658949246.1</v>
      </c>
      <c r="FD830">
        <v>1</v>
      </c>
      <c r="FE830">
        <v>1.075</v>
      </c>
      <c r="FF830">
        <v>0.018</v>
      </c>
      <c r="FG830">
        <v>-2.327</v>
      </c>
      <c r="FH830">
        <v>-0.178</v>
      </c>
      <c r="FI830">
        <v>420</v>
      </c>
      <c r="FJ830">
        <v>13</v>
      </c>
      <c r="FK830">
        <v>0.09</v>
      </c>
      <c r="FL830">
        <v>0.02</v>
      </c>
      <c r="FM830">
        <v>-67.51661750000001</v>
      </c>
      <c r="FN830">
        <v>-9.095415759849805</v>
      </c>
      <c r="FO830">
        <v>0.8761940515341048</v>
      </c>
      <c r="FP830">
        <v>0</v>
      </c>
      <c r="FQ830">
        <v>884.0989705882353</v>
      </c>
      <c r="FR830">
        <v>20.70849503570856</v>
      </c>
      <c r="FS830">
        <v>2.049321372398735</v>
      </c>
      <c r="FT830">
        <v>0</v>
      </c>
      <c r="FU830">
        <v>6.64786525</v>
      </c>
      <c r="FV830">
        <v>0.2743806754221282</v>
      </c>
      <c r="FW830">
        <v>0.03492360261968261</v>
      </c>
      <c r="FX830">
        <v>0</v>
      </c>
      <c r="FY830">
        <v>0</v>
      </c>
      <c r="FZ830">
        <v>3</v>
      </c>
      <c r="GA830" t="s">
        <v>439</v>
      </c>
      <c r="GB830">
        <v>2.98329</v>
      </c>
      <c r="GC830">
        <v>2.71572</v>
      </c>
      <c r="GD830">
        <v>0.134498</v>
      </c>
      <c r="GE830">
        <v>0.141687</v>
      </c>
      <c r="GF830">
        <v>0.103211</v>
      </c>
      <c r="GG830">
        <v>0.07898520000000001</v>
      </c>
      <c r="GH830">
        <v>27455.1</v>
      </c>
      <c r="GI830">
        <v>27331.7</v>
      </c>
      <c r="GJ830">
        <v>29480.3</v>
      </c>
      <c r="GK830">
        <v>29448.1</v>
      </c>
      <c r="GL830">
        <v>35020.3</v>
      </c>
      <c r="GM830">
        <v>36064.9</v>
      </c>
      <c r="GN830">
        <v>41525</v>
      </c>
      <c r="GO830">
        <v>41965.5</v>
      </c>
      <c r="GP830">
        <v>1.95763</v>
      </c>
      <c r="GQ830">
        <v>1.90345</v>
      </c>
      <c r="GR830">
        <v>0.0962988</v>
      </c>
      <c r="GS830">
        <v>0</v>
      </c>
      <c r="GT830">
        <v>25.1737</v>
      </c>
      <c r="GU830">
        <v>999.9</v>
      </c>
      <c r="GV830">
        <v>43.6</v>
      </c>
      <c r="GW830">
        <v>31.5</v>
      </c>
      <c r="GX830">
        <v>22.3952</v>
      </c>
      <c r="GY830">
        <v>62.8135</v>
      </c>
      <c r="GZ830">
        <v>33.9824</v>
      </c>
      <c r="HA830">
        <v>1</v>
      </c>
      <c r="HB830">
        <v>-0.087876</v>
      </c>
      <c r="HC830">
        <v>0.223799</v>
      </c>
      <c r="HD830">
        <v>20.3324</v>
      </c>
      <c r="HE830">
        <v>5.21624</v>
      </c>
      <c r="HF830">
        <v>12.0099</v>
      </c>
      <c r="HG830">
        <v>4.98895</v>
      </c>
      <c r="HH830">
        <v>3.28833</v>
      </c>
      <c r="HI830">
        <v>9999</v>
      </c>
      <c r="HJ830">
        <v>9999</v>
      </c>
      <c r="HK830">
        <v>9999</v>
      </c>
      <c r="HL830">
        <v>157.9</v>
      </c>
      <c r="HM830">
        <v>1.86741</v>
      </c>
      <c r="HN830">
        <v>1.86646</v>
      </c>
      <c r="HO830">
        <v>1.86586</v>
      </c>
      <c r="HP830">
        <v>1.86584</v>
      </c>
      <c r="HQ830">
        <v>1.86768</v>
      </c>
      <c r="HR830">
        <v>1.87016</v>
      </c>
      <c r="HS830">
        <v>1.86876</v>
      </c>
      <c r="HT830">
        <v>1.87027</v>
      </c>
      <c r="HU830">
        <v>0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-3.087</v>
      </c>
      <c r="II830">
        <v>-0.0951</v>
      </c>
      <c r="IJ830">
        <v>-0.9279119013753974</v>
      </c>
      <c r="IK830">
        <v>-0.003643892653284941</v>
      </c>
      <c r="IL830">
        <v>8.948238347276123E-07</v>
      </c>
      <c r="IM830">
        <v>-2.445980282225029E-10</v>
      </c>
      <c r="IN830">
        <v>-0.1764634167570225</v>
      </c>
      <c r="IO830">
        <v>-0.01042730378795286</v>
      </c>
      <c r="IP830">
        <v>0.00100284695746963</v>
      </c>
      <c r="IQ830">
        <v>-1.701466411570297E-05</v>
      </c>
      <c r="IR830">
        <v>2</v>
      </c>
      <c r="IS830">
        <v>2310</v>
      </c>
      <c r="IT830">
        <v>1</v>
      </c>
      <c r="IU830">
        <v>25</v>
      </c>
      <c r="IV830">
        <v>66.7</v>
      </c>
      <c r="IW830">
        <v>66.40000000000001</v>
      </c>
      <c r="IX830">
        <v>1.68945</v>
      </c>
      <c r="IY830">
        <v>2.21313</v>
      </c>
      <c r="IZ830">
        <v>1.39648</v>
      </c>
      <c r="JA830">
        <v>2.34375</v>
      </c>
      <c r="JB830">
        <v>1.49536</v>
      </c>
      <c r="JC830">
        <v>2.36328</v>
      </c>
      <c r="JD830">
        <v>36.105</v>
      </c>
      <c r="JE830">
        <v>24.1575</v>
      </c>
      <c r="JF830">
        <v>18</v>
      </c>
      <c r="JG830">
        <v>517.019</v>
      </c>
      <c r="JH830">
        <v>438.617</v>
      </c>
      <c r="JI830">
        <v>24.9997</v>
      </c>
      <c r="JJ830">
        <v>26.3086</v>
      </c>
      <c r="JK830">
        <v>29.9999</v>
      </c>
      <c r="JL830">
        <v>26.2665</v>
      </c>
      <c r="JM830">
        <v>26.2016</v>
      </c>
      <c r="JN830">
        <v>33.7965</v>
      </c>
      <c r="JO830">
        <v>30.5582</v>
      </c>
      <c r="JP830">
        <v>48.1801</v>
      </c>
      <c r="JQ830">
        <v>25</v>
      </c>
      <c r="JR830">
        <v>774.569</v>
      </c>
      <c r="JS830">
        <v>15.8541</v>
      </c>
      <c r="JT830">
        <v>100.813</v>
      </c>
      <c r="JU830">
        <v>100.786</v>
      </c>
    </row>
    <row r="831" spans="1:281">
      <c r="A831">
        <v>815</v>
      </c>
      <c r="B831">
        <v>1658953235.1</v>
      </c>
      <c r="C831">
        <v>11597.09999990463</v>
      </c>
      <c r="D831" t="s">
        <v>2067</v>
      </c>
      <c r="E831" t="s">
        <v>2068</v>
      </c>
      <c r="F831">
        <v>5</v>
      </c>
      <c r="G831" t="s">
        <v>1976</v>
      </c>
      <c r="H831" t="s">
        <v>416</v>
      </c>
      <c r="I831">
        <v>1658953227.6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772.8042108462828</v>
      </c>
      <c r="AK831">
        <v>714.2491212121209</v>
      </c>
      <c r="AL831">
        <v>3.318770267536135</v>
      </c>
      <c r="AM831">
        <v>65.19457410636298</v>
      </c>
      <c r="AN831">
        <f>(AP831 - AO831 + DI831*1E3/(8.314*(DK831+273.15)) * AR831/DH831 * AQ831) * DH831/(100*CV831) * 1000/(1000 - AP831)</f>
        <v>0</v>
      </c>
      <c r="AO831">
        <v>15.94319798814387</v>
      </c>
      <c r="AP831">
        <v>22.61962787878787</v>
      </c>
      <c r="AQ831">
        <v>-0.002975721396309555</v>
      </c>
      <c r="AR831">
        <v>84.67374055452532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417</v>
      </c>
      <c r="AY831" t="s">
        <v>417</v>
      </c>
      <c r="AZ831">
        <v>0</v>
      </c>
      <c r="BA831">
        <v>0</v>
      </c>
      <c r="BB831">
        <f>1-AZ831/BA831</f>
        <v>0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417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1394</v>
      </c>
      <c r="CA831">
        <v>300</v>
      </c>
      <c r="CB831">
        <v>300</v>
      </c>
      <c r="CC831">
        <v>300</v>
      </c>
      <c r="CD831">
        <v>10389.3</v>
      </c>
      <c r="CE831">
        <v>1221.96</v>
      </c>
      <c r="CF831">
        <v>-0.00688733</v>
      </c>
      <c r="CG831">
        <v>0.34</v>
      </c>
      <c r="CH831" t="s">
        <v>417</v>
      </c>
      <c r="CI831" t="s">
        <v>417</v>
      </c>
      <c r="CJ831" t="s">
        <v>417</v>
      </c>
      <c r="CK831" t="s">
        <v>417</v>
      </c>
      <c r="CL831" t="s">
        <v>417</v>
      </c>
      <c r="CM831" t="s">
        <v>417</v>
      </c>
      <c r="CN831" t="s">
        <v>417</v>
      </c>
      <c r="CO831" t="s">
        <v>417</v>
      </c>
      <c r="CP831" t="s">
        <v>417</v>
      </c>
      <c r="CQ831" t="s">
        <v>417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1658953227.6</v>
      </c>
      <c r="DB831">
        <v>675.5521481481481</v>
      </c>
      <c r="DC831">
        <v>744.3184444444444</v>
      </c>
      <c r="DD831">
        <v>22.65586666666666</v>
      </c>
      <c r="DE831">
        <v>15.97584444444444</v>
      </c>
      <c r="DF831">
        <v>678.617074074074</v>
      </c>
      <c r="DG831">
        <v>22.75085555555556</v>
      </c>
      <c r="DH831">
        <v>500.0596296296296</v>
      </c>
      <c r="DI831">
        <v>90.36215555555556</v>
      </c>
      <c r="DJ831">
        <v>0.09998115185185187</v>
      </c>
      <c r="DK831">
        <v>27.06718888888889</v>
      </c>
      <c r="DL831">
        <v>26.756</v>
      </c>
      <c r="DM831">
        <v>999.9000000000001</v>
      </c>
      <c r="DN831">
        <v>0</v>
      </c>
      <c r="DO831">
        <v>0</v>
      </c>
      <c r="DP831">
        <v>10001.28185185185</v>
      </c>
      <c r="DQ831">
        <v>0</v>
      </c>
      <c r="DR831">
        <v>11.5618</v>
      </c>
      <c r="DS831">
        <v>-68.76631111111112</v>
      </c>
      <c r="DT831">
        <v>691.2117777777778</v>
      </c>
      <c r="DU831">
        <v>756.4019629629629</v>
      </c>
      <c r="DV831">
        <v>6.68001962962963</v>
      </c>
      <c r="DW831">
        <v>744.3184444444444</v>
      </c>
      <c r="DX831">
        <v>15.97584444444444</v>
      </c>
      <c r="DY831">
        <v>2.047232962962963</v>
      </c>
      <c r="DZ831">
        <v>1.443613333333333</v>
      </c>
      <c r="EA831">
        <v>17.81444444444444</v>
      </c>
      <c r="EB831">
        <v>12.3836037037037</v>
      </c>
      <c r="EC831">
        <v>1999.997037037037</v>
      </c>
      <c r="ED831">
        <v>0.9800005555555557</v>
      </c>
      <c r="EE831">
        <v>0.01999904444444444</v>
      </c>
      <c r="EF831">
        <v>0</v>
      </c>
      <c r="EG831">
        <v>886.8512962962961</v>
      </c>
      <c r="EH831">
        <v>5.00097</v>
      </c>
      <c r="EI831">
        <v>17641.7074074074</v>
      </c>
      <c r="EJ831">
        <v>16707.57037037037</v>
      </c>
      <c r="EK831">
        <v>38.50229629629629</v>
      </c>
      <c r="EL831">
        <v>39.062</v>
      </c>
      <c r="EM831">
        <v>38.5</v>
      </c>
      <c r="EN831">
        <v>38.75</v>
      </c>
      <c r="EO831">
        <v>39.125</v>
      </c>
      <c r="EP831">
        <v>1955.096296296296</v>
      </c>
      <c r="EQ831">
        <v>39.9</v>
      </c>
      <c r="ER831">
        <v>0</v>
      </c>
      <c r="ES831">
        <v>4029</v>
      </c>
      <c r="ET831">
        <v>0</v>
      </c>
      <c r="EU831">
        <v>886.863153846154</v>
      </c>
      <c r="EV831">
        <v>17.6116923044582</v>
      </c>
      <c r="EW831">
        <v>361.815384782165</v>
      </c>
      <c r="EX831">
        <v>17640.97307692308</v>
      </c>
      <c r="EY831">
        <v>15</v>
      </c>
      <c r="EZ831">
        <v>1658949246.1</v>
      </c>
      <c r="FA831" t="s">
        <v>1397</v>
      </c>
      <c r="FB831">
        <v>1658949228.6</v>
      </c>
      <c r="FC831">
        <v>1658949246.1</v>
      </c>
      <c r="FD831">
        <v>1</v>
      </c>
      <c r="FE831">
        <v>1.075</v>
      </c>
      <c r="FF831">
        <v>0.018</v>
      </c>
      <c r="FG831">
        <v>-2.327</v>
      </c>
      <c r="FH831">
        <v>-0.178</v>
      </c>
      <c r="FI831">
        <v>420</v>
      </c>
      <c r="FJ831">
        <v>13</v>
      </c>
      <c r="FK831">
        <v>0.09</v>
      </c>
      <c r="FL831">
        <v>0.02</v>
      </c>
      <c r="FM831">
        <v>-68.31325853658537</v>
      </c>
      <c r="FN831">
        <v>-9.139507317073177</v>
      </c>
      <c r="FO831">
        <v>0.9021103339515898</v>
      </c>
      <c r="FP831">
        <v>0</v>
      </c>
      <c r="FQ831">
        <v>885.8854411764705</v>
      </c>
      <c r="FR831">
        <v>18.96826585032881</v>
      </c>
      <c r="FS831">
        <v>1.880089143555765</v>
      </c>
      <c r="FT831">
        <v>0</v>
      </c>
      <c r="FU831">
        <v>6.662369512195122</v>
      </c>
      <c r="FV831">
        <v>0.3024850871080015</v>
      </c>
      <c r="FW831">
        <v>0.03641366688960913</v>
      </c>
      <c r="FX831">
        <v>0</v>
      </c>
      <c r="FY831">
        <v>0</v>
      </c>
      <c r="FZ831">
        <v>3</v>
      </c>
      <c r="GA831" t="s">
        <v>439</v>
      </c>
      <c r="GB831">
        <v>2.9834</v>
      </c>
      <c r="GC831">
        <v>2.71561</v>
      </c>
      <c r="GD831">
        <v>0.136668</v>
      </c>
      <c r="GE831">
        <v>0.14382</v>
      </c>
      <c r="GF831">
        <v>0.103145</v>
      </c>
      <c r="GG831">
        <v>0.078933</v>
      </c>
      <c r="GH831">
        <v>27386.4</v>
      </c>
      <c r="GI831">
        <v>27263.9</v>
      </c>
      <c r="GJ831">
        <v>29480.4</v>
      </c>
      <c r="GK831">
        <v>29448.2</v>
      </c>
      <c r="GL831">
        <v>35022.9</v>
      </c>
      <c r="GM831">
        <v>36067.3</v>
      </c>
      <c r="GN831">
        <v>41524.9</v>
      </c>
      <c r="GO831">
        <v>41965.8</v>
      </c>
      <c r="GP831">
        <v>1.95755</v>
      </c>
      <c r="GQ831">
        <v>1.90348</v>
      </c>
      <c r="GR831">
        <v>0.0953674</v>
      </c>
      <c r="GS831">
        <v>0</v>
      </c>
      <c r="GT831">
        <v>25.1727</v>
      </c>
      <c r="GU831">
        <v>999.9</v>
      </c>
      <c r="GV831">
        <v>43.5</v>
      </c>
      <c r="GW831">
        <v>31.5</v>
      </c>
      <c r="GX831">
        <v>22.3447</v>
      </c>
      <c r="GY831">
        <v>62.9735</v>
      </c>
      <c r="GZ831">
        <v>33.722</v>
      </c>
      <c r="HA831">
        <v>1</v>
      </c>
      <c r="HB831">
        <v>-0.0881402</v>
      </c>
      <c r="HC831">
        <v>0.222451</v>
      </c>
      <c r="HD831">
        <v>20.3325</v>
      </c>
      <c r="HE831">
        <v>5.21804</v>
      </c>
      <c r="HF831">
        <v>12.0099</v>
      </c>
      <c r="HG831">
        <v>4.98955</v>
      </c>
      <c r="HH831">
        <v>3.28858</v>
      </c>
      <c r="HI831">
        <v>9999</v>
      </c>
      <c r="HJ831">
        <v>9999</v>
      </c>
      <c r="HK831">
        <v>9999</v>
      </c>
      <c r="HL831">
        <v>157.9</v>
      </c>
      <c r="HM831">
        <v>1.86743</v>
      </c>
      <c r="HN831">
        <v>1.86646</v>
      </c>
      <c r="HO831">
        <v>1.86586</v>
      </c>
      <c r="HP831">
        <v>1.86584</v>
      </c>
      <c r="HQ831">
        <v>1.86768</v>
      </c>
      <c r="HR831">
        <v>1.87015</v>
      </c>
      <c r="HS831">
        <v>1.86877</v>
      </c>
      <c r="HT831">
        <v>1.87027</v>
      </c>
      <c r="HU831">
        <v>0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-3.132</v>
      </c>
      <c r="II831">
        <v>-0.0954</v>
      </c>
      <c r="IJ831">
        <v>-0.9279119013753974</v>
      </c>
      <c r="IK831">
        <v>-0.003643892653284941</v>
      </c>
      <c r="IL831">
        <v>8.948238347276123E-07</v>
      </c>
      <c r="IM831">
        <v>-2.445980282225029E-10</v>
      </c>
      <c r="IN831">
        <v>-0.1764634167570225</v>
      </c>
      <c r="IO831">
        <v>-0.01042730378795286</v>
      </c>
      <c r="IP831">
        <v>0.00100284695746963</v>
      </c>
      <c r="IQ831">
        <v>-1.701466411570297E-05</v>
      </c>
      <c r="IR831">
        <v>2</v>
      </c>
      <c r="IS831">
        <v>2310</v>
      </c>
      <c r="IT831">
        <v>1</v>
      </c>
      <c r="IU831">
        <v>25</v>
      </c>
      <c r="IV831">
        <v>66.8</v>
      </c>
      <c r="IW831">
        <v>66.5</v>
      </c>
      <c r="IX831">
        <v>1.71631</v>
      </c>
      <c r="IY831">
        <v>2.2168</v>
      </c>
      <c r="IZ831">
        <v>1.39648</v>
      </c>
      <c r="JA831">
        <v>2.34497</v>
      </c>
      <c r="JB831">
        <v>1.49536</v>
      </c>
      <c r="JC831">
        <v>2.34497</v>
      </c>
      <c r="JD831">
        <v>36.105</v>
      </c>
      <c r="JE831">
        <v>24.1663</v>
      </c>
      <c r="JF831">
        <v>18</v>
      </c>
      <c r="JG831">
        <v>516.97</v>
      </c>
      <c r="JH831">
        <v>438.637</v>
      </c>
      <c r="JI831">
        <v>24.9996</v>
      </c>
      <c r="JJ831">
        <v>26.308</v>
      </c>
      <c r="JK831">
        <v>30.0001</v>
      </c>
      <c r="JL831">
        <v>26.2665</v>
      </c>
      <c r="JM831">
        <v>26.2021</v>
      </c>
      <c r="JN831">
        <v>34.3521</v>
      </c>
      <c r="JO831">
        <v>30.8386</v>
      </c>
      <c r="JP831">
        <v>47.8057</v>
      </c>
      <c r="JQ831">
        <v>25</v>
      </c>
      <c r="JR831">
        <v>787.997</v>
      </c>
      <c r="JS831">
        <v>15.8088</v>
      </c>
      <c r="JT831">
        <v>100.813</v>
      </c>
      <c r="JU831">
        <v>100.786</v>
      </c>
    </row>
    <row r="832" spans="1:281">
      <c r="A832">
        <v>816</v>
      </c>
      <c r="B832">
        <v>1658953240.1</v>
      </c>
      <c r="C832">
        <v>11602.09999990463</v>
      </c>
      <c r="D832" t="s">
        <v>2069</v>
      </c>
      <c r="E832" t="s">
        <v>2070</v>
      </c>
      <c r="F832">
        <v>5</v>
      </c>
      <c r="G832" t="s">
        <v>1976</v>
      </c>
      <c r="H832" t="s">
        <v>416</v>
      </c>
      <c r="I832">
        <v>1658953232.314285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789.96018287481</v>
      </c>
      <c r="AK832">
        <v>730.7628303030305</v>
      </c>
      <c r="AL832">
        <v>3.288797944622445</v>
      </c>
      <c r="AM832">
        <v>65.19457410636298</v>
      </c>
      <c r="AN832">
        <f>(AP832 - AO832 + DI832*1E3/(8.314*(DK832+273.15)) * AR832/DH832 * AQ832) * DH832/(100*CV832) * 1000/(1000 - AP832)</f>
        <v>0</v>
      </c>
      <c r="AO832">
        <v>15.90423735094673</v>
      </c>
      <c r="AP832">
        <v>22.59604484848484</v>
      </c>
      <c r="AQ832">
        <v>-0.0008118582296057773</v>
      </c>
      <c r="AR832">
        <v>84.67374055452532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417</v>
      </c>
      <c r="AY832" t="s">
        <v>417</v>
      </c>
      <c r="AZ832">
        <v>0</v>
      </c>
      <c r="BA832">
        <v>0</v>
      </c>
      <c r="BB832">
        <f>1-AZ832/BA832</f>
        <v>0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417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1394</v>
      </c>
      <c r="CA832">
        <v>300</v>
      </c>
      <c r="CB832">
        <v>300</v>
      </c>
      <c r="CC832">
        <v>300</v>
      </c>
      <c r="CD832">
        <v>10389.3</v>
      </c>
      <c r="CE832">
        <v>1221.96</v>
      </c>
      <c r="CF832">
        <v>-0.00688733</v>
      </c>
      <c r="CG832">
        <v>0.34</v>
      </c>
      <c r="CH832" t="s">
        <v>417</v>
      </c>
      <c r="CI832" t="s">
        <v>417</v>
      </c>
      <c r="CJ832" t="s">
        <v>417</v>
      </c>
      <c r="CK832" t="s">
        <v>417</v>
      </c>
      <c r="CL832" t="s">
        <v>417</v>
      </c>
      <c r="CM832" t="s">
        <v>417</v>
      </c>
      <c r="CN832" t="s">
        <v>417</v>
      </c>
      <c r="CO832" t="s">
        <v>417</v>
      </c>
      <c r="CP832" t="s">
        <v>417</v>
      </c>
      <c r="CQ832" t="s">
        <v>417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1658953232.314285</v>
      </c>
      <c r="DB832">
        <v>690.7256428571428</v>
      </c>
      <c r="DC832">
        <v>760.1827142857143</v>
      </c>
      <c r="DD832">
        <v>22.63125714285714</v>
      </c>
      <c r="DE832">
        <v>15.93077142857143</v>
      </c>
      <c r="DF832">
        <v>693.8327142857141</v>
      </c>
      <c r="DG832">
        <v>22.72646071428571</v>
      </c>
      <c r="DH832">
        <v>500.07075</v>
      </c>
      <c r="DI832">
        <v>90.36195357142857</v>
      </c>
      <c r="DJ832">
        <v>0.100030275</v>
      </c>
      <c r="DK832">
        <v>27.06499642857142</v>
      </c>
      <c r="DL832">
        <v>26.74645714285715</v>
      </c>
      <c r="DM832">
        <v>999.9000000000002</v>
      </c>
      <c r="DN832">
        <v>0</v>
      </c>
      <c r="DO832">
        <v>0</v>
      </c>
      <c r="DP832">
        <v>10002.44571428571</v>
      </c>
      <c r="DQ832">
        <v>0</v>
      </c>
      <c r="DR832">
        <v>11.56948214285714</v>
      </c>
      <c r="DS832">
        <v>-69.456975</v>
      </c>
      <c r="DT832">
        <v>706.7192499999999</v>
      </c>
      <c r="DU832">
        <v>772.4885714285714</v>
      </c>
      <c r="DV832">
        <v>6.700492142857144</v>
      </c>
      <c r="DW832">
        <v>760.1827142857143</v>
      </c>
      <c r="DX832">
        <v>15.93077142857143</v>
      </c>
      <c r="DY832">
        <v>2.045004642857143</v>
      </c>
      <c r="DZ832">
        <v>1.439536428571429</v>
      </c>
      <c r="EA832">
        <v>17.79715</v>
      </c>
      <c r="EB832">
        <v>12.3406</v>
      </c>
      <c r="EC832">
        <v>2000.0175</v>
      </c>
      <c r="ED832">
        <v>0.9800004285714287</v>
      </c>
      <c r="EE832">
        <v>0.01999917142857143</v>
      </c>
      <c r="EF832">
        <v>0</v>
      </c>
      <c r="EG832">
        <v>888.2133928571427</v>
      </c>
      <c r="EH832">
        <v>5.00097</v>
      </c>
      <c r="EI832">
        <v>17668.23928571429</v>
      </c>
      <c r="EJ832">
        <v>16707.73571428571</v>
      </c>
      <c r="EK832">
        <v>38.50221428571428</v>
      </c>
      <c r="EL832">
        <v>39.062</v>
      </c>
      <c r="EM832">
        <v>38.5</v>
      </c>
      <c r="EN832">
        <v>38.75</v>
      </c>
      <c r="EO832">
        <v>39.125</v>
      </c>
      <c r="EP832">
        <v>1955.116428571428</v>
      </c>
      <c r="EQ832">
        <v>39.9</v>
      </c>
      <c r="ER832">
        <v>0</v>
      </c>
      <c r="ES832">
        <v>4033.799999952316</v>
      </c>
      <c r="ET832">
        <v>0</v>
      </c>
      <c r="EU832">
        <v>888.2398461538462</v>
      </c>
      <c r="EV832">
        <v>16.85476919439592</v>
      </c>
      <c r="EW832">
        <v>309.9452986977775</v>
      </c>
      <c r="EX832">
        <v>17668.05</v>
      </c>
      <c r="EY832">
        <v>15</v>
      </c>
      <c r="EZ832">
        <v>1658949246.1</v>
      </c>
      <c r="FA832" t="s">
        <v>1397</v>
      </c>
      <c r="FB832">
        <v>1658949228.6</v>
      </c>
      <c r="FC832">
        <v>1658949246.1</v>
      </c>
      <c r="FD832">
        <v>1</v>
      </c>
      <c r="FE832">
        <v>1.075</v>
      </c>
      <c r="FF832">
        <v>0.018</v>
      </c>
      <c r="FG832">
        <v>-2.327</v>
      </c>
      <c r="FH832">
        <v>-0.178</v>
      </c>
      <c r="FI832">
        <v>420</v>
      </c>
      <c r="FJ832">
        <v>13</v>
      </c>
      <c r="FK832">
        <v>0.09</v>
      </c>
      <c r="FL832">
        <v>0.02</v>
      </c>
      <c r="FM832">
        <v>-69.04411707317074</v>
      </c>
      <c r="FN832">
        <v>-8.879236933797817</v>
      </c>
      <c r="FO832">
        <v>0.8774944655241886</v>
      </c>
      <c r="FP832">
        <v>0</v>
      </c>
      <c r="FQ832">
        <v>887.5400588235294</v>
      </c>
      <c r="FR832">
        <v>17.22847974594063</v>
      </c>
      <c r="FS832">
        <v>1.705790121238911</v>
      </c>
      <c r="FT832">
        <v>0</v>
      </c>
      <c r="FU832">
        <v>6.685125853658536</v>
      </c>
      <c r="FV832">
        <v>0.234006480836236</v>
      </c>
      <c r="FW832">
        <v>0.03086727416723369</v>
      </c>
      <c r="FX832">
        <v>0</v>
      </c>
      <c r="FY832">
        <v>0</v>
      </c>
      <c r="FZ832">
        <v>3</v>
      </c>
      <c r="GA832" t="s">
        <v>439</v>
      </c>
      <c r="GB832">
        <v>2.98358</v>
      </c>
      <c r="GC832">
        <v>2.71563</v>
      </c>
      <c r="GD832">
        <v>0.138804</v>
      </c>
      <c r="GE832">
        <v>0.1459</v>
      </c>
      <c r="GF832">
        <v>0.103074</v>
      </c>
      <c r="GG832">
        <v>0.07870779999999999</v>
      </c>
      <c r="GH832">
        <v>27318.6</v>
      </c>
      <c r="GI832">
        <v>27197.6</v>
      </c>
      <c r="GJ832">
        <v>29480.4</v>
      </c>
      <c r="GK832">
        <v>29448.1</v>
      </c>
      <c r="GL832">
        <v>35025.7</v>
      </c>
      <c r="GM832">
        <v>36076</v>
      </c>
      <c r="GN832">
        <v>41524.8</v>
      </c>
      <c r="GO832">
        <v>41965.5</v>
      </c>
      <c r="GP832">
        <v>1.95777</v>
      </c>
      <c r="GQ832">
        <v>1.9035</v>
      </c>
      <c r="GR832">
        <v>0.0954419</v>
      </c>
      <c r="GS832">
        <v>0</v>
      </c>
      <c r="GT832">
        <v>25.1715</v>
      </c>
      <c r="GU832">
        <v>999.9</v>
      </c>
      <c r="GV832">
        <v>43.5</v>
      </c>
      <c r="GW832">
        <v>31.5</v>
      </c>
      <c r="GX832">
        <v>22.3454</v>
      </c>
      <c r="GY832">
        <v>63.0735</v>
      </c>
      <c r="GZ832">
        <v>33.6659</v>
      </c>
      <c r="HA832">
        <v>1</v>
      </c>
      <c r="HB832">
        <v>-0.08816060000000001</v>
      </c>
      <c r="HC832">
        <v>0.219589</v>
      </c>
      <c r="HD832">
        <v>20.3323</v>
      </c>
      <c r="HE832">
        <v>5.21684</v>
      </c>
      <c r="HF832">
        <v>12.0099</v>
      </c>
      <c r="HG832">
        <v>4.98915</v>
      </c>
      <c r="HH832">
        <v>3.28848</v>
      </c>
      <c r="HI832">
        <v>9999</v>
      </c>
      <c r="HJ832">
        <v>9999</v>
      </c>
      <c r="HK832">
        <v>9999</v>
      </c>
      <c r="HL832">
        <v>157.9</v>
      </c>
      <c r="HM832">
        <v>1.86741</v>
      </c>
      <c r="HN832">
        <v>1.86646</v>
      </c>
      <c r="HO832">
        <v>1.86586</v>
      </c>
      <c r="HP832">
        <v>1.86584</v>
      </c>
      <c r="HQ832">
        <v>1.86768</v>
      </c>
      <c r="HR832">
        <v>1.87014</v>
      </c>
      <c r="HS832">
        <v>1.86875</v>
      </c>
      <c r="HT832">
        <v>1.87026</v>
      </c>
      <c r="HU832">
        <v>0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-3.176</v>
      </c>
      <c r="II832">
        <v>-0.0955</v>
      </c>
      <c r="IJ832">
        <v>-0.9279119013753974</v>
      </c>
      <c r="IK832">
        <v>-0.003643892653284941</v>
      </c>
      <c r="IL832">
        <v>8.948238347276123E-07</v>
      </c>
      <c r="IM832">
        <v>-2.445980282225029E-10</v>
      </c>
      <c r="IN832">
        <v>-0.1764634167570225</v>
      </c>
      <c r="IO832">
        <v>-0.01042730378795286</v>
      </c>
      <c r="IP832">
        <v>0.00100284695746963</v>
      </c>
      <c r="IQ832">
        <v>-1.701466411570297E-05</v>
      </c>
      <c r="IR832">
        <v>2</v>
      </c>
      <c r="IS832">
        <v>2310</v>
      </c>
      <c r="IT832">
        <v>1</v>
      </c>
      <c r="IU832">
        <v>25</v>
      </c>
      <c r="IV832">
        <v>66.90000000000001</v>
      </c>
      <c r="IW832">
        <v>66.59999999999999</v>
      </c>
      <c r="IX832">
        <v>1.74194</v>
      </c>
      <c r="IY832">
        <v>2.21191</v>
      </c>
      <c r="IZ832">
        <v>1.39648</v>
      </c>
      <c r="JA832">
        <v>2.34497</v>
      </c>
      <c r="JB832">
        <v>1.49536</v>
      </c>
      <c r="JC832">
        <v>2.29248</v>
      </c>
      <c r="JD832">
        <v>36.105</v>
      </c>
      <c r="JE832">
        <v>24.1575</v>
      </c>
      <c r="JF832">
        <v>18</v>
      </c>
      <c r="JG832">
        <v>517.098</v>
      </c>
      <c r="JH832">
        <v>438.646</v>
      </c>
      <c r="JI832">
        <v>24.9994</v>
      </c>
      <c r="JJ832">
        <v>26.3064</v>
      </c>
      <c r="JK832">
        <v>30.0001</v>
      </c>
      <c r="JL832">
        <v>26.2644</v>
      </c>
      <c r="JM832">
        <v>26.2015</v>
      </c>
      <c r="JN832">
        <v>34.9739</v>
      </c>
      <c r="JO832">
        <v>30.8386</v>
      </c>
      <c r="JP832">
        <v>47.8057</v>
      </c>
      <c r="JQ832">
        <v>25</v>
      </c>
      <c r="JR832">
        <v>808.119</v>
      </c>
      <c r="JS832">
        <v>15.7808</v>
      </c>
      <c r="JT832">
        <v>100.812</v>
      </c>
      <c r="JU832">
        <v>100.785</v>
      </c>
    </row>
    <row r="833" spans="1:281">
      <c r="A833">
        <v>817</v>
      </c>
      <c r="B833">
        <v>1658953245.1</v>
      </c>
      <c r="C833">
        <v>11607.09999990463</v>
      </c>
      <c r="D833" t="s">
        <v>2071</v>
      </c>
      <c r="E833" t="s">
        <v>2072</v>
      </c>
      <c r="F833">
        <v>5</v>
      </c>
      <c r="G833" t="s">
        <v>1976</v>
      </c>
      <c r="H833" t="s">
        <v>416</v>
      </c>
      <c r="I833">
        <v>1658953237.6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806.911815671293</v>
      </c>
      <c r="AK833">
        <v>747.3365515151514</v>
      </c>
      <c r="AL833">
        <v>3.31462319456963</v>
      </c>
      <c r="AM833">
        <v>65.19457410636298</v>
      </c>
      <c r="AN833">
        <f>(AP833 - AO833 + DI833*1E3/(8.314*(DK833+273.15)) * AR833/DH833 * AQ833) * DH833/(100*CV833) * 1000/(1000 - AP833)</f>
        <v>0</v>
      </c>
      <c r="AO833">
        <v>15.86530331370134</v>
      </c>
      <c r="AP833">
        <v>22.5756612121212</v>
      </c>
      <c r="AQ833">
        <v>-0.005447422247225735</v>
      </c>
      <c r="AR833">
        <v>84.67374055452532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417</v>
      </c>
      <c r="AY833" t="s">
        <v>417</v>
      </c>
      <c r="AZ833">
        <v>0</v>
      </c>
      <c r="BA833">
        <v>0</v>
      </c>
      <c r="BB833">
        <f>1-AZ833/BA833</f>
        <v>0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417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1394</v>
      </c>
      <c r="CA833">
        <v>300</v>
      </c>
      <c r="CB833">
        <v>300</v>
      </c>
      <c r="CC833">
        <v>300</v>
      </c>
      <c r="CD833">
        <v>10389.3</v>
      </c>
      <c r="CE833">
        <v>1221.96</v>
      </c>
      <c r="CF833">
        <v>-0.00688733</v>
      </c>
      <c r="CG833">
        <v>0.34</v>
      </c>
      <c r="CH833" t="s">
        <v>417</v>
      </c>
      <c r="CI833" t="s">
        <v>417</v>
      </c>
      <c r="CJ833" t="s">
        <v>417</v>
      </c>
      <c r="CK833" t="s">
        <v>417</v>
      </c>
      <c r="CL833" t="s">
        <v>417</v>
      </c>
      <c r="CM833" t="s">
        <v>417</v>
      </c>
      <c r="CN833" t="s">
        <v>417</v>
      </c>
      <c r="CO833" t="s">
        <v>417</v>
      </c>
      <c r="CP833" t="s">
        <v>417</v>
      </c>
      <c r="CQ833" t="s">
        <v>417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1658953237.6</v>
      </c>
      <c r="DB833">
        <v>707.7968888888889</v>
      </c>
      <c r="DC833">
        <v>777.9544814814815</v>
      </c>
      <c r="DD833">
        <v>22.60507777777778</v>
      </c>
      <c r="DE833">
        <v>15.89743703703704</v>
      </c>
      <c r="DF833">
        <v>710.950962962963</v>
      </c>
      <c r="DG833">
        <v>22.70051111111111</v>
      </c>
      <c r="DH833">
        <v>500.0645555555556</v>
      </c>
      <c r="DI833">
        <v>90.36239259259258</v>
      </c>
      <c r="DJ833">
        <v>0.09999617407407409</v>
      </c>
      <c r="DK833">
        <v>27.06437777777778</v>
      </c>
      <c r="DL833">
        <v>26.74002222222223</v>
      </c>
      <c r="DM833">
        <v>999.9000000000001</v>
      </c>
      <c r="DN833">
        <v>0</v>
      </c>
      <c r="DO833">
        <v>0</v>
      </c>
      <c r="DP833">
        <v>10006.00296296296</v>
      </c>
      <c r="DQ833">
        <v>0</v>
      </c>
      <c r="DR833">
        <v>11.57142962962963</v>
      </c>
      <c r="DS833">
        <v>-70.15752222222223</v>
      </c>
      <c r="DT833">
        <v>724.1664814814814</v>
      </c>
      <c r="DU833">
        <v>790.5212222222224</v>
      </c>
      <c r="DV833">
        <v>6.70764925925926</v>
      </c>
      <c r="DW833">
        <v>777.9544814814815</v>
      </c>
      <c r="DX833">
        <v>15.89743703703704</v>
      </c>
      <c r="DY833">
        <v>2.042649259259259</v>
      </c>
      <c r="DZ833">
        <v>1.43653037037037</v>
      </c>
      <c r="EA833">
        <v>17.77885555555556</v>
      </c>
      <c r="EB833">
        <v>12.30879259259259</v>
      </c>
      <c r="EC833">
        <v>2000.034444444444</v>
      </c>
      <c r="ED833">
        <v>0.9800002222222224</v>
      </c>
      <c r="EE833">
        <v>0.01999937777777777</v>
      </c>
      <c r="EF833">
        <v>0</v>
      </c>
      <c r="EG833">
        <v>889.5244814814815</v>
      </c>
      <c r="EH833">
        <v>5.00097</v>
      </c>
      <c r="EI833">
        <v>17693.84074074074</v>
      </c>
      <c r="EJ833">
        <v>16707.88518518519</v>
      </c>
      <c r="EK833">
        <v>38.5</v>
      </c>
      <c r="EL833">
        <v>39.062</v>
      </c>
      <c r="EM833">
        <v>38.5</v>
      </c>
      <c r="EN833">
        <v>38.75</v>
      </c>
      <c r="EO833">
        <v>39.125</v>
      </c>
      <c r="EP833">
        <v>1955.132592592593</v>
      </c>
      <c r="EQ833">
        <v>39.9</v>
      </c>
      <c r="ER833">
        <v>0</v>
      </c>
      <c r="ES833">
        <v>4039.200000047684</v>
      </c>
      <c r="ET833">
        <v>0</v>
      </c>
      <c r="EU833">
        <v>889.6366400000001</v>
      </c>
      <c r="EV833">
        <v>12.62761535368063</v>
      </c>
      <c r="EW833">
        <v>257.8076918706007</v>
      </c>
      <c r="EX833">
        <v>17695.476</v>
      </c>
      <c r="EY833">
        <v>15</v>
      </c>
      <c r="EZ833">
        <v>1658949246.1</v>
      </c>
      <c r="FA833" t="s">
        <v>1397</v>
      </c>
      <c r="FB833">
        <v>1658949228.6</v>
      </c>
      <c r="FC833">
        <v>1658949246.1</v>
      </c>
      <c r="FD833">
        <v>1</v>
      </c>
      <c r="FE833">
        <v>1.075</v>
      </c>
      <c r="FF833">
        <v>0.018</v>
      </c>
      <c r="FG833">
        <v>-2.327</v>
      </c>
      <c r="FH833">
        <v>-0.178</v>
      </c>
      <c r="FI833">
        <v>420</v>
      </c>
      <c r="FJ833">
        <v>13</v>
      </c>
      <c r="FK833">
        <v>0.09</v>
      </c>
      <c r="FL833">
        <v>0.02</v>
      </c>
      <c r="FM833">
        <v>-69.60823170731706</v>
      </c>
      <c r="FN833">
        <v>-8.061273867595947</v>
      </c>
      <c r="FO833">
        <v>0.7967965687184382</v>
      </c>
      <c r="FP833">
        <v>0</v>
      </c>
      <c r="FQ833">
        <v>888.4824999999998</v>
      </c>
      <c r="FR833">
        <v>15.77269671548527</v>
      </c>
      <c r="FS833">
        <v>1.568731395483779</v>
      </c>
      <c r="FT833">
        <v>0</v>
      </c>
      <c r="FU833">
        <v>6.703128048780487</v>
      </c>
      <c r="FV833">
        <v>0.1038508013937316</v>
      </c>
      <c r="FW833">
        <v>0.01593412922758953</v>
      </c>
      <c r="FX833">
        <v>0</v>
      </c>
      <c r="FY833">
        <v>0</v>
      </c>
      <c r="FZ833">
        <v>3</v>
      </c>
      <c r="GA833" t="s">
        <v>439</v>
      </c>
      <c r="GB833">
        <v>2.98344</v>
      </c>
      <c r="GC833">
        <v>2.71574</v>
      </c>
      <c r="GD833">
        <v>0.140922</v>
      </c>
      <c r="GE833">
        <v>0.147992</v>
      </c>
      <c r="GF833">
        <v>0.103013</v>
      </c>
      <c r="GG833">
        <v>0.0785729</v>
      </c>
      <c r="GH833">
        <v>27251.9</v>
      </c>
      <c r="GI833">
        <v>27130.8</v>
      </c>
      <c r="GJ833">
        <v>29480.8</v>
      </c>
      <c r="GK833">
        <v>29447.9</v>
      </c>
      <c r="GL833">
        <v>35028.8</v>
      </c>
      <c r="GM833">
        <v>36081.3</v>
      </c>
      <c r="GN833">
        <v>41525.5</v>
      </c>
      <c r="GO833">
        <v>41965.4</v>
      </c>
      <c r="GP833">
        <v>1.95775</v>
      </c>
      <c r="GQ833">
        <v>1.90322</v>
      </c>
      <c r="GR833">
        <v>0.0954047</v>
      </c>
      <c r="GS833">
        <v>0</v>
      </c>
      <c r="GT833">
        <v>25.1715</v>
      </c>
      <c r="GU833">
        <v>999.9</v>
      </c>
      <c r="GV833">
        <v>43.5</v>
      </c>
      <c r="GW833">
        <v>31.5</v>
      </c>
      <c r="GX833">
        <v>22.3453</v>
      </c>
      <c r="GY833">
        <v>63.1135</v>
      </c>
      <c r="GZ833">
        <v>33.73</v>
      </c>
      <c r="HA833">
        <v>1</v>
      </c>
      <c r="HB833">
        <v>-0.0882088</v>
      </c>
      <c r="HC833">
        <v>0.216329</v>
      </c>
      <c r="HD833">
        <v>20.3324</v>
      </c>
      <c r="HE833">
        <v>5.21834</v>
      </c>
      <c r="HF833">
        <v>12.0099</v>
      </c>
      <c r="HG833">
        <v>4.98975</v>
      </c>
      <c r="HH833">
        <v>3.28863</v>
      </c>
      <c r="HI833">
        <v>9999</v>
      </c>
      <c r="HJ833">
        <v>9999</v>
      </c>
      <c r="HK833">
        <v>9999</v>
      </c>
      <c r="HL833">
        <v>157.9</v>
      </c>
      <c r="HM833">
        <v>1.86737</v>
      </c>
      <c r="HN833">
        <v>1.86646</v>
      </c>
      <c r="HO833">
        <v>1.86587</v>
      </c>
      <c r="HP833">
        <v>1.86584</v>
      </c>
      <c r="HQ833">
        <v>1.86768</v>
      </c>
      <c r="HR833">
        <v>1.87014</v>
      </c>
      <c r="HS833">
        <v>1.86876</v>
      </c>
      <c r="HT833">
        <v>1.87026</v>
      </c>
      <c r="HU833">
        <v>0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-3.221</v>
      </c>
      <c r="II833">
        <v>-0.09569999999999999</v>
      </c>
      <c r="IJ833">
        <v>-0.9279119013753974</v>
      </c>
      <c r="IK833">
        <v>-0.003643892653284941</v>
      </c>
      <c r="IL833">
        <v>8.948238347276123E-07</v>
      </c>
      <c r="IM833">
        <v>-2.445980282225029E-10</v>
      </c>
      <c r="IN833">
        <v>-0.1764634167570225</v>
      </c>
      <c r="IO833">
        <v>-0.01042730378795286</v>
      </c>
      <c r="IP833">
        <v>0.00100284695746963</v>
      </c>
      <c r="IQ833">
        <v>-1.701466411570297E-05</v>
      </c>
      <c r="IR833">
        <v>2</v>
      </c>
      <c r="IS833">
        <v>2310</v>
      </c>
      <c r="IT833">
        <v>1</v>
      </c>
      <c r="IU833">
        <v>25</v>
      </c>
      <c r="IV833">
        <v>66.90000000000001</v>
      </c>
      <c r="IW833">
        <v>66.7</v>
      </c>
      <c r="IX833">
        <v>1.7749</v>
      </c>
      <c r="IY833">
        <v>2.21069</v>
      </c>
      <c r="IZ833">
        <v>1.39648</v>
      </c>
      <c r="JA833">
        <v>2.34497</v>
      </c>
      <c r="JB833">
        <v>1.49536</v>
      </c>
      <c r="JC833">
        <v>2.31934</v>
      </c>
      <c r="JD833">
        <v>36.105</v>
      </c>
      <c r="JE833">
        <v>24.1663</v>
      </c>
      <c r="JF833">
        <v>18</v>
      </c>
      <c r="JG833">
        <v>517.081</v>
      </c>
      <c r="JH833">
        <v>438.481</v>
      </c>
      <c r="JI833">
        <v>24.9993</v>
      </c>
      <c r="JJ833">
        <v>26.3064</v>
      </c>
      <c r="JK833">
        <v>30.0001</v>
      </c>
      <c r="JL833">
        <v>26.2644</v>
      </c>
      <c r="JM833">
        <v>26.2015</v>
      </c>
      <c r="JN833">
        <v>35.5265</v>
      </c>
      <c r="JO833">
        <v>31.119</v>
      </c>
      <c r="JP833">
        <v>47.8057</v>
      </c>
      <c r="JQ833">
        <v>25</v>
      </c>
      <c r="JR833">
        <v>821.5309999999999</v>
      </c>
      <c r="JS833">
        <v>15.7521</v>
      </c>
      <c r="JT833">
        <v>100.814</v>
      </c>
      <c r="JU833">
        <v>100.785</v>
      </c>
    </row>
    <row r="834" spans="1:281">
      <c r="A834">
        <v>818</v>
      </c>
      <c r="B834">
        <v>1658953250.1</v>
      </c>
      <c r="C834">
        <v>11612.09999990463</v>
      </c>
      <c r="D834" t="s">
        <v>2073</v>
      </c>
      <c r="E834" t="s">
        <v>2074</v>
      </c>
      <c r="F834">
        <v>5</v>
      </c>
      <c r="G834" t="s">
        <v>1976</v>
      </c>
      <c r="H834" t="s">
        <v>416</v>
      </c>
      <c r="I834">
        <v>1658953242.314285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824.036934448422</v>
      </c>
      <c r="AK834">
        <v>764.070315151515</v>
      </c>
      <c r="AL834">
        <v>3.345623542452717</v>
      </c>
      <c r="AM834">
        <v>65.19457410636298</v>
      </c>
      <c r="AN834">
        <f>(AP834 - AO834 + DI834*1E3/(8.314*(DK834+273.15)) * AR834/DH834 * AQ834) * DH834/(100*CV834) * 1000/(1000 - AP834)</f>
        <v>0</v>
      </c>
      <c r="AO834">
        <v>15.78722498934174</v>
      </c>
      <c r="AP834">
        <v>22.5420993939394</v>
      </c>
      <c r="AQ834">
        <v>-0.005898358192994881</v>
      </c>
      <c r="AR834">
        <v>84.67374055452532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417</v>
      </c>
      <c r="AY834" t="s">
        <v>417</v>
      </c>
      <c r="AZ834">
        <v>0</v>
      </c>
      <c r="BA834">
        <v>0</v>
      </c>
      <c r="BB834">
        <f>1-AZ834/BA834</f>
        <v>0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417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1394</v>
      </c>
      <c r="CA834">
        <v>300</v>
      </c>
      <c r="CB834">
        <v>300</v>
      </c>
      <c r="CC834">
        <v>300</v>
      </c>
      <c r="CD834">
        <v>10389.3</v>
      </c>
      <c r="CE834">
        <v>1221.96</v>
      </c>
      <c r="CF834">
        <v>-0.00688733</v>
      </c>
      <c r="CG834">
        <v>0.34</v>
      </c>
      <c r="CH834" t="s">
        <v>417</v>
      </c>
      <c r="CI834" t="s">
        <v>417</v>
      </c>
      <c r="CJ834" t="s">
        <v>417</v>
      </c>
      <c r="CK834" t="s">
        <v>417</v>
      </c>
      <c r="CL834" t="s">
        <v>417</v>
      </c>
      <c r="CM834" t="s">
        <v>417</v>
      </c>
      <c r="CN834" t="s">
        <v>417</v>
      </c>
      <c r="CO834" t="s">
        <v>417</v>
      </c>
      <c r="CP834" t="s">
        <v>417</v>
      </c>
      <c r="CQ834" t="s">
        <v>417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1658953242.314285</v>
      </c>
      <c r="DB834">
        <v>723.10425</v>
      </c>
      <c r="DC834">
        <v>793.8383214285715</v>
      </c>
      <c r="DD834">
        <v>22.58388214285714</v>
      </c>
      <c r="DE834">
        <v>15.84332142857143</v>
      </c>
      <c r="DF834">
        <v>726.3003214285716</v>
      </c>
      <c r="DG834">
        <v>22.67949285714286</v>
      </c>
      <c r="DH834">
        <v>500.0591785714286</v>
      </c>
      <c r="DI834">
        <v>90.36201785714285</v>
      </c>
      <c r="DJ834">
        <v>0.1000130642857143</v>
      </c>
      <c r="DK834">
        <v>27.06495</v>
      </c>
      <c r="DL834">
        <v>26.73537142857143</v>
      </c>
      <c r="DM834">
        <v>999.9000000000002</v>
      </c>
      <c r="DN834">
        <v>0</v>
      </c>
      <c r="DO834">
        <v>0</v>
      </c>
      <c r="DP834">
        <v>10005.6525</v>
      </c>
      <c r="DQ834">
        <v>0</v>
      </c>
      <c r="DR834">
        <v>11.57123571428571</v>
      </c>
      <c r="DS834">
        <v>-70.73411071428571</v>
      </c>
      <c r="DT834">
        <v>739.81175</v>
      </c>
      <c r="DU834">
        <v>806.6170714285714</v>
      </c>
      <c r="DV834">
        <v>6.740568928571427</v>
      </c>
      <c r="DW834">
        <v>793.8383214285715</v>
      </c>
      <c r="DX834">
        <v>15.84332142857143</v>
      </c>
      <c r="DY834">
        <v>2.040724642857143</v>
      </c>
      <c r="DZ834">
        <v>1.431633928571429</v>
      </c>
      <c r="EA834">
        <v>17.76389285714286</v>
      </c>
      <c r="EB834">
        <v>12.25681071428572</v>
      </c>
      <c r="EC834">
        <v>2000.035357142857</v>
      </c>
      <c r="ED834">
        <v>0.9800004285714287</v>
      </c>
      <c r="EE834">
        <v>0.01999917142857143</v>
      </c>
      <c r="EF834">
        <v>0</v>
      </c>
      <c r="EG834">
        <v>890.5266071428571</v>
      </c>
      <c r="EH834">
        <v>5.00097</v>
      </c>
      <c r="EI834">
        <v>17712.97142857143</v>
      </c>
      <c r="EJ834">
        <v>16707.89285714286</v>
      </c>
      <c r="EK834">
        <v>38.5</v>
      </c>
      <c r="EL834">
        <v>39.062</v>
      </c>
      <c r="EM834">
        <v>38.5</v>
      </c>
      <c r="EN834">
        <v>38.75</v>
      </c>
      <c r="EO834">
        <v>39.125</v>
      </c>
      <c r="EP834">
        <v>1955.134285714286</v>
      </c>
      <c r="EQ834">
        <v>39.9</v>
      </c>
      <c r="ER834">
        <v>0</v>
      </c>
      <c r="ES834">
        <v>4044</v>
      </c>
      <c r="ET834">
        <v>0</v>
      </c>
      <c r="EU834">
        <v>890.6141199999998</v>
      </c>
      <c r="EV834">
        <v>10.48969230230082</v>
      </c>
      <c r="EW834">
        <v>221.9307692234417</v>
      </c>
      <c r="EX834">
        <v>17714.812</v>
      </c>
      <c r="EY834">
        <v>15</v>
      </c>
      <c r="EZ834">
        <v>1658949246.1</v>
      </c>
      <c r="FA834" t="s">
        <v>1397</v>
      </c>
      <c r="FB834">
        <v>1658949228.6</v>
      </c>
      <c r="FC834">
        <v>1658949246.1</v>
      </c>
      <c r="FD834">
        <v>1</v>
      </c>
      <c r="FE834">
        <v>1.075</v>
      </c>
      <c r="FF834">
        <v>0.018</v>
      </c>
      <c r="FG834">
        <v>-2.327</v>
      </c>
      <c r="FH834">
        <v>-0.178</v>
      </c>
      <c r="FI834">
        <v>420</v>
      </c>
      <c r="FJ834">
        <v>13</v>
      </c>
      <c r="FK834">
        <v>0.09</v>
      </c>
      <c r="FL834">
        <v>0.02</v>
      </c>
      <c r="FM834">
        <v>-70.39467073170731</v>
      </c>
      <c r="FN834">
        <v>-7.360528222996619</v>
      </c>
      <c r="FO834">
        <v>0.7277573286386543</v>
      </c>
      <c r="FP834">
        <v>0</v>
      </c>
      <c r="FQ834">
        <v>889.9033529411765</v>
      </c>
      <c r="FR834">
        <v>12.50631016300387</v>
      </c>
      <c r="FS834">
        <v>1.248961966226187</v>
      </c>
      <c r="FT834">
        <v>0</v>
      </c>
      <c r="FU834">
        <v>6.726070975609757</v>
      </c>
      <c r="FV834">
        <v>0.3596305923344958</v>
      </c>
      <c r="FW834">
        <v>0.03904320769789373</v>
      </c>
      <c r="FX834">
        <v>0</v>
      </c>
      <c r="FY834">
        <v>0</v>
      </c>
      <c r="FZ834">
        <v>3</v>
      </c>
      <c r="GA834" t="s">
        <v>439</v>
      </c>
      <c r="GB834">
        <v>2.98349</v>
      </c>
      <c r="GC834">
        <v>2.71566</v>
      </c>
      <c r="GD834">
        <v>0.143037</v>
      </c>
      <c r="GE834">
        <v>0.150036</v>
      </c>
      <c r="GF834">
        <v>0.102899</v>
      </c>
      <c r="GG834">
        <v>0.07819429999999999</v>
      </c>
      <c r="GH834">
        <v>27185.5</v>
      </c>
      <c r="GI834">
        <v>27066</v>
      </c>
      <c r="GJ834">
        <v>29481.6</v>
      </c>
      <c r="GK834">
        <v>29448.2</v>
      </c>
      <c r="GL834">
        <v>35034</v>
      </c>
      <c r="GM834">
        <v>36096.7</v>
      </c>
      <c r="GN834">
        <v>41526.3</v>
      </c>
      <c r="GO834">
        <v>41965.8</v>
      </c>
      <c r="GP834">
        <v>1.958</v>
      </c>
      <c r="GQ834">
        <v>1.90325</v>
      </c>
      <c r="GR834">
        <v>0.0950694</v>
      </c>
      <c r="GS834">
        <v>0</v>
      </c>
      <c r="GT834">
        <v>25.173</v>
      </c>
      <c r="GU834">
        <v>999.9</v>
      </c>
      <c r="GV834">
        <v>43.5</v>
      </c>
      <c r="GW834">
        <v>31.5</v>
      </c>
      <c r="GX834">
        <v>22.3451</v>
      </c>
      <c r="GY834">
        <v>63.1835</v>
      </c>
      <c r="GZ834">
        <v>33.9463</v>
      </c>
      <c r="HA834">
        <v>1</v>
      </c>
      <c r="HB834">
        <v>-0.0882622</v>
      </c>
      <c r="HC834">
        <v>0.213946</v>
      </c>
      <c r="HD834">
        <v>20.3324</v>
      </c>
      <c r="HE834">
        <v>5.21819</v>
      </c>
      <c r="HF834">
        <v>12.0099</v>
      </c>
      <c r="HG834">
        <v>4.98945</v>
      </c>
      <c r="HH834">
        <v>3.28848</v>
      </c>
      <c r="HI834">
        <v>9999</v>
      </c>
      <c r="HJ834">
        <v>9999</v>
      </c>
      <c r="HK834">
        <v>9999</v>
      </c>
      <c r="HL834">
        <v>157.9</v>
      </c>
      <c r="HM834">
        <v>1.86739</v>
      </c>
      <c r="HN834">
        <v>1.86646</v>
      </c>
      <c r="HO834">
        <v>1.86584</v>
      </c>
      <c r="HP834">
        <v>1.86584</v>
      </c>
      <c r="HQ834">
        <v>1.86768</v>
      </c>
      <c r="HR834">
        <v>1.87013</v>
      </c>
      <c r="HS834">
        <v>1.86875</v>
      </c>
      <c r="HT834">
        <v>1.87027</v>
      </c>
      <c r="HU834">
        <v>0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-3.266</v>
      </c>
      <c r="II834">
        <v>-0.096</v>
      </c>
      <c r="IJ834">
        <v>-0.9279119013753974</v>
      </c>
      <c r="IK834">
        <v>-0.003643892653284941</v>
      </c>
      <c r="IL834">
        <v>8.948238347276123E-07</v>
      </c>
      <c r="IM834">
        <v>-2.445980282225029E-10</v>
      </c>
      <c r="IN834">
        <v>-0.1764634167570225</v>
      </c>
      <c r="IO834">
        <v>-0.01042730378795286</v>
      </c>
      <c r="IP834">
        <v>0.00100284695746963</v>
      </c>
      <c r="IQ834">
        <v>-1.701466411570297E-05</v>
      </c>
      <c r="IR834">
        <v>2</v>
      </c>
      <c r="IS834">
        <v>2310</v>
      </c>
      <c r="IT834">
        <v>1</v>
      </c>
      <c r="IU834">
        <v>25</v>
      </c>
      <c r="IV834">
        <v>67</v>
      </c>
      <c r="IW834">
        <v>66.7</v>
      </c>
      <c r="IX834">
        <v>1.79932</v>
      </c>
      <c r="IY834">
        <v>2.20093</v>
      </c>
      <c r="IZ834">
        <v>1.39648</v>
      </c>
      <c r="JA834">
        <v>2.34375</v>
      </c>
      <c r="JB834">
        <v>1.49536</v>
      </c>
      <c r="JC834">
        <v>2.36572</v>
      </c>
      <c r="JD834">
        <v>36.105</v>
      </c>
      <c r="JE834">
        <v>24.1663</v>
      </c>
      <c r="JF834">
        <v>18</v>
      </c>
      <c r="JG834">
        <v>517.244</v>
      </c>
      <c r="JH834">
        <v>438.488</v>
      </c>
      <c r="JI834">
        <v>24.9994</v>
      </c>
      <c r="JJ834">
        <v>26.3042</v>
      </c>
      <c r="JK834">
        <v>30</v>
      </c>
      <c r="JL834">
        <v>26.2644</v>
      </c>
      <c r="JM834">
        <v>26.2005</v>
      </c>
      <c r="JN834">
        <v>36.14</v>
      </c>
      <c r="JO834">
        <v>31.119</v>
      </c>
      <c r="JP834">
        <v>47.4344</v>
      </c>
      <c r="JQ834">
        <v>25</v>
      </c>
      <c r="JR834">
        <v>841.592</v>
      </c>
      <c r="JS834">
        <v>15.7506</v>
      </c>
      <c r="JT834">
        <v>100.816</v>
      </c>
      <c r="JU834">
        <v>100.786</v>
      </c>
    </row>
    <row r="835" spans="1:281">
      <c r="A835">
        <v>819</v>
      </c>
      <c r="B835">
        <v>1658953255.1</v>
      </c>
      <c r="C835">
        <v>11617.09999990463</v>
      </c>
      <c r="D835" t="s">
        <v>2075</v>
      </c>
      <c r="E835" t="s">
        <v>2076</v>
      </c>
      <c r="F835">
        <v>5</v>
      </c>
      <c r="G835" t="s">
        <v>1976</v>
      </c>
      <c r="H835" t="s">
        <v>416</v>
      </c>
      <c r="I835">
        <v>1658953247.6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841.055050686679</v>
      </c>
      <c r="AK835">
        <v>780.8323090909089</v>
      </c>
      <c r="AL835">
        <v>3.358839108222257</v>
      </c>
      <c r="AM835">
        <v>65.19457410636298</v>
      </c>
      <c r="AN835">
        <f>(AP835 - AO835 + DI835*1E3/(8.314*(DK835+273.15)) * AR835/DH835 * AQ835) * DH835/(100*CV835) * 1000/(1000 - AP835)</f>
        <v>0</v>
      </c>
      <c r="AO835">
        <v>15.70535980584498</v>
      </c>
      <c r="AP835">
        <v>22.49958727272728</v>
      </c>
      <c r="AQ835">
        <v>-0.008820276652647714</v>
      </c>
      <c r="AR835">
        <v>84.67374055452532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417</v>
      </c>
      <c r="AY835" t="s">
        <v>417</v>
      </c>
      <c r="AZ835">
        <v>0</v>
      </c>
      <c r="BA835">
        <v>0</v>
      </c>
      <c r="BB835">
        <f>1-AZ835/BA835</f>
        <v>0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417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1394</v>
      </c>
      <c r="CA835">
        <v>300</v>
      </c>
      <c r="CB835">
        <v>300</v>
      </c>
      <c r="CC835">
        <v>300</v>
      </c>
      <c r="CD835">
        <v>10389.3</v>
      </c>
      <c r="CE835">
        <v>1221.96</v>
      </c>
      <c r="CF835">
        <v>-0.00688733</v>
      </c>
      <c r="CG835">
        <v>0.34</v>
      </c>
      <c r="CH835" t="s">
        <v>417</v>
      </c>
      <c r="CI835" t="s">
        <v>417</v>
      </c>
      <c r="CJ835" t="s">
        <v>417</v>
      </c>
      <c r="CK835" t="s">
        <v>417</v>
      </c>
      <c r="CL835" t="s">
        <v>417</v>
      </c>
      <c r="CM835" t="s">
        <v>417</v>
      </c>
      <c r="CN835" t="s">
        <v>417</v>
      </c>
      <c r="CO835" t="s">
        <v>417</v>
      </c>
      <c r="CP835" t="s">
        <v>417</v>
      </c>
      <c r="CQ835" t="s">
        <v>417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1658953247.6</v>
      </c>
      <c r="DB835">
        <v>740.3175555555556</v>
      </c>
      <c r="DC835">
        <v>811.6116296296296</v>
      </c>
      <c r="DD835">
        <v>22.5531037037037</v>
      </c>
      <c r="DE835">
        <v>15.77611481481482</v>
      </c>
      <c r="DF835">
        <v>743.5605925925926</v>
      </c>
      <c r="DG835">
        <v>22.64898518518519</v>
      </c>
      <c r="DH835">
        <v>500.0553333333333</v>
      </c>
      <c r="DI835">
        <v>90.36175925925924</v>
      </c>
      <c r="DJ835">
        <v>0.09998464814814814</v>
      </c>
      <c r="DK835">
        <v>27.06607407407407</v>
      </c>
      <c r="DL835">
        <v>26.73008148148148</v>
      </c>
      <c r="DM835">
        <v>999.9000000000001</v>
      </c>
      <c r="DN835">
        <v>0</v>
      </c>
      <c r="DO835">
        <v>0</v>
      </c>
      <c r="DP835">
        <v>10009.49555555556</v>
      </c>
      <c r="DQ835">
        <v>0</v>
      </c>
      <c r="DR835">
        <v>11.57513703703704</v>
      </c>
      <c r="DS835">
        <v>-71.29412592592593</v>
      </c>
      <c r="DT835">
        <v>757.3988148148148</v>
      </c>
      <c r="DU835">
        <v>824.6199629629629</v>
      </c>
      <c r="DV835">
        <v>6.776991481481481</v>
      </c>
      <c r="DW835">
        <v>811.6116296296296</v>
      </c>
      <c r="DX835">
        <v>15.77611481481482</v>
      </c>
      <c r="DY835">
        <v>2.037937777777778</v>
      </c>
      <c r="DZ835">
        <v>1.425557037037037</v>
      </c>
      <c r="EA835">
        <v>17.7422</v>
      </c>
      <c r="EB835">
        <v>12.19212592592593</v>
      </c>
      <c r="EC835">
        <v>2000.024444444444</v>
      </c>
      <c r="ED835">
        <v>0.9800003333333335</v>
      </c>
      <c r="EE835">
        <v>0.01999926666666667</v>
      </c>
      <c r="EF835">
        <v>0</v>
      </c>
      <c r="EG835">
        <v>891.4293333333333</v>
      </c>
      <c r="EH835">
        <v>5.00097</v>
      </c>
      <c r="EI835">
        <v>17731.25925925926</v>
      </c>
      <c r="EJ835">
        <v>16707.7962962963</v>
      </c>
      <c r="EK835">
        <v>38.50229629629629</v>
      </c>
      <c r="EL835">
        <v>39.062</v>
      </c>
      <c r="EM835">
        <v>38.5</v>
      </c>
      <c r="EN835">
        <v>38.74533333333333</v>
      </c>
      <c r="EO835">
        <v>39.125</v>
      </c>
      <c r="EP835">
        <v>1955.123333333333</v>
      </c>
      <c r="EQ835">
        <v>39.9</v>
      </c>
      <c r="ER835">
        <v>0</v>
      </c>
      <c r="ES835">
        <v>4048.799999952316</v>
      </c>
      <c r="ET835">
        <v>0</v>
      </c>
      <c r="EU835">
        <v>891.41624</v>
      </c>
      <c r="EV835">
        <v>9.673999990142843</v>
      </c>
      <c r="EW835">
        <v>188.1999996765516</v>
      </c>
      <c r="EX835">
        <v>17731.20400000001</v>
      </c>
      <c r="EY835">
        <v>15</v>
      </c>
      <c r="EZ835">
        <v>1658949246.1</v>
      </c>
      <c r="FA835" t="s">
        <v>1397</v>
      </c>
      <c r="FB835">
        <v>1658949228.6</v>
      </c>
      <c r="FC835">
        <v>1658949246.1</v>
      </c>
      <c r="FD835">
        <v>1</v>
      </c>
      <c r="FE835">
        <v>1.075</v>
      </c>
      <c r="FF835">
        <v>0.018</v>
      </c>
      <c r="FG835">
        <v>-2.327</v>
      </c>
      <c r="FH835">
        <v>-0.178</v>
      </c>
      <c r="FI835">
        <v>420</v>
      </c>
      <c r="FJ835">
        <v>13</v>
      </c>
      <c r="FK835">
        <v>0.09</v>
      </c>
      <c r="FL835">
        <v>0.02</v>
      </c>
      <c r="FM835">
        <v>-70.9390525</v>
      </c>
      <c r="FN835">
        <v>-6.553919324577748</v>
      </c>
      <c r="FO835">
        <v>0.6342871778569621</v>
      </c>
      <c r="FP835">
        <v>0</v>
      </c>
      <c r="FQ835">
        <v>890.849794117647</v>
      </c>
      <c r="FR835">
        <v>10.50849502586198</v>
      </c>
      <c r="FS835">
        <v>1.051448210786144</v>
      </c>
      <c r="FT835">
        <v>0</v>
      </c>
      <c r="FU835">
        <v>6.756338250000001</v>
      </c>
      <c r="FV835">
        <v>0.4591820262664043</v>
      </c>
      <c r="FW835">
        <v>0.04642202003831257</v>
      </c>
      <c r="FX835">
        <v>0</v>
      </c>
      <c r="FY835">
        <v>0</v>
      </c>
      <c r="FZ835">
        <v>3</v>
      </c>
      <c r="GA835" t="s">
        <v>439</v>
      </c>
      <c r="GB835">
        <v>2.98351</v>
      </c>
      <c r="GC835">
        <v>2.71563</v>
      </c>
      <c r="GD835">
        <v>0.145133</v>
      </c>
      <c r="GE835">
        <v>0.152036</v>
      </c>
      <c r="GF835">
        <v>0.102765</v>
      </c>
      <c r="GG835">
        <v>0.0780757</v>
      </c>
      <c r="GH835">
        <v>27118</v>
      </c>
      <c r="GI835">
        <v>27002.6</v>
      </c>
      <c r="GJ835">
        <v>29480.5</v>
      </c>
      <c r="GK835">
        <v>29448.4</v>
      </c>
      <c r="GL835">
        <v>35038.3</v>
      </c>
      <c r="GM835">
        <v>36101.7</v>
      </c>
      <c r="GN835">
        <v>41525.1</v>
      </c>
      <c r="GO835">
        <v>41966.1</v>
      </c>
      <c r="GP835">
        <v>1.9579</v>
      </c>
      <c r="GQ835">
        <v>1.9032</v>
      </c>
      <c r="GR835">
        <v>0.09421259999999999</v>
      </c>
      <c r="GS835">
        <v>0</v>
      </c>
      <c r="GT835">
        <v>25.1736</v>
      </c>
      <c r="GU835">
        <v>999.9</v>
      </c>
      <c r="GV835">
        <v>43.4</v>
      </c>
      <c r="GW835">
        <v>31.5</v>
      </c>
      <c r="GX835">
        <v>22.2932</v>
      </c>
      <c r="GY835">
        <v>62.8635</v>
      </c>
      <c r="GZ835">
        <v>34.1026</v>
      </c>
      <c r="HA835">
        <v>1</v>
      </c>
      <c r="HB835">
        <v>-0.0883384</v>
      </c>
      <c r="HC835">
        <v>0.213151</v>
      </c>
      <c r="HD835">
        <v>20.3326</v>
      </c>
      <c r="HE835">
        <v>5.21819</v>
      </c>
      <c r="HF835">
        <v>12.0099</v>
      </c>
      <c r="HG835">
        <v>4.9893</v>
      </c>
      <c r="HH835">
        <v>3.28858</v>
      </c>
      <c r="HI835">
        <v>9999</v>
      </c>
      <c r="HJ835">
        <v>9999</v>
      </c>
      <c r="HK835">
        <v>9999</v>
      </c>
      <c r="HL835">
        <v>157.9</v>
      </c>
      <c r="HM835">
        <v>1.8674</v>
      </c>
      <c r="HN835">
        <v>1.86646</v>
      </c>
      <c r="HO835">
        <v>1.86585</v>
      </c>
      <c r="HP835">
        <v>1.86584</v>
      </c>
      <c r="HQ835">
        <v>1.86768</v>
      </c>
      <c r="HR835">
        <v>1.87014</v>
      </c>
      <c r="HS835">
        <v>1.86875</v>
      </c>
      <c r="HT835">
        <v>1.87027</v>
      </c>
      <c r="HU835">
        <v>0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-3.31</v>
      </c>
      <c r="II835">
        <v>-0.0963</v>
      </c>
      <c r="IJ835">
        <v>-0.9279119013753974</v>
      </c>
      <c r="IK835">
        <v>-0.003643892653284941</v>
      </c>
      <c r="IL835">
        <v>8.948238347276123E-07</v>
      </c>
      <c r="IM835">
        <v>-2.445980282225029E-10</v>
      </c>
      <c r="IN835">
        <v>-0.1764634167570225</v>
      </c>
      <c r="IO835">
        <v>-0.01042730378795286</v>
      </c>
      <c r="IP835">
        <v>0.00100284695746963</v>
      </c>
      <c r="IQ835">
        <v>-1.701466411570297E-05</v>
      </c>
      <c r="IR835">
        <v>2</v>
      </c>
      <c r="IS835">
        <v>2310</v>
      </c>
      <c r="IT835">
        <v>1</v>
      </c>
      <c r="IU835">
        <v>25</v>
      </c>
      <c r="IV835">
        <v>67.09999999999999</v>
      </c>
      <c r="IW835">
        <v>66.8</v>
      </c>
      <c r="IX835">
        <v>1.83228</v>
      </c>
      <c r="IY835">
        <v>2.20337</v>
      </c>
      <c r="IZ835">
        <v>1.39648</v>
      </c>
      <c r="JA835">
        <v>2.34497</v>
      </c>
      <c r="JB835">
        <v>1.49536</v>
      </c>
      <c r="JC835">
        <v>2.3877</v>
      </c>
      <c r="JD835">
        <v>36.105</v>
      </c>
      <c r="JE835">
        <v>24.1663</v>
      </c>
      <c r="JF835">
        <v>18</v>
      </c>
      <c r="JG835">
        <v>517.174</v>
      </c>
      <c r="JH835">
        <v>438.448</v>
      </c>
      <c r="JI835">
        <v>24.9996</v>
      </c>
      <c r="JJ835">
        <v>26.3042</v>
      </c>
      <c r="JK835">
        <v>30</v>
      </c>
      <c r="JL835">
        <v>26.2638</v>
      </c>
      <c r="JM835">
        <v>26.1993</v>
      </c>
      <c r="JN835">
        <v>36.67</v>
      </c>
      <c r="JO835">
        <v>31.119</v>
      </c>
      <c r="JP835">
        <v>47.4344</v>
      </c>
      <c r="JQ835">
        <v>25</v>
      </c>
      <c r="JR835">
        <v>854.948</v>
      </c>
      <c r="JS835">
        <v>15.7624</v>
      </c>
      <c r="JT835">
        <v>100.813</v>
      </c>
      <c r="JU835">
        <v>100.787</v>
      </c>
    </row>
    <row r="836" spans="1:281">
      <c r="A836">
        <v>820</v>
      </c>
      <c r="B836">
        <v>1658953260.1</v>
      </c>
      <c r="C836">
        <v>11622.09999990463</v>
      </c>
      <c r="D836" t="s">
        <v>2077</v>
      </c>
      <c r="E836" t="s">
        <v>2078</v>
      </c>
      <c r="F836">
        <v>5</v>
      </c>
      <c r="G836" t="s">
        <v>1976</v>
      </c>
      <c r="H836" t="s">
        <v>416</v>
      </c>
      <c r="I836">
        <v>1658953252.314285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857.4956003077112</v>
      </c>
      <c r="AK836">
        <v>797.3352303030305</v>
      </c>
      <c r="AL836">
        <v>3.299424087905929</v>
      </c>
      <c r="AM836">
        <v>65.19457410636298</v>
      </c>
      <c r="AN836">
        <f>(AP836 - AO836 + DI836*1E3/(8.314*(DK836+273.15)) * AR836/DH836 * AQ836) * DH836/(100*CV836) * 1000/(1000 - AP836)</f>
        <v>0</v>
      </c>
      <c r="AO836">
        <v>15.68862617632294</v>
      </c>
      <c r="AP836">
        <v>22.47593575757575</v>
      </c>
      <c r="AQ836">
        <v>-0.003269964508919926</v>
      </c>
      <c r="AR836">
        <v>84.67374055452532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417</v>
      </c>
      <c r="AY836" t="s">
        <v>417</v>
      </c>
      <c r="AZ836">
        <v>0</v>
      </c>
      <c r="BA836">
        <v>0</v>
      </c>
      <c r="BB836">
        <f>1-AZ836/BA836</f>
        <v>0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417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1394</v>
      </c>
      <c r="CA836">
        <v>300</v>
      </c>
      <c r="CB836">
        <v>300</v>
      </c>
      <c r="CC836">
        <v>300</v>
      </c>
      <c r="CD836">
        <v>10389.3</v>
      </c>
      <c r="CE836">
        <v>1221.96</v>
      </c>
      <c r="CF836">
        <v>-0.00688733</v>
      </c>
      <c r="CG836">
        <v>0.34</v>
      </c>
      <c r="CH836" t="s">
        <v>417</v>
      </c>
      <c r="CI836" t="s">
        <v>417</v>
      </c>
      <c r="CJ836" t="s">
        <v>417</v>
      </c>
      <c r="CK836" t="s">
        <v>417</v>
      </c>
      <c r="CL836" t="s">
        <v>417</v>
      </c>
      <c r="CM836" t="s">
        <v>417</v>
      </c>
      <c r="CN836" t="s">
        <v>417</v>
      </c>
      <c r="CO836" t="s">
        <v>417</v>
      </c>
      <c r="CP836" t="s">
        <v>417</v>
      </c>
      <c r="CQ836" t="s">
        <v>417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1658953252.314285</v>
      </c>
      <c r="DB836">
        <v>755.7085</v>
      </c>
      <c r="DC836">
        <v>827.3214999999999</v>
      </c>
      <c r="DD836">
        <v>22.52266785714286</v>
      </c>
      <c r="DE836">
        <v>15.72346785714286</v>
      </c>
      <c r="DF836">
        <v>758.9934285714286</v>
      </c>
      <c r="DG836">
        <v>22.61881785714285</v>
      </c>
      <c r="DH836">
        <v>500.0613214285714</v>
      </c>
      <c r="DI836">
        <v>90.36135714285714</v>
      </c>
      <c r="DJ836">
        <v>0.1000193392857143</v>
      </c>
      <c r="DK836">
        <v>27.06698571428572</v>
      </c>
      <c r="DL836">
        <v>26.72353571428571</v>
      </c>
      <c r="DM836">
        <v>999.9000000000002</v>
      </c>
      <c r="DN836">
        <v>0</v>
      </c>
      <c r="DO836">
        <v>0</v>
      </c>
      <c r="DP836">
        <v>10002.70214285714</v>
      </c>
      <c r="DQ836">
        <v>0</v>
      </c>
      <c r="DR836">
        <v>11.57390714285714</v>
      </c>
      <c r="DS836">
        <v>-71.61306071428572</v>
      </c>
      <c r="DT836">
        <v>773.1206785714286</v>
      </c>
      <c r="DU836">
        <v>840.5370714285715</v>
      </c>
      <c r="DV836">
        <v>6.799202500000001</v>
      </c>
      <c r="DW836">
        <v>827.3214999999999</v>
      </c>
      <c r="DX836">
        <v>15.72346785714286</v>
      </c>
      <c r="DY836">
        <v>2.035178214285714</v>
      </c>
      <c r="DZ836">
        <v>1.4207925</v>
      </c>
      <c r="EA836">
        <v>17.72069285714286</v>
      </c>
      <c r="EB836">
        <v>12.14133214285714</v>
      </c>
      <c r="EC836">
        <v>2000.0025</v>
      </c>
      <c r="ED836">
        <v>0.9800004285714287</v>
      </c>
      <c r="EE836">
        <v>0.01999917142857143</v>
      </c>
      <c r="EF836">
        <v>0</v>
      </c>
      <c r="EG836">
        <v>892.0991071428571</v>
      </c>
      <c r="EH836">
        <v>5.00097</v>
      </c>
      <c r="EI836">
        <v>17744.63928571429</v>
      </c>
      <c r="EJ836">
        <v>16707.61071428571</v>
      </c>
      <c r="EK836">
        <v>38.50885714285715</v>
      </c>
      <c r="EL836">
        <v>39.062</v>
      </c>
      <c r="EM836">
        <v>38.5</v>
      </c>
      <c r="EN836">
        <v>38.7455</v>
      </c>
      <c r="EO836">
        <v>39.125</v>
      </c>
      <c r="EP836">
        <v>1955.102142857142</v>
      </c>
      <c r="EQ836">
        <v>39.9</v>
      </c>
      <c r="ER836">
        <v>0</v>
      </c>
      <c r="ES836">
        <v>4054.200000047684</v>
      </c>
      <c r="ET836">
        <v>0</v>
      </c>
      <c r="EU836">
        <v>892.1380000000001</v>
      </c>
      <c r="EV836">
        <v>6.838769233274371</v>
      </c>
      <c r="EW836">
        <v>156.5094015975725</v>
      </c>
      <c r="EX836">
        <v>17745.69615384615</v>
      </c>
      <c r="EY836">
        <v>15</v>
      </c>
      <c r="EZ836">
        <v>1658949246.1</v>
      </c>
      <c r="FA836" t="s">
        <v>1397</v>
      </c>
      <c r="FB836">
        <v>1658949228.6</v>
      </c>
      <c r="FC836">
        <v>1658949246.1</v>
      </c>
      <c r="FD836">
        <v>1</v>
      </c>
      <c r="FE836">
        <v>1.075</v>
      </c>
      <c r="FF836">
        <v>0.018</v>
      </c>
      <c r="FG836">
        <v>-2.327</v>
      </c>
      <c r="FH836">
        <v>-0.178</v>
      </c>
      <c r="FI836">
        <v>420</v>
      </c>
      <c r="FJ836">
        <v>13</v>
      </c>
      <c r="FK836">
        <v>0.09</v>
      </c>
      <c r="FL836">
        <v>0.02</v>
      </c>
      <c r="FM836">
        <v>-71.3516975</v>
      </c>
      <c r="FN836">
        <v>-4.449439024390172</v>
      </c>
      <c r="FO836">
        <v>0.4596912564360449</v>
      </c>
      <c r="FP836">
        <v>0</v>
      </c>
      <c r="FQ836">
        <v>891.5998823529411</v>
      </c>
      <c r="FR836">
        <v>8.713582890529581</v>
      </c>
      <c r="FS836">
        <v>0.8832407161299555</v>
      </c>
      <c r="FT836">
        <v>0</v>
      </c>
      <c r="FU836">
        <v>6.77964525</v>
      </c>
      <c r="FV836">
        <v>0.3143492307692131</v>
      </c>
      <c r="FW836">
        <v>0.03766372518667661</v>
      </c>
      <c r="FX836">
        <v>0</v>
      </c>
      <c r="FY836">
        <v>0</v>
      </c>
      <c r="FZ836">
        <v>3</v>
      </c>
      <c r="GA836" t="s">
        <v>439</v>
      </c>
      <c r="GB836">
        <v>2.98355</v>
      </c>
      <c r="GC836">
        <v>2.71564</v>
      </c>
      <c r="GD836">
        <v>0.147178</v>
      </c>
      <c r="GE836">
        <v>0.15402</v>
      </c>
      <c r="GF836">
        <v>0.102691</v>
      </c>
      <c r="GG836">
        <v>0.0780569</v>
      </c>
      <c r="GH836">
        <v>27053.3</v>
      </c>
      <c r="GI836">
        <v>26939.4</v>
      </c>
      <c r="GJ836">
        <v>29480.5</v>
      </c>
      <c r="GK836">
        <v>29448.4</v>
      </c>
      <c r="GL836">
        <v>35041.3</v>
      </c>
      <c r="GM836">
        <v>36102.5</v>
      </c>
      <c r="GN836">
        <v>41525.1</v>
      </c>
      <c r="GO836">
        <v>41966.1</v>
      </c>
      <c r="GP836">
        <v>1.958</v>
      </c>
      <c r="GQ836">
        <v>1.9033</v>
      </c>
      <c r="GR836">
        <v>0.0941381</v>
      </c>
      <c r="GS836">
        <v>0</v>
      </c>
      <c r="GT836">
        <v>25.1736</v>
      </c>
      <c r="GU836">
        <v>999.9</v>
      </c>
      <c r="GV836">
        <v>43.4</v>
      </c>
      <c r="GW836">
        <v>31.5</v>
      </c>
      <c r="GX836">
        <v>22.294</v>
      </c>
      <c r="GY836">
        <v>63.2635</v>
      </c>
      <c r="GZ836">
        <v>34.0785</v>
      </c>
      <c r="HA836">
        <v>1</v>
      </c>
      <c r="HB836">
        <v>-0.08838409999999999</v>
      </c>
      <c r="HC836">
        <v>0.213371</v>
      </c>
      <c r="HD836">
        <v>20.3325</v>
      </c>
      <c r="HE836">
        <v>5.21729</v>
      </c>
      <c r="HF836">
        <v>12.0099</v>
      </c>
      <c r="HG836">
        <v>4.9895</v>
      </c>
      <c r="HH836">
        <v>3.28858</v>
      </c>
      <c r="HI836">
        <v>9999</v>
      </c>
      <c r="HJ836">
        <v>9999</v>
      </c>
      <c r="HK836">
        <v>9999</v>
      </c>
      <c r="HL836">
        <v>157.9</v>
      </c>
      <c r="HM836">
        <v>1.86739</v>
      </c>
      <c r="HN836">
        <v>1.86646</v>
      </c>
      <c r="HO836">
        <v>1.86586</v>
      </c>
      <c r="HP836">
        <v>1.86584</v>
      </c>
      <c r="HQ836">
        <v>1.86768</v>
      </c>
      <c r="HR836">
        <v>1.87014</v>
      </c>
      <c r="HS836">
        <v>1.86875</v>
      </c>
      <c r="HT836">
        <v>1.87027</v>
      </c>
      <c r="HU836">
        <v>0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-3.353</v>
      </c>
      <c r="II836">
        <v>-0.09660000000000001</v>
      </c>
      <c r="IJ836">
        <v>-0.9279119013753974</v>
      </c>
      <c r="IK836">
        <v>-0.003643892653284941</v>
      </c>
      <c r="IL836">
        <v>8.948238347276123E-07</v>
      </c>
      <c r="IM836">
        <v>-2.445980282225029E-10</v>
      </c>
      <c r="IN836">
        <v>-0.1764634167570225</v>
      </c>
      <c r="IO836">
        <v>-0.01042730378795286</v>
      </c>
      <c r="IP836">
        <v>0.00100284695746963</v>
      </c>
      <c r="IQ836">
        <v>-1.701466411570297E-05</v>
      </c>
      <c r="IR836">
        <v>2</v>
      </c>
      <c r="IS836">
        <v>2310</v>
      </c>
      <c r="IT836">
        <v>1</v>
      </c>
      <c r="IU836">
        <v>25</v>
      </c>
      <c r="IV836">
        <v>67.2</v>
      </c>
      <c r="IW836">
        <v>66.90000000000001</v>
      </c>
      <c r="IX836">
        <v>1.85669</v>
      </c>
      <c r="IY836">
        <v>2.19849</v>
      </c>
      <c r="IZ836">
        <v>1.39648</v>
      </c>
      <c r="JA836">
        <v>2.34375</v>
      </c>
      <c r="JB836">
        <v>1.49536</v>
      </c>
      <c r="JC836">
        <v>2.40845</v>
      </c>
      <c r="JD836">
        <v>36.105</v>
      </c>
      <c r="JE836">
        <v>24.1751</v>
      </c>
      <c r="JF836">
        <v>18</v>
      </c>
      <c r="JG836">
        <v>517.224</v>
      </c>
      <c r="JH836">
        <v>438.509</v>
      </c>
      <c r="JI836">
        <v>24.9999</v>
      </c>
      <c r="JJ836">
        <v>26.3019</v>
      </c>
      <c r="JK836">
        <v>29.9999</v>
      </c>
      <c r="JL836">
        <v>26.2621</v>
      </c>
      <c r="JM836">
        <v>26.1993</v>
      </c>
      <c r="JN836">
        <v>37.2702</v>
      </c>
      <c r="JO836">
        <v>31.119</v>
      </c>
      <c r="JP836">
        <v>47.4344</v>
      </c>
      <c r="JQ836">
        <v>25</v>
      </c>
      <c r="JR836">
        <v>875.079</v>
      </c>
      <c r="JS836">
        <v>15.7661</v>
      </c>
      <c r="JT836">
        <v>100.813</v>
      </c>
      <c r="JU836">
        <v>100.787</v>
      </c>
    </row>
    <row r="837" spans="1:281">
      <c r="A837">
        <v>821</v>
      </c>
      <c r="B837">
        <v>1658953265.1</v>
      </c>
      <c r="C837">
        <v>11627.09999990463</v>
      </c>
      <c r="D837" t="s">
        <v>2079</v>
      </c>
      <c r="E837" t="s">
        <v>2080</v>
      </c>
      <c r="F837">
        <v>5</v>
      </c>
      <c r="G837" t="s">
        <v>1976</v>
      </c>
      <c r="H837" t="s">
        <v>416</v>
      </c>
      <c r="I837">
        <v>1658953257.6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874.3257339856424</v>
      </c>
      <c r="AK837">
        <v>813.881006060606</v>
      </c>
      <c r="AL837">
        <v>3.294291663744261</v>
      </c>
      <c r="AM837">
        <v>65.19457410636298</v>
      </c>
      <c r="AN837">
        <f>(AP837 - AO837 + DI837*1E3/(8.314*(DK837+273.15)) * AR837/DH837 * AQ837) * DH837/(100*CV837) * 1000/(1000 - AP837)</f>
        <v>0</v>
      </c>
      <c r="AO837">
        <v>15.6842720239658</v>
      </c>
      <c r="AP837">
        <v>22.46474181818181</v>
      </c>
      <c r="AQ837">
        <v>-0.001670691874355937</v>
      </c>
      <c r="AR837">
        <v>84.67374055452532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417</v>
      </c>
      <c r="AY837" t="s">
        <v>417</v>
      </c>
      <c r="AZ837">
        <v>0</v>
      </c>
      <c r="BA837">
        <v>0</v>
      </c>
      <c r="BB837">
        <f>1-AZ837/BA837</f>
        <v>0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417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1394</v>
      </c>
      <c r="CA837">
        <v>300</v>
      </c>
      <c r="CB837">
        <v>300</v>
      </c>
      <c r="CC837">
        <v>300</v>
      </c>
      <c r="CD837">
        <v>10389.3</v>
      </c>
      <c r="CE837">
        <v>1221.96</v>
      </c>
      <c r="CF837">
        <v>-0.00688733</v>
      </c>
      <c r="CG837">
        <v>0.34</v>
      </c>
      <c r="CH837" t="s">
        <v>417</v>
      </c>
      <c r="CI837" t="s">
        <v>417</v>
      </c>
      <c r="CJ837" t="s">
        <v>417</v>
      </c>
      <c r="CK837" t="s">
        <v>417</v>
      </c>
      <c r="CL837" t="s">
        <v>417</v>
      </c>
      <c r="CM837" t="s">
        <v>417</v>
      </c>
      <c r="CN837" t="s">
        <v>417</v>
      </c>
      <c r="CO837" t="s">
        <v>417</v>
      </c>
      <c r="CP837" t="s">
        <v>417</v>
      </c>
      <c r="CQ837" t="s">
        <v>417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1658953257.6</v>
      </c>
      <c r="DB837">
        <v>772.9315555555555</v>
      </c>
      <c r="DC837">
        <v>844.8084444444445</v>
      </c>
      <c r="DD837">
        <v>22.48992962962964</v>
      </c>
      <c r="DE837">
        <v>15.6922962962963</v>
      </c>
      <c r="DF837">
        <v>776.2632222222222</v>
      </c>
      <c r="DG837">
        <v>22.58635925925926</v>
      </c>
      <c r="DH837">
        <v>500.0605185185185</v>
      </c>
      <c r="DI837">
        <v>90.36135555555555</v>
      </c>
      <c r="DJ837">
        <v>0.09999465185185186</v>
      </c>
      <c r="DK837">
        <v>27.06611111111111</v>
      </c>
      <c r="DL837">
        <v>26.71737407407407</v>
      </c>
      <c r="DM837">
        <v>999.9000000000001</v>
      </c>
      <c r="DN837">
        <v>0</v>
      </c>
      <c r="DO837">
        <v>0</v>
      </c>
      <c r="DP837">
        <v>10000.37259259259</v>
      </c>
      <c r="DQ837">
        <v>0</v>
      </c>
      <c r="DR837">
        <v>11.57362222222222</v>
      </c>
      <c r="DS837">
        <v>-71.87682592592593</v>
      </c>
      <c r="DT837">
        <v>790.7143703703704</v>
      </c>
      <c r="DU837">
        <v>858.2766296296296</v>
      </c>
      <c r="DV837">
        <v>6.797625925925926</v>
      </c>
      <c r="DW837">
        <v>844.8084444444445</v>
      </c>
      <c r="DX837">
        <v>15.6922962962963</v>
      </c>
      <c r="DY837">
        <v>2.032219629629629</v>
      </c>
      <c r="DZ837">
        <v>1.417976296296296</v>
      </c>
      <c r="EA837">
        <v>17.69762222222222</v>
      </c>
      <c r="EB837">
        <v>12.11125555555556</v>
      </c>
      <c r="EC837">
        <v>1999.986666666666</v>
      </c>
      <c r="ED837">
        <v>0.9800003333333335</v>
      </c>
      <c r="EE837">
        <v>0.01999926666666667</v>
      </c>
      <c r="EF837">
        <v>0</v>
      </c>
      <c r="EG837">
        <v>892.702148148148</v>
      </c>
      <c r="EH837">
        <v>5.00097</v>
      </c>
      <c r="EI837">
        <v>17757.00740740741</v>
      </c>
      <c r="EJ837">
        <v>16707.48148148148</v>
      </c>
      <c r="EK837">
        <v>38.51607407407408</v>
      </c>
      <c r="EL837">
        <v>39.062</v>
      </c>
      <c r="EM837">
        <v>38.5</v>
      </c>
      <c r="EN837">
        <v>38.74533333333333</v>
      </c>
      <c r="EO837">
        <v>39.125</v>
      </c>
      <c r="EP837">
        <v>1955.086296296297</v>
      </c>
      <c r="EQ837">
        <v>39.9</v>
      </c>
      <c r="ER837">
        <v>0</v>
      </c>
      <c r="ES837">
        <v>4059</v>
      </c>
      <c r="ET837">
        <v>0</v>
      </c>
      <c r="EU837">
        <v>892.6682692307693</v>
      </c>
      <c r="EV837">
        <v>5.740341881384869</v>
      </c>
      <c r="EW837">
        <v>124.8649572207507</v>
      </c>
      <c r="EX837">
        <v>17756.85769230769</v>
      </c>
      <c r="EY837">
        <v>15</v>
      </c>
      <c r="EZ837">
        <v>1658949246.1</v>
      </c>
      <c r="FA837" t="s">
        <v>1397</v>
      </c>
      <c r="FB837">
        <v>1658949228.6</v>
      </c>
      <c r="FC837">
        <v>1658949246.1</v>
      </c>
      <c r="FD837">
        <v>1</v>
      </c>
      <c r="FE837">
        <v>1.075</v>
      </c>
      <c r="FF837">
        <v>0.018</v>
      </c>
      <c r="FG837">
        <v>-2.327</v>
      </c>
      <c r="FH837">
        <v>-0.178</v>
      </c>
      <c r="FI837">
        <v>420</v>
      </c>
      <c r="FJ837">
        <v>13</v>
      </c>
      <c r="FK837">
        <v>0.09</v>
      </c>
      <c r="FL837">
        <v>0.02</v>
      </c>
      <c r="FM837">
        <v>-71.71821219512195</v>
      </c>
      <c r="FN837">
        <v>-2.873280836236748</v>
      </c>
      <c r="FO837">
        <v>0.3008296018736743</v>
      </c>
      <c r="FP837">
        <v>0</v>
      </c>
      <c r="FQ837">
        <v>892.3116764705882</v>
      </c>
      <c r="FR837">
        <v>6.739908330901021</v>
      </c>
      <c r="FS837">
        <v>0.6861535894170453</v>
      </c>
      <c r="FT837">
        <v>0</v>
      </c>
      <c r="FU837">
        <v>6.793663658536586</v>
      </c>
      <c r="FV837">
        <v>-0.009456585365867349</v>
      </c>
      <c r="FW837">
        <v>0.02052200101450876</v>
      </c>
      <c r="FX837">
        <v>1</v>
      </c>
      <c r="FY837">
        <v>1</v>
      </c>
      <c r="FZ837">
        <v>3</v>
      </c>
      <c r="GA837" t="s">
        <v>426</v>
      </c>
      <c r="GB837">
        <v>2.98344</v>
      </c>
      <c r="GC837">
        <v>2.71557</v>
      </c>
      <c r="GD837">
        <v>0.149199</v>
      </c>
      <c r="GE837">
        <v>0.155951</v>
      </c>
      <c r="GF837">
        <v>0.102665</v>
      </c>
      <c r="GG837">
        <v>0.0781425</v>
      </c>
      <c r="GH837">
        <v>26989.3</v>
      </c>
      <c r="GI837">
        <v>26878.2</v>
      </c>
      <c r="GJ837">
        <v>29480.7</v>
      </c>
      <c r="GK837">
        <v>29448.7</v>
      </c>
      <c r="GL837">
        <v>35042.6</v>
      </c>
      <c r="GM837">
        <v>36099.5</v>
      </c>
      <c r="GN837">
        <v>41525.5</v>
      </c>
      <c r="GO837">
        <v>41966.6</v>
      </c>
      <c r="GP837">
        <v>1.95793</v>
      </c>
      <c r="GQ837">
        <v>1.90377</v>
      </c>
      <c r="GR837">
        <v>0.0940636</v>
      </c>
      <c r="GS837">
        <v>0</v>
      </c>
      <c r="GT837">
        <v>25.1736</v>
      </c>
      <c r="GU837">
        <v>999.9</v>
      </c>
      <c r="GV837">
        <v>43.4</v>
      </c>
      <c r="GW837">
        <v>31.5</v>
      </c>
      <c r="GX837">
        <v>22.2929</v>
      </c>
      <c r="GY837">
        <v>63.1235</v>
      </c>
      <c r="GZ837">
        <v>34.0986</v>
      </c>
      <c r="HA837">
        <v>1</v>
      </c>
      <c r="HB837">
        <v>-0.08843239999999999</v>
      </c>
      <c r="HC837">
        <v>0.213107</v>
      </c>
      <c r="HD837">
        <v>20.3324</v>
      </c>
      <c r="HE837">
        <v>5.21759</v>
      </c>
      <c r="HF837">
        <v>12.0099</v>
      </c>
      <c r="HG837">
        <v>4.98955</v>
      </c>
      <c r="HH837">
        <v>3.28865</v>
      </c>
      <c r="HI837">
        <v>9999</v>
      </c>
      <c r="HJ837">
        <v>9999</v>
      </c>
      <c r="HK837">
        <v>9999</v>
      </c>
      <c r="HL837">
        <v>157.9</v>
      </c>
      <c r="HM837">
        <v>1.86738</v>
      </c>
      <c r="HN837">
        <v>1.86646</v>
      </c>
      <c r="HO837">
        <v>1.86585</v>
      </c>
      <c r="HP837">
        <v>1.86584</v>
      </c>
      <c r="HQ837">
        <v>1.86768</v>
      </c>
      <c r="HR837">
        <v>1.87016</v>
      </c>
      <c r="HS837">
        <v>1.86876</v>
      </c>
      <c r="HT837">
        <v>1.87027</v>
      </c>
      <c r="HU837">
        <v>0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-3.397</v>
      </c>
      <c r="II837">
        <v>-0.09669999999999999</v>
      </c>
      <c r="IJ837">
        <v>-0.9279119013753974</v>
      </c>
      <c r="IK837">
        <v>-0.003643892653284941</v>
      </c>
      <c r="IL837">
        <v>8.948238347276123E-07</v>
      </c>
      <c r="IM837">
        <v>-2.445980282225029E-10</v>
      </c>
      <c r="IN837">
        <v>-0.1764634167570225</v>
      </c>
      <c r="IO837">
        <v>-0.01042730378795286</v>
      </c>
      <c r="IP837">
        <v>0.00100284695746963</v>
      </c>
      <c r="IQ837">
        <v>-1.701466411570297E-05</v>
      </c>
      <c r="IR837">
        <v>2</v>
      </c>
      <c r="IS837">
        <v>2310</v>
      </c>
      <c r="IT837">
        <v>1</v>
      </c>
      <c r="IU837">
        <v>25</v>
      </c>
      <c r="IV837">
        <v>67.3</v>
      </c>
      <c r="IW837">
        <v>67</v>
      </c>
      <c r="IX837">
        <v>1.88843</v>
      </c>
      <c r="IY837">
        <v>2.20825</v>
      </c>
      <c r="IZ837">
        <v>1.39648</v>
      </c>
      <c r="JA837">
        <v>2.34497</v>
      </c>
      <c r="JB837">
        <v>1.49536</v>
      </c>
      <c r="JC837">
        <v>2.40234</v>
      </c>
      <c r="JD837">
        <v>36.105</v>
      </c>
      <c r="JE837">
        <v>24.1663</v>
      </c>
      <c r="JF837">
        <v>18</v>
      </c>
      <c r="JG837">
        <v>517.175</v>
      </c>
      <c r="JH837">
        <v>438.795</v>
      </c>
      <c r="JI837">
        <v>24.9998</v>
      </c>
      <c r="JJ837">
        <v>26.3019</v>
      </c>
      <c r="JK837">
        <v>29.9999</v>
      </c>
      <c r="JL837">
        <v>26.2621</v>
      </c>
      <c r="JM837">
        <v>26.1993</v>
      </c>
      <c r="JN837">
        <v>37.8031</v>
      </c>
      <c r="JO837">
        <v>30.8275</v>
      </c>
      <c r="JP837">
        <v>47.0541</v>
      </c>
      <c r="JQ837">
        <v>25</v>
      </c>
      <c r="JR837">
        <v>888.4450000000001</v>
      </c>
      <c r="JS837">
        <v>15.7708</v>
      </c>
      <c r="JT837">
        <v>100.814</v>
      </c>
      <c r="JU837">
        <v>100.788</v>
      </c>
    </row>
    <row r="838" spans="1:281">
      <c r="A838">
        <v>822</v>
      </c>
      <c r="B838">
        <v>1658953270.1</v>
      </c>
      <c r="C838">
        <v>11632.09999990463</v>
      </c>
      <c r="D838" t="s">
        <v>2081</v>
      </c>
      <c r="E838" t="s">
        <v>2082</v>
      </c>
      <c r="F838">
        <v>5</v>
      </c>
      <c r="G838" t="s">
        <v>1976</v>
      </c>
      <c r="H838" t="s">
        <v>416</v>
      </c>
      <c r="I838">
        <v>1658953262.314285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890.9813504878904</v>
      </c>
      <c r="AK838">
        <v>830.3423636363635</v>
      </c>
      <c r="AL838">
        <v>3.28328246972012</v>
      </c>
      <c r="AM838">
        <v>65.19457410636298</v>
      </c>
      <c r="AN838">
        <f>(AP838 - AO838 + DI838*1E3/(8.314*(DK838+273.15)) * AR838/DH838 * AQ838) * DH838/(100*CV838) * 1000/(1000 - AP838)</f>
        <v>0</v>
      </c>
      <c r="AO838">
        <v>15.74651337217634</v>
      </c>
      <c r="AP838">
        <v>22.48797515151515</v>
      </c>
      <c r="AQ838">
        <v>0.0004509194357355948</v>
      </c>
      <c r="AR838">
        <v>84.67374055452532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417</v>
      </c>
      <c r="AY838" t="s">
        <v>417</v>
      </c>
      <c r="AZ838">
        <v>0</v>
      </c>
      <c r="BA838">
        <v>0</v>
      </c>
      <c r="BB838">
        <f>1-AZ838/BA838</f>
        <v>0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417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1394</v>
      </c>
      <c r="CA838">
        <v>300</v>
      </c>
      <c r="CB838">
        <v>300</v>
      </c>
      <c r="CC838">
        <v>300</v>
      </c>
      <c r="CD838">
        <v>10389.3</v>
      </c>
      <c r="CE838">
        <v>1221.96</v>
      </c>
      <c r="CF838">
        <v>-0.00688733</v>
      </c>
      <c r="CG838">
        <v>0.34</v>
      </c>
      <c r="CH838" t="s">
        <v>417</v>
      </c>
      <c r="CI838" t="s">
        <v>417</v>
      </c>
      <c r="CJ838" t="s">
        <v>417</v>
      </c>
      <c r="CK838" t="s">
        <v>417</v>
      </c>
      <c r="CL838" t="s">
        <v>417</v>
      </c>
      <c r="CM838" t="s">
        <v>417</v>
      </c>
      <c r="CN838" t="s">
        <v>417</v>
      </c>
      <c r="CO838" t="s">
        <v>417</v>
      </c>
      <c r="CP838" t="s">
        <v>417</v>
      </c>
      <c r="CQ838" t="s">
        <v>417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1658953262.314285</v>
      </c>
      <c r="DB838">
        <v>788.2039285714285</v>
      </c>
      <c r="DC838">
        <v>860.2648214285716</v>
      </c>
      <c r="DD838">
        <v>22.47621071428571</v>
      </c>
      <c r="DE838">
        <v>15.71085</v>
      </c>
      <c r="DF838">
        <v>791.5767500000001</v>
      </c>
      <c r="DG838">
        <v>22.57275714285715</v>
      </c>
      <c r="DH838">
        <v>500.0600357142857</v>
      </c>
      <c r="DI838">
        <v>90.36157857142858</v>
      </c>
      <c r="DJ838">
        <v>0.09998677142857142</v>
      </c>
      <c r="DK838">
        <v>27.06424285714285</v>
      </c>
      <c r="DL838">
        <v>26.71339642857143</v>
      </c>
      <c r="DM838">
        <v>999.9000000000002</v>
      </c>
      <c r="DN838">
        <v>0</v>
      </c>
      <c r="DO838">
        <v>0</v>
      </c>
      <c r="DP838">
        <v>9996.655357142858</v>
      </c>
      <c r="DQ838">
        <v>0</v>
      </c>
      <c r="DR838">
        <v>11.57133571428571</v>
      </c>
      <c r="DS838">
        <v>-72.06083928571428</v>
      </c>
      <c r="DT838">
        <v>806.3270000000001</v>
      </c>
      <c r="DU838">
        <v>873.9964285714287</v>
      </c>
      <c r="DV838">
        <v>6.765355</v>
      </c>
      <c r="DW838">
        <v>860.2648214285716</v>
      </c>
      <c r="DX838">
        <v>15.71085</v>
      </c>
      <c r="DY838">
        <v>2.030984642857143</v>
      </c>
      <c r="DZ838">
        <v>1.419656428571429</v>
      </c>
      <c r="EA838">
        <v>17.68798928571429</v>
      </c>
      <c r="EB838">
        <v>12.12920714285714</v>
      </c>
      <c r="EC838">
        <v>1999.9925</v>
      </c>
      <c r="ED838">
        <v>0.9800004285714287</v>
      </c>
      <c r="EE838">
        <v>0.01999917142857143</v>
      </c>
      <c r="EF838">
        <v>0</v>
      </c>
      <c r="EG838">
        <v>893.0213571428573</v>
      </c>
      <c r="EH838">
        <v>5.00097</v>
      </c>
      <c r="EI838">
        <v>17765.75</v>
      </c>
      <c r="EJ838">
        <v>16707.52857142857</v>
      </c>
      <c r="EK838">
        <v>38.52657142857142</v>
      </c>
      <c r="EL838">
        <v>39.062</v>
      </c>
      <c r="EM838">
        <v>38.5</v>
      </c>
      <c r="EN838">
        <v>38.75</v>
      </c>
      <c r="EO838">
        <v>39.125</v>
      </c>
      <c r="EP838">
        <v>1955.092142857143</v>
      </c>
      <c r="EQ838">
        <v>39.9</v>
      </c>
      <c r="ER838">
        <v>0</v>
      </c>
      <c r="ES838">
        <v>4063.799999952316</v>
      </c>
      <c r="ET838">
        <v>0</v>
      </c>
      <c r="EU838">
        <v>893.0160000000001</v>
      </c>
      <c r="EV838">
        <v>3.902222209203182</v>
      </c>
      <c r="EW838">
        <v>90.43418784451106</v>
      </c>
      <c r="EX838">
        <v>17765.83846153846</v>
      </c>
      <c r="EY838">
        <v>15</v>
      </c>
      <c r="EZ838">
        <v>1658949246.1</v>
      </c>
      <c r="FA838" t="s">
        <v>1397</v>
      </c>
      <c r="FB838">
        <v>1658949228.6</v>
      </c>
      <c r="FC838">
        <v>1658949246.1</v>
      </c>
      <c r="FD838">
        <v>1</v>
      </c>
      <c r="FE838">
        <v>1.075</v>
      </c>
      <c r="FF838">
        <v>0.018</v>
      </c>
      <c r="FG838">
        <v>-2.327</v>
      </c>
      <c r="FH838">
        <v>-0.178</v>
      </c>
      <c r="FI838">
        <v>420</v>
      </c>
      <c r="FJ838">
        <v>13</v>
      </c>
      <c r="FK838">
        <v>0.09</v>
      </c>
      <c r="FL838">
        <v>0.02</v>
      </c>
      <c r="FM838">
        <v>-71.9551</v>
      </c>
      <c r="FN838">
        <v>-2.514873545965969</v>
      </c>
      <c r="FO838">
        <v>0.2597962153304003</v>
      </c>
      <c r="FP838">
        <v>0</v>
      </c>
      <c r="FQ838">
        <v>892.7618529411765</v>
      </c>
      <c r="FR838">
        <v>4.899663860307373</v>
      </c>
      <c r="FS838">
        <v>0.5202827360508233</v>
      </c>
      <c r="FT838">
        <v>0</v>
      </c>
      <c r="FU838">
        <v>6.78111225</v>
      </c>
      <c r="FV838">
        <v>-0.3501893808630492</v>
      </c>
      <c r="FW838">
        <v>0.03648290164498294</v>
      </c>
      <c r="FX838">
        <v>0</v>
      </c>
      <c r="FY838">
        <v>0</v>
      </c>
      <c r="FZ838">
        <v>3</v>
      </c>
      <c r="GA838" t="s">
        <v>439</v>
      </c>
      <c r="GB838">
        <v>2.98325</v>
      </c>
      <c r="GC838">
        <v>2.71553</v>
      </c>
      <c r="GD838">
        <v>0.151194</v>
      </c>
      <c r="GE838">
        <v>0.157889</v>
      </c>
      <c r="GF838">
        <v>0.102749</v>
      </c>
      <c r="GG838">
        <v>0.0784103</v>
      </c>
      <c r="GH838">
        <v>26926.5</v>
      </c>
      <c r="GI838">
        <v>26816.9</v>
      </c>
      <c r="GJ838">
        <v>29481.2</v>
      </c>
      <c r="GK838">
        <v>29449.1</v>
      </c>
      <c r="GL838">
        <v>35039.9</v>
      </c>
      <c r="GM838">
        <v>36089.1</v>
      </c>
      <c r="GN838">
        <v>41526.2</v>
      </c>
      <c r="GO838">
        <v>41966.7</v>
      </c>
      <c r="GP838">
        <v>1.95765</v>
      </c>
      <c r="GQ838">
        <v>1.9039</v>
      </c>
      <c r="GR838">
        <v>0.0935048</v>
      </c>
      <c r="GS838">
        <v>0</v>
      </c>
      <c r="GT838">
        <v>25.1727</v>
      </c>
      <c r="GU838">
        <v>999.9</v>
      </c>
      <c r="GV838">
        <v>43.3</v>
      </c>
      <c r="GW838">
        <v>31.5</v>
      </c>
      <c r="GX838">
        <v>22.2428</v>
      </c>
      <c r="GY838">
        <v>63.0435</v>
      </c>
      <c r="GZ838">
        <v>34.0785</v>
      </c>
      <c r="HA838">
        <v>1</v>
      </c>
      <c r="HB838">
        <v>-0.0889456</v>
      </c>
      <c r="HC838">
        <v>0.211658</v>
      </c>
      <c r="HD838">
        <v>20.3325</v>
      </c>
      <c r="HE838">
        <v>5.21744</v>
      </c>
      <c r="HF838">
        <v>12.0099</v>
      </c>
      <c r="HG838">
        <v>4.98935</v>
      </c>
      <c r="HH838">
        <v>3.28865</v>
      </c>
      <c r="HI838">
        <v>9999</v>
      </c>
      <c r="HJ838">
        <v>9999</v>
      </c>
      <c r="HK838">
        <v>9999</v>
      </c>
      <c r="HL838">
        <v>157.9</v>
      </c>
      <c r="HM838">
        <v>1.86741</v>
      </c>
      <c r="HN838">
        <v>1.86646</v>
      </c>
      <c r="HO838">
        <v>1.86585</v>
      </c>
      <c r="HP838">
        <v>1.86584</v>
      </c>
      <c r="HQ838">
        <v>1.86768</v>
      </c>
      <c r="HR838">
        <v>1.87017</v>
      </c>
      <c r="HS838">
        <v>1.86877</v>
      </c>
      <c r="HT838">
        <v>1.87027</v>
      </c>
      <c r="HU838">
        <v>0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-3.441</v>
      </c>
      <c r="II838">
        <v>-0.0965</v>
      </c>
      <c r="IJ838">
        <v>-0.9279119013753974</v>
      </c>
      <c r="IK838">
        <v>-0.003643892653284941</v>
      </c>
      <c r="IL838">
        <v>8.948238347276123E-07</v>
      </c>
      <c r="IM838">
        <v>-2.445980282225029E-10</v>
      </c>
      <c r="IN838">
        <v>-0.1764634167570225</v>
      </c>
      <c r="IO838">
        <v>-0.01042730378795286</v>
      </c>
      <c r="IP838">
        <v>0.00100284695746963</v>
      </c>
      <c r="IQ838">
        <v>-1.701466411570297E-05</v>
      </c>
      <c r="IR838">
        <v>2</v>
      </c>
      <c r="IS838">
        <v>2310</v>
      </c>
      <c r="IT838">
        <v>1</v>
      </c>
      <c r="IU838">
        <v>25</v>
      </c>
      <c r="IV838">
        <v>67.40000000000001</v>
      </c>
      <c r="IW838">
        <v>67.09999999999999</v>
      </c>
      <c r="IX838">
        <v>1.91528</v>
      </c>
      <c r="IY838">
        <v>2.20581</v>
      </c>
      <c r="IZ838">
        <v>1.39771</v>
      </c>
      <c r="JA838">
        <v>2.34375</v>
      </c>
      <c r="JB838">
        <v>1.49536</v>
      </c>
      <c r="JC838">
        <v>2.38647</v>
      </c>
      <c r="JD838">
        <v>36.105</v>
      </c>
      <c r="JE838">
        <v>24.1663</v>
      </c>
      <c r="JF838">
        <v>18</v>
      </c>
      <c r="JG838">
        <v>516.996</v>
      </c>
      <c r="JH838">
        <v>438.87</v>
      </c>
      <c r="JI838">
        <v>24.9997</v>
      </c>
      <c r="JJ838">
        <v>26.2997</v>
      </c>
      <c r="JK838">
        <v>29.9999</v>
      </c>
      <c r="JL838">
        <v>26.2621</v>
      </c>
      <c r="JM838">
        <v>26.1993</v>
      </c>
      <c r="JN838">
        <v>38.3485</v>
      </c>
      <c r="JO838">
        <v>30.8275</v>
      </c>
      <c r="JP838">
        <v>47.0541</v>
      </c>
      <c r="JQ838">
        <v>25</v>
      </c>
      <c r="JR838">
        <v>908.489</v>
      </c>
      <c r="JS838">
        <v>15.7396</v>
      </c>
      <c r="JT838">
        <v>100.815</v>
      </c>
      <c r="JU838">
        <v>100.789</v>
      </c>
    </row>
    <row r="839" spans="1:281">
      <c r="A839">
        <v>823</v>
      </c>
      <c r="B839">
        <v>1658953275.1</v>
      </c>
      <c r="C839">
        <v>11637.09999990463</v>
      </c>
      <c r="D839" t="s">
        <v>2083</v>
      </c>
      <c r="E839" t="s">
        <v>2084</v>
      </c>
      <c r="F839">
        <v>5</v>
      </c>
      <c r="G839" t="s">
        <v>1976</v>
      </c>
      <c r="H839" t="s">
        <v>416</v>
      </c>
      <c r="I839">
        <v>1658953267.6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908.137964672679</v>
      </c>
      <c r="AK839">
        <v>847.0957090909088</v>
      </c>
      <c r="AL839">
        <v>3.369137388788701</v>
      </c>
      <c r="AM839">
        <v>65.19457410636298</v>
      </c>
      <c r="AN839">
        <f>(AP839 - AO839 + DI839*1E3/(8.314*(DK839+273.15)) * AR839/DH839 * AQ839) * DH839/(100*CV839) * 1000/(1000 - AP839)</f>
        <v>0</v>
      </c>
      <c r="AO839">
        <v>15.78748761040315</v>
      </c>
      <c r="AP839">
        <v>22.51579999999998</v>
      </c>
      <c r="AQ839">
        <v>0.005644759849036157</v>
      </c>
      <c r="AR839">
        <v>84.67374055452532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417</v>
      </c>
      <c r="AY839" t="s">
        <v>417</v>
      </c>
      <c r="AZ839">
        <v>0</v>
      </c>
      <c r="BA839">
        <v>0</v>
      </c>
      <c r="BB839">
        <f>1-AZ839/BA839</f>
        <v>0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417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1394</v>
      </c>
      <c r="CA839">
        <v>300</v>
      </c>
      <c r="CB839">
        <v>300</v>
      </c>
      <c r="CC839">
        <v>300</v>
      </c>
      <c r="CD839">
        <v>10389.3</v>
      </c>
      <c r="CE839">
        <v>1221.96</v>
      </c>
      <c r="CF839">
        <v>-0.00688733</v>
      </c>
      <c r="CG839">
        <v>0.34</v>
      </c>
      <c r="CH839" t="s">
        <v>417</v>
      </c>
      <c r="CI839" t="s">
        <v>417</v>
      </c>
      <c r="CJ839" t="s">
        <v>417</v>
      </c>
      <c r="CK839" t="s">
        <v>417</v>
      </c>
      <c r="CL839" t="s">
        <v>417</v>
      </c>
      <c r="CM839" t="s">
        <v>417</v>
      </c>
      <c r="CN839" t="s">
        <v>417</v>
      </c>
      <c r="CO839" t="s">
        <v>417</v>
      </c>
      <c r="CP839" t="s">
        <v>417</v>
      </c>
      <c r="CQ839" t="s">
        <v>417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1658953267.6</v>
      </c>
      <c r="DB839">
        <v>805.2892222222223</v>
      </c>
      <c r="DC839">
        <v>877.7435185185185</v>
      </c>
      <c r="DD839">
        <v>22.4821962962963</v>
      </c>
      <c r="DE839">
        <v>15.74505925925926</v>
      </c>
      <c r="DF839">
        <v>808.708074074074</v>
      </c>
      <c r="DG839">
        <v>22.5786925925926</v>
      </c>
      <c r="DH839">
        <v>500.047962962963</v>
      </c>
      <c r="DI839">
        <v>90.36172962962964</v>
      </c>
      <c r="DJ839">
        <v>0.09997266666666667</v>
      </c>
      <c r="DK839">
        <v>27.06124444444444</v>
      </c>
      <c r="DL839">
        <v>26.70998148148148</v>
      </c>
      <c r="DM839">
        <v>999.9000000000001</v>
      </c>
      <c r="DN839">
        <v>0</v>
      </c>
      <c r="DO839">
        <v>0</v>
      </c>
      <c r="DP839">
        <v>9995.372962962963</v>
      </c>
      <c r="DQ839">
        <v>0</v>
      </c>
      <c r="DR839">
        <v>11.57513703703704</v>
      </c>
      <c r="DS839">
        <v>-72.4542148148148</v>
      </c>
      <c r="DT839">
        <v>823.8105185185186</v>
      </c>
      <c r="DU839">
        <v>891.7852962962963</v>
      </c>
      <c r="DV839">
        <v>6.73713777777778</v>
      </c>
      <c r="DW839">
        <v>877.7435185185185</v>
      </c>
      <c r="DX839">
        <v>15.74505925925926</v>
      </c>
      <c r="DY839">
        <v>2.031529259259259</v>
      </c>
      <c r="DZ839">
        <v>1.422750740740741</v>
      </c>
      <c r="EA839">
        <v>17.69224074074074</v>
      </c>
      <c r="EB839">
        <v>12.16226296296296</v>
      </c>
      <c r="EC839">
        <v>1999.985185185185</v>
      </c>
      <c r="ED839">
        <v>0.9800004444444446</v>
      </c>
      <c r="EE839">
        <v>0.01999915555555555</v>
      </c>
      <c r="EF839">
        <v>0</v>
      </c>
      <c r="EG839">
        <v>893.3876296296296</v>
      </c>
      <c r="EH839">
        <v>5.00097</v>
      </c>
      <c r="EI839">
        <v>17772.75925925926</v>
      </c>
      <c r="EJ839">
        <v>16707.45925925926</v>
      </c>
      <c r="EK839">
        <v>38.53903703703703</v>
      </c>
      <c r="EL839">
        <v>39.062</v>
      </c>
      <c r="EM839">
        <v>38.5</v>
      </c>
      <c r="EN839">
        <v>38.74533333333333</v>
      </c>
      <c r="EO839">
        <v>39.125</v>
      </c>
      <c r="EP839">
        <v>1955.085185185186</v>
      </c>
      <c r="EQ839">
        <v>39.9</v>
      </c>
      <c r="ER839">
        <v>0</v>
      </c>
      <c r="ES839">
        <v>4069.200000047684</v>
      </c>
      <c r="ET839">
        <v>0</v>
      </c>
      <c r="EU839">
        <v>893.393</v>
      </c>
      <c r="EV839">
        <v>3.394538454506859</v>
      </c>
      <c r="EW839">
        <v>60.72307680778426</v>
      </c>
      <c r="EX839">
        <v>17773.252</v>
      </c>
      <c r="EY839">
        <v>15</v>
      </c>
      <c r="EZ839">
        <v>1658949246.1</v>
      </c>
      <c r="FA839" t="s">
        <v>1397</v>
      </c>
      <c r="FB839">
        <v>1658949228.6</v>
      </c>
      <c r="FC839">
        <v>1658949246.1</v>
      </c>
      <c r="FD839">
        <v>1</v>
      </c>
      <c r="FE839">
        <v>1.075</v>
      </c>
      <c r="FF839">
        <v>0.018</v>
      </c>
      <c r="FG839">
        <v>-2.327</v>
      </c>
      <c r="FH839">
        <v>-0.178</v>
      </c>
      <c r="FI839">
        <v>420</v>
      </c>
      <c r="FJ839">
        <v>13</v>
      </c>
      <c r="FK839">
        <v>0.09</v>
      </c>
      <c r="FL839">
        <v>0.02</v>
      </c>
      <c r="FM839">
        <v>-72.26201951219512</v>
      </c>
      <c r="FN839">
        <v>-4.193606968641065</v>
      </c>
      <c r="FO839">
        <v>0.4296648349015559</v>
      </c>
      <c r="FP839">
        <v>0</v>
      </c>
      <c r="FQ839">
        <v>893.1611470588235</v>
      </c>
      <c r="FR839">
        <v>3.836745604941094</v>
      </c>
      <c r="FS839">
        <v>0.4294106859373965</v>
      </c>
      <c r="FT839">
        <v>0</v>
      </c>
      <c r="FU839">
        <v>6.754735365853658</v>
      </c>
      <c r="FV839">
        <v>-0.3555685714285786</v>
      </c>
      <c r="FW839">
        <v>0.03814003709678584</v>
      </c>
      <c r="FX839">
        <v>0</v>
      </c>
      <c r="FY839">
        <v>0</v>
      </c>
      <c r="FZ839">
        <v>3</v>
      </c>
      <c r="GA839" t="s">
        <v>439</v>
      </c>
      <c r="GB839">
        <v>2.98367</v>
      </c>
      <c r="GC839">
        <v>2.7159</v>
      </c>
      <c r="GD839">
        <v>0.153198</v>
      </c>
      <c r="GE839">
        <v>0.159828</v>
      </c>
      <c r="GF839">
        <v>0.102834</v>
      </c>
      <c r="GG839">
        <v>0.07843029999999999</v>
      </c>
      <c r="GH839">
        <v>26862.8</v>
      </c>
      <c r="GI839">
        <v>26754.8</v>
      </c>
      <c r="GJ839">
        <v>29481</v>
      </c>
      <c r="GK839">
        <v>29448.6</v>
      </c>
      <c r="GL839">
        <v>35036.3</v>
      </c>
      <c r="GM839">
        <v>36087.9</v>
      </c>
      <c r="GN839">
        <v>41525.8</v>
      </c>
      <c r="GO839">
        <v>41966.3</v>
      </c>
      <c r="GP839">
        <v>1.95815</v>
      </c>
      <c r="GQ839">
        <v>1.90377</v>
      </c>
      <c r="GR839">
        <v>0.0937283</v>
      </c>
      <c r="GS839">
        <v>0</v>
      </c>
      <c r="GT839">
        <v>25.1711</v>
      </c>
      <c r="GU839">
        <v>999.9</v>
      </c>
      <c r="GV839">
        <v>43.3</v>
      </c>
      <c r="GW839">
        <v>31.5</v>
      </c>
      <c r="GX839">
        <v>22.2435</v>
      </c>
      <c r="GY839">
        <v>63.1135</v>
      </c>
      <c r="GZ839">
        <v>33.8462</v>
      </c>
      <c r="HA839">
        <v>1</v>
      </c>
      <c r="HB839">
        <v>-0.0888948</v>
      </c>
      <c r="HC839">
        <v>0.210054</v>
      </c>
      <c r="HD839">
        <v>20.3325</v>
      </c>
      <c r="HE839">
        <v>5.21624</v>
      </c>
      <c r="HF839">
        <v>12.0099</v>
      </c>
      <c r="HG839">
        <v>4.9889</v>
      </c>
      <c r="HH839">
        <v>3.28858</v>
      </c>
      <c r="HI839">
        <v>9999</v>
      </c>
      <c r="HJ839">
        <v>9999</v>
      </c>
      <c r="HK839">
        <v>9999</v>
      </c>
      <c r="HL839">
        <v>157.9</v>
      </c>
      <c r="HM839">
        <v>1.8674</v>
      </c>
      <c r="HN839">
        <v>1.86646</v>
      </c>
      <c r="HO839">
        <v>1.86586</v>
      </c>
      <c r="HP839">
        <v>1.86584</v>
      </c>
      <c r="HQ839">
        <v>1.86768</v>
      </c>
      <c r="HR839">
        <v>1.87015</v>
      </c>
      <c r="HS839">
        <v>1.86876</v>
      </c>
      <c r="HT839">
        <v>1.87027</v>
      </c>
      <c r="HU839">
        <v>0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-3.485</v>
      </c>
      <c r="II839">
        <v>-0.0961</v>
      </c>
      <c r="IJ839">
        <v>-0.9279119013753974</v>
      </c>
      <c r="IK839">
        <v>-0.003643892653284941</v>
      </c>
      <c r="IL839">
        <v>8.948238347276123E-07</v>
      </c>
      <c r="IM839">
        <v>-2.445980282225029E-10</v>
      </c>
      <c r="IN839">
        <v>-0.1764634167570225</v>
      </c>
      <c r="IO839">
        <v>-0.01042730378795286</v>
      </c>
      <c r="IP839">
        <v>0.00100284695746963</v>
      </c>
      <c r="IQ839">
        <v>-1.701466411570297E-05</v>
      </c>
      <c r="IR839">
        <v>2</v>
      </c>
      <c r="IS839">
        <v>2310</v>
      </c>
      <c r="IT839">
        <v>1</v>
      </c>
      <c r="IU839">
        <v>25</v>
      </c>
      <c r="IV839">
        <v>67.40000000000001</v>
      </c>
      <c r="IW839">
        <v>67.2</v>
      </c>
      <c r="IX839">
        <v>1.9458</v>
      </c>
      <c r="IY839">
        <v>2.20825</v>
      </c>
      <c r="IZ839">
        <v>1.39648</v>
      </c>
      <c r="JA839">
        <v>2.34375</v>
      </c>
      <c r="JB839">
        <v>1.49536</v>
      </c>
      <c r="JC839">
        <v>2.37183</v>
      </c>
      <c r="JD839">
        <v>36.105</v>
      </c>
      <c r="JE839">
        <v>24.1663</v>
      </c>
      <c r="JF839">
        <v>18</v>
      </c>
      <c r="JG839">
        <v>517.321</v>
      </c>
      <c r="JH839">
        <v>438.795</v>
      </c>
      <c r="JI839">
        <v>24.9996</v>
      </c>
      <c r="JJ839">
        <v>26.2997</v>
      </c>
      <c r="JK839">
        <v>30</v>
      </c>
      <c r="JL839">
        <v>26.2621</v>
      </c>
      <c r="JM839">
        <v>26.1993</v>
      </c>
      <c r="JN839">
        <v>38.9413</v>
      </c>
      <c r="JO839">
        <v>30.8275</v>
      </c>
      <c r="JP839">
        <v>47.0541</v>
      </c>
      <c r="JQ839">
        <v>25</v>
      </c>
      <c r="JR839">
        <v>921.85</v>
      </c>
      <c r="JS839">
        <v>15.6982</v>
      </c>
      <c r="JT839">
        <v>100.815</v>
      </c>
      <c r="JU839">
        <v>100.787</v>
      </c>
    </row>
    <row r="840" spans="1:281">
      <c r="A840">
        <v>824</v>
      </c>
      <c r="B840">
        <v>1658953280.1</v>
      </c>
      <c r="C840">
        <v>11642.09999990463</v>
      </c>
      <c r="D840" t="s">
        <v>2085</v>
      </c>
      <c r="E840" t="s">
        <v>2086</v>
      </c>
      <c r="F840">
        <v>5</v>
      </c>
      <c r="G840" t="s">
        <v>1976</v>
      </c>
      <c r="H840" t="s">
        <v>416</v>
      </c>
      <c r="I840">
        <v>1658953272.314285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924.7607788949257</v>
      </c>
      <c r="AK840">
        <v>863.8475696969695</v>
      </c>
      <c r="AL840">
        <v>3.346808561600342</v>
      </c>
      <c r="AM840">
        <v>65.19457410636298</v>
      </c>
      <c r="AN840">
        <f>(AP840 - AO840 + DI840*1E3/(8.314*(DK840+273.15)) * AR840/DH840 * AQ840) * DH840/(100*CV840) * 1000/(1000 - AP840)</f>
        <v>0</v>
      </c>
      <c r="AO840">
        <v>15.79267714854744</v>
      </c>
      <c r="AP840">
        <v>22.53131515151513</v>
      </c>
      <c r="AQ840">
        <v>0.001919456719550578</v>
      </c>
      <c r="AR840">
        <v>84.67374055452532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417</v>
      </c>
      <c r="AY840" t="s">
        <v>417</v>
      </c>
      <c r="AZ840">
        <v>0</v>
      </c>
      <c r="BA840">
        <v>0</v>
      </c>
      <c r="BB840">
        <f>1-AZ840/BA840</f>
        <v>0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417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1394</v>
      </c>
      <c r="CA840">
        <v>300</v>
      </c>
      <c r="CB840">
        <v>300</v>
      </c>
      <c r="CC840">
        <v>300</v>
      </c>
      <c r="CD840">
        <v>10389.3</v>
      </c>
      <c r="CE840">
        <v>1221.96</v>
      </c>
      <c r="CF840">
        <v>-0.00688733</v>
      </c>
      <c r="CG840">
        <v>0.34</v>
      </c>
      <c r="CH840" t="s">
        <v>417</v>
      </c>
      <c r="CI840" t="s">
        <v>417</v>
      </c>
      <c r="CJ840" t="s">
        <v>417</v>
      </c>
      <c r="CK840" t="s">
        <v>417</v>
      </c>
      <c r="CL840" t="s">
        <v>417</v>
      </c>
      <c r="CM840" t="s">
        <v>417</v>
      </c>
      <c r="CN840" t="s">
        <v>417</v>
      </c>
      <c r="CO840" t="s">
        <v>417</v>
      </c>
      <c r="CP840" t="s">
        <v>417</v>
      </c>
      <c r="CQ840" t="s">
        <v>417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1658953272.314285</v>
      </c>
      <c r="DB840">
        <v>820.5922857142858</v>
      </c>
      <c r="DC840">
        <v>893.3130714285714</v>
      </c>
      <c r="DD840">
        <v>22.50074642857143</v>
      </c>
      <c r="DE840">
        <v>15.77454285714286</v>
      </c>
      <c r="DF840">
        <v>824.0520714285713</v>
      </c>
      <c r="DG840">
        <v>22.59708214285714</v>
      </c>
      <c r="DH840">
        <v>500.0608928571429</v>
      </c>
      <c r="DI840">
        <v>90.36109642857143</v>
      </c>
      <c r="DJ840">
        <v>0.09999953928571428</v>
      </c>
      <c r="DK840">
        <v>27.06073928571428</v>
      </c>
      <c r="DL840">
        <v>26.707625</v>
      </c>
      <c r="DM840">
        <v>999.9000000000002</v>
      </c>
      <c r="DN840">
        <v>0</v>
      </c>
      <c r="DO840">
        <v>0</v>
      </c>
      <c r="DP840">
        <v>9994.932857142858</v>
      </c>
      <c r="DQ840">
        <v>0</v>
      </c>
      <c r="DR840">
        <v>11.56983571428571</v>
      </c>
      <c r="DS840">
        <v>-72.72079285714287</v>
      </c>
      <c r="DT840">
        <v>839.4815357142855</v>
      </c>
      <c r="DU840">
        <v>907.6307142857142</v>
      </c>
      <c r="DV840">
        <v>6.726201428571429</v>
      </c>
      <c r="DW840">
        <v>893.3130714285714</v>
      </c>
      <c r="DX840">
        <v>15.77454285714286</v>
      </c>
      <c r="DY840">
        <v>2.033191071428571</v>
      </c>
      <c r="DZ840">
        <v>1.425404642857143</v>
      </c>
      <c r="EA840">
        <v>17.70521071428571</v>
      </c>
      <c r="EB840">
        <v>12.19062142857143</v>
      </c>
      <c r="EC840">
        <v>1999.981071428572</v>
      </c>
      <c r="ED840">
        <v>0.9800004285714287</v>
      </c>
      <c r="EE840">
        <v>0.01999917142857143</v>
      </c>
      <c r="EF840">
        <v>0</v>
      </c>
      <c r="EG840">
        <v>893.5373928571428</v>
      </c>
      <c r="EH840">
        <v>5.00097</v>
      </c>
      <c r="EI840">
        <v>17776.8</v>
      </c>
      <c r="EJ840">
        <v>16707.41785714286</v>
      </c>
      <c r="EK840">
        <v>38.54871428571428</v>
      </c>
      <c r="EL840">
        <v>39.062</v>
      </c>
      <c r="EM840">
        <v>38.5</v>
      </c>
      <c r="EN840">
        <v>38.741</v>
      </c>
      <c r="EO840">
        <v>39.125</v>
      </c>
      <c r="EP840">
        <v>1955.081071428571</v>
      </c>
      <c r="EQ840">
        <v>39.9</v>
      </c>
      <c r="ER840">
        <v>0</v>
      </c>
      <c r="ES840">
        <v>4074</v>
      </c>
      <c r="ET840">
        <v>0</v>
      </c>
      <c r="EU840">
        <v>893.55572</v>
      </c>
      <c r="EV840">
        <v>2.91507692780317</v>
      </c>
      <c r="EW840">
        <v>34.57692307694533</v>
      </c>
      <c r="EX840">
        <v>17777.216</v>
      </c>
      <c r="EY840">
        <v>15</v>
      </c>
      <c r="EZ840">
        <v>1658949246.1</v>
      </c>
      <c r="FA840" t="s">
        <v>1397</v>
      </c>
      <c r="FB840">
        <v>1658949228.6</v>
      </c>
      <c r="FC840">
        <v>1658949246.1</v>
      </c>
      <c r="FD840">
        <v>1</v>
      </c>
      <c r="FE840">
        <v>1.075</v>
      </c>
      <c r="FF840">
        <v>0.018</v>
      </c>
      <c r="FG840">
        <v>-2.327</v>
      </c>
      <c r="FH840">
        <v>-0.178</v>
      </c>
      <c r="FI840">
        <v>420</v>
      </c>
      <c r="FJ840">
        <v>13</v>
      </c>
      <c r="FK840">
        <v>0.09</v>
      </c>
      <c r="FL840">
        <v>0.02</v>
      </c>
      <c r="FM840">
        <v>-72.5034975609756</v>
      </c>
      <c r="FN840">
        <v>-3.731075958188256</v>
      </c>
      <c r="FO840">
        <v>0.3894536413676719</v>
      </c>
      <c r="FP840">
        <v>0</v>
      </c>
      <c r="FQ840">
        <v>893.3929411764705</v>
      </c>
      <c r="FR840">
        <v>2.917585942057591</v>
      </c>
      <c r="FS840">
        <v>0.361498184941866</v>
      </c>
      <c r="FT840">
        <v>0</v>
      </c>
      <c r="FU840">
        <v>6.741750487804878</v>
      </c>
      <c r="FV840">
        <v>-0.2132623693379774</v>
      </c>
      <c r="FW840">
        <v>0.03051486234857191</v>
      </c>
      <c r="FX840">
        <v>0</v>
      </c>
      <c r="FY840">
        <v>0</v>
      </c>
      <c r="FZ840">
        <v>3</v>
      </c>
      <c r="GA840" t="s">
        <v>439</v>
      </c>
      <c r="GB840">
        <v>2.98351</v>
      </c>
      <c r="GC840">
        <v>2.71547</v>
      </c>
      <c r="GD840">
        <v>0.155179</v>
      </c>
      <c r="GE840">
        <v>0.16172</v>
      </c>
      <c r="GF840">
        <v>0.102871</v>
      </c>
      <c r="GG840">
        <v>0.07829029999999999</v>
      </c>
      <c r="GH840">
        <v>26800.3</v>
      </c>
      <c r="GI840">
        <v>26694.4</v>
      </c>
      <c r="GJ840">
        <v>29481.3</v>
      </c>
      <c r="GK840">
        <v>29448.4</v>
      </c>
      <c r="GL840">
        <v>35035.4</v>
      </c>
      <c r="GM840">
        <v>36093.3</v>
      </c>
      <c r="GN840">
        <v>41526.4</v>
      </c>
      <c r="GO840">
        <v>41966.1</v>
      </c>
      <c r="GP840">
        <v>1.95788</v>
      </c>
      <c r="GQ840">
        <v>1.9036</v>
      </c>
      <c r="GR840">
        <v>0.09424979999999999</v>
      </c>
      <c r="GS840">
        <v>0</v>
      </c>
      <c r="GT840">
        <v>25.1693</v>
      </c>
      <c r="GU840">
        <v>999.9</v>
      </c>
      <c r="GV840">
        <v>43.3</v>
      </c>
      <c r="GW840">
        <v>31.5</v>
      </c>
      <c r="GX840">
        <v>22.2417</v>
      </c>
      <c r="GY840">
        <v>63.1235</v>
      </c>
      <c r="GZ840">
        <v>33.758</v>
      </c>
      <c r="HA840">
        <v>1</v>
      </c>
      <c r="HB840">
        <v>-0.0889939</v>
      </c>
      <c r="HC840">
        <v>0.209191</v>
      </c>
      <c r="HD840">
        <v>20.3326</v>
      </c>
      <c r="HE840">
        <v>5.21714</v>
      </c>
      <c r="HF840">
        <v>12.0099</v>
      </c>
      <c r="HG840">
        <v>4.98955</v>
      </c>
      <c r="HH840">
        <v>3.28865</v>
      </c>
      <c r="HI840">
        <v>9999</v>
      </c>
      <c r="HJ840">
        <v>9999</v>
      </c>
      <c r="HK840">
        <v>9999</v>
      </c>
      <c r="HL840">
        <v>157.9</v>
      </c>
      <c r="HM840">
        <v>1.86741</v>
      </c>
      <c r="HN840">
        <v>1.86646</v>
      </c>
      <c r="HO840">
        <v>1.86587</v>
      </c>
      <c r="HP840">
        <v>1.86584</v>
      </c>
      <c r="HQ840">
        <v>1.86768</v>
      </c>
      <c r="HR840">
        <v>1.87015</v>
      </c>
      <c r="HS840">
        <v>1.86876</v>
      </c>
      <c r="HT840">
        <v>1.87027</v>
      </c>
      <c r="HU840">
        <v>0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-3.528</v>
      </c>
      <c r="II840">
        <v>-0.0961</v>
      </c>
      <c r="IJ840">
        <v>-0.9279119013753974</v>
      </c>
      <c r="IK840">
        <v>-0.003643892653284941</v>
      </c>
      <c r="IL840">
        <v>8.948238347276123E-07</v>
      </c>
      <c r="IM840">
        <v>-2.445980282225029E-10</v>
      </c>
      <c r="IN840">
        <v>-0.1764634167570225</v>
      </c>
      <c r="IO840">
        <v>-0.01042730378795286</v>
      </c>
      <c r="IP840">
        <v>0.00100284695746963</v>
      </c>
      <c r="IQ840">
        <v>-1.701466411570297E-05</v>
      </c>
      <c r="IR840">
        <v>2</v>
      </c>
      <c r="IS840">
        <v>2310</v>
      </c>
      <c r="IT840">
        <v>1</v>
      </c>
      <c r="IU840">
        <v>25</v>
      </c>
      <c r="IV840">
        <v>67.5</v>
      </c>
      <c r="IW840">
        <v>67.2</v>
      </c>
      <c r="IX840">
        <v>1.97144</v>
      </c>
      <c r="IY840">
        <v>2.20947</v>
      </c>
      <c r="IZ840">
        <v>1.39648</v>
      </c>
      <c r="JA840">
        <v>2.34375</v>
      </c>
      <c r="JB840">
        <v>1.49536</v>
      </c>
      <c r="JC840">
        <v>2.34497</v>
      </c>
      <c r="JD840">
        <v>36.105</v>
      </c>
      <c r="JE840">
        <v>24.1575</v>
      </c>
      <c r="JF840">
        <v>18</v>
      </c>
      <c r="JG840">
        <v>517.123</v>
      </c>
      <c r="JH840">
        <v>438.672</v>
      </c>
      <c r="JI840">
        <v>24.9997</v>
      </c>
      <c r="JJ840">
        <v>26.2975</v>
      </c>
      <c r="JK840">
        <v>29.9999</v>
      </c>
      <c r="JL840">
        <v>26.26</v>
      </c>
      <c r="JM840">
        <v>26.1971</v>
      </c>
      <c r="JN840">
        <v>39.4662</v>
      </c>
      <c r="JO840">
        <v>31.0987</v>
      </c>
      <c r="JP840">
        <v>46.6772</v>
      </c>
      <c r="JQ840">
        <v>25</v>
      </c>
      <c r="JR840">
        <v>941.897</v>
      </c>
      <c r="JS840">
        <v>15.6696</v>
      </c>
      <c r="JT840">
        <v>100.816</v>
      </c>
      <c r="JU840">
        <v>100.787</v>
      </c>
    </row>
    <row r="841" spans="1:281">
      <c r="A841">
        <v>825</v>
      </c>
      <c r="B841">
        <v>1658953285.1</v>
      </c>
      <c r="C841">
        <v>11647.09999990463</v>
      </c>
      <c r="D841" t="s">
        <v>2087</v>
      </c>
      <c r="E841" t="s">
        <v>2088</v>
      </c>
      <c r="F841">
        <v>5</v>
      </c>
      <c r="G841" t="s">
        <v>1976</v>
      </c>
      <c r="H841" t="s">
        <v>416</v>
      </c>
      <c r="I841">
        <v>1658953277.6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941.7308279174903</v>
      </c>
      <c r="AK841">
        <v>880.5158000000001</v>
      </c>
      <c r="AL841">
        <v>3.336014791075254</v>
      </c>
      <c r="AM841">
        <v>65.19457410636298</v>
      </c>
      <c r="AN841">
        <f>(AP841 - AO841 + DI841*1E3/(8.314*(DK841+273.15)) * AR841/DH841 * AQ841) * DH841/(100*CV841) * 1000/(1000 - AP841)</f>
        <v>0</v>
      </c>
      <c r="AO841">
        <v>15.70547232635161</v>
      </c>
      <c r="AP841">
        <v>22.50506909090909</v>
      </c>
      <c r="AQ841">
        <v>-0.0008684270691648857</v>
      </c>
      <c r="AR841">
        <v>84.67374055452532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417</v>
      </c>
      <c r="AY841" t="s">
        <v>417</v>
      </c>
      <c r="AZ841">
        <v>0</v>
      </c>
      <c r="BA841">
        <v>0</v>
      </c>
      <c r="BB841">
        <f>1-AZ841/BA841</f>
        <v>0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417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1394</v>
      </c>
      <c r="CA841">
        <v>300</v>
      </c>
      <c r="CB841">
        <v>300</v>
      </c>
      <c r="CC841">
        <v>300</v>
      </c>
      <c r="CD841">
        <v>10389.3</v>
      </c>
      <c r="CE841">
        <v>1221.96</v>
      </c>
      <c r="CF841">
        <v>-0.00688733</v>
      </c>
      <c r="CG841">
        <v>0.34</v>
      </c>
      <c r="CH841" t="s">
        <v>417</v>
      </c>
      <c r="CI841" t="s">
        <v>417</v>
      </c>
      <c r="CJ841" t="s">
        <v>417</v>
      </c>
      <c r="CK841" t="s">
        <v>417</v>
      </c>
      <c r="CL841" t="s">
        <v>417</v>
      </c>
      <c r="CM841" t="s">
        <v>417</v>
      </c>
      <c r="CN841" t="s">
        <v>417</v>
      </c>
      <c r="CO841" t="s">
        <v>417</v>
      </c>
      <c r="CP841" t="s">
        <v>417</v>
      </c>
      <c r="CQ841" t="s">
        <v>417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1658953277.6</v>
      </c>
      <c r="DB841">
        <v>837.8163333333332</v>
      </c>
      <c r="DC841">
        <v>910.9028518518518</v>
      </c>
      <c r="DD841">
        <v>22.51711111111111</v>
      </c>
      <c r="DE841">
        <v>15.75492222222223</v>
      </c>
      <c r="DF841">
        <v>841.3221851851852</v>
      </c>
      <c r="DG841">
        <v>22.6133037037037</v>
      </c>
      <c r="DH841">
        <v>500.0533333333332</v>
      </c>
      <c r="DI841">
        <v>90.3610074074074</v>
      </c>
      <c r="DJ841">
        <v>0.09999470740740743</v>
      </c>
      <c r="DK841">
        <v>27.06077407407408</v>
      </c>
      <c r="DL841">
        <v>26.70647407407407</v>
      </c>
      <c r="DM841">
        <v>999.9000000000001</v>
      </c>
      <c r="DN841">
        <v>0</v>
      </c>
      <c r="DO841">
        <v>0</v>
      </c>
      <c r="DP841">
        <v>9994.164814814816</v>
      </c>
      <c r="DQ841">
        <v>0</v>
      </c>
      <c r="DR841">
        <v>11.57107037037037</v>
      </c>
      <c r="DS841">
        <v>-73.08654814814814</v>
      </c>
      <c r="DT841">
        <v>857.116148148148</v>
      </c>
      <c r="DU841">
        <v>925.4831111111112</v>
      </c>
      <c r="DV841">
        <v>6.76219037037037</v>
      </c>
      <c r="DW841">
        <v>910.9028518518518</v>
      </c>
      <c r="DX841">
        <v>15.75492222222223</v>
      </c>
      <c r="DY841">
        <v>2.034668148148148</v>
      </c>
      <c r="DZ841">
        <v>1.42363</v>
      </c>
      <c r="EA841">
        <v>17.71673703703704</v>
      </c>
      <c r="EB841">
        <v>12.17164074074074</v>
      </c>
      <c r="EC841">
        <v>1999.990370370371</v>
      </c>
      <c r="ED841">
        <v>0.9800005555555557</v>
      </c>
      <c r="EE841">
        <v>0.01999904444444445</v>
      </c>
      <c r="EF841">
        <v>0</v>
      </c>
      <c r="EG841">
        <v>893.7412592592593</v>
      </c>
      <c r="EH841">
        <v>5.00097</v>
      </c>
      <c r="EI841">
        <v>17779.5</v>
      </c>
      <c r="EJ841">
        <v>16707.5</v>
      </c>
      <c r="EK841">
        <v>38.5574074074074</v>
      </c>
      <c r="EL841">
        <v>39.062</v>
      </c>
      <c r="EM841">
        <v>38.5</v>
      </c>
      <c r="EN841">
        <v>38.74066666666667</v>
      </c>
      <c r="EO841">
        <v>39.125</v>
      </c>
      <c r="EP841">
        <v>1955.09037037037</v>
      </c>
      <c r="EQ841">
        <v>39.9</v>
      </c>
      <c r="ER841">
        <v>0</v>
      </c>
      <c r="ES841">
        <v>4078.799999952316</v>
      </c>
      <c r="ET841">
        <v>0</v>
      </c>
      <c r="EU841">
        <v>893.7281600000001</v>
      </c>
      <c r="EV841">
        <v>1.16707692126066</v>
      </c>
      <c r="EW841">
        <v>18.38461529413246</v>
      </c>
      <c r="EX841">
        <v>17779.544</v>
      </c>
      <c r="EY841">
        <v>15</v>
      </c>
      <c r="EZ841">
        <v>1658949246.1</v>
      </c>
      <c r="FA841" t="s">
        <v>1397</v>
      </c>
      <c r="FB841">
        <v>1658949228.6</v>
      </c>
      <c r="FC841">
        <v>1658949246.1</v>
      </c>
      <c r="FD841">
        <v>1</v>
      </c>
      <c r="FE841">
        <v>1.075</v>
      </c>
      <c r="FF841">
        <v>0.018</v>
      </c>
      <c r="FG841">
        <v>-2.327</v>
      </c>
      <c r="FH841">
        <v>-0.178</v>
      </c>
      <c r="FI841">
        <v>420</v>
      </c>
      <c r="FJ841">
        <v>13</v>
      </c>
      <c r="FK841">
        <v>0.09</v>
      </c>
      <c r="FL841">
        <v>0.02</v>
      </c>
      <c r="FM841">
        <v>-72.84936500000001</v>
      </c>
      <c r="FN841">
        <v>-3.732310694183813</v>
      </c>
      <c r="FO841">
        <v>0.3819560717870585</v>
      </c>
      <c r="FP841">
        <v>0</v>
      </c>
      <c r="FQ841">
        <v>893.6080000000001</v>
      </c>
      <c r="FR841">
        <v>2.259526352435779</v>
      </c>
      <c r="FS841">
        <v>0.3197746449132785</v>
      </c>
      <c r="FT841">
        <v>0</v>
      </c>
      <c r="FU841">
        <v>6.747772499999999</v>
      </c>
      <c r="FV841">
        <v>0.3398827767354473</v>
      </c>
      <c r="FW841">
        <v>0.04358998318134572</v>
      </c>
      <c r="FX841">
        <v>0</v>
      </c>
      <c r="FY841">
        <v>0</v>
      </c>
      <c r="FZ841">
        <v>3</v>
      </c>
      <c r="GA841" t="s">
        <v>439</v>
      </c>
      <c r="GB841">
        <v>2.98347</v>
      </c>
      <c r="GC841">
        <v>2.71561</v>
      </c>
      <c r="GD841">
        <v>0.157154</v>
      </c>
      <c r="GE841">
        <v>0.163643</v>
      </c>
      <c r="GF841">
        <v>0.102785</v>
      </c>
      <c r="GG841">
        <v>0.0779745</v>
      </c>
      <c r="GH841">
        <v>26737.7</v>
      </c>
      <c r="GI841">
        <v>26633.1</v>
      </c>
      <c r="GJ841">
        <v>29481.4</v>
      </c>
      <c r="GK841">
        <v>29448.4</v>
      </c>
      <c r="GL841">
        <v>35038.9</v>
      </c>
      <c r="GM841">
        <v>36105.8</v>
      </c>
      <c r="GN841">
        <v>41526.6</v>
      </c>
      <c r="GO841">
        <v>41966</v>
      </c>
      <c r="GP841">
        <v>1.9581</v>
      </c>
      <c r="GQ841">
        <v>1.90365</v>
      </c>
      <c r="GR841">
        <v>0.0931323</v>
      </c>
      <c r="GS841">
        <v>0</v>
      </c>
      <c r="GT841">
        <v>25.1693</v>
      </c>
      <c r="GU841">
        <v>999.9</v>
      </c>
      <c r="GV841">
        <v>43.3</v>
      </c>
      <c r="GW841">
        <v>31.5</v>
      </c>
      <c r="GX841">
        <v>22.2428</v>
      </c>
      <c r="GY841">
        <v>62.8035</v>
      </c>
      <c r="GZ841">
        <v>33.6659</v>
      </c>
      <c r="HA841">
        <v>1</v>
      </c>
      <c r="HB841">
        <v>-0.0890345</v>
      </c>
      <c r="HC841">
        <v>0.209232</v>
      </c>
      <c r="HD841">
        <v>20.3326</v>
      </c>
      <c r="HE841">
        <v>5.21684</v>
      </c>
      <c r="HF841">
        <v>12.0099</v>
      </c>
      <c r="HG841">
        <v>4.9897</v>
      </c>
      <c r="HH841">
        <v>3.28865</v>
      </c>
      <c r="HI841">
        <v>9999</v>
      </c>
      <c r="HJ841">
        <v>9999</v>
      </c>
      <c r="HK841">
        <v>9999</v>
      </c>
      <c r="HL841">
        <v>157.9</v>
      </c>
      <c r="HM841">
        <v>1.86741</v>
      </c>
      <c r="HN841">
        <v>1.86646</v>
      </c>
      <c r="HO841">
        <v>1.86587</v>
      </c>
      <c r="HP841">
        <v>1.86585</v>
      </c>
      <c r="HQ841">
        <v>1.86768</v>
      </c>
      <c r="HR841">
        <v>1.87015</v>
      </c>
      <c r="HS841">
        <v>1.86876</v>
      </c>
      <c r="HT841">
        <v>1.87027</v>
      </c>
      <c r="HU841">
        <v>0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-3.571</v>
      </c>
      <c r="II841">
        <v>-0.0963</v>
      </c>
      <c r="IJ841">
        <v>-0.9279119013753974</v>
      </c>
      <c r="IK841">
        <v>-0.003643892653284941</v>
      </c>
      <c r="IL841">
        <v>8.948238347276123E-07</v>
      </c>
      <c r="IM841">
        <v>-2.445980282225029E-10</v>
      </c>
      <c r="IN841">
        <v>-0.1764634167570225</v>
      </c>
      <c r="IO841">
        <v>-0.01042730378795286</v>
      </c>
      <c r="IP841">
        <v>0.00100284695746963</v>
      </c>
      <c r="IQ841">
        <v>-1.701466411570297E-05</v>
      </c>
      <c r="IR841">
        <v>2</v>
      </c>
      <c r="IS841">
        <v>2310</v>
      </c>
      <c r="IT841">
        <v>1</v>
      </c>
      <c r="IU841">
        <v>25</v>
      </c>
      <c r="IV841">
        <v>67.59999999999999</v>
      </c>
      <c r="IW841">
        <v>67.3</v>
      </c>
      <c r="IX841">
        <v>2.00195</v>
      </c>
      <c r="IY841">
        <v>2.20947</v>
      </c>
      <c r="IZ841">
        <v>1.39648</v>
      </c>
      <c r="JA841">
        <v>2.34497</v>
      </c>
      <c r="JB841">
        <v>1.49536</v>
      </c>
      <c r="JC841">
        <v>2.31812</v>
      </c>
      <c r="JD841">
        <v>36.105</v>
      </c>
      <c r="JE841">
        <v>24.1575</v>
      </c>
      <c r="JF841">
        <v>18</v>
      </c>
      <c r="JG841">
        <v>517.269</v>
      </c>
      <c r="JH841">
        <v>438.703</v>
      </c>
      <c r="JI841">
        <v>24.9998</v>
      </c>
      <c r="JJ841">
        <v>26.297</v>
      </c>
      <c r="JK841">
        <v>29.9999</v>
      </c>
      <c r="JL841">
        <v>26.26</v>
      </c>
      <c r="JM841">
        <v>26.1971</v>
      </c>
      <c r="JN841">
        <v>40.0669</v>
      </c>
      <c r="JO841">
        <v>31.0987</v>
      </c>
      <c r="JP841">
        <v>46.6772</v>
      </c>
      <c r="JQ841">
        <v>25</v>
      </c>
      <c r="JR841">
        <v>955.259</v>
      </c>
      <c r="JS841">
        <v>15.6771</v>
      </c>
      <c r="JT841">
        <v>100.816</v>
      </c>
      <c r="JU841">
        <v>100.787</v>
      </c>
    </row>
    <row r="842" spans="1:281">
      <c r="A842">
        <v>826</v>
      </c>
      <c r="B842">
        <v>1658953290.1</v>
      </c>
      <c r="C842">
        <v>11652.09999990463</v>
      </c>
      <c r="D842" t="s">
        <v>2089</v>
      </c>
      <c r="E842" t="s">
        <v>2090</v>
      </c>
      <c r="F842">
        <v>5</v>
      </c>
      <c r="G842" t="s">
        <v>1976</v>
      </c>
      <c r="H842" t="s">
        <v>416</v>
      </c>
      <c r="I842">
        <v>1658953282.314285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958.5448482651097</v>
      </c>
      <c r="AK842">
        <v>897.3935636363632</v>
      </c>
      <c r="AL842">
        <v>3.376239543076093</v>
      </c>
      <c r="AM842">
        <v>65.19457410636298</v>
      </c>
      <c r="AN842">
        <f>(AP842 - AO842 + DI842*1E3/(8.314*(DK842+273.15)) * AR842/DH842 * AQ842) * DH842/(100*CV842) * 1000/(1000 - AP842)</f>
        <v>0</v>
      </c>
      <c r="AO842">
        <v>15.65907547412772</v>
      </c>
      <c r="AP842">
        <v>22.47583333333333</v>
      </c>
      <c r="AQ842">
        <v>-0.005532521969699148</v>
      </c>
      <c r="AR842">
        <v>84.67374055452532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417</v>
      </c>
      <c r="AY842" t="s">
        <v>417</v>
      </c>
      <c r="AZ842">
        <v>0</v>
      </c>
      <c r="BA842">
        <v>0</v>
      </c>
      <c r="BB842">
        <f>1-AZ842/BA842</f>
        <v>0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417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1394</v>
      </c>
      <c r="CA842">
        <v>300</v>
      </c>
      <c r="CB842">
        <v>300</v>
      </c>
      <c r="CC842">
        <v>300</v>
      </c>
      <c r="CD842">
        <v>10389.3</v>
      </c>
      <c r="CE842">
        <v>1221.96</v>
      </c>
      <c r="CF842">
        <v>-0.00688733</v>
      </c>
      <c r="CG842">
        <v>0.34</v>
      </c>
      <c r="CH842" t="s">
        <v>417</v>
      </c>
      <c r="CI842" t="s">
        <v>417</v>
      </c>
      <c r="CJ842" t="s">
        <v>417</v>
      </c>
      <c r="CK842" t="s">
        <v>417</v>
      </c>
      <c r="CL842" t="s">
        <v>417</v>
      </c>
      <c r="CM842" t="s">
        <v>417</v>
      </c>
      <c r="CN842" t="s">
        <v>417</v>
      </c>
      <c r="CO842" t="s">
        <v>417</v>
      </c>
      <c r="CP842" t="s">
        <v>417</v>
      </c>
      <c r="CQ842" t="s">
        <v>417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1658953282.314285</v>
      </c>
      <c r="DB842">
        <v>853.2723214285714</v>
      </c>
      <c r="DC842">
        <v>926.5519285714287</v>
      </c>
      <c r="DD842">
        <v>22.51102142857143</v>
      </c>
      <c r="DE842">
        <v>15.7145</v>
      </c>
      <c r="DF842">
        <v>856.8192857142857</v>
      </c>
      <c r="DG842">
        <v>22.60726785714286</v>
      </c>
      <c r="DH842">
        <v>500.0621071428571</v>
      </c>
      <c r="DI842">
        <v>90.36102857142855</v>
      </c>
      <c r="DJ842">
        <v>0.1000367857142857</v>
      </c>
      <c r="DK842">
        <v>27.06096428571428</v>
      </c>
      <c r="DL842">
        <v>26.70680714285714</v>
      </c>
      <c r="DM842">
        <v>999.9000000000002</v>
      </c>
      <c r="DN842">
        <v>0</v>
      </c>
      <c r="DO842">
        <v>0</v>
      </c>
      <c r="DP842">
        <v>9998.861428571428</v>
      </c>
      <c r="DQ842">
        <v>0</v>
      </c>
      <c r="DR842">
        <v>11.56520357142857</v>
      </c>
      <c r="DS842">
        <v>-73.27962500000001</v>
      </c>
      <c r="DT842">
        <v>872.9225</v>
      </c>
      <c r="DU842">
        <v>941.3438214285716</v>
      </c>
      <c r="DV842">
        <v>6.796513928571428</v>
      </c>
      <c r="DW842">
        <v>926.5519285714287</v>
      </c>
      <c r="DX842">
        <v>15.7145</v>
      </c>
      <c r="DY842">
        <v>2.034118928571429</v>
      </c>
      <c r="DZ842">
        <v>1.419978928571429</v>
      </c>
      <c r="EA842">
        <v>17.71245</v>
      </c>
      <c r="EB842">
        <v>12.13259642857143</v>
      </c>
      <c r="EC842">
        <v>1999.981428571429</v>
      </c>
      <c r="ED842">
        <v>0.9800004285714287</v>
      </c>
      <c r="EE842">
        <v>0.01999917142857143</v>
      </c>
      <c r="EF842">
        <v>0</v>
      </c>
      <c r="EG842">
        <v>893.7275357142856</v>
      </c>
      <c r="EH842">
        <v>5.00097</v>
      </c>
      <c r="EI842">
        <v>17780.17142857143</v>
      </c>
      <c r="EJ842">
        <v>16707.42857142857</v>
      </c>
      <c r="EK842">
        <v>38.55757142857142</v>
      </c>
      <c r="EL842">
        <v>39.062</v>
      </c>
      <c r="EM842">
        <v>38.5</v>
      </c>
      <c r="EN842">
        <v>38.7455</v>
      </c>
      <c r="EO842">
        <v>39.125</v>
      </c>
      <c r="EP842">
        <v>1955.081428571428</v>
      </c>
      <c r="EQ842">
        <v>39.9</v>
      </c>
      <c r="ER842">
        <v>0</v>
      </c>
      <c r="ES842">
        <v>4084.200000047684</v>
      </c>
      <c r="ET842">
        <v>0</v>
      </c>
      <c r="EU842">
        <v>893.7267307692308</v>
      </c>
      <c r="EV842">
        <v>-0.7464273411098529</v>
      </c>
      <c r="EW842">
        <v>2.061538380704477</v>
      </c>
      <c r="EX842">
        <v>17780.18846153846</v>
      </c>
      <c r="EY842">
        <v>15</v>
      </c>
      <c r="EZ842">
        <v>1658949246.1</v>
      </c>
      <c r="FA842" t="s">
        <v>1397</v>
      </c>
      <c r="FB842">
        <v>1658949228.6</v>
      </c>
      <c r="FC842">
        <v>1658949246.1</v>
      </c>
      <c r="FD842">
        <v>1</v>
      </c>
      <c r="FE842">
        <v>1.075</v>
      </c>
      <c r="FF842">
        <v>0.018</v>
      </c>
      <c r="FG842">
        <v>-2.327</v>
      </c>
      <c r="FH842">
        <v>-0.178</v>
      </c>
      <c r="FI842">
        <v>420</v>
      </c>
      <c r="FJ842">
        <v>13</v>
      </c>
      <c r="FK842">
        <v>0.09</v>
      </c>
      <c r="FL842">
        <v>0.02</v>
      </c>
      <c r="FM842">
        <v>-73.16094749999999</v>
      </c>
      <c r="FN842">
        <v>-2.881086303939781</v>
      </c>
      <c r="FO842">
        <v>0.2953537649899692</v>
      </c>
      <c r="FP842">
        <v>0</v>
      </c>
      <c r="FQ842">
        <v>893.6967941176471</v>
      </c>
      <c r="FR842">
        <v>0.4575859477022284</v>
      </c>
      <c r="FS842">
        <v>0.275853944668058</v>
      </c>
      <c r="FT842">
        <v>1</v>
      </c>
      <c r="FU842">
        <v>6.77439825</v>
      </c>
      <c r="FV842">
        <v>0.506247692307681</v>
      </c>
      <c r="FW842">
        <v>0.05210233583475403</v>
      </c>
      <c r="FX842">
        <v>0</v>
      </c>
      <c r="FY842">
        <v>1</v>
      </c>
      <c r="FZ842">
        <v>3</v>
      </c>
      <c r="GA842" t="s">
        <v>426</v>
      </c>
      <c r="GB842">
        <v>2.98358</v>
      </c>
      <c r="GC842">
        <v>2.71578</v>
      </c>
      <c r="GD842">
        <v>0.159117</v>
      </c>
      <c r="GE842">
        <v>0.165518</v>
      </c>
      <c r="GF842">
        <v>0.10269</v>
      </c>
      <c r="GG842">
        <v>0.07795530000000001</v>
      </c>
      <c r="GH842">
        <v>26675.4</v>
      </c>
      <c r="GI842">
        <v>26573.7</v>
      </c>
      <c r="GJ842">
        <v>29481.3</v>
      </c>
      <c r="GK842">
        <v>29448.7</v>
      </c>
      <c r="GL842">
        <v>35042.4</v>
      </c>
      <c r="GM842">
        <v>36107.1</v>
      </c>
      <c r="GN842">
        <v>41526.1</v>
      </c>
      <c r="GO842">
        <v>41966.6</v>
      </c>
      <c r="GP842">
        <v>1.9581</v>
      </c>
      <c r="GQ842">
        <v>1.90387</v>
      </c>
      <c r="GR842">
        <v>0.09361650000000001</v>
      </c>
      <c r="GS842">
        <v>0</v>
      </c>
      <c r="GT842">
        <v>25.1688</v>
      </c>
      <c r="GU842">
        <v>999.9</v>
      </c>
      <c r="GV842">
        <v>43.2</v>
      </c>
      <c r="GW842">
        <v>31.5</v>
      </c>
      <c r="GX842">
        <v>22.1926</v>
      </c>
      <c r="GY842">
        <v>62.8135</v>
      </c>
      <c r="GZ842">
        <v>33.6258</v>
      </c>
      <c r="HA842">
        <v>1</v>
      </c>
      <c r="HB842">
        <v>-0.0894741</v>
      </c>
      <c r="HC842">
        <v>0.207892</v>
      </c>
      <c r="HD842">
        <v>20.3327</v>
      </c>
      <c r="HE842">
        <v>5.21564</v>
      </c>
      <c r="HF842">
        <v>12.0099</v>
      </c>
      <c r="HG842">
        <v>4.9896</v>
      </c>
      <c r="HH842">
        <v>3.28863</v>
      </c>
      <c r="HI842">
        <v>9999</v>
      </c>
      <c r="HJ842">
        <v>9999</v>
      </c>
      <c r="HK842">
        <v>9999</v>
      </c>
      <c r="HL842">
        <v>157.9</v>
      </c>
      <c r="HM842">
        <v>1.8674</v>
      </c>
      <c r="HN842">
        <v>1.86646</v>
      </c>
      <c r="HO842">
        <v>1.86587</v>
      </c>
      <c r="HP842">
        <v>1.86584</v>
      </c>
      <c r="HQ842">
        <v>1.86768</v>
      </c>
      <c r="HR842">
        <v>1.87016</v>
      </c>
      <c r="HS842">
        <v>1.86876</v>
      </c>
      <c r="HT842">
        <v>1.87026</v>
      </c>
      <c r="HU842">
        <v>0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-3.615</v>
      </c>
      <c r="II842">
        <v>-0.09660000000000001</v>
      </c>
      <c r="IJ842">
        <v>-0.9279119013753974</v>
      </c>
      <c r="IK842">
        <v>-0.003643892653284941</v>
      </c>
      <c r="IL842">
        <v>8.948238347276123E-07</v>
      </c>
      <c r="IM842">
        <v>-2.445980282225029E-10</v>
      </c>
      <c r="IN842">
        <v>-0.1764634167570225</v>
      </c>
      <c r="IO842">
        <v>-0.01042730378795286</v>
      </c>
      <c r="IP842">
        <v>0.00100284695746963</v>
      </c>
      <c r="IQ842">
        <v>-1.701466411570297E-05</v>
      </c>
      <c r="IR842">
        <v>2</v>
      </c>
      <c r="IS842">
        <v>2310</v>
      </c>
      <c r="IT842">
        <v>1</v>
      </c>
      <c r="IU842">
        <v>25</v>
      </c>
      <c r="IV842">
        <v>67.7</v>
      </c>
      <c r="IW842">
        <v>67.40000000000001</v>
      </c>
      <c r="IX842">
        <v>2.02759</v>
      </c>
      <c r="IY842">
        <v>2.20825</v>
      </c>
      <c r="IZ842">
        <v>1.39648</v>
      </c>
      <c r="JA842">
        <v>2.34375</v>
      </c>
      <c r="JB842">
        <v>1.49536</v>
      </c>
      <c r="JC842">
        <v>2.2937</v>
      </c>
      <c r="JD842">
        <v>36.105</v>
      </c>
      <c r="JE842">
        <v>24.1575</v>
      </c>
      <c r="JF842">
        <v>18</v>
      </c>
      <c r="JG842">
        <v>517.26</v>
      </c>
      <c r="JH842">
        <v>438.831</v>
      </c>
      <c r="JI842">
        <v>24.9997</v>
      </c>
      <c r="JJ842">
        <v>26.2953</v>
      </c>
      <c r="JK842">
        <v>30</v>
      </c>
      <c r="JL842">
        <v>26.2588</v>
      </c>
      <c r="JM842">
        <v>26.1961</v>
      </c>
      <c r="JN842">
        <v>40.5929</v>
      </c>
      <c r="JO842">
        <v>31.0987</v>
      </c>
      <c r="JP842">
        <v>46.6772</v>
      </c>
      <c r="JQ842">
        <v>25</v>
      </c>
      <c r="JR842">
        <v>975.299</v>
      </c>
      <c r="JS842">
        <v>15.691</v>
      </c>
      <c r="JT842">
        <v>100.816</v>
      </c>
      <c r="JU842">
        <v>100.788</v>
      </c>
    </row>
    <row r="843" spans="1:281">
      <c r="A843">
        <v>827</v>
      </c>
      <c r="B843">
        <v>1658953295.1</v>
      </c>
      <c r="C843">
        <v>11657.09999990463</v>
      </c>
      <c r="D843" t="s">
        <v>2091</v>
      </c>
      <c r="E843" t="s">
        <v>2092</v>
      </c>
      <c r="F843">
        <v>5</v>
      </c>
      <c r="G843" t="s">
        <v>1976</v>
      </c>
      <c r="H843" t="s">
        <v>416</v>
      </c>
      <c r="I843">
        <v>1658953287.6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975.3853553155164</v>
      </c>
      <c r="AK843">
        <v>914.1336363636364</v>
      </c>
      <c r="AL843">
        <v>3.34918792839717</v>
      </c>
      <c r="AM843">
        <v>65.19457410636298</v>
      </c>
      <c r="AN843">
        <f>(AP843 - AO843 + DI843*1E3/(8.314*(DK843+273.15)) * AR843/DH843 * AQ843) * DH843/(100*CV843) * 1000/(1000 - AP843)</f>
        <v>0</v>
      </c>
      <c r="AO843">
        <v>15.65635697286326</v>
      </c>
      <c r="AP843">
        <v>22.46316181818181</v>
      </c>
      <c r="AQ843">
        <v>-0.002939944216946746</v>
      </c>
      <c r="AR843">
        <v>84.67374055452532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417</v>
      </c>
      <c r="AY843" t="s">
        <v>417</v>
      </c>
      <c r="AZ843">
        <v>0</v>
      </c>
      <c r="BA843">
        <v>0</v>
      </c>
      <c r="BB843">
        <f>1-AZ843/BA843</f>
        <v>0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417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1394</v>
      </c>
      <c r="CA843">
        <v>300</v>
      </c>
      <c r="CB843">
        <v>300</v>
      </c>
      <c r="CC843">
        <v>300</v>
      </c>
      <c r="CD843">
        <v>10389.3</v>
      </c>
      <c r="CE843">
        <v>1221.96</v>
      </c>
      <c r="CF843">
        <v>-0.00688733</v>
      </c>
      <c r="CG843">
        <v>0.34</v>
      </c>
      <c r="CH843" t="s">
        <v>417</v>
      </c>
      <c r="CI843" t="s">
        <v>417</v>
      </c>
      <c r="CJ843" t="s">
        <v>417</v>
      </c>
      <c r="CK843" t="s">
        <v>417</v>
      </c>
      <c r="CL843" t="s">
        <v>417</v>
      </c>
      <c r="CM843" t="s">
        <v>417</v>
      </c>
      <c r="CN843" t="s">
        <v>417</v>
      </c>
      <c r="CO843" t="s">
        <v>417</v>
      </c>
      <c r="CP843" t="s">
        <v>417</v>
      </c>
      <c r="CQ843" t="s">
        <v>417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1658953287.6</v>
      </c>
      <c r="DB843">
        <v>870.6096666666667</v>
      </c>
      <c r="DC843">
        <v>944.1463333333334</v>
      </c>
      <c r="DD843">
        <v>22.49045925925926</v>
      </c>
      <c r="DE843">
        <v>15.66724444444444</v>
      </c>
      <c r="DF843">
        <v>874.2026666666666</v>
      </c>
      <c r="DG843">
        <v>22.58688148148148</v>
      </c>
      <c r="DH843">
        <v>500.0464074074073</v>
      </c>
      <c r="DI843">
        <v>90.36174444444447</v>
      </c>
      <c r="DJ843">
        <v>0.09996855555555555</v>
      </c>
      <c r="DK843">
        <v>27.06087777777778</v>
      </c>
      <c r="DL843">
        <v>26.70696666666666</v>
      </c>
      <c r="DM843">
        <v>999.9000000000001</v>
      </c>
      <c r="DN843">
        <v>0</v>
      </c>
      <c r="DO843">
        <v>0</v>
      </c>
      <c r="DP843">
        <v>10001.33851851852</v>
      </c>
      <c r="DQ843">
        <v>0</v>
      </c>
      <c r="DR843">
        <v>11.56579259259259</v>
      </c>
      <c r="DS843">
        <v>-73.53668888888889</v>
      </c>
      <c r="DT843">
        <v>890.6403333333334</v>
      </c>
      <c r="DU843">
        <v>959.1736666666666</v>
      </c>
      <c r="DV843">
        <v>6.823203703703704</v>
      </c>
      <c r="DW843">
        <v>944.1463333333334</v>
      </c>
      <c r="DX843">
        <v>15.66724444444444</v>
      </c>
      <c r="DY843">
        <v>2.032277037037037</v>
      </c>
      <c r="DZ843">
        <v>1.415720370370371</v>
      </c>
      <c r="EA843">
        <v>17.69807037037037</v>
      </c>
      <c r="EB843">
        <v>12.08705555555556</v>
      </c>
      <c r="EC843">
        <v>2000.008888888889</v>
      </c>
      <c r="ED843">
        <v>0.9800005555555557</v>
      </c>
      <c r="EE843">
        <v>0.01999904444444444</v>
      </c>
      <c r="EF843">
        <v>0</v>
      </c>
      <c r="EG843">
        <v>893.6830370370369</v>
      </c>
      <c r="EH843">
        <v>5.00097</v>
      </c>
      <c r="EI843">
        <v>17779.62962962963</v>
      </c>
      <c r="EJ843">
        <v>16707.65925925926</v>
      </c>
      <c r="EK843">
        <v>38.562</v>
      </c>
      <c r="EL843">
        <v>39.062</v>
      </c>
      <c r="EM843">
        <v>38.5</v>
      </c>
      <c r="EN843">
        <v>38.75</v>
      </c>
      <c r="EO843">
        <v>39.125</v>
      </c>
      <c r="EP843">
        <v>1955.108518518518</v>
      </c>
      <c r="EQ843">
        <v>39.9</v>
      </c>
      <c r="ER843">
        <v>0</v>
      </c>
      <c r="ES843">
        <v>4089</v>
      </c>
      <c r="ET843">
        <v>0</v>
      </c>
      <c r="EU843">
        <v>893.681346153846</v>
      </c>
      <c r="EV843">
        <v>-1.928307686306231</v>
      </c>
      <c r="EW843">
        <v>-19.83931626578828</v>
      </c>
      <c r="EX843">
        <v>17779.41153846154</v>
      </c>
      <c r="EY843">
        <v>15</v>
      </c>
      <c r="EZ843">
        <v>1658949246.1</v>
      </c>
      <c r="FA843" t="s">
        <v>1397</v>
      </c>
      <c r="FB843">
        <v>1658949228.6</v>
      </c>
      <c r="FC843">
        <v>1658949246.1</v>
      </c>
      <c r="FD843">
        <v>1</v>
      </c>
      <c r="FE843">
        <v>1.075</v>
      </c>
      <c r="FF843">
        <v>0.018</v>
      </c>
      <c r="FG843">
        <v>-2.327</v>
      </c>
      <c r="FH843">
        <v>-0.178</v>
      </c>
      <c r="FI843">
        <v>420</v>
      </c>
      <c r="FJ843">
        <v>13</v>
      </c>
      <c r="FK843">
        <v>0.09</v>
      </c>
      <c r="FL843">
        <v>0.02</v>
      </c>
      <c r="FM843">
        <v>-73.35961</v>
      </c>
      <c r="FN843">
        <v>-2.829847654784141</v>
      </c>
      <c r="FO843">
        <v>0.2871214828256496</v>
      </c>
      <c r="FP843">
        <v>0</v>
      </c>
      <c r="FQ843">
        <v>893.7129411764704</v>
      </c>
      <c r="FR843">
        <v>-0.6802139000414725</v>
      </c>
      <c r="FS843">
        <v>0.2453320608261422</v>
      </c>
      <c r="FT843">
        <v>1</v>
      </c>
      <c r="FU843">
        <v>6.799228500000001</v>
      </c>
      <c r="FV843">
        <v>0.2966897560975502</v>
      </c>
      <c r="FW843">
        <v>0.03969285172105928</v>
      </c>
      <c r="FX843">
        <v>0</v>
      </c>
      <c r="FY843">
        <v>1</v>
      </c>
      <c r="FZ843">
        <v>3</v>
      </c>
      <c r="GA843" t="s">
        <v>426</v>
      </c>
      <c r="GB843">
        <v>2.98353</v>
      </c>
      <c r="GC843">
        <v>2.71567</v>
      </c>
      <c r="GD843">
        <v>0.161049</v>
      </c>
      <c r="GE843">
        <v>0.167381</v>
      </c>
      <c r="GF843">
        <v>0.10266</v>
      </c>
      <c r="GG843">
        <v>0.0778798</v>
      </c>
      <c r="GH843">
        <v>26613.7</v>
      </c>
      <c r="GI843">
        <v>26513.8</v>
      </c>
      <c r="GJ843">
        <v>29480.8</v>
      </c>
      <c r="GK843">
        <v>29448</v>
      </c>
      <c r="GL843">
        <v>35043.2</v>
      </c>
      <c r="GM843">
        <v>36109.3</v>
      </c>
      <c r="GN843">
        <v>41525.7</v>
      </c>
      <c r="GO843">
        <v>41965.6</v>
      </c>
      <c r="GP843">
        <v>1.95817</v>
      </c>
      <c r="GQ843">
        <v>1.90395</v>
      </c>
      <c r="GR843">
        <v>0.0938401</v>
      </c>
      <c r="GS843">
        <v>0</v>
      </c>
      <c r="GT843">
        <v>25.1689</v>
      </c>
      <c r="GU843">
        <v>999.9</v>
      </c>
      <c r="GV843">
        <v>43.2</v>
      </c>
      <c r="GW843">
        <v>31.5</v>
      </c>
      <c r="GX843">
        <v>22.1899</v>
      </c>
      <c r="GY843">
        <v>63.2135</v>
      </c>
      <c r="GZ843">
        <v>33.738</v>
      </c>
      <c r="HA843">
        <v>1</v>
      </c>
      <c r="HB843">
        <v>-0.08942840000000001</v>
      </c>
      <c r="HC843">
        <v>0.207141</v>
      </c>
      <c r="HD843">
        <v>20.3328</v>
      </c>
      <c r="HE843">
        <v>5.21654</v>
      </c>
      <c r="HF843">
        <v>12.0099</v>
      </c>
      <c r="HG843">
        <v>4.98945</v>
      </c>
      <c r="HH843">
        <v>3.28863</v>
      </c>
      <c r="HI843">
        <v>9999</v>
      </c>
      <c r="HJ843">
        <v>9999</v>
      </c>
      <c r="HK843">
        <v>9999</v>
      </c>
      <c r="HL843">
        <v>157.9</v>
      </c>
      <c r="HM843">
        <v>1.86741</v>
      </c>
      <c r="HN843">
        <v>1.86646</v>
      </c>
      <c r="HO843">
        <v>1.86587</v>
      </c>
      <c r="HP843">
        <v>1.86584</v>
      </c>
      <c r="HQ843">
        <v>1.86768</v>
      </c>
      <c r="HR843">
        <v>1.87015</v>
      </c>
      <c r="HS843">
        <v>1.86876</v>
      </c>
      <c r="HT843">
        <v>1.87026</v>
      </c>
      <c r="HU843">
        <v>0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-3.658</v>
      </c>
      <c r="II843">
        <v>-0.09669999999999999</v>
      </c>
      <c r="IJ843">
        <v>-0.9279119013753974</v>
      </c>
      <c r="IK843">
        <v>-0.003643892653284941</v>
      </c>
      <c r="IL843">
        <v>8.948238347276123E-07</v>
      </c>
      <c r="IM843">
        <v>-2.445980282225029E-10</v>
      </c>
      <c r="IN843">
        <v>-0.1764634167570225</v>
      </c>
      <c r="IO843">
        <v>-0.01042730378795286</v>
      </c>
      <c r="IP843">
        <v>0.00100284695746963</v>
      </c>
      <c r="IQ843">
        <v>-1.701466411570297E-05</v>
      </c>
      <c r="IR843">
        <v>2</v>
      </c>
      <c r="IS843">
        <v>2310</v>
      </c>
      <c r="IT843">
        <v>1</v>
      </c>
      <c r="IU843">
        <v>25</v>
      </c>
      <c r="IV843">
        <v>67.8</v>
      </c>
      <c r="IW843">
        <v>67.5</v>
      </c>
      <c r="IX843">
        <v>2.05811</v>
      </c>
      <c r="IY843">
        <v>2.19971</v>
      </c>
      <c r="IZ843">
        <v>1.39648</v>
      </c>
      <c r="JA843">
        <v>2.34497</v>
      </c>
      <c r="JB843">
        <v>1.49536</v>
      </c>
      <c r="JC843">
        <v>2.33276</v>
      </c>
      <c r="JD843">
        <v>36.105</v>
      </c>
      <c r="JE843">
        <v>24.1663</v>
      </c>
      <c r="JF843">
        <v>18</v>
      </c>
      <c r="JG843">
        <v>517.298</v>
      </c>
      <c r="JH843">
        <v>438.866</v>
      </c>
      <c r="JI843">
        <v>24.9997</v>
      </c>
      <c r="JJ843">
        <v>26.2947</v>
      </c>
      <c r="JK843">
        <v>30.0001</v>
      </c>
      <c r="JL843">
        <v>26.2577</v>
      </c>
      <c r="JM843">
        <v>26.1949</v>
      </c>
      <c r="JN843">
        <v>41.202</v>
      </c>
      <c r="JO843">
        <v>31.0987</v>
      </c>
      <c r="JP843">
        <v>46.3008</v>
      </c>
      <c r="JQ843">
        <v>25</v>
      </c>
      <c r="JR843">
        <v>988.657</v>
      </c>
      <c r="JS843">
        <v>15.6863</v>
      </c>
      <c r="JT843">
        <v>100.814</v>
      </c>
      <c r="JU843">
        <v>100.786</v>
      </c>
    </row>
    <row r="844" spans="1:281">
      <c r="A844">
        <v>828</v>
      </c>
      <c r="B844">
        <v>1658953300.1</v>
      </c>
      <c r="C844">
        <v>11662.09999990463</v>
      </c>
      <c r="D844" t="s">
        <v>2093</v>
      </c>
      <c r="E844" t="s">
        <v>2094</v>
      </c>
      <c r="F844">
        <v>5</v>
      </c>
      <c r="G844" t="s">
        <v>1976</v>
      </c>
      <c r="H844" t="s">
        <v>416</v>
      </c>
      <c r="I844">
        <v>1658953292.314285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992.352982582669</v>
      </c>
      <c r="AK844">
        <v>931.1224484848482</v>
      </c>
      <c r="AL844">
        <v>3.435238080408479</v>
      </c>
      <c r="AM844">
        <v>65.19457410636298</v>
      </c>
      <c r="AN844">
        <f>(AP844 - AO844 + DI844*1E3/(8.314*(DK844+273.15)) * AR844/DH844 * AQ844) * DH844/(100*CV844) * 1000/(1000 - AP844)</f>
        <v>0</v>
      </c>
      <c r="AO844">
        <v>15.62264294399408</v>
      </c>
      <c r="AP844">
        <v>22.45454242424242</v>
      </c>
      <c r="AQ844">
        <v>-6.569256135608315E-05</v>
      </c>
      <c r="AR844">
        <v>84.67374055452532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417</v>
      </c>
      <c r="AY844" t="s">
        <v>417</v>
      </c>
      <c r="AZ844">
        <v>0</v>
      </c>
      <c r="BA844">
        <v>0</v>
      </c>
      <c r="BB844">
        <f>1-AZ844/BA844</f>
        <v>0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417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1394</v>
      </c>
      <c r="CA844">
        <v>300</v>
      </c>
      <c r="CB844">
        <v>300</v>
      </c>
      <c r="CC844">
        <v>300</v>
      </c>
      <c r="CD844">
        <v>10389.3</v>
      </c>
      <c r="CE844">
        <v>1221.96</v>
      </c>
      <c r="CF844">
        <v>-0.00688733</v>
      </c>
      <c r="CG844">
        <v>0.34</v>
      </c>
      <c r="CH844" t="s">
        <v>417</v>
      </c>
      <c r="CI844" t="s">
        <v>417</v>
      </c>
      <c r="CJ844" t="s">
        <v>417</v>
      </c>
      <c r="CK844" t="s">
        <v>417</v>
      </c>
      <c r="CL844" t="s">
        <v>417</v>
      </c>
      <c r="CM844" t="s">
        <v>417</v>
      </c>
      <c r="CN844" t="s">
        <v>417</v>
      </c>
      <c r="CO844" t="s">
        <v>417</v>
      </c>
      <c r="CP844" t="s">
        <v>417</v>
      </c>
      <c r="CQ844" t="s">
        <v>417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1658953292.314285</v>
      </c>
      <c r="DB844">
        <v>886.1068214285715</v>
      </c>
      <c r="DC844">
        <v>959.8431428571429</v>
      </c>
      <c r="DD844">
        <v>22.47213214285714</v>
      </c>
      <c r="DE844">
        <v>15.64406071428571</v>
      </c>
      <c r="DF844">
        <v>889.74075</v>
      </c>
      <c r="DG844">
        <v>22.56871428571429</v>
      </c>
      <c r="DH844">
        <v>500.0542857142858</v>
      </c>
      <c r="DI844">
        <v>90.36214642857144</v>
      </c>
      <c r="DJ844">
        <v>0.09998237857142857</v>
      </c>
      <c r="DK844">
        <v>27.06692142857143</v>
      </c>
      <c r="DL844">
        <v>26.704575</v>
      </c>
      <c r="DM844">
        <v>999.9000000000002</v>
      </c>
      <c r="DN844">
        <v>0</v>
      </c>
      <c r="DO844">
        <v>0</v>
      </c>
      <c r="DP844">
        <v>10002.38607142857</v>
      </c>
      <c r="DQ844">
        <v>0</v>
      </c>
      <c r="DR844">
        <v>11.56378928571429</v>
      </c>
      <c r="DS844">
        <v>-73.73627142857143</v>
      </c>
      <c r="DT844">
        <v>906.4772142857144</v>
      </c>
      <c r="DU844">
        <v>975.0973928571428</v>
      </c>
      <c r="DV844">
        <v>6.828055714285715</v>
      </c>
      <c r="DW844">
        <v>959.8431428571429</v>
      </c>
      <c r="DX844">
        <v>15.64406071428571</v>
      </c>
      <c r="DY844">
        <v>2.03063</v>
      </c>
      <c r="DZ844">
        <v>1.413632142857143</v>
      </c>
      <c r="EA844">
        <v>17.68521071428571</v>
      </c>
      <c r="EB844">
        <v>12.06465357142857</v>
      </c>
      <c r="EC844">
        <v>2000.009285714286</v>
      </c>
      <c r="ED844">
        <v>0.9800005357142858</v>
      </c>
      <c r="EE844">
        <v>0.01999906428571429</v>
      </c>
      <c r="EF844">
        <v>0</v>
      </c>
      <c r="EG844">
        <v>893.4144642857143</v>
      </c>
      <c r="EH844">
        <v>5.00097</v>
      </c>
      <c r="EI844">
        <v>17776.26428571429</v>
      </c>
      <c r="EJ844">
        <v>16707.65357142857</v>
      </c>
      <c r="EK844">
        <v>38.562</v>
      </c>
      <c r="EL844">
        <v>39.062</v>
      </c>
      <c r="EM844">
        <v>38.5</v>
      </c>
      <c r="EN844">
        <v>38.75</v>
      </c>
      <c r="EO844">
        <v>39.125</v>
      </c>
      <c r="EP844">
        <v>1955.108928571429</v>
      </c>
      <c r="EQ844">
        <v>39.9</v>
      </c>
      <c r="ER844">
        <v>0</v>
      </c>
      <c r="ES844">
        <v>4093.799999952316</v>
      </c>
      <c r="ET844">
        <v>0</v>
      </c>
      <c r="EU844">
        <v>893.4310384615385</v>
      </c>
      <c r="EV844">
        <v>-2.894871776025487</v>
      </c>
      <c r="EW844">
        <v>-57.3606836928443</v>
      </c>
      <c r="EX844">
        <v>17776.16923076923</v>
      </c>
      <c r="EY844">
        <v>15</v>
      </c>
      <c r="EZ844">
        <v>1658949246.1</v>
      </c>
      <c r="FA844" t="s">
        <v>1397</v>
      </c>
      <c r="FB844">
        <v>1658949228.6</v>
      </c>
      <c r="FC844">
        <v>1658949246.1</v>
      </c>
      <c r="FD844">
        <v>1</v>
      </c>
      <c r="FE844">
        <v>1.075</v>
      </c>
      <c r="FF844">
        <v>0.018</v>
      </c>
      <c r="FG844">
        <v>-2.327</v>
      </c>
      <c r="FH844">
        <v>-0.178</v>
      </c>
      <c r="FI844">
        <v>420</v>
      </c>
      <c r="FJ844">
        <v>13</v>
      </c>
      <c r="FK844">
        <v>0.09</v>
      </c>
      <c r="FL844">
        <v>0.02</v>
      </c>
      <c r="FM844">
        <v>-73.62353170731707</v>
      </c>
      <c r="FN844">
        <v>-2.557983972125467</v>
      </c>
      <c r="FO844">
        <v>0.2628285061190888</v>
      </c>
      <c r="FP844">
        <v>0</v>
      </c>
      <c r="FQ844">
        <v>893.5386176470589</v>
      </c>
      <c r="FR844">
        <v>-2.802368216364855</v>
      </c>
      <c r="FS844">
        <v>0.3763410542318593</v>
      </c>
      <c r="FT844">
        <v>0</v>
      </c>
      <c r="FU844">
        <v>6.824891463414635</v>
      </c>
      <c r="FV844">
        <v>0.07199205574914262</v>
      </c>
      <c r="FW844">
        <v>0.01745119725587033</v>
      </c>
      <c r="FX844">
        <v>1</v>
      </c>
      <c r="FY844">
        <v>1</v>
      </c>
      <c r="FZ844">
        <v>3</v>
      </c>
      <c r="GA844" t="s">
        <v>426</v>
      </c>
      <c r="GB844">
        <v>2.98352</v>
      </c>
      <c r="GC844">
        <v>2.71558</v>
      </c>
      <c r="GD844">
        <v>0.162999</v>
      </c>
      <c r="GE844">
        <v>0.169263</v>
      </c>
      <c r="GF844">
        <v>0.102632</v>
      </c>
      <c r="GG844">
        <v>0.0777987</v>
      </c>
      <c r="GH844">
        <v>26552.3</v>
      </c>
      <c r="GI844">
        <v>26454</v>
      </c>
      <c r="GJ844">
        <v>29481.3</v>
      </c>
      <c r="GK844">
        <v>29448.1</v>
      </c>
      <c r="GL844">
        <v>35045.1</v>
      </c>
      <c r="GM844">
        <v>36112.7</v>
      </c>
      <c r="GN844">
        <v>41526.5</v>
      </c>
      <c r="GO844">
        <v>41965.8</v>
      </c>
      <c r="GP844">
        <v>1.95802</v>
      </c>
      <c r="GQ844">
        <v>1.9041</v>
      </c>
      <c r="GR844">
        <v>0.0936538</v>
      </c>
      <c r="GS844">
        <v>0</v>
      </c>
      <c r="GT844">
        <v>25.1679</v>
      </c>
      <c r="GU844">
        <v>999.9</v>
      </c>
      <c r="GV844">
        <v>43.2</v>
      </c>
      <c r="GW844">
        <v>31.5</v>
      </c>
      <c r="GX844">
        <v>22.1901</v>
      </c>
      <c r="GY844">
        <v>63.1035</v>
      </c>
      <c r="GZ844">
        <v>33.8982</v>
      </c>
      <c r="HA844">
        <v>1</v>
      </c>
      <c r="HB844">
        <v>-0.0895122</v>
      </c>
      <c r="HC844">
        <v>0.206944</v>
      </c>
      <c r="HD844">
        <v>20.3327</v>
      </c>
      <c r="HE844">
        <v>5.21549</v>
      </c>
      <c r="HF844">
        <v>12.0098</v>
      </c>
      <c r="HG844">
        <v>4.98925</v>
      </c>
      <c r="HH844">
        <v>3.28848</v>
      </c>
      <c r="HI844">
        <v>9999</v>
      </c>
      <c r="HJ844">
        <v>9999</v>
      </c>
      <c r="HK844">
        <v>9999</v>
      </c>
      <c r="HL844">
        <v>157.9</v>
      </c>
      <c r="HM844">
        <v>1.86741</v>
      </c>
      <c r="HN844">
        <v>1.86646</v>
      </c>
      <c r="HO844">
        <v>1.86585</v>
      </c>
      <c r="HP844">
        <v>1.86584</v>
      </c>
      <c r="HQ844">
        <v>1.86768</v>
      </c>
      <c r="HR844">
        <v>1.87017</v>
      </c>
      <c r="HS844">
        <v>1.86876</v>
      </c>
      <c r="HT844">
        <v>1.87026</v>
      </c>
      <c r="HU844">
        <v>0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-3.702</v>
      </c>
      <c r="II844">
        <v>-0.09669999999999999</v>
      </c>
      <c r="IJ844">
        <v>-0.9279119013753974</v>
      </c>
      <c r="IK844">
        <v>-0.003643892653284941</v>
      </c>
      <c r="IL844">
        <v>8.948238347276123E-07</v>
      </c>
      <c r="IM844">
        <v>-2.445980282225029E-10</v>
      </c>
      <c r="IN844">
        <v>-0.1764634167570225</v>
      </c>
      <c r="IO844">
        <v>-0.01042730378795286</v>
      </c>
      <c r="IP844">
        <v>0.00100284695746963</v>
      </c>
      <c r="IQ844">
        <v>-1.701466411570297E-05</v>
      </c>
      <c r="IR844">
        <v>2</v>
      </c>
      <c r="IS844">
        <v>2310</v>
      </c>
      <c r="IT844">
        <v>1</v>
      </c>
      <c r="IU844">
        <v>25</v>
      </c>
      <c r="IV844">
        <v>67.90000000000001</v>
      </c>
      <c r="IW844">
        <v>67.59999999999999</v>
      </c>
      <c r="IX844">
        <v>2.08496</v>
      </c>
      <c r="IY844">
        <v>2.19482</v>
      </c>
      <c r="IZ844">
        <v>1.39648</v>
      </c>
      <c r="JA844">
        <v>2.34497</v>
      </c>
      <c r="JB844">
        <v>1.49536</v>
      </c>
      <c r="JC844">
        <v>2.36938</v>
      </c>
      <c r="JD844">
        <v>36.105</v>
      </c>
      <c r="JE844">
        <v>24.1663</v>
      </c>
      <c r="JF844">
        <v>18</v>
      </c>
      <c r="JG844">
        <v>517.201</v>
      </c>
      <c r="JH844">
        <v>438.957</v>
      </c>
      <c r="JI844">
        <v>24.9999</v>
      </c>
      <c r="JJ844">
        <v>26.2931</v>
      </c>
      <c r="JK844">
        <v>30</v>
      </c>
      <c r="JL844">
        <v>26.2577</v>
      </c>
      <c r="JM844">
        <v>26.1949</v>
      </c>
      <c r="JN844">
        <v>41.7274</v>
      </c>
      <c r="JO844">
        <v>31.0987</v>
      </c>
      <c r="JP844">
        <v>46.3008</v>
      </c>
      <c r="JQ844">
        <v>25</v>
      </c>
      <c r="JR844">
        <v>1008.7</v>
      </c>
      <c r="JS844">
        <v>15.6934</v>
      </c>
      <c r="JT844">
        <v>100.816</v>
      </c>
      <c r="JU844">
        <v>100.786</v>
      </c>
    </row>
    <row r="845" spans="1:281">
      <c r="A845">
        <v>829</v>
      </c>
      <c r="B845">
        <v>1658953305.1</v>
      </c>
      <c r="C845">
        <v>11667.09999990463</v>
      </c>
      <c r="D845" t="s">
        <v>2095</v>
      </c>
      <c r="E845" t="s">
        <v>2096</v>
      </c>
      <c r="F845">
        <v>5</v>
      </c>
      <c r="G845" t="s">
        <v>1976</v>
      </c>
      <c r="H845" t="s">
        <v>416</v>
      </c>
      <c r="I845">
        <v>1658953297.6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1009.52463983039</v>
      </c>
      <c r="AK845">
        <v>948.3486121212117</v>
      </c>
      <c r="AL845">
        <v>3.441813281150537</v>
      </c>
      <c r="AM845">
        <v>65.19457410636298</v>
      </c>
      <c r="AN845">
        <f>(AP845 - AO845 + DI845*1E3/(8.314*(DK845+273.15)) * AR845/DH845 * AQ845) * DH845/(100*CV845) * 1000/(1000 - AP845)</f>
        <v>0</v>
      </c>
      <c r="AO845">
        <v>15.61297477278512</v>
      </c>
      <c r="AP845">
        <v>22.45262303030303</v>
      </c>
      <c r="AQ845">
        <v>-6.429556053782732E-05</v>
      </c>
      <c r="AR845">
        <v>84.67374055452532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417</v>
      </c>
      <c r="AY845" t="s">
        <v>417</v>
      </c>
      <c r="AZ845">
        <v>0</v>
      </c>
      <c r="BA845">
        <v>0</v>
      </c>
      <c r="BB845">
        <f>1-AZ845/BA845</f>
        <v>0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417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1394</v>
      </c>
      <c r="CA845">
        <v>300</v>
      </c>
      <c r="CB845">
        <v>300</v>
      </c>
      <c r="CC845">
        <v>300</v>
      </c>
      <c r="CD845">
        <v>10389.3</v>
      </c>
      <c r="CE845">
        <v>1221.96</v>
      </c>
      <c r="CF845">
        <v>-0.00688733</v>
      </c>
      <c r="CG845">
        <v>0.34</v>
      </c>
      <c r="CH845" t="s">
        <v>417</v>
      </c>
      <c r="CI845" t="s">
        <v>417</v>
      </c>
      <c r="CJ845" t="s">
        <v>417</v>
      </c>
      <c r="CK845" t="s">
        <v>417</v>
      </c>
      <c r="CL845" t="s">
        <v>417</v>
      </c>
      <c r="CM845" t="s">
        <v>417</v>
      </c>
      <c r="CN845" t="s">
        <v>417</v>
      </c>
      <c r="CO845" t="s">
        <v>417</v>
      </c>
      <c r="CP845" t="s">
        <v>417</v>
      </c>
      <c r="CQ845" t="s">
        <v>417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1658953297.6</v>
      </c>
      <c r="DB845">
        <v>903.6184074074074</v>
      </c>
      <c r="DC845">
        <v>977.5269999999999</v>
      </c>
      <c r="DD845">
        <v>22.45957777777778</v>
      </c>
      <c r="DE845">
        <v>15.62817777777778</v>
      </c>
      <c r="DF845">
        <v>907.2984814814814</v>
      </c>
      <c r="DG845">
        <v>22.55626666666667</v>
      </c>
      <c r="DH845">
        <v>500.0582962962962</v>
      </c>
      <c r="DI845">
        <v>90.36206296296295</v>
      </c>
      <c r="DJ845">
        <v>0.09995729629629629</v>
      </c>
      <c r="DK845">
        <v>27.07565555555555</v>
      </c>
      <c r="DL845">
        <v>26.7023962962963</v>
      </c>
      <c r="DM845">
        <v>999.9000000000001</v>
      </c>
      <c r="DN845">
        <v>0</v>
      </c>
      <c r="DO845">
        <v>0</v>
      </c>
      <c r="DP845">
        <v>10004.76148148148</v>
      </c>
      <c r="DQ845">
        <v>0</v>
      </c>
      <c r="DR845">
        <v>11.56850370370371</v>
      </c>
      <c r="DS845">
        <v>-73.90854814814814</v>
      </c>
      <c r="DT845">
        <v>924.3795925925928</v>
      </c>
      <c r="DU845">
        <v>993.0466666666666</v>
      </c>
      <c r="DV845">
        <v>6.831391111111111</v>
      </c>
      <c r="DW845">
        <v>977.5269999999999</v>
      </c>
      <c r="DX845">
        <v>15.62817777777778</v>
      </c>
      <c r="DY845">
        <v>2.029492962962963</v>
      </c>
      <c r="DZ845">
        <v>1.412194444444445</v>
      </c>
      <c r="EA845">
        <v>17.67632962962963</v>
      </c>
      <c r="EB845">
        <v>12.04921111111111</v>
      </c>
      <c r="EC845">
        <v>2000.008888888889</v>
      </c>
      <c r="ED845">
        <v>0.9800004444444446</v>
      </c>
      <c r="EE845">
        <v>0.01999915555555556</v>
      </c>
      <c r="EF845">
        <v>0</v>
      </c>
      <c r="EG845">
        <v>893.1336296296295</v>
      </c>
      <c r="EH845">
        <v>5.00097</v>
      </c>
      <c r="EI845">
        <v>17771.6962962963</v>
      </c>
      <c r="EJ845">
        <v>16707.64444444444</v>
      </c>
      <c r="EK845">
        <v>38.562</v>
      </c>
      <c r="EL845">
        <v>39.062</v>
      </c>
      <c r="EM845">
        <v>38.5</v>
      </c>
      <c r="EN845">
        <v>38.75</v>
      </c>
      <c r="EO845">
        <v>39.125</v>
      </c>
      <c r="EP845">
        <v>1955.108518518519</v>
      </c>
      <c r="EQ845">
        <v>39.9</v>
      </c>
      <c r="ER845">
        <v>0</v>
      </c>
      <c r="ES845">
        <v>4099.200000047684</v>
      </c>
      <c r="ET845">
        <v>0</v>
      </c>
      <c r="EU845">
        <v>893.127</v>
      </c>
      <c r="EV845">
        <v>-4.077769228102917</v>
      </c>
      <c r="EW845">
        <v>-57.99999985691566</v>
      </c>
      <c r="EX845">
        <v>17771.256</v>
      </c>
      <c r="EY845">
        <v>15</v>
      </c>
      <c r="EZ845">
        <v>1658949246.1</v>
      </c>
      <c r="FA845" t="s">
        <v>1397</v>
      </c>
      <c r="FB845">
        <v>1658949228.6</v>
      </c>
      <c r="FC845">
        <v>1658949246.1</v>
      </c>
      <c r="FD845">
        <v>1</v>
      </c>
      <c r="FE845">
        <v>1.075</v>
      </c>
      <c r="FF845">
        <v>0.018</v>
      </c>
      <c r="FG845">
        <v>-2.327</v>
      </c>
      <c r="FH845">
        <v>-0.178</v>
      </c>
      <c r="FI845">
        <v>420</v>
      </c>
      <c r="FJ845">
        <v>13</v>
      </c>
      <c r="FK845">
        <v>0.09</v>
      </c>
      <c r="FL845">
        <v>0.02</v>
      </c>
      <c r="FM845">
        <v>-73.801435</v>
      </c>
      <c r="FN845">
        <v>-2.167947467166807</v>
      </c>
      <c r="FO845">
        <v>0.218496102425192</v>
      </c>
      <c r="FP845">
        <v>0</v>
      </c>
      <c r="FQ845">
        <v>893.3072352941175</v>
      </c>
      <c r="FR845">
        <v>-3.089075628102419</v>
      </c>
      <c r="FS845">
        <v>0.4101536339717214</v>
      </c>
      <c r="FT845">
        <v>0</v>
      </c>
      <c r="FU845">
        <v>6.830703750000001</v>
      </c>
      <c r="FV845">
        <v>0.05389632270167737</v>
      </c>
      <c r="FW845">
        <v>0.01150318079652315</v>
      </c>
      <c r="FX845">
        <v>1</v>
      </c>
      <c r="FY845">
        <v>1</v>
      </c>
      <c r="FZ845">
        <v>3</v>
      </c>
      <c r="GA845" t="s">
        <v>426</v>
      </c>
      <c r="GB845">
        <v>2.98351</v>
      </c>
      <c r="GC845">
        <v>2.71578</v>
      </c>
      <c r="GD845">
        <v>0.164944</v>
      </c>
      <c r="GE845">
        <v>0.171099</v>
      </c>
      <c r="GF845">
        <v>0.102619</v>
      </c>
      <c r="GG845">
        <v>0.0777963</v>
      </c>
      <c r="GH845">
        <v>26490.5</v>
      </c>
      <c r="GI845">
        <v>26396</v>
      </c>
      <c r="GJ845">
        <v>29481.2</v>
      </c>
      <c r="GK845">
        <v>29448.6</v>
      </c>
      <c r="GL845">
        <v>35045.4</v>
      </c>
      <c r="GM845">
        <v>36113.4</v>
      </c>
      <c r="GN845">
        <v>41526.3</v>
      </c>
      <c r="GO845">
        <v>41966.4</v>
      </c>
      <c r="GP845">
        <v>1.95805</v>
      </c>
      <c r="GQ845">
        <v>1.90422</v>
      </c>
      <c r="GR845">
        <v>0.09380280000000001</v>
      </c>
      <c r="GS845">
        <v>0</v>
      </c>
      <c r="GT845">
        <v>25.1673</v>
      </c>
      <c r="GU845">
        <v>999.9</v>
      </c>
      <c r="GV845">
        <v>43.1</v>
      </c>
      <c r="GW845">
        <v>31.5</v>
      </c>
      <c r="GX845">
        <v>22.1394</v>
      </c>
      <c r="GY845">
        <v>62.9335</v>
      </c>
      <c r="GZ845">
        <v>34.0385</v>
      </c>
      <c r="HA845">
        <v>1</v>
      </c>
      <c r="HB845">
        <v>-0.08957320000000001</v>
      </c>
      <c r="HC845">
        <v>0.206699</v>
      </c>
      <c r="HD845">
        <v>20.3326</v>
      </c>
      <c r="HE845">
        <v>5.21654</v>
      </c>
      <c r="HF845">
        <v>12.0099</v>
      </c>
      <c r="HG845">
        <v>4.98975</v>
      </c>
      <c r="HH845">
        <v>3.2885</v>
      </c>
      <c r="HI845">
        <v>9999</v>
      </c>
      <c r="HJ845">
        <v>9999</v>
      </c>
      <c r="HK845">
        <v>9999</v>
      </c>
      <c r="HL845">
        <v>157.9</v>
      </c>
      <c r="HM845">
        <v>1.86738</v>
      </c>
      <c r="HN845">
        <v>1.86646</v>
      </c>
      <c r="HO845">
        <v>1.86586</v>
      </c>
      <c r="HP845">
        <v>1.86584</v>
      </c>
      <c r="HQ845">
        <v>1.86768</v>
      </c>
      <c r="HR845">
        <v>1.87017</v>
      </c>
      <c r="HS845">
        <v>1.86876</v>
      </c>
      <c r="HT845">
        <v>1.87026</v>
      </c>
      <c r="HU845">
        <v>0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-3.746</v>
      </c>
      <c r="II845">
        <v>-0.0968</v>
      </c>
      <c r="IJ845">
        <v>-0.9279119013753974</v>
      </c>
      <c r="IK845">
        <v>-0.003643892653284941</v>
      </c>
      <c r="IL845">
        <v>8.948238347276123E-07</v>
      </c>
      <c r="IM845">
        <v>-2.445980282225029E-10</v>
      </c>
      <c r="IN845">
        <v>-0.1764634167570225</v>
      </c>
      <c r="IO845">
        <v>-0.01042730378795286</v>
      </c>
      <c r="IP845">
        <v>0.00100284695746963</v>
      </c>
      <c r="IQ845">
        <v>-1.701466411570297E-05</v>
      </c>
      <c r="IR845">
        <v>2</v>
      </c>
      <c r="IS845">
        <v>2310</v>
      </c>
      <c r="IT845">
        <v>1</v>
      </c>
      <c r="IU845">
        <v>25</v>
      </c>
      <c r="IV845">
        <v>67.90000000000001</v>
      </c>
      <c r="IW845">
        <v>67.7</v>
      </c>
      <c r="IX845">
        <v>2.11426</v>
      </c>
      <c r="IY845">
        <v>2.1936</v>
      </c>
      <c r="IZ845">
        <v>1.39648</v>
      </c>
      <c r="JA845">
        <v>2.34497</v>
      </c>
      <c r="JB845">
        <v>1.49536</v>
      </c>
      <c r="JC845">
        <v>2.39624</v>
      </c>
      <c r="JD845">
        <v>36.105</v>
      </c>
      <c r="JE845">
        <v>24.1663</v>
      </c>
      <c r="JF845">
        <v>18</v>
      </c>
      <c r="JG845">
        <v>517.203</v>
      </c>
      <c r="JH845">
        <v>439.029</v>
      </c>
      <c r="JI845">
        <v>24.9998</v>
      </c>
      <c r="JJ845">
        <v>26.2914</v>
      </c>
      <c r="JK845">
        <v>30</v>
      </c>
      <c r="JL845">
        <v>26.2561</v>
      </c>
      <c r="JM845">
        <v>26.1945</v>
      </c>
      <c r="JN845">
        <v>42.328</v>
      </c>
      <c r="JO845">
        <v>30.8193</v>
      </c>
      <c r="JP845">
        <v>46.3008</v>
      </c>
      <c r="JQ845">
        <v>25</v>
      </c>
      <c r="JR845">
        <v>1022.07</v>
      </c>
      <c r="JS845">
        <v>15.6933</v>
      </c>
      <c r="JT845">
        <v>100.816</v>
      </c>
      <c r="JU845">
        <v>100.788</v>
      </c>
    </row>
    <row r="846" spans="1:281">
      <c r="A846">
        <v>830</v>
      </c>
      <c r="B846">
        <v>1658953310.1</v>
      </c>
      <c r="C846">
        <v>11672.09999990463</v>
      </c>
      <c r="D846" t="s">
        <v>2097</v>
      </c>
      <c r="E846" t="s">
        <v>2098</v>
      </c>
      <c r="F846">
        <v>5</v>
      </c>
      <c r="G846" t="s">
        <v>1976</v>
      </c>
      <c r="H846" t="s">
        <v>416</v>
      </c>
      <c r="I846">
        <v>1658953302.314285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1026.439132725993</v>
      </c>
      <c r="AK846">
        <v>965.3339636363629</v>
      </c>
      <c r="AL846">
        <v>3.407062247492222</v>
      </c>
      <c r="AM846">
        <v>65.19457410636298</v>
      </c>
      <c r="AN846">
        <f>(AP846 - AO846 + DI846*1E3/(8.314*(DK846+273.15)) * AR846/DH846 * AQ846) * DH846/(100*CV846) * 1000/(1000 - AP846)</f>
        <v>0</v>
      </c>
      <c r="AO846">
        <v>15.63072321143093</v>
      </c>
      <c r="AP846">
        <v>22.44830181818182</v>
      </c>
      <c r="AQ846">
        <v>-0.0002893010563207255</v>
      </c>
      <c r="AR846">
        <v>84.67374055452532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417</v>
      </c>
      <c r="AY846" t="s">
        <v>417</v>
      </c>
      <c r="AZ846">
        <v>0</v>
      </c>
      <c r="BA846">
        <v>0</v>
      </c>
      <c r="BB846">
        <f>1-AZ846/BA846</f>
        <v>0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417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1394</v>
      </c>
      <c r="CA846">
        <v>300</v>
      </c>
      <c r="CB846">
        <v>300</v>
      </c>
      <c r="CC846">
        <v>300</v>
      </c>
      <c r="CD846">
        <v>10389.3</v>
      </c>
      <c r="CE846">
        <v>1221.96</v>
      </c>
      <c r="CF846">
        <v>-0.00688733</v>
      </c>
      <c r="CG846">
        <v>0.34</v>
      </c>
      <c r="CH846" t="s">
        <v>417</v>
      </c>
      <c r="CI846" t="s">
        <v>417</v>
      </c>
      <c r="CJ846" t="s">
        <v>417</v>
      </c>
      <c r="CK846" t="s">
        <v>417</v>
      </c>
      <c r="CL846" t="s">
        <v>417</v>
      </c>
      <c r="CM846" t="s">
        <v>417</v>
      </c>
      <c r="CN846" t="s">
        <v>417</v>
      </c>
      <c r="CO846" t="s">
        <v>417</v>
      </c>
      <c r="CP846" t="s">
        <v>417</v>
      </c>
      <c r="CQ846" t="s">
        <v>417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1658953302.314285</v>
      </c>
      <c r="DB846">
        <v>919.31575</v>
      </c>
      <c r="DC846">
        <v>993.3255714285714</v>
      </c>
      <c r="DD846">
        <v>22.454</v>
      </c>
      <c r="DE846">
        <v>15.626925</v>
      </c>
      <c r="DF846">
        <v>923.0370357142856</v>
      </c>
      <c r="DG846">
        <v>22.55074285714286</v>
      </c>
      <c r="DH846">
        <v>500.0614642857144</v>
      </c>
      <c r="DI846">
        <v>90.36242142857145</v>
      </c>
      <c r="DJ846">
        <v>0.09998778214285715</v>
      </c>
      <c r="DK846">
        <v>27.07714642857143</v>
      </c>
      <c r="DL846">
        <v>26.70273928571428</v>
      </c>
      <c r="DM846">
        <v>999.9000000000002</v>
      </c>
      <c r="DN846">
        <v>0</v>
      </c>
      <c r="DO846">
        <v>0</v>
      </c>
      <c r="DP846">
        <v>10005.24428571429</v>
      </c>
      <c r="DQ846">
        <v>0</v>
      </c>
      <c r="DR846">
        <v>11.56741785714286</v>
      </c>
      <c r="DS846">
        <v>-74.00989285714286</v>
      </c>
      <c r="DT846">
        <v>940.4321428571429</v>
      </c>
      <c r="DU846">
        <v>1009.095464285714</v>
      </c>
      <c r="DV846">
        <v>6.827075714285714</v>
      </c>
      <c r="DW846">
        <v>993.3255714285714</v>
      </c>
      <c r="DX846">
        <v>15.626925</v>
      </c>
      <c r="DY846">
        <v>2.028996785714285</v>
      </c>
      <c r="DZ846">
        <v>1.412086071428571</v>
      </c>
      <c r="EA846">
        <v>17.67245</v>
      </c>
      <c r="EB846">
        <v>12.04802857142857</v>
      </c>
      <c r="EC846">
        <v>1999.985714285715</v>
      </c>
      <c r="ED846">
        <v>0.9800002142857144</v>
      </c>
      <c r="EE846">
        <v>0.01999938571428572</v>
      </c>
      <c r="EF846">
        <v>0</v>
      </c>
      <c r="EG846">
        <v>892.8623928571427</v>
      </c>
      <c r="EH846">
        <v>5.00097</v>
      </c>
      <c r="EI846">
        <v>17767.27142857143</v>
      </c>
      <c r="EJ846">
        <v>16707.45357142858</v>
      </c>
      <c r="EK846">
        <v>38.55978571428572</v>
      </c>
      <c r="EL846">
        <v>39.062</v>
      </c>
      <c r="EM846">
        <v>38.5</v>
      </c>
      <c r="EN846">
        <v>38.75</v>
      </c>
      <c r="EO846">
        <v>39.125</v>
      </c>
      <c r="EP846">
        <v>1955.085714285714</v>
      </c>
      <c r="EQ846">
        <v>39.9</v>
      </c>
      <c r="ER846">
        <v>0</v>
      </c>
      <c r="ES846">
        <v>4104</v>
      </c>
      <c r="ET846">
        <v>0</v>
      </c>
      <c r="EU846">
        <v>892.8490400000001</v>
      </c>
      <c r="EV846">
        <v>-2.219769247311049</v>
      </c>
      <c r="EW846">
        <v>-38.97692307753299</v>
      </c>
      <c r="EX846">
        <v>17766.864</v>
      </c>
      <c r="EY846">
        <v>15</v>
      </c>
      <c r="EZ846">
        <v>1658949246.1</v>
      </c>
      <c r="FA846" t="s">
        <v>1397</v>
      </c>
      <c r="FB846">
        <v>1658949228.6</v>
      </c>
      <c r="FC846">
        <v>1658949246.1</v>
      </c>
      <c r="FD846">
        <v>1</v>
      </c>
      <c r="FE846">
        <v>1.075</v>
      </c>
      <c r="FF846">
        <v>0.018</v>
      </c>
      <c r="FG846">
        <v>-2.327</v>
      </c>
      <c r="FH846">
        <v>-0.178</v>
      </c>
      <c r="FI846">
        <v>420</v>
      </c>
      <c r="FJ846">
        <v>13</v>
      </c>
      <c r="FK846">
        <v>0.09</v>
      </c>
      <c r="FL846">
        <v>0.02</v>
      </c>
      <c r="FM846">
        <v>-73.92011463414633</v>
      </c>
      <c r="FN846">
        <v>-1.320039721254365</v>
      </c>
      <c r="FO846">
        <v>0.1635345485404525</v>
      </c>
      <c r="FP846">
        <v>0</v>
      </c>
      <c r="FQ846">
        <v>893.0689117647059</v>
      </c>
      <c r="FR846">
        <v>-3.310511846952281</v>
      </c>
      <c r="FS846">
        <v>0.4260306097568921</v>
      </c>
      <c r="FT846">
        <v>0</v>
      </c>
      <c r="FU846">
        <v>6.824387073170731</v>
      </c>
      <c r="FV846">
        <v>-0.03591052264808851</v>
      </c>
      <c r="FW846">
        <v>0.0193809888297537</v>
      </c>
      <c r="FX846">
        <v>1</v>
      </c>
      <c r="FY846">
        <v>1</v>
      </c>
      <c r="FZ846">
        <v>3</v>
      </c>
      <c r="GA846" t="s">
        <v>426</v>
      </c>
      <c r="GB846">
        <v>2.98343</v>
      </c>
      <c r="GC846">
        <v>2.71546</v>
      </c>
      <c r="GD846">
        <v>0.16686</v>
      </c>
      <c r="GE846">
        <v>0.172944</v>
      </c>
      <c r="GF846">
        <v>0.102622</v>
      </c>
      <c r="GG846">
        <v>0.07803880000000001</v>
      </c>
      <c r="GH846">
        <v>26429.9</v>
      </c>
      <c r="GI846">
        <v>26337.9</v>
      </c>
      <c r="GJ846">
        <v>29481.3</v>
      </c>
      <c r="GK846">
        <v>29449.2</v>
      </c>
      <c r="GL846">
        <v>35045.3</v>
      </c>
      <c r="GM846">
        <v>36104.5</v>
      </c>
      <c r="GN846">
        <v>41526.3</v>
      </c>
      <c r="GO846">
        <v>41967.3</v>
      </c>
      <c r="GP846">
        <v>1.95812</v>
      </c>
      <c r="GQ846">
        <v>1.90425</v>
      </c>
      <c r="GR846">
        <v>0.09361650000000001</v>
      </c>
      <c r="GS846">
        <v>0</v>
      </c>
      <c r="GT846">
        <v>25.1673</v>
      </c>
      <c r="GU846">
        <v>999.9</v>
      </c>
      <c r="GV846">
        <v>43.1</v>
      </c>
      <c r="GW846">
        <v>31.5</v>
      </c>
      <c r="GX846">
        <v>22.1394</v>
      </c>
      <c r="GY846">
        <v>63.1235</v>
      </c>
      <c r="GZ846">
        <v>34.1346</v>
      </c>
      <c r="HA846">
        <v>1</v>
      </c>
      <c r="HB846">
        <v>-0.0896189</v>
      </c>
      <c r="HC846">
        <v>0.205343</v>
      </c>
      <c r="HD846">
        <v>20.3326</v>
      </c>
      <c r="HE846">
        <v>5.21639</v>
      </c>
      <c r="HF846">
        <v>12.0099</v>
      </c>
      <c r="HG846">
        <v>4.98965</v>
      </c>
      <c r="HH846">
        <v>3.28845</v>
      </c>
      <c r="HI846">
        <v>9999</v>
      </c>
      <c r="HJ846">
        <v>9999</v>
      </c>
      <c r="HK846">
        <v>9999</v>
      </c>
      <c r="HL846">
        <v>157.9</v>
      </c>
      <c r="HM846">
        <v>1.86739</v>
      </c>
      <c r="HN846">
        <v>1.86646</v>
      </c>
      <c r="HO846">
        <v>1.86587</v>
      </c>
      <c r="HP846">
        <v>1.86584</v>
      </c>
      <c r="HQ846">
        <v>1.86768</v>
      </c>
      <c r="HR846">
        <v>1.87017</v>
      </c>
      <c r="HS846">
        <v>1.86875</v>
      </c>
      <c r="HT846">
        <v>1.87026</v>
      </c>
      <c r="HU846">
        <v>0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-3.789</v>
      </c>
      <c r="II846">
        <v>-0.09669999999999999</v>
      </c>
      <c r="IJ846">
        <v>-0.9279119013753974</v>
      </c>
      <c r="IK846">
        <v>-0.003643892653284941</v>
      </c>
      <c r="IL846">
        <v>8.948238347276123E-07</v>
      </c>
      <c r="IM846">
        <v>-2.445980282225029E-10</v>
      </c>
      <c r="IN846">
        <v>-0.1764634167570225</v>
      </c>
      <c r="IO846">
        <v>-0.01042730378795286</v>
      </c>
      <c r="IP846">
        <v>0.00100284695746963</v>
      </c>
      <c r="IQ846">
        <v>-1.701466411570297E-05</v>
      </c>
      <c r="IR846">
        <v>2</v>
      </c>
      <c r="IS846">
        <v>2310</v>
      </c>
      <c r="IT846">
        <v>1</v>
      </c>
      <c r="IU846">
        <v>25</v>
      </c>
      <c r="IV846">
        <v>68</v>
      </c>
      <c r="IW846">
        <v>67.7</v>
      </c>
      <c r="IX846">
        <v>2.13989</v>
      </c>
      <c r="IY846">
        <v>2.1936</v>
      </c>
      <c r="IZ846">
        <v>1.39648</v>
      </c>
      <c r="JA846">
        <v>2.34375</v>
      </c>
      <c r="JB846">
        <v>1.49536</v>
      </c>
      <c r="JC846">
        <v>2.38525</v>
      </c>
      <c r="JD846">
        <v>36.105</v>
      </c>
      <c r="JE846">
        <v>24.1663</v>
      </c>
      <c r="JF846">
        <v>18</v>
      </c>
      <c r="JG846">
        <v>517.246</v>
      </c>
      <c r="JH846">
        <v>439.03</v>
      </c>
      <c r="JI846">
        <v>24.9997</v>
      </c>
      <c r="JJ846">
        <v>26.2909</v>
      </c>
      <c r="JK846">
        <v>29.9999</v>
      </c>
      <c r="JL846">
        <v>26.2555</v>
      </c>
      <c r="JM846">
        <v>26.1927</v>
      </c>
      <c r="JN846">
        <v>42.8499</v>
      </c>
      <c r="JO846">
        <v>30.8193</v>
      </c>
      <c r="JP846">
        <v>45.9209</v>
      </c>
      <c r="JQ846">
        <v>25</v>
      </c>
      <c r="JR846">
        <v>1042.13</v>
      </c>
      <c r="JS846">
        <v>15.6933</v>
      </c>
      <c r="JT846">
        <v>100.816</v>
      </c>
      <c r="JU846">
        <v>100.79</v>
      </c>
    </row>
    <row r="847" spans="1:281">
      <c r="A847">
        <v>831</v>
      </c>
      <c r="B847">
        <v>1658953315.1</v>
      </c>
      <c r="C847">
        <v>11677.09999990463</v>
      </c>
      <c r="D847" t="s">
        <v>2099</v>
      </c>
      <c r="E847" t="s">
        <v>2100</v>
      </c>
      <c r="F847">
        <v>5</v>
      </c>
      <c r="G847" t="s">
        <v>1976</v>
      </c>
      <c r="H847" t="s">
        <v>416</v>
      </c>
      <c r="I847">
        <v>1658953307.6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1043.6511698601</v>
      </c>
      <c r="AK847">
        <v>982.5509939393941</v>
      </c>
      <c r="AL847">
        <v>3.452676390308328</v>
      </c>
      <c r="AM847">
        <v>65.19457410636298</v>
      </c>
      <c r="AN847">
        <f>(AP847 - AO847 + DI847*1E3/(8.314*(DK847+273.15)) * AR847/DH847 * AQ847) * DH847/(100*CV847) * 1000/(1000 - AP847)</f>
        <v>0</v>
      </c>
      <c r="AO847">
        <v>15.67394579521069</v>
      </c>
      <c r="AP847">
        <v>22.46216</v>
      </c>
      <c r="AQ847">
        <v>0.0003587570489408304</v>
      </c>
      <c r="AR847">
        <v>84.67374055452532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417</v>
      </c>
      <c r="AY847" t="s">
        <v>417</v>
      </c>
      <c r="AZ847">
        <v>0</v>
      </c>
      <c r="BA847">
        <v>0</v>
      </c>
      <c r="BB847">
        <f>1-AZ847/BA847</f>
        <v>0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417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1394</v>
      </c>
      <c r="CA847">
        <v>300</v>
      </c>
      <c r="CB847">
        <v>300</v>
      </c>
      <c r="CC847">
        <v>300</v>
      </c>
      <c r="CD847">
        <v>10389.3</v>
      </c>
      <c r="CE847">
        <v>1221.96</v>
      </c>
      <c r="CF847">
        <v>-0.00688733</v>
      </c>
      <c r="CG847">
        <v>0.34</v>
      </c>
      <c r="CH847" t="s">
        <v>417</v>
      </c>
      <c r="CI847" t="s">
        <v>417</v>
      </c>
      <c r="CJ847" t="s">
        <v>417</v>
      </c>
      <c r="CK847" t="s">
        <v>417</v>
      </c>
      <c r="CL847" t="s">
        <v>417</v>
      </c>
      <c r="CM847" t="s">
        <v>417</v>
      </c>
      <c r="CN847" t="s">
        <v>417</v>
      </c>
      <c r="CO847" t="s">
        <v>417</v>
      </c>
      <c r="CP847" t="s">
        <v>417</v>
      </c>
      <c r="CQ847" t="s">
        <v>417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1658953307.6</v>
      </c>
      <c r="DB847">
        <v>937.0180370370371</v>
      </c>
      <c r="DC847">
        <v>1011.098370370371</v>
      </c>
      <c r="DD847">
        <v>22.45307407407407</v>
      </c>
      <c r="DE847">
        <v>15.64363703703704</v>
      </c>
      <c r="DF847">
        <v>940.7857777777778</v>
      </c>
      <c r="DG847">
        <v>22.54983333333333</v>
      </c>
      <c r="DH847">
        <v>500.0547777777778</v>
      </c>
      <c r="DI847">
        <v>90.36275185185187</v>
      </c>
      <c r="DJ847">
        <v>0.1000006333333333</v>
      </c>
      <c r="DK847">
        <v>27.07019259259259</v>
      </c>
      <c r="DL847">
        <v>26.70242222222222</v>
      </c>
      <c r="DM847">
        <v>999.9000000000001</v>
      </c>
      <c r="DN847">
        <v>0</v>
      </c>
      <c r="DO847">
        <v>0</v>
      </c>
      <c r="DP847">
        <v>10000.55259259259</v>
      </c>
      <c r="DQ847">
        <v>0</v>
      </c>
      <c r="DR847">
        <v>11.56997407407407</v>
      </c>
      <c r="DS847">
        <v>-74.08035555555556</v>
      </c>
      <c r="DT847">
        <v>958.5402592592592</v>
      </c>
      <c r="DU847">
        <v>1027.167777777778</v>
      </c>
      <c r="DV847">
        <v>6.809445185185184</v>
      </c>
      <c r="DW847">
        <v>1011.098370370371</v>
      </c>
      <c r="DX847">
        <v>15.64363703703704</v>
      </c>
      <c r="DY847">
        <v>2.028921111111111</v>
      </c>
      <c r="DZ847">
        <v>1.41360037037037</v>
      </c>
      <c r="EA847">
        <v>17.67185925925926</v>
      </c>
      <c r="EB847">
        <v>12.0642962962963</v>
      </c>
      <c r="EC847">
        <v>2000.007407407408</v>
      </c>
      <c r="ED847">
        <v>0.9800002222222224</v>
      </c>
      <c r="EE847">
        <v>0.01999937777777778</v>
      </c>
      <c r="EF847">
        <v>0</v>
      </c>
      <c r="EG847">
        <v>892.5774444444443</v>
      </c>
      <c r="EH847">
        <v>5.00097</v>
      </c>
      <c r="EI847">
        <v>17763.26666666667</v>
      </c>
      <c r="EJ847">
        <v>16707.64814814815</v>
      </c>
      <c r="EK847">
        <v>38.54822222222223</v>
      </c>
      <c r="EL847">
        <v>39.062</v>
      </c>
      <c r="EM847">
        <v>38.5</v>
      </c>
      <c r="EN847">
        <v>38.75</v>
      </c>
      <c r="EO847">
        <v>39.125</v>
      </c>
      <c r="EP847">
        <v>1955.107037037037</v>
      </c>
      <c r="EQ847">
        <v>39.9</v>
      </c>
      <c r="ER847">
        <v>0</v>
      </c>
      <c r="ES847">
        <v>4108.799999952316</v>
      </c>
      <c r="ET847">
        <v>0</v>
      </c>
      <c r="EU847">
        <v>892.56656</v>
      </c>
      <c r="EV847">
        <v>-3.598923089231442</v>
      </c>
      <c r="EW847">
        <v>-49.59999989979293</v>
      </c>
      <c r="EX847">
        <v>17763.28</v>
      </c>
      <c r="EY847">
        <v>15</v>
      </c>
      <c r="EZ847">
        <v>1658949246.1</v>
      </c>
      <c r="FA847" t="s">
        <v>1397</v>
      </c>
      <c r="FB847">
        <v>1658949228.6</v>
      </c>
      <c r="FC847">
        <v>1658949246.1</v>
      </c>
      <c r="FD847">
        <v>1</v>
      </c>
      <c r="FE847">
        <v>1.075</v>
      </c>
      <c r="FF847">
        <v>0.018</v>
      </c>
      <c r="FG847">
        <v>-2.327</v>
      </c>
      <c r="FH847">
        <v>-0.178</v>
      </c>
      <c r="FI847">
        <v>420</v>
      </c>
      <c r="FJ847">
        <v>13</v>
      </c>
      <c r="FK847">
        <v>0.09</v>
      </c>
      <c r="FL847">
        <v>0.02</v>
      </c>
      <c r="FM847">
        <v>-74.04240250000001</v>
      </c>
      <c r="FN847">
        <v>-0.7402345215760093</v>
      </c>
      <c r="FO847">
        <v>0.09958323274402106</v>
      </c>
      <c r="FP847">
        <v>0</v>
      </c>
      <c r="FQ847">
        <v>892.7555588235292</v>
      </c>
      <c r="FR847">
        <v>-3.140794502948339</v>
      </c>
      <c r="FS847">
        <v>0.3943504108528318</v>
      </c>
      <c r="FT847">
        <v>0</v>
      </c>
      <c r="FU847">
        <v>6.8180515</v>
      </c>
      <c r="FV847">
        <v>-0.2201606003752369</v>
      </c>
      <c r="FW847">
        <v>0.02629831520744253</v>
      </c>
      <c r="FX847">
        <v>0</v>
      </c>
      <c r="FY847">
        <v>0</v>
      </c>
      <c r="FZ847">
        <v>3</v>
      </c>
      <c r="GA847" t="s">
        <v>439</v>
      </c>
      <c r="GB847">
        <v>2.98347</v>
      </c>
      <c r="GC847">
        <v>2.71564</v>
      </c>
      <c r="GD847">
        <v>0.168776</v>
      </c>
      <c r="GE847">
        <v>0.174777</v>
      </c>
      <c r="GF847">
        <v>0.102662</v>
      </c>
      <c r="GG847">
        <v>0.0779919</v>
      </c>
      <c r="GH847">
        <v>26369</v>
      </c>
      <c r="GI847">
        <v>26279.5</v>
      </c>
      <c r="GJ847">
        <v>29481.1</v>
      </c>
      <c r="GK847">
        <v>29449.2</v>
      </c>
      <c r="GL847">
        <v>35043.7</v>
      </c>
      <c r="GM847">
        <v>36106.5</v>
      </c>
      <c r="GN847">
        <v>41526.2</v>
      </c>
      <c r="GO847">
        <v>41967.3</v>
      </c>
      <c r="GP847">
        <v>1.95795</v>
      </c>
      <c r="GQ847">
        <v>1.9044</v>
      </c>
      <c r="GR847">
        <v>0.09424979999999999</v>
      </c>
      <c r="GS847">
        <v>0</v>
      </c>
      <c r="GT847">
        <v>25.1663</v>
      </c>
      <c r="GU847">
        <v>999.9</v>
      </c>
      <c r="GV847">
        <v>43.1</v>
      </c>
      <c r="GW847">
        <v>31.5</v>
      </c>
      <c r="GX847">
        <v>22.1408</v>
      </c>
      <c r="GY847">
        <v>63.1935</v>
      </c>
      <c r="GZ847">
        <v>34.1466</v>
      </c>
      <c r="HA847">
        <v>1</v>
      </c>
      <c r="HB847">
        <v>-0.0897434</v>
      </c>
      <c r="HC847">
        <v>0.204058</v>
      </c>
      <c r="HD847">
        <v>20.3327</v>
      </c>
      <c r="HE847">
        <v>5.21624</v>
      </c>
      <c r="HF847">
        <v>12.0099</v>
      </c>
      <c r="HG847">
        <v>4.98955</v>
      </c>
      <c r="HH847">
        <v>3.28845</v>
      </c>
      <c r="HI847">
        <v>9999</v>
      </c>
      <c r="HJ847">
        <v>9999</v>
      </c>
      <c r="HK847">
        <v>9999</v>
      </c>
      <c r="HL847">
        <v>157.9</v>
      </c>
      <c r="HM847">
        <v>1.86738</v>
      </c>
      <c r="HN847">
        <v>1.86646</v>
      </c>
      <c r="HO847">
        <v>1.86586</v>
      </c>
      <c r="HP847">
        <v>1.86584</v>
      </c>
      <c r="HQ847">
        <v>1.86768</v>
      </c>
      <c r="HR847">
        <v>1.87013</v>
      </c>
      <c r="HS847">
        <v>1.86874</v>
      </c>
      <c r="HT847">
        <v>1.87026</v>
      </c>
      <c r="HU847">
        <v>0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-3.833</v>
      </c>
      <c r="II847">
        <v>-0.09669999999999999</v>
      </c>
      <c r="IJ847">
        <v>-0.9279119013753974</v>
      </c>
      <c r="IK847">
        <v>-0.003643892653284941</v>
      </c>
      <c r="IL847">
        <v>8.948238347276123E-07</v>
      </c>
      <c r="IM847">
        <v>-2.445980282225029E-10</v>
      </c>
      <c r="IN847">
        <v>-0.1764634167570225</v>
      </c>
      <c r="IO847">
        <v>-0.01042730378795286</v>
      </c>
      <c r="IP847">
        <v>0.00100284695746963</v>
      </c>
      <c r="IQ847">
        <v>-1.701466411570297E-05</v>
      </c>
      <c r="IR847">
        <v>2</v>
      </c>
      <c r="IS847">
        <v>2310</v>
      </c>
      <c r="IT847">
        <v>1</v>
      </c>
      <c r="IU847">
        <v>25</v>
      </c>
      <c r="IV847">
        <v>68.09999999999999</v>
      </c>
      <c r="IW847">
        <v>67.8</v>
      </c>
      <c r="IX847">
        <v>2.17041</v>
      </c>
      <c r="IY847">
        <v>2.19727</v>
      </c>
      <c r="IZ847">
        <v>1.39648</v>
      </c>
      <c r="JA847">
        <v>2.34497</v>
      </c>
      <c r="JB847">
        <v>1.49536</v>
      </c>
      <c r="JC847">
        <v>2.41455</v>
      </c>
      <c r="JD847">
        <v>36.105</v>
      </c>
      <c r="JE847">
        <v>24.1663</v>
      </c>
      <c r="JF847">
        <v>18</v>
      </c>
      <c r="JG847">
        <v>517.1319999999999</v>
      </c>
      <c r="JH847">
        <v>439.121</v>
      </c>
      <c r="JI847">
        <v>24.9997</v>
      </c>
      <c r="JJ847">
        <v>26.2886</v>
      </c>
      <c r="JK847">
        <v>29.9999</v>
      </c>
      <c r="JL847">
        <v>26.2555</v>
      </c>
      <c r="JM847">
        <v>26.1927</v>
      </c>
      <c r="JN847">
        <v>43.4392</v>
      </c>
      <c r="JO847">
        <v>30.8193</v>
      </c>
      <c r="JP847">
        <v>45.9209</v>
      </c>
      <c r="JQ847">
        <v>25</v>
      </c>
      <c r="JR847">
        <v>1055.5</v>
      </c>
      <c r="JS847">
        <v>15.6853</v>
      </c>
      <c r="JT847">
        <v>100.815</v>
      </c>
      <c r="JU847">
        <v>100.79</v>
      </c>
    </row>
    <row r="848" spans="1:281">
      <c r="A848">
        <v>832</v>
      </c>
      <c r="B848">
        <v>1658953320.1</v>
      </c>
      <c r="C848">
        <v>11682.09999990463</v>
      </c>
      <c r="D848" t="s">
        <v>2101</v>
      </c>
      <c r="E848" t="s">
        <v>2102</v>
      </c>
      <c r="F848">
        <v>5</v>
      </c>
      <c r="G848" t="s">
        <v>1976</v>
      </c>
      <c r="H848" t="s">
        <v>416</v>
      </c>
      <c r="I848">
        <v>1658953312.314285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1060.656482222474</v>
      </c>
      <c r="AK848">
        <v>999.7296484848483</v>
      </c>
      <c r="AL848">
        <v>3.439182354974339</v>
      </c>
      <c r="AM848">
        <v>65.19457410636298</v>
      </c>
      <c r="AN848">
        <f>(AP848 - AO848 + DI848*1E3/(8.314*(DK848+273.15)) * AR848/DH848 * AQ848) * DH848/(100*CV848) * 1000/(1000 - AP848)</f>
        <v>0</v>
      </c>
      <c r="AO848">
        <v>15.66606905380539</v>
      </c>
      <c r="AP848">
        <v>22.4618393939394</v>
      </c>
      <c r="AQ848">
        <v>5.955320258376437E-05</v>
      </c>
      <c r="AR848">
        <v>84.67374055452532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417</v>
      </c>
      <c r="AY848" t="s">
        <v>417</v>
      </c>
      <c r="AZ848">
        <v>0</v>
      </c>
      <c r="BA848">
        <v>0</v>
      </c>
      <c r="BB848">
        <f>1-AZ848/BA848</f>
        <v>0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417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1394</v>
      </c>
      <c r="CA848">
        <v>300</v>
      </c>
      <c r="CB848">
        <v>300</v>
      </c>
      <c r="CC848">
        <v>300</v>
      </c>
      <c r="CD848">
        <v>10389.3</v>
      </c>
      <c r="CE848">
        <v>1221.96</v>
      </c>
      <c r="CF848">
        <v>-0.00688733</v>
      </c>
      <c r="CG848">
        <v>0.34</v>
      </c>
      <c r="CH848" t="s">
        <v>417</v>
      </c>
      <c r="CI848" t="s">
        <v>417</v>
      </c>
      <c r="CJ848" t="s">
        <v>417</v>
      </c>
      <c r="CK848" t="s">
        <v>417</v>
      </c>
      <c r="CL848" t="s">
        <v>417</v>
      </c>
      <c r="CM848" t="s">
        <v>417</v>
      </c>
      <c r="CN848" t="s">
        <v>417</v>
      </c>
      <c r="CO848" t="s">
        <v>417</v>
      </c>
      <c r="CP848" t="s">
        <v>417</v>
      </c>
      <c r="CQ848" t="s">
        <v>417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1658953312.314285</v>
      </c>
      <c r="DB848">
        <v>952.8034285714285</v>
      </c>
      <c r="DC848">
        <v>1026.902142857143</v>
      </c>
      <c r="DD848">
        <v>22.45634285714285</v>
      </c>
      <c r="DE848">
        <v>15.65958928571429</v>
      </c>
      <c r="DF848">
        <v>956.6124642857143</v>
      </c>
      <c r="DG848">
        <v>22.553075</v>
      </c>
      <c r="DH848">
        <v>500.0583928571428</v>
      </c>
      <c r="DI848">
        <v>90.36297857142858</v>
      </c>
      <c r="DJ848">
        <v>0.1000087178571428</v>
      </c>
      <c r="DK848">
        <v>27.06038214285714</v>
      </c>
      <c r="DL848">
        <v>26.70436428571428</v>
      </c>
      <c r="DM848">
        <v>999.9000000000002</v>
      </c>
      <c r="DN848">
        <v>0</v>
      </c>
      <c r="DO848">
        <v>0</v>
      </c>
      <c r="DP848">
        <v>9995.855</v>
      </c>
      <c r="DQ848">
        <v>0</v>
      </c>
      <c r="DR848">
        <v>11.56430714285714</v>
      </c>
      <c r="DS848">
        <v>-74.09866428571429</v>
      </c>
      <c r="DT848">
        <v>974.6915357142856</v>
      </c>
      <c r="DU848">
        <v>1043.238928571429</v>
      </c>
      <c r="DV848">
        <v>6.796763571428571</v>
      </c>
      <c r="DW848">
        <v>1026.902142857143</v>
      </c>
      <c r="DX848">
        <v>15.65958928571429</v>
      </c>
      <c r="DY848">
        <v>2.029221428571428</v>
      </c>
      <c r="DZ848">
        <v>1.415045357142857</v>
      </c>
      <c r="EA848">
        <v>17.67420714285714</v>
      </c>
      <c r="EB848">
        <v>12.07981785714286</v>
      </c>
      <c r="EC848">
        <v>1999.998928571429</v>
      </c>
      <c r="ED848">
        <v>0.9800001071428573</v>
      </c>
      <c r="EE848">
        <v>0.01999949285714286</v>
      </c>
      <c r="EF848">
        <v>0</v>
      </c>
      <c r="EG848">
        <v>892.3888928571429</v>
      </c>
      <c r="EH848">
        <v>5.00097</v>
      </c>
      <c r="EI848">
        <v>17758.93928571429</v>
      </c>
      <c r="EJ848">
        <v>16707.575</v>
      </c>
      <c r="EK848">
        <v>38.54871428571428</v>
      </c>
      <c r="EL848">
        <v>39.062</v>
      </c>
      <c r="EM848">
        <v>38.5</v>
      </c>
      <c r="EN848">
        <v>38.75</v>
      </c>
      <c r="EO848">
        <v>39.125</v>
      </c>
      <c r="EP848">
        <v>1955.098571428571</v>
      </c>
      <c r="EQ848">
        <v>39.9</v>
      </c>
      <c r="ER848">
        <v>0</v>
      </c>
      <c r="ES848">
        <v>4114.200000047684</v>
      </c>
      <c r="ET848">
        <v>0</v>
      </c>
      <c r="EU848">
        <v>892.3479230769232</v>
      </c>
      <c r="EV848">
        <v>-3.328000007007796</v>
      </c>
      <c r="EW848">
        <v>-63.67521367734233</v>
      </c>
      <c r="EX848">
        <v>17758.54230769231</v>
      </c>
      <c r="EY848">
        <v>15</v>
      </c>
      <c r="EZ848">
        <v>1658949246.1</v>
      </c>
      <c r="FA848" t="s">
        <v>1397</v>
      </c>
      <c r="FB848">
        <v>1658949228.6</v>
      </c>
      <c r="FC848">
        <v>1658949246.1</v>
      </c>
      <c r="FD848">
        <v>1</v>
      </c>
      <c r="FE848">
        <v>1.075</v>
      </c>
      <c r="FF848">
        <v>0.018</v>
      </c>
      <c r="FG848">
        <v>-2.327</v>
      </c>
      <c r="FH848">
        <v>-0.178</v>
      </c>
      <c r="FI848">
        <v>420</v>
      </c>
      <c r="FJ848">
        <v>13</v>
      </c>
      <c r="FK848">
        <v>0.09</v>
      </c>
      <c r="FL848">
        <v>0.02</v>
      </c>
      <c r="FM848">
        <v>-74.08793</v>
      </c>
      <c r="FN848">
        <v>-0.490493808630144</v>
      </c>
      <c r="FO848">
        <v>0.07874141604009828</v>
      </c>
      <c r="FP848">
        <v>1</v>
      </c>
      <c r="FQ848">
        <v>892.5371176470588</v>
      </c>
      <c r="FR848">
        <v>-2.714163487346066</v>
      </c>
      <c r="FS848">
        <v>0.3965090136729366</v>
      </c>
      <c r="FT848">
        <v>0</v>
      </c>
      <c r="FU848">
        <v>6.807978250000001</v>
      </c>
      <c r="FV848">
        <v>-0.1865580112570506</v>
      </c>
      <c r="FW848">
        <v>0.02438625882413093</v>
      </c>
      <c r="FX848">
        <v>0</v>
      </c>
      <c r="FY848">
        <v>1</v>
      </c>
      <c r="FZ848">
        <v>3</v>
      </c>
      <c r="GA848" t="s">
        <v>426</v>
      </c>
      <c r="GB848">
        <v>2.98352</v>
      </c>
      <c r="GC848">
        <v>2.71571</v>
      </c>
      <c r="GD848">
        <v>0.170667</v>
      </c>
      <c r="GE848">
        <v>0.176558</v>
      </c>
      <c r="GF848">
        <v>0.102654</v>
      </c>
      <c r="GG848">
        <v>0.0779895</v>
      </c>
      <c r="GH848">
        <v>26308.7</v>
      </c>
      <c r="GI848">
        <v>26222.6</v>
      </c>
      <c r="GJ848">
        <v>29480.7</v>
      </c>
      <c r="GK848">
        <v>29448.9</v>
      </c>
      <c r="GL848">
        <v>35043.6</v>
      </c>
      <c r="GM848">
        <v>36106.2</v>
      </c>
      <c r="GN848">
        <v>41525.8</v>
      </c>
      <c r="GO848">
        <v>41966.9</v>
      </c>
      <c r="GP848">
        <v>1.9579</v>
      </c>
      <c r="GQ848">
        <v>1.90443</v>
      </c>
      <c r="GR848">
        <v>0.09374689999999999</v>
      </c>
      <c r="GS848">
        <v>0</v>
      </c>
      <c r="GT848">
        <v>25.1651</v>
      </c>
      <c r="GU848">
        <v>999.9</v>
      </c>
      <c r="GV848">
        <v>43.1</v>
      </c>
      <c r="GW848">
        <v>31.5</v>
      </c>
      <c r="GX848">
        <v>22.14</v>
      </c>
      <c r="GY848">
        <v>63.1735</v>
      </c>
      <c r="GZ848">
        <v>34.0465</v>
      </c>
      <c r="HA848">
        <v>1</v>
      </c>
      <c r="HB848">
        <v>-0.0901347</v>
      </c>
      <c r="HC848">
        <v>0.202791</v>
      </c>
      <c r="HD848">
        <v>20.3326</v>
      </c>
      <c r="HE848">
        <v>5.21729</v>
      </c>
      <c r="HF848">
        <v>12.0099</v>
      </c>
      <c r="HG848">
        <v>4.9896</v>
      </c>
      <c r="HH848">
        <v>3.28865</v>
      </c>
      <c r="HI848">
        <v>9999</v>
      </c>
      <c r="HJ848">
        <v>9999</v>
      </c>
      <c r="HK848">
        <v>9999</v>
      </c>
      <c r="HL848">
        <v>158</v>
      </c>
      <c r="HM848">
        <v>1.8674</v>
      </c>
      <c r="HN848">
        <v>1.86646</v>
      </c>
      <c r="HO848">
        <v>1.86586</v>
      </c>
      <c r="HP848">
        <v>1.86585</v>
      </c>
      <c r="HQ848">
        <v>1.86768</v>
      </c>
      <c r="HR848">
        <v>1.87015</v>
      </c>
      <c r="HS848">
        <v>1.86875</v>
      </c>
      <c r="HT848">
        <v>1.87027</v>
      </c>
      <c r="HU848">
        <v>0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-3.877</v>
      </c>
      <c r="II848">
        <v>-0.09660000000000001</v>
      </c>
      <c r="IJ848">
        <v>-0.9279119013753974</v>
      </c>
      <c r="IK848">
        <v>-0.003643892653284941</v>
      </c>
      <c r="IL848">
        <v>8.948238347276123E-07</v>
      </c>
      <c r="IM848">
        <v>-2.445980282225029E-10</v>
      </c>
      <c r="IN848">
        <v>-0.1764634167570225</v>
      </c>
      <c r="IO848">
        <v>-0.01042730378795286</v>
      </c>
      <c r="IP848">
        <v>0.00100284695746963</v>
      </c>
      <c r="IQ848">
        <v>-1.701466411570297E-05</v>
      </c>
      <c r="IR848">
        <v>2</v>
      </c>
      <c r="IS848">
        <v>2310</v>
      </c>
      <c r="IT848">
        <v>1</v>
      </c>
      <c r="IU848">
        <v>25</v>
      </c>
      <c r="IV848">
        <v>68.2</v>
      </c>
      <c r="IW848">
        <v>67.90000000000001</v>
      </c>
      <c r="IX848">
        <v>2.19604</v>
      </c>
      <c r="IY848">
        <v>2.20215</v>
      </c>
      <c r="IZ848">
        <v>1.39648</v>
      </c>
      <c r="JA848">
        <v>2.34497</v>
      </c>
      <c r="JB848">
        <v>1.49536</v>
      </c>
      <c r="JC848">
        <v>2.40234</v>
      </c>
      <c r="JD848">
        <v>36.105</v>
      </c>
      <c r="JE848">
        <v>24.1663</v>
      </c>
      <c r="JF848">
        <v>18</v>
      </c>
      <c r="JG848">
        <v>517.081</v>
      </c>
      <c r="JH848">
        <v>439.136</v>
      </c>
      <c r="JI848">
        <v>24.9997</v>
      </c>
      <c r="JJ848">
        <v>26.2886</v>
      </c>
      <c r="JK848">
        <v>30</v>
      </c>
      <c r="JL848">
        <v>26.2535</v>
      </c>
      <c r="JM848">
        <v>26.1927</v>
      </c>
      <c r="JN848">
        <v>43.9595</v>
      </c>
      <c r="JO848">
        <v>30.8193</v>
      </c>
      <c r="JP848">
        <v>45.9209</v>
      </c>
      <c r="JQ848">
        <v>25</v>
      </c>
      <c r="JR848">
        <v>1075.58</v>
      </c>
      <c r="JS848">
        <v>15.6846</v>
      </c>
      <c r="JT848">
        <v>100.814</v>
      </c>
      <c r="JU848">
        <v>100.789</v>
      </c>
    </row>
    <row r="849" spans="1:281">
      <c r="A849">
        <v>833</v>
      </c>
      <c r="B849">
        <v>1658953325.1</v>
      </c>
      <c r="C849">
        <v>11687.09999990463</v>
      </c>
      <c r="D849" t="s">
        <v>2103</v>
      </c>
      <c r="E849" t="s">
        <v>2104</v>
      </c>
      <c r="F849">
        <v>5</v>
      </c>
      <c r="G849" t="s">
        <v>1976</v>
      </c>
      <c r="H849" t="s">
        <v>416</v>
      </c>
      <c r="I849">
        <v>1658953317.6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1077.570167953789</v>
      </c>
      <c r="AK849">
        <v>1016.816303030303</v>
      </c>
      <c r="AL849">
        <v>3.412907545725796</v>
      </c>
      <c r="AM849">
        <v>65.19457410636298</v>
      </c>
      <c r="AN849">
        <f>(AP849 - AO849 + DI849*1E3/(8.314*(DK849+273.15)) * AR849/DH849 * AQ849) * DH849/(100*CV849) * 1000/(1000 - AP849)</f>
        <v>0</v>
      </c>
      <c r="AO849">
        <v>15.66723834764095</v>
      </c>
      <c r="AP849">
        <v>22.46029272727273</v>
      </c>
      <c r="AQ849">
        <v>1.439748311542302E-05</v>
      </c>
      <c r="AR849">
        <v>84.67374055452532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417</v>
      </c>
      <c r="AY849" t="s">
        <v>417</v>
      </c>
      <c r="AZ849">
        <v>0</v>
      </c>
      <c r="BA849">
        <v>0</v>
      </c>
      <c r="BB849">
        <f>1-AZ849/BA849</f>
        <v>0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417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1394</v>
      </c>
      <c r="CA849">
        <v>300</v>
      </c>
      <c r="CB849">
        <v>300</v>
      </c>
      <c r="CC849">
        <v>300</v>
      </c>
      <c r="CD849">
        <v>10389.3</v>
      </c>
      <c r="CE849">
        <v>1221.96</v>
      </c>
      <c r="CF849">
        <v>-0.00688733</v>
      </c>
      <c r="CG849">
        <v>0.34</v>
      </c>
      <c r="CH849" t="s">
        <v>417</v>
      </c>
      <c r="CI849" t="s">
        <v>417</v>
      </c>
      <c r="CJ849" t="s">
        <v>417</v>
      </c>
      <c r="CK849" t="s">
        <v>417</v>
      </c>
      <c r="CL849" t="s">
        <v>417</v>
      </c>
      <c r="CM849" t="s">
        <v>417</v>
      </c>
      <c r="CN849" t="s">
        <v>417</v>
      </c>
      <c r="CO849" t="s">
        <v>417</v>
      </c>
      <c r="CP849" t="s">
        <v>417</v>
      </c>
      <c r="CQ849" t="s">
        <v>417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1658953317.6</v>
      </c>
      <c r="DB849">
        <v>970.5248518518518</v>
      </c>
      <c r="DC849">
        <v>1044.62037037037</v>
      </c>
      <c r="DD849">
        <v>22.46074814814815</v>
      </c>
      <c r="DE849">
        <v>15.66781111111111</v>
      </c>
      <c r="DF849">
        <v>974.3800740740739</v>
      </c>
      <c r="DG849">
        <v>22.55744444444445</v>
      </c>
      <c r="DH849">
        <v>500.0565555555556</v>
      </c>
      <c r="DI849">
        <v>90.36315185185187</v>
      </c>
      <c r="DJ849">
        <v>0.09997984074074075</v>
      </c>
      <c r="DK849">
        <v>27.05583703703703</v>
      </c>
      <c r="DL849">
        <v>26.70201481481481</v>
      </c>
      <c r="DM849">
        <v>999.9000000000001</v>
      </c>
      <c r="DN849">
        <v>0</v>
      </c>
      <c r="DO849">
        <v>0</v>
      </c>
      <c r="DP849">
        <v>9997.364814814813</v>
      </c>
      <c r="DQ849">
        <v>0</v>
      </c>
      <c r="DR849">
        <v>11.56007777777778</v>
      </c>
      <c r="DS849">
        <v>-74.09498518518519</v>
      </c>
      <c r="DT849">
        <v>992.8241481481482</v>
      </c>
      <c r="DU849">
        <v>1061.246666666667</v>
      </c>
      <c r="DV849">
        <v>6.792945185185186</v>
      </c>
      <c r="DW849">
        <v>1044.62037037037</v>
      </c>
      <c r="DX849">
        <v>15.66781111111111</v>
      </c>
      <c r="DY849">
        <v>2.029624074074075</v>
      </c>
      <c r="DZ849">
        <v>1.415791851851852</v>
      </c>
      <c r="EA849">
        <v>17.67735925925926</v>
      </c>
      <c r="EB849">
        <v>12.08784074074074</v>
      </c>
      <c r="EC849">
        <v>2000.021481481481</v>
      </c>
      <c r="ED849">
        <v>0.9800002222222224</v>
      </c>
      <c r="EE849">
        <v>0.01999937777777778</v>
      </c>
      <c r="EF849">
        <v>0</v>
      </c>
      <c r="EG849">
        <v>892.1616666666667</v>
      </c>
      <c r="EH849">
        <v>5.00097</v>
      </c>
      <c r="EI849">
        <v>17753.94074074074</v>
      </c>
      <c r="EJ849">
        <v>16707.75555555556</v>
      </c>
      <c r="EK849">
        <v>38.54822222222223</v>
      </c>
      <c r="EL849">
        <v>39.062</v>
      </c>
      <c r="EM849">
        <v>38.5</v>
      </c>
      <c r="EN849">
        <v>38.75</v>
      </c>
      <c r="EO849">
        <v>39.125</v>
      </c>
      <c r="EP849">
        <v>1955.120740740741</v>
      </c>
      <c r="EQ849">
        <v>39.9</v>
      </c>
      <c r="ER849">
        <v>0</v>
      </c>
      <c r="ES849">
        <v>4119</v>
      </c>
      <c r="ET849">
        <v>0</v>
      </c>
      <c r="EU849">
        <v>892.1585</v>
      </c>
      <c r="EV849">
        <v>-1.412205126754086</v>
      </c>
      <c r="EW849">
        <v>-55.59316244757149</v>
      </c>
      <c r="EX849">
        <v>17754.01153846154</v>
      </c>
      <c r="EY849">
        <v>15</v>
      </c>
      <c r="EZ849">
        <v>1658949246.1</v>
      </c>
      <c r="FA849" t="s">
        <v>1397</v>
      </c>
      <c r="FB849">
        <v>1658949228.6</v>
      </c>
      <c r="FC849">
        <v>1658949246.1</v>
      </c>
      <c r="FD849">
        <v>1</v>
      </c>
      <c r="FE849">
        <v>1.075</v>
      </c>
      <c r="FF849">
        <v>0.018</v>
      </c>
      <c r="FG849">
        <v>-2.327</v>
      </c>
      <c r="FH849">
        <v>-0.178</v>
      </c>
      <c r="FI849">
        <v>420</v>
      </c>
      <c r="FJ849">
        <v>13</v>
      </c>
      <c r="FK849">
        <v>0.09</v>
      </c>
      <c r="FL849">
        <v>0.02</v>
      </c>
      <c r="FM849">
        <v>-74.0738525</v>
      </c>
      <c r="FN849">
        <v>0.006201500938135061</v>
      </c>
      <c r="FO849">
        <v>0.08799583793424462</v>
      </c>
      <c r="FP849">
        <v>1</v>
      </c>
      <c r="FQ849">
        <v>892.3468529411765</v>
      </c>
      <c r="FR849">
        <v>-2.586753249293009</v>
      </c>
      <c r="FS849">
        <v>0.4002473597188906</v>
      </c>
      <c r="FT849">
        <v>0</v>
      </c>
      <c r="FU849">
        <v>6.796538999999998</v>
      </c>
      <c r="FV849">
        <v>-0.05163647279551462</v>
      </c>
      <c r="FW849">
        <v>0.01590278321552552</v>
      </c>
      <c r="FX849">
        <v>1</v>
      </c>
      <c r="FY849">
        <v>2</v>
      </c>
      <c r="FZ849">
        <v>3</v>
      </c>
      <c r="GA849" t="s">
        <v>420</v>
      </c>
      <c r="GB849">
        <v>2.9834</v>
      </c>
      <c r="GC849">
        <v>2.71573</v>
      </c>
      <c r="GD849">
        <v>0.172536</v>
      </c>
      <c r="GE849">
        <v>0.178338</v>
      </c>
      <c r="GF849">
        <v>0.10265</v>
      </c>
      <c r="GG849">
        <v>0.07796160000000001</v>
      </c>
      <c r="GH849">
        <v>26249.3</v>
      </c>
      <c r="GI849">
        <v>26166</v>
      </c>
      <c r="GJ849">
        <v>29480.6</v>
      </c>
      <c r="GK849">
        <v>29449.1</v>
      </c>
      <c r="GL849">
        <v>35043.8</v>
      </c>
      <c r="GM849">
        <v>36107.6</v>
      </c>
      <c r="GN849">
        <v>41525.7</v>
      </c>
      <c r="GO849">
        <v>41967.1</v>
      </c>
      <c r="GP849">
        <v>1.95793</v>
      </c>
      <c r="GQ849">
        <v>1.90457</v>
      </c>
      <c r="GR849">
        <v>0.0941381</v>
      </c>
      <c r="GS849">
        <v>0</v>
      </c>
      <c r="GT849">
        <v>25.163</v>
      </c>
      <c r="GU849">
        <v>999.9</v>
      </c>
      <c r="GV849">
        <v>43</v>
      </c>
      <c r="GW849">
        <v>31.5</v>
      </c>
      <c r="GX849">
        <v>22.0876</v>
      </c>
      <c r="GY849">
        <v>63.0635</v>
      </c>
      <c r="GZ849">
        <v>33.9583</v>
      </c>
      <c r="HA849">
        <v>1</v>
      </c>
      <c r="HB849">
        <v>-0.0901067</v>
      </c>
      <c r="HC849">
        <v>0.201607</v>
      </c>
      <c r="HD849">
        <v>20.3328</v>
      </c>
      <c r="HE849">
        <v>5.21744</v>
      </c>
      <c r="HF849">
        <v>12.0099</v>
      </c>
      <c r="HG849">
        <v>4.98955</v>
      </c>
      <c r="HH849">
        <v>3.28865</v>
      </c>
      <c r="HI849">
        <v>9999</v>
      </c>
      <c r="HJ849">
        <v>9999</v>
      </c>
      <c r="HK849">
        <v>9999</v>
      </c>
      <c r="HL849">
        <v>158</v>
      </c>
      <c r="HM849">
        <v>1.86742</v>
      </c>
      <c r="HN849">
        <v>1.86646</v>
      </c>
      <c r="HO849">
        <v>1.86589</v>
      </c>
      <c r="HP849">
        <v>1.86584</v>
      </c>
      <c r="HQ849">
        <v>1.86768</v>
      </c>
      <c r="HR849">
        <v>1.87015</v>
      </c>
      <c r="HS849">
        <v>1.86876</v>
      </c>
      <c r="HT849">
        <v>1.87026</v>
      </c>
      <c r="HU849">
        <v>0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-3.92</v>
      </c>
      <c r="II849">
        <v>-0.09669999999999999</v>
      </c>
      <c r="IJ849">
        <v>-0.9279119013753974</v>
      </c>
      <c r="IK849">
        <v>-0.003643892653284941</v>
      </c>
      <c r="IL849">
        <v>8.948238347276123E-07</v>
      </c>
      <c r="IM849">
        <v>-2.445980282225029E-10</v>
      </c>
      <c r="IN849">
        <v>-0.1764634167570225</v>
      </c>
      <c r="IO849">
        <v>-0.01042730378795286</v>
      </c>
      <c r="IP849">
        <v>0.00100284695746963</v>
      </c>
      <c r="IQ849">
        <v>-1.701466411570297E-05</v>
      </c>
      <c r="IR849">
        <v>2</v>
      </c>
      <c r="IS849">
        <v>2310</v>
      </c>
      <c r="IT849">
        <v>1</v>
      </c>
      <c r="IU849">
        <v>25</v>
      </c>
      <c r="IV849">
        <v>68.3</v>
      </c>
      <c r="IW849">
        <v>68</v>
      </c>
      <c r="IX849">
        <v>2.22656</v>
      </c>
      <c r="IY849">
        <v>2.20215</v>
      </c>
      <c r="IZ849">
        <v>1.39648</v>
      </c>
      <c r="JA849">
        <v>2.34497</v>
      </c>
      <c r="JB849">
        <v>1.49536</v>
      </c>
      <c r="JC849">
        <v>2.37549</v>
      </c>
      <c r="JD849">
        <v>36.105</v>
      </c>
      <c r="JE849">
        <v>24.1663</v>
      </c>
      <c r="JF849">
        <v>18</v>
      </c>
      <c r="JG849">
        <v>517.096</v>
      </c>
      <c r="JH849">
        <v>439.209</v>
      </c>
      <c r="JI849">
        <v>24.9997</v>
      </c>
      <c r="JJ849">
        <v>26.2864</v>
      </c>
      <c r="JK849">
        <v>30</v>
      </c>
      <c r="JL849">
        <v>26.2533</v>
      </c>
      <c r="JM849">
        <v>26.1905</v>
      </c>
      <c r="JN849">
        <v>44.5552</v>
      </c>
      <c r="JO849">
        <v>30.8193</v>
      </c>
      <c r="JP849">
        <v>45.5433</v>
      </c>
      <c r="JQ849">
        <v>25</v>
      </c>
      <c r="JR849">
        <v>1088.96</v>
      </c>
      <c r="JS849">
        <v>15.6854</v>
      </c>
      <c r="JT849">
        <v>100.814</v>
      </c>
      <c r="JU849">
        <v>100.789</v>
      </c>
    </row>
    <row r="850" spans="1:281">
      <c r="A850">
        <v>834</v>
      </c>
      <c r="B850">
        <v>1658953330.1</v>
      </c>
      <c r="C850">
        <v>11692.09999990463</v>
      </c>
      <c r="D850" t="s">
        <v>2105</v>
      </c>
      <c r="E850" t="s">
        <v>2106</v>
      </c>
      <c r="F850">
        <v>5</v>
      </c>
      <c r="G850" t="s">
        <v>1976</v>
      </c>
      <c r="H850" t="s">
        <v>416</v>
      </c>
      <c r="I850">
        <v>1658953322.314285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1094.681375745899</v>
      </c>
      <c r="AK850">
        <v>1034.078848484848</v>
      </c>
      <c r="AL850">
        <v>3.460084034943965</v>
      </c>
      <c r="AM850">
        <v>65.19457410636298</v>
      </c>
      <c r="AN850">
        <f>(AP850 - AO850 + DI850*1E3/(8.314*(DK850+273.15)) * AR850/DH850 * AQ850) * DH850/(100*CV850) * 1000/(1000 - AP850)</f>
        <v>0</v>
      </c>
      <c r="AO850">
        <v>15.64335927674751</v>
      </c>
      <c r="AP850">
        <v>22.44216848484848</v>
      </c>
      <c r="AQ850">
        <v>-0.0002460583950042879</v>
      </c>
      <c r="AR850">
        <v>84.67374055452532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417</v>
      </c>
      <c r="AY850" t="s">
        <v>417</v>
      </c>
      <c r="AZ850">
        <v>0</v>
      </c>
      <c r="BA850">
        <v>0</v>
      </c>
      <c r="BB850">
        <f>1-AZ850/BA850</f>
        <v>0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417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1394</v>
      </c>
      <c r="CA850">
        <v>300</v>
      </c>
      <c r="CB850">
        <v>300</v>
      </c>
      <c r="CC850">
        <v>300</v>
      </c>
      <c r="CD850">
        <v>10389.3</v>
      </c>
      <c r="CE850">
        <v>1221.96</v>
      </c>
      <c r="CF850">
        <v>-0.00688733</v>
      </c>
      <c r="CG850">
        <v>0.34</v>
      </c>
      <c r="CH850" t="s">
        <v>417</v>
      </c>
      <c r="CI850" t="s">
        <v>417</v>
      </c>
      <c r="CJ850" t="s">
        <v>417</v>
      </c>
      <c r="CK850" t="s">
        <v>417</v>
      </c>
      <c r="CL850" t="s">
        <v>417</v>
      </c>
      <c r="CM850" t="s">
        <v>417</v>
      </c>
      <c r="CN850" t="s">
        <v>417</v>
      </c>
      <c r="CO850" t="s">
        <v>417</v>
      </c>
      <c r="CP850" t="s">
        <v>417</v>
      </c>
      <c r="CQ850" t="s">
        <v>417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1658953322.314285</v>
      </c>
      <c r="DB850">
        <v>986.3566071428571</v>
      </c>
      <c r="DC850">
        <v>1060.415</v>
      </c>
      <c r="DD850">
        <v>22.45791428571428</v>
      </c>
      <c r="DE850">
        <v>15.65716785714286</v>
      </c>
      <c r="DF850">
        <v>990.2529642857143</v>
      </c>
      <c r="DG850">
        <v>22.55463571428572</v>
      </c>
      <c r="DH850">
        <v>500.0648214285715</v>
      </c>
      <c r="DI850">
        <v>90.36320357142856</v>
      </c>
      <c r="DJ850">
        <v>0.09999241428571429</v>
      </c>
      <c r="DK850">
        <v>27.05439285714286</v>
      </c>
      <c r="DL850">
        <v>26.70153571428571</v>
      </c>
      <c r="DM850">
        <v>999.9000000000002</v>
      </c>
      <c r="DN850">
        <v>0</v>
      </c>
      <c r="DO850">
        <v>0</v>
      </c>
      <c r="DP850">
        <v>10004.89821428571</v>
      </c>
      <c r="DQ850">
        <v>0</v>
      </c>
      <c r="DR850">
        <v>11.56024285714286</v>
      </c>
      <c r="DS850">
        <v>-74.05839642857144</v>
      </c>
      <c r="DT850">
        <v>1009.016571428571</v>
      </c>
      <c r="DU850">
        <v>1077.281428571429</v>
      </c>
      <c r="DV850">
        <v>6.800753571428571</v>
      </c>
      <c r="DW850">
        <v>1060.415</v>
      </c>
      <c r="DX850">
        <v>15.65716785714286</v>
      </c>
      <c r="DY850">
        <v>2.029369285714286</v>
      </c>
      <c r="DZ850">
        <v>1.414831428571429</v>
      </c>
      <c r="EA850">
        <v>17.67536428571428</v>
      </c>
      <c r="EB850">
        <v>12.077525</v>
      </c>
      <c r="EC850">
        <v>2000.003928571429</v>
      </c>
      <c r="ED850">
        <v>0.9800001071428573</v>
      </c>
      <c r="EE850">
        <v>0.01999949285714286</v>
      </c>
      <c r="EF850">
        <v>0</v>
      </c>
      <c r="EG850">
        <v>891.9925714285715</v>
      </c>
      <c r="EH850">
        <v>5.00097</v>
      </c>
      <c r="EI850">
        <v>17749.13214285714</v>
      </c>
      <c r="EJ850">
        <v>16707.60714285714</v>
      </c>
      <c r="EK850">
        <v>38.55757142857142</v>
      </c>
      <c r="EL850">
        <v>39.062</v>
      </c>
      <c r="EM850">
        <v>38.5</v>
      </c>
      <c r="EN850">
        <v>38.7455</v>
      </c>
      <c r="EO850">
        <v>39.125</v>
      </c>
      <c r="EP850">
        <v>1955.103571428571</v>
      </c>
      <c r="EQ850">
        <v>39.9</v>
      </c>
      <c r="ER850">
        <v>0</v>
      </c>
      <c r="ES850">
        <v>4123.799999952316</v>
      </c>
      <c r="ET850">
        <v>0</v>
      </c>
      <c r="EU850">
        <v>891.9856153846154</v>
      </c>
      <c r="EV850">
        <v>-2.370188026805573</v>
      </c>
      <c r="EW850">
        <v>-57.43589736129492</v>
      </c>
      <c r="EX850">
        <v>17749.12307692308</v>
      </c>
      <c r="EY850">
        <v>15</v>
      </c>
      <c r="EZ850">
        <v>1658949246.1</v>
      </c>
      <c r="FA850" t="s">
        <v>1397</v>
      </c>
      <c r="FB850">
        <v>1658949228.6</v>
      </c>
      <c r="FC850">
        <v>1658949246.1</v>
      </c>
      <c r="FD850">
        <v>1</v>
      </c>
      <c r="FE850">
        <v>1.075</v>
      </c>
      <c r="FF850">
        <v>0.018</v>
      </c>
      <c r="FG850">
        <v>-2.327</v>
      </c>
      <c r="FH850">
        <v>-0.178</v>
      </c>
      <c r="FI850">
        <v>420</v>
      </c>
      <c r="FJ850">
        <v>13</v>
      </c>
      <c r="FK850">
        <v>0.09</v>
      </c>
      <c r="FL850">
        <v>0.02</v>
      </c>
      <c r="FM850">
        <v>-74.08277073170731</v>
      </c>
      <c r="FN850">
        <v>0.5405205574913128</v>
      </c>
      <c r="FO850">
        <v>0.08492715743621819</v>
      </c>
      <c r="FP850">
        <v>0</v>
      </c>
      <c r="FQ850">
        <v>892.0547941176472</v>
      </c>
      <c r="FR850">
        <v>-2.070297935568368</v>
      </c>
      <c r="FS850">
        <v>0.3556991276024787</v>
      </c>
      <c r="FT850">
        <v>0</v>
      </c>
      <c r="FU850">
        <v>6.79616756097561</v>
      </c>
      <c r="FV850">
        <v>0.09369804878048602</v>
      </c>
      <c r="FW850">
        <v>0.01077464837986364</v>
      </c>
      <c r="FX850">
        <v>1</v>
      </c>
      <c r="FY850">
        <v>1</v>
      </c>
      <c r="FZ850">
        <v>3</v>
      </c>
      <c r="GA850" t="s">
        <v>426</v>
      </c>
      <c r="GB850">
        <v>2.98349</v>
      </c>
      <c r="GC850">
        <v>2.71562</v>
      </c>
      <c r="GD850">
        <v>0.174409</v>
      </c>
      <c r="GE850">
        <v>0.180131</v>
      </c>
      <c r="GF850">
        <v>0.102594</v>
      </c>
      <c r="GG850">
        <v>0.0778536</v>
      </c>
      <c r="GH850">
        <v>26190.1</v>
      </c>
      <c r="GI850">
        <v>26109.1</v>
      </c>
      <c r="GJ850">
        <v>29480.8</v>
      </c>
      <c r="GK850">
        <v>29449.2</v>
      </c>
      <c r="GL850">
        <v>35046.2</v>
      </c>
      <c r="GM850">
        <v>36111.8</v>
      </c>
      <c r="GN850">
        <v>41526</v>
      </c>
      <c r="GO850">
        <v>41967</v>
      </c>
      <c r="GP850">
        <v>1.95833</v>
      </c>
      <c r="GQ850">
        <v>1.9044</v>
      </c>
      <c r="GR850">
        <v>0.09356440000000001</v>
      </c>
      <c r="GS850">
        <v>0</v>
      </c>
      <c r="GT850">
        <v>25.163</v>
      </c>
      <c r="GU850">
        <v>999.9</v>
      </c>
      <c r="GV850">
        <v>43</v>
      </c>
      <c r="GW850">
        <v>31.5</v>
      </c>
      <c r="GX850">
        <v>22.0868</v>
      </c>
      <c r="GY850">
        <v>63.0435</v>
      </c>
      <c r="GZ850">
        <v>33.9183</v>
      </c>
      <c r="HA850">
        <v>1</v>
      </c>
      <c r="HB850">
        <v>-0.0902134</v>
      </c>
      <c r="HC850">
        <v>0.200153</v>
      </c>
      <c r="HD850">
        <v>20.3327</v>
      </c>
      <c r="HE850">
        <v>5.21684</v>
      </c>
      <c r="HF850">
        <v>12.0099</v>
      </c>
      <c r="HG850">
        <v>4.98925</v>
      </c>
      <c r="HH850">
        <v>3.28858</v>
      </c>
      <c r="HI850">
        <v>9999</v>
      </c>
      <c r="HJ850">
        <v>9999</v>
      </c>
      <c r="HK850">
        <v>9999</v>
      </c>
      <c r="HL850">
        <v>158</v>
      </c>
      <c r="HM850">
        <v>1.86741</v>
      </c>
      <c r="HN850">
        <v>1.86646</v>
      </c>
      <c r="HO850">
        <v>1.8659</v>
      </c>
      <c r="HP850">
        <v>1.86584</v>
      </c>
      <c r="HQ850">
        <v>1.86768</v>
      </c>
      <c r="HR850">
        <v>1.87016</v>
      </c>
      <c r="HS850">
        <v>1.86878</v>
      </c>
      <c r="HT850">
        <v>1.87027</v>
      </c>
      <c r="HU850">
        <v>0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-3.96</v>
      </c>
      <c r="II850">
        <v>-0.0968</v>
      </c>
      <c r="IJ850">
        <v>-0.9279119013753974</v>
      </c>
      <c r="IK850">
        <v>-0.003643892653284941</v>
      </c>
      <c r="IL850">
        <v>8.948238347276123E-07</v>
      </c>
      <c r="IM850">
        <v>-2.445980282225029E-10</v>
      </c>
      <c r="IN850">
        <v>-0.1764634167570225</v>
      </c>
      <c r="IO850">
        <v>-0.01042730378795286</v>
      </c>
      <c r="IP850">
        <v>0.00100284695746963</v>
      </c>
      <c r="IQ850">
        <v>-1.701466411570297E-05</v>
      </c>
      <c r="IR850">
        <v>2</v>
      </c>
      <c r="IS850">
        <v>2310</v>
      </c>
      <c r="IT850">
        <v>1</v>
      </c>
      <c r="IU850">
        <v>25</v>
      </c>
      <c r="IV850">
        <v>68.40000000000001</v>
      </c>
      <c r="IW850">
        <v>68.09999999999999</v>
      </c>
      <c r="IX850">
        <v>2.2522</v>
      </c>
      <c r="IY850">
        <v>2.20337</v>
      </c>
      <c r="IZ850">
        <v>1.39648</v>
      </c>
      <c r="JA850">
        <v>2.34497</v>
      </c>
      <c r="JB850">
        <v>1.49536</v>
      </c>
      <c r="JC850">
        <v>2.37061</v>
      </c>
      <c r="JD850">
        <v>36.105</v>
      </c>
      <c r="JE850">
        <v>24.1663</v>
      </c>
      <c r="JF850">
        <v>18</v>
      </c>
      <c r="JG850">
        <v>517.347</v>
      </c>
      <c r="JH850">
        <v>439.104</v>
      </c>
      <c r="JI850">
        <v>24.9996</v>
      </c>
      <c r="JJ850">
        <v>26.2854</v>
      </c>
      <c r="JK850">
        <v>29.9999</v>
      </c>
      <c r="JL850">
        <v>26.2523</v>
      </c>
      <c r="JM850">
        <v>26.1905</v>
      </c>
      <c r="JN850">
        <v>45.0674</v>
      </c>
      <c r="JO850">
        <v>30.8193</v>
      </c>
      <c r="JP850">
        <v>45.5433</v>
      </c>
      <c r="JQ850">
        <v>25</v>
      </c>
      <c r="JR850">
        <v>1109.06</v>
      </c>
      <c r="JS850">
        <v>15.6877</v>
      </c>
      <c r="JT850">
        <v>100.815</v>
      </c>
      <c r="JU850">
        <v>100.789</v>
      </c>
    </row>
    <row r="851" spans="1:281">
      <c r="A851">
        <v>835</v>
      </c>
      <c r="B851">
        <v>1658953335.1</v>
      </c>
      <c r="C851">
        <v>11697.09999990463</v>
      </c>
      <c r="D851" t="s">
        <v>2107</v>
      </c>
      <c r="E851" t="s">
        <v>2108</v>
      </c>
      <c r="F851">
        <v>5</v>
      </c>
      <c r="G851" t="s">
        <v>1976</v>
      </c>
      <c r="H851" t="s">
        <v>416</v>
      </c>
      <c r="I851">
        <v>1658953327.6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1111.592414826543</v>
      </c>
      <c r="AK851">
        <v>1051.207696969697</v>
      </c>
      <c r="AL851">
        <v>3.429477370615282</v>
      </c>
      <c r="AM851">
        <v>65.19457410636298</v>
      </c>
      <c r="AN851">
        <f>(AP851 - AO851 + DI851*1E3/(8.314*(DK851+273.15)) * AR851/DH851 * AQ851) * DH851/(100*CV851) * 1000/(1000 - AP851)</f>
        <v>0</v>
      </c>
      <c r="AO851">
        <v>15.62707670073306</v>
      </c>
      <c r="AP851">
        <v>22.42936</v>
      </c>
      <c r="AQ851">
        <v>-9.255091609489611E-05</v>
      </c>
      <c r="AR851">
        <v>84.67374055452532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417</v>
      </c>
      <c r="AY851" t="s">
        <v>417</v>
      </c>
      <c r="AZ851">
        <v>0</v>
      </c>
      <c r="BA851">
        <v>0</v>
      </c>
      <c r="BB851">
        <f>1-AZ851/BA851</f>
        <v>0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417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1394</v>
      </c>
      <c r="CA851">
        <v>300</v>
      </c>
      <c r="CB851">
        <v>300</v>
      </c>
      <c r="CC851">
        <v>300</v>
      </c>
      <c r="CD851">
        <v>10389.3</v>
      </c>
      <c r="CE851">
        <v>1221.96</v>
      </c>
      <c r="CF851">
        <v>-0.00688733</v>
      </c>
      <c r="CG851">
        <v>0.34</v>
      </c>
      <c r="CH851" t="s">
        <v>417</v>
      </c>
      <c r="CI851" t="s">
        <v>417</v>
      </c>
      <c r="CJ851" t="s">
        <v>417</v>
      </c>
      <c r="CK851" t="s">
        <v>417</v>
      </c>
      <c r="CL851" t="s">
        <v>417</v>
      </c>
      <c r="CM851" t="s">
        <v>417</v>
      </c>
      <c r="CN851" t="s">
        <v>417</v>
      </c>
      <c r="CO851" t="s">
        <v>417</v>
      </c>
      <c r="CP851" t="s">
        <v>417</v>
      </c>
      <c r="CQ851" t="s">
        <v>417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1658953327.6</v>
      </c>
      <c r="DB851">
        <v>1004.106777777778</v>
      </c>
      <c r="DC851">
        <v>1078.103703703704</v>
      </c>
      <c r="DD851">
        <v>22.44844074074074</v>
      </c>
      <c r="DE851">
        <v>15.64372962962963</v>
      </c>
      <c r="DF851">
        <v>1008.048296296296</v>
      </c>
      <c r="DG851">
        <v>22.54523703703703</v>
      </c>
      <c r="DH851">
        <v>500.0577407407408</v>
      </c>
      <c r="DI851">
        <v>90.36342962962964</v>
      </c>
      <c r="DJ851">
        <v>0.09996440740740742</v>
      </c>
      <c r="DK851">
        <v>27.05319259259259</v>
      </c>
      <c r="DL851">
        <v>26.69948518518518</v>
      </c>
      <c r="DM851">
        <v>999.9000000000001</v>
      </c>
      <c r="DN851">
        <v>0</v>
      </c>
      <c r="DO851">
        <v>0</v>
      </c>
      <c r="DP851">
        <v>10006.07148148148</v>
      </c>
      <c r="DQ851">
        <v>0</v>
      </c>
      <c r="DR851">
        <v>11.54291111111111</v>
      </c>
      <c r="DS851">
        <v>-73.99777037037038</v>
      </c>
      <c r="DT851">
        <v>1027.164074074074</v>
      </c>
      <c r="DU851">
        <v>1095.236666666666</v>
      </c>
      <c r="DV851">
        <v>6.804711481481481</v>
      </c>
      <c r="DW851">
        <v>1078.103703703704</v>
      </c>
      <c r="DX851">
        <v>15.64372962962963</v>
      </c>
      <c r="DY851">
        <v>2.028517777777778</v>
      </c>
      <c r="DZ851">
        <v>1.413621111111111</v>
      </c>
      <c r="EA851">
        <v>17.6687037037037</v>
      </c>
      <c r="EB851">
        <v>12.06452962962963</v>
      </c>
      <c r="EC851">
        <v>2000.012222222222</v>
      </c>
      <c r="ED851">
        <v>0.9800001111111113</v>
      </c>
      <c r="EE851">
        <v>0.01999948888888889</v>
      </c>
      <c r="EF851">
        <v>0</v>
      </c>
      <c r="EG851">
        <v>891.7530740740741</v>
      </c>
      <c r="EH851">
        <v>5.00097</v>
      </c>
      <c r="EI851">
        <v>17743.63333333333</v>
      </c>
      <c r="EJ851">
        <v>16707.68148148148</v>
      </c>
      <c r="EK851">
        <v>38.55051851851852</v>
      </c>
      <c r="EL851">
        <v>39.062</v>
      </c>
      <c r="EM851">
        <v>38.5</v>
      </c>
      <c r="EN851">
        <v>38.74299999999999</v>
      </c>
      <c r="EO851">
        <v>39.125</v>
      </c>
      <c r="EP851">
        <v>1955.111851851852</v>
      </c>
      <c r="EQ851">
        <v>39.9</v>
      </c>
      <c r="ER851">
        <v>0</v>
      </c>
      <c r="ES851">
        <v>4129.200000047684</v>
      </c>
      <c r="ET851">
        <v>0</v>
      </c>
      <c r="EU851">
        <v>891.7252400000001</v>
      </c>
      <c r="EV851">
        <v>-4.066076924531799</v>
      </c>
      <c r="EW851">
        <v>-76.42307682275475</v>
      </c>
      <c r="EX851">
        <v>17743.068</v>
      </c>
      <c r="EY851">
        <v>15</v>
      </c>
      <c r="EZ851">
        <v>1658949246.1</v>
      </c>
      <c r="FA851" t="s">
        <v>1397</v>
      </c>
      <c r="FB851">
        <v>1658949228.6</v>
      </c>
      <c r="FC851">
        <v>1658949246.1</v>
      </c>
      <c r="FD851">
        <v>1</v>
      </c>
      <c r="FE851">
        <v>1.075</v>
      </c>
      <c r="FF851">
        <v>0.018</v>
      </c>
      <c r="FG851">
        <v>-2.327</v>
      </c>
      <c r="FH851">
        <v>-0.178</v>
      </c>
      <c r="FI851">
        <v>420</v>
      </c>
      <c r="FJ851">
        <v>13</v>
      </c>
      <c r="FK851">
        <v>0.09</v>
      </c>
      <c r="FL851">
        <v>0.02</v>
      </c>
      <c r="FM851">
        <v>-74.03065121951219</v>
      </c>
      <c r="FN851">
        <v>0.5667867595817544</v>
      </c>
      <c r="FO851">
        <v>0.08104376752477849</v>
      </c>
      <c r="FP851">
        <v>0</v>
      </c>
      <c r="FQ851">
        <v>891.8575588235294</v>
      </c>
      <c r="FR851">
        <v>-2.904064172410386</v>
      </c>
      <c r="FS851">
        <v>0.4253093815908638</v>
      </c>
      <c r="FT851">
        <v>0</v>
      </c>
      <c r="FU851">
        <v>6.802484878048781</v>
      </c>
      <c r="FV851">
        <v>0.05732048780488288</v>
      </c>
      <c r="FW851">
        <v>0.00749152468181876</v>
      </c>
      <c r="FX851">
        <v>1</v>
      </c>
      <c r="FY851">
        <v>1</v>
      </c>
      <c r="FZ851">
        <v>3</v>
      </c>
      <c r="GA851" t="s">
        <v>426</v>
      </c>
      <c r="GB851">
        <v>2.98337</v>
      </c>
      <c r="GC851">
        <v>2.71565</v>
      </c>
      <c r="GD851">
        <v>0.17625</v>
      </c>
      <c r="GE851">
        <v>0.181887</v>
      </c>
      <c r="GF851">
        <v>0.102554</v>
      </c>
      <c r="GG851">
        <v>0.0778495</v>
      </c>
      <c r="GH851">
        <v>26131.3</v>
      </c>
      <c r="GI851">
        <v>26053.5</v>
      </c>
      <c r="GJ851">
        <v>29480.3</v>
      </c>
      <c r="GK851">
        <v>29449.5</v>
      </c>
      <c r="GL851">
        <v>35047.3</v>
      </c>
      <c r="GM851">
        <v>36112.5</v>
      </c>
      <c r="GN851">
        <v>41525.3</v>
      </c>
      <c r="GO851">
        <v>41967.6</v>
      </c>
      <c r="GP851">
        <v>1.9582</v>
      </c>
      <c r="GQ851">
        <v>1.90447</v>
      </c>
      <c r="GR851">
        <v>0.09398910000000001</v>
      </c>
      <c r="GS851">
        <v>0</v>
      </c>
      <c r="GT851">
        <v>25.1609</v>
      </c>
      <c r="GU851">
        <v>999.9</v>
      </c>
      <c r="GV851">
        <v>43</v>
      </c>
      <c r="GW851">
        <v>31.5</v>
      </c>
      <c r="GX851">
        <v>22.0881</v>
      </c>
      <c r="GY851">
        <v>63.1735</v>
      </c>
      <c r="GZ851">
        <v>33.77</v>
      </c>
      <c r="HA851">
        <v>1</v>
      </c>
      <c r="HB851">
        <v>-0.09029470000000001</v>
      </c>
      <c r="HC851">
        <v>0.198527</v>
      </c>
      <c r="HD851">
        <v>20.3326</v>
      </c>
      <c r="HE851">
        <v>5.21624</v>
      </c>
      <c r="HF851">
        <v>12.0099</v>
      </c>
      <c r="HG851">
        <v>4.9892</v>
      </c>
      <c r="HH851">
        <v>3.2885</v>
      </c>
      <c r="HI851">
        <v>9999</v>
      </c>
      <c r="HJ851">
        <v>9999</v>
      </c>
      <c r="HK851">
        <v>9999</v>
      </c>
      <c r="HL851">
        <v>158</v>
      </c>
      <c r="HM851">
        <v>1.86743</v>
      </c>
      <c r="HN851">
        <v>1.86646</v>
      </c>
      <c r="HO851">
        <v>1.86588</v>
      </c>
      <c r="HP851">
        <v>1.86584</v>
      </c>
      <c r="HQ851">
        <v>1.86768</v>
      </c>
      <c r="HR851">
        <v>1.87014</v>
      </c>
      <c r="HS851">
        <v>1.86878</v>
      </c>
      <c r="HT851">
        <v>1.87027</v>
      </c>
      <c r="HU851">
        <v>0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-4.01</v>
      </c>
      <c r="II851">
        <v>-0.0969</v>
      </c>
      <c r="IJ851">
        <v>-0.9279119013753974</v>
      </c>
      <c r="IK851">
        <v>-0.003643892653284941</v>
      </c>
      <c r="IL851">
        <v>8.948238347276123E-07</v>
      </c>
      <c r="IM851">
        <v>-2.445980282225029E-10</v>
      </c>
      <c r="IN851">
        <v>-0.1764634167570225</v>
      </c>
      <c r="IO851">
        <v>-0.01042730378795286</v>
      </c>
      <c r="IP851">
        <v>0.00100284695746963</v>
      </c>
      <c r="IQ851">
        <v>-1.701466411570297E-05</v>
      </c>
      <c r="IR851">
        <v>2</v>
      </c>
      <c r="IS851">
        <v>2310</v>
      </c>
      <c r="IT851">
        <v>1</v>
      </c>
      <c r="IU851">
        <v>25</v>
      </c>
      <c r="IV851">
        <v>68.40000000000001</v>
      </c>
      <c r="IW851">
        <v>68.2</v>
      </c>
      <c r="IX851">
        <v>2.28149</v>
      </c>
      <c r="IY851">
        <v>2.20581</v>
      </c>
      <c r="IZ851">
        <v>1.39648</v>
      </c>
      <c r="JA851">
        <v>2.34497</v>
      </c>
      <c r="JB851">
        <v>1.49536</v>
      </c>
      <c r="JC851">
        <v>2.32178</v>
      </c>
      <c r="JD851">
        <v>36.1285</v>
      </c>
      <c r="JE851">
        <v>24.1663</v>
      </c>
      <c r="JF851">
        <v>18</v>
      </c>
      <c r="JG851">
        <v>517.255</v>
      </c>
      <c r="JH851">
        <v>439.132</v>
      </c>
      <c r="JI851">
        <v>24.9996</v>
      </c>
      <c r="JJ851">
        <v>26.2842</v>
      </c>
      <c r="JK851">
        <v>29.9999</v>
      </c>
      <c r="JL851">
        <v>26.2511</v>
      </c>
      <c r="JM851">
        <v>26.1883</v>
      </c>
      <c r="JN851">
        <v>45.6597</v>
      </c>
      <c r="JO851">
        <v>30.8193</v>
      </c>
      <c r="JP851">
        <v>45.5433</v>
      </c>
      <c r="JQ851">
        <v>25</v>
      </c>
      <c r="JR851">
        <v>1122.42</v>
      </c>
      <c r="JS851">
        <v>15.6877</v>
      </c>
      <c r="JT851">
        <v>100.813</v>
      </c>
      <c r="JU851">
        <v>100.79</v>
      </c>
    </row>
    <row r="852" spans="1:281">
      <c r="A852">
        <v>836</v>
      </c>
      <c r="B852">
        <v>1658953340.1</v>
      </c>
      <c r="C852">
        <v>11702.09999990463</v>
      </c>
      <c r="D852" t="s">
        <v>2109</v>
      </c>
      <c r="E852" t="s">
        <v>2110</v>
      </c>
      <c r="F852">
        <v>5</v>
      </c>
      <c r="G852" t="s">
        <v>1976</v>
      </c>
      <c r="H852" t="s">
        <v>416</v>
      </c>
      <c r="I852">
        <v>1658953332.314285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1128.804882177529</v>
      </c>
      <c r="AK852">
        <v>1068.394545454545</v>
      </c>
      <c r="AL852">
        <v>3.453853511950564</v>
      </c>
      <c r="AM852">
        <v>65.19457410636298</v>
      </c>
      <c r="AN852">
        <f>(AP852 - AO852 + DI852*1E3/(8.314*(DK852+273.15)) * AR852/DH852 * AQ852) * DH852/(100*CV852) * 1000/(1000 - AP852)</f>
        <v>0</v>
      </c>
      <c r="AO852">
        <v>15.62632198263455</v>
      </c>
      <c r="AP852">
        <v>22.42227272727272</v>
      </c>
      <c r="AQ852">
        <v>-0.0001074456382673675</v>
      </c>
      <c r="AR852">
        <v>84.67374055452532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417</v>
      </c>
      <c r="AY852" t="s">
        <v>417</v>
      </c>
      <c r="AZ852">
        <v>0</v>
      </c>
      <c r="BA852">
        <v>0</v>
      </c>
      <c r="BB852">
        <f>1-AZ852/BA852</f>
        <v>0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417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1394</v>
      </c>
      <c r="CA852">
        <v>300</v>
      </c>
      <c r="CB852">
        <v>300</v>
      </c>
      <c r="CC852">
        <v>300</v>
      </c>
      <c r="CD852">
        <v>10389.3</v>
      </c>
      <c r="CE852">
        <v>1221.96</v>
      </c>
      <c r="CF852">
        <v>-0.00688733</v>
      </c>
      <c r="CG852">
        <v>0.34</v>
      </c>
      <c r="CH852" t="s">
        <v>417</v>
      </c>
      <c r="CI852" t="s">
        <v>417</v>
      </c>
      <c r="CJ852" t="s">
        <v>417</v>
      </c>
      <c r="CK852" t="s">
        <v>417</v>
      </c>
      <c r="CL852" t="s">
        <v>417</v>
      </c>
      <c r="CM852" t="s">
        <v>417</v>
      </c>
      <c r="CN852" t="s">
        <v>417</v>
      </c>
      <c r="CO852" t="s">
        <v>417</v>
      </c>
      <c r="CP852" t="s">
        <v>417</v>
      </c>
      <c r="CQ852" t="s">
        <v>417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1658953332.314285</v>
      </c>
      <c r="DB852">
        <v>1019.938142857143</v>
      </c>
      <c r="DC852">
        <v>1093.965357142857</v>
      </c>
      <c r="DD852">
        <v>22.43715</v>
      </c>
      <c r="DE852">
        <v>15.63141785714286</v>
      </c>
      <c r="DF852">
        <v>1023.920214285714</v>
      </c>
      <c r="DG852">
        <v>22.53405</v>
      </c>
      <c r="DH852">
        <v>500.0561071428571</v>
      </c>
      <c r="DI852">
        <v>90.36309642857142</v>
      </c>
      <c r="DJ852">
        <v>0.1000050321428571</v>
      </c>
      <c r="DK852">
        <v>27.05513214285714</v>
      </c>
      <c r="DL852">
        <v>26.69936071428571</v>
      </c>
      <c r="DM852">
        <v>999.9000000000002</v>
      </c>
      <c r="DN852">
        <v>0</v>
      </c>
      <c r="DO852">
        <v>0</v>
      </c>
      <c r="DP852">
        <v>10000.22928571429</v>
      </c>
      <c r="DQ852">
        <v>0</v>
      </c>
      <c r="DR852">
        <v>11.51673571428572</v>
      </c>
      <c r="DS852">
        <v>-74.02863571428573</v>
      </c>
      <c r="DT852">
        <v>1043.346785714286</v>
      </c>
      <c r="DU852">
        <v>1111.3375</v>
      </c>
      <c r="DV852">
        <v>6.805731785714285</v>
      </c>
      <c r="DW852">
        <v>1093.965357142857</v>
      </c>
      <c r="DX852">
        <v>15.63141785714286</v>
      </c>
      <c r="DY852">
        <v>2.02749</v>
      </c>
      <c r="DZ852">
        <v>1.412504285714286</v>
      </c>
      <c r="EA852">
        <v>17.66067142857143</v>
      </c>
      <c r="EB852">
        <v>12.05252857142857</v>
      </c>
      <c r="EC852">
        <v>2000.004642857143</v>
      </c>
      <c r="ED852">
        <v>0.9800000000000001</v>
      </c>
      <c r="EE852">
        <v>0.0199996</v>
      </c>
      <c r="EF852">
        <v>0</v>
      </c>
      <c r="EG852">
        <v>891.424642857143</v>
      </c>
      <c r="EH852">
        <v>5.00097</v>
      </c>
      <c r="EI852">
        <v>17736.38928571429</v>
      </c>
      <c r="EJ852">
        <v>16707.62142857143</v>
      </c>
      <c r="EK852">
        <v>38.54207142857143</v>
      </c>
      <c r="EL852">
        <v>39.062</v>
      </c>
      <c r="EM852">
        <v>38.5</v>
      </c>
      <c r="EN852">
        <v>38.73875</v>
      </c>
      <c r="EO852">
        <v>39.125</v>
      </c>
      <c r="EP852">
        <v>1955.104642857143</v>
      </c>
      <c r="EQ852">
        <v>39.9</v>
      </c>
      <c r="ER852">
        <v>0</v>
      </c>
      <c r="ES852">
        <v>4134</v>
      </c>
      <c r="ET852">
        <v>0</v>
      </c>
      <c r="EU852">
        <v>891.3607599999999</v>
      </c>
      <c r="EV852">
        <v>-4.59676924066635</v>
      </c>
      <c r="EW852">
        <v>-99.75384616235638</v>
      </c>
      <c r="EX852">
        <v>17735.632</v>
      </c>
      <c r="EY852">
        <v>15</v>
      </c>
      <c r="EZ852">
        <v>1658949246.1</v>
      </c>
      <c r="FA852" t="s">
        <v>1397</v>
      </c>
      <c r="FB852">
        <v>1658949228.6</v>
      </c>
      <c r="FC852">
        <v>1658949246.1</v>
      </c>
      <c r="FD852">
        <v>1</v>
      </c>
      <c r="FE852">
        <v>1.075</v>
      </c>
      <c r="FF852">
        <v>0.018</v>
      </c>
      <c r="FG852">
        <v>-2.327</v>
      </c>
      <c r="FH852">
        <v>-0.178</v>
      </c>
      <c r="FI852">
        <v>420</v>
      </c>
      <c r="FJ852">
        <v>13</v>
      </c>
      <c r="FK852">
        <v>0.09</v>
      </c>
      <c r="FL852">
        <v>0.02</v>
      </c>
      <c r="FM852">
        <v>-74.01437250000001</v>
      </c>
      <c r="FN852">
        <v>-0.2015808630392363</v>
      </c>
      <c r="FO852">
        <v>0.06704997758202486</v>
      </c>
      <c r="FP852">
        <v>1</v>
      </c>
      <c r="FQ852">
        <v>891.6028235294118</v>
      </c>
      <c r="FR852">
        <v>-3.670527125221927</v>
      </c>
      <c r="FS852">
        <v>0.4606728117073668</v>
      </c>
      <c r="FT852">
        <v>0</v>
      </c>
      <c r="FU852">
        <v>6.80302075</v>
      </c>
      <c r="FV852">
        <v>0.01842472795495884</v>
      </c>
      <c r="FW852">
        <v>0.007305237979525436</v>
      </c>
      <c r="FX852">
        <v>1</v>
      </c>
      <c r="FY852">
        <v>2</v>
      </c>
      <c r="FZ852">
        <v>3</v>
      </c>
      <c r="GA852" t="s">
        <v>420</v>
      </c>
      <c r="GB852">
        <v>2.98353</v>
      </c>
      <c r="GC852">
        <v>2.71558</v>
      </c>
      <c r="GD852">
        <v>0.178084</v>
      </c>
      <c r="GE852">
        <v>0.183649</v>
      </c>
      <c r="GF852">
        <v>0.102533</v>
      </c>
      <c r="GG852">
        <v>0.0778257</v>
      </c>
      <c r="GH852">
        <v>26074.1</v>
      </c>
      <c r="GI852">
        <v>25997.3</v>
      </c>
      <c r="GJ852">
        <v>29481.3</v>
      </c>
      <c r="GK852">
        <v>29449.3</v>
      </c>
      <c r="GL852">
        <v>35049.5</v>
      </c>
      <c r="GM852">
        <v>36113.5</v>
      </c>
      <c r="GN852">
        <v>41526.9</v>
      </c>
      <c r="GO852">
        <v>41967.6</v>
      </c>
      <c r="GP852">
        <v>1.95833</v>
      </c>
      <c r="GQ852">
        <v>1.90467</v>
      </c>
      <c r="GR852">
        <v>0.0944734</v>
      </c>
      <c r="GS852">
        <v>0</v>
      </c>
      <c r="GT852">
        <v>25.1579</v>
      </c>
      <c r="GU852">
        <v>999.9</v>
      </c>
      <c r="GV852">
        <v>42.9</v>
      </c>
      <c r="GW852">
        <v>31.5</v>
      </c>
      <c r="GX852">
        <v>22.0346</v>
      </c>
      <c r="GY852">
        <v>63.0635</v>
      </c>
      <c r="GZ852">
        <v>33.6699</v>
      </c>
      <c r="HA852">
        <v>1</v>
      </c>
      <c r="HB852">
        <v>-0.09078509999999999</v>
      </c>
      <c r="HC852">
        <v>0.197672</v>
      </c>
      <c r="HD852">
        <v>20.3327</v>
      </c>
      <c r="HE852">
        <v>5.21669</v>
      </c>
      <c r="HF852">
        <v>12.0099</v>
      </c>
      <c r="HG852">
        <v>4.9892</v>
      </c>
      <c r="HH852">
        <v>3.2885</v>
      </c>
      <c r="HI852">
        <v>9999</v>
      </c>
      <c r="HJ852">
        <v>9999</v>
      </c>
      <c r="HK852">
        <v>9999</v>
      </c>
      <c r="HL852">
        <v>158</v>
      </c>
      <c r="HM852">
        <v>1.86745</v>
      </c>
      <c r="HN852">
        <v>1.86646</v>
      </c>
      <c r="HO852">
        <v>1.86588</v>
      </c>
      <c r="HP852">
        <v>1.86584</v>
      </c>
      <c r="HQ852">
        <v>1.86768</v>
      </c>
      <c r="HR852">
        <v>1.87018</v>
      </c>
      <c r="HS852">
        <v>1.86876</v>
      </c>
      <c r="HT852">
        <v>1.87027</v>
      </c>
      <c r="HU852">
        <v>0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-4.05</v>
      </c>
      <c r="II852">
        <v>-0.097</v>
      </c>
      <c r="IJ852">
        <v>-0.9279119013753974</v>
      </c>
      <c r="IK852">
        <v>-0.003643892653284941</v>
      </c>
      <c r="IL852">
        <v>8.948238347276123E-07</v>
      </c>
      <c r="IM852">
        <v>-2.445980282225029E-10</v>
      </c>
      <c r="IN852">
        <v>-0.1764634167570225</v>
      </c>
      <c r="IO852">
        <v>-0.01042730378795286</v>
      </c>
      <c r="IP852">
        <v>0.00100284695746963</v>
      </c>
      <c r="IQ852">
        <v>-1.701466411570297E-05</v>
      </c>
      <c r="IR852">
        <v>2</v>
      </c>
      <c r="IS852">
        <v>2310</v>
      </c>
      <c r="IT852">
        <v>1</v>
      </c>
      <c r="IU852">
        <v>25</v>
      </c>
      <c r="IV852">
        <v>68.5</v>
      </c>
      <c r="IW852">
        <v>68.2</v>
      </c>
      <c r="IX852">
        <v>2.30591</v>
      </c>
      <c r="IY852">
        <v>2.20703</v>
      </c>
      <c r="IZ852">
        <v>1.39648</v>
      </c>
      <c r="JA852">
        <v>2.34497</v>
      </c>
      <c r="JB852">
        <v>1.49536</v>
      </c>
      <c r="JC852">
        <v>2.30713</v>
      </c>
      <c r="JD852">
        <v>36.105</v>
      </c>
      <c r="JE852">
        <v>24.1575</v>
      </c>
      <c r="JF852">
        <v>18</v>
      </c>
      <c r="JG852">
        <v>517.323</v>
      </c>
      <c r="JH852">
        <v>439.252</v>
      </c>
      <c r="JI852">
        <v>24.9997</v>
      </c>
      <c r="JJ852">
        <v>26.2821</v>
      </c>
      <c r="JK852">
        <v>30</v>
      </c>
      <c r="JL852">
        <v>26.2496</v>
      </c>
      <c r="JM852">
        <v>26.1883</v>
      </c>
      <c r="JN852">
        <v>46.1631</v>
      </c>
      <c r="JO852">
        <v>30.8193</v>
      </c>
      <c r="JP852">
        <v>45.1643</v>
      </c>
      <c r="JQ852">
        <v>25</v>
      </c>
      <c r="JR852">
        <v>1142.46</v>
      </c>
      <c r="JS852">
        <v>15.6877</v>
      </c>
      <c r="JT852">
        <v>100.817</v>
      </c>
      <c r="JU852">
        <v>100.79</v>
      </c>
    </row>
    <row r="853" spans="1:281">
      <c r="A853">
        <v>837</v>
      </c>
      <c r="B853">
        <v>1658953345.1</v>
      </c>
      <c r="C853">
        <v>11707.09999990463</v>
      </c>
      <c r="D853" t="s">
        <v>2111</v>
      </c>
      <c r="E853" t="s">
        <v>2112</v>
      </c>
      <c r="F853">
        <v>5</v>
      </c>
      <c r="G853" t="s">
        <v>1976</v>
      </c>
      <c r="H853" t="s">
        <v>416</v>
      </c>
      <c r="I853">
        <v>1658953337.6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1145.762515601855</v>
      </c>
      <c r="AK853">
        <v>1085.556606060606</v>
      </c>
      <c r="AL853">
        <v>3.419780702779627</v>
      </c>
      <c r="AM853">
        <v>65.19457410636298</v>
      </c>
      <c r="AN853">
        <f>(AP853 - AO853 + DI853*1E3/(8.314*(DK853+273.15)) * AR853/DH853 * AQ853) * DH853/(100*CV853) * 1000/(1000 - AP853)</f>
        <v>0</v>
      </c>
      <c r="AO853">
        <v>15.60590754959019</v>
      </c>
      <c r="AP853">
        <v>22.4141096969697</v>
      </c>
      <c r="AQ853">
        <v>-1.39887051360847E-05</v>
      </c>
      <c r="AR853">
        <v>84.67374055452532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417</v>
      </c>
      <c r="AY853" t="s">
        <v>417</v>
      </c>
      <c r="AZ853">
        <v>0</v>
      </c>
      <c r="BA853">
        <v>0</v>
      </c>
      <c r="BB853">
        <f>1-AZ853/BA853</f>
        <v>0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417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1394</v>
      </c>
      <c r="CA853">
        <v>300</v>
      </c>
      <c r="CB853">
        <v>300</v>
      </c>
      <c r="CC853">
        <v>300</v>
      </c>
      <c r="CD853">
        <v>10389.3</v>
      </c>
      <c r="CE853">
        <v>1221.96</v>
      </c>
      <c r="CF853">
        <v>-0.00688733</v>
      </c>
      <c r="CG853">
        <v>0.34</v>
      </c>
      <c r="CH853" t="s">
        <v>417</v>
      </c>
      <c r="CI853" t="s">
        <v>417</v>
      </c>
      <c r="CJ853" t="s">
        <v>417</v>
      </c>
      <c r="CK853" t="s">
        <v>417</v>
      </c>
      <c r="CL853" t="s">
        <v>417</v>
      </c>
      <c r="CM853" t="s">
        <v>417</v>
      </c>
      <c r="CN853" t="s">
        <v>417</v>
      </c>
      <c r="CO853" t="s">
        <v>417</v>
      </c>
      <c r="CP853" t="s">
        <v>417</v>
      </c>
      <c r="CQ853" t="s">
        <v>417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1658953337.6</v>
      </c>
      <c r="DB853">
        <v>1037.708888888889</v>
      </c>
      <c r="DC853">
        <v>1111.713703703704</v>
      </c>
      <c r="DD853">
        <v>22.42653703703704</v>
      </c>
      <c r="DE853">
        <v>15.6185962962963</v>
      </c>
      <c r="DF853">
        <v>1041.737037037037</v>
      </c>
      <c r="DG853">
        <v>22.52353333333333</v>
      </c>
      <c r="DH853">
        <v>500.0529259259259</v>
      </c>
      <c r="DI853">
        <v>90.36270000000002</v>
      </c>
      <c r="DJ853">
        <v>0.09997820740740743</v>
      </c>
      <c r="DK853">
        <v>27.06076666666667</v>
      </c>
      <c r="DL853">
        <v>26.70003703703704</v>
      </c>
      <c r="DM853">
        <v>999.9000000000001</v>
      </c>
      <c r="DN853">
        <v>0</v>
      </c>
      <c r="DO853">
        <v>0</v>
      </c>
      <c r="DP853">
        <v>9996.966666666665</v>
      </c>
      <c r="DQ853">
        <v>0</v>
      </c>
      <c r="DR853">
        <v>11.51062962962963</v>
      </c>
      <c r="DS853">
        <v>-74.00622222222222</v>
      </c>
      <c r="DT853">
        <v>1061.514444444445</v>
      </c>
      <c r="DU853">
        <v>1129.352962962963</v>
      </c>
      <c r="DV853">
        <v>6.807941851851853</v>
      </c>
      <c r="DW853">
        <v>1111.713703703704</v>
      </c>
      <c r="DX853">
        <v>15.6185962962963</v>
      </c>
      <c r="DY853">
        <v>2.026522222222222</v>
      </c>
      <c r="DZ853">
        <v>1.41134</v>
      </c>
      <c r="EA853">
        <v>17.6530962962963</v>
      </c>
      <c r="EB853">
        <v>12.04001111111111</v>
      </c>
      <c r="EC853">
        <v>2000.013703703704</v>
      </c>
      <c r="ED853">
        <v>0.9799998888888889</v>
      </c>
      <c r="EE853">
        <v>0.01999971111111111</v>
      </c>
      <c r="EF853">
        <v>0</v>
      </c>
      <c r="EG853">
        <v>890.9971481481481</v>
      </c>
      <c r="EH853">
        <v>5.00097</v>
      </c>
      <c r="EI853">
        <v>17727.75925925926</v>
      </c>
      <c r="EJ853">
        <v>16707.69259259259</v>
      </c>
      <c r="EK853">
        <v>38.52296296296296</v>
      </c>
      <c r="EL853">
        <v>39.062</v>
      </c>
      <c r="EM853">
        <v>38.5</v>
      </c>
      <c r="EN853">
        <v>38.743</v>
      </c>
      <c r="EO853">
        <v>39.125</v>
      </c>
      <c r="EP853">
        <v>1955.113703703704</v>
      </c>
      <c r="EQ853">
        <v>39.9</v>
      </c>
      <c r="ER853">
        <v>0</v>
      </c>
      <c r="ES853">
        <v>4138.799999952316</v>
      </c>
      <c r="ET853">
        <v>0</v>
      </c>
      <c r="EU853">
        <v>890.98424</v>
      </c>
      <c r="EV853">
        <v>-5.233153848128278</v>
      </c>
      <c r="EW853">
        <v>-109.6230767512669</v>
      </c>
      <c r="EX853">
        <v>17727.696</v>
      </c>
      <c r="EY853">
        <v>15</v>
      </c>
      <c r="EZ853">
        <v>1658949246.1</v>
      </c>
      <c r="FA853" t="s">
        <v>1397</v>
      </c>
      <c r="FB853">
        <v>1658949228.6</v>
      </c>
      <c r="FC853">
        <v>1658949246.1</v>
      </c>
      <c r="FD853">
        <v>1</v>
      </c>
      <c r="FE853">
        <v>1.075</v>
      </c>
      <c r="FF853">
        <v>0.018</v>
      </c>
      <c r="FG853">
        <v>-2.327</v>
      </c>
      <c r="FH853">
        <v>-0.178</v>
      </c>
      <c r="FI853">
        <v>420</v>
      </c>
      <c r="FJ853">
        <v>13</v>
      </c>
      <c r="FK853">
        <v>0.09</v>
      </c>
      <c r="FL853">
        <v>0.02</v>
      </c>
      <c r="FM853">
        <v>-74.01565500000001</v>
      </c>
      <c r="FN853">
        <v>-0.04773658536581208</v>
      </c>
      <c r="FO853">
        <v>0.0693516220069869</v>
      </c>
      <c r="FP853">
        <v>1</v>
      </c>
      <c r="FQ853">
        <v>891.2278823529412</v>
      </c>
      <c r="FR853">
        <v>-4.669029794048354</v>
      </c>
      <c r="FS853">
        <v>0.5115363114421841</v>
      </c>
      <c r="FT853">
        <v>0</v>
      </c>
      <c r="FU853">
        <v>6.8079655</v>
      </c>
      <c r="FV853">
        <v>0.01217583489679481</v>
      </c>
      <c r="FW853">
        <v>0.007753537886023503</v>
      </c>
      <c r="FX853">
        <v>1</v>
      </c>
      <c r="FY853">
        <v>2</v>
      </c>
      <c r="FZ853">
        <v>3</v>
      </c>
      <c r="GA853" t="s">
        <v>420</v>
      </c>
      <c r="GB853">
        <v>2.98354</v>
      </c>
      <c r="GC853">
        <v>2.71561</v>
      </c>
      <c r="GD853">
        <v>0.179898</v>
      </c>
      <c r="GE853">
        <v>0.185372</v>
      </c>
      <c r="GF853">
        <v>0.102504</v>
      </c>
      <c r="GG853">
        <v>0.0777858</v>
      </c>
      <c r="GH853">
        <v>26016.7</v>
      </c>
      <c r="GI853">
        <v>25942.9</v>
      </c>
      <c r="GJ853">
        <v>29481.4</v>
      </c>
      <c r="GK853">
        <v>29449.8</v>
      </c>
      <c r="GL853">
        <v>35050.7</v>
      </c>
      <c r="GM853">
        <v>36115.5</v>
      </c>
      <c r="GN853">
        <v>41526.9</v>
      </c>
      <c r="GO853">
        <v>41968.1</v>
      </c>
      <c r="GP853">
        <v>1.95828</v>
      </c>
      <c r="GQ853">
        <v>1.9048</v>
      </c>
      <c r="GR853">
        <v>0.0939518</v>
      </c>
      <c r="GS853">
        <v>0</v>
      </c>
      <c r="GT853">
        <v>25.1537</v>
      </c>
      <c r="GU853">
        <v>999.9</v>
      </c>
      <c r="GV853">
        <v>42.9</v>
      </c>
      <c r="GW853">
        <v>31.5</v>
      </c>
      <c r="GX853">
        <v>22.035</v>
      </c>
      <c r="GY853">
        <v>63.1935</v>
      </c>
      <c r="GZ853">
        <v>33.5978</v>
      </c>
      <c r="HA853">
        <v>1</v>
      </c>
      <c r="HB853">
        <v>-0.0908537</v>
      </c>
      <c r="HC853">
        <v>0.196841</v>
      </c>
      <c r="HD853">
        <v>20.3327</v>
      </c>
      <c r="HE853">
        <v>5.21624</v>
      </c>
      <c r="HF853">
        <v>12.0099</v>
      </c>
      <c r="HG853">
        <v>4.98855</v>
      </c>
      <c r="HH853">
        <v>3.2884</v>
      </c>
      <c r="HI853">
        <v>9999</v>
      </c>
      <c r="HJ853">
        <v>9999</v>
      </c>
      <c r="HK853">
        <v>9999</v>
      </c>
      <c r="HL853">
        <v>158</v>
      </c>
      <c r="HM853">
        <v>1.86746</v>
      </c>
      <c r="HN853">
        <v>1.86646</v>
      </c>
      <c r="HO853">
        <v>1.8659</v>
      </c>
      <c r="HP853">
        <v>1.86584</v>
      </c>
      <c r="HQ853">
        <v>1.86768</v>
      </c>
      <c r="HR853">
        <v>1.87014</v>
      </c>
      <c r="HS853">
        <v>1.86876</v>
      </c>
      <c r="HT853">
        <v>1.87027</v>
      </c>
      <c r="HU853">
        <v>0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-4.09</v>
      </c>
      <c r="II853">
        <v>-0.09710000000000001</v>
      </c>
      <c r="IJ853">
        <v>-0.9279119013753974</v>
      </c>
      <c r="IK853">
        <v>-0.003643892653284941</v>
      </c>
      <c r="IL853">
        <v>8.948238347276123E-07</v>
      </c>
      <c r="IM853">
        <v>-2.445980282225029E-10</v>
      </c>
      <c r="IN853">
        <v>-0.1764634167570225</v>
      </c>
      <c r="IO853">
        <v>-0.01042730378795286</v>
      </c>
      <c r="IP853">
        <v>0.00100284695746963</v>
      </c>
      <c r="IQ853">
        <v>-1.701466411570297E-05</v>
      </c>
      <c r="IR853">
        <v>2</v>
      </c>
      <c r="IS853">
        <v>2310</v>
      </c>
      <c r="IT853">
        <v>1</v>
      </c>
      <c r="IU853">
        <v>25</v>
      </c>
      <c r="IV853">
        <v>68.59999999999999</v>
      </c>
      <c r="IW853">
        <v>68.3</v>
      </c>
      <c r="IX853">
        <v>2.33643</v>
      </c>
      <c r="IY853">
        <v>2.20215</v>
      </c>
      <c r="IZ853">
        <v>1.39648</v>
      </c>
      <c r="JA853">
        <v>2.34497</v>
      </c>
      <c r="JB853">
        <v>1.49536</v>
      </c>
      <c r="JC853">
        <v>2.30835</v>
      </c>
      <c r="JD853">
        <v>36.1285</v>
      </c>
      <c r="JE853">
        <v>24.1663</v>
      </c>
      <c r="JF853">
        <v>18</v>
      </c>
      <c r="JG853">
        <v>517.284</v>
      </c>
      <c r="JH853">
        <v>439.312</v>
      </c>
      <c r="JI853">
        <v>24.9998</v>
      </c>
      <c r="JJ853">
        <v>26.2814</v>
      </c>
      <c r="JK853">
        <v>29.9999</v>
      </c>
      <c r="JL853">
        <v>26.2489</v>
      </c>
      <c r="JM853">
        <v>26.1862</v>
      </c>
      <c r="JN853">
        <v>46.7472</v>
      </c>
      <c r="JO853">
        <v>30.5301</v>
      </c>
      <c r="JP853">
        <v>45.1643</v>
      </c>
      <c r="JQ853">
        <v>25</v>
      </c>
      <c r="JR853">
        <v>1155.81</v>
      </c>
      <c r="JS853">
        <v>15.6877</v>
      </c>
      <c r="JT853">
        <v>100.817</v>
      </c>
      <c r="JU853">
        <v>100.792</v>
      </c>
    </row>
    <row r="854" spans="1:281">
      <c r="A854">
        <v>838</v>
      </c>
      <c r="B854">
        <v>1658953350.1</v>
      </c>
      <c r="C854">
        <v>11712.09999990463</v>
      </c>
      <c r="D854" t="s">
        <v>2113</v>
      </c>
      <c r="E854" t="s">
        <v>2114</v>
      </c>
      <c r="F854">
        <v>5</v>
      </c>
      <c r="G854" t="s">
        <v>1976</v>
      </c>
      <c r="H854" t="s">
        <v>416</v>
      </c>
      <c r="I854">
        <v>1658953342.314285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1162.807162972481</v>
      </c>
      <c r="AK854">
        <v>1102.717757575757</v>
      </c>
      <c r="AL854">
        <v>3.424504209664918</v>
      </c>
      <c r="AM854">
        <v>65.19457410636298</v>
      </c>
      <c r="AN854">
        <f>(AP854 - AO854 + DI854*1E3/(8.314*(DK854+273.15)) * AR854/DH854 * AQ854) * DH854/(100*CV854) * 1000/(1000 - AP854)</f>
        <v>0</v>
      </c>
      <c r="AO854">
        <v>15.638077682602</v>
      </c>
      <c r="AP854">
        <v>22.42189818181818</v>
      </c>
      <c r="AQ854">
        <v>1.484888743534607E-06</v>
      </c>
      <c r="AR854">
        <v>84.67374055452532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417</v>
      </c>
      <c r="AY854" t="s">
        <v>417</v>
      </c>
      <c r="AZ854">
        <v>0</v>
      </c>
      <c r="BA854">
        <v>0</v>
      </c>
      <c r="BB854">
        <f>1-AZ854/BA854</f>
        <v>0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417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1394</v>
      </c>
      <c r="CA854">
        <v>300</v>
      </c>
      <c r="CB854">
        <v>300</v>
      </c>
      <c r="CC854">
        <v>300</v>
      </c>
      <c r="CD854">
        <v>10389.3</v>
      </c>
      <c r="CE854">
        <v>1221.96</v>
      </c>
      <c r="CF854">
        <v>-0.00688733</v>
      </c>
      <c r="CG854">
        <v>0.34</v>
      </c>
      <c r="CH854" t="s">
        <v>417</v>
      </c>
      <c r="CI854" t="s">
        <v>417</v>
      </c>
      <c r="CJ854" t="s">
        <v>417</v>
      </c>
      <c r="CK854" t="s">
        <v>417</v>
      </c>
      <c r="CL854" t="s">
        <v>417</v>
      </c>
      <c r="CM854" t="s">
        <v>417</v>
      </c>
      <c r="CN854" t="s">
        <v>417</v>
      </c>
      <c r="CO854" t="s">
        <v>417</v>
      </c>
      <c r="CP854" t="s">
        <v>417</v>
      </c>
      <c r="CQ854" t="s">
        <v>417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1658953342.314285</v>
      </c>
      <c r="DB854">
        <v>1053.545714285714</v>
      </c>
      <c r="DC854">
        <v>1127.548571428571</v>
      </c>
      <c r="DD854">
        <v>22.42010714285714</v>
      </c>
      <c r="DE854">
        <v>15.62554642857143</v>
      </c>
      <c r="DF854">
        <v>1057.615</v>
      </c>
      <c r="DG854">
        <v>22.51716071428572</v>
      </c>
      <c r="DH854">
        <v>500.0512857142857</v>
      </c>
      <c r="DI854">
        <v>90.36253214285713</v>
      </c>
      <c r="DJ854">
        <v>0.1000040607142857</v>
      </c>
      <c r="DK854">
        <v>27.06527857142857</v>
      </c>
      <c r="DL854">
        <v>26.69929642857143</v>
      </c>
      <c r="DM854">
        <v>999.9000000000002</v>
      </c>
      <c r="DN854">
        <v>0</v>
      </c>
      <c r="DO854">
        <v>0</v>
      </c>
      <c r="DP854">
        <v>9998.321428571429</v>
      </c>
      <c r="DQ854">
        <v>0</v>
      </c>
      <c r="DR854">
        <v>11.52951428571429</v>
      </c>
      <c r="DS854">
        <v>-74.00390357142858</v>
      </c>
      <c r="DT854">
        <v>1077.707857142857</v>
      </c>
      <c r="DU854">
        <v>1145.448571428572</v>
      </c>
      <c r="DV854">
        <v>6.794562142857143</v>
      </c>
      <c r="DW854">
        <v>1127.548571428571</v>
      </c>
      <c r="DX854">
        <v>15.62554642857143</v>
      </c>
      <c r="DY854">
        <v>2.0259375</v>
      </c>
      <c r="DZ854">
        <v>1.411965</v>
      </c>
      <c r="EA854">
        <v>17.64852142857142</v>
      </c>
      <c r="EB854">
        <v>12.04673571428572</v>
      </c>
      <c r="EC854">
        <v>2000.009285714286</v>
      </c>
      <c r="ED854">
        <v>0.9799996785714286</v>
      </c>
      <c r="EE854">
        <v>0.01999992142857143</v>
      </c>
      <c r="EF854">
        <v>0</v>
      </c>
      <c r="EG854">
        <v>890.5461428571429</v>
      </c>
      <c r="EH854">
        <v>5.00097</v>
      </c>
      <c r="EI854">
        <v>17719.23571428571</v>
      </c>
      <c r="EJ854">
        <v>16707.65357142857</v>
      </c>
      <c r="EK854">
        <v>38.51328571428571</v>
      </c>
      <c r="EL854">
        <v>39.062</v>
      </c>
      <c r="EM854">
        <v>38.5</v>
      </c>
      <c r="EN854">
        <v>38.74325</v>
      </c>
      <c r="EO854">
        <v>39.125</v>
      </c>
      <c r="EP854">
        <v>1955.109285714286</v>
      </c>
      <c r="EQ854">
        <v>39.9</v>
      </c>
      <c r="ER854">
        <v>0</v>
      </c>
      <c r="ES854">
        <v>4144.200000047684</v>
      </c>
      <c r="ET854">
        <v>0</v>
      </c>
      <c r="EU854">
        <v>890.5135384615386</v>
      </c>
      <c r="EV854">
        <v>-5.171350426540074</v>
      </c>
      <c r="EW854">
        <v>-103.8940170667558</v>
      </c>
      <c r="EX854">
        <v>17718.4423076923</v>
      </c>
      <c r="EY854">
        <v>15</v>
      </c>
      <c r="EZ854">
        <v>1658949246.1</v>
      </c>
      <c r="FA854" t="s">
        <v>1397</v>
      </c>
      <c r="FB854">
        <v>1658949228.6</v>
      </c>
      <c r="FC854">
        <v>1658949246.1</v>
      </c>
      <c r="FD854">
        <v>1</v>
      </c>
      <c r="FE854">
        <v>1.075</v>
      </c>
      <c r="FF854">
        <v>0.018</v>
      </c>
      <c r="FG854">
        <v>-2.327</v>
      </c>
      <c r="FH854">
        <v>-0.178</v>
      </c>
      <c r="FI854">
        <v>420</v>
      </c>
      <c r="FJ854">
        <v>13</v>
      </c>
      <c r="FK854">
        <v>0.09</v>
      </c>
      <c r="FL854">
        <v>0.02</v>
      </c>
      <c r="FM854">
        <v>-73.9896</v>
      </c>
      <c r="FN854">
        <v>0.1500450281427884</v>
      </c>
      <c r="FO854">
        <v>0.07001422355493181</v>
      </c>
      <c r="FP854">
        <v>1</v>
      </c>
      <c r="FQ854">
        <v>890.8299411764705</v>
      </c>
      <c r="FR854">
        <v>-5.641283428628513</v>
      </c>
      <c r="FS854">
        <v>0.5925303636387835</v>
      </c>
      <c r="FT854">
        <v>0</v>
      </c>
      <c r="FU854">
        <v>6.799967500000001</v>
      </c>
      <c r="FV854">
        <v>-0.106097560975623</v>
      </c>
      <c r="FW854">
        <v>0.01831247235492798</v>
      </c>
      <c r="FX854">
        <v>0</v>
      </c>
      <c r="FY854">
        <v>1</v>
      </c>
      <c r="FZ854">
        <v>3</v>
      </c>
      <c r="GA854" t="s">
        <v>426</v>
      </c>
      <c r="GB854">
        <v>2.98362</v>
      </c>
      <c r="GC854">
        <v>2.71573</v>
      </c>
      <c r="GD854">
        <v>0.181693</v>
      </c>
      <c r="GE854">
        <v>0.187106</v>
      </c>
      <c r="GF854">
        <v>0.102538</v>
      </c>
      <c r="GG854">
        <v>0.0779927</v>
      </c>
      <c r="GH854">
        <v>25959.3</v>
      </c>
      <c r="GI854">
        <v>25888</v>
      </c>
      <c r="GJ854">
        <v>29480.9</v>
      </c>
      <c r="GK854">
        <v>29450.2</v>
      </c>
      <c r="GL854">
        <v>35049.1</v>
      </c>
      <c r="GM854">
        <v>36107.9</v>
      </c>
      <c r="GN854">
        <v>41526.5</v>
      </c>
      <c r="GO854">
        <v>41968.7</v>
      </c>
      <c r="GP854">
        <v>1.95828</v>
      </c>
      <c r="GQ854">
        <v>1.9048</v>
      </c>
      <c r="GR854">
        <v>0.09492780000000001</v>
      </c>
      <c r="GS854">
        <v>0</v>
      </c>
      <c r="GT854">
        <v>25.1495</v>
      </c>
      <c r="GU854">
        <v>999.9</v>
      </c>
      <c r="GV854">
        <v>42.9</v>
      </c>
      <c r="GW854">
        <v>31.5</v>
      </c>
      <c r="GX854">
        <v>22.0388</v>
      </c>
      <c r="GY854">
        <v>63.1435</v>
      </c>
      <c r="GZ854">
        <v>33.8021</v>
      </c>
      <c r="HA854">
        <v>1</v>
      </c>
      <c r="HB854">
        <v>-0.0908714</v>
      </c>
      <c r="HC854">
        <v>0.196868</v>
      </c>
      <c r="HD854">
        <v>20.3326</v>
      </c>
      <c r="HE854">
        <v>5.21654</v>
      </c>
      <c r="HF854">
        <v>12.0099</v>
      </c>
      <c r="HG854">
        <v>4.9888</v>
      </c>
      <c r="HH854">
        <v>3.28848</v>
      </c>
      <c r="HI854">
        <v>9999</v>
      </c>
      <c r="HJ854">
        <v>9999</v>
      </c>
      <c r="HK854">
        <v>9999</v>
      </c>
      <c r="HL854">
        <v>158</v>
      </c>
      <c r="HM854">
        <v>1.86741</v>
      </c>
      <c r="HN854">
        <v>1.86646</v>
      </c>
      <c r="HO854">
        <v>1.8659</v>
      </c>
      <c r="HP854">
        <v>1.86584</v>
      </c>
      <c r="HQ854">
        <v>1.86768</v>
      </c>
      <c r="HR854">
        <v>1.87014</v>
      </c>
      <c r="HS854">
        <v>1.8688</v>
      </c>
      <c r="HT854">
        <v>1.87027</v>
      </c>
      <c r="HU854">
        <v>0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-4.14</v>
      </c>
      <c r="II854">
        <v>-0.09710000000000001</v>
      </c>
      <c r="IJ854">
        <v>-0.9279119013753974</v>
      </c>
      <c r="IK854">
        <v>-0.003643892653284941</v>
      </c>
      <c r="IL854">
        <v>8.948238347276123E-07</v>
      </c>
      <c r="IM854">
        <v>-2.445980282225029E-10</v>
      </c>
      <c r="IN854">
        <v>-0.1764634167570225</v>
      </c>
      <c r="IO854">
        <v>-0.01042730378795286</v>
      </c>
      <c r="IP854">
        <v>0.00100284695746963</v>
      </c>
      <c r="IQ854">
        <v>-1.701466411570297E-05</v>
      </c>
      <c r="IR854">
        <v>2</v>
      </c>
      <c r="IS854">
        <v>2310</v>
      </c>
      <c r="IT854">
        <v>1</v>
      </c>
      <c r="IU854">
        <v>25</v>
      </c>
      <c r="IV854">
        <v>68.7</v>
      </c>
      <c r="IW854">
        <v>68.40000000000001</v>
      </c>
      <c r="IX854">
        <v>2.36084</v>
      </c>
      <c r="IY854">
        <v>2.20093</v>
      </c>
      <c r="IZ854">
        <v>1.39648</v>
      </c>
      <c r="JA854">
        <v>2.34497</v>
      </c>
      <c r="JB854">
        <v>1.49536</v>
      </c>
      <c r="JC854">
        <v>2.30835</v>
      </c>
      <c r="JD854">
        <v>36.1285</v>
      </c>
      <c r="JE854">
        <v>24.1663</v>
      </c>
      <c r="JF854">
        <v>18</v>
      </c>
      <c r="JG854">
        <v>517.28</v>
      </c>
      <c r="JH854">
        <v>439.31</v>
      </c>
      <c r="JI854">
        <v>24.9998</v>
      </c>
      <c r="JJ854">
        <v>26.2798</v>
      </c>
      <c r="JK854">
        <v>29.9999</v>
      </c>
      <c r="JL854">
        <v>26.2485</v>
      </c>
      <c r="JM854">
        <v>26.1861</v>
      </c>
      <c r="JN854">
        <v>47.2466</v>
      </c>
      <c r="JO854">
        <v>30.5301</v>
      </c>
      <c r="JP854">
        <v>45.1643</v>
      </c>
      <c r="JQ854">
        <v>25</v>
      </c>
      <c r="JR854">
        <v>1175.85</v>
      </c>
      <c r="JS854">
        <v>15.6877</v>
      </c>
      <c r="JT854">
        <v>100.816</v>
      </c>
      <c r="JU854">
        <v>100.793</v>
      </c>
    </row>
    <row r="855" spans="1:281">
      <c r="A855">
        <v>839</v>
      </c>
      <c r="B855">
        <v>1658953355.1</v>
      </c>
      <c r="C855">
        <v>11717.09999990463</v>
      </c>
      <c r="D855" t="s">
        <v>2115</v>
      </c>
      <c r="E855" t="s">
        <v>2116</v>
      </c>
      <c r="F855">
        <v>5</v>
      </c>
      <c r="G855" t="s">
        <v>1976</v>
      </c>
      <c r="H855" t="s">
        <v>416</v>
      </c>
      <c r="I855">
        <v>1658953347.6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1179.994573395924</v>
      </c>
      <c r="AK855">
        <v>1120.031272727273</v>
      </c>
      <c r="AL855">
        <v>3.467114036112984</v>
      </c>
      <c r="AM855">
        <v>65.19457410636298</v>
      </c>
      <c r="AN855">
        <f>(AP855 - AO855 + DI855*1E3/(8.314*(DK855+273.15)) * AR855/DH855 * AQ855) * DH855/(100*CV855) * 1000/(1000 - AP855)</f>
        <v>0</v>
      </c>
      <c r="AO855">
        <v>15.6696931818348</v>
      </c>
      <c r="AP855">
        <v>22.43296787878787</v>
      </c>
      <c r="AQ855">
        <v>0.001799146596937213</v>
      </c>
      <c r="AR855">
        <v>84.67374055452532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417</v>
      </c>
      <c r="AY855" t="s">
        <v>417</v>
      </c>
      <c r="AZ855">
        <v>0</v>
      </c>
      <c r="BA855">
        <v>0</v>
      </c>
      <c r="BB855">
        <f>1-AZ855/BA855</f>
        <v>0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417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1394</v>
      </c>
      <c r="CA855">
        <v>300</v>
      </c>
      <c r="CB855">
        <v>300</v>
      </c>
      <c r="CC855">
        <v>300</v>
      </c>
      <c r="CD855">
        <v>10389.3</v>
      </c>
      <c r="CE855">
        <v>1221.96</v>
      </c>
      <c r="CF855">
        <v>-0.00688733</v>
      </c>
      <c r="CG855">
        <v>0.34</v>
      </c>
      <c r="CH855" t="s">
        <v>417</v>
      </c>
      <c r="CI855" t="s">
        <v>417</v>
      </c>
      <c r="CJ855" t="s">
        <v>417</v>
      </c>
      <c r="CK855" t="s">
        <v>417</v>
      </c>
      <c r="CL855" t="s">
        <v>417</v>
      </c>
      <c r="CM855" t="s">
        <v>417</v>
      </c>
      <c r="CN855" t="s">
        <v>417</v>
      </c>
      <c r="CO855" t="s">
        <v>417</v>
      </c>
      <c r="CP855" t="s">
        <v>417</v>
      </c>
      <c r="CQ855" t="s">
        <v>417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1658953347.6</v>
      </c>
      <c r="DB855">
        <v>1071.32037037037</v>
      </c>
      <c r="DC855">
        <v>1145.274814814815</v>
      </c>
      <c r="DD855">
        <v>22.42197037037037</v>
      </c>
      <c r="DE855">
        <v>15.64039259259259</v>
      </c>
      <c r="DF855">
        <v>1075.436666666667</v>
      </c>
      <c r="DG855">
        <v>22.5190037037037</v>
      </c>
      <c r="DH855">
        <v>500.0483333333333</v>
      </c>
      <c r="DI855">
        <v>90.36278148148148</v>
      </c>
      <c r="DJ855">
        <v>0.09997961851851853</v>
      </c>
      <c r="DK855">
        <v>27.06824814814815</v>
      </c>
      <c r="DL855">
        <v>26.70277777777778</v>
      </c>
      <c r="DM855">
        <v>999.9000000000001</v>
      </c>
      <c r="DN855">
        <v>0</v>
      </c>
      <c r="DO855">
        <v>0</v>
      </c>
      <c r="DP855">
        <v>10005.68851851852</v>
      </c>
      <c r="DQ855">
        <v>0</v>
      </c>
      <c r="DR855">
        <v>11.56903333333333</v>
      </c>
      <c r="DS855">
        <v>-73.95528518518519</v>
      </c>
      <c r="DT855">
        <v>1095.893703703704</v>
      </c>
      <c r="DU855">
        <v>1163.474444444445</v>
      </c>
      <c r="DV855">
        <v>6.781578888888889</v>
      </c>
      <c r="DW855">
        <v>1145.274814814815</v>
      </c>
      <c r="DX855">
        <v>15.64039259259259</v>
      </c>
      <c r="DY855">
        <v>2.026111851851852</v>
      </c>
      <c r="DZ855">
        <v>1.413309259259259</v>
      </c>
      <c r="EA855">
        <v>17.64987407407407</v>
      </c>
      <c r="EB855">
        <v>12.06118148148148</v>
      </c>
      <c r="EC855">
        <v>1999.999259259259</v>
      </c>
      <c r="ED855">
        <v>0.9799994444444444</v>
      </c>
      <c r="EE855">
        <v>0.02000015555555555</v>
      </c>
      <c r="EF855">
        <v>0</v>
      </c>
      <c r="EG855">
        <v>890.0406296296297</v>
      </c>
      <c r="EH855">
        <v>5.00097</v>
      </c>
      <c r="EI855">
        <v>17710.09259259259</v>
      </c>
      <c r="EJ855">
        <v>16707.57037037037</v>
      </c>
      <c r="EK855">
        <v>38.5</v>
      </c>
      <c r="EL855">
        <v>39.062</v>
      </c>
      <c r="EM855">
        <v>38.5</v>
      </c>
      <c r="EN855">
        <v>38.74766666666666</v>
      </c>
      <c r="EO855">
        <v>39.125</v>
      </c>
      <c r="EP855">
        <v>1955.09925925926</v>
      </c>
      <c r="EQ855">
        <v>39.9</v>
      </c>
      <c r="ER855">
        <v>0</v>
      </c>
      <c r="ES855">
        <v>4149</v>
      </c>
      <c r="ET855">
        <v>0</v>
      </c>
      <c r="EU855">
        <v>890.0596923076924</v>
      </c>
      <c r="EV855">
        <v>-5.492991455903072</v>
      </c>
      <c r="EW855">
        <v>-107.4324787314466</v>
      </c>
      <c r="EX855">
        <v>17710.16923076923</v>
      </c>
      <c r="EY855">
        <v>15</v>
      </c>
      <c r="EZ855">
        <v>1658949246.1</v>
      </c>
      <c r="FA855" t="s">
        <v>1397</v>
      </c>
      <c r="FB855">
        <v>1658949228.6</v>
      </c>
      <c r="FC855">
        <v>1658949246.1</v>
      </c>
      <c r="FD855">
        <v>1</v>
      </c>
      <c r="FE855">
        <v>1.075</v>
      </c>
      <c r="FF855">
        <v>0.018</v>
      </c>
      <c r="FG855">
        <v>-2.327</v>
      </c>
      <c r="FH855">
        <v>-0.178</v>
      </c>
      <c r="FI855">
        <v>420</v>
      </c>
      <c r="FJ855">
        <v>13</v>
      </c>
      <c r="FK855">
        <v>0.09</v>
      </c>
      <c r="FL855">
        <v>0.02</v>
      </c>
      <c r="FM855">
        <v>-73.998285</v>
      </c>
      <c r="FN855">
        <v>0.3495287054410102</v>
      </c>
      <c r="FO855">
        <v>0.08522449633174764</v>
      </c>
      <c r="FP855">
        <v>1</v>
      </c>
      <c r="FQ855">
        <v>890.3341470588236</v>
      </c>
      <c r="FR855">
        <v>-5.340488925073998</v>
      </c>
      <c r="FS855">
        <v>0.5619491882175869</v>
      </c>
      <c r="FT855">
        <v>0</v>
      </c>
      <c r="FU855">
        <v>6.787367999999999</v>
      </c>
      <c r="FV855">
        <v>-0.1836405253283459</v>
      </c>
      <c r="FW855">
        <v>0.02366032514569487</v>
      </c>
      <c r="FX855">
        <v>0</v>
      </c>
      <c r="FY855">
        <v>1</v>
      </c>
      <c r="FZ855">
        <v>3</v>
      </c>
      <c r="GA855" t="s">
        <v>426</v>
      </c>
      <c r="GB855">
        <v>2.98364</v>
      </c>
      <c r="GC855">
        <v>2.71584</v>
      </c>
      <c r="GD855">
        <v>0.183496</v>
      </c>
      <c r="GE855">
        <v>0.188782</v>
      </c>
      <c r="GF855">
        <v>0.10257</v>
      </c>
      <c r="GG855">
        <v>0.07800559999999999</v>
      </c>
      <c r="GH855">
        <v>25902.6</v>
      </c>
      <c r="GI855">
        <v>25834.9</v>
      </c>
      <c r="GJ855">
        <v>29481.5</v>
      </c>
      <c r="GK855">
        <v>29450.4</v>
      </c>
      <c r="GL855">
        <v>35048.4</v>
      </c>
      <c r="GM855">
        <v>36107.7</v>
      </c>
      <c r="GN855">
        <v>41527.2</v>
      </c>
      <c r="GO855">
        <v>41969</v>
      </c>
      <c r="GP855">
        <v>1.95802</v>
      </c>
      <c r="GQ855">
        <v>1.90497</v>
      </c>
      <c r="GR855">
        <v>0.0949576</v>
      </c>
      <c r="GS855">
        <v>0</v>
      </c>
      <c r="GT855">
        <v>25.1457</v>
      </c>
      <c r="GU855">
        <v>999.9</v>
      </c>
      <c r="GV855">
        <v>42.8</v>
      </c>
      <c r="GW855">
        <v>31.5</v>
      </c>
      <c r="GX855">
        <v>21.9858</v>
      </c>
      <c r="GY855">
        <v>62.8835</v>
      </c>
      <c r="GZ855">
        <v>33.6579</v>
      </c>
      <c r="HA855">
        <v>1</v>
      </c>
      <c r="HB855">
        <v>-0.0914507</v>
      </c>
      <c r="HC855">
        <v>0.195839</v>
      </c>
      <c r="HD855">
        <v>20.3326</v>
      </c>
      <c r="HE855">
        <v>5.21729</v>
      </c>
      <c r="HF855">
        <v>12.0098</v>
      </c>
      <c r="HG855">
        <v>4.98905</v>
      </c>
      <c r="HH855">
        <v>3.28855</v>
      </c>
      <c r="HI855">
        <v>9999</v>
      </c>
      <c r="HJ855">
        <v>9999</v>
      </c>
      <c r="HK855">
        <v>9999</v>
      </c>
      <c r="HL855">
        <v>158</v>
      </c>
      <c r="HM855">
        <v>1.86744</v>
      </c>
      <c r="HN855">
        <v>1.86646</v>
      </c>
      <c r="HO855">
        <v>1.86587</v>
      </c>
      <c r="HP855">
        <v>1.86584</v>
      </c>
      <c r="HQ855">
        <v>1.86768</v>
      </c>
      <c r="HR855">
        <v>1.87016</v>
      </c>
      <c r="HS855">
        <v>1.86875</v>
      </c>
      <c r="HT855">
        <v>1.87027</v>
      </c>
      <c r="HU855">
        <v>0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-4.18</v>
      </c>
      <c r="II855">
        <v>-0.0969</v>
      </c>
      <c r="IJ855">
        <v>-0.9279119013753974</v>
      </c>
      <c r="IK855">
        <v>-0.003643892653284941</v>
      </c>
      <c r="IL855">
        <v>8.948238347276123E-07</v>
      </c>
      <c r="IM855">
        <v>-2.445980282225029E-10</v>
      </c>
      <c r="IN855">
        <v>-0.1764634167570225</v>
      </c>
      <c r="IO855">
        <v>-0.01042730378795286</v>
      </c>
      <c r="IP855">
        <v>0.00100284695746963</v>
      </c>
      <c r="IQ855">
        <v>-1.701466411570297E-05</v>
      </c>
      <c r="IR855">
        <v>2</v>
      </c>
      <c r="IS855">
        <v>2310</v>
      </c>
      <c r="IT855">
        <v>1</v>
      </c>
      <c r="IU855">
        <v>25</v>
      </c>
      <c r="IV855">
        <v>68.8</v>
      </c>
      <c r="IW855">
        <v>68.5</v>
      </c>
      <c r="IX855">
        <v>2.39014</v>
      </c>
      <c r="IY855">
        <v>2.19849</v>
      </c>
      <c r="IZ855">
        <v>1.39648</v>
      </c>
      <c r="JA855">
        <v>2.34375</v>
      </c>
      <c r="JB855">
        <v>1.49536</v>
      </c>
      <c r="JC855">
        <v>2.3291</v>
      </c>
      <c r="JD855">
        <v>36.105</v>
      </c>
      <c r="JE855">
        <v>24.1663</v>
      </c>
      <c r="JF855">
        <v>18</v>
      </c>
      <c r="JG855">
        <v>517.101</v>
      </c>
      <c r="JH855">
        <v>439.416</v>
      </c>
      <c r="JI855">
        <v>24.9998</v>
      </c>
      <c r="JJ855">
        <v>26.2787</v>
      </c>
      <c r="JK855">
        <v>29.9999</v>
      </c>
      <c r="JL855">
        <v>26.2467</v>
      </c>
      <c r="JM855">
        <v>26.1861</v>
      </c>
      <c r="JN855">
        <v>47.8318</v>
      </c>
      <c r="JO855">
        <v>30.5301</v>
      </c>
      <c r="JP855">
        <v>44.7892</v>
      </c>
      <c r="JQ855">
        <v>25</v>
      </c>
      <c r="JR855">
        <v>1189.21</v>
      </c>
      <c r="JS855">
        <v>15.6877</v>
      </c>
      <c r="JT855">
        <v>100.817</v>
      </c>
      <c r="JU855">
        <v>100.794</v>
      </c>
    </row>
    <row r="856" spans="1:281">
      <c r="A856">
        <v>840</v>
      </c>
      <c r="B856">
        <v>1658953360.1</v>
      </c>
      <c r="C856">
        <v>11722.09999990463</v>
      </c>
      <c r="D856" t="s">
        <v>2117</v>
      </c>
      <c r="E856" t="s">
        <v>2118</v>
      </c>
      <c r="F856">
        <v>5</v>
      </c>
      <c r="G856" t="s">
        <v>1976</v>
      </c>
      <c r="H856" t="s">
        <v>416</v>
      </c>
      <c r="I856">
        <v>1658953352.314285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1196.701687708441</v>
      </c>
      <c r="AK856">
        <v>1137.162121212121</v>
      </c>
      <c r="AL856">
        <v>3.436332107949691</v>
      </c>
      <c r="AM856">
        <v>65.19457410636298</v>
      </c>
      <c r="AN856">
        <f>(AP856 - AO856 + DI856*1E3/(8.314*(DK856+273.15)) * AR856/DH856 * AQ856) * DH856/(100*CV856) * 1000/(1000 - AP856)</f>
        <v>0</v>
      </c>
      <c r="AO856">
        <v>15.66194438172128</v>
      </c>
      <c r="AP856">
        <v>22.43294363636363</v>
      </c>
      <c r="AQ856">
        <v>0.0003181648683827926</v>
      </c>
      <c r="AR856">
        <v>84.67374055452532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417</v>
      </c>
      <c r="AY856" t="s">
        <v>417</v>
      </c>
      <c r="AZ856">
        <v>0</v>
      </c>
      <c r="BA856">
        <v>0</v>
      </c>
      <c r="BB856">
        <f>1-AZ856/BA856</f>
        <v>0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417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1394</v>
      </c>
      <c r="CA856">
        <v>300</v>
      </c>
      <c r="CB856">
        <v>300</v>
      </c>
      <c r="CC856">
        <v>300</v>
      </c>
      <c r="CD856">
        <v>10389.3</v>
      </c>
      <c r="CE856">
        <v>1221.96</v>
      </c>
      <c r="CF856">
        <v>-0.00688733</v>
      </c>
      <c r="CG856">
        <v>0.34</v>
      </c>
      <c r="CH856" t="s">
        <v>417</v>
      </c>
      <c r="CI856" t="s">
        <v>417</v>
      </c>
      <c r="CJ856" t="s">
        <v>417</v>
      </c>
      <c r="CK856" t="s">
        <v>417</v>
      </c>
      <c r="CL856" t="s">
        <v>417</v>
      </c>
      <c r="CM856" t="s">
        <v>417</v>
      </c>
      <c r="CN856" t="s">
        <v>417</v>
      </c>
      <c r="CO856" t="s">
        <v>417</v>
      </c>
      <c r="CP856" t="s">
        <v>417</v>
      </c>
      <c r="CQ856" t="s">
        <v>417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1658953352.314285</v>
      </c>
      <c r="DB856">
        <v>1087.160357142857</v>
      </c>
      <c r="DC856">
        <v>1161.027857142857</v>
      </c>
      <c r="DD856">
        <v>22.42618571428571</v>
      </c>
      <c r="DE856">
        <v>15.65558928571429</v>
      </c>
      <c r="DF856">
        <v>1091.316428571429</v>
      </c>
      <c r="DG856">
        <v>22.52318214285714</v>
      </c>
      <c r="DH856">
        <v>500.0531428571429</v>
      </c>
      <c r="DI856">
        <v>90.3627607142857</v>
      </c>
      <c r="DJ856">
        <v>0.09998712142857144</v>
      </c>
      <c r="DK856">
        <v>27.06565</v>
      </c>
      <c r="DL856">
        <v>26.70275</v>
      </c>
      <c r="DM856">
        <v>999.9000000000002</v>
      </c>
      <c r="DN856">
        <v>0</v>
      </c>
      <c r="DO856">
        <v>0</v>
      </c>
      <c r="DP856">
        <v>10012.13571428571</v>
      </c>
      <c r="DQ856">
        <v>0</v>
      </c>
      <c r="DR856">
        <v>11.56917857142857</v>
      </c>
      <c r="DS856">
        <v>-73.86812142857143</v>
      </c>
      <c r="DT856">
        <v>1112.100714285714</v>
      </c>
      <c r="DU856">
        <v>1179.494642857143</v>
      </c>
      <c r="DV856">
        <v>6.770599642857143</v>
      </c>
      <c r="DW856">
        <v>1161.027857142857</v>
      </c>
      <c r="DX856">
        <v>15.65558928571429</v>
      </c>
      <c r="DY856">
        <v>2.026491785714286</v>
      </c>
      <c r="DZ856">
        <v>1.414682142857143</v>
      </c>
      <c r="EA856">
        <v>17.65285</v>
      </c>
      <c r="EB856">
        <v>12.07593571428571</v>
      </c>
      <c r="EC856">
        <v>1999.994642857143</v>
      </c>
      <c r="ED856">
        <v>0.97999925</v>
      </c>
      <c r="EE856">
        <v>0.02000035</v>
      </c>
      <c r="EF856">
        <v>0</v>
      </c>
      <c r="EG856">
        <v>889.5981785714287</v>
      </c>
      <c r="EH856">
        <v>5.00097</v>
      </c>
      <c r="EI856">
        <v>17701.91785714286</v>
      </c>
      <c r="EJ856">
        <v>16707.53214285714</v>
      </c>
      <c r="EK856">
        <v>38.5</v>
      </c>
      <c r="EL856">
        <v>39.062</v>
      </c>
      <c r="EM856">
        <v>38.5</v>
      </c>
      <c r="EN856">
        <v>38.73199999999999</v>
      </c>
      <c r="EO856">
        <v>39.125</v>
      </c>
      <c r="EP856">
        <v>1955.094285714286</v>
      </c>
      <c r="EQ856">
        <v>39.90035714285715</v>
      </c>
      <c r="ER856">
        <v>0</v>
      </c>
      <c r="ES856">
        <v>4154.399999856949</v>
      </c>
      <c r="ET856">
        <v>0</v>
      </c>
      <c r="EU856">
        <v>889.50492</v>
      </c>
      <c r="EV856">
        <v>-5.723230777464118</v>
      </c>
      <c r="EW856">
        <v>-101.3923078280272</v>
      </c>
      <c r="EX856">
        <v>17700.356</v>
      </c>
      <c r="EY856">
        <v>15</v>
      </c>
      <c r="EZ856">
        <v>1658949246.1</v>
      </c>
      <c r="FA856" t="s">
        <v>1397</v>
      </c>
      <c r="FB856">
        <v>1658949228.6</v>
      </c>
      <c r="FC856">
        <v>1658949246.1</v>
      </c>
      <c r="FD856">
        <v>1</v>
      </c>
      <c r="FE856">
        <v>1.075</v>
      </c>
      <c r="FF856">
        <v>0.018</v>
      </c>
      <c r="FG856">
        <v>-2.327</v>
      </c>
      <c r="FH856">
        <v>-0.178</v>
      </c>
      <c r="FI856">
        <v>420</v>
      </c>
      <c r="FJ856">
        <v>13</v>
      </c>
      <c r="FK856">
        <v>0.09</v>
      </c>
      <c r="FL856">
        <v>0.02</v>
      </c>
      <c r="FM856">
        <v>-73.90134146341464</v>
      </c>
      <c r="FN856">
        <v>0.9762815331009554</v>
      </c>
      <c r="FO856">
        <v>0.1518048377641171</v>
      </c>
      <c r="FP856">
        <v>0</v>
      </c>
      <c r="FQ856">
        <v>889.831</v>
      </c>
      <c r="FR856">
        <v>-5.631016042633121</v>
      </c>
      <c r="FS856">
        <v>0.5870828180879654</v>
      </c>
      <c r="FT856">
        <v>0</v>
      </c>
      <c r="FU856">
        <v>6.781509268292683</v>
      </c>
      <c r="FV856">
        <v>-0.1365832055749175</v>
      </c>
      <c r="FW856">
        <v>0.02324121196519122</v>
      </c>
      <c r="FX856">
        <v>0</v>
      </c>
      <c r="FY856">
        <v>0</v>
      </c>
      <c r="FZ856">
        <v>3</v>
      </c>
      <c r="GA856" t="s">
        <v>439</v>
      </c>
      <c r="GB856">
        <v>2.98347</v>
      </c>
      <c r="GC856">
        <v>2.71575</v>
      </c>
      <c r="GD856">
        <v>0.185263</v>
      </c>
      <c r="GE856">
        <v>0.190502</v>
      </c>
      <c r="GF856">
        <v>0.102562</v>
      </c>
      <c r="GG856">
        <v>0.07788870000000001</v>
      </c>
      <c r="GH856">
        <v>25846.8</v>
      </c>
      <c r="GI856">
        <v>25780.3</v>
      </c>
      <c r="GJ856">
        <v>29481.6</v>
      </c>
      <c r="GK856">
        <v>29450.6</v>
      </c>
      <c r="GL856">
        <v>35048.7</v>
      </c>
      <c r="GM856">
        <v>36112.6</v>
      </c>
      <c r="GN856">
        <v>41527.1</v>
      </c>
      <c r="GO856">
        <v>41969.3</v>
      </c>
      <c r="GP856">
        <v>1.95825</v>
      </c>
      <c r="GQ856">
        <v>1.9046</v>
      </c>
      <c r="GR856">
        <v>0.0950024</v>
      </c>
      <c r="GS856">
        <v>0</v>
      </c>
      <c r="GT856">
        <v>25.1426</v>
      </c>
      <c r="GU856">
        <v>999.9</v>
      </c>
      <c r="GV856">
        <v>42.8</v>
      </c>
      <c r="GW856">
        <v>31.5</v>
      </c>
      <c r="GX856">
        <v>21.9851</v>
      </c>
      <c r="GY856">
        <v>62.9235</v>
      </c>
      <c r="GZ856">
        <v>33.6538</v>
      </c>
      <c r="HA856">
        <v>1</v>
      </c>
      <c r="HB856">
        <v>-0.0913974</v>
      </c>
      <c r="HC856">
        <v>0.194417</v>
      </c>
      <c r="HD856">
        <v>20.3327</v>
      </c>
      <c r="HE856">
        <v>5.21819</v>
      </c>
      <c r="HF856">
        <v>12.0098</v>
      </c>
      <c r="HG856">
        <v>4.9891</v>
      </c>
      <c r="HH856">
        <v>3.28865</v>
      </c>
      <c r="HI856">
        <v>9999</v>
      </c>
      <c r="HJ856">
        <v>9999</v>
      </c>
      <c r="HK856">
        <v>9999</v>
      </c>
      <c r="HL856">
        <v>158</v>
      </c>
      <c r="HM856">
        <v>1.86743</v>
      </c>
      <c r="HN856">
        <v>1.86646</v>
      </c>
      <c r="HO856">
        <v>1.86586</v>
      </c>
      <c r="HP856">
        <v>1.86584</v>
      </c>
      <c r="HQ856">
        <v>1.86768</v>
      </c>
      <c r="HR856">
        <v>1.87014</v>
      </c>
      <c r="HS856">
        <v>1.86874</v>
      </c>
      <c r="HT856">
        <v>1.87027</v>
      </c>
      <c r="HU856">
        <v>0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-4.22</v>
      </c>
      <c r="II856">
        <v>-0.0969</v>
      </c>
      <c r="IJ856">
        <v>-0.9279119013753974</v>
      </c>
      <c r="IK856">
        <v>-0.003643892653284941</v>
      </c>
      <c r="IL856">
        <v>8.948238347276123E-07</v>
      </c>
      <c r="IM856">
        <v>-2.445980282225029E-10</v>
      </c>
      <c r="IN856">
        <v>-0.1764634167570225</v>
      </c>
      <c r="IO856">
        <v>-0.01042730378795286</v>
      </c>
      <c r="IP856">
        <v>0.00100284695746963</v>
      </c>
      <c r="IQ856">
        <v>-1.701466411570297E-05</v>
      </c>
      <c r="IR856">
        <v>2</v>
      </c>
      <c r="IS856">
        <v>2310</v>
      </c>
      <c r="IT856">
        <v>1</v>
      </c>
      <c r="IU856">
        <v>25</v>
      </c>
      <c r="IV856">
        <v>68.90000000000001</v>
      </c>
      <c r="IW856">
        <v>68.59999999999999</v>
      </c>
      <c r="IX856">
        <v>2.41455</v>
      </c>
      <c r="IY856">
        <v>2.19238</v>
      </c>
      <c r="IZ856">
        <v>1.39648</v>
      </c>
      <c r="JA856">
        <v>2.34497</v>
      </c>
      <c r="JB856">
        <v>1.49536</v>
      </c>
      <c r="JC856">
        <v>2.34619</v>
      </c>
      <c r="JD856">
        <v>36.1285</v>
      </c>
      <c r="JE856">
        <v>24.1663</v>
      </c>
      <c r="JF856">
        <v>18</v>
      </c>
      <c r="JG856">
        <v>517.248</v>
      </c>
      <c r="JH856">
        <v>439.183</v>
      </c>
      <c r="JI856">
        <v>24.9997</v>
      </c>
      <c r="JJ856">
        <v>26.2775</v>
      </c>
      <c r="JK856">
        <v>30</v>
      </c>
      <c r="JL856">
        <v>26.2467</v>
      </c>
      <c r="JM856">
        <v>26.1852</v>
      </c>
      <c r="JN856">
        <v>48.3267</v>
      </c>
      <c r="JO856">
        <v>30.5301</v>
      </c>
      <c r="JP856">
        <v>44.7892</v>
      </c>
      <c r="JQ856">
        <v>25</v>
      </c>
      <c r="JR856">
        <v>1209.28</v>
      </c>
      <c r="JS856">
        <v>15.6877</v>
      </c>
      <c r="JT856">
        <v>100.817</v>
      </c>
      <c r="JU856">
        <v>100.794</v>
      </c>
    </row>
    <row r="857" spans="1:281">
      <c r="A857">
        <v>841</v>
      </c>
      <c r="B857">
        <v>1658953365.1</v>
      </c>
      <c r="C857">
        <v>11727.09999990463</v>
      </c>
      <c r="D857" t="s">
        <v>2119</v>
      </c>
      <c r="E857" t="s">
        <v>2120</v>
      </c>
      <c r="F857">
        <v>5</v>
      </c>
      <c r="G857" t="s">
        <v>1976</v>
      </c>
      <c r="H857" t="s">
        <v>416</v>
      </c>
      <c r="I857">
        <v>1658953357.6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1213.838372817336</v>
      </c>
      <c r="AK857">
        <v>1154.326787878788</v>
      </c>
      <c r="AL857">
        <v>3.418472983112166</v>
      </c>
      <c r="AM857">
        <v>65.19457410636298</v>
      </c>
      <c r="AN857">
        <f>(AP857 - AO857 + DI857*1E3/(8.314*(DK857+273.15)) * AR857/DH857 * AQ857) * DH857/(100*CV857) * 1000/(1000 - AP857)</f>
        <v>0</v>
      </c>
      <c r="AO857">
        <v>15.63499303331558</v>
      </c>
      <c r="AP857">
        <v>22.41504060606059</v>
      </c>
      <c r="AQ857">
        <v>-0.0005272079889516243</v>
      </c>
      <c r="AR857">
        <v>84.67374055452532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417</v>
      </c>
      <c r="AY857" t="s">
        <v>417</v>
      </c>
      <c r="AZ857">
        <v>0</v>
      </c>
      <c r="BA857">
        <v>0</v>
      </c>
      <c r="BB857">
        <f>1-AZ857/BA857</f>
        <v>0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417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1394</v>
      </c>
      <c r="CA857">
        <v>300</v>
      </c>
      <c r="CB857">
        <v>300</v>
      </c>
      <c r="CC857">
        <v>300</v>
      </c>
      <c r="CD857">
        <v>10389.3</v>
      </c>
      <c r="CE857">
        <v>1221.96</v>
      </c>
      <c r="CF857">
        <v>-0.00688733</v>
      </c>
      <c r="CG857">
        <v>0.34</v>
      </c>
      <c r="CH857" t="s">
        <v>417</v>
      </c>
      <c r="CI857" t="s">
        <v>417</v>
      </c>
      <c r="CJ857" t="s">
        <v>417</v>
      </c>
      <c r="CK857" t="s">
        <v>417</v>
      </c>
      <c r="CL857" t="s">
        <v>417</v>
      </c>
      <c r="CM857" t="s">
        <v>417</v>
      </c>
      <c r="CN857" t="s">
        <v>417</v>
      </c>
      <c r="CO857" t="s">
        <v>417</v>
      </c>
      <c r="CP857" t="s">
        <v>417</v>
      </c>
      <c r="CQ857" t="s">
        <v>417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1658953357.6</v>
      </c>
      <c r="DB857">
        <v>1104.938148148148</v>
      </c>
      <c r="DC857">
        <v>1178.731111111111</v>
      </c>
      <c r="DD857">
        <v>22.42916666666667</v>
      </c>
      <c r="DE857">
        <v>15.65311111111111</v>
      </c>
      <c r="DF857">
        <v>1109.140740740741</v>
      </c>
      <c r="DG857">
        <v>22.52614074074074</v>
      </c>
      <c r="DH857">
        <v>500.0594074074074</v>
      </c>
      <c r="DI857">
        <v>90.36182592592591</v>
      </c>
      <c r="DJ857">
        <v>0.1000035814814815</v>
      </c>
      <c r="DK857">
        <v>27.06382962962963</v>
      </c>
      <c r="DL857">
        <v>26.70383333333333</v>
      </c>
      <c r="DM857">
        <v>999.9000000000001</v>
      </c>
      <c r="DN857">
        <v>0</v>
      </c>
      <c r="DO857">
        <v>0</v>
      </c>
      <c r="DP857">
        <v>10005.4837037037</v>
      </c>
      <c r="DQ857">
        <v>0</v>
      </c>
      <c r="DR857">
        <v>11.5680962962963</v>
      </c>
      <c r="DS857">
        <v>-73.79296666666667</v>
      </c>
      <c r="DT857">
        <v>1130.29</v>
      </c>
      <c r="DU857">
        <v>1197.474814814815</v>
      </c>
      <c r="DV857">
        <v>6.776066666666667</v>
      </c>
      <c r="DW857">
        <v>1178.731111111111</v>
      </c>
      <c r="DX857">
        <v>15.65311111111111</v>
      </c>
      <c r="DY857">
        <v>2.02674</v>
      </c>
      <c r="DZ857">
        <v>1.414443333333333</v>
      </c>
      <c r="EA857">
        <v>17.6548037037037</v>
      </c>
      <c r="EB857">
        <v>12.07336666666667</v>
      </c>
      <c r="EC857">
        <v>2000.005555555555</v>
      </c>
      <c r="ED857">
        <v>0.9799992222222222</v>
      </c>
      <c r="EE857">
        <v>0.02000037777777778</v>
      </c>
      <c r="EF857">
        <v>0</v>
      </c>
      <c r="EG857">
        <v>889.1766666666667</v>
      </c>
      <c r="EH857">
        <v>5.00097</v>
      </c>
      <c r="EI857">
        <v>17693.01851851852</v>
      </c>
      <c r="EJ857">
        <v>16707.62962962963</v>
      </c>
      <c r="EK857">
        <v>38.5</v>
      </c>
      <c r="EL857">
        <v>39.062</v>
      </c>
      <c r="EM857">
        <v>38.49533333333333</v>
      </c>
      <c r="EN857">
        <v>38.71033333333333</v>
      </c>
      <c r="EO857">
        <v>39.125</v>
      </c>
      <c r="EP857">
        <v>1955.104444444444</v>
      </c>
      <c r="EQ857">
        <v>39.90111111111111</v>
      </c>
      <c r="ER857">
        <v>0</v>
      </c>
      <c r="ES857">
        <v>4159.200000047684</v>
      </c>
      <c r="ET857">
        <v>0</v>
      </c>
      <c r="EU857">
        <v>889.1094000000001</v>
      </c>
      <c r="EV857">
        <v>-4.773538456258252</v>
      </c>
      <c r="EW857">
        <v>-98.38461528005284</v>
      </c>
      <c r="EX857">
        <v>17692.296</v>
      </c>
      <c r="EY857">
        <v>15</v>
      </c>
      <c r="EZ857">
        <v>1658949246.1</v>
      </c>
      <c r="FA857" t="s">
        <v>1397</v>
      </c>
      <c r="FB857">
        <v>1658949228.6</v>
      </c>
      <c r="FC857">
        <v>1658949246.1</v>
      </c>
      <c r="FD857">
        <v>1</v>
      </c>
      <c r="FE857">
        <v>1.075</v>
      </c>
      <c r="FF857">
        <v>0.018</v>
      </c>
      <c r="FG857">
        <v>-2.327</v>
      </c>
      <c r="FH857">
        <v>-0.178</v>
      </c>
      <c r="FI857">
        <v>420</v>
      </c>
      <c r="FJ857">
        <v>13</v>
      </c>
      <c r="FK857">
        <v>0.09</v>
      </c>
      <c r="FL857">
        <v>0.02</v>
      </c>
      <c r="FM857">
        <v>-73.85381463414635</v>
      </c>
      <c r="FN857">
        <v>0.8772710801393969</v>
      </c>
      <c r="FO857">
        <v>0.1494677982465482</v>
      </c>
      <c r="FP857">
        <v>0</v>
      </c>
      <c r="FQ857">
        <v>889.5184117647059</v>
      </c>
      <c r="FR857">
        <v>-5.155996943723785</v>
      </c>
      <c r="FS857">
        <v>0.5494537457194254</v>
      </c>
      <c r="FT857">
        <v>0</v>
      </c>
      <c r="FU857">
        <v>6.777243414634147</v>
      </c>
      <c r="FV857">
        <v>0.009068362369350071</v>
      </c>
      <c r="FW857">
        <v>0.01842440661383649</v>
      </c>
      <c r="FX857">
        <v>1</v>
      </c>
      <c r="FY857">
        <v>1</v>
      </c>
      <c r="FZ857">
        <v>3</v>
      </c>
      <c r="GA857" t="s">
        <v>426</v>
      </c>
      <c r="GB857">
        <v>2.98353</v>
      </c>
      <c r="GC857">
        <v>2.71561</v>
      </c>
      <c r="GD857">
        <v>0.187021</v>
      </c>
      <c r="GE857">
        <v>0.19216</v>
      </c>
      <c r="GF857">
        <v>0.102506</v>
      </c>
      <c r="GG857">
        <v>0.0778684</v>
      </c>
      <c r="GH857">
        <v>25790.9</v>
      </c>
      <c r="GI857">
        <v>25727.4</v>
      </c>
      <c r="GJ857">
        <v>29481.6</v>
      </c>
      <c r="GK857">
        <v>29450.5</v>
      </c>
      <c r="GL857">
        <v>35050.9</v>
      </c>
      <c r="GM857">
        <v>36113.4</v>
      </c>
      <c r="GN857">
        <v>41527.1</v>
      </c>
      <c r="GO857">
        <v>41969.3</v>
      </c>
      <c r="GP857">
        <v>1.9582</v>
      </c>
      <c r="GQ857">
        <v>1.90488</v>
      </c>
      <c r="GR857">
        <v>0.09559090000000001</v>
      </c>
      <c r="GS857">
        <v>0</v>
      </c>
      <c r="GT857">
        <v>25.1387</v>
      </c>
      <c r="GU857">
        <v>999.9</v>
      </c>
      <c r="GV857">
        <v>42.8</v>
      </c>
      <c r="GW857">
        <v>31.5</v>
      </c>
      <c r="GX857">
        <v>21.9871</v>
      </c>
      <c r="GY857">
        <v>62.8735</v>
      </c>
      <c r="GZ857">
        <v>33.8462</v>
      </c>
      <c r="HA857">
        <v>1</v>
      </c>
      <c r="HB857">
        <v>-0.09145830000000001</v>
      </c>
      <c r="HC857">
        <v>0.19284</v>
      </c>
      <c r="HD857">
        <v>20.3328</v>
      </c>
      <c r="HE857">
        <v>5.21864</v>
      </c>
      <c r="HF857">
        <v>12.0098</v>
      </c>
      <c r="HG857">
        <v>4.98975</v>
      </c>
      <c r="HH857">
        <v>3.28865</v>
      </c>
      <c r="HI857">
        <v>9999</v>
      </c>
      <c r="HJ857">
        <v>9999</v>
      </c>
      <c r="HK857">
        <v>9999</v>
      </c>
      <c r="HL857">
        <v>158</v>
      </c>
      <c r="HM857">
        <v>1.86742</v>
      </c>
      <c r="HN857">
        <v>1.86646</v>
      </c>
      <c r="HO857">
        <v>1.86589</v>
      </c>
      <c r="HP857">
        <v>1.86584</v>
      </c>
      <c r="HQ857">
        <v>1.86768</v>
      </c>
      <c r="HR857">
        <v>1.87016</v>
      </c>
      <c r="HS857">
        <v>1.86876</v>
      </c>
      <c r="HT857">
        <v>1.87027</v>
      </c>
      <c r="HU857">
        <v>0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-4.26</v>
      </c>
      <c r="II857">
        <v>-0.09710000000000001</v>
      </c>
      <c r="IJ857">
        <v>-0.9279119013753974</v>
      </c>
      <c r="IK857">
        <v>-0.003643892653284941</v>
      </c>
      <c r="IL857">
        <v>8.948238347276123E-07</v>
      </c>
      <c r="IM857">
        <v>-2.445980282225029E-10</v>
      </c>
      <c r="IN857">
        <v>-0.1764634167570225</v>
      </c>
      <c r="IO857">
        <v>-0.01042730378795286</v>
      </c>
      <c r="IP857">
        <v>0.00100284695746963</v>
      </c>
      <c r="IQ857">
        <v>-1.701466411570297E-05</v>
      </c>
      <c r="IR857">
        <v>2</v>
      </c>
      <c r="IS857">
        <v>2310</v>
      </c>
      <c r="IT857">
        <v>1</v>
      </c>
      <c r="IU857">
        <v>25</v>
      </c>
      <c r="IV857">
        <v>68.90000000000001</v>
      </c>
      <c r="IW857">
        <v>68.7</v>
      </c>
      <c r="IX857">
        <v>2.44385</v>
      </c>
      <c r="IY857">
        <v>2.18872</v>
      </c>
      <c r="IZ857">
        <v>1.39648</v>
      </c>
      <c r="JA857">
        <v>2.34497</v>
      </c>
      <c r="JB857">
        <v>1.49536</v>
      </c>
      <c r="JC857">
        <v>2.37427</v>
      </c>
      <c r="JD857">
        <v>36.1285</v>
      </c>
      <c r="JE857">
        <v>24.1663</v>
      </c>
      <c r="JF857">
        <v>18</v>
      </c>
      <c r="JG857">
        <v>517.201</v>
      </c>
      <c r="JH857">
        <v>439.339</v>
      </c>
      <c r="JI857">
        <v>24.9996</v>
      </c>
      <c r="JJ857">
        <v>26.2754</v>
      </c>
      <c r="JK857">
        <v>29.9999</v>
      </c>
      <c r="JL857">
        <v>26.245</v>
      </c>
      <c r="JM857">
        <v>26.1839</v>
      </c>
      <c r="JN857">
        <v>48.9082</v>
      </c>
      <c r="JO857">
        <v>30.5301</v>
      </c>
      <c r="JP857">
        <v>44.7892</v>
      </c>
      <c r="JQ857">
        <v>25</v>
      </c>
      <c r="JR857">
        <v>1222.64</v>
      </c>
      <c r="JS857">
        <v>15.6877</v>
      </c>
      <c r="JT857">
        <v>100.817</v>
      </c>
      <c r="JU857">
        <v>100.794</v>
      </c>
    </row>
    <row r="858" spans="1:281">
      <c r="A858">
        <v>842</v>
      </c>
      <c r="B858">
        <v>1658953370.1</v>
      </c>
      <c r="C858">
        <v>11732.09999990463</v>
      </c>
      <c r="D858" t="s">
        <v>2121</v>
      </c>
      <c r="E858" t="s">
        <v>2122</v>
      </c>
      <c r="F858">
        <v>5</v>
      </c>
      <c r="G858" t="s">
        <v>1976</v>
      </c>
      <c r="H858" t="s">
        <v>416</v>
      </c>
      <c r="I858">
        <v>1658953362.314285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1230.775031370231</v>
      </c>
      <c r="AK858">
        <v>1171.553515151515</v>
      </c>
      <c r="AL858">
        <v>3.441242104442731</v>
      </c>
      <c r="AM858">
        <v>65.19457410636298</v>
      </c>
      <c r="AN858">
        <f>(AP858 - AO858 + DI858*1E3/(8.314*(DK858+273.15)) * AR858/DH858 * AQ858) * DH858/(100*CV858) * 1000/(1000 - AP858)</f>
        <v>0</v>
      </c>
      <c r="AO858">
        <v>15.6332068205233</v>
      </c>
      <c r="AP858">
        <v>22.40236727272726</v>
      </c>
      <c r="AQ858">
        <v>-0.0003751131189973356</v>
      </c>
      <c r="AR858">
        <v>84.67374055452532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417</v>
      </c>
      <c r="AY858" t="s">
        <v>417</v>
      </c>
      <c r="AZ858">
        <v>0</v>
      </c>
      <c r="BA858">
        <v>0</v>
      </c>
      <c r="BB858">
        <f>1-AZ858/BA858</f>
        <v>0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417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1394</v>
      </c>
      <c r="CA858">
        <v>300</v>
      </c>
      <c r="CB858">
        <v>300</v>
      </c>
      <c r="CC858">
        <v>300</v>
      </c>
      <c r="CD858">
        <v>10389.3</v>
      </c>
      <c r="CE858">
        <v>1221.96</v>
      </c>
      <c r="CF858">
        <v>-0.00688733</v>
      </c>
      <c r="CG858">
        <v>0.34</v>
      </c>
      <c r="CH858" t="s">
        <v>417</v>
      </c>
      <c r="CI858" t="s">
        <v>417</v>
      </c>
      <c r="CJ858" t="s">
        <v>417</v>
      </c>
      <c r="CK858" t="s">
        <v>417</v>
      </c>
      <c r="CL858" t="s">
        <v>417</v>
      </c>
      <c r="CM858" t="s">
        <v>417</v>
      </c>
      <c r="CN858" t="s">
        <v>417</v>
      </c>
      <c r="CO858" t="s">
        <v>417</v>
      </c>
      <c r="CP858" t="s">
        <v>417</v>
      </c>
      <c r="CQ858" t="s">
        <v>417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1658953362.314285</v>
      </c>
      <c r="DB858">
        <v>1120.796071428571</v>
      </c>
      <c r="DC858">
        <v>1194.465357142857</v>
      </c>
      <c r="DD858">
        <v>22.42184642857143</v>
      </c>
      <c r="DE858">
        <v>15.6419</v>
      </c>
      <c r="DF858">
        <v>1125.038928571429</v>
      </c>
      <c r="DG858">
        <v>22.51888214285714</v>
      </c>
      <c r="DH858">
        <v>500.05975</v>
      </c>
      <c r="DI858">
        <v>90.36106071428571</v>
      </c>
      <c r="DJ858">
        <v>0.1000106785714286</v>
      </c>
      <c r="DK858">
        <v>27.0606</v>
      </c>
      <c r="DL858">
        <v>26.70305714285714</v>
      </c>
      <c r="DM858">
        <v>999.9000000000002</v>
      </c>
      <c r="DN858">
        <v>0</v>
      </c>
      <c r="DO858">
        <v>0</v>
      </c>
      <c r="DP858">
        <v>9995.871785714287</v>
      </c>
      <c r="DQ858">
        <v>0</v>
      </c>
      <c r="DR858">
        <v>11.56394642857143</v>
      </c>
      <c r="DS858">
        <v>-73.66960000000002</v>
      </c>
      <c r="DT858">
        <v>1146.501785714286</v>
      </c>
      <c r="DU858">
        <v>1213.445357142857</v>
      </c>
      <c r="DV858">
        <v>6.779960714285715</v>
      </c>
      <c r="DW858">
        <v>1194.465357142857</v>
      </c>
      <c r="DX858">
        <v>15.6419</v>
      </c>
      <c r="DY858">
        <v>2.026061071428571</v>
      </c>
      <c r="DZ858">
        <v>1.413418214285715</v>
      </c>
      <c r="EA858">
        <v>17.64949642857143</v>
      </c>
      <c r="EB858">
        <v>12.06235714285714</v>
      </c>
      <c r="EC858">
        <v>2000.006785714286</v>
      </c>
      <c r="ED858">
        <v>0.97999925</v>
      </c>
      <c r="EE858">
        <v>0.02000035</v>
      </c>
      <c r="EF858">
        <v>0</v>
      </c>
      <c r="EG858">
        <v>888.8448571428572</v>
      </c>
      <c r="EH858">
        <v>5.00097</v>
      </c>
      <c r="EI858">
        <v>17685.30357142857</v>
      </c>
      <c r="EJ858">
        <v>16707.63928571428</v>
      </c>
      <c r="EK858">
        <v>38.5</v>
      </c>
      <c r="EL858">
        <v>39.05757142857142</v>
      </c>
      <c r="EM858">
        <v>38.48649999999999</v>
      </c>
      <c r="EN858">
        <v>38.6915</v>
      </c>
      <c r="EO858">
        <v>39.125</v>
      </c>
      <c r="EP858">
        <v>1955.105714285715</v>
      </c>
      <c r="EQ858">
        <v>39.90107142857143</v>
      </c>
      <c r="ER858">
        <v>0</v>
      </c>
      <c r="ES858">
        <v>4164</v>
      </c>
      <c r="ET858">
        <v>0</v>
      </c>
      <c r="EU858">
        <v>888.7547999999999</v>
      </c>
      <c r="EV858">
        <v>-4.162307693408645</v>
      </c>
      <c r="EW858">
        <v>-99.16153849392627</v>
      </c>
      <c r="EX858">
        <v>17684.404</v>
      </c>
      <c r="EY858">
        <v>15</v>
      </c>
      <c r="EZ858">
        <v>1658949246.1</v>
      </c>
      <c r="FA858" t="s">
        <v>1397</v>
      </c>
      <c r="FB858">
        <v>1658949228.6</v>
      </c>
      <c r="FC858">
        <v>1658949246.1</v>
      </c>
      <c r="FD858">
        <v>1</v>
      </c>
      <c r="FE858">
        <v>1.075</v>
      </c>
      <c r="FF858">
        <v>0.018</v>
      </c>
      <c r="FG858">
        <v>-2.327</v>
      </c>
      <c r="FH858">
        <v>-0.178</v>
      </c>
      <c r="FI858">
        <v>420</v>
      </c>
      <c r="FJ858">
        <v>13</v>
      </c>
      <c r="FK858">
        <v>0.09</v>
      </c>
      <c r="FL858">
        <v>0.02</v>
      </c>
      <c r="FM858">
        <v>-73.7515243902439</v>
      </c>
      <c r="FN858">
        <v>1.36885923344933</v>
      </c>
      <c r="FO858">
        <v>0.1773832020816107</v>
      </c>
      <c r="FP858">
        <v>0</v>
      </c>
      <c r="FQ858">
        <v>889.0321470588236</v>
      </c>
      <c r="FR858">
        <v>-4.780183348082342</v>
      </c>
      <c r="FS858">
        <v>0.5177176230313525</v>
      </c>
      <c r="FT858">
        <v>0</v>
      </c>
      <c r="FU858">
        <v>6.774942926829268</v>
      </c>
      <c r="FV858">
        <v>0.06859066202090318</v>
      </c>
      <c r="FW858">
        <v>0.01205638040652506</v>
      </c>
      <c r="FX858">
        <v>1</v>
      </c>
      <c r="FY858">
        <v>1</v>
      </c>
      <c r="FZ858">
        <v>3</v>
      </c>
      <c r="GA858" t="s">
        <v>426</v>
      </c>
      <c r="GB858">
        <v>2.98352</v>
      </c>
      <c r="GC858">
        <v>2.71555</v>
      </c>
      <c r="GD858">
        <v>0.188769</v>
      </c>
      <c r="GE858">
        <v>0.193824</v>
      </c>
      <c r="GF858">
        <v>0.102462</v>
      </c>
      <c r="GG858">
        <v>0.0778692</v>
      </c>
      <c r="GH858">
        <v>25735.4</v>
      </c>
      <c r="GI858">
        <v>25674.1</v>
      </c>
      <c r="GJ858">
        <v>29481.4</v>
      </c>
      <c r="GK858">
        <v>29450.1</v>
      </c>
      <c r="GL858">
        <v>35052.3</v>
      </c>
      <c r="GM858">
        <v>36112.9</v>
      </c>
      <c r="GN858">
        <v>41526.6</v>
      </c>
      <c r="GO858">
        <v>41968.7</v>
      </c>
      <c r="GP858">
        <v>1.95825</v>
      </c>
      <c r="GQ858">
        <v>1.9052</v>
      </c>
      <c r="GR858">
        <v>0.0961721</v>
      </c>
      <c r="GS858">
        <v>0</v>
      </c>
      <c r="GT858">
        <v>25.1357</v>
      </c>
      <c r="GU858">
        <v>999.9</v>
      </c>
      <c r="GV858">
        <v>42.8</v>
      </c>
      <c r="GW858">
        <v>31.5</v>
      </c>
      <c r="GX858">
        <v>21.9868</v>
      </c>
      <c r="GY858">
        <v>63.0635</v>
      </c>
      <c r="GZ858">
        <v>33.9704</v>
      </c>
      <c r="HA858">
        <v>1</v>
      </c>
      <c r="HB858">
        <v>-0.0915422</v>
      </c>
      <c r="HC858">
        <v>0.192059</v>
      </c>
      <c r="HD858">
        <v>20.3327</v>
      </c>
      <c r="HE858">
        <v>5.21729</v>
      </c>
      <c r="HF858">
        <v>12.0099</v>
      </c>
      <c r="HG858">
        <v>4.98915</v>
      </c>
      <c r="HH858">
        <v>3.28855</v>
      </c>
      <c r="HI858">
        <v>9999</v>
      </c>
      <c r="HJ858">
        <v>9999</v>
      </c>
      <c r="HK858">
        <v>9999</v>
      </c>
      <c r="HL858">
        <v>158</v>
      </c>
      <c r="HM858">
        <v>1.86744</v>
      </c>
      <c r="HN858">
        <v>1.86646</v>
      </c>
      <c r="HO858">
        <v>1.86586</v>
      </c>
      <c r="HP858">
        <v>1.86584</v>
      </c>
      <c r="HQ858">
        <v>1.86768</v>
      </c>
      <c r="HR858">
        <v>1.87017</v>
      </c>
      <c r="HS858">
        <v>1.86878</v>
      </c>
      <c r="HT858">
        <v>1.87027</v>
      </c>
      <c r="HU858">
        <v>0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-4.31</v>
      </c>
      <c r="II858">
        <v>-0.09719999999999999</v>
      </c>
      <c r="IJ858">
        <v>-0.9279119013753974</v>
      </c>
      <c r="IK858">
        <v>-0.003643892653284941</v>
      </c>
      <c r="IL858">
        <v>8.948238347276123E-07</v>
      </c>
      <c r="IM858">
        <v>-2.445980282225029E-10</v>
      </c>
      <c r="IN858">
        <v>-0.1764634167570225</v>
      </c>
      <c r="IO858">
        <v>-0.01042730378795286</v>
      </c>
      <c r="IP858">
        <v>0.00100284695746963</v>
      </c>
      <c r="IQ858">
        <v>-1.701466411570297E-05</v>
      </c>
      <c r="IR858">
        <v>2</v>
      </c>
      <c r="IS858">
        <v>2310</v>
      </c>
      <c r="IT858">
        <v>1</v>
      </c>
      <c r="IU858">
        <v>25</v>
      </c>
      <c r="IV858">
        <v>69</v>
      </c>
      <c r="IW858">
        <v>68.7</v>
      </c>
      <c r="IX858">
        <v>2.46826</v>
      </c>
      <c r="IY858">
        <v>2.1875</v>
      </c>
      <c r="IZ858">
        <v>1.39648</v>
      </c>
      <c r="JA858">
        <v>2.34497</v>
      </c>
      <c r="JB858">
        <v>1.49536</v>
      </c>
      <c r="JC858">
        <v>2.38037</v>
      </c>
      <c r="JD858">
        <v>36.1285</v>
      </c>
      <c r="JE858">
        <v>24.1663</v>
      </c>
      <c r="JF858">
        <v>18</v>
      </c>
      <c r="JG858">
        <v>517.228</v>
      </c>
      <c r="JH858">
        <v>439.535</v>
      </c>
      <c r="JI858">
        <v>24.9997</v>
      </c>
      <c r="JJ858">
        <v>26.2749</v>
      </c>
      <c r="JK858">
        <v>29.9999</v>
      </c>
      <c r="JL858">
        <v>26.2445</v>
      </c>
      <c r="JM858">
        <v>26.1839</v>
      </c>
      <c r="JN858">
        <v>49.4083</v>
      </c>
      <c r="JO858">
        <v>30.5301</v>
      </c>
      <c r="JP858">
        <v>44.4076</v>
      </c>
      <c r="JQ858">
        <v>25</v>
      </c>
      <c r="JR858">
        <v>1242.67</v>
      </c>
      <c r="JS858">
        <v>15.6877</v>
      </c>
      <c r="JT858">
        <v>100.816</v>
      </c>
      <c r="JU858">
        <v>100.793</v>
      </c>
    </row>
    <row r="859" spans="1:281">
      <c r="A859">
        <v>843</v>
      </c>
      <c r="B859">
        <v>1658953375.1</v>
      </c>
      <c r="C859">
        <v>11737.09999990463</v>
      </c>
      <c r="D859" t="s">
        <v>2123</v>
      </c>
      <c r="E859" t="s">
        <v>2124</v>
      </c>
      <c r="F859">
        <v>5</v>
      </c>
      <c r="G859" t="s">
        <v>1976</v>
      </c>
      <c r="H859" t="s">
        <v>416</v>
      </c>
      <c r="I859">
        <v>1658953367.6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1247.728145627743</v>
      </c>
      <c r="AK859">
        <v>1188.550242424242</v>
      </c>
      <c r="AL859">
        <v>3.397238072615655</v>
      </c>
      <c r="AM859">
        <v>65.19457410636298</v>
      </c>
      <c r="AN859">
        <f>(AP859 - AO859 + DI859*1E3/(8.314*(DK859+273.15)) * AR859/DH859 * AQ859) * DH859/(100*CV859) * 1000/(1000 - AP859)</f>
        <v>0</v>
      </c>
      <c r="AO859">
        <v>15.63168782846765</v>
      </c>
      <c r="AP859">
        <v>22.38890181818182</v>
      </c>
      <c r="AQ859">
        <v>-0.0001729913954668004</v>
      </c>
      <c r="AR859">
        <v>84.67374055452532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417</v>
      </c>
      <c r="AY859" t="s">
        <v>417</v>
      </c>
      <c r="AZ859">
        <v>0</v>
      </c>
      <c r="BA859">
        <v>0</v>
      </c>
      <c r="BB859">
        <f>1-AZ859/BA859</f>
        <v>0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417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1394</v>
      </c>
      <c r="CA859">
        <v>300</v>
      </c>
      <c r="CB859">
        <v>300</v>
      </c>
      <c r="CC859">
        <v>300</v>
      </c>
      <c r="CD859">
        <v>10389.3</v>
      </c>
      <c r="CE859">
        <v>1221.96</v>
      </c>
      <c r="CF859">
        <v>-0.00688733</v>
      </c>
      <c r="CG859">
        <v>0.34</v>
      </c>
      <c r="CH859" t="s">
        <v>417</v>
      </c>
      <c r="CI859" t="s">
        <v>417</v>
      </c>
      <c r="CJ859" t="s">
        <v>417</v>
      </c>
      <c r="CK859" t="s">
        <v>417</v>
      </c>
      <c r="CL859" t="s">
        <v>417</v>
      </c>
      <c r="CM859" t="s">
        <v>417</v>
      </c>
      <c r="CN859" t="s">
        <v>417</v>
      </c>
      <c r="CO859" t="s">
        <v>417</v>
      </c>
      <c r="CP859" t="s">
        <v>417</v>
      </c>
      <c r="CQ859" t="s">
        <v>417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1658953367.6</v>
      </c>
      <c r="DB859">
        <v>1138.54037037037</v>
      </c>
      <c r="DC859">
        <v>1212.162222222222</v>
      </c>
      <c r="DD859">
        <v>22.40861111111111</v>
      </c>
      <c r="DE859">
        <v>15.63091111111111</v>
      </c>
      <c r="DF859">
        <v>1142.82962962963</v>
      </c>
      <c r="DG859">
        <v>22.50576666666667</v>
      </c>
      <c r="DH859">
        <v>500.043037037037</v>
      </c>
      <c r="DI859">
        <v>90.35959629629627</v>
      </c>
      <c r="DJ859">
        <v>0.0999337222222222</v>
      </c>
      <c r="DK859">
        <v>27.05867777777778</v>
      </c>
      <c r="DL859">
        <v>26.70855185185185</v>
      </c>
      <c r="DM859">
        <v>999.9000000000001</v>
      </c>
      <c r="DN859">
        <v>0</v>
      </c>
      <c r="DO859">
        <v>0</v>
      </c>
      <c r="DP859">
        <v>9995.744074074073</v>
      </c>
      <c r="DQ859">
        <v>0</v>
      </c>
      <c r="DR859">
        <v>11.56584444444444</v>
      </c>
      <c r="DS859">
        <v>-73.62217777777776</v>
      </c>
      <c r="DT859">
        <v>1164.637777777778</v>
      </c>
      <c r="DU859">
        <v>1231.41037037037</v>
      </c>
      <c r="DV859">
        <v>6.777711111111111</v>
      </c>
      <c r="DW859">
        <v>1212.162222222222</v>
      </c>
      <c r="DX859">
        <v>15.63091111111111</v>
      </c>
      <c r="DY859">
        <v>2.024833333333333</v>
      </c>
      <c r="DZ859">
        <v>1.412402592592592</v>
      </c>
      <c r="EA859">
        <v>17.63988148148148</v>
      </c>
      <c r="EB859">
        <v>12.05145185185185</v>
      </c>
      <c r="EC859">
        <v>2000.004444444444</v>
      </c>
      <c r="ED859">
        <v>0.9799991111111112</v>
      </c>
      <c r="EE859">
        <v>0.02000048888888889</v>
      </c>
      <c r="EF859">
        <v>0</v>
      </c>
      <c r="EG859">
        <v>888.4082222222222</v>
      </c>
      <c r="EH859">
        <v>5.00097</v>
      </c>
      <c r="EI859">
        <v>17676.68518518519</v>
      </c>
      <c r="EJ859">
        <v>16707.62222222222</v>
      </c>
      <c r="EK859">
        <v>38.5</v>
      </c>
      <c r="EL859">
        <v>39.05281481481481</v>
      </c>
      <c r="EM859">
        <v>38.48133333333334</v>
      </c>
      <c r="EN859">
        <v>38.687</v>
      </c>
      <c r="EO859">
        <v>39.125</v>
      </c>
      <c r="EP859">
        <v>1955.102962962963</v>
      </c>
      <c r="EQ859">
        <v>39.90148148148148</v>
      </c>
      <c r="ER859">
        <v>0</v>
      </c>
      <c r="ES859">
        <v>4168.799999952316</v>
      </c>
      <c r="ET859">
        <v>0</v>
      </c>
      <c r="EU859">
        <v>888.36428</v>
      </c>
      <c r="EV859">
        <v>-5.260538460486299</v>
      </c>
      <c r="EW859">
        <v>-94.12307684206453</v>
      </c>
      <c r="EX859">
        <v>17676.68</v>
      </c>
      <c r="EY859">
        <v>15</v>
      </c>
      <c r="EZ859">
        <v>1658949246.1</v>
      </c>
      <c r="FA859" t="s">
        <v>1397</v>
      </c>
      <c r="FB859">
        <v>1658949228.6</v>
      </c>
      <c r="FC859">
        <v>1658949246.1</v>
      </c>
      <c r="FD859">
        <v>1</v>
      </c>
      <c r="FE859">
        <v>1.075</v>
      </c>
      <c r="FF859">
        <v>0.018</v>
      </c>
      <c r="FG859">
        <v>-2.327</v>
      </c>
      <c r="FH859">
        <v>-0.178</v>
      </c>
      <c r="FI859">
        <v>420</v>
      </c>
      <c r="FJ859">
        <v>13</v>
      </c>
      <c r="FK859">
        <v>0.09</v>
      </c>
      <c r="FL859">
        <v>0.02</v>
      </c>
      <c r="FM859">
        <v>-73.65606585365855</v>
      </c>
      <c r="FN859">
        <v>0.7054975609756372</v>
      </c>
      <c r="FO859">
        <v>0.1160342729221157</v>
      </c>
      <c r="FP859">
        <v>0</v>
      </c>
      <c r="FQ859">
        <v>888.6601764705882</v>
      </c>
      <c r="FR859">
        <v>-4.913644005410992</v>
      </c>
      <c r="FS859">
        <v>0.5198314472634573</v>
      </c>
      <c r="FT859">
        <v>0</v>
      </c>
      <c r="FU859">
        <v>6.776825609756098</v>
      </c>
      <c r="FV859">
        <v>-0.01430822299652596</v>
      </c>
      <c r="FW859">
        <v>0.009995771312929912</v>
      </c>
      <c r="FX859">
        <v>1</v>
      </c>
      <c r="FY859">
        <v>1</v>
      </c>
      <c r="FZ859">
        <v>3</v>
      </c>
      <c r="GA859" t="s">
        <v>426</v>
      </c>
      <c r="GB859">
        <v>2.98363</v>
      </c>
      <c r="GC859">
        <v>2.71568</v>
      </c>
      <c r="GD859">
        <v>0.190484</v>
      </c>
      <c r="GE859">
        <v>0.195482</v>
      </c>
      <c r="GF859">
        <v>0.102417</v>
      </c>
      <c r="GG859">
        <v>0.0777727</v>
      </c>
      <c r="GH859">
        <v>25681.3</v>
      </c>
      <c r="GI859">
        <v>25621.6</v>
      </c>
      <c r="GJ859">
        <v>29481.7</v>
      </c>
      <c r="GK859">
        <v>29450.4</v>
      </c>
      <c r="GL859">
        <v>35054.6</v>
      </c>
      <c r="GM859">
        <v>36117.2</v>
      </c>
      <c r="GN859">
        <v>41527.2</v>
      </c>
      <c r="GO859">
        <v>41969.3</v>
      </c>
      <c r="GP859">
        <v>1.95825</v>
      </c>
      <c r="GQ859">
        <v>1.9048</v>
      </c>
      <c r="GR859">
        <v>0.09696929999999999</v>
      </c>
      <c r="GS859">
        <v>0</v>
      </c>
      <c r="GT859">
        <v>25.1329</v>
      </c>
      <c r="GU859">
        <v>999.9</v>
      </c>
      <c r="GV859">
        <v>42.7</v>
      </c>
      <c r="GW859">
        <v>31.5</v>
      </c>
      <c r="GX859">
        <v>21.937</v>
      </c>
      <c r="GY859">
        <v>62.9835</v>
      </c>
      <c r="GZ859">
        <v>34.0385</v>
      </c>
      <c r="HA859">
        <v>1</v>
      </c>
      <c r="HB859">
        <v>-0.0920554</v>
      </c>
      <c r="HC859">
        <v>0.191449</v>
      </c>
      <c r="HD859">
        <v>20.3326</v>
      </c>
      <c r="HE859">
        <v>5.21729</v>
      </c>
      <c r="HF859">
        <v>12.0098</v>
      </c>
      <c r="HG859">
        <v>4.9893</v>
      </c>
      <c r="HH859">
        <v>3.2885</v>
      </c>
      <c r="HI859">
        <v>9999</v>
      </c>
      <c r="HJ859">
        <v>9999</v>
      </c>
      <c r="HK859">
        <v>9999</v>
      </c>
      <c r="HL859">
        <v>158</v>
      </c>
      <c r="HM859">
        <v>1.86747</v>
      </c>
      <c r="HN859">
        <v>1.86646</v>
      </c>
      <c r="HO859">
        <v>1.86588</v>
      </c>
      <c r="HP859">
        <v>1.86585</v>
      </c>
      <c r="HQ859">
        <v>1.86768</v>
      </c>
      <c r="HR859">
        <v>1.87016</v>
      </c>
      <c r="HS859">
        <v>1.86877</v>
      </c>
      <c r="HT859">
        <v>1.87027</v>
      </c>
      <c r="HU859">
        <v>0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-4.35</v>
      </c>
      <c r="II859">
        <v>-0.0973</v>
      </c>
      <c r="IJ859">
        <v>-0.9279119013753974</v>
      </c>
      <c r="IK859">
        <v>-0.003643892653284941</v>
      </c>
      <c r="IL859">
        <v>8.948238347276123E-07</v>
      </c>
      <c r="IM859">
        <v>-2.445980282225029E-10</v>
      </c>
      <c r="IN859">
        <v>-0.1764634167570225</v>
      </c>
      <c r="IO859">
        <v>-0.01042730378795286</v>
      </c>
      <c r="IP859">
        <v>0.00100284695746963</v>
      </c>
      <c r="IQ859">
        <v>-1.701466411570297E-05</v>
      </c>
      <c r="IR859">
        <v>2</v>
      </c>
      <c r="IS859">
        <v>2310</v>
      </c>
      <c r="IT859">
        <v>1</v>
      </c>
      <c r="IU859">
        <v>25</v>
      </c>
      <c r="IV859">
        <v>69.09999999999999</v>
      </c>
      <c r="IW859">
        <v>68.8</v>
      </c>
      <c r="IX859">
        <v>2.49756</v>
      </c>
      <c r="IY859">
        <v>2.1875</v>
      </c>
      <c r="IZ859">
        <v>1.39648</v>
      </c>
      <c r="JA859">
        <v>2.34375</v>
      </c>
      <c r="JB859">
        <v>1.49536</v>
      </c>
      <c r="JC859">
        <v>2.39746</v>
      </c>
      <c r="JD859">
        <v>36.1285</v>
      </c>
      <c r="JE859">
        <v>24.1663</v>
      </c>
      <c r="JF859">
        <v>18</v>
      </c>
      <c r="JG859">
        <v>517.228</v>
      </c>
      <c r="JH859">
        <v>439.277</v>
      </c>
      <c r="JI859">
        <v>24.9998</v>
      </c>
      <c r="JJ859">
        <v>26.2731</v>
      </c>
      <c r="JK859">
        <v>29.9999</v>
      </c>
      <c r="JL859">
        <v>26.2445</v>
      </c>
      <c r="JM859">
        <v>26.1818</v>
      </c>
      <c r="JN859">
        <v>49.9828</v>
      </c>
      <c r="JO859">
        <v>30.2489</v>
      </c>
      <c r="JP859">
        <v>44.4076</v>
      </c>
      <c r="JQ859">
        <v>25</v>
      </c>
      <c r="JR859">
        <v>1256.03</v>
      </c>
      <c r="JS859">
        <v>15.6967</v>
      </c>
      <c r="JT859">
        <v>100.818</v>
      </c>
      <c r="JU859">
        <v>100.794</v>
      </c>
    </row>
    <row r="860" spans="1:281">
      <c r="A860">
        <v>844</v>
      </c>
      <c r="B860">
        <v>1658953380.1</v>
      </c>
      <c r="C860">
        <v>11742.09999990463</v>
      </c>
      <c r="D860" t="s">
        <v>2125</v>
      </c>
      <c r="E860" t="s">
        <v>2126</v>
      </c>
      <c r="F860">
        <v>5</v>
      </c>
      <c r="G860" t="s">
        <v>1976</v>
      </c>
      <c r="H860" t="s">
        <v>416</v>
      </c>
      <c r="I860">
        <v>1658953372.314285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1264.755681618615</v>
      </c>
      <c r="AK860">
        <v>1205.746181818182</v>
      </c>
      <c r="AL860">
        <v>3.44492596544542</v>
      </c>
      <c r="AM860">
        <v>65.19457410636298</v>
      </c>
      <c r="AN860">
        <f>(AP860 - AO860 + DI860*1E3/(8.314*(DK860+273.15)) * AR860/DH860 * AQ860) * DH860/(100*CV860) * 1000/(1000 - AP860)</f>
        <v>0</v>
      </c>
      <c r="AO860">
        <v>15.59798420253745</v>
      </c>
      <c r="AP860">
        <v>22.36190242424242</v>
      </c>
      <c r="AQ860">
        <v>-0.006413939188240774</v>
      </c>
      <c r="AR860">
        <v>84.67374055452532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417</v>
      </c>
      <c r="AY860" t="s">
        <v>417</v>
      </c>
      <c r="AZ860">
        <v>0</v>
      </c>
      <c r="BA860">
        <v>0</v>
      </c>
      <c r="BB860">
        <f>1-AZ860/BA860</f>
        <v>0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417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1394</v>
      </c>
      <c r="CA860">
        <v>300</v>
      </c>
      <c r="CB860">
        <v>300</v>
      </c>
      <c r="CC860">
        <v>300</v>
      </c>
      <c r="CD860">
        <v>10389.3</v>
      </c>
      <c r="CE860">
        <v>1221.96</v>
      </c>
      <c r="CF860">
        <v>-0.00688733</v>
      </c>
      <c r="CG860">
        <v>0.34</v>
      </c>
      <c r="CH860" t="s">
        <v>417</v>
      </c>
      <c r="CI860" t="s">
        <v>417</v>
      </c>
      <c r="CJ860" t="s">
        <v>417</v>
      </c>
      <c r="CK860" t="s">
        <v>417</v>
      </c>
      <c r="CL860" t="s">
        <v>417</v>
      </c>
      <c r="CM860" t="s">
        <v>417</v>
      </c>
      <c r="CN860" t="s">
        <v>417</v>
      </c>
      <c r="CO860" t="s">
        <v>417</v>
      </c>
      <c r="CP860" t="s">
        <v>417</v>
      </c>
      <c r="CQ860" t="s">
        <v>417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1658953372.314285</v>
      </c>
      <c r="DB860">
        <v>1154.340714285714</v>
      </c>
      <c r="DC860">
        <v>1227.917857142857</v>
      </c>
      <c r="DD860">
        <v>22.39286071428572</v>
      </c>
      <c r="DE860">
        <v>15.62058571428571</v>
      </c>
      <c r="DF860">
        <v>1158.671071428571</v>
      </c>
      <c r="DG860">
        <v>22.49015</v>
      </c>
      <c r="DH860">
        <v>500.0529285714286</v>
      </c>
      <c r="DI860">
        <v>90.3587857142857</v>
      </c>
      <c r="DJ860">
        <v>0.09995273571428567</v>
      </c>
      <c r="DK860">
        <v>27.05773571428572</v>
      </c>
      <c r="DL860">
        <v>26.71495000000001</v>
      </c>
      <c r="DM860">
        <v>999.9000000000002</v>
      </c>
      <c r="DN860">
        <v>0</v>
      </c>
      <c r="DO860">
        <v>0</v>
      </c>
      <c r="DP860">
        <v>9997.102857142858</v>
      </c>
      <c r="DQ860">
        <v>0</v>
      </c>
      <c r="DR860">
        <v>11.56419285714285</v>
      </c>
      <c r="DS860">
        <v>-73.57810714285715</v>
      </c>
      <c r="DT860">
        <v>1180.780357142857</v>
      </c>
      <c r="DU860">
        <v>1247.403571428571</v>
      </c>
      <c r="DV860">
        <v>6.772283214285715</v>
      </c>
      <c r="DW860">
        <v>1227.917857142857</v>
      </c>
      <c r="DX860">
        <v>15.62058571428571</v>
      </c>
      <c r="DY860">
        <v>2.023392142857143</v>
      </c>
      <c r="DZ860">
        <v>1.4114575</v>
      </c>
      <c r="EA860">
        <v>17.62858214285714</v>
      </c>
      <c r="EB860">
        <v>12.04127142857143</v>
      </c>
      <c r="EC860">
        <v>2000.007142857143</v>
      </c>
      <c r="ED860">
        <v>0.97999925</v>
      </c>
      <c r="EE860">
        <v>0.02000035</v>
      </c>
      <c r="EF860">
        <v>0</v>
      </c>
      <c r="EG860">
        <v>888.0739642857141</v>
      </c>
      <c r="EH860">
        <v>5.00097</v>
      </c>
      <c r="EI860">
        <v>17669.1</v>
      </c>
      <c r="EJ860">
        <v>16707.64642857143</v>
      </c>
      <c r="EK860">
        <v>38.5</v>
      </c>
      <c r="EL860">
        <v>39.05314285714285</v>
      </c>
      <c r="EM860">
        <v>38.48200000000001</v>
      </c>
      <c r="EN860">
        <v>38.6915</v>
      </c>
      <c r="EO860">
        <v>39.125</v>
      </c>
      <c r="EP860">
        <v>1955.106428571428</v>
      </c>
      <c r="EQ860">
        <v>39.90071428571429</v>
      </c>
      <c r="ER860">
        <v>0</v>
      </c>
      <c r="ES860">
        <v>4174.200000047684</v>
      </c>
      <c r="ET860">
        <v>0</v>
      </c>
      <c r="EU860">
        <v>888.0257307692307</v>
      </c>
      <c r="EV860">
        <v>-3.645777792448049</v>
      </c>
      <c r="EW860">
        <v>-99.07008551298146</v>
      </c>
      <c r="EX860">
        <v>17668.34615384615</v>
      </c>
      <c r="EY860">
        <v>15</v>
      </c>
      <c r="EZ860">
        <v>1658949246.1</v>
      </c>
      <c r="FA860" t="s">
        <v>1397</v>
      </c>
      <c r="FB860">
        <v>1658949228.6</v>
      </c>
      <c r="FC860">
        <v>1658949246.1</v>
      </c>
      <c r="FD860">
        <v>1</v>
      </c>
      <c r="FE860">
        <v>1.075</v>
      </c>
      <c r="FF860">
        <v>0.018</v>
      </c>
      <c r="FG860">
        <v>-2.327</v>
      </c>
      <c r="FH860">
        <v>-0.178</v>
      </c>
      <c r="FI860">
        <v>420</v>
      </c>
      <c r="FJ860">
        <v>13</v>
      </c>
      <c r="FK860">
        <v>0.09</v>
      </c>
      <c r="FL860">
        <v>0.02</v>
      </c>
      <c r="FM860">
        <v>-73.62717317073171</v>
      </c>
      <c r="FN860">
        <v>0.6881686411149993</v>
      </c>
      <c r="FO860">
        <v>0.1052355847828136</v>
      </c>
      <c r="FP860">
        <v>0</v>
      </c>
      <c r="FQ860">
        <v>888.2379411764705</v>
      </c>
      <c r="FR860">
        <v>-4.314071817156813</v>
      </c>
      <c r="FS860">
        <v>0.4808847814293839</v>
      </c>
      <c r="FT860">
        <v>0</v>
      </c>
      <c r="FU860">
        <v>6.776898536585366</v>
      </c>
      <c r="FV860">
        <v>-0.07388445993029294</v>
      </c>
      <c r="FW860">
        <v>0.009919853352814464</v>
      </c>
      <c r="FX860">
        <v>1</v>
      </c>
      <c r="FY860">
        <v>1</v>
      </c>
      <c r="FZ860">
        <v>3</v>
      </c>
      <c r="GA860" t="s">
        <v>426</v>
      </c>
      <c r="GB860">
        <v>2.98344</v>
      </c>
      <c r="GC860">
        <v>2.71562</v>
      </c>
      <c r="GD860">
        <v>0.192204</v>
      </c>
      <c r="GE860">
        <v>0.197115</v>
      </c>
      <c r="GF860">
        <v>0.102335</v>
      </c>
      <c r="GG860">
        <v>0.0778016</v>
      </c>
      <c r="GH860">
        <v>25627</v>
      </c>
      <c r="GI860">
        <v>25569.6</v>
      </c>
      <c r="GJ860">
        <v>29481.9</v>
      </c>
      <c r="GK860">
        <v>29450.3</v>
      </c>
      <c r="GL860">
        <v>35058.1</v>
      </c>
      <c r="GM860">
        <v>36116.1</v>
      </c>
      <c r="GN860">
        <v>41527.5</v>
      </c>
      <c r="GO860">
        <v>41969.3</v>
      </c>
      <c r="GP860">
        <v>1.95852</v>
      </c>
      <c r="GQ860">
        <v>1.9049</v>
      </c>
      <c r="GR860">
        <v>0.097286</v>
      </c>
      <c r="GS860">
        <v>0</v>
      </c>
      <c r="GT860">
        <v>25.1303</v>
      </c>
      <c r="GU860">
        <v>999.9</v>
      </c>
      <c r="GV860">
        <v>42.7</v>
      </c>
      <c r="GW860">
        <v>31.5</v>
      </c>
      <c r="GX860">
        <v>21.9343</v>
      </c>
      <c r="GY860">
        <v>63.0235</v>
      </c>
      <c r="GZ860">
        <v>34.1386</v>
      </c>
      <c r="HA860">
        <v>1</v>
      </c>
      <c r="HB860">
        <v>-0.0919563</v>
      </c>
      <c r="HC860">
        <v>0.192181</v>
      </c>
      <c r="HD860">
        <v>20.3327</v>
      </c>
      <c r="HE860">
        <v>5.21789</v>
      </c>
      <c r="HF860">
        <v>12.0099</v>
      </c>
      <c r="HG860">
        <v>4.9893</v>
      </c>
      <c r="HH860">
        <v>3.28848</v>
      </c>
      <c r="HI860">
        <v>9999</v>
      </c>
      <c r="HJ860">
        <v>9999</v>
      </c>
      <c r="HK860">
        <v>9999</v>
      </c>
      <c r="HL860">
        <v>158</v>
      </c>
      <c r="HM860">
        <v>1.86744</v>
      </c>
      <c r="HN860">
        <v>1.86646</v>
      </c>
      <c r="HO860">
        <v>1.86587</v>
      </c>
      <c r="HP860">
        <v>1.86584</v>
      </c>
      <c r="HQ860">
        <v>1.86768</v>
      </c>
      <c r="HR860">
        <v>1.87019</v>
      </c>
      <c r="HS860">
        <v>1.86876</v>
      </c>
      <c r="HT860">
        <v>1.87027</v>
      </c>
      <c r="HU860">
        <v>0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-4.4</v>
      </c>
      <c r="II860">
        <v>-0.0975</v>
      </c>
      <c r="IJ860">
        <v>-0.9279119013753974</v>
      </c>
      <c r="IK860">
        <v>-0.003643892653284941</v>
      </c>
      <c r="IL860">
        <v>8.948238347276123E-07</v>
      </c>
      <c r="IM860">
        <v>-2.445980282225029E-10</v>
      </c>
      <c r="IN860">
        <v>-0.1764634167570225</v>
      </c>
      <c r="IO860">
        <v>-0.01042730378795286</v>
      </c>
      <c r="IP860">
        <v>0.00100284695746963</v>
      </c>
      <c r="IQ860">
        <v>-1.701466411570297E-05</v>
      </c>
      <c r="IR860">
        <v>2</v>
      </c>
      <c r="IS860">
        <v>2310</v>
      </c>
      <c r="IT860">
        <v>1</v>
      </c>
      <c r="IU860">
        <v>25</v>
      </c>
      <c r="IV860">
        <v>69.2</v>
      </c>
      <c r="IW860">
        <v>68.90000000000001</v>
      </c>
      <c r="IX860">
        <v>2.52197</v>
      </c>
      <c r="IY860">
        <v>2.18628</v>
      </c>
      <c r="IZ860">
        <v>1.39648</v>
      </c>
      <c r="JA860">
        <v>2.34497</v>
      </c>
      <c r="JB860">
        <v>1.49536</v>
      </c>
      <c r="JC860">
        <v>2.3877</v>
      </c>
      <c r="JD860">
        <v>36.1285</v>
      </c>
      <c r="JE860">
        <v>24.1751</v>
      </c>
      <c r="JF860">
        <v>18</v>
      </c>
      <c r="JG860">
        <v>517.3869999999999</v>
      </c>
      <c r="JH860">
        <v>439.336</v>
      </c>
      <c r="JI860">
        <v>25</v>
      </c>
      <c r="JJ860">
        <v>26.272</v>
      </c>
      <c r="JK860">
        <v>30</v>
      </c>
      <c r="JL860">
        <v>26.2423</v>
      </c>
      <c r="JM860">
        <v>26.1817</v>
      </c>
      <c r="JN860">
        <v>50.4829</v>
      </c>
      <c r="JO860">
        <v>29.978</v>
      </c>
      <c r="JP860">
        <v>44.4076</v>
      </c>
      <c r="JQ860">
        <v>25</v>
      </c>
      <c r="JR860">
        <v>1276.07</v>
      </c>
      <c r="JS860">
        <v>15.7261</v>
      </c>
      <c r="JT860">
        <v>100.818</v>
      </c>
      <c r="JU860">
        <v>100.794</v>
      </c>
    </row>
    <row r="861" spans="1:281">
      <c r="A861">
        <v>845</v>
      </c>
      <c r="B861">
        <v>1658953385.1</v>
      </c>
      <c r="C861">
        <v>11747.09999990463</v>
      </c>
      <c r="D861" t="s">
        <v>2127</v>
      </c>
      <c r="E861" t="s">
        <v>2128</v>
      </c>
      <c r="F861">
        <v>5</v>
      </c>
      <c r="G861" t="s">
        <v>1976</v>
      </c>
      <c r="H861" t="s">
        <v>416</v>
      </c>
      <c r="I861">
        <v>1658953377.6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1281.784702805629</v>
      </c>
      <c r="AK861">
        <v>1222.859575757576</v>
      </c>
      <c r="AL861">
        <v>3.420829123668097</v>
      </c>
      <c r="AM861">
        <v>65.19457410636298</v>
      </c>
      <c r="AN861">
        <f>(AP861 - AO861 + DI861*1E3/(8.314*(DK861+273.15)) * AR861/DH861 * AQ861) * DH861/(100*CV861) * 1000/(1000 - AP861)</f>
        <v>0</v>
      </c>
      <c r="AO861">
        <v>15.62542694888182</v>
      </c>
      <c r="AP861">
        <v>22.35555818181818</v>
      </c>
      <c r="AQ861">
        <v>-0.001192371047767563</v>
      </c>
      <c r="AR861">
        <v>84.67374055452532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417</v>
      </c>
      <c r="AY861" t="s">
        <v>417</v>
      </c>
      <c r="AZ861">
        <v>0</v>
      </c>
      <c r="BA861">
        <v>0</v>
      </c>
      <c r="BB861">
        <f>1-AZ861/BA861</f>
        <v>0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417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1394</v>
      </c>
      <c r="CA861">
        <v>300</v>
      </c>
      <c r="CB861">
        <v>300</v>
      </c>
      <c r="CC861">
        <v>300</v>
      </c>
      <c r="CD861">
        <v>10389.3</v>
      </c>
      <c r="CE861">
        <v>1221.96</v>
      </c>
      <c r="CF861">
        <v>-0.00688733</v>
      </c>
      <c r="CG861">
        <v>0.34</v>
      </c>
      <c r="CH861" t="s">
        <v>417</v>
      </c>
      <c r="CI861" t="s">
        <v>417</v>
      </c>
      <c r="CJ861" t="s">
        <v>417</v>
      </c>
      <c r="CK861" t="s">
        <v>417</v>
      </c>
      <c r="CL861" t="s">
        <v>417</v>
      </c>
      <c r="CM861" t="s">
        <v>417</v>
      </c>
      <c r="CN861" t="s">
        <v>417</v>
      </c>
      <c r="CO861" t="s">
        <v>417</v>
      </c>
      <c r="CP861" t="s">
        <v>417</v>
      </c>
      <c r="CQ861" t="s">
        <v>417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1658953377.6</v>
      </c>
      <c r="DB861">
        <v>1172.05037037037</v>
      </c>
      <c r="DC861">
        <v>1245.608888888889</v>
      </c>
      <c r="DD861">
        <v>22.37506666666667</v>
      </c>
      <c r="DE861">
        <v>15.62177407407407</v>
      </c>
      <c r="DF861">
        <v>1176.425925925926</v>
      </c>
      <c r="DG861">
        <v>22.47251111111111</v>
      </c>
      <c r="DH861">
        <v>500.0543333333334</v>
      </c>
      <c r="DI861">
        <v>90.3577111111111</v>
      </c>
      <c r="DJ861">
        <v>0.09998822962962962</v>
      </c>
      <c r="DK861">
        <v>27.05761481481482</v>
      </c>
      <c r="DL861">
        <v>26.72024074074075</v>
      </c>
      <c r="DM861">
        <v>999.9000000000001</v>
      </c>
      <c r="DN861">
        <v>0</v>
      </c>
      <c r="DO861">
        <v>0</v>
      </c>
      <c r="DP861">
        <v>9999.101851851852</v>
      </c>
      <c r="DQ861">
        <v>0</v>
      </c>
      <c r="DR861">
        <v>11.56365185185185</v>
      </c>
      <c r="DS861">
        <v>-73.55891851851851</v>
      </c>
      <c r="DT861">
        <v>1198.874814814815</v>
      </c>
      <c r="DU861">
        <v>1265.376666666667</v>
      </c>
      <c r="DV861">
        <v>6.753292222222221</v>
      </c>
      <c r="DW861">
        <v>1245.608888888889</v>
      </c>
      <c r="DX861">
        <v>15.62177407407407</v>
      </c>
      <c r="DY861">
        <v>2.02176037037037</v>
      </c>
      <c r="DZ861">
        <v>1.411548148148148</v>
      </c>
      <c r="EA861">
        <v>17.61577777777778</v>
      </c>
      <c r="EB861">
        <v>12.04224444444444</v>
      </c>
      <c r="EC861">
        <v>2000.02037037037</v>
      </c>
      <c r="ED861">
        <v>0.9799993333333333</v>
      </c>
      <c r="EE861">
        <v>0.02000026666666666</v>
      </c>
      <c r="EF861">
        <v>0</v>
      </c>
      <c r="EG861">
        <v>887.5866296296297</v>
      </c>
      <c r="EH861">
        <v>5.00097</v>
      </c>
      <c r="EI861">
        <v>17660.59629629629</v>
      </c>
      <c r="EJ861">
        <v>16707.75185185185</v>
      </c>
      <c r="EK861">
        <v>38.5</v>
      </c>
      <c r="EL861">
        <v>39.0574074074074</v>
      </c>
      <c r="EM861">
        <v>38.47899999999999</v>
      </c>
      <c r="EN861">
        <v>38.70099999999999</v>
      </c>
      <c r="EO861">
        <v>39.125</v>
      </c>
      <c r="EP861">
        <v>1955.11962962963</v>
      </c>
      <c r="EQ861">
        <v>39.90074074074074</v>
      </c>
      <c r="ER861">
        <v>0</v>
      </c>
      <c r="ES861">
        <v>4179</v>
      </c>
      <c r="ET861">
        <v>0</v>
      </c>
      <c r="EU861">
        <v>887.6076153846153</v>
      </c>
      <c r="EV861">
        <v>-4.463863252306877</v>
      </c>
      <c r="EW861">
        <v>-100.929914659022</v>
      </c>
      <c r="EX861">
        <v>17660.63076923077</v>
      </c>
      <c r="EY861">
        <v>15</v>
      </c>
      <c r="EZ861">
        <v>1658949246.1</v>
      </c>
      <c r="FA861" t="s">
        <v>1397</v>
      </c>
      <c r="FB861">
        <v>1658949228.6</v>
      </c>
      <c r="FC861">
        <v>1658949246.1</v>
      </c>
      <c r="FD861">
        <v>1</v>
      </c>
      <c r="FE861">
        <v>1.075</v>
      </c>
      <c r="FF861">
        <v>0.018</v>
      </c>
      <c r="FG861">
        <v>-2.327</v>
      </c>
      <c r="FH861">
        <v>-0.178</v>
      </c>
      <c r="FI861">
        <v>420</v>
      </c>
      <c r="FJ861">
        <v>13</v>
      </c>
      <c r="FK861">
        <v>0.09</v>
      </c>
      <c r="FL861">
        <v>0.02</v>
      </c>
      <c r="FM861">
        <v>-73.56343414634146</v>
      </c>
      <c r="FN861">
        <v>0.2170557491288072</v>
      </c>
      <c r="FO861">
        <v>0.05640945090231381</v>
      </c>
      <c r="FP861">
        <v>1</v>
      </c>
      <c r="FQ861">
        <v>887.8519999999999</v>
      </c>
      <c r="FR861">
        <v>-4.772589768460286</v>
      </c>
      <c r="FS861">
        <v>0.5286991249339109</v>
      </c>
      <c r="FT861">
        <v>0</v>
      </c>
      <c r="FU861">
        <v>6.760130487804879</v>
      </c>
      <c r="FV861">
        <v>-0.1938150522648016</v>
      </c>
      <c r="FW861">
        <v>0.02470599186246904</v>
      </c>
      <c r="FX861">
        <v>0</v>
      </c>
      <c r="FY861">
        <v>1</v>
      </c>
      <c r="FZ861">
        <v>3</v>
      </c>
      <c r="GA861" t="s">
        <v>426</v>
      </c>
      <c r="GB861">
        <v>2.98344</v>
      </c>
      <c r="GC861">
        <v>2.71544</v>
      </c>
      <c r="GD861">
        <v>0.193909</v>
      </c>
      <c r="GE861">
        <v>0.198756</v>
      </c>
      <c r="GF861">
        <v>0.102318</v>
      </c>
      <c r="GG861">
        <v>0.0780232</v>
      </c>
      <c r="GH861">
        <v>25573.2</v>
      </c>
      <c r="GI861">
        <v>25517.8</v>
      </c>
      <c r="GJ861">
        <v>29482.3</v>
      </c>
      <c r="GK861">
        <v>29450.8</v>
      </c>
      <c r="GL861">
        <v>35059</v>
      </c>
      <c r="GM861">
        <v>36108</v>
      </c>
      <c r="GN861">
        <v>41527.7</v>
      </c>
      <c r="GO861">
        <v>41970.1</v>
      </c>
      <c r="GP861">
        <v>1.95815</v>
      </c>
      <c r="GQ861">
        <v>1.90525</v>
      </c>
      <c r="GR861">
        <v>0.0976026</v>
      </c>
      <c r="GS861">
        <v>0</v>
      </c>
      <c r="GT861">
        <v>25.1271</v>
      </c>
      <c r="GU861">
        <v>999.9</v>
      </c>
      <c r="GV861">
        <v>42.7</v>
      </c>
      <c r="GW861">
        <v>31.5</v>
      </c>
      <c r="GX861">
        <v>21.9365</v>
      </c>
      <c r="GY861">
        <v>63.1535</v>
      </c>
      <c r="GZ861">
        <v>34.1146</v>
      </c>
      <c r="HA861">
        <v>1</v>
      </c>
      <c r="HB861">
        <v>-0.0920376</v>
      </c>
      <c r="HC861">
        <v>0.191767</v>
      </c>
      <c r="HD861">
        <v>20.3327</v>
      </c>
      <c r="HE861">
        <v>5.21729</v>
      </c>
      <c r="HF861">
        <v>12.0099</v>
      </c>
      <c r="HG861">
        <v>4.9892</v>
      </c>
      <c r="HH861">
        <v>3.28855</v>
      </c>
      <c r="HI861">
        <v>9999</v>
      </c>
      <c r="HJ861">
        <v>9999</v>
      </c>
      <c r="HK861">
        <v>9999</v>
      </c>
      <c r="HL861">
        <v>158</v>
      </c>
      <c r="HM861">
        <v>1.86746</v>
      </c>
      <c r="HN861">
        <v>1.86646</v>
      </c>
      <c r="HO861">
        <v>1.8659</v>
      </c>
      <c r="HP861">
        <v>1.86584</v>
      </c>
      <c r="HQ861">
        <v>1.86768</v>
      </c>
      <c r="HR861">
        <v>1.87015</v>
      </c>
      <c r="HS861">
        <v>1.86877</v>
      </c>
      <c r="HT861">
        <v>1.87027</v>
      </c>
      <c r="HU861">
        <v>0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-4.44</v>
      </c>
      <c r="II861">
        <v>-0.09760000000000001</v>
      </c>
      <c r="IJ861">
        <v>-0.9279119013753974</v>
      </c>
      <c r="IK861">
        <v>-0.003643892653284941</v>
      </c>
      <c r="IL861">
        <v>8.948238347276123E-07</v>
      </c>
      <c r="IM861">
        <v>-2.445980282225029E-10</v>
      </c>
      <c r="IN861">
        <v>-0.1764634167570225</v>
      </c>
      <c r="IO861">
        <v>-0.01042730378795286</v>
      </c>
      <c r="IP861">
        <v>0.00100284695746963</v>
      </c>
      <c r="IQ861">
        <v>-1.701466411570297E-05</v>
      </c>
      <c r="IR861">
        <v>2</v>
      </c>
      <c r="IS861">
        <v>2310</v>
      </c>
      <c r="IT861">
        <v>1</v>
      </c>
      <c r="IU861">
        <v>25</v>
      </c>
      <c r="IV861">
        <v>69.3</v>
      </c>
      <c r="IW861">
        <v>69</v>
      </c>
      <c r="IX861">
        <v>2.55127</v>
      </c>
      <c r="IY861">
        <v>2.18994</v>
      </c>
      <c r="IZ861">
        <v>1.39648</v>
      </c>
      <c r="JA861">
        <v>2.34375</v>
      </c>
      <c r="JB861">
        <v>1.49536</v>
      </c>
      <c r="JC861">
        <v>2.40234</v>
      </c>
      <c r="JD861">
        <v>36.1285</v>
      </c>
      <c r="JE861">
        <v>24.1751</v>
      </c>
      <c r="JF861">
        <v>18</v>
      </c>
      <c r="JG861">
        <v>517.143</v>
      </c>
      <c r="JH861">
        <v>439.548</v>
      </c>
      <c r="JI861">
        <v>24.9999</v>
      </c>
      <c r="JJ861">
        <v>26.2709</v>
      </c>
      <c r="JK861">
        <v>30</v>
      </c>
      <c r="JL861">
        <v>26.2423</v>
      </c>
      <c r="JM861">
        <v>26.1817</v>
      </c>
      <c r="JN861">
        <v>51.0573</v>
      </c>
      <c r="JO861">
        <v>29.978</v>
      </c>
      <c r="JP861">
        <v>44.4076</v>
      </c>
      <c r="JQ861">
        <v>25</v>
      </c>
      <c r="JR861">
        <v>1289.43</v>
      </c>
      <c r="JS861">
        <v>15.738</v>
      </c>
      <c r="JT861">
        <v>100.819</v>
      </c>
      <c r="JU861">
        <v>100.796</v>
      </c>
    </row>
    <row r="862" spans="1:281">
      <c r="A862">
        <v>846</v>
      </c>
      <c r="B862">
        <v>1658953390.1</v>
      </c>
      <c r="C862">
        <v>11752.09999990463</v>
      </c>
      <c r="D862" t="s">
        <v>2129</v>
      </c>
      <c r="E862" t="s">
        <v>2130</v>
      </c>
      <c r="F862">
        <v>5</v>
      </c>
      <c r="G862" t="s">
        <v>1976</v>
      </c>
      <c r="H862" t="s">
        <v>416</v>
      </c>
      <c r="I862">
        <v>1658953382.314285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1298.96066054723</v>
      </c>
      <c r="AK862">
        <v>1240.049393939394</v>
      </c>
      <c r="AL862">
        <v>3.449387722784322</v>
      </c>
      <c r="AM862">
        <v>65.19457410636298</v>
      </c>
      <c r="AN862">
        <f>(AP862 - AO862 + DI862*1E3/(8.314*(DK862+273.15)) * AR862/DH862 * AQ862) * DH862/(100*CV862) * 1000/(1000 - AP862)</f>
        <v>0</v>
      </c>
      <c r="AO862">
        <v>15.69850724677625</v>
      </c>
      <c r="AP862">
        <v>22.3657696969697</v>
      </c>
      <c r="AQ862">
        <v>0.0005320695593208872</v>
      </c>
      <c r="AR862">
        <v>84.67374055452532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417</v>
      </c>
      <c r="AY862" t="s">
        <v>417</v>
      </c>
      <c r="AZ862">
        <v>0</v>
      </c>
      <c r="BA862">
        <v>0</v>
      </c>
      <c r="BB862">
        <f>1-AZ862/BA862</f>
        <v>0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417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1394</v>
      </c>
      <c r="CA862">
        <v>300</v>
      </c>
      <c r="CB862">
        <v>300</v>
      </c>
      <c r="CC862">
        <v>300</v>
      </c>
      <c r="CD862">
        <v>10389.3</v>
      </c>
      <c r="CE862">
        <v>1221.96</v>
      </c>
      <c r="CF862">
        <v>-0.00688733</v>
      </c>
      <c r="CG862">
        <v>0.34</v>
      </c>
      <c r="CH862" t="s">
        <v>417</v>
      </c>
      <c r="CI862" t="s">
        <v>417</v>
      </c>
      <c r="CJ862" t="s">
        <v>417</v>
      </c>
      <c r="CK862" t="s">
        <v>417</v>
      </c>
      <c r="CL862" t="s">
        <v>417</v>
      </c>
      <c r="CM862" t="s">
        <v>417</v>
      </c>
      <c r="CN862" t="s">
        <v>417</v>
      </c>
      <c r="CO862" t="s">
        <v>417</v>
      </c>
      <c r="CP862" t="s">
        <v>417</v>
      </c>
      <c r="CQ862" t="s">
        <v>417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1658953382.314285</v>
      </c>
      <c r="DB862">
        <v>1187.853928571428</v>
      </c>
      <c r="DC862">
        <v>1261.420714285714</v>
      </c>
      <c r="DD862">
        <v>22.36451785714286</v>
      </c>
      <c r="DE862">
        <v>15.64581785714286</v>
      </c>
      <c r="DF862">
        <v>1192.268571428571</v>
      </c>
      <c r="DG862">
        <v>22.46205</v>
      </c>
      <c r="DH862">
        <v>500.0662857142856</v>
      </c>
      <c r="DI862">
        <v>90.35723571428571</v>
      </c>
      <c r="DJ862">
        <v>0.1000415071428571</v>
      </c>
      <c r="DK862">
        <v>27.05798571428571</v>
      </c>
      <c r="DL862">
        <v>26.72213214285714</v>
      </c>
      <c r="DM862">
        <v>999.9000000000002</v>
      </c>
      <c r="DN862">
        <v>0</v>
      </c>
      <c r="DO862">
        <v>0</v>
      </c>
      <c r="DP862">
        <v>9991.630357142856</v>
      </c>
      <c r="DQ862">
        <v>0</v>
      </c>
      <c r="DR862">
        <v>11.56358928571429</v>
      </c>
      <c r="DS862">
        <v>-73.56814999999999</v>
      </c>
      <c r="DT862">
        <v>1215.025714285714</v>
      </c>
      <c r="DU862">
        <v>1281.471785714286</v>
      </c>
      <c r="DV862">
        <v>6.7186975</v>
      </c>
      <c r="DW862">
        <v>1261.420714285714</v>
      </c>
      <c r="DX862">
        <v>15.64581785714286</v>
      </c>
      <c r="DY862">
        <v>2.020796071428571</v>
      </c>
      <c r="DZ862">
        <v>1.413713571428571</v>
      </c>
      <c r="EA862">
        <v>17.608225</v>
      </c>
      <c r="EB862">
        <v>12.06546428571429</v>
      </c>
      <c r="EC862">
        <v>2000.005714285714</v>
      </c>
      <c r="ED862">
        <v>0.979999142857143</v>
      </c>
      <c r="EE862">
        <v>0.02000045714285714</v>
      </c>
      <c r="EF862">
        <v>0</v>
      </c>
      <c r="EG862">
        <v>887.2605</v>
      </c>
      <c r="EH862">
        <v>5.00097</v>
      </c>
      <c r="EI862">
        <v>17652.46428571429</v>
      </c>
      <c r="EJ862">
        <v>16707.61785714285</v>
      </c>
      <c r="EK862">
        <v>38.5</v>
      </c>
      <c r="EL862">
        <v>39.05535714285714</v>
      </c>
      <c r="EM862">
        <v>38.4685</v>
      </c>
      <c r="EN862">
        <v>38.7095</v>
      </c>
      <c r="EO862">
        <v>39.125</v>
      </c>
      <c r="EP862">
        <v>1955.105</v>
      </c>
      <c r="EQ862">
        <v>39.90071428571429</v>
      </c>
      <c r="ER862">
        <v>0</v>
      </c>
      <c r="ES862">
        <v>4184.399999856949</v>
      </c>
      <c r="ET862">
        <v>0</v>
      </c>
      <c r="EU862">
        <v>887.18416</v>
      </c>
      <c r="EV862">
        <v>-5.776692314304565</v>
      </c>
      <c r="EW862">
        <v>-106.7076926001964</v>
      </c>
      <c r="EX862">
        <v>17650.652</v>
      </c>
      <c r="EY862">
        <v>15</v>
      </c>
      <c r="EZ862">
        <v>1658949246.1</v>
      </c>
      <c r="FA862" t="s">
        <v>1397</v>
      </c>
      <c r="FB862">
        <v>1658949228.6</v>
      </c>
      <c r="FC862">
        <v>1658949246.1</v>
      </c>
      <c r="FD862">
        <v>1</v>
      </c>
      <c r="FE862">
        <v>1.075</v>
      </c>
      <c r="FF862">
        <v>0.018</v>
      </c>
      <c r="FG862">
        <v>-2.327</v>
      </c>
      <c r="FH862">
        <v>-0.178</v>
      </c>
      <c r="FI862">
        <v>420</v>
      </c>
      <c r="FJ862">
        <v>13</v>
      </c>
      <c r="FK862">
        <v>0.09</v>
      </c>
      <c r="FL862">
        <v>0.02</v>
      </c>
      <c r="FM862">
        <v>-73.5620325</v>
      </c>
      <c r="FN862">
        <v>-0.009783489680939391</v>
      </c>
      <c r="FO862">
        <v>0.05778779883115546</v>
      </c>
      <c r="FP862">
        <v>1</v>
      </c>
      <c r="FQ862">
        <v>887.4508823529411</v>
      </c>
      <c r="FR862">
        <v>-4.717524825503789</v>
      </c>
      <c r="FS862">
        <v>0.5276186102895558</v>
      </c>
      <c r="FT862">
        <v>0</v>
      </c>
      <c r="FU862">
        <v>6.734088</v>
      </c>
      <c r="FV862">
        <v>-0.4252595121951241</v>
      </c>
      <c r="FW862">
        <v>0.04517009985598883</v>
      </c>
      <c r="FX862">
        <v>0</v>
      </c>
      <c r="FY862">
        <v>1</v>
      </c>
      <c r="FZ862">
        <v>3</v>
      </c>
      <c r="GA862" t="s">
        <v>426</v>
      </c>
      <c r="GB862">
        <v>2.9835</v>
      </c>
      <c r="GC862">
        <v>2.71555</v>
      </c>
      <c r="GD862">
        <v>0.1956</v>
      </c>
      <c r="GE862">
        <v>0.200384</v>
      </c>
      <c r="GF862">
        <v>0.102352</v>
      </c>
      <c r="GG862">
        <v>0.0781205</v>
      </c>
      <c r="GH862">
        <v>25519.3</v>
      </c>
      <c r="GI862">
        <v>25466.1</v>
      </c>
      <c r="GJ862">
        <v>29481.9</v>
      </c>
      <c r="GK862">
        <v>29451</v>
      </c>
      <c r="GL862">
        <v>35057.5</v>
      </c>
      <c r="GM862">
        <v>36104.4</v>
      </c>
      <c r="GN862">
        <v>41527.5</v>
      </c>
      <c r="GO862">
        <v>41970.2</v>
      </c>
      <c r="GP862">
        <v>1.95823</v>
      </c>
      <c r="GQ862">
        <v>1.90525</v>
      </c>
      <c r="GR862">
        <v>0.0977069</v>
      </c>
      <c r="GS862">
        <v>0</v>
      </c>
      <c r="GT862">
        <v>25.124</v>
      </c>
      <c r="GU862">
        <v>999.9</v>
      </c>
      <c r="GV862">
        <v>42.7</v>
      </c>
      <c r="GW862">
        <v>31.5</v>
      </c>
      <c r="GX862">
        <v>21.9365</v>
      </c>
      <c r="GY862">
        <v>63.0435</v>
      </c>
      <c r="GZ862">
        <v>33.5897</v>
      </c>
      <c r="HA862">
        <v>1</v>
      </c>
      <c r="HB862">
        <v>-0.0920656</v>
      </c>
      <c r="HC862">
        <v>0.192729</v>
      </c>
      <c r="HD862">
        <v>20.3326</v>
      </c>
      <c r="HE862">
        <v>5.21744</v>
      </c>
      <c r="HF862">
        <v>12.0099</v>
      </c>
      <c r="HG862">
        <v>4.98945</v>
      </c>
      <c r="HH862">
        <v>3.2885</v>
      </c>
      <c r="HI862">
        <v>9999</v>
      </c>
      <c r="HJ862">
        <v>9999</v>
      </c>
      <c r="HK862">
        <v>9999</v>
      </c>
      <c r="HL862">
        <v>158</v>
      </c>
      <c r="HM862">
        <v>1.86745</v>
      </c>
      <c r="HN862">
        <v>1.86646</v>
      </c>
      <c r="HO862">
        <v>1.86591</v>
      </c>
      <c r="HP862">
        <v>1.86584</v>
      </c>
      <c r="HQ862">
        <v>1.86768</v>
      </c>
      <c r="HR862">
        <v>1.87017</v>
      </c>
      <c r="HS862">
        <v>1.86876</v>
      </c>
      <c r="HT862">
        <v>1.87027</v>
      </c>
      <c r="HU862">
        <v>0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-4.48</v>
      </c>
      <c r="II862">
        <v>-0.0975</v>
      </c>
      <c r="IJ862">
        <v>-0.9279119013753974</v>
      </c>
      <c r="IK862">
        <v>-0.003643892653284941</v>
      </c>
      <c r="IL862">
        <v>8.948238347276123E-07</v>
      </c>
      <c r="IM862">
        <v>-2.445980282225029E-10</v>
      </c>
      <c r="IN862">
        <v>-0.1764634167570225</v>
      </c>
      <c r="IO862">
        <v>-0.01042730378795286</v>
      </c>
      <c r="IP862">
        <v>0.00100284695746963</v>
      </c>
      <c r="IQ862">
        <v>-1.701466411570297E-05</v>
      </c>
      <c r="IR862">
        <v>2</v>
      </c>
      <c r="IS862">
        <v>2310</v>
      </c>
      <c r="IT862">
        <v>1</v>
      </c>
      <c r="IU862">
        <v>25</v>
      </c>
      <c r="IV862">
        <v>69.40000000000001</v>
      </c>
      <c r="IW862">
        <v>69.09999999999999</v>
      </c>
      <c r="IX862">
        <v>2.57568</v>
      </c>
      <c r="IY862">
        <v>2.19238</v>
      </c>
      <c r="IZ862">
        <v>1.39648</v>
      </c>
      <c r="JA862">
        <v>2.34375</v>
      </c>
      <c r="JB862">
        <v>1.49536</v>
      </c>
      <c r="JC862">
        <v>2.40601</v>
      </c>
      <c r="JD862">
        <v>36.1285</v>
      </c>
      <c r="JE862">
        <v>24.1751</v>
      </c>
      <c r="JF862">
        <v>18</v>
      </c>
      <c r="JG862">
        <v>517.192</v>
      </c>
      <c r="JH862">
        <v>439.548</v>
      </c>
      <c r="JI862">
        <v>25.0001</v>
      </c>
      <c r="JJ862">
        <v>26.2698</v>
      </c>
      <c r="JK862">
        <v>29.9999</v>
      </c>
      <c r="JL862">
        <v>26.2423</v>
      </c>
      <c r="JM862">
        <v>26.1817</v>
      </c>
      <c r="JN862">
        <v>51.5447</v>
      </c>
      <c r="JO862">
        <v>29.978</v>
      </c>
      <c r="JP862">
        <v>44.0256</v>
      </c>
      <c r="JQ862">
        <v>25</v>
      </c>
      <c r="JR862">
        <v>1309.47</v>
      </c>
      <c r="JS862">
        <v>15.7457</v>
      </c>
      <c r="JT862">
        <v>100.818</v>
      </c>
      <c r="JU862">
        <v>100.796</v>
      </c>
    </row>
    <row r="863" spans="1:281">
      <c r="A863">
        <v>847</v>
      </c>
      <c r="B863">
        <v>1658953395.1</v>
      </c>
      <c r="C863">
        <v>11757.09999990463</v>
      </c>
      <c r="D863" t="s">
        <v>2131</v>
      </c>
      <c r="E863" t="s">
        <v>2132</v>
      </c>
      <c r="F863">
        <v>5</v>
      </c>
      <c r="G863" t="s">
        <v>1976</v>
      </c>
      <c r="H863" t="s">
        <v>416</v>
      </c>
      <c r="I863">
        <v>1658953387.6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1315.860744969676</v>
      </c>
      <c r="AK863">
        <v>1257.211636363636</v>
      </c>
      <c r="AL863">
        <v>3.427247717329231</v>
      </c>
      <c r="AM863">
        <v>65.19457410636298</v>
      </c>
      <c r="AN863">
        <f>(AP863 - AO863 + DI863*1E3/(8.314*(DK863+273.15)) * AR863/DH863 * AQ863) * DH863/(100*CV863) * 1000/(1000 - AP863)</f>
        <v>0</v>
      </c>
      <c r="AO863">
        <v>15.69099819878497</v>
      </c>
      <c r="AP863">
        <v>22.36114303030303</v>
      </c>
      <c r="AQ863">
        <v>7.01405145906406E-05</v>
      </c>
      <c r="AR863">
        <v>84.67374055452532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417</v>
      </c>
      <c r="AY863" t="s">
        <v>417</v>
      </c>
      <c r="AZ863">
        <v>0</v>
      </c>
      <c r="BA863">
        <v>0</v>
      </c>
      <c r="BB863">
        <f>1-AZ863/BA863</f>
        <v>0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417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1394</v>
      </c>
      <c r="CA863">
        <v>300</v>
      </c>
      <c r="CB863">
        <v>300</v>
      </c>
      <c r="CC863">
        <v>300</v>
      </c>
      <c r="CD863">
        <v>10389.3</v>
      </c>
      <c r="CE863">
        <v>1221.96</v>
      </c>
      <c r="CF863">
        <v>-0.00688733</v>
      </c>
      <c r="CG863">
        <v>0.34</v>
      </c>
      <c r="CH863" t="s">
        <v>417</v>
      </c>
      <c r="CI863" t="s">
        <v>417</v>
      </c>
      <c r="CJ863" t="s">
        <v>417</v>
      </c>
      <c r="CK863" t="s">
        <v>417</v>
      </c>
      <c r="CL863" t="s">
        <v>417</v>
      </c>
      <c r="CM863" t="s">
        <v>417</v>
      </c>
      <c r="CN863" t="s">
        <v>417</v>
      </c>
      <c r="CO863" t="s">
        <v>417</v>
      </c>
      <c r="CP863" t="s">
        <v>417</v>
      </c>
      <c r="CQ863" t="s">
        <v>417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1658953387.6</v>
      </c>
      <c r="DB863">
        <v>1205.6</v>
      </c>
      <c r="DC863">
        <v>1279.125925925926</v>
      </c>
      <c r="DD863">
        <v>22.36124074074074</v>
      </c>
      <c r="DE863">
        <v>15.67495185185185</v>
      </c>
      <c r="DF863">
        <v>1210.058888888889</v>
      </c>
      <c r="DG863">
        <v>22.4587962962963</v>
      </c>
      <c r="DH863">
        <v>500.0471851851852</v>
      </c>
      <c r="DI863">
        <v>90.3566074074074</v>
      </c>
      <c r="DJ863">
        <v>0.1000481962962963</v>
      </c>
      <c r="DK863">
        <v>27.05820740740741</v>
      </c>
      <c r="DL863">
        <v>26.72357037037037</v>
      </c>
      <c r="DM863">
        <v>999.9000000000001</v>
      </c>
      <c r="DN863">
        <v>0</v>
      </c>
      <c r="DO863">
        <v>0</v>
      </c>
      <c r="DP863">
        <v>9995.654444444446</v>
      </c>
      <c r="DQ863">
        <v>0</v>
      </c>
      <c r="DR863">
        <v>11.56261481481481</v>
      </c>
      <c r="DS863">
        <v>-73.52630370370372</v>
      </c>
      <c r="DT863">
        <v>1233.174074074074</v>
      </c>
      <c r="DU863">
        <v>1299.495925925926</v>
      </c>
      <c r="DV863">
        <v>6.686280740740741</v>
      </c>
      <c r="DW863">
        <v>1279.125925925926</v>
      </c>
      <c r="DX863">
        <v>15.67495185185185</v>
      </c>
      <c r="DY863">
        <v>2.020485925925926</v>
      </c>
      <c r="DZ863">
        <v>1.416335555555556</v>
      </c>
      <c r="EA863">
        <v>17.60578518518518</v>
      </c>
      <c r="EB863">
        <v>12.09363703703704</v>
      </c>
      <c r="EC863">
        <v>2000.022222222222</v>
      </c>
      <c r="ED863">
        <v>0.9799992222222222</v>
      </c>
      <c r="EE863">
        <v>0.02000037777777778</v>
      </c>
      <c r="EF863">
        <v>0</v>
      </c>
      <c r="EG863">
        <v>886.764888888889</v>
      </c>
      <c r="EH863">
        <v>5.00097</v>
      </c>
      <c r="EI863">
        <v>17643.64444444445</v>
      </c>
      <c r="EJ863">
        <v>16707.74444444444</v>
      </c>
      <c r="EK863">
        <v>38.5</v>
      </c>
      <c r="EL863">
        <v>39.03903703703704</v>
      </c>
      <c r="EM863">
        <v>38.46266666666666</v>
      </c>
      <c r="EN863">
        <v>38.71033333333333</v>
      </c>
      <c r="EO863">
        <v>39.125</v>
      </c>
      <c r="EP863">
        <v>1955.121481481482</v>
      </c>
      <c r="EQ863">
        <v>39.90074074074074</v>
      </c>
      <c r="ER863">
        <v>0</v>
      </c>
      <c r="ES863">
        <v>4189.200000047684</v>
      </c>
      <c r="ET863">
        <v>0</v>
      </c>
      <c r="EU863">
        <v>886.7146</v>
      </c>
      <c r="EV863">
        <v>-4.584846140313698</v>
      </c>
      <c r="EW863">
        <v>-104.4230768765192</v>
      </c>
      <c r="EX863">
        <v>17642.756</v>
      </c>
      <c r="EY863">
        <v>15</v>
      </c>
      <c r="EZ863">
        <v>1658949246.1</v>
      </c>
      <c r="FA863" t="s">
        <v>1397</v>
      </c>
      <c r="FB863">
        <v>1658949228.6</v>
      </c>
      <c r="FC863">
        <v>1658949246.1</v>
      </c>
      <c r="FD863">
        <v>1</v>
      </c>
      <c r="FE863">
        <v>1.075</v>
      </c>
      <c r="FF863">
        <v>0.018</v>
      </c>
      <c r="FG863">
        <v>-2.327</v>
      </c>
      <c r="FH863">
        <v>-0.178</v>
      </c>
      <c r="FI863">
        <v>420</v>
      </c>
      <c r="FJ863">
        <v>13</v>
      </c>
      <c r="FK863">
        <v>0.09</v>
      </c>
      <c r="FL863">
        <v>0.02</v>
      </c>
      <c r="FM863">
        <v>-73.54631749999999</v>
      </c>
      <c r="FN863">
        <v>0.3395155722327902</v>
      </c>
      <c r="FO863">
        <v>0.06768466549928526</v>
      </c>
      <c r="FP863">
        <v>1</v>
      </c>
      <c r="FQ863">
        <v>887.1015588235294</v>
      </c>
      <c r="FR863">
        <v>-5.315492744314499</v>
      </c>
      <c r="FS863">
        <v>0.5749421040508235</v>
      </c>
      <c r="FT863">
        <v>0</v>
      </c>
      <c r="FU863">
        <v>6.710732</v>
      </c>
      <c r="FV863">
        <v>-0.4183436397748677</v>
      </c>
      <c r="FW863">
        <v>0.04528338371853412</v>
      </c>
      <c r="FX863">
        <v>0</v>
      </c>
      <c r="FY863">
        <v>1</v>
      </c>
      <c r="FZ863">
        <v>3</v>
      </c>
      <c r="GA863" t="s">
        <v>426</v>
      </c>
      <c r="GB863">
        <v>2.98351</v>
      </c>
      <c r="GC863">
        <v>2.71575</v>
      </c>
      <c r="GD863">
        <v>0.197282</v>
      </c>
      <c r="GE863">
        <v>0.201994</v>
      </c>
      <c r="GF863">
        <v>0.102329</v>
      </c>
      <c r="GG863">
        <v>0.0780124</v>
      </c>
      <c r="GH863">
        <v>25465.6</v>
      </c>
      <c r="GI863">
        <v>25414.8</v>
      </c>
      <c r="GJ863">
        <v>29481.5</v>
      </c>
      <c r="GK863">
        <v>29450.9</v>
      </c>
      <c r="GL863">
        <v>35058</v>
      </c>
      <c r="GM863">
        <v>36108.5</v>
      </c>
      <c r="GN863">
        <v>41526.9</v>
      </c>
      <c r="GO863">
        <v>41970</v>
      </c>
      <c r="GP863">
        <v>1.95833</v>
      </c>
      <c r="GQ863">
        <v>1.905</v>
      </c>
      <c r="GR863">
        <v>0.09771440000000001</v>
      </c>
      <c r="GS863">
        <v>0</v>
      </c>
      <c r="GT863">
        <v>25.1203</v>
      </c>
      <c r="GU863">
        <v>999.9</v>
      </c>
      <c r="GV863">
        <v>42.6</v>
      </c>
      <c r="GW863">
        <v>31.5</v>
      </c>
      <c r="GX863">
        <v>21.8844</v>
      </c>
      <c r="GY863">
        <v>63.1435</v>
      </c>
      <c r="GZ863">
        <v>34.1667</v>
      </c>
      <c r="HA863">
        <v>1</v>
      </c>
      <c r="HB863">
        <v>-0.092251</v>
      </c>
      <c r="HC863">
        <v>0.193725</v>
      </c>
      <c r="HD863">
        <v>20.3327</v>
      </c>
      <c r="HE863">
        <v>5.21759</v>
      </c>
      <c r="HF863">
        <v>12.0099</v>
      </c>
      <c r="HG863">
        <v>4.98915</v>
      </c>
      <c r="HH863">
        <v>3.28845</v>
      </c>
      <c r="HI863">
        <v>9999</v>
      </c>
      <c r="HJ863">
        <v>9999</v>
      </c>
      <c r="HK863">
        <v>9999</v>
      </c>
      <c r="HL863">
        <v>158</v>
      </c>
      <c r="HM863">
        <v>1.86745</v>
      </c>
      <c r="HN863">
        <v>1.86646</v>
      </c>
      <c r="HO863">
        <v>1.86594</v>
      </c>
      <c r="HP863">
        <v>1.86584</v>
      </c>
      <c r="HQ863">
        <v>1.86768</v>
      </c>
      <c r="HR863">
        <v>1.8702</v>
      </c>
      <c r="HS863">
        <v>1.86877</v>
      </c>
      <c r="HT863">
        <v>1.87027</v>
      </c>
      <c r="HU863">
        <v>0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-4.53</v>
      </c>
      <c r="II863">
        <v>-0.09760000000000001</v>
      </c>
      <c r="IJ863">
        <v>-0.9279119013753974</v>
      </c>
      <c r="IK863">
        <v>-0.003643892653284941</v>
      </c>
      <c r="IL863">
        <v>8.948238347276123E-07</v>
      </c>
      <c r="IM863">
        <v>-2.445980282225029E-10</v>
      </c>
      <c r="IN863">
        <v>-0.1764634167570225</v>
      </c>
      <c r="IO863">
        <v>-0.01042730378795286</v>
      </c>
      <c r="IP863">
        <v>0.00100284695746963</v>
      </c>
      <c r="IQ863">
        <v>-1.701466411570297E-05</v>
      </c>
      <c r="IR863">
        <v>2</v>
      </c>
      <c r="IS863">
        <v>2310</v>
      </c>
      <c r="IT863">
        <v>1</v>
      </c>
      <c r="IU863">
        <v>25</v>
      </c>
      <c r="IV863">
        <v>69.40000000000001</v>
      </c>
      <c r="IW863">
        <v>69.2</v>
      </c>
      <c r="IX863">
        <v>2.60376</v>
      </c>
      <c r="IY863">
        <v>2.18872</v>
      </c>
      <c r="IZ863">
        <v>1.39648</v>
      </c>
      <c r="JA863">
        <v>2.34375</v>
      </c>
      <c r="JB863">
        <v>1.49536</v>
      </c>
      <c r="JC863">
        <v>2.3938</v>
      </c>
      <c r="JD863">
        <v>36.1285</v>
      </c>
      <c r="JE863">
        <v>24.1663</v>
      </c>
      <c r="JF863">
        <v>18</v>
      </c>
      <c r="JG863">
        <v>517.2380000000001</v>
      </c>
      <c r="JH863">
        <v>439.385</v>
      </c>
      <c r="JI863">
        <v>25.0001</v>
      </c>
      <c r="JJ863">
        <v>26.2686</v>
      </c>
      <c r="JK863">
        <v>30.0002</v>
      </c>
      <c r="JL863">
        <v>26.2401</v>
      </c>
      <c r="JM863">
        <v>26.1802</v>
      </c>
      <c r="JN863">
        <v>52.1132</v>
      </c>
      <c r="JO863">
        <v>29.978</v>
      </c>
      <c r="JP863">
        <v>44.0256</v>
      </c>
      <c r="JQ863">
        <v>25</v>
      </c>
      <c r="JR863">
        <v>1322.82</v>
      </c>
      <c r="JS863">
        <v>15.7629</v>
      </c>
      <c r="JT863">
        <v>100.817</v>
      </c>
      <c r="JU863">
        <v>100.796</v>
      </c>
    </row>
    <row r="864" spans="1:281">
      <c r="A864">
        <v>848</v>
      </c>
      <c r="B864">
        <v>1658953400.1</v>
      </c>
      <c r="C864">
        <v>11762.09999990463</v>
      </c>
      <c r="D864" t="s">
        <v>2133</v>
      </c>
      <c r="E864" t="s">
        <v>2134</v>
      </c>
      <c r="F864">
        <v>5</v>
      </c>
      <c r="G864" t="s">
        <v>1976</v>
      </c>
      <c r="H864" t="s">
        <v>416</v>
      </c>
      <c r="I864">
        <v>1658953392.314285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1332.987875632009</v>
      </c>
      <c r="AK864">
        <v>1274.332363636363</v>
      </c>
      <c r="AL864">
        <v>3.41613368121615</v>
      </c>
      <c r="AM864">
        <v>65.19457410636298</v>
      </c>
      <c r="AN864">
        <f>(AP864 - AO864 + DI864*1E3/(8.314*(DK864+273.15)) * AR864/DH864 * AQ864) * DH864/(100*CV864) * 1000/(1000 - AP864)</f>
        <v>0</v>
      </c>
      <c r="AO864">
        <v>15.67156123943875</v>
      </c>
      <c r="AP864">
        <v>22.34095393939394</v>
      </c>
      <c r="AQ864">
        <v>-0.0003380384985320192</v>
      </c>
      <c r="AR864">
        <v>84.67374055452532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417</v>
      </c>
      <c r="AY864" t="s">
        <v>417</v>
      </c>
      <c r="AZ864">
        <v>0</v>
      </c>
      <c r="BA864">
        <v>0</v>
      </c>
      <c r="BB864">
        <f>1-AZ864/BA864</f>
        <v>0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417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1394</v>
      </c>
      <c r="CA864">
        <v>300</v>
      </c>
      <c r="CB864">
        <v>300</v>
      </c>
      <c r="CC864">
        <v>300</v>
      </c>
      <c r="CD864">
        <v>10389.3</v>
      </c>
      <c r="CE864">
        <v>1221.96</v>
      </c>
      <c r="CF864">
        <v>-0.00688733</v>
      </c>
      <c r="CG864">
        <v>0.34</v>
      </c>
      <c r="CH864" t="s">
        <v>417</v>
      </c>
      <c r="CI864" t="s">
        <v>417</v>
      </c>
      <c r="CJ864" t="s">
        <v>417</v>
      </c>
      <c r="CK864" t="s">
        <v>417</v>
      </c>
      <c r="CL864" t="s">
        <v>417</v>
      </c>
      <c r="CM864" t="s">
        <v>417</v>
      </c>
      <c r="CN864" t="s">
        <v>417</v>
      </c>
      <c r="CO864" t="s">
        <v>417</v>
      </c>
      <c r="CP864" t="s">
        <v>417</v>
      </c>
      <c r="CQ864" t="s">
        <v>417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1658953392.314285</v>
      </c>
      <c r="DB864">
        <v>1221.423571428571</v>
      </c>
      <c r="DC864">
        <v>1294.952142857143</v>
      </c>
      <c r="DD864">
        <v>22.35879285714285</v>
      </c>
      <c r="DE864">
        <v>15.68621785714286</v>
      </c>
      <c r="DF864">
        <v>1225.923928571428</v>
      </c>
      <c r="DG864">
        <v>22.456375</v>
      </c>
      <c r="DH864">
        <v>500.0548571428571</v>
      </c>
      <c r="DI864">
        <v>90.35579642857144</v>
      </c>
      <c r="DJ864">
        <v>0.1000010357142857</v>
      </c>
      <c r="DK864">
        <v>27.05830714285714</v>
      </c>
      <c r="DL864">
        <v>26.72299642857143</v>
      </c>
      <c r="DM864">
        <v>999.9000000000002</v>
      </c>
      <c r="DN864">
        <v>0</v>
      </c>
      <c r="DO864">
        <v>0</v>
      </c>
      <c r="DP864">
        <v>9998.3325</v>
      </c>
      <c r="DQ864">
        <v>0</v>
      </c>
      <c r="DR864">
        <v>11.56168571428571</v>
      </c>
      <c r="DS864">
        <v>-73.52872499999999</v>
      </c>
      <c r="DT864">
        <v>1249.355357142857</v>
      </c>
      <c r="DU864">
        <v>1315.588571428571</v>
      </c>
      <c r="DV864">
        <v>6.672572857142856</v>
      </c>
      <c r="DW864">
        <v>1294.952142857143</v>
      </c>
      <c r="DX864">
        <v>15.68621785714286</v>
      </c>
      <c r="DY864">
        <v>2.020246785714286</v>
      </c>
      <c r="DZ864">
        <v>1.417341428571429</v>
      </c>
      <c r="EA864">
        <v>17.60391071428571</v>
      </c>
      <c r="EB864">
        <v>12.10443214285714</v>
      </c>
      <c r="EC864">
        <v>2000.03</v>
      </c>
      <c r="ED864">
        <v>0.9799990357142858</v>
      </c>
      <c r="EE864">
        <v>0.02000056428571428</v>
      </c>
      <c r="EF864">
        <v>0</v>
      </c>
      <c r="EG864">
        <v>886.415357142857</v>
      </c>
      <c r="EH864">
        <v>5.00097</v>
      </c>
      <c r="EI864">
        <v>17635.65</v>
      </c>
      <c r="EJ864">
        <v>16707.80714285714</v>
      </c>
      <c r="EK864">
        <v>38.5</v>
      </c>
      <c r="EL864">
        <v>39.03764285714285</v>
      </c>
      <c r="EM864">
        <v>38.45274999999999</v>
      </c>
      <c r="EN864">
        <v>38.70499999999999</v>
      </c>
      <c r="EO864">
        <v>39.125</v>
      </c>
      <c r="EP864">
        <v>1955.128571428571</v>
      </c>
      <c r="EQ864">
        <v>39.90142857142857</v>
      </c>
      <c r="ER864">
        <v>0</v>
      </c>
      <c r="ES864">
        <v>4194</v>
      </c>
      <c r="ET864">
        <v>0</v>
      </c>
      <c r="EU864">
        <v>886.35776</v>
      </c>
      <c r="EV864">
        <v>-4.662307694509709</v>
      </c>
      <c r="EW864">
        <v>-98.08461550865563</v>
      </c>
      <c r="EX864">
        <v>17634.596</v>
      </c>
      <c r="EY864">
        <v>15</v>
      </c>
      <c r="EZ864">
        <v>1658949246.1</v>
      </c>
      <c r="FA864" t="s">
        <v>1397</v>
      </c>
      <c r="FB864">
        <v>1658949228.6</v>
      </c>
      <c r="FC864">
        <v>1658949246.1</v>
      </c>
      <c r="FD864">
        <v>1</v>
      </c>
      <c r="FE864">
        <v>1.075</v>
      </c>
      <c r="FF864">
        <v>0.018</v>
      </c>
      <c r="FG864">
        <v>-2.327</v>
      </c>
      <c r="FH864">
        <v>-0.178</v>
      </c>
      <c r="FI864">
        <v>420</v>
      </c>
      <c r="FJ864">
        <v>13</v>
      </c>
      <c r="FK864">
        <v>0.09</v>
      </c>
      <c r="FL864">
        <v>0.02</v>
      </c>
      <c r="FM864">
        <v>-73.5236</v>
      </c>
      <c r="FN864">
        <v>0.03996697936245749</v>
      </c>
      <c r="FO864">
        <v>0.05094119158402222</v>
      </c>
      <c r="FP864">
        <v>1</v>
      </c>
      <c r="FQ864">
        <v>886.6708529411763</v>
      </c>
      <c r="FR864">
        <v>-5.179572186203714</v>
      </c>
      <c r="FS864">
        <v>0.554573452004171</v>
      </c>
      <c r="FT864">
        <v>0</v>
      </c>
      <c r="FU864">
        <v>6.686892</v>
      </c>
      <c r="FV864">
        <v>-0.1653593245778691</v>
      </c>
      <c r="FW864">
        <v>0.02659421367515873</v>
      </c>
      <c r="FX864">
        <v>0</v>
      </c>
      <c r="FY864">
        <v>1</v>
      </c>
      <c r="FZ864">
        <v>3</v>
      </c>
      <c r="GA864" t="s">
        <v>426</v>
      </c>
      <c r="GB864">
        <v>2.98355</v>
      </c>
      <c r="GC864">
        <v>2.71568</v>
      </c>
      <c r="GD864">
        <v>0.198942</v>
      </c>
      <c r="GE864">
        <v>0.203589</v>
      </c>
      <c r="GF864">
        <v>0.102266</v>
      </c>
      <c r="GG864">
        <v>0.0780534</v>
      </c>
      <c r="GH864">
        <v>25413.3</v>
      </c>
      <c r="GI864">
        <v>25364</v>
      </c>
      <c r="GJ864">
        <v>29481.9</v>
      </c>
      <c r="GK864">
        <v>29450.9</v>
      </c>
      <c r="GL864">
        <v>35061.1</v>
      </c>
      <c r="GM864">
        <v>36107</v>
      </c>
      <c r="GN864">
        <v>41527.6</v>
      </c>
      <c r="GO864">
        <v>41970.1</v>
      </c>
      <c r="GP864">
        <v>1.95825</v>
      </c>
      <c r="GQ864">
        <v>1.9053</v>
      </c>
      <c r="GR864">
        <v>0.09848179999999999</v>
      </c>
      <c r="GS864">
        <v>0</v>
      </c>
      <c r="GT864">
        <v>25.1182</v>
      </c>
      <c r="GU864">
        <v>999.9</v>
      </c>
      <c r="GV864">
        <v>42.6</v>
      </c>
      <c r="GW864">
        <v>31.5</v>
      </c>
      <c r="GX864">
        <v>21.8847</v>
      </c>
      <c r="GY864">
        <v>63.2435</v>
      </c>
      <c r="GZ864">
        <v>33.9864</v>
      </c>
      <c r="HA864">
        <v>1</v>
      </c>
      <c r="HB864">
        <v>-0.09248729999999999</v>
      </c>
      <c r="HC864">
        <v>0.194646</v>
      </c>
      <c r="HD864">
        <v>20.3326</v>
      </c>
      <c r="HE864">
        <v>5.21744</v>
      </c>
      <c r="HF864">
        <v>12.0099</v>
      </c>
      <c r="HG864">
        <v>4.98945</v>
      </c>
      <c r="HH864">
        <v>3.28848</v>
      </c>
      <c r="HI864">
        <v>9999</v>
      </c>
      <c r="HJ864">
        <v>9999</v>
      </c>
      <c r="HK864">
        <v>9999</v>
      </c>
      <c r="HL864">
        <v>158</v>
      </c>
      <c r="HM864">
        <v>1.86744</v>
      </c>
      <c r="HN864">
        <v>1.86646</v>
      </c>
      <c r="HO864">
        <v>1.86593</v>
      </c>
      <c r="HP864">
        <v>1.86584</v>
      </c>
      <c r="HQ864">
        <v>1.86768</v>
      </c>
      <c r="HR864">
        <v>1.87019</v>
      </c>
      <c r="HS864">
        <v>1.86876</v>
      </c>
      <c r="HT864">
        <v>1.87027</v>
      </c>
      <c r="HU864">
        <v>0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-4.57</v>
      </c>
      <c r="II864">
        <v>-0.0977</v>
      </c>
      <c r="IJ864">
        <v>-0.9279119013753974</v>
      </c>
      <c r="IK864">
        <v>-0.003643892653284941</v>
      </c>
      <c r="IL864">
        <v>8.948238347276123E-07</v>
      </c>
      <c r="IM864">
        <v>-2.445980282225029E-10</v>
      </c>
      <c r="IN864">
        <v>-0.1764634167570225</v>
      </c>
      <c r="IO864">
        <v>-0.01042730378795286</v>
      </c>
      <c r="IP864">
        <v>0.00100284695746963</v>
      </c>
      <c r="IQ864">
        <v>-1.701466411570297E-05</v>
      </c>
      <c r="IR864">
        <v>2</v>
      </c>
      <c r="IS864">
        <v>2310</v>
      </c>
      <c r="IT864">
        <v>1</v>
      </c>
      <c r="IU864">
        <v>25</v>
      </c>
      <c r="IV864">
        <v>69.5</v>
      </c>
      <c r="IW864">
        <v>69.2</v>
      </c>
      <c r="IX864">
        <v>2.62817</v>
      </c>
      <c r="IY864">
        <v>2.18872</v>
      </c>
      <c r="IZ864">
        <v>1.39648</v>
      </c>
      <c r="JA864">
        <v>2.34375</v>
      </c>
      <c r="JB864">
        <v>1.49536</v>
      </c>
      <c r="JC864">
        <v>2.41455</v>
      </c>
      <c r="JD864">
        <v>36.1285</v>
      </c>
      <c r="JE864">
        <v>24.1663</v>
      </c>
      <c r="JF864">
        <v>18</v>
      </c>
      <c r="JG864">
        <v>517.188</v>
      </c>
      <c r="JH864">
        <v>439.561</v>
      </c>
      <c r="JI864">
        <v>25.0001</v>
      </c>
      <c r="JJ864">
        <v>26.2686</v>
      </c>
      <c r="JK864">
        <v>30.0001</v>
      </c>
      <c r="JL864">
        <v>26.2401</v>
      </c>
      <c r="JM864">
        <v>26.1795</v>
      </c>
      <c r="JN864">
        <v>52.6009</v>
      </c>
      <c r="JO864">
        <v>29.6905</v>
      </c>
      <c r="JP864">
        <v>44.0256</v>
      </c>
      <c r="JQ864">
        <v>25</v>
      </c>
      <c r="JR864">
        <v>1342.86</v>
      </c>
      <c r="JS864">
        <v>15.793</v>
      </c>
      <c r="JT864">
        <v>100.819</v>
      </c>
      <c r="JU864">
        <v>100.796</v>
      </c>
    </row>
    <row r="865" spans="1:281">
      <c r="A865">
        <v>849</v>
      </c>
      <c r="B865">
        <v>1658953405.1</v>
      </c>
      <c r="C865">
        <v>11767.09999990463</v>
      </c>
      <c r="D865" t="s">
        <v>2135</v>
      </c>
      <c r="E865" t="s">
        <v>2136</v>
      </c>
      <c r="F865">
        <v>5</v>
      </c>
      <c r="G865" t="s">
        <v>1976</v>
      </c>
      <c r="H865" t="s">
        <v>416</v>
      </c>
      <c r="I865">
        <v>1658953397.6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1349.913174242301</v>
      </c>
      <c r="AK865">
        <v>1291.410181818182</v>
      </c>
      <c r="AL865">
        <v>3.412317720057132</v>
      </c>
      <c r="AM865">
        <v>65.19457410636298</v>
      </c>
      <c r="AN865">
        <f>(AP865 - AO865 + DI865*1E3/(8.314*(DK865+273.15)) * AR865/DH865 * AQ865) * DH865/(100*CV865) * 1000/(1000 - AP865)</f>
        <v>0</v>
      </c>
      <c r="AO865">
        <v>15.69735270922191</v>
      </c>
      <c r="AP865">
        <v>22.33497151515151</v>
      </c>
      <c r="AQ865">
        <v>-0.0006103621062062188</v>
      </c>
      <c r="AR865">
        <v>84.67374055452532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417</v>
      </c>
      <c r="AY865" t="s">
        <v>417</v>
      </c>
      <c r="AZ865">
        <v>0</v>
      </c>
      <c r="BA865">
        <v>0</v>
      </c>
      <c r="BB865">
        <f>1-AZ865/BA865</f>
        <v>0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417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1394</v>
      </c>
      <c r="CA865">
        <v>300</v>
      </c>
      <c r="CB865">
        <v>300</v>
      </c>
      <c r="CC865">
        <v>300</v>
      </c>
      <c r="CD865">
        <v>10389.3</v>
      </c>
      <c r="CE865">
        <v>1221.96</v>
      </c>
      <c r="CF865">
        <v>-0.00688733</v>
      </c>
      <c r="CG865">
        <v>0.34</v>
      </c>
      <c r="CH865" t="s">
        <v>417</v>
      </c>
      <c r="CI865" t="s">
        <v>417</v>
      </c>
      <c r="CJ865" t="s">
        <v>417</v>
      </c>
      <c r="CK865" t="s">
        <v>417</v>
      </c>
      <c r="CL865" t="s">
        <v>417</v>
      </c>
      <c r="CM865" t="s">
        <v>417</v>
      </c>
      <c r="CN865" t="s">
        <v>417</v>
      </c>
      <c r="CO865" t="s">
        <v>417</v>
      </c>
      <c r="CP865" t="s">
        <v>417</v>
      </c>
      <c r="CQ865" t="s">
        <v>417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1658953397.6</v>
      </c>
      <c r="DB865">
        <v>1239.155555555556</v>
      </c>
      <c r="DC865">
        <v>1312.63962962963</v>
      </c>
      <c r="DD865">
        <v>22.35052962962963</v>
      </c>
      <c r="DE865">
        <v>15.68717037037037</v>
      </c>
      <c r="DF865">
        <v>1243.702592592593</v>
      </c>
      <c r="DG865">
        <v>22.44819259259259</v>
      </c>
      <c r="DH865">
        <v>500.0465925925926</v>
      </c>
      <c r="DI865">
        <v>90.3545925925926</v>
      </c>
      <c r="DJ865">
        <v>0.09996595555555556</v>
      </c>
      <c r="DK865">
        <v>27.05825925925927</v>
      </c>
      <c r="DL865">
        <v>26.72754444444444</v>
      </c>
      <c r="DM865">
        <v>999.9000000000001</v>
      </c>
      <c r="DN865">
        <v>0</v>
      </c>
      <c r="DO865">
        <v>0</v>
      </c>
      <c r="DP865">
        <v>10004.67814814815</v>
      </c>
      <c r="DQ865">
        <v>0</v>
      </c>
      <c r="DR865">
        <v>11.55583333333333</v>
      </c>
      <c r="DS865">
        <v>-73.48384814814816</v>
      </c>
      <c r="DT865">
        <v>1267.482962962963</v>
      </c>
      <c r="DU865">
        <v>1333.558888888889</v>
      </c>
      <c r="DV865">
        <v>6.663358888888889</v>
      </c>
      <c r="DW865">
        <v>1312.63962962963</v>
      </c>
      <c r="DX865">
        <v>15.68717037037037</v>
      </c>
      <c r="DY865">
        <v>2.019473703703704</v>
      </c>
      <c r="DZ865">
        <v>1.417408518518519</v>
      </c>
      <c r="EA865">
        <v>17.59783333333333</v>
      </c>
      <c r="EB865">
        <v>12.10515185185185</v>
      </c>
      <c r="EC865">
        <v>2000.024444444444</v>
      </c>
      <c r="ED865">
        <v>0.9799991111111112</v>
      </c>
      <c r="EE865">
        <v>0.02000048888888889</v>
      </c>
      <c r="EF865">
        <v>0</v>
      </c>
      <c r="EG865">
        <v>885.9391481481481</v>
      </c>
      <c r="EH865">
        <v>5.00097</v>
      </c>
      <c r="EI865">
        <v>17626.67407407408</v>
      </c>
      <c r="EJ865">
        <v>16707.77777777777</v>
      </c>
      <c r="EK865">
        <v>38.5</v>
      </c>
      <c r="EL865">
        <v>39.02755555555555</v>
      </c>
      <c r="EM865">
        <v>38.44866666666666</v>
      </c>
      <c r="EN865">
        <v>38.70099999999999</v>
      </c>
      <c r="EO865">
        <v>39.125</v>
      </c>
      <c r="EP865">
        <v>1955.123333333334</v>
      </c>
      <c r="EQ865">
        <v>39.90111111111111</v>
      </c>
      <c r="ER865">
        <v>0</v>
      </c>
      <c r="ES865">
        <v>4198.799999952316</v>
      </c>
      <c r="ET865">
        <v>0</v>
      </c>
      <c r="EU865">
        <v>885.9294799999999</v>
      </c>
      <c r="EV865">
        <v>-5.483307681363394</v>
      </c>
      <c r="EW865">
        <v>-104.1769229633968</v>
      </c>
      <c r="EX865">
        <v>17626.504</v>
      </c>
      <c r="EY865">
        <v>15</v>
      </c>
      <c r="EZ865">
        <v>1658949246.1</v>
      </c>
      <c r="FA865" t="s">
        <v>1397</v>
      </c>
      <c r="FB865">
        <v>1658949228.6</v>
      </c>
      <c r="FC865">
        <v>1658949246.1</v>
      </c>
      <c r="FD865">
        <v>1</v>
      </c>
      <c r="FE865">
        <v>1.075</v>
      </c>
      <c r="FF865">
        <v>0.018</v>
      </c>
      <c r="FG865">
        <v>-2.327</v>
      </c>
      <c r="FH865">
        <v>-0.178</v>
      </c>
      <c r="FI865">
        <v>420</v>
      </c>
      <c r="FJ865">
        <v>13</v>
      </c>
      <c r="FK865">
        <v>0.09</v>
      </c>
      <c r="FL865">
        <v>0.02</v>
      </c>
      <c r="FM865">
        <v>-73.51224500000001</v>
      </c>
      <c r="FN865">
        <v>0.3394784240149186</v>
      </c>
      <c r="FO865">
        <v>0.05741209345599648</v>
      </c>
      <c r="FP865">
        <v>1</v>
      </c>
      <c r="FQ865">
        <v>886.2010882352942</v>
      </c>
      <c r="FR865">
        <v>-5.137769283792421</v>
      </c>
      <c r="FS865">
        <v>0.5492754782784888</v>
      </c>
      <c r="FT865">
        <v>0</v>
      </c>
      <c r="FU865">
        <v>6.665094999999999</v>
      </c>
      <c r="FV865">
        <v>-0.09074566604128109</v>
      </c>
      <c r="FW865">
        <v>0.01802038193268945</v>
      </c>
      <c r="FX865">
        <v>1</v>
      </c>
      <c r="FY865">
        <v>2</v>
      </c>
      <c r="FZ865">
        <v>3</v>
      </c>
      <c r="GA865" t="s">
        <v>420</v>
      </c>
      <c r="GB865">
        <v>2.98345</v>
      </c>
      <c r="GC865">
        <v>2.71585</v>
      </c>
      <c r="GD865">
        <v>0.200591</v>
      </c>
      <c r="GE865">
        <v>0.205173</v>
      </c>
      <c r="GF865">
        <v>0.102245</v>
      </c>
      <c r="GG865">
        <v>0.07816969999999999</v>
      </c>
      <c r="GH865">
        <v>25360.6</v>
      </c>
      <c r="GI865">
        <v>25313.5</v>
      </c>
      <c r="GJ865">
        <v>29481.4</v>
      </c>
      <c r="GK865">
        <v>29450.8</v>
      </c>
      <c r="GL865">
        <v>35061</v>
      </c>
      <c r="GM865">
        <v>36102.3</v>
      </c>
      <c r="GN865">
        <v>41526.6</v>
      </c>
      <c r="GO865">
        <v>41969.9</v>
      </c>
      <c r="GP865">
        <v>1.95818</v>
      </c>
      <c r="GQ865">
        <v>1.90537</v>
      </c>
      <c r="GR865">
        <v>0.09890649999999999</v>
      </c>
      <c r="GS865">
        <v>0</v>
      </c>
      <c r="GT865">
        <v>25.116</v>
      </c>
      <c r="GU865">
        <v>999.9</v>
      </c>
      <c r="GV865">
        <v>42.6</v>
      </c>
      <c r="GW865">
        <v>31.6</v>
      </c>
      <c r="GX865">
        <v>22.0078</v>
      </c>
      <c r="GY865">
        <v>62.8335</v>
      </c>
      <c r="GZ865">
        <v>34.0184</v>
      </c>
      <c r="HA865">
        <v>1</v>
      </c>
      <c r="HB865">
        <v>-0.092373</v>
      </c>
      <c r="HC865">
        <v>0.197143</v>
      </c>
      <c r="HD865">
        <v>20.3327</v>
      </c>
      <c r="HE865">
        <v>5.21834</v>
      </c>
      <c r="HF865">
        <v>12.0099</v>
      </c>
      <c r="HG865">
        <v>4.98955</v>
      </c>
      <c r="HH865">
        <v>3.28858</v>
      </c>
      <c r="HI865">
        <v>9999</v>
      </c>
      <c r="HJ865">
        <v>9999</v>
      </c>
      <c r="HK865">
        <v>9999</v>
      </c>
      <c r="HL865">
        <v>158</v>
      </c>
      <c r="HM865">
        <v>1.86742</v>
      </c>
      <c r="HN865">
        <v>1.86646</v>
      </c>
      <c r="HO865">
        <v>1.8659</v>
      </c>
      <c r="HP865">
        <v>1.86584</v>
      </c>
      <c r="HQ865">
        <v>1.86768</v>
      </c>
      <c r="HR865">
        <v>1.87016</v>
      </c>
      <c r="HS865">
        <v>1.86874</v>
      </c>
      <c r="HT865">
        <v>1.87027</v>
      </c>
      <c r="HU865">
        <v>0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-4.61</v>
      </c>
      <c r="II865">
        <v>-0.0978</v>
      </c>
      <c r="IJ865">
        <v>-0.9279119013753974</v>
      </c>
      <c r="IK865">
        <v>-0.003643892653284941</v>
      </c>
      <c r="IL865">
        <v>8.948238347276123E-07</v>
      </c>
      <c r="IM865">
        <v>-2.445980282225029E-10</v>
      </c>
      <c r="IN865">
        <v>-0.1764634167570225</v>
      </c>
      <c r="IO865">
        <v>-0.01042730378795286</v>
      </c>
      <c r="IP865">
        <v>0.00100284695746963</v>
      </c>
      <c r="IQ865">
        <v>-1.701466411570297E-05</v>
      </c>
      <c r="IR865">
        <v>2</v>
      </c>
      <c r="IS865">
        <v>2310</v>
      </c>
      <c r="IT865">
        <v>1</v>
      </c>
      <c r="IU865">
        <v>25</v>
      </c>
      <c r="IV865">
        <v>69.59999999999999</v>
      </c>
      <c r="IW865">
        <v>69.3</v>
      </c>
      <c r="IX865">
        <v>2.65747</v>
      </c>
      <c r="IY865">
        <v>2.1936</v>
      </c>
      <c r="IZ865">
        <v>1.39771</v>
      </c>
      <c r="JA865">
        <v>2.34497</v>
      </c>
      <c r="JB865">
        <v>1.49536</v>
      </c>
      <c r="JC865">
        <v>2.37671</v>
      </c>
      <c r="JD865">
        <v>36.1285</v>
      </c>
      <c r="JE865">
        <v>24.1663</v>
      </c>
      <c r="JF865">
        <v>18</v>
      </c>
      <c r="JG865">
        <v>517.135</v>
      </c>
      <c r="JH865">
        <v>439.606</v>
      </c>
      <c r="JI865">
        <v>25.0004</v>
      </c>
      <c r="JJ865">
        <v>26.2664</v>
      </c>
      <c r="JK865">
        <v>30</v>
      </c>
      <c r="JL865">
        <v>26.2395</v>
      </c>
      <c r="JM865">
        <v>26.1795</v>
      </c>
      <c r="JN865">
        <v>53.1666</v>
      </c>
      <c r="JO865">
        <v>29.4144</v>
      </c>
      <c r="JP865">
        <v>43.6406</v>
      </c>
      <c r="JQ865">
        <v>25</v>
      </c>
      <c r="JR865">
        <v>1356.23</v>
      </c>
      <c r="JS865">
        <v>15.8188</v>
      </c>
      <c r="JT865">
        <v>100.816</v>
      </c>
      <c r="JU865">
        <v>100.796</v>
      </c>
    </row>
    <row r="866" spans="1:281">
      <c r="A866">
        <v>850</v>
      </c>
      <c r="B866">
        <v>1658953410.1</v>
      </c>
      <c r="C866">
        <v>11772.09999990463</v>
      </c>
      <c r="D866" t="s">
        <v>2137</v>
      </c>
      <c r="E866" t="s">
        <v>2138</v>
      </c>
      <c r="F866">
        <v>5</v>
      </c>
      <c r="G866" t="s">
        <v>1976</v>
      </c>
      <c r="H866" t="s">
        <v>416</v>
      </c>
      <c r="I866">
        <v>1658953402.314285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1367.021931465512</v>
      </c>
      <c r="AK866">
        <v>1308.542484848484</v>
      </c>
      <c r="AL866">
        <v>3.430383335281322</v>
      </c>
      <c r="AM866">
        <v>65.19457410636298</v>
      </c>
      <c r="AN866">
        <f>(AP866 - AO866 + DI866*1E3/(8.314*(DK866+273.15)) * AR866/DH866 * AQ866) * DH866/(100*CV866) * 1000/(1000 - AP866)</f>
        <v>0</v>
      </c>
      <c r="AO866">
        <v>15.73995467177277</v>
      </c>
      <c r="AP866">
        <v>22.33643212121212</v>
      </c>
      <c r="AQ866">
        <v>1.684758570443472E-05</v>
      </c>
      <c r="AR866">
        <v>84.67374055452532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417</v>
      </c>
      <c r="AY866" t="s">
        <v>417</v>
      </c>
      <c r="AZ866">
        <v>0</v>
      </c>
      <c r="BA866">
        <v>0</v>
      </c>
      <c r="BB866">
        <f>1-AZ866/BA866</f>
        <v>0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417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1394</v>
      </c>
      <c r="CA866">
        <v>300</v>
      </c>
      <c r="CB866">
        <v>300</v>
      </c>
      <c r="CC866">
        <v>300</v>
      </c>
      <c r="CD866">
        <v>10389.3</v>
      </c>
      <c r="CE866">
        <v>1221.96</v>
      </c>
      <c r="CF866">
        <v>-0.00688733</v>
      </c>
      <c r="CG866">
        <v>0.34</v>
      </c>
      <c r="CH866" t="s">
        <v>417</v>
      </c>
      <c r="CI866" t="s">
        <v>417</v>
      </c>
      <c r="CJ866" t="s">
        <v>417</v>
      </c>
      <c r="CK866" t="s">
        <v>417</v>
      </c>
      <c r="CL866" t="s">
        <v>417</v>
      </c>
      <c r="CM866" t="s">
        <v>417</v>
      </c>
      <c r="CN866" t="s">
        <v>417</v>
      </c>
      <c r="CO866" t="s">
        <v>417</v>
      </c>
      <c r="CP866" t="s">
        <v>417</v>
      </c>
      <c r="CQ866" t="s">
        <v>417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1658953402.314285</v>
      </c>
      <c r="DB866">
        <v>1254.936071428571</v>
      </c>
      <c r="DC866">
        <v>1328.435357142857</v>
      </c>
      <c r="DD866">
        <v>22.34081071428571</v>
      </c>
      <c r="DE866">
        <v>15.70646428571429</v>
      </c>
      <c r="DF866">
        <v>1259.523214285714</v>
      </c>
      <c r="DG866">
        <v>22.43856071428572</v>
      </c>
      <c r="DH866">
        <v>500.0629285714285</v>
      </c>
      <c r="DI866">
        <v>90.35363928571428</v>
      </c>
      <c r="DJ866">
        <v>0.09994911428571429</v>
      </c>
      <c r="DK866">
        <v>27.05851071428571</v>
      </c>
      <c r="DL866">
        <v>26.73131428571429</v>
      </c>
      <c r="DM866">
        <v>999.9000000000002</v>
      </c>
      <c r="DN866">
        <v>0</v>
      </c>
      <c r="DO866">
        <v>0</v>
      </c>
      <c r="DP866">
        <v>10001.47321428571</v>
      </c>
      <c r="DQ866">
        <v>0</v>
      </c>
      <c r="DR866">
        <v>11.55362499999999</v>
      </c>
      <c r="DS866">
        <v>-73.49961071428571</v>
      </c>
      <c r="DT866">
        <v>1283.612142857143</v>
      </c>
      <c r="DU866">
        <v>1349.633571428571</v>
      </c>
      <c r="DV866">
        <v>6.634341428571429</v>
      </c>
      <c r="DW866">
        <v>1328.435357142857</v>
      </c>
      <c r="DX866">
        <v>15.70646428571429</v>
      </c>
      <c r="DY866">
        <v>2.018573928571429</v>
      </c>
      <c r="DZ866">
        <v>1.419136428571429</v>
      </c>
      <c r="EA866">
        <v>17.59078214285714</v>
      </c>
      <c r="EB866">
        <v>12.12364642857143</v>
      </c>
      <c r="EC866">
        <v>2000.016785714286</v>
      </c>
      <c r="ED866">
        <v>0.9799989285714287</v>
      </c>
      <c r="EE866">
        <v>0.02000067142857143</v>
      </c>
      <c r="EF866">
        <v>0</v>
      </c>
      <c r="EG866">
        <v>885.5047857142857</v>
      </c>
      <c r="EH866">
        <v>5.00097</v>
      </c>
      <c r="EI866">
        <v>17618.48571428571</v>
      </c>
      <c r="EJ866">
        <v>16707.72142857143</v>
      </c>
      <c r="EK866">
        <v>38.5</v>
      </c>
      <c r="EL866">
        <v>39.02657142857144</v>
      </c>
      <c r="EM866">
        <v>38.43924999999999</v>
      </c>
      <c r="EN866">
        <v>38.69824999999999</v>
      </c>
      <c r="EO866">
        <v>39.125</v>
      </c>
      <c r="EP866">
        <v>1955.115</v>
      </c>
      <c r="EQ866">
        <v>39.90178571428572</v>
      </c>
      <c r="ER866">
        <v>0</v>
      </c>
      <c r="ES866">
        <v>4204.200000047684</v>
      </c>
      <c r="ET866">
        <v>0</v>
      </c>
      <c r="EU866">
        <v>885.4567692307691</v>
      </c>
      <c r="EV866">
        <v>-5.652307690630981</v>
      </c>
      <c r="EW866">
        <v>-101.7094017840656</v>
      </c>
      <c r="EX866">
        <v>17617.71538461539</v>
      </c>
      <c r="EY866">
        <v>15</v>
      </c>
      <c r="EZ866">
        <v>1658949246.1</v>
      </c>
      <c r="FA866" t="s">
        <v>1397</v>
      </c>
      <c r="FB866">
        <v>1658949228.6</v>
      </c>
      <c r="FC866">
        <v>1658949246.1</v>
      </c>
      <c r="FD866">
        <v>1</v>
      </c>
      <c r="FE866">
        <v>1.075</v>
      </c>
      <c r="FF866">
        <v>0.018</v>
      </c>
      <c r="FG866">
        <v>-2.327</v>
      </c>
      <c r="FH866">
        <v>-0.178</v>
      </c>
      <c r="FI866">
        <v>420</v>
      </c>
      <c r="FJ866">
        <v>13</v>
      </c>
      <c r="FK866">
        <v>0.09</v>
      </c>
      <c r="FL866">
        <v>0.02</v>
      </c>
      <c r="FM866">
        <v>-73.49746585365854</v>
      </c>
      <c r="FN866">
        <v>-0.02597351916374422</v>
      </c>
      <c r="FO866">
        <v>0.04097272507267556</v>
      </c>
      <c r="FP866">
        <v>1</v>
      </c>
      <c r="FQ866">
        <v>885.7410588235293</v>
      </c>
      <c r="FR866">
        <v>-5.545851792023212</v>
      </c>
      <c r="FS866">
        <v>0.5817486793724278</v>
      </c>
      <c r="FT866">
        <v>0</v>
      </c>
      <c r="FU866">
        <v>6.645820731707316</v>
      </c>
      <c r="FV866">
        <v>-0.3383178397212494</v>
      </c>
      <c r="FW866">
        <v>0.03706798733179964</v>
      </c>
      <c r="FX866">
        <v>0</v>
      </c>
      <c r="FY866">
        <v>1</v>
      </c>
      <c r="FZ866">
        <v>3</v>
      </c>
      <c r="GA866" t="s">
        <v>426</v>
      </c>
      <c r="GB866">
        <v>2.98347</v>
      </c>
      <c r="GC866">
        <v>2.71555</v>
      </c>
      <c r="GD866">
        <v>0.202232</v>
      </c>
      <c r="GE866">
        <v>0.206755</v>
      </c>
      <c r="GF866">
        <v>0.102252</v>
      </c>
      <c r="GG866">
        <v>0.0783141</v>
      </c>
      <c r="GH866">
        <v>25308.5</v>
      </c>
      <c r="GI866">
        <v>25262.8</v>
      </c>
      <c r="GJ866">
        <v>29481.3</v>
      </c>
      <c r="GK866">
        <v>29450.3</v>
      </c>
      <c r="GL866">
        <v>35060.8</v>
      </c>
      <c r="GM866">
        <v>36096</v>
      </c>
      <c r="GN866">
        <v>41526.6</v>
      </c>
      <c r="GO866">
        <v>41969.3</v>
      </c>
      <c r="GP866">
        <v>1.958</v>
      </c>
      <c r="GQ866">
        <v>1.9052</v>
      </c>
      <c r="GR866">
        <v>0.09963660000000001</v>
      </c>
      <c r="GS866">
        <v>0</v>
      </c>
      <c r="GT866">
        <v>25.1143</v>
      </c>
      <c r="GU866">
        <v>999.9</v>
      </c>
      <c r="GV866">
        <v>42.6</v>
      </c>
      <c r="GW866">
        <v>31.5</v>
      </c>
      <c r="GX866">
        <v>21.8842</v>
      </c>
      <c r="GY866">
        <v>62.8735</v>
      </c>
      <c r="GZ866">
        <v>33.5577</v>
      </c>
      <c r="HA866">
        <v>1</v>
      </c>
      <c r="HB866">
        <v>-0.09243899999999999</v>
      </c>
      <c r="HC866">
        <v>0.199417</v>
      </c>
      <c r="HD866">
        <v>20.3327</v>
      </c>
      <c r="HE866">
        <v>5.21804</v>
      </c>
      <c r="HF866">
        <v>12.0099</v>
      </c>
      <c r="HG866">
        <v>4.98955</v>
      </c>
      <c r="HH866">
        <v>3.28865</v>
      </c>
      <c r="HI866">
        <v>9999</v>
      </c>
      <c r="HJ866">
        <v>9999</v>
      </c>
      <c r="HK866">
        <v>9999</v>
      </c>
      <c r="HL866">
        <v>158</v>
      </c>
      <c r="HM866">
        <v>1.86744</v>
      </c>
      <c r="HN866">
        <v>1.86646</v>
      </c>
      <c r="HO866">
        <v>1.86588</v>
      </c>
      <c r="HP866">
        <v>1.86584</v>
      </c>
      <c r="HQ866">
        <v>1.86768</v>
      </c>
      <c r="HR866">
        <v>1.87018</v>
      </c>
      <c r="HS866">
        <v>1.86876</v>
      </c>
      <c r="HT866">
        <v>1.87027</v>
      </c>
      <c r="HU866">
        <v>0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-4.65</v>
      </c>
      <c r="II866">
        <v>-0.0978</v>
      </c>
      <c r="IJ866">
        <v>-0.9279119013753974</v>
      </c>
      <c r="IK866">
        <v>-0.003643892653284941</v>
      </c>
      <c r="IL866">
        <v>8.948238347276123E-07</v>
      </c>
      <c r="IM866">
        <v>-2.445980282225029E-10</v>
      </c>
      <c r="IN866">
        <v>-0.1764634167570225</v>
      </c>
      <c r="IO866">
        <v>-0.01042730378795286</v>
      </c>
      <c r="IP866">
        <v>0.00100284695746963</v>
      </c>
      <c r="IQ866">
        <v>-1.701466411570297E-05</v>
      </c>
      <c r="IR866">
        <v>2</v>
      </c>
      <c r="IS866">
        <v>2310</v>
      </c>
      <c r="IT866">
        <v>1</v>
      </c>
      <c r="IU866">
        <v>25</v>
      </c>
      <c r="IV866">
        <v>69.7</v>
      </c>
      <c r="IW866">
        <v>69.40000000000001</v>
      </c>
      <c r="IX866">
        <v>2.68188</v>
      </c>
      <c r="IY866">
        <v>2.19482</v>
      </c>
      <c r="IZ866">
        <v>1.39648</v>
      </c>
      <c r="JA866">
        <v>2.34375</v>
      </c>
      <c r="JB866">
        <v>1.49536</v>
      </c>
      <c r="JC866">
        <v>2.36694</v>
      </c>
      <c r="JD866">
        <v>36.1285</v>
      </c>
      <c r="JE866">
        <v>24.1663</v>
      </c>
      <c r="JF866">
        <v>18</v>
      </c>
      <c r="JG866">
        <v>517.006</v>
      </c>
      <c r="JH866">
        <v>439.5</v>
      </c>
      <c r="JI866">
        <v>25.0004</v>
      </c>
      <c r="JJ866">
        <v>26.2664</v>
      </c>
      <c r="JK866">
        <v>30.0001</v>
      </c>
      <c r="JL866">
        <v>26.2379</v>
      </c>
      <c r="JM866">
        <v>26.1795</v>
      </c>
      <c r="JN866">
        <v>53.648</v>
      </c>
      <c r="JO866">
        <v>29.4144</v>
      </c>
      <c r="JP866">
        <v>43.6406</v>
      </c>
      <c r="JQ866">
        <v>25</v>
      </c>
      <c r="JR866">
        <v>1376.27</v>
      </c>
      <c r="JS866">
        <v>15.8354</v>
      </c>
      <c r="JT866">
        <v>100.816</v>
      </c>
      <c r="JU866">
        <v>100.794</v>
      </c>
    </row>
    <row r="867" spans="1:281">
      <c r="A867">
        <v>851</v>
      </c>
      <c r="B867">
        <v>1658953414.1</v>
      </c>
      <c r="C867">
        <v>11776.09999990463</v>
      </c>
      <c r="D867" t="s">
        <v>2139</v>
      </c>
      <c r="E867" t="s">
        <v>2140</v>
      </c>
      <c r="F867">
        <v>5</v>
      </c>
      <c r="G867" t="s">
        <v>1976</v>
      </c>
      <c r="H867" t="s">
        <v>416</v>
      </c>
      <c r="I867">
        <v>1658953406.488889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1380.738871049088</v>
      </c>
      <c r="AK867">
        <v>1322.357636363636</v>
      </c>
      <c r="AL867">
        <v>3.45974947622694</v>
      </c>
      <c r="AM867">
        <v>65.19457410636298</v>
      </c>
      <c r="AN867">
        <f>(AP867 - AO867 + DI867*1E3/(8.314*(DK867+273.15)) * AR867/DH867 * AQ867) * DH867/(100*CV867) * 1000/(1000 - AP867)</f>
        <v>0</v>
      </c>
      <c r="AO867">
        <v>15.75734785057065</v>
      </c>
      <c r="AP867">
        <v>22.33367818181818</v>
      </c>
      <c r="AQ867">
        <v>-0.0001014752474059649</v>
      </c>
      <c r="AR867">
        <v>84.67374055452532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417</v>
      </c>
      <c r="AY867" t="s">
        <v>417</v>
      </c>
      <c r="AZ867">
        <v>0</v>
      </c>
      <c r="BA867">
        <v>0</v>
      </c>
      <c r="BB867">
        <f>1-AZ867/BA867</f>
        <v>0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417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1394</v>
      </c>
      <c r="CA867">
        <v>300</v>
      </c>
      <c r="CB867">
        <v>300</v>
      </c>
      <c r="CC867">
        <v>300</v>
      </c>
      <c r="CD867">
        <v>10389.3</v>
      </c>
      <c r="CE867">
        <v>1221.96</v>
      </c>
      <c r="CF867">
        <v>-0.00688733</v>
      </c>
      <c r="CG867">
        <v>0.34</v>
      </c>
      <c r="CH867" t="s">
        <v>417</v>
      </c>
      <c r="CI867" t="s">
        <v>417</v>
      </c>
      <c r="CJ867" t="s">
        <v>417</v>
      </c>
      <c r="CK867" t="s">
        <v>417</v>
      </c>
      <c r="CL867" t="s">
        <v>417</v>
      </c>
      <c r="CM867" t="s">
        <v>417</v>
      </c>
      <c r="CN867" t="s">
        <v>417</v>
      </c>
      <c r="CO867" t="s">
        <v>417</v>
      </c>
      <c r="CP867" t="s">
        <v>417</v>
      </c>
      <c r="CQ867" t="s">
        <v>417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1658953406.488889</v>
      </c>
      <c r="DB867">
        <v>1268.914074074074</v>
      </c>
      <c r="DC867">
        <v>1342.412592592593</v>
      </c>
      <c r="DD867">
        <v>22.33566296296296</v>
      </c>
      <c r="DE867">
        <v>15.7292</v>
      </c>
      <c r="DF867">
        <v>1273.537037037037</v>
      </c>
      <c r="DG867">
        <v>22.43346296296296</v>
      </c>
      <c r="DH867">
        <v>500.0551111111112</v>
      </c>
      <c r="DI867">
        <v>90.35315185185185</v>
      </c>
      <c r="DJ867">
        <v>0.09998072592592593</v>
      </c>
      <c r="DK867">
        <v>27.05848518518519</v>
      </c>
      <c r="DL867">
        <v>26.73989629629629</v>
      </c>
      <c r="DM867">
        <v>999.9000000000001</v>
      </c>
      <c r="DN867">
        <v>0</v>
      </c>
      <c r="DO867">
        <v>0</v>
      </c>
      <c r="DP867">
        <v>9997.638148148148</v>
      </c>
      <c r="DQ867">
        <v>0</v>
      </c>
      <c r="DR867">
        <v>11.55269259259259</v>
      </c>
      <c r="DS867">
        <v>-73.49860370370369</v>
      </c>
      <c r="DT867">
        <v>1297.904814814815</v>
      </c>
      <c r="DU867">
        <v>1363.864814814815</v>
      </c>
      <c r="DV867">
        <v>6.606464814814815</v>
      </c>
      <c r="DW867">
        <v>1342.412592592593</v>
      </c>
      <c r="DX867">
        <v>15.7292</v>
      </c>
      <c r="DY867">
        <v>2.018098148148148</v>
      </c>
      <c r="DZ867">
        <v>1.421182592592593</v>
      </c>
      <c r="EA867">
        <v>17.58705555555555</v>
      </c>
      <c r="EB867">
        <v>12.14553703703704</v>
      </c>
      <c r="EC867">
        <v>1999.987037037037</v>
      </c>
      <c r="ED867">
        <v>0.979998888888889</v>
      </c>
      <c r="EE867">
        <v>0.02000071111111111</v>
      </c>
      <c r="EF867">
        <v>0</v>
      </c>
      <c r="EG867">
        <v>885.0988148148148</v>
      </c>
      <c r="EH867">
        <v>5.00097</v>
      </c>
      <c r="EI867">
        <v>17611.03703703704</v>
      </c>
      <c r="EJ867">
        <v>16707.48148148148</v>
      </c>
      <c r="EK867">
        <v>38.5</v>
      </c>
      <c r="EL867">
        <v>39.02066666666666</v>
      </c>
      <c r="EM867">
        <v>38.437</v>
      </c>
      <c r="EN867">
        <v>38.69633333333333</v>
      </c>
      <c r="EO867">
        <v>39.125</v>
      </c>
      <c r="EP867">
        <v>1955.085555555556</v>
      </c>
      <c r="EQ867">
        <v>39.90148148148149</v>
      </c>
      <c r="ER867">
        <v>0</v>
      </c>
      <c r="ES867">
        <v>4209</v>
      </c>
      <c r="ET867">
        <v>0</v>
      </c>
      <c r="EU867">
        <v>884.9583846153847</v>
      </c>
      <c r="EV867">
        <v>-6.545709399723549</v>
      </c>
      <c r="EW867">
        <v>-107.3572650587998</v>
      </c>
      <c r="EX867">
        <v>17609.23846153847</v>
      </c>
      <c r="EY867">
        <v>15</v>
      </c>
      <c r="EZ867">
        <v>1658949246.1</v>
      </c>
      <c r="FA867" t="s">
        <v>1397</v>
      </c>
      <c r="FB867">
        <v>1658949228.6</v>
      </c>
      <c r="FC867">
        <v>1658949246.1</v>
      </c>
      <c r="FD867">
        <v>1</v>
      </c>
      <c r="FE867">
        <v>1.075</v>
      </c>
      <c r="FF867">
        <v>0.018</v>
      </c>
      <c r="FG867">
        <v>-2.327</v>
      </c>
      <c r="FH867">
        <v>-0.178</v>
      </c>
      <c r="FI867">
        <v>420</v>
      </c>
      <c r="FJ867">
        <v>13</v>
      </c>
      <c r="FK867">
        <v>0.09</v>
      </c>
      <c r="FL867">
        <v>0.02</v>
      </c>
      <c r="FM867">
        <v>-73.50371463414633</v>
      </c>
      <c r="FN867">
        <v>-0.06054564459935598</v>
      </c>
      <c r="FO867">
        <v>0.04216370280967013</v>
      </c>
      <c r="FP867">
        <v>1</v>
      </c>
      <c r="FQ867">
        <v>885.3204117647058</v>
      </c>
      <c r="FR867">
        <v>-6.056103894805847</v>
      </c>
      <c r="FS867">
        <v>0.6299034061172126</v>
      </c>
      <c r="FT867">
        <v>0</v>
      </c>
      <c r="FU867">
        <v>6.627440487804877</v>
      </c>
      <c r="FV867">
        <v>-0.4143041811846795</v>
      </c>
      <c r="FW867">
        <v>0.04181539405828731</v>
      </c>
      <c r="FX867">
        <v>0</v>
      </c>
      <c r="FY867">
        <v>1</v>
      </c>
      <c r="FZ867">
        <v>3</v>
      </c>
      <c r="GA867" t="s">
        <v>426</v>
      </c>
      <c r="GB867">
        <v>2.98354</v>
      </c>
      <c r="GC867">
        <v>2.71546</v>
      </c>
      <c r="GD867">
        <v>0.203549</v>
      </c>
      <c r="GE867">
        <v>0.208005</v>
      </c>
      <c r="GF867">
        <v>0.102243</v>
      </c>
      <c r="GG867">
        <v>0.0783039</v>
      </c>
      <c r="GH867">
        <v>25267.2</v>
      </c>
      <c r="GI867">
        <v>25223.7</v>
      </c>
      <c r="GJ867">
        <v>29481.8</v>
      </c>
      <c r="GK867">
        <v>29451.2</v>
      </c>
      <c r="GL867">
        <v>35062.1</v>
      </c>
      <c r="GM867">
        <v>36097.4</v>
      </c>
      <c r="GN867">
        <v>41527.7</v>
      </c>
      <c r="GO867">
        <v>41970.4</v>
      </c>
      <c r="GP867">
        <v>1.95823</v>
      </c>
      <c r="GQ867">
        <v>1.90535</v>
      </c>
      <c r="GR867">
        <v>0.100035</v>
      </c>
      <c r="GS867">
        <v>0</v>
      </c>
      <c r="GT867">
        <v>25.1143</v>
      </c>
      <c r="GU867">
        <v>999.9</v>
      </c>
      <c r="GV867">
        <v>42.5</v>
      </c>
      <c r="GW867">
        <v>31.5</v>
      </c>
      <c r="GX867">
        <v>21.8344</v>
      </c>
      <c r="GY867">
        <v>63.1935</v>
      </c>
      <c r="GZ867">
        <v>33.9984</v>
      </c>
      <c r="HA867">
        <v>1</v>
      </c>
      <c r="HB867">
        <v>-0.09247710000000001</v>
      </c>
      <c r="HC867">
        <v>0.200719</v>
      </c>
      <c r="HD867">
        <v>20.3327</v>
      </c>
      <c r="HE867">
        <v>5.21744</v>
      </c>
      <c r="HF867">
        <v>12.0099</v>
      </c>
      <c r="HG867">
        <v>4.9894</v>
      </c>
      <c r="HH867">
        <v>3.28858</v>
      </c>
      <c r="HI867">
        <v>9999</v>
      </c>
      <c r="HJ867">
        <v>9999</v>
      </c>
      <c r="HK867">
        <v>9999</v>
      </c>
      <c r="HL867">
        <v>158</v>
      </c>
      <c r="HM867">
        <v>1.86743</v>
      </c>
      <c r="HN867">
        <v>1.86646</v>
      </c>
      <c r="HO867">
        <v>1.86589</v>
      </c>
      <c r="HP867">
        <v>1.86584</v>
      </c>
      <c r="HQ867">
        <v>1.86768</v>
      </c>
      <c r="HR867">
        <v>1.87018</v>
      </c>
      <c r="HS867">
        <v>1.86878</v>
      </c>
      <c r="HT867">
        <v>1.87027</v>
      </c>
      <c r="HU867">
        <v>0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-4.69</v>
      </c>
      <c r="II867">
        <v>-0.0978</v>
      </c>
      <c r="IJ867">
        <v>-0.9279119013753974</v>
      </c>
      <c r="IK867">
        <v>-0.003643892653284941</v>
      </c>
      <c r="IL867">
        <v>8.948238347276123E-07</v>
      </c>
      <c r="IM867">
        <v>-2.445980282225029E-10</v>
      </c>
      <c r="IN867">
        <v>-0.1764634167570225</v>
      </c>
      <c r="IO867">
        <v>-0.01042730378795286</v>
      </c>
      <c r="IP867">
        <v>0.00100284695746963</v>
      </c>
      <c r="IQ867">
        <v>-1.701466411570297E-05</v>
      </c>
      <c r="IR867">
        <v>2</v>
      </c>
      <c r="IS867">
        <v>2310</v>
      </c>
      <c r="IT867">
        <v>1</v>
      </c>
      <c r="IU867">
        <v>25</v>
      </c>
      <c r="IV867">
        <v>69.8</v>
      </c>
      <c r="IW867">
        <v>69.5</v>
      </c>
      <c r="IX867">
        <v>2.70264</v>
      </c>
      <c r="IY867">
        <v>2.19604</v>
      </c>
      <c r="IZ867">
        <v>1.39648</v>
      </c>
      <c r="JA867">
        <v>2.34375</v>
      </c>
      <c r="JB867">
        <v>1.49536</v>
      </c>
      <c r="JC867">
        <v>2.3645</v>
      </c>
      <c r="JD867">
        <v>36.1285</v>
      </c>
      <c r="JE867">
        <v>24.1663</v>
      </c>
      <c r="JF867">
        <v>18</v>
      </c>
      <c r="JG867">
        <v>517.153</v>
      </c>
      <c r="JH867">
        <v>439.588</v>
      </c>
      <c r="JI867">
        <v>25.0003</v>
      </c>
      <c r="JJ867">
        <v>26.2664</v>
      </c>
      <c r="JK867">
        <v>30.0001</v>
      </c>
      <c r="JL867">
        <v>26.2379</v>
      </c>
      <c r="JM867">
        <v>26.1792</v>
      </c>
      <c r="JN867">
        <v>54.0668</v>
      </c>
      <c r="JO867">
        <v>29.1249</v>
      </c>
      <c r="JP867">
        <v>43.6406</v>
      </c>
      <c r="JQ867">
        <v>25</v>
      </c>
      <c r="JR867">
        <v>1389.63</v>
      </c>
      <c r="JS867">
        <v>15.8557</v>
      </c>
      <c r="JT867">
        <v>100.819</v>
      </c>
      <c r="JU867">
        <v>100.797</v>
      </c>
    </row>
    <row r="868" spans="1:281">
      <c r="A868">
        <v>852</v>
      </c>
      <c r="B868">
        <v>1658953420.1</v>
      </c>
      <c r="C868">
        <v>11782.09999990463</v>
      </c>
      <c r="D868" t="s">
        <v>2141</v>
      </c>
      <c r="E868" t="s">
        <v>2142</v>
      </c>
      <c r="F868">
        <v>5</v>
      </c>
      <c r="G868" t="s">
        <v>1976</v>
      </c>
      <c r="H868" t="s">
        <v>416</v>
      </c>
      <c r="I868">
        <v>1658953412.35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1400.327718134501</v>
      </c>
      <c r="AK868">
        <v>1342.675878787878</v>
      </c>
      <c r="AL868">
        <v>3.34728297570898</v>
      </c>
      <c r="AM868">
        <v>65.19457410636298</v>
      </c>
      <c r="AN868">
        <f>(AP868 - AO868 + DI868*1E3/(8.314*(DK868+273.15)) * AR868/DH868 * AQ868) * DH868/(100*CV868) * 1000/(1000 - AP868)</f>
        <v>0</v>
      </c>
      <c r="AO868">
        <v>15.76997304994916</v>
      </c>
      <c r="AP868">
        <v>22.32192303030303</v>
      </c>
      <c r="AQ868">
        <v>-0.0003426435051181987</v>
      </c>
      <c r="AR868">
        <v>84.67374055452532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417</v>
      </c>
      <c r="AY868" t="s">
        <v>417</v>
      </c>
      <c r="AZ868">
        <v>0</v>
      </c>
      <c r="BA868">
        <v>0</v>
      </c>
      <c r="BB868">
        <f>1-AZ868/BA868</f>
        <v>0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417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1394</v>
      </c>
      <c r="CA868">
        <v>300</v>
      </c>
      <c r="CB868">
        <v>300</v>
      </c>
      <c r="CC868">
        <v>300</v>
      </c>
      <c r="CD868">
        <v>10389.3</v>
      </c>
      <c r="CE868">
        <v>1221.96</v>
      </c>
      <c r="CF868">
        <v>-0.00688733</v>
      </c>
      <c r="CG868">
        <v>0.34</v>
      </c>
      <c r="CH868" t="s">
        <v>417</v>
      </c>
      <c r="CI868" t="s">
        <v>417</v>
      </c>
      <c r="CJ868" t="s">
        <v>417</v>
      </c>
      <c r="CK868" t="s">
        <v>417</v>
      </c>
      <c r="CL868" t="s">
        <v>417</v>
      </c>
      <c r="CM868" t="s">
        <v>417</v>
      </c>
      <c r="CN868" t="s">
        <v>417</v>
      </c>
      <c r="CO868" t="s">
        <v>417</v>
      </c>
      <c r="CP868" t="s">
        <v>417</v>
      </c>
      <c r="CQ868" t="s">
        <v>417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1658953412.35</v>
      </c>
      <c r="DB868">
        <v>1288.560357142857</v>
      </c>
      <c r="DC868">
        <v>1361.800714285715</v>
      </c>
      <c r="DD868">
        <v>22.33155714285714</v>
      </c>
      <c r="DE868">
        <v>15.75851785714286</v>
      </c>
      <c r="DF868">
        <v>1293.232857142857</v>
      </c>
      <c r="DG868">
        <v>22.42938214285714</v>
      </c>
      <c r="DH868">
        <v>500.0305357142857</v>
      </c>
      <c r="DI868">
        <v>90.35294285714284</v>
      </c>
      <c r="DJ868">
        <v>0.09997078214285714</v>
      </c>
      <c r="DK868">
        <v>27.05875357142856</v>
      </c>
      <c r="DL868">
        <v>26.74983214285714</v>
      </c>
      <c r="DM868">
        <v>999.9000000000002</v>
      </c>
      <c r="DN868">
        <v>0</v>
      </c>
      <c r="DO868">
        <v>0</v>
      </c>
      <c r="DP868">
        <v>9989.957857142857</v>
      </c>
      <c r="DQ868">
        <v>0</v>
      </c>
      <c r="DR868">
        <v>11.55448571428571</v>
      </c>
      <c r="DS868">
        <v>-73.24015714285714</v>
      </c>
      <c r="DT868">
        <v>1317.994642857143</v>
      </c>
      <c r="DU868">
        <v>1383.603571428572</v>
      </c>
      <c r="DV868">
        <v>6.573046071428572</v>
      </c>
      <c r="DW868">
        <v>1361.800714285715</v>
      </c>
      <c r="DX868">
        <v>15.75851785714286</v>
      </c>
      <c r="DY868">
        <v>2.0177225</v>
      </c>
      <c r="DZ868">
        <v>1.423827142857143</v>
      </c>
      <c r="EA868">
        <v>17.58410714285714</v>
      </c>
      <c r="EB868">
        <v>12.17379642857143</v>
      </c>
      <c r="EC868">
        <v>2000.005357142857</v>
      </c>
      <c r="ED868">
        <v>0.9799994642857143</v>
      </c>
      <c r="EE868">
        <v>0.02000013571428571</v>
      </c>
      <c r="EF868">
        <v>0</v>
      </c>
      <c r="EG868">
        <v>884.5719285714287</v>
      </c>
      <c r="EH868">
        <v>5.00097</v>
      </c>
      <c r="EI868">
        <v>17600.76428571429</v>
      </c>
      <c r="EJ868">
        <v>16707.63928571429</v>
      </c>
      <c r="EK868">
        <v>38.5</v>
      </c>
      <c r="EL868">
        <v>39.03542857142857</v>
      </c>
      <c r="EM868">
        <v>38.44374999999999</v>
      </c>
      <c r="EN868">
        <v>38.70049999999999</v>
      </c>
      <c r="EO868">
        <v>39.125</v>
      </c>
      <c r="EP868">
        <v>1955.104642857143</v>
      </c>
      <c r="EQ868">
        <v>39.90071428571429</v>
      </c>
      <c r="ER868">
        <v>0</v>
      </c>
      <c r="ES868">
        <v>4214.399999856949</v>
      </c>
      <c r="ET868">
        <v>0</v>
      </c>
      <c r="EU868">
        <v>884.43932</v>
      </c>
      <c r="EV868">
        <v>-5.59223078415812</v>
      </c>
      <c r="EW868">
        <v>-105.9692309653839</v>
      </c>
      <c r="EX868">
        <v>17599.324</v>
      </c>
      <c r="EY868">
        <v>15</v>
      </c>
      <c r="EZ868">
        <v>1658949246.1</v>
      </c>
      <c r="FA868" t="s">
        <v>1397</v>
      </c>
      <c r="FB868">
        <v>1658949228.6</v>
      </c>
      <c r="FC868">
        <v>1658949246.1</v>
      </c>
      <c r="FD868">
        <v>1</v>
      </c>
      <c r="FE868">
        <v>1.075</v>
      </c>
      <c r="FF868">
        <v>0.018</v>
      </c>
      <c r="FG868">
        <v>-2.327</v>
      </c>
      <c r="FH868">
        <v>-0.178</v>
      </c>
      <c r="FI868">
        <v>420</v>
      </c>
      <c r="FJ868">
        <v>13</v>
      </c>
      <c r="FK868">
        <v>0.09</v>
      </c>
      <c r="FL868">
        <v>0.02</v>
      </c>
      <c r="FM868">
        <v>-73.38444000000001</v>
      </c>
      <c r="FN868">
        <v>1.66224990619138</v>
      </c>
      <c r="FO868">
        <v>0.2580753715487004</v>
      </c>
      <c r="FP868">
        <v>0</v>
      </c>
      <c r="FQ868">
        <v>884.8922352941178</v>
      </c>
      <c r="FR868">
        <v>-6.087914439013112</v>
      </c>
      <c r="FS868">
        <v>0.6376439195711766</v>
      </c>
      <c r="FT868">
        <v>0</v>
      </c>
      <c r="FU868">
        <v>6.599045749999999</v>
      </c>
      <c r="FV868">
        <v>-0.3409025515947751</v>
      </c>
      <c r="FW868">
        <v>0.0344594523960771</v>
      </c>
      <c r="FX868">
        <v>0</v>
      </c>
      <c r="FY868">
        <v>0</v>
      </c>
      <c r="FZ868">
        <v>3</v>
      </c>
      <c r="GA868" t="s">
        <v>439</v>
      </c>
      <c r="GB868">
        <v>2.98347</v>
      </c>
      <c r="GC868">
        <v>2.71564</v>
      </c>
      <c r="GD868">
        <v>0.205469</v>
      </c>
      <c r="GE868">
        <v>0.20979</v>
      </c>
      <c r="GF868">
        <v>0.102209</v>
      </c>
      <c r="GG868">
        <v>0.0784465</v>
      </c>
      <c r="GH868">
        <v>25206.4</v>
      </c>
      <c r="GI868">
        <v>25166.9</v>
      </c>
      <c r="GJ868">
        <v>29481.9</v>
      </c>
      <c r="GK868">
        <v>29451.1</v>
      </c>
      <c r="GL868">
        <v>35063.2</v>
      </c>
      <c r="GM868">
        <v>36091.7</v>
      </c>
      <c r="GN868">
        <v>41527.3</v>
      </c>
      <c r="GO868">
        <v>41970.3</v>
      </c>
      <c r="GP868">
        <v>1.9584</v>
      </c>
      <c r="GQ868">
        <v>1.90488</v>
      </c>
      <c r="GR868">
        <v>0.100657</v>
      </c>
      <c r="GS868">
        <v>0</v>
      </c>
      <c r="GT868">
        <v>25.1158</v>
      </c>
      <c r="GU868">
        <v>999.9</v>
      </c>
      <c r="GV868">
        <v>42.5</v>
      </c>
      <c r="GW868">
        <v>31.5</v>
      </c>
      <c r="GX868">
        <v>21.8345</v>
      </c>
      <c r="GY868">
        <v>63.3135</v>
      </c>
      <c r="GZ868">
        <v>34.1306</v>
      </c>
      <c r="HA868">
        <v>1</v>
      </c>
      <c r="HB868">
        <v>-0.09252290000000001</v>
      </c>
      <c r="HC868">
        <v>0.200523</v>
      </c>
      <c r="HD868">
        <v>20.3319</v>
      </c>
      <c r="HE868">
        <v>5.21444</v>
      </c>
      <c r="HF868">
        <v>12.0099</v>
      </c>
      <c r="HG868">
        <v>4.9877</v>
      </c>
      <c r="HH868">
        <v>3.28772</v>
      </c>
      <c r="HI868">
        <v>9999</v>
      </c>
      <c r="HJ868">
        <v>9999</v>
      </c>
      <c r="HK868">
        <v>9999</v>
      </c>
      <c r="HL868">
        <v>158</v>
      </c>
      <c r="HM868">
        <v>1.86743</v>
      </c>
      <c r="HN868">
        <v>1.86646</v>
      </c>
      <c r="HO868">
        <v>1.86593</v>
      </c>
      <c r="HP868">
        <v>1.86584</v>
      </c>
      <c r="HQ868">
        <v>1.86768</v>
      </c>
      <c r="HR868">
        <v>1.87017</v>
      </c>
      <c r="HS868">
        <v>1.86879</v>
      </c>
      <c r="HT868">
        <v>1.87027</v>
      </c>
      <c r="HU868">
        <v>0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-4.74</v>
      </c>
      <c r="II868">
        <v>-0.0979</v>
      </c>
      <c r="IJ868">
        <v>-0.9279119013753974</v>
      </c>
      <c r="IK868">
        <v>-0.003643892653284941</v>
      </c>
      <c r="IL868">
        <v>8.948238347276123E-07</v>
      </c>
      <c r="IM868">
        <v>-2.445980282225029E-10</v>
      </c>
      <c r="IN868">
        <v>-0.1764634167570225</v>
      </c>
      <c r="IO868">
        <v>-0.01042730378795286</v>
      </c>
      <c r="IP868">
        <v>0.00100284695746963</v>
      </c>
      <c r="IQ868">
        <v>-1.701466411570297E-05</v>
      </c>
      <c r="IR868">
        <v>2</v>
      </c>
      <c r="IS868">
        <v>2310</v>
      </c>
      <c r="IT868">
        <v>1</v>
      </c>
      <c r="IU868">
        <v>25</v>
      </c>
      <c r="IV868">
        <v>69.90000000000001</v>
      </c>
      <c r="IW868">
        <v>69.59999999999999</v>
      </c>
      <c r="IX868">
        <v>2.7356</v>
      </c>
      <c r="IY868">
        <v>2.20093</v>
      </c>
      <c r="IZ868">
        <v>1.39648</v>
      </c>
      <c r="JA868">
        <v>2.34375</v>
      </c>
      <c r="JB868">
        <v>1.49536</v>
      </c>
      <c r="JC868">
        <v>2.29858</v>
      </c>
      <c r="JD868">
        <v>36.1285</v>
      </c>
      <c r="JE868">
        <v>24.1663</v>
      </c>
      <c r="JF868">
        <v>18</v>
      </c>
      <c r="JG868">
        <v>517.2670000000001</v>
      </c>
      <c r="JH868">
        <v>439.287</v>
      </c>
      <c r="JI868">
        <v>25</v>
      </c>
      <c r="JJ868">
        <v>26.2642</v>
      </c>
      <c r="JK868">
        <v>30</v>
      </c>
      <c r="JL868">
        <v>26.2379</v>
      </c>
      <c r="JM868">
        <v>26.1774</v>
      </c>
      <c r="JN868">
        <v>54.7331</v>
      </c>
      <c r="JO868">
        <v>28.8279</v>
      </c>
      <c r="JP868">
        <v>43.6406</v>
      </c>
      <c r="JQ868">
        <v>25</v>
      </c>
      <c r="JR868">
        <v>1409.68</v>
      </c>
      <c r="JS868">
        <v>15.8913</v>
      </c>
      <c r="JT868">
        <v>100.818</v>
      </c>
      <c r="JU868">
        <v>100.797</v>
      </c>
    </row>
    <row r="869" spans="1:281">
      <c r="A869">
        <v>853</v>
      </c>
      <c r="B869">
        <v>1658953424.6</v>
      </c>
      <c r="C869">
        <v>11786.59999990463</v>
      </c>
      <c r="D869" t="s">
        <v>2143</v>
      </c>
      <c r="E869" t="s">
        <v>2144</v>
      </c>
      <c r="F869">
        <v>5</v>
      </c>
      <c r="G869" t="s">
        <v>1976</v>
      </c>
      <c r="H869" t="s">
        <v>416</v>
      </c>
      <c r="I869">
        <v>1658953416.796428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1416.170011457152</v>
      </c>
      <c r="AK869">
        <v>1357.921151515151</v>
      </c>
      <c r="AL869">
        <v>3.424204750971336</v>
      </c>
      <c r="AM869">
        <v>65.19457410636298</v>
      </c>
      <c r="AN869">
        <f>(AP869 - AO869 + DI869*1E3/(8.314*(DK869+273.15)) * AR869/DH869 * AQ869) * DH869/(100*CV869) * 1000/(1000 - AP869)</f>
        <v>0</v>
      </c>
      <c r="AO869">
        <v>15.79611615548585</v>
      </c>
      <c r="AP869">
        <v>22.31955636363637</v>
      </c>
      <c r="AQ869">
        <v>-7.107310033868703E-05</v>
      </c>
      <c r="AR869">
        <v>84.67374055452532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417</v>
      </c>
      <c r="AY869" t="s">
        <v>417</v>
      </c>
      <c r="AZ869">
        <v>0</v>
      </c>
      <c r="BA869">
        <v>0</v>
      </c>
      <c r="BB869">
        <f>1-AZ869/BA869</f>
        <v>0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417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1394</v>
      </c>
      <c r="CA869">
        <v>300</v>
      </c>
      <c r="CB869">
        <v>300</v>
      </c>
      <c r="CC869">
        <v>300</v>
      </c>
      <c r="CD869">
        <v>10389.3</v>
      </c>
      <c r="CE869">
        <v>1221.96</v>
      </c>
      <c r="CF869">
        <v>-0.00688733</v>
      </c>
      <c r="CG869">
        <v>0.34</v>
      </c>
      <c r="CH869" t="s">
        <v>417</v>
      </c>
      <c r="CI869" t="s">
        <v>417</v>
      </c>
      <c r="CJ869" t="s">
        <v>417</v>
      </c>
      <c r="CK869" t="s">
        <v>417</v>
      </c>
      <c r="CL869" t="s">
        <v>417</v>
      </c>
      <c r="CM869" t="s">
        <v>417</v>
      </c>
      <c r="CN869" t="s">
        <v>417</v>
      </c>
      <c r="CO869" t="s">
        <v>417</v>
      </c>
      <c r="CP869" t="s">
        <v>417</v>
      </c>
      <c r="CQ869" t="s">
        <v>417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1658953416.796428</v>
      </c>
      <c r="DB869">
        <v>1303.370714285714</v>
      </c>
      <c r="DC869">
        <v>1376.663571428571</v>
      </c>
      <c r="DD869">
        <v>22.32778214285715</v>
      </c>
      <c r="DE869">
        <v>15.77813571428571</v>
      </c>
      <c r="DF869">
        <v>1308.081785714286</v>
      </c>
      <c r="DG869">
        <v>22.42563928571429</v>
      </c>
      <c r="DH869">
        <v>500.0466785714285</v>
      </c>
      <c r="DI869">
        <v>90.35373928571427</v>
      </c>
      <c r="DJ869">
        <v>0.1000329035714286</v>
      </c>
      <c r="DK869">
        <v>27.05966428571428</v>
      </c>
      <c r="DL869">
        <v>26.75761071428571</v>
      </c>
      <c r="DM869">
        <v>999.9000000000002</v>
      </c>
      <c r="DN869">
        <v>0</v>
      </c>
      <c r="DO869">
        <v>0</v>
      </c>
      <c r="DP869">
        <v>9994.508214285715</v>
      </c>
      <c r="DQ869">
        <v>0</v>
      </c>
      <c r="DR869">
        <v>11.54776785714285</v>
      </c>
      <c r="DS869">
        <v>-73.29283214285714</v>
      </c>
      <c r="DT869">
        <v>1333.138214285715</v>
      </c>
      <c r="DU869">
        <v>1398.733214285714</v>
      </c>
      <c r="DV869">
        <v>6.549657857142857</v>
      </c>
      <c r="DW869">
        <v>1376.663571428571</v>
      </c>
      <c r="DX869">
        <v>15.77813571428571</v>
      </c>
      <c r="DY869">
        <v>2.017399285714286</v>
      </c>
      <c r="DZ869">
        <v>1.4256125</v>
      </c>
      <c r="EA869">
        <v>17.58156071428571</v>
      </c>
      <c r="EB869">
        <v>12.192825</v>
      </c>
      <c r="EC869">
        <v>1999.999642857143</v>
      </c>
      <c r="ED869">
        <v>0.9799994642857143</v>
      </c>
      <c r="EE869">
        <v>0.02000013571428571</v>
      </c>
      <c r="EF869">
        <v>0</v>
      </c>
      <c r="EG869">
        <v>884.1789285714286</v>
      </c>
      <c r="EH869">
        <v>5.00097</v>
      </c>
      <c r="EI869">
        <v>17592.78928571428</v>
      </c>
      <c r="EJ869">
        <v>16707.58928571429</v>
      </c>
      <c r="EK869">
        <v>38.5</v>
      </c>
      <c r="EL869">
        <v>39.04428571428571</v>
      </c>
      <c r="EM869">
        <v>38.44374999999999</v>
      </c>
      <c r="EN869">
        <v>38.70049999999999</v>
      </c>
      <c r="EO869">
        <v>39.125</v>
      </c>
      <c r="EP869">
        <v>1955.098928571429</v>
      </c>
      <c r="EQ869">
        <v>39.90071428571429</v>
      </c>
      <c r="ER869">
        <v>0</v>
      </c>
      <c r="ES869">
        <v>4218.599999904633</v>
      </c>
      <c r="ET869">
        <v>0</v>
      </c>
      <c r="EU869">
        <v>884.0758461538462</v>
      </c>
      <c r="EV869">
        <v>-4.580854710674222</v>
      </c>
      <c r="EW869">
        <v>-108.0786326185257</v>
      </c>
      <c r="EX869">
        <v>17592.28076923077</v>
      </c>
      <c r="EY869">
        <v>15</v>
      </c>
      <c r="EZ869">
        <v>1658949246.1</v>
      </c>
      <c r="FA869" t="s">
        <v>1397</v>
      </c>
      <c r="FB869">
        <v>1658949228.6</v>
      </c>
      <c r="FC869">
        <v>1658949246.1</v>
      </c>
      <c r="FD869">
        <v>1</v>
      </c>
      <c r="FE869">
        <v>1.075</v>
      </c>
      <c r="FF869">
        <v>0.018</v>
      </c>
      <c r="FG869">
        <v>-2.327</v>
      </c>
      <c r="FH869">
        <v>-0.178</v>
      </c>
      <c r="FI869">
        <v>420</v>
      </c>
      <c r="FJ869">
        <v>13</v>
      </c>
      <c r="FK869">
        <v>0.09</v>
      </c>
      <c r="FL869">
        <v>0.02</v>
      </c>
      <c r="FM869">
        <v>-73.3338</v>
      </c>
      <c r="FN869">
        <v>0.7046949343340531</v>
      </c>
      <c r="FO869">
        <v>0.4499155009554562</v>
      </c>
      <c r="FP869">
        <v>0</v>
      </c>
      <c r="FQ869">
        <v>884.3825000000001</v>
      </c>
      <c r="FR869">
        <v>-5.435003822875339</v>
      </c>
      <c r="FS869">
        <v>0.5691131516770347</v>
      </c>
      <c r="FT869">
        <v>0</v>
      </c>
      <c r="FU869">
        <v>6.561154999999999</v>
      </c>
      <c r="FV869">
        <v>-0.3211393621013182</v>
      </c>
      <c r="FW869">
        <v>0.03241913964003364</v>
      </c>
      <c r="FX869">
        <v>0</v>
      </c>
      <c r="FY869">
        <v>0</v>
      </c>
      <c r="FZ869">
        <v>3</v>
      </c>
      <c r="GA869" t="s">
        <v>439</v>
      </c>
      <c r="GB869">
        <v>2.98358</v>
      </c>
      <c r="GC869">
        <v>2.71601</v>
      </c>
      <c r="GD869">
        <v>0.206919</v>
      </c>
      <c r="GE869">
        <v>0.211339</v>
      </c>
      <c r="GF869">
        <v>0.102203</v>
      </c>
      <c r="GG869">
        <v>0.0786157</v>
      </c>
      <c r="GH869">
        <v>25160.8</v>
      </c>
      <c r="GI869">
        <v>25117.9</v>
      </c>
      <c r="GJ869">
        <v>29482.4</v>
      </c>
      <c r="GK869">
        <v>29451.5</v>
      </c>
      <c r="GL869">
        <v>35064.3</v>
      </c>
      <c r="GM869">
        <v>36085.3</v>
      </c>
      <c r="GN869">
        <v>41528.4</v>
      </c>
      <c r="GO869">
        <v>41970.7</v>
      </c>
      <c r="GP869">
        <v>1.9581</v>
      </c>
      <c r="GQ869">
        <v>1.9056</v>
      </c>
      <c r="GR869">
        <v>0.100389</v>
      </c>
      <c r="GS869">
        <v>0</v>
      </c>
      <c r="GT869">
        <v>25.1182</v>
      </c>
      <c r="GU869">
        <v>999.9</v>
      </c>
      <c r="GV869">
        <v>42.5</v>
      </c>
      <c r="GW869">
        <v>31.5</v>
      </c>
      <c r="GX869">
        <v>21.8324</v>
      </c>
      <c r="GY869">
        <v>63.1235</v>
      </c>
      <c r="GZ869">
        <v>33.7099</v>
      </c>
      <c r="HA869">
        <v>1</v>
      </c>
      <c r="HB869">
        <v>-0.09248480000000001</v>
      </c>
      <c r="HC869">
        <v>0.200542</v>
      </c>
      <c r="HD869">
        <v>20.3328</v>
      </c>
      <c r="HE869">
        <v>5.21804</v>
      </c>
      <c r="HF869">
        <v>12.0099</v>
      </c>
      <c r="HG869">
        <v>4.9896</v>
      </c>
      <c r="HH869">
        <v>3.28858</v>
      </c>
      <c r="HI869">
        <v>9999</v>
      </c>
      <c r="HJ869">
        <v>9999</v>
      </c>
      <c r="HK869">
        <v>9999</v>
      </c>
      <c r="HL869">
        <v>158</v>
      </c>
      <c r="HM869">
        <v>1.86742</v>
      </c>
      <c r="HN869">
        <v>1.86646</v>
      </c>
      <c r="HO869">
        <v>1.86588</v>
      </c>
      <c r="HP869">
        <v>1.86584</v>
      </c>
      <c r="HQ869">
        <v>1.86768</v>
      </c>
      <c r="HR869">
        <v>1.87018</v>
      </c>
      <c r="HS869">
        <v>1.8688</v>
      </c>
      <c r="HT869">
        <v>1.87027</v>
      </c>
      <c r="HU869">
        <v>0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-4.78</v>
      </c>
      <c r="II869">
        <v>-0.0979</v>
      </c>
      <c r="IJ869">
        <v>-0.9279119013753974</v>
      </c>
      <c r="IK869">
        <v>-0.003643892653284941</v>
      </c>
      <c r="IL869">
        <v>8.948238347276123E-07</v>
      </c>
      <c r="IM869">
        <v>-2.445980282225029E-10</v>
      </c>
      <c r="IN869">
        <v>-0.1764634167570225</v>
      </c>
      <c r="IO869">
        <v>-0.01042730378795286</v>
      </c>
      <c r="IP869">
        <v>0.00100284695746963</v>
      </c>
      <c r="IQ869">
        <v>-1.701466411570297E-05</v>
      </c>
      <c r="IR869">
        <v>2</v>
      </c>
      <c r="IS869">
        <v>2310</v>
      </c>
      <c r="IT869">
        <v>1</v>
      </c>
      <c r="IU869">
        <v>25</v>
      </c>
      <c r="IV869">
        <v>69.90000000000001</v>
      </c>
      <c r="IW869">
        <v>69.59999999999999</v>
      </c>
      <c r="IX869">
        <v>2.76001</v>
      </c>
      <c r="IY869">
        <v>2.19971</v>
      </c>
      <c r="IZ869">
        <v>1.39771</v>
      </c>
      <c r="JA869">
        <v>2.34375</v>
      </c>
      <c r="JB869">
        <v>1.49536</v>
      </c>
      <c r="JC869">
        <v>2.32178</v>
      </c>
      <c r="JD869">
        <v>36.1285</v>
      </c>
      <c r="JE869">
        <v>24.1575</v>
      </c>
      <c r="JF869">
        <v>18</v>
      </c>
      <c r="JG869">
        <v>517.069</v>
      </c>
      <c r="JH869">
        <v>439.725</v>
      </c>
      <c r="JI869">
        <v>25</v>
      </c>
      <c r="JJ869">
        <v>26.2642</v>
      </c>
      <c r="JK869">
        <v>30.0001</v>
      </c>
      <c r="JL869">
        <v>26.2376</v>
      </c>
      <c r="JM869">
        <v>26.1774</v>
      </c>
      <c r="JN869">
        <v>55.2266</v>
      </c>
      <c r="JO869">
        <v>28.8279</v>
      </c>
      <c r="JP869">
        <v>43.6406</v>
      </c>
      <c r="JQ869">
        <v>25</v>
      </c>
      <c r="JR869">
        <v>1423.04</v>
      </c>
      <c r="JS869">
        <v>15.9166</v>
      </c>
      <c r="JT869">
        <v>100.82</v>
      </c>
      <c r="JU869">
        <v>100.798</v>
      </c>
    </row>
    <row r="870" spans="1:281">
      <c r="A870">
        <v>854</v>
      </c>
      <c r="B870">
        <v>1658953429.6</v>
      </c>
      <c r="C870">
        <v>11791.59999990463</v>
      </c>
      <c r="D870" t="s">
        <v>2145</v>
      </c>
      <c r="E870" t="s">
        <v>2146</v>
      </c>
      <c r="F870">
        <v>5</v>
      </c>
      <c r="G870" t="s">
        <v>1976</v>
      </c>
      <c r="H870" t="s">
        <v>416</v>
      </c>
      <c r="I870">
        <v>1658953421.814285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1434.191454875452</v>
      </c>
      <c r="AK870">
        <v>1375.647454545455</v>
      </c>
      <c r="AL870">
        <v>3.548905964666141</v>
      </c>
      <c r="AM870">
        <v>65.19457410636298</v>
      </c>
      <c r="AN870">
        <f>(AP870 - AO870 + DI870*1E3/(8.314*(DK870+273.15)) * AR870/DH870 * AQ870) * DH870/(100*CV870) * 1000/(1000 - AP870)</f>
        <v>0</v>
      </c>
      <c r="AO870">
        <v>15.87215093713478</v>
      </c>
      <c r="AP870">
        <v>22.32831393939394</v>
      </c>
      <c r="AQ870">
        <v>0.0001381236582115158</v>
      </c>
      <c r="AR870">
        <v>84.67374055452532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417</v>
      </c>
      <c r="AY870" t="s">
        <v>417</v>
      </c>
      <c r="AZ870">
        <v>0</v>
      </c>
      <c r="BA870">
        <v>0</v>
      </c>
      <c r="BB870">
        <f>1-AZ870/BA870</f>
        <v>0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417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1394</v>
      </c>
      <c r="CA870">
        <v>300</v>
      </c>
      <c r="CB870">
        <v>300</v>
      </c>
      <c r="CC870">
        <v>300</v>
      </c>
      <c r="CD870">
        <v>10389.3</v>
      </c>
      <c r="CE870">
        <v>1221.96</v>
      </c>
      <c r="CF870">
        <v>-0.00688733</v>
      </c>
      <c r="CG870">
        <v>0.34</v>
      </c>
      <c r="CH870" t="s">
        <v>417</v>
      </c>
      <c r="CI870" t="s">
        <v>417</v>
      </c>
      <c r="CJ870" t="s">
        <v>417</v>
      </c>
      <c r="CK870" t="s">
        <v>417</v>
      </c>
      <c r="CL870" t="s">
        <v>417</v>
      </c>
      <c r="CM870" t="s">
        <v>417</v>
      </c>
      <c r="CN870" t="s">
        <v>417</v>
      </c>
      <c r="CO870" t="s">
        <v>417</v>
      </c>
      <c r="CP870" t="s">
        <v>417</v>
      </c>
      <c r="CQ870" t="s">
        <v>417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1658953421.814285</v>
      </c>
      <c r="DB870">
        <v>1320.187857142857</v>
      </c>
      <c r="DC870">
        <v>1393.631428571429</v>
      </c>
      <c r="DD870">
        <v>22.32428928571429</v>
      </c>
      <c r="DE870">
        <v>15.81598928571429</v>
      </c>
      <c r="DF870">
        <v>1324.941785714286</v>
      </c>
      <c r="DG870">
        <v>22.42217857142857</v>
      </c>
      <c r="DH870">
        <v>500.0538571428572</v>
      </c>
      <c r="DI870">
        <v>90.35458214285714</v>
      </c>
      <c r="DJ870">
        <v>0.1000228892857143</v>
      </c>
      <c r="DK870">
        <v>27.06045</v>
      </c>
      <c r="DL870">
        <v>26.76533571428572</v>
      </c>
      <c r="DM870">
        <v>999.9000000000002</v>
      </c>
      <c r="DN870">
        <v>0</v>
      </c>
      <c r="DO870">
        <v>0</v>
      </c>
      <c r="DP870">
        <v>10004.64178571428</v>
      </c>
      <c r="DQ870">
        <v>0</v>
      </c>
      <c r="DR870">
        <v>11.53671785714286</v>
      </c>
      <c r="DS870">
        <v>-73.44387857142858</v>
      </c>
      <c r="DT870">
        <v>1350.333571428572</v>
      </c>
      <c r="DU870">
        <v>1416.028928571428</v>
      </c>
      <c r="DV870">
        <v>6.508312500000001</v>
      </c>
      <c r="DW870">
        <v>1393.631428571429</v>
      </c>
      <c r="DX870">
        <v>15.81598928571429</v>
      </c>
      <c r="DY870">
        <v>2.017103214285715</v>
      </c>
      <c r="DZ870">
        <v>1.429046428571429</v>
      </c>
      <c r="EA870">
        <v>17.57922857142857</v>
      </c>
      <c r="EB870">
        <v>12.22935357142857</v>
      </c>
      <c r="EC870">
        <v>2000.017142857143</v>
      </c>
      <c r="ED870">
        <v>0.9799994642857143</v>
      </c>
      <c r="EE870">
        <v>0.02000013571428572</v>
      </c>
      <c r="EF870">
        <v>0</v>
      </c>
      <c r="EG870">
        <v>883.7578928571428</v>
      </c>
      <c r="EH870">
        <v>5.00097</v>
      </c>
      <c r="EI870">
        <v>17583.63571428572</v>
      </c>
      <c r="EJ870">
        <v>16707.73571428571</v>
      </c>
      <c r="EK870">
        <v>38.5</v>
      </c>
      <c r="EL870">
        <v>39.05535714285714</v>
      </c>
      <c r="EM870">
        <v>38.44375</v>
      </c>
      <c r="EN870">
        <v>38.70049999999999</v>
      </c>
      <c r="EO870">
        <v>39.125</v>
      </c>
      <c r="EP870">
        <v>1955.116071428571</v>
      </c>
      <c r="EQ870">
        <v>39.90107142857143</v>
      </c>
      <c r="ER870">
        <v>0</v>
      </c>
      <c r="ES870">
        <v>4223.399999856949</v>
      </c>
      <c r="ET870">
        <v>0</v>
      </c>
      <c r="EU870">
        <v>883.7106923076924</v>
      </c>
      <c r="EV870">
        <v>-4.719111114540874</v>
      </c>
      <c r="EW870">
        <v>-113.8324786838085</v>
      </c>
      <c r="EX870">
        <v>17583.53076923077</v>
      </c>
      <c r="EY870">
        <v>15</v>
      </c>
      <c r="EZ870">
        <v>1658949246.1</v>
      </c>
      <c r="FA870" t="s">
        <v>1397</v>
      </c>
      <c r="FB870">
        <v>1658949228.6</v>
      </c>
      <c r="FC870">
        <v>1658949246.1</v>
      </c>
      <c r="FD870">
        <v>1</v>
      </c>
      <c r="FE870">
        <v>1.075</v>
      </c>
      <c r="FF870">
        <v>0.018</v>
      </c>
      <c r="FG870">
        <v>-2.327</v>
      </c>
      <c r="FH870">
        <v>-0.178</v>
      </c>
      <c r="FI870">
        <v>420</v>
      </c>
      <c r="FJ870">
        <v>13</v>
      </c>
      <c r="FK870">
        <v>0.09</v>
      </c>
      <c r="FL870">
        <v>0.02</v>
      </c>
      <c r="FM870">
        <v>-73.4630075</v>
      </c>
      <c r="FN870">
        <v>-2.252405628517659</v>
      </c>
      <c r="FO870">
        <v>0.5681283545060469</v>
      </c>
      <c r="FP870">
        <v>0</v>
      </c>
      <c r="FQ870">
        <v>884.0078823529411</v>
      </c>
      <c r="FR870">
        <v>-4.898456834298439</v>
      </c>
      <c r="FS870">
        <v>0.516275391895462</v>
      </c>
      <c r="FT870">
        <v>0</v>
      </c>
      <c r="FU870">
        <v>6.532001750000001</v>
      </c>
      <c r="FV870">
        <v>-0.4645068292683038</v>
      </c>
      <c r="FW870">
        <v>0.0470121843721125</v>
      </c>
      <c r="FX870">
        <v>0</v>
      </c>
      <c r="FY870">
        <v>0</v>
      </c>
      <c r="FZ870">
        <v>3</v>
      </c>
      <c r="GA870" t="s">
        <v>439</v>
      </c>
      <c r="GB870">
        <v>2.98348</v>
      </c>
      <c r="GC870">
        <v>2.7157</v>
      </c>
      <c r="GD870">
        <v>0.208566</v>
      </c>
      <c r="GE870">
        <v>0.212836</v>
      </c>
      <c r="GF870">
        <v>0.102227</v>
      </c>
      <c r="GG870">
        <v>0.07872999999999999</v>
      </c>
      <c r="GH870">
        <v>25108.7</v>
      </c>
      <c r="GI870">
        <v>25070.3</v>
      </c>
      <c r="GJ870">
        <v>29482.4</v>
      </c>
      <c r="GK870">
        <v>29451.5</v>
      </c>
      <c r="GL870">
        <v>35063.2</v>
      </c>
      <c r="GM870">
        <v>36080.9</v>
      </c>
      <c r="GN870">
        <v>41528.1</v>
      </c>
      <c r="GO870">
        <v>41970.8</v>
      </c>
      <c r="GP870">
        <v>1.95802</v>
      </c>
      <c r="GQ870">
        <v>1.9056</v>
      </c>
      <c r="GR870">
        <v>0.101238</v>
      </c>
      <c r="GS870">
        <v>0</v>
      </c>
      <c r="GT870">
        <v>25.1208</v>
      </c>
      <c r="GU870">
        <v>999.9</v>
      </c>
      <c r="GV870">
        <v>42.5</v>
      </c>
      <c r="GW870">
        <v>31.6</v>
      </c>
      <c r="GX870">
        <v>21.957</v>
      </c>
      <c r="GY870">
        <v>63.0135</v>
      </c>
      <c r="GZ870">
        <v>33.774</v>
      </c>
      <c r="HA870">
        <v>1</v>
      </c>
      <c r="HB870">
        <v>-0.0925686</v>
      </c>
      <c r="HC870">
        <v>0.199183</v>
      </c>
      <c r="HD870">
        <v>20.3327</v>
      </c>
      <c r="HE870">
        <v>5.21699</v>
      </c>
      <c r="HF870">
        <v>12.0099</v>
      </c>
      <c r="HG870">
        <v>4.98935</v>
      </c>
      <c r="HH870">
        <v>3.28848</v>
      </c>
      <c r="HI870">
        <v>9999</v>
      </c>
      <c r="HJ870">
        <v>9999</v>
      </c>
      <c r="HK870">
        <v>9999</v>
      </c>
      <c r="HL870">
        <v>158</v>
      </c>
      <c r="HM870">
        <v>1.86742</v>
      </c>
      <c r="HN870">
        <v>1.86646</v>
      </c>
      <c r="HO870">
        <v>1.86586</v>
      </c>
      <c r="HP870">
        <v>1.86584</v>
      </c>
      <c r="HQ870">
        <v>1.86768</v>
      </c>
      <c r="HR870">
        <v>1.87017</v>
      </c>
      <c r="HS870">
        <v>1.86876</v>
      </c>
      <c r="HT870">
        <v>1.87027</v>
      </c>
      <c r="HU870">
        <v>0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-4.83</v>
      </c>
      <c r="II870">
        <v>-0.0979</v>
      </c>
      <c r="IJ870">
        <v>-0.9279119013753974</v>
      </c>
      <c r="IK870">
        <v>-0.003643892653284941</v>
      </c>
      <c r="IL870">
        <v>8.948238347276123E-07</v>
      </c>
      <c r="IM870">
        <v>-2.445980282225029E-10</v>
      </c>
      <c r="IN870">
        <v>-0.1764634167570225</v>
      </c>
      <c r="IO870">
        <v>-0.01042730378795286</v>
      </c>
      <c r="IP870">
        <v>0.00100284695746963</v>
      </c>
      <c r="IQ870">
        <v>-1.701466411570297E-05</v>
      </c>
      <c r="IR870">
        <v>2</v>
      </c>
      <c r="IS870">
        <v>2310</v>
      </c>
      <c r="IT870">
        <v>1</v>
      </c>
      <c r="IU870">
        <v>25</v>
      </c>
      <c r="IV870">
        <v>70</v>
      </c>
      <c r="IW870">
        <v>69.7</v>
      </c>
      <c r="IX870">
        <v>2.78442</v>
      </c>
      <c r="IY870">
        <v>2.19849</v>
      </c>
      <c r="IZ870">
        <v>1.39648</v>
      </c>
      <c r="JA870">
        <v>2.34253</v>
      </c>
      <c r="JB870">
        <v>1.49536</v>
      </c>
      <c r="JC870">
        <v>2.34741</v>
      </c>
      <c r="JD870">
        <v>36.1285</v>
      </c>
      <c r="JE870">
        <v>24.1663</v>
      </c>
      <c r="JF870">
        <v>18</v>
      </c>
      <c r="JG870">
        <v>517.003</v>
      </c>
      <c r="JH870">
        <v>439.725</v>
      </c>
      <c r="JI870">
        <v>24.9998</v>
      </c>
      <c r="JJ870">
        <v>26.2628</v>
      </c>
      <c r="JK870">
        <v>30</v>
      </c>
      <c r="JL870">
        <v>26.2357</v>
      </c>
      <c r="JM870">
        <v>26.1774</v>
      </c>
      <c r="JN870">
        <v>55.7027</v>
      </c>
      <c r="JO870">
        <v>28.8279</v>
      </c>
      <c r="JP870">
        <v>43.2685</v>
      </c>
      <c r="JQ870">
        <v>25</v>
      </c>
      <c r="JR870">
        <v>1436.43</v>
      </c>
      <c r="JS870">
        <v>15.9323</v>
      </c>
      <c r="JT870">
        <v>100.82</v>
      </c>
      <c r="JU870">
        <v>100.798</v>
      </c>
    </row>
    <row r="871" spans="1:281">
      <c r="A871">
        <v>855</v>
      </c>
      <c r="B871">
        <v>1658953434.6</v>
      </c>
      <c r="C871">
        <v>11796.59999990463</v>
      </c>
      <c r="D871" t="s">
        <v>2147</v>
      </c>
      <c r="E871" t="s">
        <v>2148</v>
      </c>
      <c r="F871">
        <v>5</v>
      </c>
      <c r="G871" t="s">
        <v>1976</v>
      </c>
      <c r="H871" t="s">
        <v>416</v>
      </c>
      <c r="I871">
        <v>1658953427.081481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1450.640624657507</v>
      </c>
      <c r="AK871">
        <v>1392.737333333334</v>
      </c>
      <c r="AL871">
        <v>3.38935736593964</v>
      </c>
      <c r="AM871">
        <v>65.19457410636298</v>
      </c>
      <c r="AN871">
        <f>(AP871 - AO871 + DI871*1E3/(8.314*(DK871+273.15)) * AR871/DH871 * AQ871) * DH871/(100*CV871) * 1000/(1000 - AP871)</f>
        <v>0</v>
      </c>
      <c r="AO871">
        <v>15.86245129730697</v>
      </c>
      <c r="AP871">
        <v>22.31693454545455</v>
      </c>
      <c r="AQ871">
        <v>-1.856418711867831E-05</v>
      </c>
      <c r="AR871">
        <v>84.67374055452532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417</v>
      </c>
      <c r="AY871" t="s">
        <v>417</v>
      </c>
      <c r="AZ871">
        <v>0</v>
      </c>
      <c r="BA871">
        <v>0</v>
      </c>
      <c r="BB871">
        <f>1-AZ871/BA871</f>
        <v>0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417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1394</v>
      </c>
      <c r="CA871">
        <v>300</v>
      </c>
      <c r="CB871">
        <v>300</v>
      </c>
      <c r="CC871">
        <v>300</v>
      </c>
      <c r="CD871">
        <v>10389.3</v>
      </c>
      <c r="CE871">
        <v>1221.96</v>
      </c>
      <c r="CF871">
        <v>-0.00688733</v>
      </c>
      <c r="CG871">
        <v>0.34</v>
      </c>
      <c r="CH871" t="s">
        <v>417</v>
      </c>
      <c r="CI871" t="s">
        <v>417</v>
      </c>
      <c r="CJ871" t="s">
        <v>417</v>
      </c>
      <c r="CK871" t="s">
        <v>417</v>
      </c>
      <c r="CL871" t="s">
        <v>417</v>
      </c>
      <c r="CM871" t="s">
        <v>417</v>
      </c>
      <c r="CN871" t="s">
        <v>417</v>
      </c>
      <c r="CO871" t="s">
        <v>417</v>
      </c>
      <c r="CP871" t="s">
        <v>417</v>
      </c>
      <c r="CQ871" t="s">
        <v>417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1658953427.081481</v>
      </c>
      <c r="DB871">
        <v>1337.911851851852</v>
      </c>
      <c r="DC871">
        <v>1411.503703703704</v>
      </c>
      <c r="DD871">
        <v>22.32337037037037</v>
      </c>
      <c r="DE871">
        <v>15.84694814814815</v>
      </c>
      <c r="DF871">
        <v>1342.711481481482</v>
      </c>
      <c r="DG871">
        <v>22.42127037037037</v>
      </c>
      <c r="DH871">
        <v>500.0858518518518</v>
      </c>
      <c r="DI871">
        <v>90.35454074074072</v>
      </c>
      <c r="DJ871">
        <v>0.1000925407407407</v>
      </c>
      <c r="DK871">
        <v>27.06047037037037</v>
      </c>
      <c r="DL871">
        <v>26.77247777777778</v>
      </c>
      <c r="DM871">
        <v>999.9000000000001</v>
      </c>
      <c r="DN871">
        <v>0</v>
      </c>
      <c r="DO871">
        <v>0</v>
      </c>
      <c r="DP871">
        <v>10010.6</v>
      </c>
      <c r="DQ871">
        <v>0</v>
      </c>
      <c r="DR871">
        <v>11.52537407407407</v>
      </c>
      <c r="DS871">
        <v>-73.59200370370371</v>
      </c>
      <c r="DT871">
        <v>1368.460740740741</v>
      </c>
      <c r="DU871">
        <v>1434.233703703704</v>
      </c>
      <c r="DV871">
        <v>6.476436666666667</v>
      </c>
      <c r="DW871">
        <v>1411.503703703704</v>
      </c>
      <c r="DX871">
        <v>15.84694814814815</v>
      </c>
      <c r="DY871">
        <v>2.017019259259259</v>
      </c>
      <c r="DZ871">
        <v>1.431843333333333</v>
      </c>
      <c r="EA871">
        <v>17.57856666666667</v>
      </c>
      <c r="EB871">
        <v>12.2591</v>
      </c>
      <c r="EC871">
        <v>1999.999259259259</v>
      </c>
      <c r="ED871">
        <v>0.9799991111111112</v>
      </c>
      <c r="EE871">
        <v>0.02000048888888889</v>
      </c>
      <c r="EF871">
        <v>0</v>
      </c>
      <c r="EG871">
        <v>883.2388148148149</v>
      </c>
      <c r="EH871">
        <v>5.00097</v>
      </c>
      <c r="EI871">
        <v>17573.67407407408</v>
      </c>
      <c r="EJ871">
        <v>16707.57037037037</v>
      </c>
      <c r="EK871">
        <v>38.5</v>
      </c>
      <c r="EL871">
        <v>39.0551111111111</v>
      </c>
      <c r="EM871">
        <v>38.44633333333333</v>
      </c>
      <c r="EN871">
        <v>38.694</v>
      </c>
      <c r="EO871">
        <v>39.125</v>
      </c>
      <c r="EP871">
        <v>1955.097777777778</v>
      </c>
      <c r="EQ871">
        <v>39.90148148148149</v>
      </c>
      <c r="ER871">
        <v>0</v>
      </c>
      <c r="ES871">
        <v>4228.799999952316</v>
      </c>
      <c r="ET871">
        <v>0</v>
      </c>
      <c r="EU871">
        <v>883.18668</v>
      </c>
      <c r="EV871">
        <v>-6.01692306536349</v>
      </c>
      <c r="EW871">
        <v>-112.1230767999109</v>
      </c>
      <c r="EX871">
        <v>17572.764</v>
      </c>
      <c r="EY871">
        <v>15</v>
      </c>
      <c r="EZ871">
        <v>1658949246.1</v>
      </c>
      <c r="FA871" t="s">
        <v>1397</v>
      </c>
      <c r="FB871">
        <v>1658949228.6</v>
      </c>
      <c r="FC871">
        <v>1658949246.1</v>
      </c>
      <c r="FD871">
        <v>1</v>
      </c>
      <c r="FE871">
        <v>1.075</v>
      </c>
      <c r="FF871">
        <v>0.018</v>
      </c>
      <c r="FG871">
        <v>-2.327</v>
      </c>
      <c r="FH871">
        <v>-0.178</v>
      </c>
      <c r="FI871">
        <v>420</v>
      </c>
      <c r="FJ871">
        <v>13</v>
      </c>
      <c r="FK871">
        <v>0.09</v>
      </c>
      <c r="FL871">
        <v>0.02</v>
      </c>
      <c r="FM871">
        <v>-73.40062439024391</v>
      </c>
      <c r="FN871">
        <v>-1.891181184668915</v>
      </c>
      <c r="FO871">
        <v>0.5669533855233021</v>
      </c>
      <c r="FP871">
        <v>0</v>
      </c>
      <c r="FQ871">
        <v>883.5244411764705</v>
      </c>
      <c r="FR871">
        <v>-5.119190223919611</v>
      </c>
      <c r="FS871">
        <v>0.5380722776277838</v>
      </c>
      <c r="FT871">
        <v>0</v>
      </c>
      <c r="FU871">
        <v>6.501760243902439</v>
      </c>
      <c r="FV871">
        <v>-0.4242857142857213</v>
      </c>
      <c r="FW871">
        <v>0.04551704261299488</v>
      </c>
      <c r="FX871">
        <v>0</v>
      </c>
      <c r="FY871">
        <v>0</v>
      </c>
      <c r="FZ871">
        <v>3</v>
      </c>
      <c r="GA871" t="s">
        <v>439</v>
      </c>
      <c r="GB871">
        <v>2.98351</v>
      </c>
      <c r="GC871">
        <v>2.71569</v>
      </c>
      <c r="GD871">
        <v>0.21014</v>
      </c>
      <c r="GE871">
        <v>0.214329</v>
      </c>
      <c r="GF871">
        <v>0.102179</v>
      </c>
      <c r="GG871">
        <v>0.0786596</v>
      </c>
      <c r="GH871">
        <v>25058.2</v>
      </c>
      <c r="GI871">
        <v>25022.4</v>
      </c>
      <c r="GJ871">
        <v>29481.8</v>
      </c>
      <c r="GK871">
        <v>29451.1</v>
      </c>
      <c r="GL871">
        <v>35064.4</v>
      </c>
      <c r="GM871">
        <v>36083.3</v>
      </c>
      <c r="GN871">
        <v>41527.2</v>
      </c>
      <c r="GO871">
        <v>41970.3</v>
      </c>
      <c r="GP871">
        <v>1.95812</v>
      </c>
      <c r="GQ871">
        <v>1.90572</v>
      </c>
      <c r="GR871">
        <v>0.101291</v>
      </c>
      <c r="GS871">
        <v>0</v>
      </c>
      <c r="GT871">
        <v>25.1235</v>
      </c>
      <c r="GU871">
        <v>999.9</v>
      </c>
      <c r="GV871">
        <v>42.4</v>
      </c>
      <c r="GW871">
        <v>31.6</v>
      </c>
      <c r="GX871">
        <v>21.9074</v>
      </c>
      <c r="GY871">
        <v>63.0835</v>
      </c>
      <c r="GZ871">
        <v>33.754</v>
      </c>
      <c r="HA871">
        <v>1</v>
      </c>
      <c r="HB871">
        <v>-0.09263970000000001</v>
      </c>
      <c r="HC871">
        <v>0.197511</v>
      </c>
      <c r="HD871">
        <v>20.3328</v>
      </c>
      <c r="HE871">
        <v>5.21819</v>
      </c>
      <c r="HF871">
        <v>12.0099</v>
      </c>
      <c r="HG871">
        <v>4.98955</v>
      </c>
      <c r="HH871">
        <v>3.28865</v>
      </c>
      <c r="HI871">
        <v>9999</v>
      </c>
      <c r="HJ871">
        <v>9999</v>
      </c>
      <c r="HK871">
        <v>9999</v>
      </c>
      <c r="HL871">
        <v>158</v>
      </c>
      <c r="HM871">
        <v>1.86743</v>
      </c>
      <c r="HN871">
        <v>1.86646</v>
      </c>
      <c r="HO871">
        <v>1.86587</v>
      </c>
      <c r="HP871">
        <v>1.86584</v>
      </c>
      <c r="HQ871">
        <v>1.86768</v>
      </c>
      <c r="HR871">
        <v>1.87019</v>
      </c>
      <c r="HS871">
        <v>1.86878</v>
      </c>
      <c r="HT871">
        <v>1.87027</v>
      </c>
      <c r="HU871">
        <v>0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-4.86</v>
      </c>
      <c r="II871">
        <v>-0.098</v>
      </c>
      <c r="IJ871">
        <v>-0.9279119013753974</v>
      </c>
      <c r="IK871">
        <v>-0.003643892653284941</v>
      </c>
      <c r="IL871">
        <v>8.948238347276123E-07</v>
      </c>
      <c r="IM871">
        <v>-2.445980282225029E-10</v>
      </c>
      <c r="IN871">
        <v>-0.1764634167570225</v>
      </c>
      <c r="IO871">
        <v>-0.01042730378795286</v>
      </c>
      <c r="IP871">
        <v>0.00100284695746963</v>
      </c>
      <c r="IQ871">
        <v>-1.701466411570297E-05</v>
      </c>
      <c r="IR871">
        <v>2</v>
      </c>
      <c r="IS871">
        <v>2310</v>
      </c>
      <c r="IT871">
        <v>1</v>
      </c>
      <c r="IU871">
        <v>25</v>
      </c>
      <c r="IV871">
        <v>70.09999999999999</v>
      </c>
      <c r="IW871">
        <v>69.8</v>
      </c>
      <c r="IX871">
        <v>2.8064</v>
      </c>
      <c r="IY871">
        <v>2.1936</v>
      </c>
      <c r="IZ871">
        <v>1.39648</v>
      </c>
      <c r="JA871">
        <v>2.34497</v>
      </c>
      <c r="JB871">
        <v>1.49536</v>
      </c>
      <c r="JC871">
        <v>2.35474</v>
      </c>
      <c r="JD871">
        <v>36.1285</v>
      </c>
      <c r="JE871">
        <v>24.1663</v>
      </c>
      <c r="JF871">
        <v>18</v>
      </c>
      <c r="JG871">
        <v>517.068</v>
      </c>
      <c r="JH871">
        <v>439.8</v>
      </c>
      <c r="JI871">
        <v>24.9996</v>
      </c>
      <c r="JJ871">
        <v>26.262</v>
      </c>
      <c r="JK871">
        <v>30</v>
      </c>
      <c r="JL871">
        <v>26.2357</v>
      </c>
      <c r="JM871">
        <v>26.1774</v>
      </c>
      <c r="JN871">
        <v>56.2558</v>
      </c>
      <c r="JO871">
        <v>28.5573</v>
      </c>
      <c r="JP871">
        <v>43.2685</v>
      </c>
      <c r="JQ871">
        <v>25</v>
      </c>
      <c r="JR871">
        <v>1456.56</v>
      </c>
      <c r="JS871">
        <v>15.9736</v>
      </c>
      <c r="JT871">
        <v>100.818</v>
      </c>
      <c r="JU871">
        <v>100.797</v>
      </c>
    </row>
    <row r="872" spans="1:281">
      <c r="A872">
        <v>856</v>
      </c>
      <c r="B872">
        <v>1658953439.6</v>
      </c>
      <c r="C872">
        <v>11801.59999990463</v>
      </c>
      <c r="D872" t="s">
        <v>2149</v>
      </c>
      <c r="E872" t="s">
        <v>2150</v>
      </c>
      <c r="F872">
        <v>5</v>
      </c>
      <c r="G872" t="s">
        <v>1976</v>
      </c>
      <c r="H872" t="s">
        <v>416</v>
      </c>
      <c r="I872">
        <v>1658953432.1</v>
      </c>
      <c r="J872">
        <f>(K872)/1000</f>
        <v>0</v>
      </c>
      <c r="K872">
        <f>IF(CZ872, AN872, AH872)</f>
        <v>0</v>
      </c>
      <c r="L872">
        <f>IF(CZ872, AI872, AG872)</f>
        <v>0</v>
      </c>
      <c r="M872">
        <f>DB872 - IF(AU872&gt;1, L872*CV872*100.0/(AW872*DP872), 0)</f>
        <v>0</v>
      </c>
      <c r="N872">
        <f>((T872-J872/2)*M872-L872)/(T872+J872/2)</f>
        <v>0</v>
      </c>
      <c r="O872">
        <f>N872*(DI872+DJ872)/1000.0</f>
        <v>0</v>
      </c>
      <c r="P872">
        <f>(DB872 - IF(AU872&gt;1, L872*CV872*100.0/(AW872*DP872), 0))*(DI872+DJ872)/1000.0</f>
        <v>0</v>
      </c>
      <c r="Q872">
        <f>2.0/((1/S872-1/R872)+SIGN(S872)*SQRT((1/S872-1/R872)*(1/S872-1/R872) + 4*CW872/((CW872+1)*(CW872+1))*(2*1/S872*1/R872-1/R872*1/R872)))</f>
        <v>0</v>
      </c>
      <c r="R872">
        <f>IF(LEFT(CX872,1)&lt;&gt;"0",IF(LEFT(CX872,1)="1",3.0,CY872),$D$5+$E$5*(DP872*DI872/($K$5*1000))+$F$5*(DP872*DI872/($K$5*1000))*MAX(MIN(CV872,$J$5),$I$5)*MAX(MIN(CV872,$J$5),$I$5)+$G$5*MAX(MIN(CV872,$J$5),$I$5)*(DP872*DI872/($K$5*1000))+$H$5*(DP872*DI872/($K$5*1000))*(DP872*DI872/($K$5*1000)))</f>
        <v>0</v>
      </c>
      <c r="S872">
        <f>J872*(1000-(1000*0.61365*exp(17.502*W872/(240.97+W872))/(DI872+DJ872)+DD872)/2)/(1000*0.61365*exp(17.502*W872/(240.97+W872))/(DI872+DJ872)-DD872)</f>
        <v>0</v>
      </c>
      <c r="T872">
        <f>1/((CW872+1)/(Q872/1.6)+1/(R872/1.37)) + CW872/((CW872+1)/(Q872/1.6) + CW872/(R872/1.37))</f>
        <v>0</v>
      </c>
      <c r="U872">
        <f>(CR872*CU872)</f>
        <v>0</v>
      </c>
      <c r="V872">
        <f>(DK872+(U872+2*0.95*5.67E-8*(((DK872+$B$7)+273)^4-(DK872+273)^4)-44100*J872)/(1.84*29.3*R872+8*0.95*5.67E-8*(DK872+273)^3))</f>
        <v>0</v>
      </c>
      <c r="W872">
        <f>($C$7*DL872+$D$7*DM872+$E$7*V872)</f>
        <v>0</v>
      </c>
      <c r="X872">
        <f>0.61365*exp(17.502*W872/(240.97+W872))</f>
        <v>0</v>
      </c>
      <c r="Y872">
        <f>(Z872/AA872*100)</f>
        <v>0</v>
      </c>
      <c r="Z872">
        <f>DD872*(DI872+DJ872)/1000</f>
        <v>0</v>
      </c>
      <c r="AA872">
        <f>0.61365*exp(17.502*DK872/(240.97+DK872))</f>
        <v>0</v>
      </c>
      <c r="AB872">
        <f>(X872-DD872*(DI872+DJ872)/1000)</f>
        <v>0</v>
      </c>
      <c r="AC872">
        <f>(-J872*44100)</f>
        <v>0</v>
      </c>
      <c r="AD872">
        <f>2*29.3*R872*0.92*(DK872-W872)</f>
        <v>0</v>
      </c>
      <c r="AE872">
        <f>2*0.95*5.67E-8*(((DK872+$B$7)+273)^4-(W872+273)^4)</f>
        <v>0</v>
      </c>
      <c r="AF872">
        <f>U872+AE872+AC872+AD872</f>
        <v>0</v>
      </c>
      <c r="AG872">
        <f>DH872*AU872*(DC872-DB872*(1000-AU872*DE872)/(1000-AU872*DD872))/(100*CV872)</f>
        <v>0</v>
      </c>
      <c r="AH872">
        <f>1000*DH872*AU872*(DD872-DE872)/(100*CV872*(1000-AU872*DD872))</f>
        <v>0</v>
      </c>
      <c r="AI872">
        <f>(AJ872 - AK872 - DI872*1E3/(8.314*(DK872+273.15)) * AM872/DH872 * AL872) * DH872/(100*CV872) * (1000 - DE872)/1000</f>
        <v>0</v>
      </c>
      <c r="AJ872">
        <v>1467.528489492285</v>
      </c>
      <c r="AK872">
        <v>1409.678121212121</v>
      </c>
      <c r="AL872">
        <v>3.38218087672117</v>
      </c>
      <c r="AM872">
        <v>65.19457410636298</v>
      </c>
      <c r="AN872">
        <f>(AP872 - AO872 + DI872*1E3/(8.314*(DK872+273.15)) * AR872/DH872 * AQ872) * DH872/(100*CV872) * 1000/(1000 - AP872)</f>
        <v>0</v>
      </c>
      <c r="AO872">
        <v>15.8635619480691</v>
      </c>
      <c r="AP872">
        <v>22.29289272727273</v>
      </c>
      <c r="AQ872">
        <v>-0.006289486228236614</v>
      </c>
      <c r="AR872">
        <v>84.67374055452532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MAX(0,($B$13+$C$13*DP872)/(1+$D$13*DP872)*DI872/(DK872+273)*$E$13)</f>
        <v>0</v>
      </c>
      <c r="AX872" t="s">
        <v>417</v>
      </c>
      <c r="AY872" t="s">
        <v>417</v>
      </c>
      <c r="AZ872">
        <v>0</v>
      </c>
      <c r="BA872">
        <v>0</v>
      </c>
      <c r="BB872">
        <f>1-AZ872/BA872</f>
        <v>0</v>
      </c>
      <c r="BC872">
        <v>0</v>
      </c>
      <c r="BD872" t="s">
        <v>417</v>
      </c>
      <c r="BE872" t="s">
        <v>417</v>
      </c>
      <c r="BF872">
        <v>0</v>
      </c>
      <c r="BG872">
        <v>0</v>
      </c>
      <c r="BH872">
        <f>1-BF872/BG872</f>
        <v>0</v>
      </c>
      <c r="BI872">
        <v>0.5</v>
      </c>
      <c r="BJ872">
        <f>CS872</f>
        <v>0</v>
      </c>
      <c r="BK872">
        <f>L872</f>
        <v>0</v>
      </c>
      <c r="BL872">
        <f>BH872*BI872*BJ872</f>
        <v>0</v>
      </c>
      <c r="BM872">
        <f>(BK872-BC872)/BJ872</f>
        <v>0</v>
      </c>
      <c r="BN872">
        <f>(BA872-BG872)/BG872</f>
        <v>0</v>
      </c>
      <c r="BO872">
        <f>AZ872/(BB872+AZ872/BG872)</f>
        <v>0</v>
      </c>
      <c r="BP872" t="s">
        <v>417</v>
      </c>
      <c r="BQ872">
        <v>0</v>
      </c>
      <c r="BR872">
        <f>IF(BQ872&lt;&gt;0, BQ872, BO872)</f>
        <v>0</v>
      </c>
      <c r="BS872">
        <f>1-BR872/BG872</f>
        <v>0</v>
      </c>
      <c r="BT872">
        <f>(BG872-BF872)/(BG872-BR872)</f>
        <v>0</v>
      </c>
      <c r="BU872">
        <f>(BA872-BG872)/(BA872-BR872)</f>
        <v>0</v>
      </c>
      <c r="BV872">
        <f>(BG872-BF872)/(BG872-AZ872)</f>
        <v>0</v>
      </c>
      <c r="BW872">
        <f>(BA872-BG872)/(BA872-AZ872)</f>
        <v>0</v>
      </c>
      <c r="BX872">
        <f>(BT872*BR872/BF872)</f>
        <v>0</v>
      </c>
      <c r="BY872">
        <f>(1-BX872)</f>
        <v>0</v>
      </c>
      <c r="BZ872">
        <v>1394</v>
      </c>
      <c r="CA872">
        <v>300</v>
      </c>
      <c r="CB872">
        <v>300</v>
      </c>
      <c r="CC872">
        <v>300</v>
      </c>
      <c r="CD872">
        <v>10389.3</v>
      </c>
      <c r="CE872">
        <v>1221.96</v>
      </c>
      <c r="CF872">
        <v>-0.00688733</v>
      </c>
      <c r="CG872">
        <v>0.34</v>
      </c>
      <c r="CH872" t="s">
        <v>417</v>
      </c>
      <c r="CI872" t="s">
        <v>417</v>
      </c>
      <c r="CJ872" t="s">
        <v>417</v>
      </c>
      <c r="CK872" t="s">
        <v>417</v>
      </c>
      <c r="CL872" t="s">
        <v>417</v>
      </c>
      <c r="CM872" t="s">
        <v>417</v>
      </c>
      <c r="CN872" t="s">
        <v>417</v>
      </c>
      <c r="CO872" t="s">
        <v>417</v>
      </c>
      <c r="CP872" t="s">
        <v>417</v>
      </c>
      <c r="CQ872" t="s">
        <v>417</v>
      </c>
      <c r="CR872">
        <f>$B$11*DQ872+$C$11*DR872+$F$11*EC872*(1-EF872)</f>
        <v>0</v>
      </c>
      <c r="CS872">
        <f>CR872*CT872</f>
        <v>0</v>
      </c>
      <c r="CT872">
        <f>($B$11*$D$9+$C$11*$D$9+$F$11*((EP872+EH872)/MAX(EP872+EH872+EQ872, 0.1)*$I$9+EQ872/MAX(EP872+EH872+EQ872, 0.1)*$J$9))/($B$11+$C$11+$F$11)</f>
        <v>0</v>
      </c>
      <c r="CU872">
        <f>($B$11*$K$9+$C$11*$K$9+$F$11*((EP872+EH872)/MAX(EP872+EH872+EQ872, 0.1)*$P$9+EQ872/MAX(EP872+EH872+EQ872, 0.1)*$Q$9))/($B$11+$C$11+$F$11)</f>
        <v>0</v>
      </c>
      <c r="CV872">
        <v>6</v>
      </c>
      <c r="CW872">
        <v>0.5</v>
      </c>
      <c r="CX872" t="s">
        <v>418</v>
      </c>
      <c r="CY872">
        <v>2</v>
      </c>
      <c r="CZ872" t="b">
        <v>1</v>
      </c>
      <c r="DA872">
        <v>1658953432.1</v>
      </c>
      <c r="DB872">
        <v>1354.882592592592</v>
      </c>
      <c r="DC872">
        <v>1428.365555555556</v>
      </c>
      <c r="DD872">
        <v>22.31661111111111</v>
      </c>
      <c r="DE872">
        <v>15.869</v>
      </c>
      <c r="DF872">
        <v>1359.725925925926</v>
      </c>
      <c r="DG872">
        <v>22.41457777777778</v>
      </c>
      <c r="DH872">
        <v>500.0702592592592</v>
      </c>
      <c r="DI872">
        <v>90.35361851851852</v>
      </c>
      <c r="DJ872">
        <v>0.1000302444444444</v>
      </c>
      <c r="DK872">
        <v>27.05932962962963</v>
      </c>
      <c r="DL872">
        <v>26.78248148148148</v>
      </c>
      <c r="DM872">
        <v>999.9000000000001</v>
      </c>
      <c r="DN872">
        <v>0</v>
      </c>
      <c r="DO872">
        <v>0</v>
      </c>
      <c r="DP872">
        <v>10006.75851851852</v>
      </c>
      <c r="DQ872">
        <v>0</v>
      </c>
      <c r="DR872">
        <v>11.52995555555556</v>
      </c>
      <c r="DS872">
        <v>-73.48297037037038</v>
      </c>
      <c r="DT872">
        <v>1385.808888888889</v>
      </c>
      <c r="DU872">
        <v>1451.398888888889</v>
      </c>
      <c r="DV872">
        <v>6.44762888888889</v>
      </c>
      <c r="DW872">
        <v>1428.365555555556</v>
      </c>
      <c r="DX872">
        <v>15.869</v>
      </c>
      <c r="DY872">
        <v>2.016388888888888</v>
      </c>
      <c r="DZ872">
        <v>1.433820740740741</v>
      </c>
      <c r="EA872">
        <v>17.57361481481481</v>
      </c>
      <c r="EB872">
        <v>12.28010740740741</v>
      </c>
      <c r="EC872">
        <v>1999.999629629629</v>
      </c>
      <c r="ED872">
        <v>0.9799994444444444</v>
      </c>
      <c r="EE872">
        <v>0.02000015555555556</v>
      </c>
      <c r="EF872">
        <v>0</v>
      </c>
      <c r="EG872">
        <v>882.7297777777777</v>
      </c>
      <c r="EH872">
        <v>5.00097</v>
      </c>
      <c r="EI872">
        <v>17564.64814814815</v>
      </c>
      <c r="EJ872">
        <v>16707.57407407407</v>
      </c>
      <c r="EK872">
        <v>38.5</v>
      </c>
      <c r="EL872">
        <v>39.0551111111111</v>
      </c>
      <c r="EM872">
        <v>38.458</v>
      </c>
      <c r="EN872">
        <v>38.70100000000001</v>
      </c>
      <c r="EO872">
        <v>39.125</v>
      </c>
      <c r="EP872">
        <v>1955.098888888889</v>
      </c>
      <c r="EQ872">
        <v>39.90074074074074</v>
      </c>
      <c r="ER872">
        <v>0</v>
      </c>
      <c r="ES872">
        <v>4233.599999904633</v>
      </c>
      <c r="ET872">
        <v>0</v>
      </c>
      <c r="EU872">
        <v>882.7167999999999</v>
      </c>
      <c r="EV872">
        <v>-6.267076934229716</v>
      </c>
      <c r="EW872">
        <v>-104.4923078643673</v>
      </c>
      <c r="EX872">
        <v>17564.124</v>
      </c>
      <c r="EY872">
        <v>15</v>
      </c>
      <c r="EZ872">
        <v>1658949246.1</v>
      </c>
      <c r="FA872" t="s">
        <v>1397</v>
      </c>
      <c r="FB872">
        <v>1658949228.6</v>
      </c>
      <c r="FC872">
        <v>1658949246.1</v>
      </c>
      <c r="FD872">
        <v>1</v>
      </c>
      <c r="FE872">
        <v>1.075</v>
      </c>
      <c r="FF872">
        <v>0.018</v>
      </c>
      <c r="FG872">
        <v>-2.327</v>
      </c>
      <c r="FH872">
        <v>-0.178</v>
      </c>
      <c r="FI872">
        <v>420</v>
      </c>
      <c r="FJ872">
        <v>13</v>
      </c>
      <c r="FK872">
        <v>0.09</v>
      </c>
      <c r="FL872">
        <v>0.02</v>
      </c>
      <c r="FM872">
        <v>-73.44416829268293</v>
      </c>
      <c r="FN872">
        <v>0.5152745644597426</v>
      </c>
      <c r="FO872">
        <v>0.5229859548732118</v>
      </c>
      <c r="FP872">
        <v>0</v>
      </c>
      <c r="FQ872">
        <v>883.0740882352941</v>
      </c>
      <c r="FR872">
        <v>-5.881970973414962</v>
      </c>
      <c r="FS872">
        <v>0.6104269175145338</v>
      </c>
      <c r="FT872">
        <v>0</v>
      </c>
      <c r="FU872">
        <v>6.470712439024391</v>
      </c>
      <c r="FV872">
        <v>-0.3028900348431837</v>
      </c>
      <c r="FW872">
        <v>0.0347692119750827</v>
      </c>
      <c r="FX872">
        <v>0</v>
      </c>
      <c r="FY872">
        <v>0</v>
      </c>
      <c r="FZ872">
        <v>3</v>
      </c>
      <c r="GA872" t="s">
        <v>439</v>
      </c>
      <c r="GB872">
        <v>2.98343</v>
      </c>
      <c r="GC872">
        <v>2.71558</v>
      </c>
      <c r="GD872">
        <v>0.211703</v>
      </c>
      <c r="GE872">
        <v>0.215856</v>
      </c>
      <c r="GF872">
        <v>0.102114</v>
      </c>
      <c r="GG872">
        <v>0.0788064</v>
      </c>
      <c r="GH872">
        <v>25008.4</v>
      </c>
      <c r="GI872">
        <v>24974</v>
      </c>
      <c r="GJ872">
        <v>29481.5</v>
      </c>
      <c r="GK872">
        <v>29451.3</v>
      </c>
      <c r="GL872">
        <v>35066.6</v>
      </c>
      <c r="GM872">
        <v>36077.5</v>
      </c>
      <c r="GN872">
        <v>41526.8</v>
      </c>
      <c r="GO872">
        <v>41970.3</v>
      </c>
      <c r="GP872">
        <v>1.95825</v>
      </c>
      <c r="GQ872">
        <v>1.90595</v>
      </c>
      <c r="GR872">
        <v>0.102401</v>
      </c>
      <c r="GS872">
        <v>0</v>
      </c>
      <c r="GT872">
        <v>25.1256</v>
      </c>
      <c r="GU872">
        <v>999.9</v>
      </c>
      <c r="GV872">
        <v>42.4</v>
      </c>
      <c r="GW872">
        <v>31.5</v>
      </c>
      <c r="GX872">
        <v>21.7819</v>
      </c>
      <c r="GY872">
        <v>63.2735</v>
      </c>
      <c r="GZ872">
        <v>33.8261</v>
      </c>
      <c r="HA872">
        <v>1</v>
      </c>
      <c r="HB872">
        <v>-0.0926067</v>
      </c>
      <c r="HC872">
        <v>0.196043</v>
      </c>
      <c r="HD872">
        <v>20.3328</v>
      </c>
      <c r="HE872">
        <v>5.21729</v>
      </c>
      <c r="HF872">
        <v>12.0099</v>
      </c>
      <c r="HG872">
        <v>4.9893</v>
      </c>
      <c r="HH872">
        <v>3.28855</v>
      </c>
      <c r="HI872">
        <v>9999</v>
      </c>
      <c r="HJ872">
        <v>9999</v>
      </c>
      <c r="HK872">
        <v>9999</v>
      </c>
      <c r="HL872">
        <v>158</v>
      </c>
      <c r="HM872">
        <v>1.86741</v>
      </c>
      <c r="HN872">
        <v>1.86646</v>
      </c>
      <c r="HO872">
        <v>1.86588</v>
      </c>
      <c r="HP872">
        <v>1.86584</v>
      </c>
      <c r="HQ872">
        <v>1.86768</v>
      </c>
      <c r="HR872">
        <v>1.87017</v>
      </c>
      <c r="HS872">
        <v>1.86876</v>
      </c>
      <c r="HT872">
        <v>1.87027</v>
      </c>
      <c r="HU872">
        <v>0</v>
      </c>
      <c r="HV872">
        <v>0</v>
      </c>
      <c r="HW872">
        <v>0</v>
      </c>
      <c r="HX872">
        <v>0</v>
      </c>
      <c r="HY872" t="s">
        <v>421</v>
      </c>
      <c r="HZ872" t="s">
        <v>422</v>
      </c>
      <c r="IA872" t="s">
        <v>423</v>
      </c>
      <c r="IB872" t="s">
        <v>423</v>
      </c>
      <c r="IC872" t="s">
        <v>423</v>
      </c>
      <c r="ID872" t="s">
        <v>423</v>
      </c>
      <c r="IE872">
        <v>0</v>
      </c>
      <c r="IF872">
        <v>100</v>
      </c>
      <c r="IG872">
        <v>100</v>
      </c>
      <c r="IH872">
        <v>-4.91</v>
      </c>
      <c r="II872">
        <v>-0.0982</v>
      </c>
      <c r="IJ872">
        <v>-0.9279119013753974</v>
      </c>
      <c r="IK872">
        <v>-0.003643892653284941</v>
      </c>
      <c r="IL872">
        <v>8.948238347276123E-07</v>
      </c>
      <c r="IM872">
        <v>-2.445980282225029E-10</v>
      </c>
      <c r="IN872">
        <v>-0.1764634167570225</v>
      </c>
      <c r="IO872">
        <v>-0.01042730378795286</v>
      </c>
      <c r="IP872">
        <v>0.00100284695746963</v>
      </c>
      <c r="IQ872">
        <v>-1.701466411570297E-05</v>
      </c>
      <c r="IR872">
        <v>2</v>
      </c>
      <c r="IS872">
        <v>2310</v>
      </c>
      <c r="IT872">
        <v>1</v>
      </c>
      <c r="IU872">
        <v>25</v>
      </c>
      <c r="IV872">
        <v>70.2</v>
      </c>
      <c r="IW872">
        <v>69.90000000000001</v>
      </c>
      <c r="IX872">
        <v>2.83569</v>
      </c>
      <c r="IY872">
        <v>2.19116</v>
      </c>
      <c r="IZ872">
        <v>1.39771</v>
      </c>
      <c r="JA872">
        <v>2.34375</v>
      </c>
      <c r="JB872">
        <v>1.49536</v>
      </c>
      <c r="JC872">
        <v>2.35229</v>
      </c>
      <c r="JD872">
        <v>36.1285</v>
      </c>
      <c r="JE872">
        <v>24.1663</v>
      </c>
      <c r="JF872">
        <v>18</v>
      </c>
      <c r="JG872">
        <v>517.149</v>
      </c>
      <c r="JH872">
        <v>439.936</v>
      </c>
      <c r="JI872">
        <v>24.9996</v>
      </c>
      <c r="JJ872">
        <v>26.262</v>
      </c>
      <c r="JK872">
        <v>30</v>
      </c>
      <c r="JL872">
        <v>26.2357</v>
      </c>
      <c r="JM872">
        <v>26.1774</v>
      </c>
      <c r="JN872">
        <v>56.7178</v>
      </c>
      <c r="JO872">
        <v>28.2814</v>
      </c>
      <c r="JP872">
        <v>43.2685</v>
      </c>
      <c r="JQ872">
        <v>25</v>
      </c>
      <c r="JR872">
        <v>1470</v>
      </c>
      <c r="JS872">
        <v>16.0184</v>
      </c>
      <c r="JT872">
        <v>100.817</v>
      </c>
      <c r="JU872">
        <v>100.797</v>
      </c>
    </row>
    <row r="873" spans="1:281">
      <c r="A873">
        <v>857</v>
      </c>
      <c r="B873">
        <v>1658953444.6</v>
      </c>
      <c r="C873">
        <v>11806.59999990463</v>
      </c>
      <c r="D873" t="s">
        <v>2151</v>
      </c>
      <c r="E873" t="s">
        <v>2152</v>
      </c>
      <c r="F873">
        <v>5</v>
      </c>
      <c r="G873" t="s">
        <v>1976</v>
      </c>
      <c r="H873" t="s">
        <v>416</v>
      </c>
      <c r="I873">
        <v>1658953436.814285</v>
      </c>
      <c r="J873">
        <f>(K873)/1000</f>
        <v>0</v>
      </c>
      <c r="K873">
        <f>IF(CZ873, AN873, AH873)</f>
        <v>0</v>
      </c>
      <c r="L873">
        <f>IF(CZ873, AI873, AG873)</f>
        <v>0</v>
      </c>
      <c r="M873">
        <f>DB873 - IF(AU873&gt;1, L873*CV873*100.0/(AW873*DP873), 0)</f>
        <v>0</v>
      </c>
      <c r="N873">
        <f>((T873-J873/2)*M873-L873)/(T873+J873/2)</f>
        <v>0</v>
      </c>
      <c r="O873">
        <f>N873*(DI873+DJ873)/1000.0</f>
        <v>0</v>
      </c>
      <c r="P873">
        <f>(DB873 - IF(AU873&gt;1, L873*CV873*100.0/(AW873*DP873), 0))*(DI873+DJ873)/1000.0</f>
        <v>0</v>
      </c>
      <c r="Q873">
        <f>2.0/((1/S873-1/R873)+SIGN(S873)*SQRT((1/S873-1/R873)*(1/S873-1/R873) + 4*CW873/((CW873+1)*(CW873+1))*(2*1/S873*1/R873-1/R873*1/R873)))</f>
        <v>0</v>
      </c>
      <c r="R873">
        <f>IF(LEFT(CX873,1)&lt;&gt;"0",IF(LEFT(CX873,1)="1",3.0,CY873),$D$5+$E$5*(DP873*DI873/($K$5*1000))+$F$5*(DP873*DI873/($K$5*1000))*MAX(MIN(CV873,$J$5),$I$5)*MAX(MIN(CV873,$J$5),$I$5)+$G$5*MAX(MIN(CV873,$J$5),$I$5)*(DP873*DI873/($K$5*1000))+$H$5*(DP873*DI873/($K$5*1000))*(DP873*DI873/($K$5*1000)))</f>
        <v>0</v>
      </c>
      <c r="S873">
        <f>J873*(1000-(1000*0.61365*exp(17.502*W873/(240.97+W873))/(DI873+DJ873)+DD873)/2)/(1000*0.61365*exp(17.502*W873/(240.97+W873))/(DI873+DJ873)-DD873)</f>
        <v>0</v>
      </c>
      <c r="T873">
        <f>1/((CW873+1)/(Q873/1.6)+1/(R873/1.37)) + CW873/((CW873+1)/(Q873/1.6) + CW873/(R873/1.37))</f>
        <v>0</v>
      </c>
      <c r="U873">
        <f>(CR873*CU873)</f>
        <v>0</v>
      </c>
      <c r="V873">
        <f>(DK873+(U873+2*0.95*5.67E-8*(((DK873+$B$7)+273)^4-(DK873+273)^4)-44100*J873)/(1.84*29.3*R873+8*0.95*5.67E-8*(DK873+273)^3))</f>
        <v>0</v>
      </c>
      <c r="W873">
        <f>($C$7*DL873+$D$7*DM873+$E$7*V873)</f>
        <v>0</v>
      </c>
      <c r="X873">
        <f>0.61365*exp(17.502*W873/(240.97+W873))</f>
        <v>0</v>
      </c>
      <c r="Y873">
        <f>(Z873/AA873*100)</f>
        <v>0</v>
      </c>
      <c r="Z873">
        <f>DD873*(DI873+DJ873)/1000</f>
        <v>0</v>
      </c>
      <c r="AA873">
        <f>0.61365*exp(17.502*DK873/(240.97+DK873))</f>
        <v>0</v>
      </c>
      <c r="AB873">
        <f>(X873-DD873*(DI873+DJ873)/1000)</f>
        <v>0</v>
      </c>
      <c r="AC873">
        <f>(-J873*44100)</f>
        <v>0</v>
      </c>
      <c r="AD873">
        <f>2*29.3*R873*0.92*(DK873-W873)</f>
        <v>0</v>
      </c>
      <c r="AE873">
        <f>2*0.95*5.67E-8*(((DK873+$B$7)+273)^4-(W873+273)^4)</f>
        <v>0</v>
      </c>
      <c r="AF873">
        <f>U873+AE873+AC873+AD873</f>
        <v>0</v>
      </c>
      <c r="AG873">
        <f>DH873*AU873*(DC873-DB873*(1000-AU873*DE873)/(1000-AU873*DD873))/(100*CV873)</f>
        <v>0</v>
      </c>
      <c r="AH873">
        <f>1000*DH873*AU873*(DD873-DE873)/(100*CV873*(1000-AU873*DD873))</f>
        <v>0</v>
      </c>
      <c r="AI873">
        <f>(AJ873 - AK873 - DI873*1E3/(8.314*(DK873+273.15)) * AM873/DH873 * AL873) * DH873/(100*CV873) * (1000 - DE873)/1000</f>
        <v>0</v>
      </c>
      <c r="AJ873">
        <v>1484.348278382756</v>
      </c>
      <c r="AK873">
        <v>1426.69909090909</v>
      </c>
      <c r="AL873">
        <v>3.412421755780211</v>
      </c>
      <c r="AM873">
        <v>65.19457410636298</v>
      </c>
      <c r="AN873">
        <f>(AP873 - AO873 + DI873*1E3/(8.314*(DK873+273.15)) * AR873/DH873 * AQ873) * DH873/(100*CV873) * 1000/(1000 - AP873)</f>
        <v>0</v>
      </c>
      <c r="AO873">
        <v>15.91211103297194</v>
      </c>
      <c r="AP873">
        <v>22.29277272727272</v>
      </c>
      <c r="AQ873">
        <v>-0.0002231214377789545</v>
      </c>
      <c r="AR873">
        <v>84.67374055452532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MAX(0,($B$13+$C$13*DP873)/(1+$D$13*DP873)*DI873/(DK873+273)*$E$13)</f>
        <v>0</v>
      </c>
      <c r="AX873" t="s">
        <v>417</v>
      </c>
      <c r="AY873" t="s">
        <v>417</v>
      </c>
      <c r="AZ873">
        <v>0</v>
      </c>
      <c r="BA873">
        <v>0</v>
      </c>
      <c r="BB873">
        <f>1-AZ873/BA873</f>
        <v>0</v>
      </c>
      <c r="BC873">
        <v>0</v>
      </c>
      <c r="BD873" t="s">
        <v>417</v>
      </c>
      <c r="BE873" t="s">
        <v>417</v>
      </c>
      <c r="BF873">
        <v>0</v>
      </c>
      <c r="BG873">
        <v>0</v>
      </c>
      <c r="BH873">
        <f>1-BF873/BG873</f>
        <v>0</v>
      </c>
      <c r="BI873">
        <v>0.5</v>
      </c>
      <c r="BJ873">
        <f>CS873</f>
        <v>0</v>
      </c>
      <c r="BK873">
        <f>L873</f>
        <v>0</v>
      </c>
      <c r="BL873">
        <f>BH873*BI873*BJ873</f>
        <v>0</v>
      </c>
      <c r="BM873">
        <f>(BK873-BC873)/BJ873</f>
        <v>0</v>
      </c>
      <c r="BN873">
        <f>(BA873-BG873)/BG873</f>
        <v>0</v>
      </c>
      <c r="BO873">
        <f>AZ873/(BB873+AZ873/BG873)</f>
        <v>0</v>
      </c>
      <c r="BP873" t="s">
        <v>417</v>
      </c>
      <c r="BQ873">
        <v>0</v>
      </c>
      <c r="BR873">
        <f>IF(BQ873&lt;&gt;0, BQ873, BO873)</f>
        <v>0</v>
      </c>
      <c r="BS873">
        <f>1-BR873/BG873</f>
        <v>0</v>
      </c>
      <c r="BT873">
        <f>(BG873-BF873)/(BG873-BR873)</f>
        <v>0</v>
      </c>
      <c r="BU873">
        <f>(BA873-BG873)/(BA873-BR873)</f>
        <v>0</v>
      </c>
      <c r="BV873">
        <f>(BG873-BF873)/(BG873-AZ873)</f>
        <v>0</v>
      </c>
      <c r="BW873">
        <f>(BA873-BG873)/(BA873-AZ873)</f>
        <v>0</v>
      </c>
      <c r="BX873">
        <f>(BT873*BR873/BF873)</f>
        <v>0</v>
      </c>
      <c r="BY873">
        <f>(1-BX873)</f>
        <v>0</v>
      </c>
      <c r="BZ873">
        <v>1394</v>
      </c>
      <c r="CA873">
        <v>300</v>
      </c>
      <c r="CB873">
        <v>300</v>
      </c>
      <c r="CC873">
        <v>300</v>
      </c>
      <c r="CD873">
        <v>10389.3</v>
      </c>
      <c r="CE873">
        <v>1221.96</v>
      </c>
      <c r="CF873">
        <v>-0.00688733</v>
      </c>
      <c r="CG873">
        <v>0.34</v>
      </c>
      <c r="CH873" t="s">
        <v>417</v>
      </c>
      <c r="CI873" t="s">
        <v>417</v>
      </c>
      <c r="CJ873" t="s">
        <v>417</v>
      </c>
      <c r="CK873" t="s">
        <v>417</v>
      </c>
      <c r="CL873" t="s">
        <v>417</v>
      </c>
      <c r="CM873" t="s">
        <v>417</v>
      </c>
      <c r="CN873" t="s">
        <v>417</v>
      </c>
      <c r="CO873" t="s">
        <v>417</v>
      </c>
      <c r="CP873" t="s">
        <v>417</v>
      </c>
      <c r="CQ873" t="s">
        <v>417</v>
      </c>
      <c r="CR873">
        <f>$B$11*DQ873+$C$11*DR873+$F$11*EC873*(1-EF873)</f>
        <v>0</v>
      </c>
      <c r="CS873">
        <f>CR873*CT873</f>
        <v>0</v>
      </c>
      <c r="CT873">
        <f>($B$11*$D$9+$C$11*$D$9+$F$11*((EP873+EH873)/MAX(EP873+EH873+EQ873, 0.1)*$I$9+EQ873/MAX(EP873+EH873+EQ873, 0.1)*$J$9))/($B$11+$C$11+$F$11)</f>
        <v>0</v>
      </c>
      <c r="CU873">
        <f>($B$11*$K$9+$C$11*$K$9+$F$11*((EP873+EH873)/MAX(EP873+EH873+EQ873, 0.1)*$P$9+EQ873/MAX(EP873+EH873+EQ873, 0.1)*$Q$9))/($B$11+$C$11+$F$11)</f>
        <v>0</v>
      </c>
      <c r="CV873">
        <v>6</v>
      </c>
      <c r="CW873">
        <v>0.5</v>
      </c>
      <c r="CX873" t="s">
        <v>418</v>
      </c>
      <c r="CY873">
        <v>2</v>
      </c>
      <c r="CZ873" t="b">
        <v>1</v>
      </c>
      <c r="DA873">
        <v>1658953436.814285</v>
      </c>
      <c r="DB873">
        <v>1370.669285714286</v>
      </c>
      <c r="DC873">
        <v>1443.838571428571</v>
      </c>
      <c r="DD873">
        <v>22.30680357142857</v>
      </c>
      <c r="DE873">
        <v>15.884625</v>
      </c>
      <c r="DF873">
        <v>1375.553928571429</v>
      </c>
      <c r="DG873">
        <v>22.40484285714286</v>
      </c>
      <c r="DH873">
        <v>500.0661071428571</v>
      </c>
      <c r="DI873">
        <v>90.35224285714287</v>
      </c>
      <c r="DJ873">
        <v>0.1000249214285714</v>
      </c>
      <c r="DK873">
        <v>27.05753928571429</v>
      </c>
      <c r="DL873">
        <v>26.79318214285714</v>
      </c>
      <c r="DM873">
        <v>999.9000000000002</v>
      </c>
      <c r="DN873">
        <v>0</v>
      </c>
      <c r="DO873">
        <v>0</v>
      </c>
      <c r="DP873">
        <v>9999.082857142856</v>
      </c>
      <c r="DQ873">
        <v>0</v>
      </c>
      <c r="DR873">
        <v>11.53687142857143</v>
      </c>
      <c r="DS873">
        <v>-73.16935714285714</v>
      </c>
      <c r="DT873">
        <v>1401.9425</v>
      </c>
      <c r="DU873">
        <v>1467.145</v>
      </c>
      <c r="DV873">
        <v>6.422187142857143</v>
      </c>
      <c r="DW873">
        <v>1443.838571428571</v>
      </c>
      <c r="DX873">
        <v>15.884625</v>
      </c>
      <c r="DY873">
        <v>2.015470714285714</v>
      </c>
      <c r="DZ873">
        <v>1.435210357142857</v>
      </c>
      <c r="EA873">
        <v>17.56639642857143</v>
      </c>
      <c r="EB873">
        <v>12.29482142857143</v>
      </c>
      <c r="EC873">
        <v>1999.994285714286</v>
      </c>
      <c r="ED873">
        <v>0.9799996785714286</v>
      </c>
      <c r="EE873">
        <v>0.01999992142857143</v>
      </c>
      <c r="EF873">
        <v>0</v>
      </c>
      <c r="EG873">
        <v>882.2823928571428</v>
      </c>
      <c r="EH873">
        <v>5.00097</v>
      </c>
      <c r="EI873">
        <v>17556.22142857143</v>
      </c>
      <c r="EJ873">
        <v>16707.53214285714</v>
      </c>
      <c r="EK873">
        <v>38.5</v>
      </c>
      <c r="EL873">
        <v>39.05535714285713</v>
      </c>
      <c r="EM873">
        <v>38.46849999999999</v>
      </c>
      <c r="EN873">
        <v>38.705</v>
      </c>
      <c r="EO873">
        <v>39.125</v>
      </c>
      <c r="EP873">
        <v>1955.093928571428</v>
      </c>
      <c r="EQ873">
        <v>39.90035714285715</v>
      </c>
      <c r="ER873">
        <v>0</v>
      </c>
      <c r="ES873">
        <v>4238.399999856949</v>
      </c>
      <c r="ET873">
        <v>0</v>
      </c>
      <c r="EU873">
        <v>882.2427600000001</v>
      </c>
      <c r="EV873">
        <v>-5.359692312703269</v>
      </c>
      <c r="EW873">
        <v>-106.1923078554604</v>
      </c>
      <c r="EX873">
        <v>17555.488</v>
      </c>
      <c r="EY873">
        <v>15</v>
      </c>
      <c r="EZ873">
        <v>1658949246.1</v>
      </c>
      <c r="FA873" t="s">
        <v>1397</v>
      </c>
      <c r="FB873">
        <v>1658949228.6</v>
      </c>
      <c r="FC873">
        <v>1658949246.1</v>
      </c>
      <c r="FD873">
        <v>1</v>
      </c>
      <c r="FE873">
        <v>1.075</v>
      </c>
      <c r="FF873">
        <v>0.018</v>
      </c>
      <c r="FG873">
        <v>-2.327</v>
      </c>
      <c r="FH873">
        <v>-0.178</v>
      </c>
      <c r="FI873">
        <v>420</v>
      </c>
      <c r="FJ873">
        <v>13</v>
      </c>
      <c r="FK873">
        <v>0.09</v>
      </c>
      <c r="FL873">
        <v>0.02</v>
      </c>
      <c r="FM873">
        <v>-73.38659</v>
      </c>
      <c r="FN873">
        <v>3.70326979362118</v>
      </c>
      <c r="FO873">
        <v>0.4430326504897801</v>
      </c>
      <c r="FP873">
        <v>0</v>
      </c>
      <c r="FQ873">
        <v>882.5882058823528</v>
      </c>
      <c r="FR873">
        <v>-5.758548508556017</v>
      </c>
      <c r="FS873">
        <v>0.6000869926843388</v>
      </c>
      <c r="FT873">
        <v>0</v>
      </c>
      <c r="FU873">
        <v>6.430185</v>
      </c>
      <c r="FV873">
        <v>-0.332496585365864</v>
      </c>
      <c r="FW873">
        <v>0.03766954685153509</v>
      </c>
      <c r="FX873">
        <v>0</v>
      </c>
      <c r="FY873">
        <v>0</v>
      </c>
      <c r="FZ873">
        <v>3</v>
      </c>
      <c r="GA873" t="s">
        <v>439</v>
      </c>
      <c r="GB873">
        <v>2.98332</v>
      </c>
      <c r="GC873">
        <v>2.71559</v>
      </c>
      <c r="GD873">
        <v>0.213252</v>
      </c>
      <c r="GE873">
        <v>0.217274</v>
      </c>
      <c r="GF873">
        <v>0.102108</v>
      </c>
      <c r="GG873">
        <v>0.0789816</v>
      </c>
      <c r="GH873">
        <v>24959.6</v>
      </c>
      <c r="GI873">
        <v>24928.8</v>
      </c>
      <c r="GJ873">
        <v>29481.7</v>
      </c>
      <c r="GK873">
        <v>29451.2</v>
      </c>
      <c r="GL873">
        <v>35067.3</v>
      </c>
      <c r="GM873">
        <v>36070.5</v>
      </c>
      <c r="GN873">
        <v>41527.3</v>
      </c>
      <c r="GO873">
        <v>41970.2</v>
      </c>
      <c r="GP873">
        <v>1.95802</v>
      </c>
      <c r="GQ873">
        <v>1.9061</v>
      </c>
      <c r="GR873">
        <v>0.10249</v>
      </c>
      <c r="GS873">
        <v>0</v>
      </c>
      <c r="GT873">
        <v>25.127</v>
      </c>
      <c r="GU873">
        <v>999.9</v>
      </c>
      <c r="GV873">
        <v>42.4</v>
      </c>
      <c r="GW873">
        <v>31.5</v>
      </c>
      <c r="GX873">
        <v>21.7819</v>
      </c>
      <c r="GY873">
        <v>63.1635</v>
      </c>
      <c r="GZ873">
        <v>33.7981</v>
      </c>
      <c r="HA873">
        <v>1</v>
      </c>
      <c r="HB873">
        <v>-0.092655</v>
      </c>
      <c r="HC873">
        <v>0.195229</v>
      </c>
      <c r="HD873">
        <v>20.3327</v>
      </c>
      <c r="HE873">
        <v>5.21729</v>
      </c>
      <c r="HF873">
        <v>12.0099</v>
      </c>
      <c r="HG873">
        <v>4.9892</v>
      </c>
      <c r="HH873">
        <v>3.2885</v>
      </c>
      <c r="HI873">
        <v>9999</v>
      </c>
      <c r="HJ873">
        <v>9999</v>
      </c>
      <c r="HK873">
        <v>9999</v>
      </c>
      <c r="HL873">
        <v>158</v>
      </c>
      <c r="HM873">
        <v>1.86743</v>
      </c>
      <c r="HN873">
        <v>1.86646</v>
      </c>
      <c r="HO873">
        <v>1.86588</v>
      </c>
      <c r="HP873">
        <v>1.86584</v>
      </c>
      <c r="HQ873">
        <v>1.86768</v>
      </c>
      <c r="HR873">
        <v>1.87016</v>
      </c>
      <c r="HS873">
        <v>1.86876</v>
      </c>
      <c r="HT873">
        <v>1.87027</v>
      </c>
      <c r="HU873">
        <v>0</v>
      </c>
      <c r="HV873">
        <v>0</v>
      </c>
      <c r="HW873">
        <v>0</v>
      </c>
      <c r="HX873">
        <v>0</v>
      </c>
      <c r="HY873" t="s">
        <v>421</v>
      </c>
      <c r="HZ873" t="s">
        <v>422</v>
      </c>
      <c r="IA873" t="s">
        <v>423</v>
      </c>
      <c r="IB873" t="s">
        <v>423</v>
      </c>
      <c r="IC873" t="s">
        <v>423</v>
      </c>
      <c r="ID873" t="s">
        <v>423</v>
      </c>
      <c r="IE873">
        <v>0</v>
      </c>
      <c r="IF873">
        <v>100</v>
      </c>
      <c r="IG873">
        <v>100</v>
      </c>
      <c r="IH873">
        <v>-4.95</v>
      </c>
      <c r="II873">
        <v>-0.0982</v>
      </c>
      <c r="IJ873">
        <v>-0.9279119013753974</v>
      </c>
      <c r="IK873">
        <v>-0.003643892653284941</v>
      </c>
      <c r="IL873">
        <v>8.948238347276123E-07</v>
      </c>
      <c r="IM873">
        <v>-2.445980282225029E-10</v>
      </c>
      <c r="IN873">
        <v>-0.1764634167570225</v>
      </c>
      <c r="IO873">
        <v>-0.01042730378795286</v>
      </c>
      <c r="IP873">
        <v>0.00100284695746963</v>
      </c>
      <c r="IQ873">
        <v>-1.701466411570297E-05</v>
      </c>
      <c r="IR873">
        <v>2</v>
      </c>
      <c r="IS873">
        <v>2310</v>
      </c>
      <c r="IT873">
        <v>1</v>
      </c>
      <c r="IU873">
        <v>25</v>
      </c>
      <c r="IV873">
        <v>70.3</v>
      </c>
      <c r="IW873">
        <v>70</v>
      </c>
      <c r="IX873">
        <v>2.85767</v>
      </c>
      <c r="IY873">
        <v>2.19604</v>
      </c>
      <c r="IZ873">
        <v>1.39648</v>
      </c>
      <c r="JA873">
        <v>2.34375</v>
      </c>
      <c r="JB873">
        <v>1.49536</v>
      </c>
      <c r="JC873">
        <v>2.35474</v>
      </c>
      <c r="JD873">
        <v>36.1285</v>
      </c>
      <c r="JE873">
        <v>24.1663</v>
      </c>
      <c r="JF873">
        <v>18</v>
      </c>
      <c r="JG873">
        <v>517.001</v>
      </c>
      <c r="JH873">
        <v>440.017</v>
      </c>
      <c r="JI873">
        <v>24.9997</v>
      </c>
      <c r="JJ873">
        <v>26.26</v>
      </c>
      <c r="JK873">
        <v>29.9999</v>
      </c>
      <c r="JL873">
        <v>26.2354</v>
      </c>
      <c r="JM873">
        <v>26.1761</v>
      </c>
      <c r="JN873">
        <v>57.2049</v>
      </c>
      <c r="JO873">
        <v>28.0097</v>
      </c>
      <c r="JP873">
        <v>43.2685</v>
      </c>
      <c r="JQ873">
        <v>25</v>
      </c>
      <c r="JR873">
        <v>1490.12</v>
      </c>
      <c r="JS873">
        <v>16.0512</v>
      </c>
      <c r="JT873">
        <v>100.818</v>
      </c>
      <c r="JU873">
        <v>100.797</v>
      </c>
    </row>
    <row r="874" spans="1:281">
      <c r="A874">
        <v>858</v>
      </c>
      <c r="B874">
        <v>1658953449.6</v>
      </c>
      <c r="C874">
        <v>11811.59999990463</v>
      </c>
      <c r="D874" t="s">
        <v>2153</v>
      </c>
      <c r="E874" t="s">
        <v>2154</v>
      </c>
      <c r="F874">
        <v>5</v>
      </c>
      <c r="G874" t="s">
        <v>1976</v>
      </c>
      <c r="H874" t="s">
        <v>416</v>
      </c>
      <c r="I874">
        <v>1658953442.1</v>
      </c>
      <c r="J874">
        <f>(K874)/1000</f>
        <v>0</v>
      </c>
      <c r="K874">
        <f>IF(CZ874, AN874, AH874)</f>
        <v>0</v>
      </c>
      <c r="L874">
        <f>IF(CZ874, AI874, AG874)</f>
        <v>0</v>
      </c>
      <c r="M874">
        <f>DB874 - IF(AU874&gt;1, L874*CV874*100.0/(AW874*DP874), 0)</f>
        <v>0</v>
      </c>
      <c r="N874">
        <f>((T874-J874/2)*M874-L874)/(T874+J874/2)</f>
        <v>0</v>
      </c>
      <c r="O874">
        <f>N874*(DI874+DJ874)/1000.0</f>
        <v>0</v>
      </c>
      <c r="P874">
        <f>(DB874 - IF(AU874&gt;1, L874*CV874*100.0/(AW874*DP874), 0))*(DI874+DJ874)/1000.0</f>
        <v>0</v>
      </c>
      <c r="Q874">
        <f>2.0/((1/S874-1/R874)+SIGN(S874)*SQRT((1/S874-1/R874)*(1/S874-1/R874) + 4*CW874/((CW874+1)*(CW874+1))*(2*1/S874*1/R874-1/R874*1/R874)))</f>
        <v>0</v>
      </c>
      <c r="R874">
        <f>IF(LEFT(CX874,1)&lt;&gt;"0",IF(LEFT(CX874,1)="1",3.0,CY874),$D$5+$E$5*(DP874*DI874/($K$5*1000))+$F$5*(DP874*DI874/($K$5*1000))*MAX(MIN(CV874,$J$5),$I$5)*MAX(MIN(CV874,$J$5),$I$5)+$G$5*MAX(MIN(CV874,$J$5),$I$5)*(DP874*DI874/($K$5*1000))+$H$5*(DP874*DI874/($K$5*1000))*(DP874*DI874/($K$5*1000)))</f>
        <v>0</v>
      </c>
      <c r="S874">
        <f>J874*(1000-(1000*0.61365*exp(17.502*W874/(240.97+W874))/(DI874+DJ874)+DD874)/2)/(1000*0.61365*exp(17.502*W874/(240.97+W874))/(DI874+DJ874)-DD874)</f>
        <v>0</v>
      </c>
      <c r="T874">
        <f>1/((CW874+1)/(Q874/1.6)+1/(R874/1.37)) + CW874/((CW874+1)/(Q874/1.6) + CW874/(R874/1.37))</f>
        <v>0</v>
      </c>
      <c r="U874">
        <f>(CR874*CU874)</f>
        <v>0</v>
      </c>
      <c r="V874">
        <f>(DK874+(U874+2*0.95*5.67E-8*(((DK874+$B$7)+273)^4-(DK874+273)^4)-44100*J874)/(1.84*29.3*R874+8*0.95*5.67E-8*(DK874+273)^3))</f>
        <v>0</v>
      </c>
      <c r="W874">
        <f>($C$7*DL874+$D$7*DM874+$E$7*V874)</f>
        <v>0</v>
      </c>
      <c r="X874">
        <f>0.61365*exp(17.502*W874/(240.97+W874))</f>
        <v>0</v>
      </c>
      <c r="Y874">
        <f>(Z874/AA874*100)</f>
        <v>0</v>
      </c>
      <c r="Z874">
        <f>DD874*(DI874+DJ874)/1000</f>
        <v>0</v>
      </c>
      <c r="AA874">
        <f>0.61365*exp(17.502*DK874/(240.97+DK874))</f>
        <v>0</v>
      </c>
      <c r="AB874">
        <f>(X874-DD874*(DI874+DJ874)/1000)</f>
        <v>0</v>
      </c>
      <c r="AC874">
        <f>(-J874*44100)</f>
        <v>0</v>
      </c>
      <c r="AD874">
        <f>2*29.3*R874*0.92*(DK874-W874)</f>
        <v>0</v>
      </c>
      <c r="AE874">
        <f>2*0.95*5.67E-8*(((DK874+$B$7)+273)^4-(W874+273)^4)</f>
        <v>0</v>
      </c>
      <c r="AF874">
        <f>U874+AE874+AC874+AD874</f>
        <v>0</v>
      </c>
      <c r="AG874">
        <f>DH874*AU874*(DC874-DB874*(1000-AU874*DE874)/(1000-AU874*DD874))/(100*CV874)</f>
        <v>0</v>
      </c>
      <c r="AH874">
        <f>1000*DH874*AU874*(DD874-DE874)/(100*CV874*(1000-AU874*DD874))</f>
        <v>0</v>
      </c>
      <c r="AI874">
        <f>(AJ874 - AK874 - DI874*1E3/(8.314*(DK874+273.15)) * AM874/DH874 * AL874) * DH874/(100*CV874) * (1000 - DE874)/1000</f>
        <v>0</v>
      </c>
      <c r="AJ874">
        <v>1500.816325166209</v>
      </c>
      <c r="AK874">
        <v>1443.224242424242</v>
      </c>
      <c r="AL874">
        <v>3.300512984670672</v>
      </c>
      <c r="AM874">
        <v>65.19457410636298</v>
      </c>
      <c r="AN874">
        <f>(AP874 - AO874 + DI874*1E3/(8.314*(DK874+273.15)) * AR874/DH874 * AQ874) * DH874/(100*CV874) * 1000/(1000 - AP874)</f>
        <v>0</v>
      </c>
      <c r="AO874">
        <v>15.95924648259035</v>
      </c>
      <c r="AP874">
        <v>22.28465575757575</v>
      </c>
      <c r="AQ874">
        <v>-0.0006345182870459877</v>
      </c>
      <c r="AR874">
        <v>84.67374055452532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MAX(0,($B$13+$C$13*DP874)/(1+$D$13*DP874)*DI874/(DK874+273)*$E$13)</f>
        <v>0</v>
      </c>
      <c r="AX874" t="s">
        <v>417</v>
      </c>
      <c r="AY874" t="s">
        <v>417</v>
      </c>
      <c r="AZ874">
        <v>0</v>
      </c>
      <c r="BA874">
        <v>0</v>
      </c>
      <c r="BB874">
        <f>1-AZ874/BA874</f>
        <v>0</v>
      </c>
      <c r="BC874">
        <v>0</v>
      </c>
      <c r="BD874" t="s">
        <v>417</v>
      </c>
      <c r="BE874" t="s">
        <v>417</v>
      </c>
      <c r="BF874">
        <v>0</v>
      </c>
      <c r="BG874">
        <v>0</v>
      </c>
      <c r="BH874">
        <f>1-BF874/BG874</f>
        <v>0</v>
      </c>
      <c r="BI874">
        <v>0.5</v>
      </c>
      <c r="BJ874">
        <f>CS874</f>
        <v>0</v>
      </c>
      <c r="BK874">
        <f>L874</f>
        <v>0</v>
      </c>
      <c r="BL874">
        <f>BH874*BI874*BJ874</f>
        <v>0</v>
      </c>
      <c r="BM874">
        <f>(BK874-BC874)/BJ874</f>
        <v>0</v>
      </c>
      <c r="BN874">
        <f>(BA874-BG874)/BG874</f>
        <v>0</v>
      </c>
      <c r="BO874">
        <f>AZ874/(BB874+AZ874/BG874)</f>
        <v>0</v>
      </c>
      <c r="BP874" t="s">
        <v>417</v>
      </c>
      <c r="BQ874">
        <v>0</v>
      </c>
      <c r="BR874">
        <f>IF(BQ874&lt;&gt;0, BQ874, BO874)</f>
        <v>0</v>
      </c>
      <c r="BS874">
        <f>1-BR874/BG874</f>
        <v>0</v>
      </c>
      <c r="BT874">
        <f>(BG874-BF874)/(BG874-BR874)</f>
        <v>0</v>
      </c>
      <c r="BU874">
        <f>(BA874-BG874)/(BA874-BR874)</f>
        <v>0</v>
      </c>
      <c r="BV874">
        <f>(BG874-BF874)/(BG874-AZ874)</f>
        <v>0</v>
      </c>
      <c r="BW874">
        <f>(BA874-BG874)/(BA874-AZ874)</f>
        <v>0</v>
      </c>
      <c r="BX874">
        <f>(BT874*BR874/BF874)</f>
        <v>0</v>
      </c>
      <c r="BY874">
        <f>(1-BX874)</f>
        <v>0</v>
      </c>
      <c r="BZ874">
        <v>1394</v>
      </c>
      <c r="CA874">
        <v>300</v>
      </c>
      <c r="CB874">
        <v>300</v>
      </c>
      <c r="CC874">
        <v>300</v>
      </c>
      <c r="CD874">
        <v>10389.3</v>
      </c>
      <c r="CE874">
        <v>1221.96</v>
      </c>
      <c r="CF874">
        <v>-0.00688733</v>
      </c>
      <c r="CG874">
        <v>0.34</v>
      </c>
      <c r="CH874" t="s">
        <v>417</v>
      </c>
      <c r="CI874" t="s">
        <v>417</v>
      </c>
      <c r="CJ874" t="s">
        <v>417</v>
      </c>
      <c r="CK874" t="s">
        <v>417</v>
      </c>
      <c r="CL874" t="s">
        <v>417</v>
      </c>
      <c r="CM874" t="s">
        <v>417</v>
      </c>
      <c r="CN874" t="s">
        <v>417</v>
      </c>
      <c r="CO874" t="s">
        <v>417</v>
      </c>
      <c r="CP874" t="s">
        <v>417</v>
      </c>
      <c r="CQ874" t="s">
        <v>417</v>
      </c>
      <c r="CR874">
        <f>$B$11*DQ874+$C$11*DR874+$F$11*EC874*(1-EF874)</f>
        <v>0</v>
      </c>
      <c r="CS874">
        <f>CR874*CT874</f>
        <v>0</v>
      </c>
      <c r="CT874">
        <f>($B$11*$D$9+$C$11*$D$9+$F$11*((EP874+EH874)/MAX(EP874+EH874+EQ874, 0.1)*$I$9+EQ874/MAX(EP874+EH874+EQ874, 0.1)*$J$9))/($B$11+$C$11+$F$11)</f>
        <v>0</v>
      </c>
      <c r="CU874">
        <f>($B$11*$K$9+$C$11*$K$9+$F$11*((EP874+EH874)/MAX(EP874+EH874+EQ874, 0.1)*$P$9+EQ874/MAX(EP874+EH874+EQ874, 0.1)*$Q$9))/($B$11+$C$11+$F$11)</f>
        <v>0</v>
      </c>
      <c r="CV874">
        <v>6</v>
      </c>
      <c r="CW874">
        <v>0.5</v>
      </c>
      <c r="CX874" t="s">
        <v>418</v>
      </c>
      <c r="CY874">
        <v>2</v>
      </c>
      <c r="CZ874" t="b">
        <v>1</v>
      </c>
      <c r="DA874">
        <v>1658953442.1</v>
      </c>
      <c r="DB874">
        <v>1388.147777777778</v>
      </c>
      <c r="DC874">
        <v>1461.183703703704</v>
      </c>
      <c r="DD874">
        <v>22.29374814814815</v>
      </c>
      <c r="DE874">
        <v>15.92346666666666</v>
      </c>
      <c r="DF874">
        <v>1393.078518518519</v>
      </c>
      <c r="DG874">
        <v>22.3918962962963</v>
      </c>
      <c r="DH874">
        <v>500.0491851851852</v>
      </c>
      <c r="DI874">
        <v>90.35141111111113</v>
      </c>
      <c r="DJ874">
        <v>0.09995685925925928</v>
      </c>
      <c r="DK874">
        <v>27.05830740740741</v>
      </c>
      <c r="DL874">
        <v>26.8010037037037</v>
      </c>
      <c r="DM874">
        <v>999.9000000000001</v>
      </c>
      <c r="DN874">
        <v>0</v>
      </c>
      <c r="DO874">
        <v>0</v>
      </c>
      <c r="DP874">
        <v>9998.54074074074</v>
      </c>
      <c r="DQ874">
        <v>0</v>
      </c>
      <c r="DR874">
        <v>11.54677037037037</v>
      </c>
      <c r="DS874">
        <v>-73.03547037037036</v>
      </c>
      <c r="DT874">
        <v>1419.802222222222</v>
      </c>
      <c r="DU874">
        <v>1484.828518518518</v>
      </c>
      <c r="DV874">
        <v>6.370276296296296</v>
      </c>
      <c r="DW874">
        <v>1461.183703703704</v>
      </c>
      <c r="DX874">
        <v>15.92346666666666</v>
      </c>
      <c r="DY874">
        <v>2.014271851851852</v>
      </c>
      <c r="DZ874">
        <v>1.438706296296296</v>
      </c>
      <c r="EA874">
        <v>17.55697407407407</v>
      </c>
      <c r="EB874">
        <v>12.33180740740741</v>
      </c>
      <c r="EC874">
        <v>2000.001851851852</v>
      </c>
      <c r="ED874">
        <v>0.98</v>
      </c>
      <c r="EE874">
        <v>0.0199996</v>
      </c>
      <c r="EF874">
        <v>0</v>
      </c>
      <c r="EG874">
        <v>881.7742222222222</v>
      </c>
      <c r="EH874">
        <v>5.00097</v>
      </c>
      <c r="EI874">
        <v>17546.85555555556</v>
      </c>
      <c r="EJ874">
        <v>16707.6037037037</v>
      </c>
      <c r="EK874">
        <v>38.50229629629629</v>
      </c>
      <c r="EL874">
        <v>39.0574074074074</v>
      </c>
      <c r="EM874">
        <v>38.48133333333334</v>
      </c>
      <c r="EN874">
        <v>38.715</v>
      </c>
      <c r="EO874">
        <v>39.125</v>
      </c>
      <c r="EP874">
        <v>1955.101851851852</v>
      </c>
      <c r="EQ874">
        <v>39.9</v>
      </c>
      <c r="ER874">
        <v>0</v>
      </c>
      <c r="ES874">
        <v>4243.799999952316</v>
      </c>
      <c r="ET874">
        <v>0</v>
      </c>
      <c r="EU874">
        <v>881.76</v>
      </c>
      <c r="EV874">
        <v>-5.394393151098972</v>
      </c>
      <c r="EW874">
        <v>-112.229059683247</v>
      </c>
      <c r="EX874">
        <v>17546.36538461538</v>
      </c>
      <c r="EY874">
        <v>15</v>
      </c>
      <c r="EZ874">
        <v>1658949246.1</v>
      </c>
      <c r="FA874" t="s">
        <v>1397</v>
      </c>
      <c r="FB874">
        <v>1658949228.6</v>
      </c>
      <c r="FC874">
        <v>1658949246.1</v>
      </c>
      <c r="FD874">
        <v>1</v>
      </c>
      <c r="FE874">
        <v>1.075</v>
      </c>
      <c r="FF874">
        <v>0.018</v>
      </c>
      <c r="FG874">
        <v>-2.327</v>
      </c>
      <c r="FH874">
        <v>-0.178</v>
      </c>
      <c r="FI874">
        <v>420</v>
      </c>
      <c r="FJ874">
        <v>13</v>
      </c>
      <c r="FK874">
        <v>0.09</v>
      </c>
      <c r="FL874">
        <v>0.02</v>
      </c>
      <c r="FM874">
        <v>-73.10814146341464</v>
      </c>
      <c r="FN874">
        <v>1.941334494773568</v>
      </c>
      <c r="FO874">
        <v>0.2781854285742323</v>
      </c>
      <c r="FP874">
        <v>0</v>
      </c>
      <c r="FQ874">
        <v>882.1004411764706</v>
      </c>
      <c r="FR874">
        <v>-5.673078684372552</v>
      </c>
      <c r="FS874">
        <v>0.5904238353617909</v>
      </c>
      <c r="FT874">
        <v>0</v>
      </c>
      <c r="FU874">
        <v>6.40151</v>
      </c>
      <c r="FV874">
        <v>-0.5495285017421473</v>
      </c>
      <c r="FW874">
        <v>0.0564041864040466</v>
      </c>
      <c r="FX874">
        <v>0</v>
      </c>
      <c r="FY874">
        <v>0</v>
      </c>
      <c r="FZ874">
        <v>3</v>
      </c>
      <c r="GA874" t="s">
        <v>439</v>
      </c>
      <c r="GB874">
        <v>2.98326</v>
      </c>
      <c r="GC874">
        <v>2.7155</v>
      </c>
      <c r="GD874">
        <v>0.214754</v>
      </c>
      <c r="GE874">
        <v>0.218779</v>
      </c>
      <c r="GF874">
        <v>0.102089</v>
      </c>
      <c r="GG874">
        <v>0.0792292</v>
      </c>
      <c r="GH874">
        <v>24911.9</v>
      </c>
      <c r="GI874">
        <v>24881.1</v>
      </c>
      <c r="GJ874">
        <v>29481.7</v>
      </c>
      <c r="GK874">
        <v>29451.4</v>
      </c>
      <c r="GL874">
        <v>35068.1</v>
      </c>
      <c r="GM874">
        <v>36060.8</v>
      </c>
      <c r="GN874">
        <v>41527.4</v>
      </c>
      <c r="GO874">
        <v>41970.4</v>
      </c>
      <c r="GP874">
        <v>1.95783</v>
      </c>
      <c r="GQ874">
        <v>1.9062</v>
      </c>
      <c r="GR874">
        <v>0.103004</v>
      </c>
      <c r="GS874">
        <v>0</v>
      </c>
      <c r="GT874">
        <v>25.1283</v>
      </c>
      <c r="GU874">
        <v>999.9</v>
      </c>
      <c r="GV874">
        <v>42.4</v>
      </c>
      <c r="GW874">
        <v>31.5</v>
      </c>
      <c r="GX874">
        <v>21.7822</v>
      </c>
      <c r="GY874">
        <v>63.1135</v>
      </c>
      <c r="GZ874">
        <v>33.8141</v>
      </c>
      <c r="HA874">
        <v>1</v>
      </c>
      <c r="HB874">
        <v>-0.0930564</v>
      </c>
      <c r="HC874">
        <v>0.194216</v>
      </c>
      <c r="HD874">
        <v>20.3323</v>
      </c>
      <c r="HE874">
        <v>5.21594</v>
      </c>
      <c r="HF874">
        <v>12.0099</v>
      </c>
      <c r="HG874">
        <v>4.98755</v>
      </c>
      <c r="HH874">
        <v>3.2885</v>
      </c>
      <c r="HI874">
        <v>9999</v>
      </c>
      <c r="HJ874">
        <v>9999</v>
      </c>
      <c r="HK874">
        <v>9999</v>
      </c>
      <c r="HL874">
        <v>158</v>
      </c>
      <c r="HM874">
        <v>1.86743</v>
      </c>
      <c r="HN874">
        <v>1.86646</v>
      </c>
      <c r="HO874">
        <v>1.86586</v>
      </c>
      <c r="HP874">
        <v>1.86584</v>
      </c>
      <c r="HQ874">
        <v>1.86768</v>
      </c>
      <c r="HR874">
        <v>1.87016</v>
      </c>
      <c r="HS874">
        <v>1.86875</v>
      </c>
      <c r="HT874">
        <v>1.87027</v>
      </c>
      <c r="HU874">
        <v>0</v>
      </c>
      <c r="HV874">
        <v>0</v>
      </c>
      <c r="HW874">
        <v>0</v>
      </c>
      <c r="HX874">
        <v>0</v>
      </c>
      <c r="HY874" t="s">
        <v>421</v>
      </c>
      <c r="HZ874" t="s">
        <v>422</v>
      </c>
      <c r="IA874" t="s">
        <v>423</v>
      </c>
      <c r="IB874" t="s">
        <v>423</v>
      </c>
      <c r="IC874" t="s">
        <v>423</v>
      </c>
      <c r="ID874" t="s">
        <v>423</v>
      </c>
      <c r="IE874">
        <v>0</v>
      </c>
      <c r="IF874">
        <v>100</v>
      </c>
      <c r="IG874">
        <v>100</v>
      </c>
      <c r="IH874">
        <v>-4.99</v>
      </c>
      <c r="II874">
        <v>-0.0982</v>
      </c>
      <c r="IJ874">
        <v>-0.9279119013753974</v>
      </c>
      <c r="IK874">
        <v>-0.003643892653284941</v>
      </c>
      <c r="IL874">
        <v>8.948238347276123E-07</v>
      </c>
      <c r="IM874">
        <v>-2.445980282225029E-10</v>
      </c>
      <c r="IN874">
        <v>-0.1764634167570225</v>
      </c>
      <c r="IO874">
        <v>-0.01042730378795286</v>
      </c>
      <c r="IP874">
        <v>0.00100284695746963</v>
      </c>
      <c r="IQ874">
        <v>-1.701466411570297E-05</v>
      </c>
      <c r="IR874">
        <v>2</v>
      </c>
      <c r="IS874">
        <v>2310</v>
      </c>
      <c r="IT874">
        <v>1</v>
      </c>
      <c r="IU874">
        <v>25</v>
      </c>
      <c r="IV874">
        <v>70.3</v>
      </c>
      <c r="IW874">
        <v>70.09999999999999</v>
      </c>
      <c r="IX874">
        <v>2.88574</v>
      </c>
      <c r="IY874">
        <v>2.19238</v>
      </c>
      <c r="IZ874">
        <v>1.39648</v>
      </c>
      <c r="JA874">
        <v>2.34253</v>
      </c>
      <c r="JB874">
        <v>1.49536</v>
      </c>
      <c r="JC874">
        <v>2.35962</v>
      </c>
      <c r="JD874">
        <v>36.1285</v>
      </c>
      <c r="JE874">
        <v>24.1663</v>
      </c>
      <c r="JF874">
        <v>18</v>
      </c>
      <c r="JG874">
        <v>516.853</v>
      </c>
      <c r="JH874">
        <v>440.07</v>
      </c>
      <c r="JI874">
        <v>24.9997</v>
      </c>
      <c r="JJ874">
        <v>26.2598</v>
      </c>
      <c r="JK874">
        <v>30</v>
      </c>
      <c r="JL874">
        <v>26.2335</v>
      </c>
      <c r="JM874">
        <v>26.1752</v>
      </c>
      <c r="JN874">
        <v>57.7384</v>
      </c>
      <c r="JO874">
        <v>28.0097</v>
      </c>
      <c r="JP874">
        <v>42.893</v>
      </c>
      <c r="JQ874">
        <v>25</v>
      </c>
      <c r="JR874">
        <v>1503.74</v>
      </c>
      <c r="JS874">
        <v>16.0876</v>
      </c>
      <c r="JT874">
        <v>100.818</v>
      </c>
      <c r="JU874">
        <v>100.797</v>
      </c>
    </row>
    <row r="875" spans="1:281">
      <c r="A875">
        <v>859</v>
      </c>
      <c r="B875">
        <v>1658953454.6</v>
      </c>
      <c r="C875">
        <v>11816.59999990463</v>
      </c>
      <c r="D875" t="s">
        <v>2155</v>
      </c>
      <c r="E875" t="s">
        <v>2156</v>
      </c>
      <c r="F875">
        <v>5</v>
      </c>
      <c r="G875" t="s">
        <v>1976</v>
      </c>
      <c r="H875" t="s">
        <v>416</v>
      </c>
      <c r="I875">
        <v>1658953446.814285</v>
      </c>
      <c r="J875">
        <f>(K875)/1000</f>
        <v>0</v>
      </c>
      <c r="K875">
        <f>IF(CZ875, AN875, AH875)</f>
        <v>0</v>
      </c>
      <c r="L875">
        <f>IF(CZ875, AI875, AG875)</f>
        <v>0</v>
      </c>
      <c r="M875">
        <f>DB875 - IF(AU875&gt;1, L875*CV875*100.0/(AW875*DP875), 0)</f>
        <v>0</v>
      </c>
      <c r="N875">
        <f>((T875-J875/2)*M875-L875)/(T875+J875/2)</f>
        <v>0</v>
      </c>
      <c r="O875">
        <f>N875*(DI875+DJ875)/1000.0</f>
        <v>0</v>
      </c>
      <c r="P875">
        <f>(DB875 - IF(AU875&gt;1, L875*CV875*100.0/(AW875*DP875), 0))*(DI875+DJ875)/1000.0</f>
        <v>0</v>
      </c>
      <c r="Q875">
        <f>2.0/((1/S875-1/R875)+SIGN(S875)*SQRT((1/S875-1/R875)*(1/S875-1/R875) + 4*CW875/((CW875+1)*(CW875+1))*(2*1/S875*1/R875-1/R875*1/R875)))</f>
        <v>0</v>
      </c>
      <c r="R875">
        <f>IF(LEFT(CX875,1)&lt;&gt;"0",IF(LEFT(CX875,1)="1",3.0,CY875),$D$5+$E$5*(DP875*DI875/($K$5*1000))+$F$5*(DP875*DI875/($K$5*1000))*MAX(MIN(CV875,$J$5),$I$5)*MAX(MIN(CV875,$J$5),$I$5)+$G$5*MAX(MIN(CV875,$J$5),$I$5)*(DP875*DI875/($K$5*1000))+$H$5*(DP875*DI875/($K$5*1000))*(DP875*DI875/($K$5*1000)))</f>
        <v>0</v>
      </c>
      <c r="S875">
        <f>J875*(1000-(1000*0.61365*exp(17.502*W875/(240.97+W875))/(DI875+DJ875)+DD875)/2)/(1000*0.61365*exp(17.502*W875/(240.97+W875))/(DI875+DJ875)-DD875)</f>
        <v>0</v>
      </c>
      <c r="T875">
        <f>1/((CW875+1)/(Q875/1.6)+1/(R875/1.37)) + CW875/((CW875+1)/(Q875/1.6) + CW875/(R875/1.37))</f>
        <v>0</v>
      </c>
      <c r="U875">
        <f>(CR875*CU875)</f>
        <v>0</v>
      </c>
      <c r="V875">
        <f>(DK875+(U875+2*0.95*5.67E-8*(((DK875+$B$7)+273)^4-(DK875+273)^4)-44100*J875)/(1.84*29.3*R875+8*0.95*5.67E-8*(DK875+273)^3))</f>
        <v>0</v>
      </c>
      <c r="W875">
        <f>($C$7*DL875+$D$7*DM875+$E$7*V875)</f>
        <v>0</v>
      </c>
      <c r="X875">
        <f>0.61365*exp(17.502*W875/(240.97+W875))</f>
        <v>0</v>
      </c>
      <c r="Y875">
        <f>(Z875/AA875*100)</f>
        <v>0</v>
      </c>
      <c r="Z875">
        <f>DD875*(DI875+DJ875)/1000</f>
        <v>0</v>
      </c>
      <c r="AA875">
        <f>0.61365*exp(17.502*DK875/(240.97+DK875))</f>
        <v>0</v>
      </c>
      <c r="AB875">
        <f>(X875-DD875*(DI875+DJ875)/1000)</f>
        <v>0</v>
      </c>
      <c r="AC875">
        <f>(-J875*44100)</f>
        <v>0</v>
      </c>
      <c r="AD875">
        <f>2*29.3*R875*0.92*(DK875-W875)</f>
        <v>0</v>
      </c>
      <c r="AE875">
        <f>2*0.95*5.67E-8*(((DK875+$B$7)+273)^4-(W875+273)^4)</f>
        <v>0</v>
      </c>
      <c r="AF875">
        <f>U875+AE875+AC875+AD875</f>
        <v>0</v>
      </c>
      <c r="AG875">
        <f>DH875*AU875*(DC875-DB875*(1000-AU875*DE875)/(1000-AU875*DD875))/(100*CV875)</f>
        <v>0</v>
      </c>
      <c r="AH875">
        <f>1000*DH875*AU875*(DD875-DE875)/(100*CV875*(1000-AU875*DD875))</f>
        <v>0</v>
      </c>
      <c r="AI875">
        <f>(AJ875 - AK875 - DI875*1E3/(8.314*(DK875+273.15)) * AM875/DH875 * AL875) * DH875/(100*CV875) * (1000 - DE875)/1000</f>
        <v>0</v>
      </c>
      <c r="AJ875">
        <v>1517.962776669512</v>
      </c>
      <c r="AK875">
        <v>1460.212</v>
      </c>
      <c r="AL875">
        <v>3.413250879448791</v>
      </c>
      <c r="AM875">
        <v>65.19457410636298</v>
      </c>
      <c r="AN875">
        <f>(AP875 - AO875 + DI875*1E3/(8.314*(DK875+273.15)) * AR875/DH875 * AQ875) * DH875/(100*CV875) * 1000/(1000 - AP875)</f>
        <v>0</v>
      </c>
      <c r="AO875">
        <v>16.01261802858467</v>
      </c>
      <c r="AP875">
        <v>22.28681212121211</v>
      </c>
      <c r="AQ875">
        <v>0.0005749059991370688</v>
      </c>
      <c r="AR875">
        <v>84.67374055452532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MAX(0,($B$13+$C$13*DP875)/(1+$D$13*DP875)*DI875/(DK875+273)*$E$13)</f>
        <v>0</v>
      </c>
      <c r="AX875" t="s">
        <v>417</v>
      </c>
      <c r="AY875" t="s">
        <v>417</v>
      </c>
      <c r="AZ875">
        <v>0</v>
      </c>
      <c r="BA875">
        <v>0</v>
      </c>
      <c r="BB875">
        <f>1-AZ875/BA875</f>
        <v>0</v>
      </c>
      <c r="BC875">
        <v>0</v>
      </c>
      <c r="BD875" t="s">
        <v>417</v>
      </c>
      <c r="BE875" t="s">
        <v>417</v>
      </c>
      <c r="BF875">
        <v>0</v>
      </c>
      <c r="BG875">
        <v>0</v>
      </c>
      <c r="BH875">
        <f>1-BF875/BG875</f>
        <v>0</v>
      </c>
      <c r="BI875">
        <v>0.5</v>
      </c>
      <c r="BJ875">
        <f>CS875</f>
        <v>0</v>
      </c>
      <c r="BK875">
        <f>L875</f>
        <v>0</v>
      </c>
      <c r="BL875">
        <f>BH875*BI875*BJ875</f>
        <v>0</v>
      </c>
      <c r="BM875">
        <f>(BK875-BC875)/BJ875</f>
        <v>0</v>
      </c>
      <c r="BN875">
        <f>(BA875-BG875)/BG875</f>
        <v>0</v>
      </c>
      <c r="BO875">
        <f>AZ875/(BB875+AZ875/BG875)</f>
        <v>0</v>
      </c>
      <c r="BP875" t="s">
        <v>417</v>
      </c>
      <c r="BQ875">
        <v>0</v>
      </c>
      <c r="BR875">
        <f>IF(BQ875&lt;&gt;0, BQ875, BO875)</f>
        <v>0</v>
      </c>
      <c r="BS875">
        <f>1-BR875/BG875</f>
        <v>0</v>
      </c>
      <c r="BT875">
        <f>(BG875-BF875)/(BG875-BR875)</f>
        <v>0</v>
      </c>
      <c r="BU875">
        <f>(BA875-BG875)/(BA875-BR875)</f>
        <v>0</v>
      </c>
      <c r="BV875">
        <f>(BG875-BF875)/(BG875-AZ875)</f>
        <v>0</v>
      </c>
      <c r="BW875">
        <f>(BA875-BG875)/(BA875-AZ875)</f>
        <v>0</v>
      </c>
      <c r="BX875">
        <f>(BT875*BR875/BF875)</f>
        <v>0</v>
      </c>
      <c r="BY875">
        <f>(1-BX875)</f>
        <v>0</v>
      </c>
      <c r="BZ875">
        <v>1394</v>
      </c>
      <c r="CA875">
        <v>300</v>
      </c>
      <c r="CB875">
        <v>300</v>
      </c>
      <c r="CC875">
        <v>300</v>
      </c>
      <c r="CD875">
        <v>10389.3</v>
      </c>
      <c r="CE875">
        <v>1221.96</v>
      </c>
      <c r="CF875">
        <v>-0.00688733</v>
      </c>
      <c r="CG875">
        <v>0.34</v>
      </c>
      <c r="CH875" t="s">
        <v>417</v>
      </c>
      <c r="CI875" t="s">
        <v>417</v>
      </c>
      <c r="CJ875" t="s">
        <v>417</v>
      </c>
      <c r="CK875" t="s">
        <v>417</v>
      </c>
      <c r="CL875" t="s">
        <v>417</v>
      </c>
      <c r="CM875" t="s">
        <v>417</v>
      </c>
      <c r="CN875" t="s">
        <v>417</v>
      </c>
      <c r="CO875" t="s">
        <v>417</v>
      </c>
      <c r="CP875" t="s">
        <v>417</v>
      </c>
      <c r="CQ875" t="s">
        <v>417</v>
      </c>
      <c r="CR875">
        <f>$B$11*DQ875+$C$11*DR875+$F$11*EC875*(1-EF875)</f>
        <v>0</v>
      </c>
      <c r="CS875">
        <f>CR875*CT875</f>
        <v>0</v>
      </c>
      <c r="CT875">
        <f>($B$11*$D$9+$C$11*$D$9+$F$11*((EP875+EH875)/MAX(EP875+EH875+EQ875, 0.1)*$I$9+EQ875/MAX(EP875+EH875+EQ875, 0.1)*$J$9))/($B$11+$C$11+$F$11)</f>
        <v>0</v>
      </c>
      <c r="CU875">
        <f>($B$11*$K$9+$C$11*$K$9+$F$11*((EP875+EH875)/MAX(EP875+EH875+EQ875, 0.1)*$P$9+EQ875/MAX(EP875+EH875+EQ875, 0.1)*$Q$9))/($B$11+$C$11+$F$11)</f>
        <v>0</v>
      </c>
      <c r="CV875">
        <v>6</v>
      </c>
      <c r="CW875">
        <v>0.5</v>
      </c>
      <c r="CX875" t="s">
        <v>418</v>
      </c>
      <c r="CY875">
        <v>2</v>
      </c>
      <c r="CZ875" t="b">
        <v>1</v>
      </c>
      <c r="DA875">
        <v>1658953446.814285</v>
      </c>
      <c r="DB875">
        <v>1403.659285714286</v>
      </c>
      <c r="DC875">
        <v>1476.716071428572</v>
      </c>
      <c r="DD875">
        <v>22.29027857142857</v>
      </c>
      <c r="DE875">
        <v>15.96625714285714</v>
      </c>
      <c r="DF875">
        <v>1408.63</v>
      </c>
      <c r="DG875">
        <v>22.38846071428571</v>
      </c>
      <c r="DH875">
        <v>500.0624285714285</v>
      </c>
      <c r="DI875">
        <v>90.35070357142857</v>
      </c>
      <c r="DJ875">
        <v>0.09997753571428572</v>
      </c>
      <c r="DK875">
        <v>27.05909285714286</v>
      </c>
      <c r="DL875">
        <v>26.80924642857143</v>
      </c>
      <c r="DM875">
        <v>999.9000000000002</v>
      </c>
      <c r="DN875">
        <v>0</v>
      </c>
      <c r="DO875">
        <v>0</v>
      </c>
      <c r="DP875">
        <v>9998.121071428572</v>
      </c>
      <c r="DQ875">
        <v>0</v>
      </c>
      <c r="DR875">
        <v>11.55178214285714</v>
      </c>
      <c r="DS875">
        <v>-73.05561785714286</v>
      </c>
      <c r="DT875">
        <v>1435.6625</v>
      </c>
      <c r="DU875">
        <v>1500.675714285714</v>
      </c>
      <c r="DV875">
        <v>6.324016785714286</v>
      </c>
      <c r="DW875">
        <v>1476.716071428572</v>
      </c>
      <c r="DX875">
        <v>15.96625714285714</v>
      </c>
      <c r="DY875">
        <v>2.013941785714285</v>
      </c>
      <c r="DZ875">
        <v>1.442561428571429</v>
      </c>
      <c r="EA875">
        <v>17.554375</v>
      </c>
      <c r="EB875">
        <v>12.37253214285714</v>
      </c>
      <c r="EC875">
        <v>2000.005357142857</v>
      </c>
      <c r="ED875">
        <v>0.9800000000000001</v>
      </c>
      <c r="EE875">
        <v>0.0199996</v>
      </c>
      <c r="EF875">
        <v>0</v>
      </c>
      <c r="EG875">
        <v>881.3709285714286</v>
      </c>
      <c r="EH875">
        <v>5.00097</v>
      </c>
      <c r="EI875">
        <v>17537.92857142857</v>
      </c>
      <c r="EJ875">
        <v>16707.63928571429</v>
      </c>
      <c r="EK875">
        <v>38.50664285714286</v>
      </c>
      <c r="EL875">
        <v>39.0597857142857</v>
      </c>
      <c r="EM875">
        <v>38.48875</v>
      </c>
      <c r="EN875">
        <v>38.723</v>
      </c>
      <c r="EO875">
        <v>39.125</v>
      </c>
      <c r="EP875">
        <v>1955.105357142857</v>
      </c>
      <c r="EQ875">
        <v>39.9</v>
      </c>
      <c r="ER875">
        <v>0</v>
      </c>
      <c r="ES875">
        <v>4248.599999904633</v>
      </c>
      <c r="ET875">
        <v>0</v>
      </c>
      <c r="EU875">
        <v>881.332923076923</v>
      </c>
      <c r="EV875">
        <v>-6.214769224629477</v>
      </c>
      <c r="EW875">
        <v>-113.6957265808895</v>
      </c>
      <c r="EX875">
        <v>17537.25384615385</v>
      </c>
      <c r="EY875">
        <v>15</v>
      </c>
      <c r="EZ875">
        <v>1658949246.1</v>
      </c>
      <c r="FA875" t="s">
        <v>1397</v>
      </c>
      <c r="FB875">
        <v>1658949228.6</v>
      </c>
      <c r="FC875">
        <v>1658949246.1</v>
      </c>
      <c r="FD875">
        <v>1</v>
      </c>
      <c r="FE875">
        <v>1.075</v>
      </c>
      <c r="FF875">
        <v>0.018</v>
      </c>
      <c r="FG875">
        <v>-2.327</v>
      </c>
      <c r="FH875">
        <v>-0.178</v>
      </c>
      <c r="FI875">
        <v>420</v>
      </c>
      <c r="FJ875">
        <v>13</v>
      </c>
      <c r="FK875">
        <v>0.09</v>
      </c>
      <c r="FL875">
        <v>0.02</v>
      </c>
      <c r="FM875">
        <v>-73.09030487804878</v>
      </c>
      <c r="FN875">
        <v>0.2754982578397571</v>
      </c>
      <c r="FO875">
        <v>0.2581755537644311</v>
      </c>
      <c r="FP875">
        <v>1</v>
      </c>
      <c r="FQ875">
        <v>881.6505588235295</v>
      </c>
      <c r="FR875">
        <v>-5.590970204405574</v>
      </c>
      <c r="FS875">
        <v>0.5916703767936122</v>
      </c>
      <c r="FT875">
        <v>0</v>
      </c>
      <c r="FU875">
        <v>6.357068536585366</v>
      </c>
      <c r="FV875">
        <v>-0.6305629965156597</v>
      </c>
      <c r="FW875">
        <v>0.06330732356821453</v>
      </c>
      <c r="FX875">
        <v>0</v>
      </c>
      <c r="FY875">
        <v>1</v>
      </c>
      <c r="FZ875">
        <v>3</v>
      </c>
      <c r="GA875" t="s">
        <v>426</v>
      </c>
      <c r="GB875">
        <v>2.98343</v>
      </c>
      <c r="GC875">
        <v>2.71556</v>
      </c>
      <c r="GD875">
        <v>0.216284</v>
      </c>
      <c r="GE875">
        <v>0.220252</v>
      </c>
      <c r="GF875">
        <v>0.102089</v>
      </c>
      <c r="GG875">
        <v>0.0791915</v>
      </c>
      <c r="GH875">
        <v>24863.4</v>
      </c>
      <c r="GI875">
        <v>24833.9</v>
      </c>
      <c r="GJ875">
        <v>29481.8</v>
      </c>
      <c r="GK875">
        <v>29451.1</v>
      </c>
      <c r="GL875">
        <v>35068.2</v>
      </c>
      <c r="GM875">
        <v>36062.2</v>
      </c>
      <c r="GN875">
        <v>41527.3</v>
      </c>
      <c r="GO875">
        <v>41970.2</v>
      </c>
      <c r="GP875">
        <v>1.95802</v>
      </c>
      <c r="GQ875">
        <v>1.90578</v>
      </c>
      <c r="GR875">
        <v>0.102818</v>
      </c>
      <c r="GS875">
        <v>0</v>
      </c>
      <c r="GT875">
        <v>25.127</v>
      </c>
      <c r="GU875">
        <v>999.9</v>
      </c>
      <c r="GV875">
        <v>42.3</v>
      </c>
      <c r="GW875">
        <v>31.6</v>
      </c>
      <c r="GX875">
        <v>21.8546</v>
      </c>
      <c r="GY875">
        <v>63.0035</v>
      </c>
      <c r="GZ875">
        <v>33.8782</v>
      </c>
      <c r="HA875">
        <v>1</v>
      </c>
      <c r="HB875">
        <v>-0.0928913</v>
      </c>
      <c r="HC875">
        <v>0.195719</v>
      </c>
      <c r="HD875">
        <v>20.3326</v>
      </c>
      <c r="HE875">
        <v>5.21654</v>
      </c>
      <c r="HF875">
        <v>12.0099</v>
      </c>
      <c r="HG875">
        <v>4.9892</v>
      </c>
      <c r="HH875">
        <v>3.28848</v>
      </c>
      <c r="HI875">
        <v>9999</v>
      </c>
      <c r="HJ875">
        <v>9999</v>
      </c>
      <c r="HK875">
        <v>9999</v>
      </c>
      <c r="HL875">
        <v>158</v>
      </c>
      <c r="HM875">
        <v>1.86743</v>
      </c>
      <c r="HN875">
        <v>1.86646</v>
      </c>
      <c r="HO875">
        <v>1.8659</v>
      </c>
      <c r="HP875">
        <v>1.86584</v>
      </c>
      <c r="HQ875">
        <v>1.86768</v>
      </c>
      <c r="HR875">
        <v>1.87016</v>
      </c>
      <c r="HS875">
        <v>1.86878</v>
      </c>
      <c r="HT875">
        <v>1.87027</v>
      </c>
      <c r="HU875">
        <v>0</v>
      </c>
      <c r="HV875">
        <v>0</v>
      </c>
      <c r="HW875">
        <v>0</v>
      </c>
      <c r="HX875">
        <v>0</v>
      </c>
      <c r="HY875" t="s">
        <v>421</v>
      </c>
      <c r="HZ875" t="s">
        <v>422</v>
      </c>
      <c r="IA875" t="s">
        <v>423</v>
      </c>
      <c r="IB875" t="s">
        <v>423</v>
      </c>
      <c r="IC875" t="s">
        <v>423</v>
      </c>
      <c r="ID875" t="s">
        <v>423</v>
      </c>
      <c r="IE875">
        <v>0</v>
      </c>
      <c r="IF875">
        <v>100</v>
      </c>
      <c r="IG875">
        <v>100</v>
      </c>
      <c r="IH875">
        <v>-5.03</v>
      </c>
      <c r="II875">
        <v>-0.0982</v>
      </c>
      <c r="IJ875">
        <v>-0.9279119013753974</v>
      </c>
      <c r="IK875">
        <v>-0.003643892653284941</v>
      </c>
      <c r="IL875">
        <v>8.948238347276123E-07</v>
      </c>
      <c r="IM875">
        <v>-2.445980282225029E-10</v>
      </c>
      <c r="IN875">
        <v>-0.1764634167570225</v>
      </c>
      <c r="IO875">
        <v>-0.01042730378795286</v>
      </c>
      <c r="IP875">
        <v>0.00100284695746963</v>
      </c>
      <c r="IQ875">
        <v>-1.701466411570297E-05</v>
      </c>
      <c r="IR875">
        <v>2</v>
      </c>
      <c r="IS875">
        <v>2310</v>
      </c>
      <c r="IT875">
        <v>1</v>
      </c>
      <c r="IU875">
        <v>25</v>
      </c>
      <c r="IV875">
        <v>70.40000000000001</v>
      </c>
      <c r="IW875">
        <v>70.09999999999999</v>
      </c>
      <c r="IX875">
        <v>2.90894</v>
      </c>
      <c r="IY875">
        <v>2.19482</v>
      </c>
      <c r="IZ875">
        <v>1.39648</v>
      </c>
      <c r="JA875">
        <v>2.34253</v>
      </c>
      <c r="JB875">
        <v>1.49536</v>
      </c>
      <c r="JC875">
        <v>2.38037</v>
      </c>
      <c r="JD875">
        <v>36.152</v>
      </c>
      <c r="JE875">
        <v>24.1663</v>
      </c>
      <c r="JF875">
        <v>18</v>
      </c>
      <c r="JG875">
        <v>516.9829999999999</v>
      </c>
      <c r="JH875">
        <v>439.813</v>
      </c>
      <c r="JI875">
        <v>25.0001</v>
      </c>
      <c r="JJ875">
        <v>26.2598</v>
      </c>
      <c r="JK875">
        <v>30.0001</v>
      </c>
      <c r="JL875">
        <v>26.2335</v>
      </c>
      <c r="JM875">
        <v>26.1752</v>
      </c>
      <c r="JN875">
        <v>58.2047</v>
      </c>
      <c r="JO875">
        <v>27.6942</v>
      </c>
      <c r="JP875">
        <v>42.893</v>
      </c>
      <c r="JQ875">
        <v>25</v>
      </c>
      <c r="JR875">
        <v>1523.78</v>
      </c>
      <c r="JS875">
        <v>16.1346</v>
      </c>
      <c r="JT875">
        <v>100.818</v>
      </c>
      <c r="JU875">
        <v>100.796</v>
      </c>
    </row>
    <row r="876" spans="1:281">
      <c r="A876">
        <v>860</v>
      </c>
      <c r="B876">
        <v>1658953459.6</v>
      </c>
      <c r="C876">
        <v>11821.59999990463</v>
      </c>
      <c r="D876" t="s">
        <v>2157</v>
      </c>
      <c r="E876" t="s">
        <v>2158</v>
      </c>
      <c r="F876">
        <v>5</v>
      </c>
      <c r="G876" t="s">
        <v>1976</v>
      </c>
      <c r="H876" t="s">
        <v>416</v>
      </c>
      <c r="I876">
        <v>1658953452.1</v>
      </c>
      <c r="J876">
        <f>(K876)/1000</f>
        <v>0</v>
      </c>
      <c r="K876">
        <f>IF(CZ876, AN876, AH876)</f>
        <v>0</v>
      </c>
      <c r="L876">
        <f>IF(CZ876, AI876, AG876)</f>
        <v>0</v>
      </c>
      <c r="M876">
        <f>DB876 - IF(AU876&gt;1, L876*CV876*100.0/(AW876*DP876), 0)</f>
        <v>0</v>
      </c>
      <c r="N876">
        <f>((T876-J876/2)*M876-L876)/(T876+J876/2)</f>
        <v>0</v>
      </c>
      <c r="O876">
        <f>N876*(DI876+DJ876)/1000.0</f>
        <v>0</v>
      </c>
      <c r="P876">
        <f>(DB876 - IF(AU876&gt;1, L876*CV876*100.0/(AW876*DP876), 0))*(DI876+DJ876)/1000.0</f>
        <v>0</v>
      </c>
      <c r="Q876">
        <f>2.0/((1/S876-1/R876)+SIGN(S876)*SQRT((1/S876-1/R876)*(1/S876-1/R876) + 4*CW876/((CW876+1)*(CW876+1))*(2*1/S876*1/R876-1/R876*1/R876)))</f>
        <v>0</v>
      </c>
      <c r="R876">
        <f>IF(LEFT(CX876,1)&lt;&gt;"0",IF(LEFT(CX876,1)="1",3.0,CY876),$D$5+$E$5*(DP876*DI876/($K$5*1000))+$F$5*(DP876*DI876/($K$5*1000))*MAX(MIN(CV876,$J$5),$I$5)*MAX(MIN(CV876,$J$5),$I$5)+$G$5*MAX(MIN(CV876,$J$5),$I$5)*(DP876*DI876/($K$5*1000))+$H$5*(DP876*DI876/($K$5*1000))*(DP876*DI876/($K$5*1000)))</f>
        <v>0</v>
      </c>
      <c r="S876">
        <f>J876*(1000-(1000*0.61365*exp(17.502*W876/(240.97+W876))/(DI876+DJ876)+DD876)/2)/(1000*0.61365*exp(17.502*W876/(240.97+W876))/(DI876+DJ876)-DD876)</f>
        <v>0</v>
      </c>
      <c r="T876">
        <f>1/((CW876+1)/(Q876/1.6)+1/(R876/1.37)) + CW876/((CW876+1)/(Q876/1.6) + CW876/(R876/1.37))</f>
        <v>0</v>
      </c>
      <c r="U876">
        <f>(CR876*CU876)</f>
        <v>0</v>
      </c>
      <c r="V876">
        <f>(DK876+(U876+2*0.95*5.67E-8*(((DK876+$B$7)+273)^4-(DK876+273)^4)-44100*J876)/(1.84*29.3*R876+8*0.95*5.67E-8*(DK876+273)^3))</f>
        <v>0</v>
      </c>
      <c r="W876">
        <f>($C$7*DL876+$D$7*DM876+$E$7*V876)</f>
        <v>0</v>
      </c>
      <c r="X876">
        <f>0.61365*exp(17.502*W876/(240.97+W876))</f>
        <v>0</v>
      </c>
      <c r="Y876">
        <f>(Z876/AA876*100)</f>
        <v>0</v>
      </c>
      <c r="Z876">
        <f>DD876*(DI876+DJ876)/1000</f>
        <v>0</v>
      </c>
      <c r="AA876">
        <f>0.61365*exp(17.502*DK876/(240.97+DK876))</f>
        <v>0</v>
      </c>
      <c r="AB876">
        <f>(X876-DD876*(DI876+DJ876)/1000)</f>
        <v>0</v>
      </c>
      <c r="AC876">
        <f>(-J876*44100)</f>
        <v>0</v>
      </c>
      <c r="AD876">
        <f>2*29.3*R876*0.92*(DK876-W876)</f>
        <v>0</v>
      </c>
      <c r="AE876">
        <f>2*0.95*5.67E-8*(((DK876+$B$7)+273)^4-(W876+273)^4)</f>
        <v>0</v>
      </c>
      <c r="AF876">
        <f>U876+AE876+AC876+AD876</f>
        <v>0</v>
      </c>
      <c r="AG876">
        <f>DH876*AU876*(DC876-DB876*(1000-AU876*DE876)/(1000-AU876*DD876))/(100*CV876)</f>
        <v>0</v>
      </c>
      <c r="AH876">
        <f>1000*DH876*AU876*(DD876-DE876)/(100*CV876*(1000-AU876*DD876))</f>
        <v>0</v>
      </c>
      <c r="AI876">
        <f>(AJ876 - AK876 - DI876*1E3/(8.314*(DK876+273.15)) * AM876/DH876 * AL876) * DH876/(100*CV876) * (1000 - DE876)/1000</f>
        <v>0</v>
      </c>
      <c r="AJ876">
        <v>1534.639838406443</v>
      </c>
      <c r="AK876">
        <v>1477.122303030303</v>
      </c>
      <c r="AL876">
        <v>3.405409304623189</v>
      </c>
      <c r="AM876">
        <v>65.19457410636298</v>
      </c>
      <c r="AN876">
        <f>(AP876 - AO876 + DI876*1E3/(8.314*(DK876+273.15)) * AR876/DH876 * AQ876) * DH876/(100*CV876) * 1000/(1000 - AP876)</f>
        <v>0</v>
      </c>
      <c r="AO876">
        <v>16.01466274154439</v>
      </c>
      <c r="AP876">
        <v>22.26936424242424</v>
      </c>
      <c r="AQ876">
        <v>-0.003979923197098896</v>
      </c>
      <c r="AR876">
        <v>84.67374055452532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MAX(0,($B$13+$C$13*DP876)/(1+$D$13*DP876)*DI876/(DK876+273)*$E$13)</f>
        <v>0</v>
      </c>
      <c r="AX876" t="s">
        <v>417</v>
      </c>
      <c r="AY876" t="s">
        <v>417</v>
      </c>
      <c r="AZ876">
        <v>0</v>
      </c>
      <c r="BA876">
        <v>0</v>
      </c>
      <c r="BB876">
        <f>1-AZ876/BA876</f>
        <v>0</v>
      </c>
      <c r="BC876">
        <v>0</v>
      </c>
      <c r="BD876" t="s">
        <v>417</v>
      </c>
      <c r="BE876" t="s">
        <v>417</v>
      </c>
      <c r="BF876">
        <v>0</v>
      </c>
      <c r="BG876">
        <v>0</v>
      </c>
      <c r="BH876">
        <f>1-BF876/BG876</f>
        <v>0</v>
      </c>
      <c r="BI876">
        <v>0.5</v>
      </c>
      <c r="BJ876">
        <f>CS876</f>
        <v>0</v>
      </c>
      <c r="BK876">
        <f>L876</f>
        <v>0</v>
      </c>
      <c r="BL876">
        <f>BH876*BI876*BJ876</f>
        <v>0</v>
      </c>
      <c r="BM876">
        <f>(BK876-BC876)/BJ876</f>
        <v>0</v>
      </c>
      <c r="BN876">
        <f>(BA876-BG876)/BG876</f>
        <v>0</v>
      </c>
      <c r="BO876">
        <f>AZ876/(BB876+AZ876/BG876)</f>
        <v>0</v>
      </c>
      <c r="BP876" t="s">
        <v>417</v>
      </c>
      <c r="BQ876">
        <v>0</v>
      </c>
      <c r="BR876">
        <f>IF(BQ876&lt;&gt;0, BQ876, BO876)</f>
        <v>0</v>
      </c>
      <c r="BS876">
        <f>1-BR876/BG876</f>
        <v>0</v>
      </c>
      <c r="BT876">
        <f>(BG876-BF876)/(BG876-BR876)</f>
        <v>0</v>
      </c>
      <c r="BU876">
        <f>(BA876-BG876)/(BA876-BR876)</f>
        <v>0</v>
      </c>
      <c r="BV876">
        <f>(BG876-BF876)/(BG876-AZ876)</f>
        <v>0</v>
      </c>
      <c r="BW876">
        <f>(BA876-BG876)/(BA876-AZ876)</f>
        <v>0</v>
      </c>
      <c r="BX876">
        <f>(BT876*BR876/BF876)</f>
        <v>0</v>
      </c>
      <c r="BY876">
        <f>(1-BX876)</f>
        <v>0</v>
      </c>
      <c r="BZ876">
        <v>1394</v>
      </c>
      <c r="CA876">
        <v>300</v>
      </c>
      <c r="CB876">
        <v>300</v>
      </c>
      <c r="CC876">
        <v>300</v>
      </c>
      <c r="CD876">
        <v>10389.3</v>
      </c>
      <c r="CE876">
        <v>1221.96</v>
      </c>
      <c r="CF876">
        <v>-0.00688733</v>
      </c>
      <c r="CG876">
        <v>0.34</v>
      </c>
      <c r="CH876" t="s">
        <v>417</v>
      </c>
      <c r="CI876" t="s">
        <v>417</v>
      </c>
      <c r="CJ876" t="s">
        <v>417</v>
      </c>
      <c r="CK876" t="s">
        <v>417</v>
      </c>
      <c r="CL876" t="s">
        <v>417</v>
      </c>
      <c r="CM876" t="s">
        <v>417</v>
      </c>
      <c r="CN876" t="s">
        <v>417</v>
      </c>
      <c r="CO876" t="s">
        <v>417</v>
      </c>
      <c r="CP876" t="s">
        <v>417</v>
      </c>
      <c r="CQ876" t="s">
        <v>417</v>
      </c>
      <c r="CR876">
        <f>$B$11*DQ876+$C$11*DR876+$F$11*EC876*(1-EF876)</f>
        <v>0</v>
      </c>
      <c r="CS876">
        <f>CR876*CT876</f>
        <v>0</v>
      </c>
      <c r="CT876">
        <f>($B$11*$D$9+$C$11*$D$9+$F$11*((EP876+EH876)/MAX(EP876+EH876+EQ876, 0.1)*$I$9+EQ876/MAX(EP876+EH876+EQ876, 0.1)*$J$9))/($B$11+$C$11+$F$11)</f>
        <v>0</v>
      </c>
      <c r="CU876">
        <f>($B$11*$K$9+$C$11*$K$9+$F$11*((EP876+EH876)/MAX(EP876+EH876+EQ876, 0.1)*$P$9+EQ876/MAX(EP876+EH876+EQ876, 0.1)*$Q$9))/($B$11+$C$11+$F$11)</f>
        <v>0</v>
      </c>
      <c r="CV876">
        <v>6</v>
      </c>
      <c r="CW876">
        <v>0.5</v>
      </c>
      <c r="CX876" t="s">
        <v>418</v>
      </c>
      <c r="CY876">
        <v>2</v>
      </c>
      <c r="CZ876" t="b">
        <v>1</v>
      </c>
      <c r="DA876">
        <v>1658953452.1</v>
      </c>
      <c r="DB876">
        <v>1421.044814814815</v>
      </c>
      <c r="DC876">
        <v>1494.125555555556</v>
      </c>
      <c r="DD876">
        <v>22.28447037037037</v>
      </c>
      <c r="DE876">
        <v>16.00362222222222</v>
      </c>
      <c r="DF876">
        <v>1426.06037037037</v>
      </c>
      <c r="DG876">
        <v>22.38271111111111</v>
      </c>
      <c r="DH876">
        <v>500.0668888888889</v>
      </c>
      <c r="DI876">
        <v>90.35037407407407</v>
      </c>
      <c r="DJ876">
        <v>0.09999874074074075</v>
      </c>
      <c r="DK876">
        <v>27.06163703703704</v>
      </c>
      <c r="DL876">
        <v>26.81313333333334</v>
      </c>
      <c r="DM876">
        <v>999.9000000000001</v>
      </c>
      <c r="DN876">
        <v>0</v>
      </c>
      <c r="DO876">
        <v>0</v>
      </c>
      <c r="DP876">
        <v>9996.501111111113</v>
      </c>
      <c r="DQ876">
        <v>0</v>
      </c>
      <c r="DR876">
        <v>11.55255185185185</v>
      </c>
      <c r="DS876">
        <v>-73.07892222222222</v>
      </c>
      <c r="DT876">
        <v>1453.434814814815</v>
      </c>
      <c r="DU876">
        <v>1518.424814814815</v>
      </c>
      <c r="DV876">
        <v>6.280848148148148</v>
      </c>
      <c r="DW876">
        <v>1494.125555555556</v>
      </c>
      <c r="DX876">
        <v>16.00362222222222</v>
      </c>
      <c r="DY876">
        <v>2.01341</v>
      </c>
      <c r="DZ876">
        <v>1.445932962962963</v>
      </c>
      <c r="EA876">
        <v>17.55018888888889</v>
      </c>
      <c r="EB876">
        <v>12.40808888888889</v>
      </c>
      <c r="EC876">
        <v>2000.005555555555</v>
      </c>
      <c r="ED876">
        <v>0.9799998888888888</v>
      </c>
      <c r="EE876">
        <v>0.01999971111111111</v>
      </c>
      <c r="EF876">
        <v>0</v>
      </c>
      <c r="EG876">
        <v>880.8586666666667</v>
      </c>
      <c r="EH876">
        <v>5.00097</v>
      </c>
      <c r="EI876">
        <v>17527.58518518518</v>
      </c>
      <c r="EJ876">
        <v>16707.62962962963</v>
      </c>
      <c r="EK876">
        <v>38.51148148148148</v>
      </c>
      <c r="EL876">
        <v>39.062</v>
      </c>
      <c r="EM876">
        <v>38.5</v>
      </c>
      <c r="EN876">
        <v>38.72666666666666</v>
      </c>
      <c r="EO876">
        <v>39.125</v>
      </c>
      <c r="EP876">
        <v>1955.105555555555</v>
      </c>
      <c r="EQ876">
        <v>39.9</v>
      </c>
      <c r="ER876">
        <v>0</v>
      </c>
      <c r="ES876">
        <v>4253.399999856949</v>
      </c>
      <c r="ET876">
        <v>0</v>
      </c>
      <c r="EU876">
        <v>880.8341923076924</v>
      </c>
      <c r="EV876">
        <v>-5.609811956100763</v>
      </c>
      <c r="EW876">
        <v>-119.5282051716946</v>
      </c>
      <c r="EX876">
        <v>17527.85384615385</v>
      </c>
      <c r="EY876">
        <v>15</v>
      </c>
      <c r="EZ876">
        <v>1658949246.1</v>
      </c>
      <c r="FA876" t="s">
        <v>1397</v>
      </c>
      <c r="FB876">
        <v>1658949228.6</v>
      </c>
      <c r="FC876">
        <v>1658949246.1</v>
      </c>
      <c r="FD876">
        <v>1</v>
      </c>
      <c r="FE876">
        <v>1.075</v>
      </c>
      <c r="FF876">
        <v>0.018</v>
      </c>
      <c r="FG876">
        <v>-2.327</v>
      </c>
      <c r="FH876">
        <v>-0.178</v>
      </c>
      <c r="FI876">
        <v>420</v>
      </c>
      <c r="FJ876">
        <v>13</v>
      </c>
      <c r="FK876">
        <v>0.09</v>
      </c>
      <c r="FL876">
        <v>0.02</v>
      </c>
      <c r="FM876">
        <v>-73.06447</v>
      </c>
      <c r="FN876">
        <v>-0.640115572232425</v>
      </c>
      <c r="FO876">
        <v>0.249729707083479</v>
      </c>
      <c r="FP876">
        <v>0</v>
      </c>
      <c r="FQ876">
        <v>881.1482941176471</v>
      </c>
      <c r="FR876">
        <v>-5.94236821586464</v>
      </c>
      <c r="FS876">
        <v>0.6194120803306222</v>
      </c>
      <c r="FT876">
        <v>0</v>
      </c>
      <c r="FU876">
        <v>6.305324000000001</v>
      </c>
      <c r="FV876">
        <v>-0.4830193621013418</v>
      </c>
      <c r="FW876">
        <v>0.04864515067301162</v>
      </c>
      <c r="FX876">
        <v>0</v>
      </c>
      <c r="FY876">
        <v>0</v>
      </c>
      <c r="FZ876">
        <v>3</v>
      </c>
      <c r="GA876" t="s">
        <v>439</v>
      </c>
      <c r="GB876">
        <v>2.98352</v>
      </c>
      <c r="GC876">
        <v>2.71561</v>
      </c>
      <c r="GD876">
        <v>0.217807</v>
      </c>
      <c r="GE876">
        <v>0.221713</v>
      </c>
      <c r="GF876">
        <v>0.102032</v>
      </c>
      <c r="GG876">
        <v>0.0793948</v>
      </c>
      <c r="GH876">
        <v>24815.2</v>
      </c>
      <c r="GI876">
        <v>24787.6</v>
      </c>
      <c r="GJ876">
        <v>29481.8</v>
      </c>
      <c r="GK876">
        <v>29451.3</v>
      </c>
      <c r="GL876">
        <v>35070.6</v>
      </c>
      <c r="GM876">
        <v>36054.5</v>
      </c>
      <c r="GN876">
        <v>41527.6</v>
      </c>
      <c r="GO876">
        <v>41970.6</v>
      </c>
      <c r="GP876">
        <v>1.95802</v>
      </c>
      <c r="GQ876">
        <v>1.90615</v>
      </c>
      <c r="GR876">
        <v>0.103638</v>
      </c>
      <c r="GS876">
        <v>0</v>
      </c>
      <c r="GT876">
        <v>25.127</v>
      </c>
      <c r="GU876">
        <v>999.9</v>
      </c>
      <c r="GV876">
        <v>42.3</v>
      </c>
      <c r="GW876">
        <v>31.6</v>
      </c>
      <c r="GX876">
        <v>21.8553</v>
      </c>
      <c r="GY876">
        <v>63.1035</v>
      </c>
      <c r="GZ876">
        <v>33.9183</v>
      </c>
      <c r="HA876">
        <v>1</v>
      </c>
      <c r="HB876">
        <v>-0.0927033</v>
      </c>
      <c r="HC876">
        <v>0.197149</v>
      </c>
      <c r="HD876">
        <v>20.3326</v>
      </c>
      <c r="HE876">
        <v>5.21729</v>
      </c>
      <c r="HF876">
        <v>12.0099</v>
      </c>
      <c r="HG876">
        <v>4.9894</v>
      </c>
      <c r="HH876">
        <v>3.2885</v>
      </c>
      <c r="HI876">
        <v>9999</v>
      </c>
      <c r="HJ876">
        <v>9999</v>
      </c>
      <c r="HK876">
        <v>9999</v>
      </c>
      <c r="HL876">
        <v>158</v>
      </c>
      <c r="HM876">
        <v>1.86743</v>
      </c>
      <c r="HN876">
        <v>1.86646</v>
      </c>
      <c r="HO876">
        <v>1.86586</v>
      </c>
      <c r="HP876">
        <v>1.86584</v>
      </c>
      <c r="HQ876">
        <v>1.86768</v>
      </c>
      <c r="HR876">
        <v>1.87016</v>
      </c>
      <c r="HS876">
        <v>1.86878</v>
      </c>
      <c r="HT876">
        <v>1.87027</v>
      </c>
      <c r="HU876">
        <v>0</v>
      </c>
      <c r="HV876">
        <v>0</v>
      </c>
      <c r="HW876">
        <v>0</v>
      </c>
      <c r="HX876">
        <v>0</v>
      </c>
      <c r="HY876" t="s">
        <v>421</v>
      </c>
      <c r="HZ876" t="s">
        <v>422</v>
      </c>
      <c r="IA876" t="s">
        <v>423</v>
      </c>
      <c r="IB876" t="s">
        <v>423</v>
      </c>
      <c r="IC876" t="s">
        <v>423</v>
      </c>
      <c r="ID876" t="s">
        <v>423</v>
      </c>
      <c r="IE876">
        <v>0</v>
      </c>
      <c r="IF876">
        <v>100</v>
      </c>
      <c r="IG876">
        <v>100</v>
      </c>
      <c r="IH876">
        <v>-5.08</v>
      </c>
      <c r="II876">
        <v>-0.0984</v>
      </c>
      <c r="IJ876">
        <v>-0.9279119013753974</v>
      </c>
      <c r="IK876">
        <v>-0.003643892653284941</v>
      </c>
      <c r="IL876">
        <v>8.948238347276123E-07</v>
      </c>
      <c r="IM876">
        <v>-2.445980282225029E-10</v>
      </c>
      <c r="IN876">
        <v>-0.1764634167570225</v>
      </c>
      <c r="IO876">
        <v>-0.01042730378795286</v>
      </c>
      <c r="IP876">
        <v>0.00100284695746963</v>
      </c>
      <c r="IQ876">
        <v>-1.701466411570297E-05</v>
      </c>
      <c r="IR876">
        <v>2</v>
      </c>
      <c r="IS876">
        <v>2310</v>
      </c>
      <c r="IT876">
        <v>1</v>
      </c>
      <c r="IU876">
        <v>25</v>
      </c>
      <c r="IV876">
        <v>70.5</v>
      </c>
      <c r="IW876">
        <v>70.2</v>
      </c>
      <c r="IX876">
        <v>2.93701</v>
      </c>
      <c r="IY876">
        <v>2.18872</v>
      </c>
      <c r="IZ876">
        <v>1.39648</v>
      </c>
      <c r="JA876">
        <v>2.34253</v>
      </c>
      <c r="JB876">
        <v>1.49536</v>
      </c>
      <c r="JC876">
        <v>2.39136</v>
      </c>
      <c r="JD876">
        <v>36.1285</v>
      </c>
      <c r="JE876">
        <v>24.1663</v>
      </c>
      <c r="JF876">
        <v>18</v>
      </c>
      <c r="JG876">
        <v>516.9829999999999</v>
      </c>
      <c r="JH876">
        <v>440.04</v>
      </c>
      <c r="JI876">
        <v>25.0002</v>
      </c>
      <c r="JJ876">
        <v>26.2595</v>
      </c>
      <c r="JK876">
        <v>30.0001</v>
      </c>
      <c r="JL876">
        <v>26.2335</v>
      </c>
      <c r="JM876">
        <v>26.1752</v>
      </c>
      <c r="JN876">
        <v>58.7622</v>
      </c>
      <c r="JO876">
        <v>27.4152</v>
      </c>
      <c r="JP876">
        <v>42.893</v>
      </c>
      <c r="JQ876">
        <v>25</v>
      </c>
      <c r="JR876">
        <v>1537.21</v>
      </c>
      <c r="JS876">
        <v>16.1847</v>
      </c>
      <c r="JT876">
        <v>100.818</v>
      </c>
      <c r="JU876">
        <v>100.797</v>
      </c>
    </row>
    <row r="877" spans="1:281">
      <c r="A877">
        <v>861</v>
      </c>
      <c r="B877">
        <v>1658953464.6</v>
      </c>
      <c r="C877">
        <v>11826.59999990463</v>
      </c>
      <c r="D877" t="s">
        <v>2159</v>
      </c>
      <c r="E877" t="s">
        <v>2160</v>
      </c>
      <c r="F877">
        <v>5</v>
      </c>
      <c r="G877" t="s">
        <v>1976</v>
      </c>
      <c r="H877" t="s">
        <v>416</v>
      </c>
      <c r="I877">
        <v>1658953456.814285</v>
      </c>
      <c r="J877">
        <f>(K877)/1000</f>
        <v>0</v>
      </c>
      <c r="K877">
        <f>IF(CZ877, AN877, AH877)</f>
        <v>0</v>
      </c>
      <c r="L877">
        <f>IF(CZ877, AI877, AG877)</f>
        <v>0</v>
      </c>
      <c r="M877">
        <f>DB877 - IF(AU877&gt;1, L877*CV877*100.0/(AW877*DP877), 0)</f>
        <v>0</v>
      </c>
      <c r="N877">
        <f>((T877-J877/2)*M877-L877)/(T877+J877/2)</f>
        <v>0</v>
      </c>
      <c r="O877">
        <f>N877*(DI877+DJ877)/1000.0</f>
        <v>0</v>
      </c>
      <c r="P877">
        <f>(DB877 - IF(AU877&gt;1, L877*CV877*100.0/(AW877*DP877), 0))*(DI877+DJ877)/1000.0</f>
        <v>0</v>
      </c>
      <c r="Q877">
        <f>2.0/((1/S877-1/R877)+SIGN(S877)*SQRT((1/S877-1/R877)*(1/S877-1/R877) + 4*CW877/((CW877+1)*(CW877+1))*(2*1/S877*1/R877-1/R877*1/R877)))</f>
        <v>0</v>
      </c>
      <c r="R877">
        <f>IF(LEFT(CX877,1)&lt;&gt;"0",IF(LEFT(CX877,1)="1",3.0,CY877),$D$5+$E$5*(DP877*DI877/($K$5*1000))+$F$5*(DP877*DI877/($K$5*1000))*MAX(MIN(CV877,$J$5),$I$5)*MAX(MIN(CV877,$J$5),$I$5)+$G$5*MAX(MIN(CV877,$J$5),$I$5)*(DP877*DI877/($K$5*1000))+$H$5*(DP877*DI877/($K$5*1000))*(DP877*DI877/($K$5*1000)))</f>
        <v>0</v>
      </c>
      <c r="S877">
        <f>J877*(1000-(1000*0.61365*exp(17.502*W877/(240.97+W877))/(DI877+DJ877)+DD877)/2)/(1000*0.61365*exp(17.502*W877/(240.97+W877))/(DI877+DJ877)-DD877)</f>
        <v>0</v>
      </c>
      <c r="T877">
        <f>1/((CW877+1)/(Q877/1.6)+1/(R877/1.37)) + CW877/((CW877+1)/(Q877/1.6) + CW877/(R877/1.37))</f>
        <v>0</v>
      </c>
      <c r="U877">
        <f>(CR877*CU877)</f>
        <v>0</v>
      </c>
      <c r="V877">
        <f>(DK877+(U877+2*0.95*5.67E-8*(((DK877+$B$7)+273)^4-(DK877+273)^4)-44100*J877)/(1.84*29.3*R877+8*0.95*5.67E-8*(DK877+273)^3))</f>
        <v>0</v>
      </c>
      <c r="W877">
        <f>($C$7*DL877+$D$7*DM877+$E$7*V877)</f>
        <v>0</v>
      </c>
      <c r="X877">
        <f>0.61365*exp(17.502*W877/(240.97+W877))</f>
        <v>0</v>
      </c>
      <c r="Y877">
        <f>(Z877/AA877*100)</f>
        <v>0</v>
      </c>
      <c r="Z877">
        <f>DD877*(DI877+DJ877)/1000</f>
        <v>0</v>
      </c>
      <c r="AA877">
        <f>0.61365*exp(17.502*DK877/(240.97+DK877))</f>
        <v>0</v>
      </c>
      <c r="AB877">
        <f>(X877-DD877*(DI877+DJ877)/1000)</f>
        <v>0</v>
      </c>
      <c r="AC877">
        <f>(-J877*44100)</f>
        <v>0</v>
      </c>
      <c r="AD877">
        <f>2*29.3*R877*0.92*(DK877-W877)</f>
        <v>0</v>
      </c>
      <c r="AE877">
        <f>2*0.95*5.67E-8*(((DK877+$B$7)+273)^4-(W877+273)^4)</f>
        <v>0</v>
      </c>
      <c r="AF877">
        <f>U877+AE877+AC877+AD877</f>
        <v>0</v>
      </c>
      <c r="AG877">
        <f>DH877*AU877*(DC877-DB877*(1000-AU877*DE877)/(1000-AU877*DD877))/(100*CV877)</f>
        <v>0</v>
      </c>
      <c r="AH877">
        <f>1000*DH877*AU877*(DD877-DE877)/(100*CV877*(1000-AU877*DD877))</f>
        <v>0</v>
      </c>
      <c r="AI877">
        <f>(AJ877 - AK877 - DI877*1E3/(8.314*(DK877+273.15)) * AM877/DH877 * AL877) * DH877/(100*CV877) * (1000 - DE877)/1000</f>
        <v>0</v>
      </c>
      <c r="AJ877">
        <v>1551.754538350619</v>
      </c>
      <c r="AK877">
        <v>1494.064848484848</v>
      </c>
      <c r="AL877">
        <v>3.395627020783868</v>
      </c>
      <c r="AM877">
        <v>65.19457410636298</v>
      </c>
      <c r="AN877">
        <f>(AP877 - AO877 + DI877*1E3/(8.314*(DK877+273.15)) * AR877/DH877 * AQ877) * DH877/(100*CV877) * 1000/(1000 - AP877)</f>
        <v>0</v>
      </c>
      <c r="AO877">
        <v>16.09591214808489</v>
      </c>
      <c r="AP877">
        <v>22.26922363636362</v>
      </c>
      <c r="AQ877">
        <v>-0.0002449824431492408</v>
      </c>
      <c r="AR877">
        <v>84.67374055452532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MAX(0,($B$13+$C$13*DP877)/(1+$D$13*DP877)*DI877/(DK877+273)*$E$13)</f>
        <v>0</v>
      </c>
      <c r="AX877" t="s">
        <v>417</v>
      </c>
      <c r="AY877" t="s">
        <v>417</v>
      </c>
      <c r="AZ877">
        <v>0</v>
      </c>
      <c r="BA877">
        <v>0</v>
      </c>
      <c r="BB877">
        <f>1-AZ877/BA877</f>
        <v>0</v>
      </c>
      <c r="BC877">
        <v>0</v>
      </c>
      <c r="BD877" t="s">
        <v>417</v>
      </c>
      <c r="BE877" t="s">
        <v>417</v>
      </c>
      <c r="BF877">
        <v>0</v>
      </c>
      <c r="BG877">
        <v>0</v>
      </c>
      <c r="BH877">
        <f>1-BF877/BG877</f>
        <v>0</v>
      </c>
      <c r="BI877">
        <v>0.5</v>
      </c>
      <c r="BJ877">
        <f>CS877</f>
        <v>0</v>
      </c>
      <c r="BK877">
        <f>L877</f>
        <v>0</v>
      </c>
      <c r="BL877">
        <f>BH877*BI877*BJ877</f>
        <v>0</v>
      </c>
      <c r="BM877">
        <f>(BK877-BC877)/BJ877</f>
        <v>0</v>
      </c>
      <c r="BN877">
        <f>(BA877-BG877)/BG877</f>
        <v>0</v>
      </c>
      <c r="BO877">
        <f>AZ877/(BB877+AZ877/BG877)</f>
        <v>0</v>
      </c>
      <c r="BP877" t="s">
        <v>417</v>
      </c>
      <c r="BQ877">
        <v>0</v>
      </c>
      <c r="BR877">
        <f>IF(BQ877&lt;&gt;0, BQ877, BO877)</f>
        <v>0</v>
      </c>
      <c r="BS877">
        <f>1-BR877/BG877</f>
        <v>0</v>
      </c>
      <c r="BT877">
        <f>(BG877-BF877)/(BG877-BR877)</f>
        <v>0</v>
      </c>
      <c r="BU877">
        <f>(BA877-BG877)/(BA877-BR877)</f>
        <v>0</v>
      </c>
      <c r="BV877">
        <f>(BG877-BF877)/(BG877-AZ877)</f>
        <v>0</v>
      </c>
      <c r="BW877">
        <f>(BA877-BG877)/(BA877-AZ877)</f>
        <v>0</v>
      </c>
      <c r="BX877">
        <f>(BT877*BR877/BF877)</f>
        <v>0</v>
      </c>
      <c r="BY877">
        <f>(1-BX877)</f>
        <v>0</v>
      </c>
      <c r="BZ877">
        <v>1394</v>
      </c>
      <c r="CA877">
        <v>300</v>
      </c>
      <c r="CB877">
        <v>300</v>
      </c>
      <c r="CC877">
        <v>300</v>
      </c>
      <c r="CD877">
        <v>10389.3</v>
      </c>
      <c r="CE877">
        <v>1221.96</v>
      </c>
      <c r="CF877">
        <v>-0.00688733</v>
      </c>
      <c r="CG877">
        <v>0.34</v>
      </c>
      <c r="CH877" t="s">
        <v>417</v>
      </c>
      <c r="CI877" t="s">
        <v>417</v>
      </c>
      <c r="CJ877" t="s">
        <v>417</v>
      </c>
      <c r="CK877" t="s">
        <v>417</v>
      </c>
      <c r="CL877" t="s">
        <v>417</v>
      </c>
      <c r="CM877" t="s">
        <v>417</v>
      </c>
      <c r="CN877" t="s">
        <v>417</v>
      </c>
      <c r="CO877" t="s">
        <v>417</v>
      </c>
      <c r="CP877" t="s">
        <v>417</v>
      </c>
      <c r="CQ877" t="s">
        <v>417</v>
      </c>
      <c r="CR877">
        <f>$B$11*DQ877+$C$11*DR877+$F$11*EC877*(1-EF877)</f>
        <v>0</v>
      </c>
      <c r="CS877">
        <f>CR877*CT877</f>
        <v>0</v>
      </c>
      <c r="CT877">
        <f>($B$11*$D$9+$C$11*$D$9+$F$11*((EP877+EH877)/MAX(EP877+EH877+EQ877, 0.1)*$I$9+EQ877/MAX(EP877+EH877+EQ877, 0.1)*$J$9))/($B$11+$C$11+$F$11)</f>
        <v>0</v>
      </c>
      <c r="CU877">
        <f>($B$11*$K$9+$C$11*$K$9+$F$11*((EP877+EH877)/MAX(EP877+EH877+EQ877, 0.1)*$P$9+EQ877/MAX(EP877+EH877+EQ877, 0.1)*$Q$9))/($B$11+$C$11+$F$11)</f>
        <v>0</v>
      </c>
      <c r="CV877">
        <v>6</v>
      </c>
      <c r="CW877">
        <v>0.5</v>
      </c>
      <c r="CX877" t="s">
        <v>418</v>
      </c>
      <c r="CY877">
        <v>2</v>
      </c>
      <c r="CZ877" t="b">
        <v>1</v>
      </c>
      <c r="DA877">
        <v>1658953456.814285</v>
      </c>
      <c r="DB877">
        <v>1436.616428571428</v>
      </c>
      <c r="DC877">
        <v>1509.8275</v>
      </c>
      <c r="DD877">
        <v>22.27762857142857</v>
      </c>
      <c r="DE877">
        <v>16.04720714285714</v>
      </c>
      <c r="DF877">
        <v>1441.671071428571</v>
      </c>
      <c r="DG877">
        <v>22.37593214285713</v>
      </c>
      <c r="DH877">
        <v>500.0740714285714</v>
      </c>
      <c r="DI877">
        <v>90.35062499999999</v>
      </c>
      <c r="DJ877">
        <v>0.1000194321428571</v>
      </c>
      <c r="DK877">
        <v>27.06320714285714</v>
      </c>
      <c r="DL877">
        <v>26.82147857142857</v>
      </c>
      <c r="DM877">
        <v>999.9000000000002</v>
      </c>
      <c r="DN877">
        <v>0</v>
      </c>
      <c r="DO877">
        <v>0</v>
      </c>
      <c r="DP877">
        <v>9997.495714285717</v>
      </c>
      <c r="DQ877">
        <v>0</v>
      </c>
      <c r="DR877">
        <v>11.55395</v>
      </c>
      <c r="DS877">
        <v>-73.20975</v>
      </c>
      <c r="DT877">
        <v>1469.35</v>
      </c>
      <c r="DU877">
        <v>1534.450357142857</v>
      </c>
      <c r="DV877">
        <v>6.230429285714287</v>
      </c>
      <c r="DW877">
        <v>1509.8275</v>
      </c>
      <c r="DX877">
        <v>16.04720714285714</v>
      </c>
      <c r="DY877">
        <v>2.012797857142858</v>
      </c>
      <c r="DZ877">
        <v>1.449875714285714</v>
      </c>
      <c r="EA877">
        <v>17.54537142857143</v>
      </c>
      <c r="EB877">
        <v>12.4495</v>
      </c>
      <c r="EC877">
        <v>2000.004642857143</v>
      </c>
      <c r="ED877">
        <v>0.9799997857142857</v>
      </c>
      <c r="EE877">
        <v>0.01999981428571429</v>
      </c>
      <c r="EF877">
        <v>0</v>
      </c>
      <c r="EG877">
        <v>880.3716071428572</v>
      </c>
      <c r="EH877">
        <v>5.00097</v>
      </c>
      <c r="EI877">
        <v>17517.91428571429</v>
      </c>
      <c r="EJ877">
        <v>16707.625</v>
      </c>
      <c r="EK877">
        <v>38.50885714285715</v>
      </c>
      <c r="EL877">
        <v>39.062</v>
      </c>
      <c r="EM877">
        <v>38.49325</v>
      </c>
      <c r="EN877">
        <v>38.7365</v>
      </c>
      <c r="EO877">
        <v>39.125</v>
      </c>
      <c r="EP877">
        <v>1955.104642857143</v>
      </c>
      <c r="EQ877">
        <v>39.9</v>
      </c>
      <c r="ER877">
        <v>0</v>
      </c>
      <c r="ES877">
        <v>4258.799999952316</v>
      </c>
      <c r="ET877">
        <v>0</v>
      </c>
      <c r="EU877">
        <v>880.2451600000001</v>
      </c>
      <c r="EV877">
        <v>-6.570307679781615</v>
      </c>
      <c r="EW877">
        <v>-125.3076921258946</v>
      </c>
      <c r="EX877">
        <v>17516.196</v>
      </c>
      <c r="EY877">
        <v>15</v>
      </c>
      <c r="EZ877">
        <v>1658949246.1</v>
      </c>
      <c r="FA877" t="s">
        <v>1397</v>
      </c>
      <c r="FB877">
        <v>1658949228.6</v>
      </c>
      <c r="FC877">
        <v>1658949246.1</v>
      </c>
      <c r="FD877">
        <v>1</v>
      </c>
      <c r="FE877">
        <v>1.075</v>
      </c>
      <c r="FF877">
        <v>0.018</v>
      </c>
      <c r="FG877">
        <v>-2.327</v>
      </c>
      <c r="FH877">
        <v>-0.178</v>
      </c>
      <c r="FI877">
        <v>420</v>
      </c>
      <c r="FJ877">
        <v>13</v>
      </c>
      <c r="FK877">
        <v>0.09</v>
      </c>
      <c r="FL877">
        <v>0.02</v>
      </c>
      <c r="FM877">
        <v>-73.0653025</v>
      </c>
      <c r="FN877">
        <v>-1.622842401500729</v>
      </c>
      <c r="FO877">
        <v>0.2338993763218492</v>
      </c>
      <c r="FP877">
        <v>0</v>
      </c>
      <c r="FQ877">
        <v>880.7047647058823</v>
      </c>
      <c r="FR877">
        <v>-6.01494270668418</v>
      </c>
      <c r="FS877">
        <v>0.6350701702231543</v>
      </c>
      <c r="FT877">
        <v>0</v>
      </c>
      <c r="FU877">
        <v>6.26342025</v>
      </c>
      <c r="FV877">
        <v>-0.5655009005628507</v>
      </c>
      <c r="FW877">
        <v>0.05792070866656842</v>
      </c>
      <c r="FX877">
        <v>0</v>
      </c>
      <c r="FY877">
        <v>0</v>
      </c>
      <c r="FZ877">
        <v>3</v>
      </c>
      <c r="GA877" t="s">
        <v>439</v>
      </c>
      <c r="GB877">
        <v>2.98341</v>
      </c>
      <c r="GC877">
        <v>2.71559</v>
      </c>
      <c r="GD877">
        <v>0.219323</v>
      </c>
      <c r="GE877">
        <v>0.223212</v>
      </c>
      <c r="GF877">
        <v>0.102041</v>
      </c>
      <c r="GG877">
        <v>0.0796837</v>
      </c>
      <c r="GH877">
        <v>24767.6</v>
      </c>
      <c r="GI877">
        <v>24740.2</v>
      </c>
      <c r="GJ877">
        <v>29482.3</v>
      </c>
      <c r="GK877">
        <v>29451.7</v>
      </c>
      <c r="GL877">
        <v>35071.1</v>
      </c>
      <c r="GM877">
        <v>36043.6</v>
      </c>
      <c r="GN877">
        <v>41528.4</v>
      </c>
      <c r="GO877">
        <v>41971.2</v>
      </c>
      <c r="GP877">
        <v>1.95783</v>
      </c>
      <c r="GQ877">
        <v>1.90607</v>
      </c>
      <c r="GR877">
        <v>0.104189</v>
      </c>
      <c r="GS877">
        <v>0</v>
      </c>
      <c r="GT877">
        <v>25.127</v>
      </c>
      <c r="GU877">
        <v>999.9</v>
      </c>
      <c r="GV877">
        <v>42.3</v>
      </c>
      <c r="GW877">
        <v>31.6</v>
      </c>
      <c r="GX877">
        <v>21.8552</v>
      </c>
      <c r="GY877">
        <v>63.1435</v>
      </c>
      <c r="GZ877">
        <v>34.1146</v>
      </c>
      <c r="HA877">
        <v>1</v>
      </c>
      <c r="HB877">
        <v>-0.09303350000000001</v>
      </c>
      <c r="HC877">
        <v>0.196895</v>
      </c>
      <c r="HD877">
        <v>20.3325</v>
      </c>
      <c r="HE877">
        <v>5.21744</v>
      </c>
      <c r="HF877">
        <v>12.0099</v>
      </c>
      <c r="HG877">
        <v>4.98895</v>
      </c>
      <c r="HH877">
        <v>3.28865</v>
      </c>
      <c r="HI877">
        <v>9999</v>
      </c>
      <c r="HJ877">
        <v>9999</v>
      </c>
      <c r="HK877">
        <v>9999</v>
      </c>
      <c r="HL877">
        <v>158</v>
      </c>
      <c r="HM877">
        <v>1.86743</v>
      </c>
      <c r="HN877">
        <v>1.86646</v>
      </c>
      <c r="HO877">
        <v>1.86586</v>
      </c>
      <c r="HP877">
        <v>1.86584</v>
      </c>
      <c r="HQ877">
        <v>1.86768</v>
      </c>
      <c r="HR877">
        <v>1.87018</v>
      </c>
      <c r="HS877">
        <v>1.8688</v>
      </c>
      <c r="HT877">
        <v>1.87027</v>
      </c>
      <c r="HU877">
        <v>0</v>
      </c>
      <c r="HV877">
        <v>0</v>
      </c>
      <c r="HW877">
        <v>0</v>
      </c>
      <c r="HX877">
        <v>0</v>
      </c>
      <c r="HY877" t="s">
        <v>421</v>
      </c>
      <c r="HZ877" t="s">
        <v>422</v>
      </c>
      <c r="IA877" t="s">
        <v>423</v>
      </c>
      <c r="IB877" t="s">
        <v>423</v>
      </c>
      <c r="IC877" t="s">
        <v>423</v>
      </c>
      <c r="ID877" t="s">
        <v>423</v>
      </c>
      <c r="IE877">
        <v>0</v>
      </c>
      <c r="IF877">
        <v>100</v>
      </c>
      <c r="IG877">
        <v>100</v>
      </c>
      <c r="IH877">
        <v>-5.13</v>
      </c>
      <c r="II877">
        <v>-0.0984</v>
      </c>
      <c r="IJ877">
        <v>-0.9279119013753974</v>
      </c>
      <c r="IK877">
        <v>-0.003643892653284941</v>
      </c>
      <c r="IL877">
        <v>8.948238347276123E-07</v>
      </c>
      <c r="IM877">
        <v>-2.445980282225029E-10</v>
      </c>
      <c r="IN877">
        <v>-0.1764634167570225</v>
      </c>
      <c r="IO877">
        <v>-0.01042730378795286</v>
      </c>
      <c r="IP877">
        <v>0.00100284695746963</v>
      </c>
      <c r="IQ877">
        <v>-1.701466411570297E-05</v>
      </c>
      <c r="IR877">
        <v>2</v>
      </c>
      <c r="IS877">
        <v>2310</v>
      </c>
      <c r="IT877">
        <v>1</v>
      </c>
      <c r="IU877">
        <v>25</v>
      </c>
      <c r="IV877">
        <v>70.59999999999999</v>
      </c>
      <c r="IW877">
        <v>70.3</v>
      </c>
      <c r="IX877">
        <v>2.96021</v>
      </c>
      <c r="IY877">
        <v>2.18994</v>
      </c>
      <c r="IZ877">
        <v>1.39648</v>
      </c>
      <c r="JA877">
        <v>2.34131</v>
      </c>
      <c r="JB877">
        <v>1.49536</v>
      </c>
      <c r="JC877">
        <v>2.40723</v>
      </c>
      <c r="JD877">
        <v>36.1285</v>
      </c>
      <c r="JE877">
        <v>24.1663</v>
      </c>
      <c r="JF877">
        <v>18</v>
      </c>
      <c r="JG877">
        <v>516.853</v>
      </c>
      <c r="JH877">
        <v>439.994</v>
      </c>
      <c r="JI877">
        <v>25</v>
      </c>
      <c r="JJ877">
        <v>26.2576</v>
      </c>
      <c r="JK877">
        <v>30.0001</v>
      </c>
      <c r="JL877">
        <v>26.2335</v>
      </c>
      <c r="JM877">
        <v>26.1752</v>
      </c>
      <c r="JN877">
        <v>59.2306</v>
      </c>
      <c r="JO877">
        <v>27.4152</v>
      </c>
      <c r="JP877">
        <v>42.893</v>
      </c>
      <c r="JQ877">
        <v>25</v>
      </c>
      <c r="JR877">
        <v>1557.36</v>
      </c>
      <c r="JS877">
        <v>16.2252</v>
      </c>
      <c r="JT877">
        <v>100.82</v>
      </c>
      <c r="JU877">
        <v>100.799</v>
      </c>
    </row>
    <row r="878" spans="1:281">
      <c r="A878">
        <v>862</v>
      </c>
      <c r="B878">
        <v>1658953469.6</v>
      </c>
      <c r="C878">
        <v>11831.59999990463</v>
      </c>
      <c r="D878" t="s">
        <v>2161</v>
      </c>
      <c r="E878" t="s">
        <v>2162</v>
      </c>
      <c r="F878">
        <v>5</v>
      </c>
      <c r="G878" t="s">
        <v>1976</v>
      </c>
      <c r="H878" t="s">
        <v>416</v>
      </c>
      <c r="I878">
        <v>1658953462.1</v>
      </c>
      <c r="J878">
        <f>(K878)/1000</f>
        <v>0</v>
      </c>
      <c r="K878">
        <f>IF(CZ878, AN878, AH878)</f>
        <v>0</v>
      </c>
      <c r="L878">
        <f>IF(CZ878, AI878, AG878)</f>
        <v>0</v>
      </c>
      <c r="M878">
        <f>DB878 - IF(AU878&gt;1, L878*CV878*100.0/(AW878*DP878), 0)</f>
        <v>0</v>
      </c>
      <c r="N878">
        <f>((T878-J878/2)*M878-L878)/(T878+J878/2)</f>
        <v>0</v>
      </c>
      <c r="O878">
        <f>N878*(DI878+DJ878)/1000.0</f>
        <v>0</v>
      </c>
      <c r="P878">
        <f>(DB878 - IF(AU878&gt;1, L878*CV878*100.0/(AW878*DP878), 0))*(DI878+DJ878)/1000.0</f>
        <v>0</v>
      </c>
      <c r="Q878">
        <f>2.0/((1/S878-1/R878)+SIGN(S878)*SQRT((1/S878-1/R878)*(1/S878-1/R878) + 4*CW878/((CW878+1)*(CW878+1))*(2*1/S878*1/R878-1/R878*1/R878)))</f>
        <v>0</v>
      </c>
      <c r="R878">
        <f>IF(LEFT(CX878,1)&lt;&gt;"0",IF(LEFT(CX878,1)="1",3.0,CY878),$D$5+$E$5*(DP878*DI878/($K$5*1000))+$F$5*(DP878*DI878/($K$5*1000))*MAX(MIN(CV878,$J$5),$I$5)*MAX(MIN(CV878,$J$5),$I$5)+$G$5*MAX(MIN(CV878,$J$5),$I$5)*(DP878*DI878/($K$5*1000))+$H$5*(DP878*DI878/($K$5*1000))*(DP878*DI878/($K$5*1000)))</f>
        <v>0</v>
      </c>
      <c r="S878">
        <f>J878*(1000-(1000*0.61365*exp(17.502*W878/(240.97+W878))/(DI878+DJ878)+DD878)/2)/(1000*0.61365*exp(17.502*W878/(240.97+W878))/(DI878+DJ878)-DD878)</f>
        <v>0</v>
      </c>
      <c r="T878">
        <f>1/((CW878+1)/(Q878/1.6)+1/(R878/1.37)) + CW878/((CW878+1)/(Q878/1.6) + CW878/(R878/1.37))</f>
        <v>0</v>
      </c>
      <c r="U878">
        <f>(CR878*CU878)</f>
        <v>0</v>
      </c>
      <c r="V878">
        <f>(DK878+(U878+2*0.95*5.67E-8*(((DK878+$B$7)+273)^4-(DK878+273)^4)-44100*J878)/(1.84*29.3*R878+8*0.95*5.67E-8*(DK878+273)^3))</f>
        <v>0</v>
      </c>
      <c r="W878">
        <f>($C$7*DL878+$D$7*DM878+$E$7*V878)</f>
        <v>0</v>
      </c>
      <c r="X878">
        <f>0.61365*exp(17.502*W878/(240.97+W878))</f>
        <v>0</v>
      </c>
      <c r="Y878">
        <f>(Z878/AA878*100)</f>
        <v>0</v>
      </c>
      <c r="Z878">
        <f>DD878*(DI878+DJ878)/1000</f>
        <v>0</v>
      </c>
      <c r="AA878">
        <f>0.61365*exp(17.502*DK878/(240.97+DK878))</f>
        <v>0</v>
      </c>
      <c r="AB878">
        <f>(X878-DD878*(DI878+DJ878)/1000)</f>
        <v>0</v>
      </c>
      <c r="AC878">
        <f>(-J878*44100)</f>
        <v>0</v>
      </c>
      <c r="AD878">
        <f>2*29.3*R878*0.92*(DK878-W878)</f>
        <v>0</v>
      </c>
      <c r="AE878">
        <f>2*0.95*5.67E-8*(((DK878+$B$7)+273)^4-(W878+273)^4)</f>
        <v>0</v>
      </c>
      <c r="AF878">
        <f>U878+AE878+AC878+AD878</f>
        <v>0</v>
      </c>
      <c r="AG878">
        <f>DH878*AU878*(DC878-DB878*(1000-AU878*DE878)/(1000-AU878*DD878))/(100*CV878)</f>
        <v>0</v>
      </c>
      <c r="AH878">
        <f>1000*DH878*AU878*(DD878-DE878)/(100*CV878*(1000-AU878*DD878))</f>
        <v>0</v>
      </c>
      <c r="AI878">
        <f>(AJ878 - AK878 - DI878*1E3/(8.314*(DK878+273.15)) * AM878/DH878 * AL878) * DH878/(100*CV878) * (1000 - DE878)/1000</f>
        <v>0</v>
      </c>
      <c r="AJ878">
        <v>1569.096144524738</v>
      </c>
      <c r="AK878">
        <v>1511.196969696969</v>
      </c>
      <c r="AL878">
        <v>3.427350883345095</v>
      </c>
      <c r="AM878">
        <v>65.19457410636298</v>
      </c>
      <c r="AN878">
        <f>(AP878 - AO878 + DI878*1E3/(8.314*(DK878+273.15)) * AR878/DH878 * AQ878) * DH878/(100*CV878) * 1000/(1000 - AP878)</f>
        <v>0</v>
      </c>
      <c r="AO878">
        <v>16.14414655907855</v>
      </c>
      <c r="AP878">
        <v>22.26952181818182</v>
      </c>
      <c r="AQ878">
        <v>0.0001362815098944037</v>
      </c>
      <c r="AR878">
        <v>84.67374055452532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MAX(0,($B$13+$C$13*DP878)/(1+$D$13*DP878)*DI878/(DK878+273)*$E$13)</f>
        <v>0</v>
      </c>
      <c r="AX878" t="s">
        <v>417</v>
      </c>
      <c r="AY878" t="s">
        <v>417</v>
      </c>
      <c r="AZ878">
        <v>0</v>
      </c>
      <c r="BA878">
        <v>0</v>
      </c>
      <c r="BB878">
        <f>1-AZ878/BA878</f>
        <v>0</v>
      </c>
      <c r="BC878">
        <v>0</v>
      </c>
      <c r="BD878" t="s">
        <v>417</v>
      </c>
      <c r="BE878" t="s">
        <v>417</v>
      </c>
      <c r="BF878">
        <v>0</v>
      </c>
      <c r="BG878">
        <v>0</v>
      </c>
      <c r="BH878">
        <f>1-BF878/BG878</f>
        <v>0</v>
      </c>
      <c r="BI878">
        <v>0.5</v>
      </c>
      <c r="BJ878">
        <f>CS878</f>
        <v>0</v>
      </c>
      <c r="BK878">
        <f>L878</f>
        <v>0</v>
      </c>
      <c r="BL878">
        <f>BH878*BI878*BJ878</f>
        <v>0</v>
      </c>
      <c r="BM878">
        <f>(BK878-BC878)/BJ878</f>
        <v>0</v>
      </c>
      <c r="BN878">
        <f>(BA878-BG878)/BG878</f>
        <v>0</v>
      </c>
      <c r="BO878">
        <f>AZ878/(BB878+AZ878/BG878)</f>
        <v>0</v>
      </c>
      <c r="BP878" t="s">
        <v>417</v>
      </c>
      <c r="BQ878">
        <v>0</v>
      </c>
      <c r="BR878">
        <f>IF(BQ878&lt;&gt;0, BQ878, BO878)</f>
        <v>0</v>
      </c>
      <c r="BS878">
        <f>1-BR878/BG878</f>
        <v>0</v>
      </c>
      <c r="BT878">
        <f>(BG878-BF878)/(BG878-BR878)</f>
        <v>0</v>
      </c>
      <c r="BU878">
        <f>(BA878-BG878)/(BA878-BR878)</f>
        <v>0</v>
      </c>
      <c r="BV878">
        <f>(BG878-BF878)/(BG878-AZ878)</f>
        <v>0</v>
      </c>
      <c r="BW878">
        <f>(BA878-BG878)/(BA878-AZ878)</f>
        <v>0</v>
      </c>
      <c r="BX878">
        <f>(BT878*BR878/BF878)</f>
        <v>0</v>
      </c>
      <c r="BY878">
        <f>(1-BX878)</f>
        <v>0</v>
      </c>
      <c r="BZ878">
        <v>1394</v>
      </c>
      <c r="CA878">
        <v>300</v>
      </c>
      <c r="CB878">
        <v>300</v>
      </c>
      <c r="CC878">
        <v>300</v>
      </c>
      <c r="CD878">
        <v>10389.3</v>
      </c>
      <c r="CE878">
        <v>1221.96</v>
      </c>
      <c r="CF878">
        <v>-0.00688733</v>
      </c>
      <c r="CG878">
        <v>0.34</v>
      </c>
      <c r="CH878" t="s">
        <v>417</v>
      </c>
      <c r="CI878" t="s">
        <v>417</v>
      </c>
      <c r="CJ878" t="s">
        <v>417</v>
      </c>
      <c r="CK878" t="s">
        <v>417</v>
      </c>
      <c r="CL878" t="s">
        <v>417</v>
      </c>
      <c r="CM878" t="s">
        <v>417</v>
      </c>
      <c r="CN878" t="s">
        <v>417</v>
      </c>
      <c r="CO878" t="s">
        <v>417</v>
      </c>
      <c r="CP878" t="s">
        <v>417</v>
      </c>
      <c r="CQ878" t="s">
        <v>417</v>
      </c>
      <c r="CR878">
        <f>$B$11*DQ878+$C$11*DR878+$F$11*EC878*(1-EF878)</f>
        <v>0</v>
      </c>
      <c r="CS878">
        <f>CR878*CT878</f>
        <v>0</v>
      </c>
      <c r="CT878">
        <f>($B$11*$D$9+$C$11*$D$9+$F$11*((EP878+EH878)/MAX(EP878+EH878+EQ878, 0.1)*$I$9+EQ878/MAX(EP878+EH878+EQ878, 0.1)*$J$9))/($B$11+$C$11+$F$11)</f>
        <v>0</v>
      </c>
      <c r="CU878">
        <f>($B$11*$K$9+$C$11*$K$9+$F$11*((EP878+EH878)/MAX(EP878+EH878+EQ878, 0.1)*$P$9+EQ878/MAX(EP878+EH878+EQ878, 0.1)*$Q$9))/($B$11+$C$11+$F$11)</f>
        <v>0</v>
      </c>
      <c r="CV878">
        <v>6</v>
      </c>
      <c r="CW878">
        <v>0.5</v>
      </c>
      <c r="CX878" t="s">
        <v>418</v>
      </c>
      <c r="CY878">
        <v>2</v>
      </c>
      <c r="CZ878" t="b">
        <v>1</v>
      </c>
      <c r="DA878">
        <v>1658953462.1</v>
      </c>
      <c r="DB878">
        <v>1454.177777777778</v>
      </c>
      <c r="DC878">
        <v>1527.480740740741</v>
      </c>
      <c r="DD878">
        <v>22.2711</v>
      </c>
      <c r="DE878">
        <v>16.09547407407408</v>
      </c>
      <c r="DF878">
        <v>1459.278148148148</v>
      </c>
      <c r="DG878">
        <v>22.36946296296296</v>
      </c>
      <c r="DH878">
        <v>500.0535555555555</v>
      </c>
      <c r="DI878">
        <v>90.35204444444445</v>
      </c>
      <c r="DJ878">
        <v>0.09998132962962962</v>
      </c>
      <c r="DK878">
        <v>27.06458518518518</v>
      </c>
      <c r="DL878">
        <v>26.82971481481482</v>
      </c>
      <c r="DM878">
        <v>999.9000000000001</v>
      </c>
      <c r="DN878">
        <v>0</v>
      </c>
      <c r="DO878">
        <v>0</v>
      </c>
      <c r="DP878">
        <v>9999.209629629631</v>
      </c>
      <c r="DQ878">
        <v>0</v>
      </c>
      <c r="DR878">
        <v>11.55329259259259</v>
      </c>
      <c r="DS878">
        <v>-73.30214444444444</v>
      </c>
      <c r="DT878">
        <v>1487.301481481482</v>
      </c>
      <c r="DU878">
        <v>1552.468148148148</v>
      </c>
      <c r="DV878">
        <v>6.175628148148149</v>
      </c>
      <c r="DW878">
        <v>1527.480740740741</v>
      </c>
      <c r="DX878">
        <v>16.09547407407408</v>
      </c>
      <c r="DY878">
        <v>2.01224</v>
      </c>
      <c r="DZ878">
        <v>1.45426074074074</v>
      </c>
      <c r="EA878">
        <v>17.54098888888889</v>
      </c>
      <c r="EB878">
        <v>12.49547407407407</v>
      </c>
      <c r="EC878">
        <v>1999.991111111111</v>
      </c>
      <c r="ED878">
        <v>0.9799995555555555</v>
      </c>
      <c r="EE878">
        <v>0.02000004444444444</v>
      </c>
      <c r="EF878">
        <v>0</v>
      </c>
      <c r="EG878">
        <v>879.827888888889</v>
      </c>
      <c r="EH878">
        <v>5.00097</v>
      </c>
      <c r="EI878">
        <v>17506.7</v>
      </c>
      <c r="EJ878">
        <v>16707.51111111111</v>
      </c>
      <c r="EK878">
        <v>38.50459259259259</v>
      </c>
      <c r="EL878">
        <v>39.062</v>
      </c>
      <c r="EM878">
        <v>38.47433333333333</v>
      </c>
      <c r="EN878">
        <v>38.73833333333333</v>
      </c>
      <c r="EO878">
        <v>39.125</v>
      </c>
      <c r="EP878">
        <v>1955.091111111111</v>
      </c>
      <c r="EQ878">
        <v>39.9</v>
      </c>
      <c r="ER878">
        <v>0</v>
      </c>
      <c r="ES878">
        <v>4263.599999904633</v>
      </c>
      <c r="ET878">
        <v>0</v>
      </c>
      <c r="EU878">
        <v>879.76152</v>
      </c>
      <c r="EV878">
        <v>-6.121461547838615</v>
      </c>
      <c r="EW878">
        <v>-128.4153848018943</v>
      </c>
      <c r="EX878">
        <v>17505.952</v>
      </c>
      <c r="EY878">
        <v>15</v>
      </c>
      <c r="EZ878">
        <v>1658949246.1</v>
      </c>
      <c r="FA878" t="s">
        <v>1397</v>
      </c>
      <c r="FB878">
        <v>1658949228.6</v>
      </c>
      <c r="FC878">
        <v>1658949246.1</v>
      </c>
      <c r="FD878">
        <v>1</v>
      </c>
      <c r="FE878">
        <v>1.075</v>
      </c>
      <c r="FF878">
        <v>0.018</v>
      </c>
      <c r="FG878">
        <v>-2.327</v>
      </c>
      <c r="FH878">
        <v>-0.178</v>
      </c>
      <c r="FI878">
        <v>420</v>
      </c>
      <c r="FJ878">
        <v>13</v>
      </c>
      <c r="FK878">
        <v>0.09</v>
      </c>
      <c r="FL878">
        <v>0.02</v>
      </c>
      <c r="FM878">
        <v>-73.27064390243902</v>
      </c>
      <c r="FN878">
        <v>-1.120603484320637</v>
      </c>
      <c r="FO878">
        <v>0.1671027346461892</v>
      </c>
      <c r="FP878">
        <v>0</v>
      </c>
      <c r="FQ878">
        <v>880.1639705882353</v>
      </c>
      <c r="FR878">
        <v>-6.183025211024406</v>
      </c>
      <c r="FS878">
        <v>0.6641942701851</v>
      </c>
      <c r="FT878">
        <v>0</v>
      </c>
      <c r="FU878">
        <v>6.210002926829268</v>
      </c>
      <c r="FV878">
        <v>-0.6358480139372907</v>
      </c>
      <c r="FW878">
        <v>0.06595435606627204</v>
      </c>
      <c r="FX878">
        <v>0</v>
      </c>
      <c r="FY878">
        <v>0</v>
      </c>
      <c r="FZ878">
        <v>3</v>
      </c>
      <c r="GA878" t="s">
        <v>439</v>
      </c>
      <c r="GB878">
        <v>2.98346</v>
      </c>
      <c r="GC878">
        <v>2.71574</v>
      </c>
      <c r="GD878">
        <v>0.220842</v>
      </c>
      <c r="GE878">
        <v>0.224673</v>
      </c>
      <c r="GF878">
        <v>0.102041</v>
      </c>
      <c r="GG878">
        <v>0.0798181</v>
      </c>
      <c r="GH878">
        <v>24719.1</v>
      </c>
      <c r="GI878">
        <v>24694.1</v>
      </c>
      <c r="GJ878">
        <v>29481.9</v>
      </c>
      <c r="GK878">
        <v>29452.1</v>
      </c>
      <c r="GL878">
        <v>35070.8</v>
      </c>
      <c r="GM878">
        <v>36038.7</v>
      </c>
      <c r="GN878">
        <v>41528.1</v>
      </c>
      <c r="GO878">
        <v>41971.7</v>
      </c>
      <c r="GP878">
        <v>1.95788</v>
      </c>
      <c r="GQ878">
        <v>1.90653</v>
      </c>
      <c r="GR878">
        <v>0.105061</v>
      </c>
      <c r="GS878">
        <v>0</v>
      </c>
      <c r="GT878">
        <v>25.127</v>
      </c>
      <c r="GU878">
        <v>999.9</v>
      </c>
      <c r="GV878">
        <v>42.3</v>
      </c>
      <c r="GW878">
        <v>31.6</v>
      </c>
      <c r="GX878">
        <v>21.8529</v>
      </c>
      <c r="GY878">
        <v>62.9735</v>
      </c>
      <c r="GZ878">
        <v>34.1466</v>
      </c>
      <c r="HA878">
        <v>1</v>
      </c>
      <c r="HB878">
        <v>-0.0927719</v>
      </c>
      <c r="HC878">
        <v>0.196786</v>
      </c>
      <c r="HD878">
        <v>20.3322</v>
      </c>
      <c r="HE878">
        <v>5.21429</v>
      </c>
      <c r="HF878">
        <v>12.0099</v>
      </c>
      <c r="HG878">
        <v>4.9885</v>
      </c>
      <c r="HH878">
        <v>3.28795</v>
      </c>
      <c r="HI878">
        <v>9999</v>
      </c>
      <c r="HJ878">
        <v>9999</v>
      </c>
      <c r="HK878">
        <v>9999</v>
      </c>
      <c r="HL878">
        <v>158</v>
      </c>
      <c r="HM878">
        <v>1.86746</v>
      </c>
      <c r="HN878">
        <v>1.86646</v>
      </c>
      <c r="HO878">
        <v>1.86586</v>
      </c>
      <c r="HP878">
        <v>1.86584</v>
      </c>
      <c r="HQ878">
        <v>1.86768</v>
      </c>
      <c r="HR878">
        <v>1.87019</v>
      </c>
      <c r="HS878">
        <v>1.86878</v>
      </c>
      <c r="HT878">
        <v>1.87027</v>
      </c>
      <c r="HU878">
        <v>0</v>
      </c>
      <c r="HV878">
        <v>0</v>
      </c>
      <c r="HW878">
        <v>0</v>
      </c>
      <c r="HX878">
        <v>0</v>
      </c>
      <c r="HY878" t="s">
        <v>421</v>
      </c>
      <c r="HZ878" t="s">
        <v>422</v>
      </c>
      <c r="IA878" t="s">
        <v>423</v>
      </c>
      <c r="IB878" t="s">
        <v>423</v>
      </c>
      <c r="IC878" t="s">
        <v>423</v>
      </c>
      <c r="ID878" t="s">
        <v>423</v>
      </c>
      <c r="IE878">
        <v>0</v>
      </c>
      <c r="IF878">
        <v>100</v>
      </c>
      <c r="IG878">
        <v>100</v>
      </c>
      <c r="IH878">
        <v>-5.16</v>
      </c>
      <c r="II878">
        <v>-0.0984</v>
      </c>
      <c r="IJ878">
        <v>-0.9279119013753974</v>
      </c>
      <c r="IK878">
        <v>-0.003643892653284941</v>
      </c>
      <c r="IL878">
        <v>8.948238347276123E-07</v>
      </c>
      <c r="IM878">
        <v>-2.445980282225029E-10</v>
      </c>
      <c r="IN878">
        <v>-0.1764634167570225</v>
      </c>
      <c r="IO878">
        <v>-0.01042730378795286</v>
      </c>
      <c r="IP878">
        <v>0.00100284695746963</v>
      </c>
      <c r="IQ878">
        <v>-1.701466411570297E-05</v>
      </c>
      <c r="IR878">
        <v>2</v>
      </c>
      <c r="IS878">
        <v>2310</v>
      </c>
      <c r="IT878">
        <v>1</v>
      </c>
      <c r="IU878">
        <v>25</v>
      </c>
      <c r="IV878">
        <v>70.7</v>
      </c>
      <c r="IW878">
        <v>70.40000000000001</v>
      </c>
      <c r="IX878">
        <v>2.98828</v>
      </c>
      <c r="IY878">
        <v>2.18628</v>
      </c>
      <c r="IZ878">
        <v>1.39648</v>
      </c>
      <c r="JA878">
        <v>2.34253</v>
      </c>
      <c r="JB878">
        <v>1.49536</v>
      </c>
      <c r="JC878">
        <v>2.4231</v>
      </c>
      <c r="JD878">
        <v>36.152</v>
      </c>
      <c r="JE878">
        <v>24.1663</v>
      </c>
      <c r="JF878">
        <v>18</v>
      </c>
      <c r="JG878">
        <v>516.878</v>
      </c>
      <c r="JH878">
        <v>440.266</v>
      </c>
      <c r="JI878">
        <v>25</v>
      </c>
      <c r="JJ878">
        <v>26.2576</v>
      </c>
      <c r="JK878">
        <v>30.0001</v>
      </c>
      <c r="JL878">
        <v>26.2326</v>
      </c>
      <c r="JM878">
        <v>26.1752</v>
      </c>
      <c r="JN878">
        <v>59.7768</v>
      </c>
      <c r="JO878">
        <v>26.2437</v>
      </c>
      <c r="JP878">
        <v>42.893</v>
      </c>
      <c r="JQ878">
        <v>25</v>
      </c>
      <c r="JR878">
        <v>1570.77</v>
      </c>
      <c r="JS878">
        <v>16.445</v>
      </c>
      <c r="JT878">
        <v>100.819</v>
      </c>
      <c r="JU878">
        <v>100.8</v>
      </c>
    </row>
    <row r="879" spans="1:281">
      <c r="A879">
        <v>863</v>
      </c>
      <c r="B879">
        <v>1658953474.6</v>
      </c>
      <c r="C879">
        <v>11836.59999990463</v>
      </c>
      <c r="D879" t="s">
        <v>2163</v>
      </c>
      <c r="E879" t="s">
        <v>2164</v>
      </c>
      <c r="F879">
        <v>5</v>
      </c>
      <c r="G879" t="s">
        <v>1976</v>
      </c>
      <c r="H879" t="s">
        <v>416</v>
      </c>
      <c r="I879">
        <v>1658953466.814285</v>
      </c>
      <c r="J879">
        <f>(K879)/1000</f>
        <v>0</v>
      </c>
      <c r="K879">
        <f>IF(CZ879, AN879, AH879)</f>
        <v>0</v>
      </c>
      <c r="L879">
        <f>IF(CZ879, AI879, AG879)</f>
        <v>0</v>
      </c>
      <c r="M879">
        <f>DB879 - IF(AU879&gt;1, L879*CV879*100.0/(AW879*DP879), 0)</f>
        <v>0</v>
      </c>
      <c r="N879">
        <f>((T879-J879/2)*M879-L879)/(T879+J879/2)</f>
        <v>0</v>
      </c>
      <c r="O879">
        <f>N879*(DI879+DJ879)/1000.0</f>
        <v>0</v>
      </c>
      <c r="P879">
        <f>(DB879 - IF(AU879&gt;1, L879*CV879*100.0/(AW879*DP879), 0))*(DI879+DJ879)/1000.0</f>
        <v>0</v>
      </c>
      <c r="Q879">
        <f>2.0/((1/S879-1/R879)+SIGN(S879)*SQRT((1/S879-1/R879)*(1/S879-1/R879) + 4*CW879/((CW879+1)*(CW879+1))*(2*1/S879*1/R879-1/R879*1/R879)))</f>
        <v>0</v>
      </c>
      <c r="R879">
        <f>IF(LEFT(CX879,1)&lt;&gt;"0",IF(LEFT(CX879,1)="1",3.0,CY879),$D$5+$E$5*(DP879*DI879/($K$5*1000))+$F$5*(DP879*DI879/($K$5*1000))*MAX(MIN(CV879,$J$5),$I$5)*MAX(MIN(CV879,$J$5),$I$5)+$G$5*MAX(MIN(CV879,$J$5),$I$5)*(DP879*DI879/($K$5*1000))+$H$5*(DP879*DI879/($K$5*1000))*(DP879*DI879/($K$5*1000)))</f>
        <v>0</v>
      </c>
      <c r="S879">
        <f>J879*(1000-(1000*0.61365*exp(17.502*W879/(240.97+W879))/(DI879+DJ879)+DD879)/2)/(1000*0.61365*exp(17.502*W879/(240.97+W879))/(DI879+DJ879)-DD879)</f>
        <v>0</v>
      </c>
      <c r="T879">
        <f>1/((CW879+1)/(Q879/1.6)+1/(R879/1.37)) + CW879/((CW879+1)/(Q879/1.6) + CW879/(R879/1.37))</f>
        <v>0</v>
      </c>
      <c r="U879">
        <f>(CR879*CU879)</f>
        <v>0</v>
      </c>
      <c r="V879">
        <f>(DK879+(U879+2*0.95*5.67E-8*(((DK879+$B$7)+273)^4-(DK879+273)^4)-44100*J879)/(1.84*29.3*R879+8*0.95*5.67E-8*(DK879+273)^3))</f>
        <v>0</v>
      </c>
      <c r="W879">
        <f>($C$7*DL879+$D$7*DM879+$E$7*V879)</f>
        <v>0</v>
      </c>
      <c r="X879">
        <f>0.61365*exp(17.502*W879/(240.97+W879))</f>
        <v>0</v>
      </c>
      <c r="Y879">
        <f>(Z879/AA879*100)</f>
        <v>0</v>
      </c>
      <c r="Z879">
        <f>DD879*(DI879+DJ879)/1000</f>
        <v>0</v>
      </c>
      <c r="AA879">
        <f>0.61365*exp(17.502*DK879/(240.97+DK879))</f>
        <v>0</v>
      </c>
      <c r="AB879">
        <f>(X879-DD879*(DI879+DJ879)/1000)</f>
        <v>0</v>
      </c>
      <c r="AC879">
        <f>(-J879*44100)</f>
        <v>0</v>
      </c>
      <c r="AD879">
        <f>2*29.3*R879*0.92*(DK879-W879)</f>
        <v>0</v>
      </c>
      <c r="AE879">
        <f>2*0.95*5.67E-8*(((DK879+$B$7)+273)^4-(W879+273)^4)</f>
        <v>0</v>
      </c>
      <c r="AF879">
        <f>U879+AE879+AC879+AD879</f>
        <v>0</v>
      </c>
      <c r="AG879">
        <f>DH879*AU879*(DC879-DB879*(1000-AU879*DE879)/(1000-AU879*DD879))/(100*CV879)</f>
        <v>0</v>
      </c>
      <c r="AH879">
        <f>1000*DH879*AU879*(DD879-DE879)/(100*CV879*(1000-AU879*DD879))</f>
        <v>0</v>
      </c>
      <c r="AI879">
        <f>(AJ879 - AK879 - DI879*1E3/(8.314*(DK879+273.15)) * AM879/DH879 * AL879) * DH879/(100*CV879) * (1000 - DE879)/1000</f>
        <v>0</v>
      </c>
      <c r="AJ879">
        <v>1586.087003842912</v>
      </c>
      <c r="AK879">
        <v>1528.256787878787</v>
      </c>
      <c r="AL879">
        <v>3.401222103663422</v>
      </c>
      <c r="AM879">
        <v>65.19457410636298</v>
      </c>
      <c r="AN879">
        <f>(AP879 - AO879 + DI879*1E3/(8.314*(DK879+273.15)) * AR879/DH879 * AQ879) * DH879/(100*CV879) * 1000/(1000 - AP879)</f>
        <v>0</v>
      </c>
      <c r="AO879">
        <v>16.24013377828089</v>
      </c>
      <c r="AP879">
        <v>22.28742303030302</v>
      </c>
      <c r="AQ879">
        <v>-8.907973320172121E-05</v>
      </c>
      <c r="AR879">
        <v>84.67374055452532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MAX(0,($B$13+$C$13*DP879)/(1+$D$13*DP879)*DI879/(DK879+273)*$E$13)</f>
        <v>0</v>
      </c>
      <c r="AX879" t="s">
        <v>417</v>
      </c>
      <c r="AY879" t="s">
        <v>417</v>
      </c>
      <c r="AZ879">
        <v>0</v>
      </c>
      <c r="BA879">
        <v>0</v>
      </c>
      <c r="BB879">
        <f>1-AZ879/BA879</f>
        <v>0</v>
      </c>
      <c r="BC879">
        <v>0</v>
      </c>
      <c r="BD879" t="s">
        <v>417</v>
      </c>
      <c r="BE879" t="s">
        <v>417</v>
      </c>
      <c r="BF879">
        <v>0</v>
      </c>
      <c r="BG879">
        <v>0</v>
      </c>
      <c r="BH879">
        <f>1-BF879/BG879</f>
        <v>0</v>
      </c>
      <c r="BI879">
        <v>0.5</v>
      </c>
      <c r="BJ879">
        <f>CS879</f>
        <v>0</v>
      </c>
      <c r="BK879">
        <f>L879</f>
        <v>0</v>
      </c>
      <c r="BL879">
        <f>BH879*BI879*BJ879</f>
        <v>0</v>
      </c>
      <c r="BM879">
        <f>(BK879-BC879)/BJ879</f>
        <v>0</v>
      </c>
      <c r="BN879">
        <f>(BA879-BG879)/BG879</f>
        <v>0</v>
      </c>
      <c r="BO879">
        <f>AZ879/(BB879+AZ879/BG879)</f>
        <v>0</v>
      </c>
      <c r="BP879" t="s">
        <v>417</v>
      </c>
      <c r="BQ879">
        <v>0</v>
      </c>
      <c r="BR879">
        <f>IF(BQ879&lt;&gt;0, BQ879, BO879)</f>
        <v>0</v>
      </c>
      <c r="BS879">
        <f>1-BR879/BG879</f>
        <v>0</v>
      </c>
      <c r="BT879">
        <f>(BG879-BF879)/(BG879-BR879)</f>
        <v>0</v>
      </c>
      <c r="BU879">
        <f>(BA879-BG879)/(BA879-BR879)</f>
        <v>0</v>
      </c>
      <c r="BV879">
        <f>(BG879-BF879)/(BG879-AZ879)</f>
        <v>0</v>
      </c>
      <c r="BW879">
        <f>(BA879-BG879)/(BA879-AZ879)</f>
        <v>0</v>
      </c>
      <c r="BX879">
        <f>(BT879*BR879/BF879)</f>
        <v>0</v>
      </c>
      <c r="BY879">
        <f>(1-BX879)</f>
        <v>0</v>
      </c>
      <c r="BZ879">
        <v>1394</v>
      </c>
      <c r="CA879">
        <v>300</v>
      </c>
      <c r="CB879">
        <v>300</v>
      </c>
      <c r="CC879">
        <v>300</v>
      </c>
      <c r="CD879">
        <v>10389.3</v>
      </c>
      <c r="CE879">
        <v>1221.96</v>
      </c>
      <c r="CF879">
        <v>-0.00688733</v>
      </c>
      <c r="CG879">
        <v>0.34</v>
      </c>
      <c r="CH879" t="s">
        <v>417</v>
      </c>
      <c r="CI879" t="s">
        <v>417</v>
      </c>
      <c r="CJ879" t="s">
        <v>417</v>
      </c>
      <c r="CK879" t="s">
        <v>417</v>
      </c>
      <c r="CL879" t="s">
        <v>417</v>
      </c>
      <c r="CM879" t="s">
        <v>417</v>
      </c>
      <c r="CN879" t="s">
        <v>417</v>
      </c>
      <c r="CO879" t="s">
        <v>417</v>
      </c>
      <c r="CP879" t="s">
        <v>417</v>
      </c>
      <c r="CQ879" t="s">
        <v>417</v>
      </c>
      <c r="CR879">
        <f>$B$11*DQ879+$C$11*DR879+$F$11*EC879*(1-EF879)</f>
        <v>0</v>
      </c>
      <c r="CS879">
        <f>CR879*CT879</f>
        <v>0</v>
      </c>
      <c r="CT879">
        <f>($B$11*$D$9+$C$11*$D$9+$F$11*((EP879+EH879)/MAX(EP879+EH879+EQ879, 0.1)*$I$9+EQ879/MAX(EP879+EH879+EQ879, 0.1)*$J$9))/($B$11+$C$11+$F$11)</f>
        <v>0</v>
      </c>
      <c r="CU879">
        <f>($B$11*$K$9+$C$11*$K$9+$F$11*((EP879+EH879)/MAX(EP879+EH879+EQ879, 0.1)*$P$9+EQ879/MAX(EP879+EH879+EQ879, 0.1)*$Q$9))/($B$11+$C$11+$F$11)</f>
        <v>0</v>
      </c>
      <c r="CV879">
        <v>6</v>
      </c>
      <c r="CW879">
        <v>0.5</v>
      </c>
      <c r="CX879" t="s">
        <v>418</v>
      </c>
      <c r="CY879">
        <v>2</v>
      </c>
      <c r="CZ879" t="b">
        <v>1</v>
      </c>
      <c r="DA879">
        <v>1658953466.814285</v>
      </c>
      <c r="DB879">
        <v>1469.898571428571</v>
      </c>
      <c r="DC879">
        <v>1543.276428571429</v>
      </c>
      <c r="DD879">
        <v>22.270625</v>
      </c>
      <c r="DE879">
        <v>16.175625</v>
      </c>
      <c r="DF879">
        <v>1475.039642857143</v>
      </c>
      <c r="DG879">
        <v>22.36898571428571</v>
      </c>
      <c r="DH879">
        <v>500.0575714285715</v>
      </c>
      <c r="DI879">
        <v>90.35300714285715</v>
      </c>
      <c r="DJ879">
        <v>0.09994841785714284</v>
      </c>
      <c r="DK879">
        <v>27.06618214285715</v>
      </c>
      <c r="DL879">
        <v>26.84020357142857</v>
      </c>
      <c r="DM879">
        <v>999.9000000000002</v>
      </c>
      <c r="DN879">
        <v>0</v>
      </c>
      <c r="DO879">
        <v>0</v>
      </c>
      <c r="DP879">
        <v>10013.11892857143</v>
      </c>
      <c r="DQ879">
        <v>0</v>
      </c>
      <c r="DR879">
        <v>11.53644642857143</v>
      </c>
      <c r="DS879">
        <v>-73.37723928571428</v>
      </c>
      <c r="DT879">
        <v>1503.38</v>
      </c>
      <c r="DU879">
        <v>1568.650357142857</v>
      </c>
      <c r="DV879">
        <v>6.095000357142857</v>
      </c>
      <c r="DW879">
        <v>1543.276428571429</v>
      </c>
      <c r="DX879">
        <v>16.175625</v>
      </c>
      <c r="DY879">
        <v>2.012218214285714</v>
      </c>
      <c r="DZ879">
        <v>1.4615175</v>
      </c>
      <c r="EA879">
        <v>17.54082142857143</v>
      </c>
      <c r="EB879">
        <v>12.57122142857142</v>
      </c>
      <c r="EC879">
        <v>2000.0025</v>
      </c>
      <c r="ED879">
        <v>0.9799996785714286</v>
      </c>
      <c r="EE879">
        <v>0.01999992142857143</v>
      </c>
      <c r="EF879">
        <v>0</v>
      </c>
      <c r="EG879">
        <v>879.3002499999999</v>
      </c>
      <c r="EH879">
        <v>5.00097</v>
      </c>
      <c r="EI879">
        <v>17496.82857142857</v>
      </c>
      <c r="EJ879">
        <v>16707.61785714286</v>
      </c>
      <c r="EK879">
        <v>38.5</v>
      </c>
      <c r="EL879">
        <v>39.05757142857142</v>
      </c>
      <c r="EM879">
        <v>38.4595</v>
      </c>
      <c r="EN879">
        <v>38.7455</v>
      </c>
      <c r="EO879">
        <v>39.125</v>
      </c>
      <c r="EP879">
        <v>1955.1025</v>
      </c>
      <c r="EQ879">
        <v>39.9</v>
      </c>
      <c r="ER879">
        <v>0</v>
      </c>
      <c r="ES879">
        <v>4268.399999856949</v>
      </c>
      <c r="ET879">
        <v>0</v>
      </c>
      <c r="EU879">
        <v>879.24632</v>
      </c>
      <c r="EV879">
        <v>-6.314692318141619</v>
      </c>
      <c r="EW879">
        <v>-127.4000001308385</v>
      </c>
      <c r="EX879">
        <v>17495.848</v>
      </c>
      <c r="EY879">
        <v>15</v>
      </c>
      <c r="EZ879">
        <v>1658949246.1</v>
      </c>
      <c r="FA879" t="s">
        <v>1397</v>
      </c>
      <c r="FB879">
        <v>1658949228.6</v>
      </c>
      <c r="FC879">
        <v>1658949246.1</v>
      </c>
      <c r="FD879">
        <v>1</v>
      </c>
      <c r="FE879">
        <v>1.075</v>
      </c>
      <c r="FF879">
        <v>0.018</v>
      </c>
      <c r="FG879">
        <v>-2.327</v>
      </c>
      <c r="FH879">
        <v>-0.178</v>
      </c>
      <c r="FI879">
        <v>420</v>
      </c>
      <c r="FJ879">
        <v>13</v>
      </c>
      <c r="FK879">
        <v>0.09</v>
      </c>
      <c r="FL879">
        <v>0.02</v>
      </c>
      <c r="FM879">
        <v>-73.30908780487805</v>
      </c>
      <c r="FN879">
        <v>-1.211989547038396</v>
      </c>
      <c r="FO879">
        <v>0.1702522306649792</v>
      </c>
      <c r="FP879">
        <v>0</v>
      </c>
      <c r="FQ879">
        <v>879.5954705882351</v>
      </c>
      <c r="FR879">
        <v>-6.378976316871506</v>
      </c>
      <c r="FS879">
        <v>0.6693368638960874</v>
      </c>
      <c r="FT879">
        <v>0</v>
      </c>
      <c r="FU879">
        <v>6.147273170731707</v>
      </c>
      <c r="FV879">
        <v>-0.9172542857142852</v>
      </c>
      <c r="FW879">
        <v>0.09329042191808211</v>
      </c>
      <c r="FX879">
        <v>0</v>
      </c>
      <c r="FY879">
        <v>0</v>
      </c>
      <c r="FZ879">
        <v>3</v>
      </c>
      <c r="GA879" t="s">
        <v>439</v>
      </c>
      <c r="GB879">
        <v>2.98346</v>
      </c>
      <c r="GC879">
        <v>2.71577</v>
      </c>
      <c r="GD879">
        <v>0.222348</v>
      </c>
      <c r="GE879">
        <v>0.226132</v>
      </c>
      <c r="GF879">
        <v>0.102117</v>
      </c>
      <c r="GG879">
        <v>0.080523</v>
      </c>
      <c r="GH879">
        <v>24671.8</v>
      </c>
      <c r="GI879">
        <v>24647.5</v>
      </c>
      <c r="GJ879">
        <v>29482.4</v>
      </c>
      <c r="GK879">
        <v>29451.9</v>
      </c>
      <c r="GL879">
        <v>35068.1</v>
      </c>
      <c r="GM879">
        <v>36010.4</v>
      </c>
      <c r="GN879">
        <v>41528.5</v>
      </c>
      <c r="GO879">
        <v>41971.3</v>
      </c>
      <c r="GP879">
        <v>1.95777</v>
      </c>
      <c r="GQ879">
        <v>1.90665</v>
      </c>
      <c r="GR879">
        <v>0.105619</v>
      </c>
      <c r="GS879">
        <v>0</v>
      </c>
      <c r="GT879">
        <v>25.1253</v>
      </c>
      <c r="GU879">
        <v>999.9</v>
      </c>
      <c r="GV879">
        <v>42.2</v>
      </c>
      <c r="GW879">
        <v>31.6</v>
      </c>
      <c r="GX879">
        <v>21.8009</v>
      </c>
      <c r="GY879">
        <v>62.8335</v>
      </c>
      <c r="GZ879">
        <v>34.0184</v>
      </c>
      <c r="HA879">
        <v>1</v>
      </c>
      <c r="HB879">
        <v>-0.0928963</v>
      </c>
      <c r="HC879">
        <v>0.196487</v>
      </c>
      <c r="HD879">
        <v>20.3327</v>
      </c>
      <c r="HE879">
        <v>5.21699</v>
      </c>
      <c r="HF879">
        <v>12.0098</v>
      </c>
      <c r="HG879">
        <v>4.98905</v>
      </c>
      <c r="HH879">
        <v>3.28858</v>
      </c>
      <c r="HI879">
        <v>9999</v>
      </c>
      <c r="HJ879">
        <v>9999</v>
      </c>
      <c r="HK879">
        <v>9999</v>
      </c>
      <c r="HL879">
        <v>158</v>
      </c>
      <c r="HM879">
        <v>1.86744</v>
      </c>
      <c r="HN879">
        <v>1.86646</v>
      </c>
      <c r="HO879">
        <v>1.86585</v>
      </c>
      <c r="HP879">
        <v>1.86584</v>
      </c>
      <c r="HQ879">
        <v>1.86768</v>
      </c>
      <c r="HR879">
        <v>1.87019</v>
      </c>
      <c r="HS879">
        <v>1.86878</v>
      </c>
      <c r="HT879">
        <v>1.87027</v>
      </c>
      <c r="HU879">
        <v>0</v>
      </c>
      <c r="HV879">
        <v>0</v>
      </c>
      <c r="HW879">
        <v>0</v>
      </c>
      <c r="HX879">
        <v>0</v>
      </c>
      <c r="HY879" t="s">
        <v>421</v>
      </c>
      <c r="HZ879" t="s">
        <v>422</v>
      </c>
      <c r="IA879" t="s">
        <v>423</v>
      </c>
      <c r="IB879" t="s">
        <v>423</v>
      </c>
      <c r="IC879" t="s">
        <v>423</v>
      </c>
      <c r="ID879" t="s">
        <v>423</v>
      </c>
      <c r="IE879">
        <v>0</v>
      </c>
      <c r="IF879">
        <v>100</v>
      </c>
      <c r="IG879">
        <v>100</v>
      </c>
      <c r="IH879">
        <v>-5.21</v>
      </c>
      <c r="II879">
        <v>-0.0982</v>
      </c>
      <c r="IJ879">
        <v>-0.9279119013753974</v>
      </c>
      <c r="IK879">
        <v>-0.003643892653284941</v>
      </c>
      <c r="IL879">
        <v>8.948238347276123E-07</v>
      </c>
      <c r="IM879">
        <v>-2.445980282225029E-10</v>
      </c>
      <c r="IN879">
        <v>-0.1764634167570225</v>
      </c>
      <c r="IO879">
        <v>-0.01042730378795286</v>
      </c>
      <c r="IP879">
        <v>0.00100284695746963</v>
      </c>
      <c r="IQ879">
        <v>-1.701466411570297E-05</v>
      </c>
      <c r="IR879">
        <v>2</v>
      </c>
      <c r="IS879">
        <v>2310</v>
      </c>
      <c r="IT879">
        <v>1</v>
      </c>
      <c r="IU879">
        <v>25</v>
      </c>
      <c r="IV879">
        <v>70.8</v>
      </c>
      <c r="IW879">
        <v>70.5</v>
      </c>
      <c r="IX879">
        <v>3.01147</v>
      </c>
      <c r="IY879">
        <v>2.1875</v>
      </c>
      <c r="IZ879">
        <v>1.39648</v>
      </c>
      <c r="JA879">
        <v>2.34253</v>
      </c>
      <c r="JB879">
        <v>1.49536</v>
      </c>
      <c r="JC879">
        <v>2.41577</v>
      </c>
      <c r="JD879">
        <v>36.152</v>
      </c>
      <c r="JE879">
        <v>24.1751</v>
      </c>
      <c r="JF879">
        <v>18</v>
      </c>
      <c r="JG879">
        <v>516.8</v>
      </c>
      <c r="JH879">
        <v>440.342</v>
      </c>
      <c r="JI879">
        <v>24.9999</v>
      </c>
      <c r="JJ879">
        <v>26.2576</v>
      </c>
      <c r="JK879">
        <v>30.0002</v>
      </c>
      <c r="JL879">
        <v>26.2313</v>
      </c>
      <c r="JM879">
        <v>26.1752</v>
      </c>
      <c r="JN879">
        <v>60.2507</v>
      </c>
      <c r="JO879">
        <v>26.2437</v>
      </c>
      <c r="JP879">
        <v>42.5175</v>
      </c>
      <c r="JQ879">
        <v>25</v>
      </c>
      <c r="JR879">
        <v>1590.92</v>
      </c>
      <c r="JS879">
        <v>16.5115</v>
      </c>
      <c r="JT879">
        <v>100.82</v>
      </c>
      <c r="JU879">
        <v>100.799</v>
      </c>
    </row>
    <row r="880" spans="1:281">
      <c r="A880">
        <v>864</v>
      </c>
      <c r="B880">
        <v>1658953479.6</v>
      </c>
      <c r="C880">
        <v>11841.59999990463</v>
      </c>
      <c r="D880" t="s">
        <v>2165</v>
      </c>
      <c r="E880" t="s">
        <v>2166</v>
      </c>
      <c r="F880">
        <v>5</v>
      </c>
      <c r="G880" t="s">
        <v>1976</v>
      </c>
      <c r="H880" t="s">
        <v>416</v>
      </c>
      <c r="I880">
        <v>1658953472.1</v>
      </c>
      <c r="J880">
        <f>(K880)/1000</f>
        <v>0</v>
      </c>
      <c r="K880">
        <f>IF(CZ880, AN880, AH880)</f>
        <v>0</v>
      </c>
      <c r="L880">
        <f>IF(CZ880, AI880, AG880)</f>
        <v>0</v>
      </c>
      <c r="M880">
        <f>DB880 - IF(AU880&gt;1, L880*CV880*100.0/(AW880*DP880), 0)</f>
        <v>0</v>
      </c>
      <c r="N880">
        <f>((T880-J880/2)*M880-L880)/(T880+J880/2)</f>
        <v>0</v>
      </c>
      <c r="O880">
        <f>N880*(DI880+DJ880)/1000.0</f>
        <v>0</v>
      </c>
      <c r="P880">
        <f>(DB880 - IF(AU880&gt;1, L880*CV880*100.0/(AW880*DP880), 0))*(DI880+DJ880)/1000.0</f>
        <v>0</v>
      </c>
      <c r="Q880">
        <f>2.0/((1/S880-1/R880)+SIGN(S880)*SQRT((1/S880-1/R880)*(1/S880-1/R880) + 4*CW880/((CW880+1)*(CW880+1))*(2*1/S880*1/R880-1/R880*1/R880)))</f>
        <v>0</v>
      </c>
      <c r="R880">
        <f>IF(LEFT(CX880,1)&lt;&gt;"0",IF(LEFT(CX880,1)="1",3.0,CY880),$D$5+$E$5*(DP880*DI880/($K$5*1000))+$F$5*(DP880*DI880/($K$5*1000))*MAX(MIN(CV880,$J$5),$I$5)*MAX(MIN(CV880,$J$5),$I$5)+$G$5*MAX(MIN(CV880,$J$5),$I$5)*(DP880*DI880/($K$5*1000))+$H$5*(DP880*DI880/($K$5*1000))*(DP880*DI880/($K$5*1000)))</f>
        <v>0</v>
      </c>
      <c r="S880">
        <f>J880*(1000-(1000*0.61365*exp(17.502*W880/(240.97+W880))/(DI880+DJ880)+DD880)/2)/(1000*0.61365*exp(17.502*W880/(240.97+W880))/(DI880+DJ880)-DD880)</f>
        <v>0</v>
      </c>
      <c r="T880">
        <f>1/((CW880+1)/(Q880/1.6)+1/(R880/1.37)) + CW880/((CW880+1)/(Q880/1.6) + CW880/(R880/1.37))</f>
        <v>0</v>
      </c>
      <c r="U880">
        <f>(CR880*CU880)</f>
        <v>0</v>
      </c>
      <c r="V880">
        <f>(DK880+(U880+2*0.95*5.67E-8*(((DK880+$B$7)+273)^4-(DK880+273)^4)-44100*J880)/(1.84*29.3*R880+8*0.95*5.67E-8*(DK880+273)^3))</f>
        <v>0</v>
      </c>
      <c r="W880">
        <f>($C$7*DL880+$D$7*DM880+$E$7*V880)</f>
        <v>0</v>
      </c>
      <c r="X880">
        <f>0.61365*exp(17.502*W880/(240.97+W880))</f>
        <v>0</v>
      </c>
      <c r="Y880">
        <f>(Z880/AA880*100)</f>
        <v>0</v>
      </c>
      <c r="Z880">
        <f>DD880*(DI880+DJ880)/1000</f>
        <v>0</v>
      </c>
      <c r="AA880">
        <f>0.61365*exp(17.502*DK880/(240.97+DK880))</f>
        <v>0</v>
      </c>
      <c r="AB880">
        <f>(X880-DD880*(DI880+DJ880)/1000)</f>
        <v>0</v>
      </c>
      <c r="AC880">
        <f>(-J880*44100)</f>
        <v>0</v>
      </c>
      <c r="AD880">
        <f>2*29.3*R880*0.92*(DK880-W880)</f>
        <v>0</v>
      </c>
      <c r="AE880">
        <f>2*0.95*5.67E-8*(((DK880+$B$7)+273)^4-(W880+273)^4)</f>
        <v>0</v>
      </c>
      <c r="AF880">
        <f>U880+AE880+AC880+AD880</f>
        <v>0</v>
      </c>
      <c r="AG880">
        <f>DH880*AU880*(DC880-DB880*(1000-AU880*DE880)/(1000-AU880*DD880))/(100*CV880)</f>
        <v>0</v>
      </c>
      <c r="AH880">
        <f>1000*DH880*AU880*(DD880-DE880)/(100*CV880*(1000-AU880*DD880))</f>
        <v>0</v>
      </c>
      <c r="AI880">
        <f>(AJ880 - AK880 - DI880*1E3/(8.314*(DK880+273.15)) * AM880/DH880 * AL880) * DH880/(100*CV880) * (1000 - DE880)/1000</f>
        <v>0</v>
      </c>
      <c r="AJ880">
        <v>1603.47295699913</v>
      </c>
      <c r="AK880">
        <v>1545.632727272727</v>
      </c>
      <c r="AL880">
        <v>3.462734732658533</v>
      </c>
      <c r="AM880">
        <v>65.19457410636298</v>
      </c>
      <c r="AN880">
        <f>(AP880 - AO880 + DI880*1E3/(8.314*(DK880+273.15)) * AR880/DH880 * AQ880) * DH880/(100*CV880) * 1000/(1000 - AP880)</f>
        <v>0</v>
      </c>
      <c r="AO880">
        <v>16.40562066679394</v>
      </c>
      <c r="AP880">
        <v>22.32932</v>
      </c>
      <c r="AQ880">
        <v>0.01077331894326375</v>
      </c>
      <c r="AR880">
        <v>84.67374055452532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MAX(0,($B$13+$C$13*DP880)/(1+$D$13*DP880)*DI880/(DK880+273)*$E$13)</f>
        <v>0</v>
      </c>
      <c r="AX880" t="s">
        <v>417</v>
      </c>
      <c r="AY880" t="s">
        <v>417</v>
      </c>
      <c r="AZ880">
        <v>0</v>
      </c>
      <c r="BA880">
        <v>0</v>
      </c>
      <c r="BB880">
        <f>1-AZ880/BA880</f>
        <v>0</v>
      </c>
      <c r="BC880">
        <v>0</v>
      </c>
      <c r="BD880" t="s">
        <v>417</v>
      </c>
      <c r="BE880" t="s">
        <v>417</v>
      </c>
      <c r="BF880">
        <v>0</v>
      </c>
      <c r="BG880">
        <v>0</v>
      </c>
      <c r="BH880">
        <f>1-BF880/BG880</f>
        <v>0</v>
      </c>
      <c r="BI880">
        <v>0.5</v>
      </c>
      <c r="BJ880">
        <f>CS880</f>
        <v>0</v>
      </c>
      <c r="BK880">
        <f>L880</f>
        <v>0</v>
      </c>
      <c r="BL880">
        <f>BH880*BI880*BJ880</f>
        <v>0</v>
      </c>
      <c r="BM880">
        <f>(BK880-BC880)/BJ880</f>
        <v>0</v>
      </c>
      <c r="BN880">
        <f>(BA880-BG880)/BG880</f>
        <v>0</v>
      </c>
      <c r="BO880">
        <f>AZ880/(BB880+AZ880/BG880)</f>
        <v>0</v>
      </c>
      <c r="BP880" t="s">
        <v>417</v>
      </c>
      <c r="BQ880">
        <v>0</v>
      </c>
      <c r="BR880">
        <f>IF(BQ880&lt;&gt;0, BQ880, BO880)</f>
        <v>0</v>
      </c>
      <c r="BS880">
        <f>1-BR880/BG880</f>
        <v>0</v>
      </c>
      <c r="BT880">
        <f>(BG880-BF880)/(BG880-BR880)</f>
        <v>0</v>
      </c>
      <c r="BU880">
        <f>(BA880-BG880)/(BA880-BR880)</f>
        <v>0</v>
      </c>
      <c r="BV880">
        <f>(BG880-BF880)/(BG880-AZ880)</f>
        <v>0</v>
      </c>
      <c r="BW880">
        <f>(BA880-BG880)/(BA880-AZ880)</f>
        <v>0</v>
      </c>
      <c r="BX880">
        <f>(BT880*BR880/BF880)</f>
        <v>0</v>
      </c>
      <c r="BY880">
        <f>(1-BX880)</f>
        <v>0</v>
      </c>
      <c r="BZ880">
        <v>1394</v>
      </c>
      <c r="CA880">
        <v>300</v>
      </c>
      <c r="CB880">
        <v>300</v>
      </c>
      <c r="CC880">
        <v>300</v>
      </c>
      <c r="CD880">
        <v>10389.3</v>
      </c>
      <c r="CE880">
        <v>1221.96</v>
      </c>
      <c r="CF880">
        <v>-0.00688733</v>
      </c>
      <c r="CG880">
        <v>0.34</v>
      </c>
      <c r="CH880" t="s">
        <v>417</v>
      </c>
      <c r="CI880" t="s">
        <v>417</v>
      </c>
      <c r="CJ880" t="s">
        <v>417</v>
      </c>
      <c r="CK880" t="s">
        <v>417</v>
      </c>
      <c r="CL880" t="s">
        <v>417</v>
      </c>
      <c r="CM880" t="s">
        <v>417</v>
      </c>
      <c r="CN880" t="s">
        <v>417</v>
      </c>
      <c r="CO880" t="s">
        <v>417</v>
      </c>
      <c r="CP880" t="s">
        <v>417</v>
      </c>
      <c r="CQ880" t="s">
        <v>417</v>
      </c>
      <c r="CR880">
        <f>$B$11*DQ880+$C$11*DR880+$F$11*EC880*(1-EF880)</f>
        <v>0</v>
      </c>
      <c r="CS880">
        <f>CR880*CT880</f>
        <v>0</v>
      </c>
      <c r="CT880">
        <f>($B$11*$D$9+$C$11*$D$9+$F$11*((EP880+EH880)/MAX(EP880+EH880+EQ880, 0.1)*$I$9+EQ880/MAX(EP880+EH880+EQ880, 0.1)*$J$9))/($B$11+$C$11+$F$11)</f>
        <v>0</v>
      </c>
      <c r="CU880">
        <f>($B$11*$K$9+$C$11*$K$9+$F$11*((EP880+EH880)/MAX(EP880+EH880+EQ880, 0.1)*$P$9+EQ880/MAX(EP880+EH880+EQ880, 0.1)*$Q$9))/($B$11+$C$11+$F$11)</f>
        <v>0</v>
      </c>
      <c r="CV880">
        <v>6</v>
      </c>
      <c r="CW880">
        <v>0.5</v>
      </c>
      <c r="CX880" t="s">
        <v>418</v>
      </c>
      <c r="CY880">
        <v>2</v>
      </c>
      <c r="CZ880" t="b">
        <v>1</v>
      </c>
      <c r="DA880">
        <v>1658953472.1</v>
      </c>
      <c r="DB880">
        <v>1487.591481481481</v>
      </c>
      <c r="DC880">
        <v>1561.04</v>
      </c>
      <c r="DD880">
        <v>22.28702592592592</v>
      </c>
      <c r="DE880">
        <v>16.27882222222222</v>
      </c>
      <c r="DF880">
        <v>1492.778518518518</v>
      </c>
      <c r="DG880">
        <v>22.38523333333333</v>
      </c>
      <c r="DH880">
        <v>500.0576666666667</v>
      </c>
      <c r="DI880">
        <v>90.35354074074075</v>
      </c>
      <c r="DJ880">
        <v>0.09997499999999999</v>
      </c>
      <c r="DK880">
        <v>27.06719629629629</v>
      </c>
      <c r="DL880">
        <v>26.85168148148149</v>
      </c>
      <c r="DM880">
        <v>999.9000000000001</v>
      </c>
      <c r="DN880">
        <v>0</v>
      </c>
      <c r="DO880">
        <v>0</v>
      </c>
      <c r="DP880">
        <v>10017.00851851852</v>
      </c>
      <c r="DQ880">
        <v>0</v>
      </c>
      <c r="DR880">
        <v>11.46842222222222</v>
      </c>
      <c r="DS880">
        <v>-73.44839629629629</v>
      </c>
      <c r="DT880">
        <v>1521.501111111111</v>
      </c>
      <c r="DU880">
        <v>1586.872592592593</v>
      </c>
      <c r="DV880">
        <v>6.008198148148148</v>
      </c>
      <c r="DW880">
        <v>1561.04</v>
      </c>
      <c r="DX880">
        <v>16.27882222222222</v>
      </c>
      <c r="DY880">
        <v>2.013711481481482</v>
      </c>
      <c r="DZ880">
        <v>1.47084962962963</v>
      </c>
      <c r="EA880">
        <v>17.55257037037037</v>
      </c>
      <c r="EB880">
        <v>12.66815555555555</v>
      </c>
      <c r="EC880">
        <v>1999.985555555556</v>
      </c>
      <c r="ED880">
        <v>0.9799995555555555</v>
      </c>
      <c r="EE880">
        <v>0.02000004444444444</v>
      </c>
      <c r="EF880">
        <v>0</v>
      </c>
      <c r="EG880">
        <v>878.7721851851851</v>
      </c>
      <c r="EH880">
        <v>5.00097</v>
      </c>
      <c r="EI880">
        <v>17485.22962962963</v>
      </c>
      <c r="EJ880">
        <v>16707.47407407407</v>
      </c>
      <c r="EK880">
        <v>38.5</v>
      </c>
      <c r="EL880">
        <v>39.05511111111111</v>
      </c>
      <c r="EM880">
        <v>38.45566666666667</v>
      </c>
      <c r="EN880">
        <v>38.74533333333333</v>
      </c>
      <c r="EO880">
        <v>39.125</v>
      </c>
      <c r="EP880">
        <v>1955.085555555555</v>
      </c>
      <c r="EQ880">
        <v>39.9</v>
      </c>
      <c r="ER880">
        <v>0</v>
      </c>
      <c r="ES880">
        <v>4273.799999952316</v>
      </c>
      <c r="ET880">
        <v>0</v>
      </c>
      <c r="EU880">
        <v>878.7278846153846</v>
      </c>
      <c r="EV880">
        <v>-6.876341861693773</v>
      </c>
      <c r="EW880">
        <v>-131.4905981039398</v>
      </c>
      <c r="EX880">
        <v>17484.76538461538</v>
      </c>
      <c r="EY880">
        <v>15</v>
      </c>
      <c r="EZ880">
        <v>1658949246.1</v>
      </c>
      <c r="FA880" t="s">
        <v>1397</v>
      </c>
      <c r="FB880">
        <v>1658949228.6</v>
      </c>
      <c r="FC880">
        <v>1658949246.1</v>
      </c>
      <c r="FD880">
        <v>1</v>
      </c>
      <c r="FE880">
        <v>1.075</v>
      </c>
      <c r="FF880">
        <v>0.018</v>
      </c>
      <c r="FG880">
        <v>-2.327</v>
      </c>
      <c r="FH880">
        <v>-0.178</v>
      </c>
      <c r="FI880">
        <v>420</v>
      </c>
      <c r="FJ880">
        <v>13</v>
      </c>
      <c r="FK880">
        <v>0.09</v>
      </c>
      <c r="FL880">
        <v>0.02</v>
      </c>
      <c r="FM880">
        <v>-73.37780487804878</v>
      </c>
      <c r="FN880">
        <v>-0.7957317073171178</v>
      </c>
      <c r="FO880">
        <v>0.1489983989948688</v>
      </c>
      <c r="FP880">
        <v>0</v>
      </c>
      <c r="FQ880">
        <v>879.0992647058823</v>
      </c>
      <c r="FR880">
        <v>-6.320687546187253</v>
      </c>
      <c r="FS880">
        <v>0.667402793487048</v>
      </c>
      <c r="FT880">
        <v>0</v>
      </c>
      <c r="FU880">
        <v>6.060816341463415</v>
      </c>
      <c r="FV880">
        <v>-1.046331428571441</v>
      </c>
      <c r="FW880">
        <v>0.1070382558863908</v>
      </c>
      <c r="FX880">
        <v>0</v>
      </c>
      <c r="FY880">
        <v>0</v>
      </c>
      <c r="FZ880">
        <v>3</v>
      </c>
      <c r="GA880" t="s">
        <v>439</v>
      </c>
      <c r="GB880">
        <v>2.98362</v>
      </c>
      <c r="GC880">
        <v>2.71571</v>
      </c>
      <c r="GD880">
        <v>0.22385</v>
      </c>
      <c r="GE880">
        <v>0.22759</v>
      </c>
      <c r="GF880">
        <v>0.102236</v>
      </c>
      <c r="GG880">
        <v>0.0806468</v>
      </c>
      <c r="GH880">
        <v>24623.9</v>
      </c>
      <c r="GI880">
        <v>24601.2</v>
      </c>
      <c r="GJ880">
        <v>29482.2</v>
      </c>
      <c r="GK880">
        <v>29452</v>
      </c>
      <c r="GL880">
        <v>35063.4</v>
      </c>
      <c r="GM880">
        <v>36005.7</v>
      </c>
      <c r="GN880">
        <v>41528.4</v>
      </c>
      <c r="GO880">
        <v>41971.5</v>
      </c>
      <c r="GP880">
        <v>1.95793</v>
      </c>
      <c r="GQ880">
        <v>1.9068</v>
      </c>
      <c r="GR880">
        <v>0.106446</v>
      </c>
      <c r="GS880">
        <v>0</v>
      </c>
      <c r="GT880">
        <v>25.1247</v>
      </c>
      <c r="GU880">
        <v>999.9</v>
      </c>
      <c r="GV880">
        <v>42.2</v>
      </c>
      <c r="GW880">
        <v>31.6</v>
      </c>
      <c r="GX880">
        <v>21.8037</v>
      </c>
      <c r="GY880">
        <v>62.8135</v>
      </c>
      <c r="GZ880">
        <v>33.8221</v>
      </c>
      <c r="HA880">
        <v>1</v>
      </c>
      <c r="HB880">
        <v>-0.09310209999999999</v>
      </c>
      <c r="HC880">
        <v>0.19616</v>
      </c>
      <c r="HD880">
        <v>20.3325</v>
      </c>
      <c r="HE880">
        <v>5.21804</v>
      </c>
      <c r="HF880">
        <v>12.0099</v>
      </c>
      <c r="HG880">
        <v>4.9896</v>
      </c>
      <c r="HH880">
        <v>3.28865</v>
      </c>
      <c r="HI880">
        <v>9999</v>
      </c>
      <c r="HJ880">
        <v>9999</v>
      </c>
      <c r="HK880">
        <v>9999</v>
      </c>
      <c r="HL880">
        <v>158</v>
      </c>
      <c r="HM880">
        <v>1.86744</v>
      </c>
      <c r="HN880">
        <v>1.86646</v>
      </c>
      <c r="HO880">
        <v>1.86585</v>
      </c>
      <c r="HP880">
        <v>1.86584</v>
      </c>
      <c r="HQ880">
        <v>1.86768</v>
      </c>
      <c r="HR880">
        <v>1.8702</v>
      </c>
      <c r="HS880">
        <v>1.86876</v>
      </c>
      <c r="HT880">
        <v>1.87027</v>
      </c>
      <c r="HU880">
        <v>0</v>
      </c>
      <c r="HV880">
        <v>0</v>
      </c>
      <c r="HW880">
        <v>0</v>
      </c>
      <c r="HX880">
        <v>0</v>
      </c>
      <c r="HY880" t="s">
        <v>421</v>
      </c>
      <c r="HZ880" t="s">
        <v>422</v>
      </c>
      <c r="IA880" t="s">
        <v>423</v>
      </c>
      <c r="IB880" t="s">
        <v>423</v>
      </c>
      <c r="IC880" t="s">
        <v>423</v>
      </c>
      <c r="ID880" t="s">
        <v>423</v>
      </c>
      <c r="IE880">
        <v>0</v>
      </c>
      <c r="IF880">
        <v>100</v>
      </c>
      <c r="IG880">
        <v>100</v>
      </c>
      <c r="IH880">
        <v>-5.25</v>
      </c>
      <c r="II880">
        <v>-0.0978</v>
      </c>
      <c r="IJ880">
        <v>-0.9279119013753974</v>
      </c>
      <c r="IK880">
        <v>-0.003643892653284941</v>
      </c>
      <c r="IL880">
        <v>8.948238347276123E-07</v>
      </c>
      <c r="IM880">
        <v>-2.445980282225029E-10</v>
      </c>
      <c r="IN880">
        <v>-0.1764634167570225</v>
      </c>
      <c r="IO880">
        <v>-0.01042730378795286</v>
      </c>
      <c r="IP880">
        <v>0.00100284695746963</v>
      </c>
      <c r="IQ880">
        <v>-1.701466411570297E-05</v>
      </c>
      <c r="IR880">
        <v>2</v>
      </c>
      <c r="IS880">
        <v>2310</v>
      </c>
      <c r="IT880">
        <v>1</v>
      </c>
      <c r="IU880">
        <v>25</v>
      </c>
      <c r="IV880">
        <v>70.8</v>
      </c>
      <c r="IW880">
        <v>70.59999999999999</v>
      </c>
      <c r="IX880">
        <v>3.03833</v>
      </c>
      <c r="IY880">
        <v>2.18384</v>
      </c>
      <c r="IZ880">
        <v>1.39648</v>
      </c>
      <c r="JA880">
        <v>2.34253</v>
      </c>
      <c r="JB880">
        <v>1.49536</v>
      </c>
      <c r="JC880">
        <v>2.38037</v>
      </c>
      <c r="JD880">
        <v>36.1285</v>
      </c>
      <c r="JE880">
        <v>24.1663</v>
      </c>
      <c r="JF880">
        <v>18</v>
      </c>
      <c r="JG880">
        <v>516.898</v>
      </c>
      <c r="JH880">
        <v>440.418</v>
      </c>
      <c r="JI880">
        <v>24.9998</v>
      </c>
      <c r="JJ880">
        <v>26.2576</v>
      </c>
      <c r="JK880">
        <v>30</v>
      </c>
      <c r="JL880">
        <v>26.2313</v>
      </c>
      <c r="JM880">
        <v>26.1733</v>
      </c>
      <c r="JN880">
        <v>60.7957</v>
      </c>
      <c r="JO880">
        <v>25.6263</v>
      </c>
      <c r="JP880">
        <v>42.5175</v>
      </c>
      <c r="JQ880">
        <v>25</v>
      </c>
      <c r="JR880">
        <v>1604.35</v>
      </c>
      <c r="JS880">
        <v>16.5779</v>
      </c>
      <c r="JT880">
        <v>100.82</v>
      </c>
      <c r="JU880">
        <v>100.8</v>
      </c>
    </row>
    <row r="881" spans="1:281">
      <c r="A881">
        <v>865</v>
      </c>
      <c r="B881">
        <v>1658954357.6</v>
      </c>
      <c r="C881">
        <v>12719.59999990463</v>
      </c>
      <c r="D881" t="s">
        <v>2167</v>
      </c>
      <c r="E881" t="s">
        <v>2168</v>
      </c>
      <c r="F881">
        <v>5</v>
      </c>
      <c r="G881" t="s">
        <v>2169</v>
      </c>
      <c r="H881" t="s">
        <v>416</v>
      </c>
      <c r="I881">
        <v>1658954349.599999</v>
      </c>
      <c r="J881">
        <f>(K881)/1000</f>
        <v>0</v>
      </c>
      <c r="K881">
        <f>IF(CZ881, AN881, AH881)</f>
        <v>0</v>
      </c>
      <c r="L881">
        <f>IF(CZ881, AI881, AG881)</f>
        <v>0</v>
      </c>
      <c r="M881">
        <f>DB881 - IF(AU881&gt;1, L881*CV881*100.0/(AW881*DP881), 0)</f>
        <v>0</v>
      </c>
      <c r="N881">
        <f>((T881-J881/2)*M881-L881)/(T881+J881/2)</f>
        <v>0</v>
      </c>
      <c r="O881">
        <f>N881*(DI881+DJ881)/1000.0</f>
        <v>0</v>
      </c>
      <c r="P881">
        <f>(DB881 - IF(AU881&gt;1, L881*CV881*100.0/(AW881*DP881), 0))*(DI881+DJ881)/1000.0</f>
        <v>0</v>
      </c>
      <c r="Q881">
        <f>2.0/((1/S881-1/R881)+SIGN(S881)*SQRT((1/S881-1/R881)*(1/S881-1/R881) + 4*CW881/((CW881+1)*(CW881+1))*(2*1/S881*1/R881-1/R881*1/R881)))</f>
        <v>0</v>
      </c>
      <c r="R881">
        <f>IF(LEFT(CX881,1)&lt;&gt;"0",IF(LEFT(CX881,1)="1",3.0,CY881),$D$5+$E$5*(DP881*DI881/($K$5*1000))+$F$5*(DP881*DI881/($K$5*1000))*MAX(MIN(CV881,$J$5),$I$5)*MAX(MIN(CV881,$J$5),$I$5)+$G$5*MAX(MIN(CV881,$J$5),$I$5)*(DP881*DI881/($K$5*1000))+$H$5*(DP881*DI881/($K$5*1000))*(DP881*DI881/($K$5*1000)))</f>
        <v>0</v>
      </c>
      <c r="S881">
        <f>J881*(1000-(1000*0.61365*exp(17.502*W881/(240.97+W881))/(DI881+DJ881)+DD881)/2)/(1000*0.61365*exp(17.502*W881/(240.97+W881))/(DI881+DJ881)-DD881)</f>
        <v>0</v>
      </c>
      <c r="T881">
        <f>1/((CW881+1)/(Q881/1.6)+1/(R881/1.37)) + CW881/((CW881+1)/(Q881/1.6) + CW881/(R881/1.37))</f>
        <v>0</v>
      </c>
      <c r="U881">
        <f>(CR881*CU881)</f>
        <v>0</v>
      </c>
      <c r="V881">
        <f>(DK881+(U881+2*0.95*5.67E-8*(((DK881+$B$7)+273)^4-(DK881+273)^4)-44100*J881)/(1.84*29.3*R881+8*0.95*5.67E-8*(DK881+273)^3))</f>
        <v>0</v>
      </c>
      <c r="W881">
        <f>($C$7*DL881+$D$7*DM881+$E$7*V881)</f>
        <v>0</v>
      </c>
      <c r="X881">
        <f>0.61365*exp(17.502*W881/(240.97+W881))</f>
        <v>0</v>
      </c>
      <c r="Y881">
        <f>(Z881/AA881*100)</f>
        <v>0</v>
      </c>
      <c r="Z881">
        <f>DD881*(DI881+DJ881)/1000</f>
        <v>0</v>
      </c>
      <c r="AA881">
        <f>0.61365*exp(17.502*DK881/(240.97+DK881))</f>
        <v>0</v>
      </c>
      <c r="AB881">
        <f>(X881-DD881*(DI881+DJ881)/1000)</f>
        <v>0</v>
      </c>
      <c r="AC881">
        <f>(-J881*44100)</f>
        <v>0</v>
      </c>
      <c r="AD881">
        <f>2*29.3*R881*0.92*(DK881-W881)</f>
        <v>0</v>
      </c>
      <c r="AE881">
        <f>2*0.95*5.67E-8*(((DK881+$B$7)+273)^4-(W881+273)^4)</f>
        <v>0</v>
      </c>
      <c r="AF881">
        <f>U881+AE881+AC881+AD881</f>
        <v>0</v>
      </c>
      <c r="AG881">
        <f>DH881*AU881*(DC881-DB881*(1000-AU881*DE881)/(1000-AU881*DD881))/(100*CV881)</f>
        <v>0</v>
      </c>
      <c r="AH881">
        <f>1000*DH881*AU881*(DD881-DE881)/(100*CV881*(1000-AU881*DD881))</f>
        <v>0</v>
      </c>
      <c r="AI881">
        <f>(AJ881 - AK881 - DI881*1E3/(8.314*(DK881+273.15)) * AM881/DH881 * AL881) * DH881/(100*CV881) * (1000 - DE881)/1000</f>
        <v>0</v>
      </c>
      <c r="AJ881">
        <v>428.8721428831507</v>
      </c>
      <c r="AK881">
        <v>418.1832545454544</v>
      </c>
      <c r="AL881">
        <v>-0.002279650239241792</v>
      </c>
      <c r="AM881">
        <v>65.19830144557284</v>
      </c>
      <c r="AN881">
        <f>(AP881 - AO881 + DI881*1E3/(8.314*(DK881+273.15)) * AR881/DH881 * AQ881) * DH881/(100*CV881) * 1000/(1000 - AP881)</f>
        <v>0</v>
      </c>
      <c r="AO881">
        <v>20.6353412472269</v>
      </c>
      <c r="AP881">
        <v>23.90572666666667</v>
      </c>
      <c r="AQ881">
        <v>-0.00733605086494099</v>
      </c>
      <c r="AR881">
        <v>84.68827923057005</v>
      </c>
      <c r="AS881">
        <v>8</v>
      </c>
      <c r="AT881">
        <v>2</v>
      </c>
      <c r="AU881">
        <f>IF(AS881*$H$13&gt;=AW881,1.0,(AW881/(AW881-AS881*$H$13)))</f>
        <v>0</v>
      </c>
      <c r="AV881">
        <f>(AU881-1)*100</f>
        <v>0</v>
      </c>
      <c r="AW881">
        <f>MAX(0,($B$13+$C$13*DP881)/(1+$D$13*DP881)*DI881/(DK881+273)*$E$13)</f>
        <v>0</v>
      </c>
      <c r="AX881" t="s">
        <v>417</v>
      </c>
      <c r="AY881" t="s">
        <v>417</v>
      </c>
      <c r="AZ881">
        <v>0</v>
      </c>
      <c r="BA881">
        <v>0</v>
      </c>
      <c r="BB881">
        <f>1-AZ881/BA881</f>
        <v>0</v>
      </c>
      <c r="BC881">
        <v>0</v>
      </c>
      <c r="BD881" t="s">
        <v>417</v>
      </c>
      <c r="BE881" t="s">
        <v>417</v>
      </c>
      <c r="BF881">
        <v>0</v>
      </c>
      <c r="BG881">
        <v>0</v>
      </c>
      <c r="BH881">
        <f>1-BF881/BG881</f>
        <v>0</v>
      </c>
      <c r="BI881">
        <v>0.5</v>
      </c>
      <c r="BJ881">
        <f>CS881</f>
        <v>0</v>
      </c>
      <c r="BK881">
        <f>L881</f>
        <v>0</v>
      </c>
      <c r="BL881">
        <f>BH881*BI881*BJ881</f>
        <v>0</v>
      </c>
      <c r="BM881">
        <f>(BK881-BC881)/BJ881</f>
        <v>0</v>
      </c>
      <c r="BN881">
        <f>(BA881-BG881)/BG881</f>
        <v>0</v>
      </c>
      <c r="BO881">
        <f>AZ881/(BB881+AZ881/BG881)</f>
        <v>0</v>
      </c>
      <c r="BP881" t="s">
        <v>417</v>
      </c>
      <c r="BQ881">
        <v>0</v>
      </c>
      <c r="BR881">
        <f>IF(BQ881&lt;&gt;0, BQ881, BO881)</f>
        <v>0</v>
      </c>
      <c r="BS881">
        <f>1-BR881/BG881</f>
        <v>0</v>
      </c>
      <c r="BT881">
        <f>(BG881-BF881)/(BG881-BR881)</f>
        <v>0</v>
      </c>
      <c r="BU881">
        <f>(BA881-BG881)/(BA881-BR881)</f>
        <v>0</v>
      </c>
      <c r="BV881">
        <f>(BG881-BF881)/(BG881-AZ881)</f>
        <v>0</v>
      </c>
      <c r="BW881">
        <f>(BA881-BG881)/(BA881-AZ881)</f>
        <v>0</v>
      </c>
      <c r="BX881">
        <f>(BT881*BR881/BF881)</f>
        <v>0</v>
      </c>
      <c r="BY881">
        <f>(1-BX881)</f>
        <v>0</v>
      </c>
      <c r="BZ881">
        <v>1394</v>
      </c>
      <c r="CA881">
        <v>300</v>
      </c>
      <c r="CB881">
        <v>300</v>
      </c>
      <c r="CC881">
        <v>300</v>
      </c>
      <c r="CD881">
        <v>10389.3</v>
      </c>
      <c r="CE881">
        <v>1221.96</v>
      </c>
      <c r="CF881">
        <v>-0.00688733</v>
      </c>
      <c r="CG881">
        <v>0.34</v>
      </c>
      <c r="CH881" t="s">
        <v>417</v>
      </c>
      <c r="CI881" t="s">
        <v>417</v>
      </c>
      <c r="CJ881" t="s">
        <v>417</v>
      </c>
      <c r="CK881" t="s">
        <v>417</v>
      </c>
      <c r="CL881" t="s">
        <v>417</v>
      </c>
      <c r="CM881" t="s">
        <v>417</v>
      </c>
      <c r="CN881" t="s">
        <v>417</v>
      </c>
      <c r="CO881" t="s">
        <v>417</v>
      </c>
      <c r="CP881" t="s">
        <v>417</v>
      </c>
      <c r="CQ881" t="s">
        <v>417</v>
      </c>
      <c r="CR881">
        <f>$B$11*DQ881+$C$11*DR881+$F$11*EC881*(1-EF881)</f>
        <v>0</v>
      </c>
      <c r="CS881">
        <f>CR881*CT881</f>
        <v>0</v>
      </c>
      <c r="CT881">
        <f>($B$11*$D$9+$C$11*$D$9+$F$11*((EP881+EH881)/MAX(EP881+EH881+EQ881, 0.1)*$I$9+EQ881/MAX(EP881+EH881+EQ881, 0.1)*$J$9))/($B$11+$C$11+$F$11)</f>
        <v>0</v>
      </c>
      <c r="CU881">
        <f>($B$11*$K$9+$C$11*$K$9+$F$11*((EP881+EH881)/MAX(EP881+EH881+EQ881, 0.1)*$P$9+EQ881/MAX(EP881+EH881+EQ881, 0.1)*$Q$9))/($B$11+$C$11+$F$11)</f>
        <v>0</v>
      </c>
      <c r="CV881">
        <v>6</v>
      </c>
      <c r="CW881">
        <v>0.5</v>
      </c>
      <c r="CX881" t="s">
        <v>418</v>
      </c>
      <c r="CY881">
        <v>2</v>
      </c>
      <c r="CZ881" t="b">
        <v>1</v>
      </c>
      <c r="DA881">
        <v>1658954349.599999</v>
      </c>
      <c r="DB881">
        <v>408.2177741935484</v>
      </c>
      <c r="DC881">
        <v>420.0153870967741</v>
      </c>
      <c r="DD881">
        <v>23.94797096774194</v>
      </c>
      <c r="DE881">
        <v>20.70508387096774</v>
      </c>
      <c r="DF881">
        <v>410.5075161290322</v>
      </c>
      <c r="DG881">
        <v>24.032</v>
      </c>
      <c r="DH881">
        <v>500.0357096774193</v>
      </c>
      <c r="DI881">
        <v>90.34202580645159</v>
      </c>
      <c r="DJ881">
        <v>0.09996954193548385</v>
      </c>
      <c r="DK881">
        <v>27.01533548387097</v>
      </c>
      <c r="DL881">
        <v>27.30260322580645</v>
      </c>
      <c r="DM881">
        <v>999.9000000000003</v>
      </c>
      <c r="DN881">
        <v>0</v>
      </c>
      <c r="DO881">
        <v>0</v>
      </c>
      <c r="DP881">
        <v>9999.152258064514</v>
      </c>
      <c r="DQ881">
        <v>0</v>
      </c>
      <c r="DR881">
        <v>11.24149999999999</v>
      </c>
      <c r="DS881">
        <v>-11.79767741935484</v>
      </c>
      <c r="DT881">
        <v>418.2334838709678</v>
      </c>
      <c r="DU881">
        <v>428.8957096774193</v>
      </c>
      <c r="DV881">
        <v>3.242884838709676</v>
      </c>
      <c r="DW881">
        <v>420.0153870967741</v>
      </c>
      <c r="DX881">
        <v>20.70508387096774</v>
      </c>
      <c r="DY881">
        <v>2.163508387096774</v>
      </c>
      <c r="DZ881">
        <v>1.870539677419355</v>
      </c>
      <c r="EA881">
        <v>18.69463548387096</v>
      </c>
      <c r="EB881">
        <v>16.38900322580646</v>
      </c>
      <c r="EC881">
        <v>1999.993870967742</v>
      </c>
      <c r="ED881">
        <v>0.9799982580645163</v>
      </c>
      <c r="EE881">
        <v>0.02000140000000001</v>
      </c>
      <c r="EF881">
        <v>0</v>
      </c>
      <c r="EG881">
        <v>578.0844193548388</v>
      </c>
      <c r="EH881">
        <v>5.000969999999999</v>
      </c>
      <c r="EI881">
        <v>11539.42903225806</v>
      </c>
      <c r="EJ881">
        <v>16707.51935483871</v>
      </c>
      <c r="EK881">
        <v>37.25</v>
      </c>
      <c r="EL881">
        <v>37.81199999999998</v>
      </c>
      <c r="EM881">
        <v>37.18699999999998</v>
      </c>
      <c r="EN881">
        <v>37.56199999999998</v>
      </c>
      <c r="EO881">
        <v>38</v>
      </c>
      <c r="EP881">
        <v>1955.092903225807</v>
      </c>
      <c r="EQ881">
        <v>39.9009677419355</v>
      </c>
      <c r="ER881">
        <v>0</v>
      </c>
      <c r="ES881">
        <v>5151.599999904633</v>
      </c>
      <c r="ET881">
        <v>0</v>
      </c>
      <c r="EU881">
        <v>578.09096</v>
      </c>
      <c r="EV881">
        <v>-0.3672307679696905</v>
      </c>
      <c r="EW881">
        <v>-8.730769305148806</v>
      </c>
      <c r="EX881">
        <v>11539.296</v>
      </c>
      <c r="EY881">
        <v>15</v>
      </c>
      <c r="EZ881">
        <v>1658949246.1</v>
      </c>
      <c r="FA881" t="s">
        <v>1397</v>
      </c>
      <c r="FB881">
        <v>1658949228.6</v>
      </c>
      <c r="FC881">
        <v>1658949246.1</v>
      </c>
      <c r="FD881">
        <v>1</v>
      </c>
      <c r="FE881">
        <v>1.075</v>
      </c>
      <c r="FF881">
        <v>0.018</v>
      </c>
      <c r="FG881">
        <v>-2.327</v>
      </c>
      <c r="FH881">
        <v>-0.178</v>
      </c>
      <c r="FI881">
        <v>420</v>
      </c>
      <c r="FJ881">
        <v>13</v>
      </c>
      <c r="FK881">
        <v>0.09</v>
      </c>
      <c r="FL881">
        <v>0.02</v>
      </c>
      <c r="FM881">
        <v>-11.75642682926829</v>
      </c>
      <c r="FN881">
        <v>-0.7306766550522726</v>
      </c>
      <c r="FO881">
        <v>0.08777898805297885</v>
      </c>
      <c r="FP881">
        <v>0</v>
      </c>
      <c r="FQ881">
        <v>578.1783823529413</v>
      </c>
      <c r="FR881">
        <v>-1.392589761998645</v>
      </c>
      <c r="FS881">
        <v>0.2860619034925185</v>
      </c>
      <c r="FT881">
        <v>0</v>
      </c>
      <c r="FU881">
        <v>3.21958</v>
      </c>
      <c r="FV881">
        <v>0.5216542160278874</v>
      </c>
      <c r="FW881">
        <v>0.05396940515405862</v>
      </c>
      <c r="FX881">
        <v>0</v>
      </c>
      <c r="FY881">
        <v>0</v>
      </c>
      <c r="FZ881">
        <v>3</v>
      </c>
      <c r="GA881" t="s">
        <v>439</v>
      </c>
      <c r="GB881">
        <v>2.98325</v>
      </c>
      <c r="GC881">
        <v>2.71523</v>
      </c>
      <c r="GD881">
        <v>0.09281780000000001</v>
      </c>
      <c r="GE881">
        <v>0.0935293</v>
      </c>
      <c r="GF881">
        <v>0.107191</v>
      </c>
      <c r="GG881">
        <v>0.0948775</v>
      </c>
      <c r="GH881">
        <v>28781.2</v>
      </c>
      <c r="GI881">
        <v>28868.1</v>
      </c>
      <c r="GJ881">
        <v>29483.5</v>
      </c>
      <c r="GK881">
        <v>29450.6</v>
      </c>
      <c r="GL881">
        <v>34863.7</v>
      </c>
      <c r="GM881">
        <v>35435.3</v>
      </c>
      <c r="GN881">
        <v>41528.3</v>
      </c>
      <c r="GO881">
        <v>41969.6</v>
      </c>
      <c r="GP881">
        <v>1.93557</v>
      </c>
      <c r="GQ881">
        <v>1.91817</v>
      </c>
      <c r="GR881">
        <v>0.122357</v>
      </c>
      <c r="GS881">
        <v>0</v>
      </c>
      <c r="GT881">
        <v>25.2863</v>
      </c>
      <c r="GU881">
        <v>999.9</v>
      </c>
      <c r="GV881">
        <v>51.6</v>
      </c>
      <c r="GW881">
        <v>31.5</v>
      </c>
      <c r="GX881">
        <v>26.5104</v>
      </c>
      <c r="GY881">
        <v>63.0636</v>
      </c>
      <c r="GZ881">
        <v>33.5897</v>
      </c>
      <c r="HA881">
        <v>1</v>
      </c>
      <c r="HB881">
        <v>-0.101651</v>
      </c>
      <c r="HC881">
        <v>0.175098</v>
      </c>
      <c r="HD881">
        <v>20.3331</v>
      </c>
      <c r="HE881">
        <v>5.21789</v>
      </c>
      <c r="HF881">
        <v>12.0099</v>
      </c>
      <c r="HG881">
        <v>4.9894</v>
      </c>
      <c r="HH881">
        <v>3.28883</v>
      </c>
      <c r="HI881">
        <v>9999</v>
      </c>
      <c r="HJ881">
        <v>9999</v>
      </c>
      <c r="HK881">
        <v>9999</v>
      </c>
      <c r="HL881">
        <v>158.2</v>
      </c>
      <c r="HM881">
        <v>1.86739</v>
      </c>
      <c r="HN881">
        <v>1.86646</v>
      </c>
      <c r="HO881">
        <v>1.86588</v>
      </c>
      <c r="HP881">
        <v>1.86584</v>
      </c>
      <c r="HQ881">
        <v>1.86768</v>
      </c>
      <c r="HR881">
        <v>1.87015</v>
      </c>
      <c r="HS881">
        <v>1.86877</v>
      </c>
      <c r="HT881">
        <v>1.87026</v>
      </c>
      <c r="HU881">
        <v>0</v>
      </c>
      <c r="HV881">
        <v>0</v>
      </c>
      <c r="HW881">
        <v>0</v>
      </c>
      <c r="HX881">
        <v>0</v>
      </c>
      <c r="HY881" t="s">
        <v>421</v>
      </c>
      <c r="HZ881" t="s">
        <v>422</v>
      </c>
      <c r="IA881" t="s">
        <v>423</v>
      </c>
      <c r="IB881" t="s">
        <v>423</v>
      </c>
      <c r="IC881" t="s">
        <v>423</v>
      </c>
      <c r="ID881" t="s">
        <v>423</v>
      </c>
      <c r="IE881">
        <v>0</v>
      </c>
      <c r="IF881">
        <v>100</v>
      </c>
      <c r="IG881">
        <v>100</v>
      </c>
      <c r="IH881">
        <v>-2.29</v>
      </c>
      <c r="II881">
        <v>-0.0844</v>
      </c>
      <c r="IJ881">
        <v>-0.9279119013753974</v>
      </c>
      <c r="IK881">
        <v>-0.003643892653284941</v>
      </c>
      <c r="IL881">
        <v>8.948238347276123E-07</v>
      </c>
      <c r="IM881">
        <v>-2.445980282225029E-10</v>
      </c>
      <c r="IN881">
        <v>-0.1764634167570225</v>
      </c>
      <c r="IO881">
        <v>-0.01042730378795286</v>
      </c>
      <c r="IP881">
        <v>0.00100284695746963</v>
      </c>
      <c r="IQ881">
        <v>-1.701466411570297E-05</v>
      </c>
      <c r="IR881">
        <v>2</v>
      </c>
      <c r="IS881">
        <v>2310</v>
      </c>
      <c r="IT881">
        <v>1</v>
      </c>
      <c r="IU881">
        <v>25</v>
      </c>
      <c r="IV881">
        <v>85.5</v>
      </c>
      <c r="IW881">
        <v>85.2</v>
      </c>
      <c r="IX881">
        <v>1.05103</v>
      </c>
      <c r="IY881">
        <v>2.20947</v>
      </c>
      <c r="IZ881">
        <v>1.39648</v>
      </c>
      <c r="JA881">
        <v>2.34985</v>
      </c>
      <c r="JB881">
        <v>1.49536</v>
      </c>
      <c r="JC881">
        <v>2.40479</v>
      </c>
      <c r="JD881">
        <v>36.152</v>
      </c>
      <c r="JE881">
        <v>24.1663</v>
      </c>
      <c r="JF881">
        <v>18</v>
      </c>
      <c r="JG881">
        <v>501.358</v>
      </c>
      <c r="JH881">
        <v>446.273</v>
      </c>
      <c r="JI881">
        <v>25</v>
      </c>
      <c r="JJ881">
        <v>26.1228</v>
      </c>
      <c r="JK881">
        <v>30.0001</v>
      </c>
      <c r="JL881">
        <v>26.0974</v>
      </c>
      <c r="JM881">
        <v>26.04</v>
      </c>
      <c r="JN881">
        <v>21.0441</v>
      </c>
      <c r="JO881">
        <v>27.1904</v>
      </c>
      <c r="JP881">
        <v>78.4652</v>
      </c>
      <c r="JQ881">
        <v>25</v>
      </c>
      <c r="JR881">
        <v>413.296</v>
      </c>
      <c r="JS881">
        <v>20.5559</v>
      </c>
      <c r="JT881">
        <v>100.822</v>
      </c>
      <c r="JU881">
        <v>100.795</v>
      </c>
    </row>
    <row r="882" spans="1:281">
      <c r="A882">
        <v>866</v>
      </c>
      <c r="B882">
        <v>1658954362.6</v>
      </c>
      <c r="C882">
        <v>12724.59999990463</v>
      </c>
      <c r="D882" t="s">
        <v>2170</v>
      </c>
      <c r="E882" t="s">
        <v>2171</v>
      </c>
      <c r="F882">
        <v>5</v>
      </c>
      <c r="G882" t="s">
        <v>2169</v>
      </c>
      <c r="H882" t="s">
        <v>416</v>
      </c>
      <c r="I882">
        <v>1658954354.755172</v>
      </c>
      <c r="J882">
        <f>(K882)/1000</f>
        <v>0</v>
      </c>
      <c r="K882">
        <f>IF(CZ882, AN882, AH882)</f>
        <v>0</v>
      </c>
      <c r="L882">
        <f>IF(CZ882, AI882, AG882)</f>
        <v>0</v>
      </c>
      <c r="M882">
        <f>DB882 - IF(AU882&gt;1, L882*CV882*100.0/(AW882*DP882), 0)</f>
        <v>0</v>
      </c>
      <c r="N882">
        <f>((T882-J882/2)*M882-L882)/(T882+J882/2)</f>
        <v>0</v>
      </c>
      <c r="O882">
        <f>N882*(DI882+DJ882)/1000.0</f>
        <v>0</v>
      </c>
      <c r="P882">
        <f>(DB882 - IF(AU882&gt;1, L882*CV882*100.0/(AW882*DP882), 0))*(DI882+DJ882)/1000.0</f>
        <v>0</v>
      </c>
      <c r="Q882">
        <f>2.0/((1/S882-1/R882)+SIGN(S882)*SQRT((1/S882-1/R882)*(1/S882-1/R882) + 4*CW882/((CW882+1)*(CW882+1))*(2*1/S882*1/R882-1/R882*1/R882)))</f>
        <v>0</v>
      </c>
      <c r="R882">
        <f>IF(LEFT(CX882,1)&lt;&gt;"0",IF(LEFT(CX882,1)="1",3.0,CY882),$D$5+$E$5*(DP882*DI882/($K$5*1000))+$F$5*(DP882*DI882/($K$5*1000))*MAX(MIN(CV882,$J$5),$I$5)*MAX(MIN(CV882,$J$5),$I$5)+$G$5*MAX(MIN(CV882,$J$5),$I$5)*(DP882*DI882/($K$5*1000))+$H$5*(DP882*DI882/($K$5*1000))*(DP882*DI882/($K$5*1000)))</f>
        <v>0</v>
      </c>
      <c r="S882">
        <f>J882*(1000-(1000*0.61365*exp(17.502*W882/(240.97+W882))/(DI882+DJ882)+DD882)/2)/(1000*0.61365*exp(17.502*W882/(240.97+W882))/(DI882+DJ882)-DD882)</f>
        <v>0</v>
      </c>
      <c r="T882">
        <f>1/((CW882+1)/(Q882/1.6)+1/(R882/1.37)) + CW882/((CW882+1)/(Q882/1.6) + CW882/(R882/1.37))</f>
        <v>0</v>
      </c>
      <c r="U882">
        <f>(CR882*CU882)</f>
        <v>0</v>
      </c>
      <c r="V882">
        <f>(DK882+(U882+2*0.95*5.67E-8*(((DK882+$B$7)+273)^4-(DK882+273)^4)-44100*J882)/(1.84*29.3*R882+8*0.95*5.67E-8*(DK882+273)^3))</f>
        <v>0</v>
      </c>
      <c r="W882">
        <f>($C$7*DL882+$D$7*DM882+$E$7*V882)</f>
        <v>0</v>
      </c>
      <c r="X882">
        <f>0.61365*exp(17.502*W882/(240.97+W882))</f>
        <v>0</v>
      </c>
      <c r="Y882">
        <f>(Z882/AA882*100)</f>
        <v>0</v>
      </c>
      <c r="Z882">
        <f>DD882*(DI882+DJ882)/1000</f>
        <v>0</v>
      </c>
      <c r="AA882">
        <f>0.61365*exp(17.502*DK882/(240.97+DK882))</f>
        <v>0</v>
      </c>
      <c r="AB882">
        <f>(X882-DD882*(DI882+DJ882)/1000)</f>
        <v>0</v>
      </c>
      <c r="AC882">
        <f>(-J882*44100)</f>
        <v>0</v>
      </c>
      <c r="AD882">
        <f>2*29.3*R882*0.92*(DK882-W882)</f>
        <v>0</v>
      </c>
      <c r="AE882">
        <f>2*0.95*5.67E-8*(((DK882+$B$7)+273)^4-(W882+273)^4)</f>
        <v>0</v>
      </c>
      <c r="AF882">
        <f>U882+AE882+AC882+AD882</f>
        <v>0</v>
      </c>
      <c r="AG882">
        <f>DH882*AU882*(DC882-DB882*(1000-AU882*DE882)/(1000-AU882*DD882))/(100*CV882)</f>
        <v>0</v>
      </c>
      <c r="AH882">
        <f>1000*DH882*AU882*(DD882-DE882)/(100*CV882*(1000-AU882*DD882))</f>
        <v>0</v>
      </c>
      <c r="AI882">
        <f>(AJ882 - AK882 - DI882*1E3/(8.314*(DK882+273.15)) * AM882/DH882 * AL882) * DH882/(100*CV882) * (1000 - DE882)/1000</f>
        <v>0</v>
      </c>
      <c r="AJ882">
        <v>428.6999703331988</v>
      </c>
      <c r="AK882">
        <v>417.9810727272728</v>
      </c>
      <c r="AL882">
        <v>-0.05471361528312636</v>
      </c>
      <c r="AM882">
        <v>65.19830144557284</v>
      </c>
      <c r="AN882">
        <f>(AP882 - AO882 + DI882*1E3/(8.314*(DK882+273.15)) * AR882/DH882 * AQ882) * DH882/(100*CV882) * 1000/(1000 - AP882)</f>
        <v>0</v>
      </c>
      <c r="AO882">
        <v>20.62639729057466</v>
      </c>
      <c r="AP882">
        <v>23.8898490909091</v>
      </c>
      <c r="AQ882">
        <v>-0.002630247765535376</v>
      </c>
      <c r="AR882">
        <v>84.68827923057005</v>
      </c>
      <c r="AS882">
        <v>8</v>
      </c>
      <c r="AT882">
        <v>2</v>
      </c>
      <c r="AU882">
        <f>IF(AS882*$H$13&gt;=AW882,1.0,(AW882/(AW882-AS882*$H$13)))</f>
        <v>0</v>
      </c>
      <c r="AV882">
        <f>(AU882-1)*100</f>
        <v>0</v>
      </c>
      <c r="AW882">
        <f>MAX(0,($B$13+$C$13*DP882)/(1+$D$13*DP882)*DI882/(DK882+273)*$E$13)</f>
        <v>0</v>
      </c>
      <c r="AX882" t="s">
        <v>417</v>
      </c>
      <c r="AY882" t="s">
        <v>417</v>
      </c>
      <c r="AZ882">
        <v>0</v>
      </c>
      <c r="BA882">
        <v>0</v>
      </c>
      <c r="BB882">
        <f>1-AZ882/BA882</f>
        <v>0</v>
      </c>
      <c r="BC882">
        <v>0</v>
      </c>
      <c r="BD882" t="s">
        <v>417</v>
      </c>
      <c r="BE882" t="s">
        <v>417</v>
      </c>
      <c r="BF882">
        <v>0</v>
      </c>
      <c r="BG882">
        <v>0</v>
      </c>
      <c r="BH882">
        <f>1-BF882/BG882</f>
        <v>0</v>
      </c>
      <c r="BI882">
        <v>0.5</v>
      </c>
      <c r="BJ882">
        <f>CS882</f>
        <v>0</v>
      </c>
      <c r="BK882">
        <f>L882</f>
        <v>0</v>
      </c>
      <c r="BL882">
        <f>BH882*BI882*BJ882</f>
        <v>0</v>
      </c>
      <c r="BM882">
        <f>(BK882-BC882)/BJ882</f>
        <v>0</v>
      </c>
      <c r="BN882">
        <f>(BA882-BG882)/BG882</f>
        <v>0</v>
      </c>
      <c r="BO882">
        <f>AZ882/(BB882+AZ882/BG882)</f>
        <v>0</v>
      </c>
      <c r="BP882" t="s">
        <v>417</v>
      </c>
      <c r="BQ882">
        <v>0</v>
      </c>
      <c r="BR882">
        <f>IF(BQ882&lt;&gt;0, BQ882, BO882)</f>
        <v>0</v>
      </c>
      <c r="BS882">
        <f>1-BR882/BG882</f>
        <v>0</v>
      </c>
      <c r="BT882">
        <f>(BG882-BF882)/(BG882-BR882)</f>
        <v>0</v>
      </c>
      <c r="BU882">
        <f>(BA882-BG882)/(BA882-BR882)</f>
        <v>0</v>
      </c>
      <c r="BV882">
        <f>(BG882-BF882)/(BG882-AZ882)</f>
        <v>0</v>
      </c>
      <c r="BW882">
        <f>(BA882-BG882)/(BA882-AZ882)</f>
        <v>0</v>
      </c>
      <c r="BX882">
        <f>(BT882*BR882/BF882)</f>
        <v>0</v>
      </c>
      <c r="BY882">
        <f>(1-BX882)</f>
        <v>0</v>
      </c>
      <c r="BZ882">
        <v>1394</v>
      </c>
      <c r="CA882">
        <v>300</v>
      </c>
      <c r="CB882">
        <v>300</v>
      </c>
      <c r="CC882">
        <v>300</v>
      </c>
      <c r="CD882">
        <v>10389.3</v>
      </c>
      <c r="CE882">
        <v>1221.96</v>
      </c>
      <c r="CF882">
        <v>-0.00688733</v>
      </c>
      <c r="CG882">
        <v>0.34</v>
      </c>
      <c r="CH882" t="s">
        <v>417</v>
      </c>
      <c r="CI882" t="s">
        <v>417</v>
      </c>
      <c r="CJ882" t="s">
        <v>417</v>
      </c>
      <c r="CK882" t="s">
        <v>417</v>
      </c>
      <c r="CL882" t="s">
        <v>417</v>
      </c>
      <c r="CM882" t="s">
        <v>417</v>
      </c>
      <c r="CN882" t="s">
        <v>417</v>
      </c>
      <c r="CO882" t="s">
        <v>417</v>
      </c>
      <c r="CP882" t="s">
        <v>417</v>
      </c>
      <c r="CQ882" t="s">
        <v>417</v>
      </c>
      <c r="CR882">
        <f>$B$11*DQ882+$C$11*DR882+$F$11*EC882*(1-EF882)</f>
        <v>0</v>
      </c>
      <c r="CS882">
        <f>CR882*CT882</f>
        <v>0</v>
      </c>
      <c r="CT882">
        <f>($B$11*$D$9+$C$11*$D$9+$F$11*((EP882+EH882)/MAX(EP882+EH882+EQ882, 0.1)*$I$9+EQ882/MAX(EP882+EH882+EQ882, 0.1)*$J$9))/($B$11+$C$11+$F$11)</f>
        <v>0</v>
      </c>
      <c r="CU882">
        <f>($B$11*$K$9+$C$11*$K$9+$F$11*((EP882+EH882)/MAX(EP882+EH882+EQ882, 0.1)*$P$9+EQ882/MAX(EP882+EH882+EQ882, 0.1)*$Q$9))/($B$11+$C$11+$F$11)</f>
        <v>0</v>
      </c>
      <c r="CV882">
        <v>6</v>
      </c>
      <c r="CW882">
        <v>0.5</v>
      </c>
      <c r="CX882" t="s">
        <v>418</v>
      </c>
      <c r="CY882">
        <v>2</v>
      </c>
      <c r="CZ882" t="b">
        <v>1</v>
      </c>
      <c r="DA882">
        <v>1658954354.755172</v>
      </c>
      <c r="DB882">
        <v>408.1748620689655</v>
      </c>
      <c r="DC882">
        <v>419.8528620689655</v>
      </c>
      <c r="DD882">
        <v>23.92346551724138</v>
      </c>
      <c r="DE882">
        <v>20.65194137931035</v>
      </c>
      <c r="DF882">
        <v>410.4646206896552</v>
      </c>
      <c r="DG882">
        <v>24.00771034482759</v>
      </c>
      <c r="DH882">
        <v>500.0149655172414</v>
      </c>
      <c r="DI882">
        <v>90.34138275862067</v>
      </c>
      <c r="DJ882">
        <v>0.09991812068965517</v>
      </c>
      <c r="DK882">
        <v>27.0139448275862</v>
      </c>
      <c r="DL882">
        <v>27.2955</v>
      </c>
      <c r="DM882">
        <v>999.9000000000002</v>
      </c>
      <c r="DN882">
        <v>0</v>
      </c>
      <c r="DO882">
        <v>0</v>
      </c>
      <c r="DP882">
        <v>9998.857586206896</v>
      </c>
      <c r="DQ882">
        <v>0</v>
      </c>
      <c r="DR882">
        <v>11.24149999999999</v>
      </c>
      <c r="DS882">
        <v>-11.6780275862069</v>
      </c>
      <c r="DT882">
        <v>418.1790344827587</v>
      </c>
      <c r="DU882">
        <v>428.7065172413793</v>
      </c>
      <c r="DV882">
        <v>3.271530344827586</v>
      </c>
      <c r="DW882">
        <v>419.8528620689655</v>
      </c>
      <c r="DX882">
        <v>20.65194137931035</v>
      </c>
      <c r="DY882">
        <v>2.16128</v>
      </c>
      <c r="DZ882">
        <v>1.865724827586207</v>
      </c>
      <c r="EA882">
        <v>18.67816206896552</v>
      </c>
      <c r="EB882">
        <v>16.34858620689655</v>
      </c>
      <c r="EC882">
        <v>2000.012758620689</v>
      </c>
      <c r="ED882">
        <v>0.9799984482758622</v>
      </c>
      <c r="EE882">
        <v>0.02000120344827586</v>
      </c>
      <c r="EF882">
        <v>0</v>
      </c>
      <c r="EG882">
        <v>577.9879310344828</v>
      </c>
      <c r="EH882">
        <v>5.000969999999999</v>
      </c>
      <c r="EI882">
        <v>11538.95172413793</v>
      </c>
      <c r="EJ882">
        <v>16707.67931034483</v>
      </c>
      <c r="EK882">
        <v>37.25</v>
      </c>
      <c r="EL882">
        <v>37.81199999999999</v>
      </c>
      <c r="EM882">
        <v>37.18699999999999</v>
      </c>
      <c r="EN882">
        <v>37.56199999999999</v>
      </c>
      <c r="EO882">
        <v>38</v>
      </c>
      <c r="EP882">
        <v>1955.111724137931</v>
      </c>
      <c r="EQ882">
        <v>39.90103448275863</v>
      </c>
      <c r="ER882">
        <v>0</v>
      </c>
      <c r="ES882">
        <v>5156.399999856949</v>
      </c>
      <c r="ET882">
        <v>0</v>
      </c>
      <c r="EU882">
        <v>578.0309199999999</v>
      </c>
      <c r="EV882">
        <v>-0.8661538407873556</v>
      </c>
      <c r="EW882">
        <v>-5.169230826597569</v>
      </c>
      <c r="EX882">
        <v>11538.716</v>
      </c>
      <c r="EY882">
        <v>15</v>
      </c>
      <c r="EZ882">
        <v>1658949246.1</v>
      </c>
      <c r="FA882" t="s">
        <v>1397</v>
      </c>
      <c r="FB882">
        <v>1658949228.6</v>
      </c>
      <c r="FC882">
        <v>1658949246.1</v>
      </c>
      <c r="FD882">
        <v>1</v>
      </c>
      <c r="FE882">
        <v>1.075</v>
      </c>
      <c r="FF882">
        <v>0.018</v>
      </c>
      <c r="FG882">
        <v>-2.327</v>
      </c>
      <c r="FH882">
        <v>-0.178</v>
      </c>
      <c r="FI882">
        <v>420</v>
      </c>
      <c r="FJ882">
        <v>13</v>
      </c>
      <c r="FK882">
        <v>0.09</v>
      </c>
      <c r="FL882">
        <v>0.02</v>
      </c>
      <c r="FM882">
        <v>-11.73709512195122</v>
      </c>
      <c r="FN882">
        <v>0.6747282229965262</v>
      </c>
      <c r="FO882">
        <v>0.2290539088226534</v>
      </c>
      <c r="FP882">
        <v>0</v>
      </c>
      <c r="FQ882">
        <v>578.0688235294117</v>
      </c>
      <c r="FR882">
        <v>-0.8176317766645604</v>
      </c>
      <c r="FS882">
        <v>0.2534085831904785</v>
      </c>
      <c r="FT882">
        <v>1</v>
      </c>
      <c r="FU882">
        <v>3.247263902439025</v>
      </c>
      <c r="FV882">
        <v>0.3398316376306643</v>
      </c>
      <c r="FW882">
        <v>0.04194874496672298</v>
      </c>
      <c r="FX882">
        <v>0</v>
      </c>
      <c r="FY882">
        <v>1</v>
      </c>
      <c r="FZ882">
        <v>3</v>
      </c>
      <c r="GA882" t="s">
        <v>426</v>
      </c>
      <c r="GB882">
        <v>2.98373</v>
      </c>
      <c r="GC882">
        <v>2.7156</v>
      </c>
      <c r="GD882">
        <v>0.0927683</v>
      </c>
      <c r="GE882">
        <v>0.0930479</v>
      </c>
      <c r="GF882">
        <v>0.107152</v>
      </c>
      <c r="GG882">
        <v>0.0948677</v>
      </c>
      <c r="GH882">
        <v>28782.8</v>
      </c>
      <c r="GI882">
        <v>28882.8</v>
      </c>
      <c r="GJ882">
        <v>29483.5</v>
      </c>
      <c r="GK882">
        <v>29450</v>
      </c>
      <c r="GL882">
        <v>34865.7</v>
      </c>
      <c r="GM882">
        <v>35435</v>
      </c>
      <c r="GN882">
        <v>41528.7</v>
      </c>
      <c r="GO882">
        <v>41968.9</v>
      </c>
      <c r="GP882">
        <v>1.93575</v>
      </c>
      <c r="GQ882">
        <v>1.91753</v>
      </c>
      <c r="GR882">
        <v>0.122692</v>
      </c>
      <c r="GS882">
        <v>0</v>
      </c>
      <c r="GT882">
        <v>25.2884</v>
      </c>
      <c r="GU882">
        <v>999.9</v>
      </c>
      <c r="GV882">
        <v>51.6</v>
      </c>
      <c r="GW882">
        <v>31.5</v>
      </c>
      <c r="GX882">
        <v>26.5104</v>
      </c>
      <c r="GY882">
        <v>63.0136</v>
      </c>
      <c r="GZ882">
        <v>33.8021</v>
      </c>
      <c r="HA882">
        <v>1</v>
      </c>
      <c r="HB882">
        <v>-0.101672</v>
      </c>
      <c r="HC882">
        <v>0.174823</v>
      </c>
      <c r="HD882">
        <v>20.3332</v>
      </c>
      <c r="HE882">
        <v>5.21804</v>
      </c>
      <c r="HF882">
        <v>12.0098</v>
      </c>
      <c r="HG882">
        <v>4.98925</v>
      </c>
      <c r="HH882">
        <v>3.28865</v>
      </c>
      <c r="HI882">
        <v>9999</v>
      </c>
      <c r="HJ882">
        <v>9999</v>
      </c>
      <c r="HK882">
        <v>9999</v>
      </c>
      <c r="HL882">
        <v>158.2</v>
      </c>
      <c r="HM882">
        <v>1.86739</v>
      </c>
      <c r="HN882">
        <v>1.86646</v>
      </c>
      <c r="HO882">
        <v>1.86586</v>
      </c>
      <c r="HP882">
        <v>1.86584</v>
      </c>
      <c r="HQ882">
        <v>1.86768</v>
      </c>
      <c r="HR882">
        <v>1.87013</v>
      </c>
      <c r="HS882">
        <v>1.86879</v>
      </c>
      <c r="HT882">
        <v>1.87025</v>
      </c>
      <c r="HU882">
        <v>0</v>
      </c>
      <c r="HV882">
        <v>0</v>
      </c>
      <c r="HW882">
        <v>0</v>
      </c>
      <c r="HX882">
        <v>0</v>
      </c>
      <c r="HY882" t="s">
        <v>421</v>
      </c>
      <c r="HZ882" t="s">
        <v>422</v>
      </c>
      <c r="IA882" t="s">
        <v>423</v>
      </c>
      <c r="IB882" t="s">
        <v>423</v>
      </c>
      <c r="IC882" t="s">
        <v>423</v>
      </c>
      <c r="ID882" t="s">
        <v>423</v>
      </c>
      <c r="IE882">
        <v>0</v>
      </c>
      <c r="IF882">
        <v>100</v>
      </c>
      <c r="IG882">
        <v>100</v>
      </c>
      <c r="IH882">
        <v>-2.289</v>
      </c>
      <c r="II882">
        <v>-0.08450000000000001</v>
      </c>
      <c r="IJ882">
        <v>-0.9279119013753974</v>
      </c>
      <c r="IK882">
        <v>-0.003643892653284941</v>
      </c>
      <c r="IL882">
        <v>8.948238347276123E-07</v>
      </c>
      <c r="IM882">
        <v>-2.445980282225029E-10</v>
      </c>
      <c r="IN882">
        <v>-0.1764634167570225</v>
      </c>
      <c r="IO882">
        <v>-0.01042730378795286</v>
      </c>
      <c r="IP882">
        <v>0.00100284695746963</v>
      </c>
      <c r="IQ882">
        <v>-1.701466411570297E-05</v>
      </c>
      <c r="IR882">
        <v>2</v>
      </c>
      <c r="IS882">
        <v>2310</v>
      </c>
      <c r="IT882">
        <v>1</v>
      </c>
      <c r="IU882">
        <v>25</v>
      </c>
      <c r="IV882">
        <v>85.59999999999999</v>
      </c>
      <c r="IW882">
        <v>85.3</v>
      </c>
      <c r="IX882">
        <v>1.02417</v>
      </c>
      <c r="IY882">
        <v>2.20947</v>
      </c>
      <c r="IZ882">
        <v>1.39648</v>
      </c>
      <c r="JA882">
        <v>2.35229</v>
      </c>
      <c r="JB882">
        <v>1.49536</v>
      </c>
      <c r="JC882">
        <v>2.40112</v>
      </c>
      <c r="JD882">
        <v>36.152</v>
      </c>
      <c r="JE882">
        <v>24.1663</v>
      </c>
      <c r="JF882">
        <v>18</v>
      </c>
      <c r="JG882">
        <v>501.487</v>
      </c>
      <c r="JH882">
        <v>445.886</v>
      </c>
      <c r="JI882">
        <v>24.9999</v>
      </c>
      <c r="JJ882">
        <v>26.1248</v>
      </c>
      <c r="JK882">
        <v>30.0001</v>
      </c>
      <c r="JL882">
        <v>26.0995</v>
      </c>
      <c r="JM882">
        <v>26.0412</v>
      </c>
      <c r="JN882">
        <v>20.5169</v>
      </c>
      <c r="JO882">
        <v>27.4746</v>
      </c>
      <c r="JP882">
        <v>78.4652</v>
      </c>
      <c r="JQ882">
        <v>25</v>
      </c>
      <c r="JR882">
        <v>399.919</v>
      </c>
      <c r="JS882">
        <v>20.4974</v>
      </c>
      <c r="JT882">
        <v>100.822</v>
      </c>
      <c r="JU882">
        <v>100.793</v>
      </c>
    </row>
    <row r="883" spans="1:281">
      <c r="A883">
        <v>867</v>
      </c>
      <c r="B883">
        <v>1658954367.6</v>
      </c>
      <c r="C883">
        <v>12729.59999990463</v>
      </c>
      <c r="D883" t="s">
        <v>2172</v>
      </c>
      <c r="E883" t="s">
        <v>2173</v>
      </c>
      <c r="F883">
        <v>5</v>
      </c>
      <c r="G883" t="s">
        <v>2169</v>
      </c>
      <c r="H883" t="s">
        <v>416</v>
      </c>
      <c r="I883">
        <v>1658954359.832142</v>
      </c>
      <c r="J883">
        <f>(K883)/1000</f>
        <v>0</v>
      </c>
      <c r="K883">
        <f>IF(CZ883, AN883, AH883)</f>
        <v>0</v>
      </c>
      <c r="L883">
        <f>IF(CZ883, AI883, AG883)</f>
        <v>0</v>
      </c>
      <c r="M883">
        <f>DB883 - IF(AU883&gt;1, L883*CV883*100.0/(AW883*DP883), 0)</f>
        <v>0</v>
      </c>
      <c r="N883">
        <f>((T883-J883/2)*M883-L883)/(T883+J883/2)</f>
        <v>0</v>
      </c>
      <c r="O883">
        <f>N883*(DI883+DJ883)/1000.0</f>
        <v>0</v>
      </c>
      <c r="P883">
        <f>(DB883 - IF(AU883&gt;1, L883*CV883*100.0/(AW883*DP883), 0))*(DI883+DJ883)/1000.0</f>
        <v>0</v>
      </c>
      <c r="Q883">
        <f>2.0/((1/S883-1/R883)+SIGN(S883)*SQRT((1/S883-1/R883)*(1/S883-1/R883) + 4*CW883/((CW883+1)*(CW883+1))*(2*1/S883*1/R883-1/R883*1/R883)))</f>
        <v>0</v>
      </c>
      <c r="R883">
        <f>IF(LEFT(CX883,1)&lt;&gt;"0",IF(LEFT(CX883,1)="1",3.0,CY883),$D$5+$E$5*(DP883*DI883/($K$5*1000))+$F$5*(DP883*DI883/($K$5*1000))*MAX(MIN(CV883,$J$5),$I$5)*MAX(MIN(CV883,$J$5),$I$5)+$G$5*MAX(MIN(CV883,$J$5),$I$5)*(DP883*DI883/($K$5*1000))+$H$5*(DP883*DI883/($K$5*1000))*(DP883*DI883/($K$5*1000)))</f>
        <v>0</v>
      </c>
      <c r="S883">
        <f>J883*(1000-(1000*0.61365*exp(17.502*W883/(240.97+W883))/(DI883+DJ883)+DD883)/2)/(1000*0.61365*exp(17.502*W883/(240.97+W883))/(DI883+DJ883)-DD883)</f>
        <v>0</v>
      </c>
      <c r="T883">
        <f>1/((CW883+1)/(Q883/1.6)+1/(R883/1.37)) + CW883/((CW883+1)/(Q883/1.6) + CW883/(R883/1.37))</f>
        <v>0</v>
      </c>
      <c r="U883">
        <f>(CR883*CU883)</f>
        <v>0</v>
      </c>
      <c r="V883">
        <f>(DK883+(U883+2*0.95*5.67E-8*(((DK883+$B$7)+273)^4-(DK883+273)^4)-44100*J883)/(1.84*29.3*R883+8*0.95*5.67E-8*(DK883+273)^3))</f>
        <v>0</v>
      </c>
      <c r="W883">
        <f>($C$7*DL883+$D$7*DM883+$E$7*V883)</f>
        <v>0</v>
      </c>
      <c r="X883">
        <f>0.61365*exp(17.502*W883/(240.97+W883))</f>
        <v>0</v>
      </c>
      <c r="Y883">
        <f>(Z883/AA883*100)</f>
        <v>0</v>
      </c>
      <c r="Z883">
        <f>DD883*(DI883+DJ883)/1000</f>
        <v>0</v>
      </c>
      <c r="AA883">
        <f>0.61365*exp(17.502*DK883/(240.97+DK883))</f>
        <v>0</v>
      </c>
      <c r="AB883">
        <f>(X883-DD883*(DI883+DJ883)/1000)</f>
        <v>0</v>
      </c>
      <c r="AC883">
        <f>(-J883*44100)</f>
        <v>0</v>
      </c>
      <c r="AD883">
        <f>2*29.3*R883*0.92*(DK883-W883)</f>
        <v>0</v>
      </c>
      <c r="AE883">
        <f>2*0.95*5.67E-8*(((DK883+$B$7)+273)^4-(W883+273)^4)</f>
        <v>0</v>
      </c>
      <c r="AF883">
        <f>U883+AE883+AC883+AD883</f>
        <v>0</v>
      </c>
      <c r="AG883">
        <f>DH883*AU883*(DC883-DB883*(1000-AU883*DE883)/(1000-AU883*DD883))/(100*CV883)</f>
        <v>0</v>
      </c>
      <c r="AH883">
        <f>1000*DH883*AU883*(DD883-DE883)/(100*CV883*(1000-AU883*DD883))</f>
        <v>0</v>
      </c>
      <c r="AI883">
        <f>(AJ883 - AK883 - DI883*1E3/(8.314*(DK883+273.15)) * AM883/DH883 * AL883) * DH883/(100*CV883) * (1000 - DE883)/1000</f>
        <v>0</v>
      </c>
      <c r="AJ883">
        <v>420.5316029743358</v>
      </c>
      <c r="AK883">
        <v>414.5600606060605</v>
      </c>
      <c r="AL883">
        <v>-0.9114070219862832</v>
      </c>
      <c r="AM883">
        <v>65.19830144557284</v>
      </c>
      <c r="AN883">
        <f>(AP883 - AO883 + DI883*1E3/(8.314*(DK883+273.15)) * AR883/DH883 * AQ883) * DH883/(100*CV883) * 1000/(1000 - AP883)</f>
        <v>0</v>
      </c>
      <c r="AO883">
        <v>20.6234021087691</v>
      </c>
      <c r="AP883">
        <v>23.88471878787879</v>
      </c>
      <c r="AQ883">
        <v>-5.183924841342869E-05</v>
      </c>
      <c r="AR883">
        <v>84.68827923057005</v>
      </c>
      <c r="AS883">
        <v>8</v>
      </c>
      <c r="AT883">
        <v>2</v>
      </c>
      <c r="AU883">
        <f>IF(AS883*$H$13&gt;=AW883,1.0,(AW883/(AW883-AS883*$H$13)))</f>
        <v>0</v>
      </c>
      <c r="AV883">
        <f>(AU883-1)*100</f>
        <v>0</v>
      </c>
      <c r="AW883">
        <f>MAX(0,($B$13+$C$13*DP883)/(1+$D$13*DP883)*DI883/(DK883+273)*$E$13)</f>
        <v>0</v>
      </c>
      <c r="AX883" t="s">
        <v>417</v>
      </c>
      <c r="AY883" t="s">
        <v>417</v>
      </c>
      <c r="AZ883">
        <v>0</v>
      </c>
      <c r="BA883">
        <v>0</v>
      </c>
      <c r="BB883">
        <f>1-AZ883/BA883</f>
        <v>0</v>
      </c>
      <c r="BC883">
        <v>0</v>
      </c>
      <c r="BD883" t="s">
        <v>417</v>
      </c>
      <c r="BE883" t="s">
        <v>417</v>
      </c>
      <c r="BF883">
        <v>0</v>
      </c>
      <c r="BG883">
        <v>0</v>
      </c>
      <c r="BH883">
        <f>1-BF883/BG883</f>
        <v>0</v>
      </c>
      <c r="BI883">
        <v>0.5</v>
      </c>
      <c r="BJ883">
        <f>CS883</f>
        <v>0</v>
      </c>
      <c r="BK883">
        <f>L883</f>
        <v>0</v>
      </c>
      <c r="BL883">
        <f>BH883*BI883*BJ883</f>
        <v>0</v>
      </c>
      <c r="BM883">
        <f>(BK883-BC883)/BJ883</f>
        <v>0</v>
      </c>
      <c r="BN883">
        <f>(BA883-BG883)/BG883</f>
        <v>0</v>
      </c>
      <c r="BO883">
        <f>AZ883/(BB883+AZ883/BG883)</f>
        <v>0</v>
      </c>
      <c r="BP883" t="s">
        <v>417</v>
      </c>
      <c r="BQ883">
        <v>0</v>
      </c>
      <c r="BR883">
        <f>IF(BQ883&lt;&gt;0, BQ883, BO883)</f>
        <v>0</v>
      </c>
      <c r="BS883">
        <f>1-BR883/BG883</f>
        <v>0</v>
      </c>
      <c r="BT883">
        <f>(BG883-BF883)/(BG883-BR883)</f>
        <v>0</v>
      </c>
      <c r="BU883">
        <f>(BA883-BG883)/(BA883-BR883)</f>
        <v>0</v>
      </c>
      <c r="BV883">
        <f>(BG883-BF883)/(BG883-AZ883)</f>
        <v>0</v>
      </c>
      <c r="BW883">
        <f>(BA883-BG883)/(BA883-AZ883)</f>
        <v>0</v>
      </c>
      <c r="BX883">
        <f>(BT883*BR883/BF883)</f>
        <v>0</v>
      </c>
      <c r="BY883">
        <f>(1-BX883)</f>
        <v>0</v>
      </c>
      <c r="BZ883">
        <v>1394</v>
      </c>
      <c r="CA883">
        <v>300</v>
      </c>
      <c r="CB883">
        <v>300</v>
      </c>
      <c r="CC883">
        <v>300</v>
      </c>
      <c r="CD883">
        <v>10389.3</v>
      </c>
      <c r="CE883">
        <v>1221.96</v>
      </c>
      <c r="CF883">
        <v>-0.00688733</v>
      </c>
      <c r="CG883">
        <v>0.34</v>
      </c>
      <c r="CH883" t="s">
        <v>417</v>
      </c>
      <c r="CI883" t="s">
        <v>417</v>
      </c>
      <c r="CJ883" t="s">
        <v>417</v>
      </c>
      <c r="CK883" t="s">
        <v>417</v>
      </c>
      <c r="CL883" t="s">
        <v>417</v>
      </c>
      <c r="CM883" t="s">
        <v>417</v>
      </c>
      <c r="CN883" t="s">
        <v>417</v>
      </c>
      <c r="CO883" t="s">
        <v>417</v>
      </c>
      <c r="CP883" t="s">
        <v>417</v>
      </c>
      <c r="CQ883" t="s">
        <v>417</v>
      </c>
      <c r="CR883">
        <f>$B$11*DQ883+$C$11*DR883+$F$11*EC883*(1-EF883)</f>
        <v>0</v>
      </c>
      <c r="CS883">
        <f>CR883*CT883</f>
        <v>0</v>
      </c>
      <c r="CT883">
        <f>($B$11*$D$9+$C$11*$D$9+$F$11*((EP883+EH883)/MAX(EP883+EH883+EQ883, 0.1)*$I$9+EQ883/MAX(EP883+EH883+EQ883, 0.1)*$J$9))/($B$11+$C$11+$F$11)</f>
        <v>0</v>
      </c>
      <c r="CU883">
        <f>($B$11*$K$9+$C$11*$K$9+$F$11*((EP883+EH883)/MAX(EP883+EH883+EQ883, 0.1)*$P$9+EQ883/MAX(EP883+EH883+EQ883, 0.1)*$Q$9))/($B$11+$C$11+$F$11)</f>
        <v>0</v>
      </c>
      <c r="CV883">
        <v>6</v>
      </c>
      <c r="CW883">
        <v>0.5</v>
      </c>
      <c r="CX883" t="s">
        <v>418</v>
      </c>
      <c r="CY883">
        <v>2</v>
      </c>
      <c r="CZ883" t="b">
        <v>1</v>
      </c>
      <c r="DA883">
        <v>1658954359.832142</v>
      </c>
      <c r="DB883">
        <v>407.6373571428572</v>
      </c>
      <c r="DC883">
        <v>417.0008214285716</v>
      </c>
      <c r="DD883">
        <v>23.90103214285714</v>
      </c>
      <c r="DE883">
        <v>20.62585</v>
      </c>
      <c r="DF883">
        <v>409.9254642857143</v>
      </c>
      <c r="DG883">
        <v>23.98545357142857</v>
      </c>
      <c r="DH883">
        <v>500.0029642857143</v>
      </c>
      <c r="DI883">
        <v>90.3415142857143</v>
      </c>
      <c r="DJ883">
        <v>0.09986880000000001</v>
      </c>
      <c r="DK883">
        <v>27.01048214285715</v>
      </c>
      <c r="DL883">
        <v>27.29474285714286</v>
      </c>
      <c r="DM883">
        <v>999.9000000000002</v>
      </c>
      <c r="DN883">
        <v>0</v>
      </c>
      <c r="DO883">
        <v>0</v>
      </c>
      <c r="DP883">
        <v>9996.876785714285</v>
      </c>
      <c r="DQ883">
        <v>0</v>
      </c>
      <c r="DR883">
        <v>11.2415</v>
      </c>
      <c r="DS883">
        <v>-9.363486071428573</v>
      </c>
      <c r="DT883">
        <v>417.6188214285714</v>
      </c>
      <c r="DU883">
        <v>425.7830357142857</v>
      </c>
      <c r="DV883">
        <v>3.275195357142857</v>
      </c>
      <c r="DW883">
        <v>417.0008214285716</v>
      </c>
      <c r="DX883">
        <v>20.62585</v>
      </c>
      <c r="DY883">
        <v>2.159256785714286</v>
      </c>
      <c r="DZ883">
        <v>1.863369642857143</v>
      </c>
      <c r="EA883">
        <v>18.66318571428571</v>
      </c>
      <c r="EB883">
        <v>16.32877142857143</v>
      </c>
      <c r="EC883">
        <v>2000.032142857143</v>
      </c>
      <c r="ED883">
        <v>0.9799985000000001</v>
      </c>
      <c r="EE883">
        <v>0.02000115</v>
      </c>
      <c r="EF883">
        <v>0</v>
      </c>
      <c r="EG883">
        <v>577.9618214285714</v>
      </c>
      <c r="EH883">
        <v>5.00097</v>
      </c>
      <c r="EI883">
        <v>11538.275</v>
      </c>
      <c r="EJ883">
        <v>16707.84285714286</v>
      </c>
      <c r="EK883">
        <v>37.25</v>
      </c>
      <c r="EL883">
        <v>37.812</v>
      </c>
      <c r="EM883">
        <v>37.187</v>
      </c>
      <c r="EN883">
        <v>37.562</v>
      </c>
      <c r="EO883">
        <v>38</v>
      </c>
      <c r="EP883">
        <v>1955.130714285714</v>
      </c>
      <c r="EQ883">
        <v>39.90142857142857</v>
      </c>
      <c r="ER883">
        <v>0</v>
      </c>
      <c r="ES883">
        <v>5161.799999952316</v>
      </c>
      <c r="ET883">
        <v>0</v>
      </c>
      <c r="EU883">
        <v>577.9683846153846</v>
      </c>
      <c r="EV883">
        <v>-0.2521025538305276</v>
      </c>
      <c r="EW883">
        <v>-12.07179487103277</v>
      </c>
      <c r="EX883">
        <v>11537.97307692308</v>
      </c>
      <c r="EY883">
        <v>15</v>
      </c>
      <c r="EZ883">
        <v>1658949246.1</v>
      </c>
      <c r="FA883" t="s">
        <v>1397</v>
      </c>
      <c r="FB883">
        <v>1658949228.6</v>
      </c>
      <c r="FC883">
        <v>1658949246.1</v>
      </c>
      <c r="FD883">
        <v>1</v>
      </c>
      <c r="FE883">
        <v>1.075</v>
      </c>
      <c r="FF883">
        <v>0.018</v>
      </c>
      <c r="FG883">
        <v>-2.327</v>
      </c>
      <c r="FH883">
        <v>-0.178</v>
      </c>
      <c r="FI883">
        <v>420</v>
      </c>
      <c r="FJ883">
        <v>13</v>
      </c>
      <c r="FK883">
        <v>0.09</v>
      </c>
      <c r="FL883">
        <v>0.02</v>
      </c>
      <c r="FM883">
        <v>-10.043857</v>
      </c>
      <c r="FN883">
        <v>25.2595684052533</v>
      </c>
      <c r="FO883">
        <v>3.154826222762674</v>
      </c>
      <c r="FP883">
        <v>0</v>
      </c>
      <c r="FQ883">
        <v>578.0104705882354</v>
      </c>
      <c r="FR883">
        <v>-0.4421390295460399</v>
      </c>
      <c r="FS883">
        <v>0.2350176758426487</v>
      </c>
      <c r="FT883">
        <v>1</v>
      </c>
      <c r="FU883">
        <v>3.271319</v>
      </c>
      <c r="FV883">
        <v>0.03150416510317396</v>
      </c>
      <c r="FW883">
        <v>0.01769584793108257</v>
      </c>
      <c r="FX883">
        <v>1</v>
      </c>
      <c r="FY883">
        <v>2</v>
      </c>
      <c r="FZ883">
        <v>3</v>
      </c>
      <c r="GA883" t="s">
        <v>420</v>
      </c>
      <c r="GB883">
        <v>2.98364</v>
      </c>
      <c r="GC883">
        <v>2.71526</v>
      </c>
      <c r="GD883">
        <v>0.0920854</v>
      </c>
      <c r="GE883">
        <v>0.090833</v>
      </c>
      <c r="GF883">
        <v>0.107132</v>
      </c>
      <c r="GG883">
        <v>0.0947723</v>
      </c>
      <c r="GH883">
        <v>28804</v>
      </c>
      <c r="GI883">
        <v>28953.3</v>
      </c>
      <c r="GJ883">
        <v>29483.1</v>
      </c>
      <c r="GK883">
        <v>29450</v>
      </c>
      <c r="GL883">
        <v>34865.7</v>
      </c>
      <c r="GM883">
        <v>35438.6</v>
      </c>
      <c r="GN883">
        <v>41527.8</v>
      </c>
      <c r="GO883">
        <v>41968.7</v>
      </c>
      <c r="GP883">
        <v>1.9355</v>
      </c>
      <c r="GQ883">
        <v>1.91795</v>
      </c>
      <c r="GR883">
        <v>0.122998</v>
      </c>
      <c r="GS883">
        <v>0</v>
      </c>
      <c r="GT883">
        <v>25.2878</v>
      </c>
      <c r="GU883">
        <v>999.9</v>
      </c>
      <c r="GV883">
        <v>51.6</v>
      </c>
      <c r="GW883">
        <v>31.5</v>
      </c>
      <c r="GX883">
        <v>26.5094</v>
      </c>
      <c r="GY883">
        <v>63.0236</v>
      </c>
      <c r="GZ883">
        <v>33.4415</v>
      </c>
      <c r="HA883">
        <v>1</v>
      </c>
      <c r="HB883">
        <v>-0.101555</v>
      </c>
      <c r="HC883">
        <v>0.174063</v>
      </c>
      <c r="HD883">
        <v>20.3332</v>
      </c>
      <c r="HE883">
        <v>5.21729</v>
      </c>
      <c r="HF883">
        <v>12.0099</v>
      </c>
      <c r="HG883">
        <v>4.9878</v>
      </c>
      <c r="HH883">
        <v>3.28863</v>
      </c>
      <c r="HI883">
        <v>9999</v>
      </c>
      <c r="HJ883">
        <v>9999</v>
      </c>
      <c r="HK883">
        <v>9999</v>
      </c>
      <c r="HL883">
        <v>158.2</v>
      </c>
      <c r="HM883">
        <v>1.8674</v>
      </c>
      <c r="HN883">
        <v>1.86646</v>
      </c>
      <c r="HO883">
        <v>1.86586</v>
      </c>
      <c r="HP883">
        <v>1.86584</v>
      </c>
      <c r="HQ883">
        <v>1.86768</v>
      </c>
      <c r="HR883">
        <v>1.87014</v>
      </c>
      <c r="HS883">
        <v>1.86876</v>
      </c>
      <c r="HT883">
        <v>1.87026</v>
      </c>
      <c r="HU883">
        <v>0</v>
      </c>
      <c r="HV883">
        <v>0</v>
      </c>
      <c r="HW883">
        <v>0</v>
      </c>
      <c r="HX883">
        <v>0</v>
      </c>
      <c r="HY883" t="s">
        <v>421</v>
      </c>
      <c r="HZ883" t="s">
        <v>422</v>
      </c>
      <c r="IA883" t="s">
        <v>423</v>
      </c>
      <c r="IB883" t="s">
        <v>423</v>
      </c>
      <c r="IC883" t="s">
        <v>423</v>
      </c>
      <c r="ID883" t="s">
        <v>423</v>
      </c>
      <c r="IE883">
        <v>0</v>
      </c>
      <c r="IF883">
        <v>100</v>
      </c>
      <c r="IG883">
        <v>100</v>
      </c>
      <c r="IH883">
        <v>-2.277</v>
      </c>
      <c r="II883">
        <v>-0.08450000000000001</v>
      </c>
      <c r="IJ883">
        <v>-0.9279119013753974</v>
      </c>
      <c r="IK883">
        <v>-0.003643892653284941</v>
      </c>
      <c r="IL883">
        <v>8.948238347276123E-07</v>
      </c>
      <c r="IM883">
        <v>-2.445980282225029E-10</v>
      </c>
      <c r="IN883">
        <v>-0.1764634167570225</v>
      </c>
      <c r="IO883">
        <v>-0.01042730378795286</v>
      </c>
      <c r="IP883">
        <v>0.00100284695746963</v>
      </c>
      <c r="IQ883">
        <v>-1.701466411570297E-05</v>
      </c>
      <c r="IR883">
        <v>2</v>
      </c>
      <c r="IS883">
        <v>2310</v>
      </c>
      <c r="IT883">
        <v>1</v>
      </c>
      <c r="IU883">
        <v>25</v>
      </c>
      <c r="IV883">
        <v>85.7</v>
      </c>
      <c r="IW883">
        <v>85.40000000000001</v>
      </c>
      <c r="IX883">
        <v>0.994873</v>
      </c>
      <c r="IY883">
        <v>2.21069</v>
      </c>
      <c r="IZ883">
        <v>1.39648</v>
      </c>
      <c r="JA883">
        <v>2.35229</v>
      </c>
      <c r="JB883">
        <v>1.49536</v>
      </c>
      <c r="JC883">
        <v>2.40967</v>
      </c>
      <c r="JD883">
        <v>36.152</v>
      </c>
      <c r="JE883">
        <v>24.1663</v>
      </c>
      <c r="JF883">
        <v>18</v>
      </c>
      <c r="JG883">
        <v>501.329</v>
      </c>
      <c r="JH883">
        <v>446.153</v>
      </c>
      <c r="JI883">
        <v>24.9998</v>
      </c>
      <c r="JJ883">
        <v>26.125</v>
      </c>
      <c r="JK883">
        <v>30.0002</v>
      </c>
      <c r="JL883">
        <v>26.0995</v>
      </c>
      <c r="JM883">
        <v>26.0422</v>
      </c>
      <c r="JN883">
        <v>19.9252</v>
      </c>
      <c r="JO883">
        <v>27.7468</v>
      </c>
      <c r="JP883">
        <v>78.4652</v>
      </c>
      <c r="JQ883">
        <v>25</v>
      </c>
      <c r="JR883">
        <v>379.867</v>
      </c>
      <c r="JS883">
        <v>20.4481</v>
      </c>
      <c r="JT883">
        <v>100.821</v>
      </c>
      <c r="JU883">
        <v>100.793</v>
      </c>
    </row>
    <row r="884" spans="1:281">
      <c r="A884">
        <v>868</v>
      </c>
      <c r="B884">
        <v>1658954372.6</v>
      </c>
      <c r="C884">
        <v>12734.59999990463</v>
      </c>
      <c r="D884" t="s">
        <v>2174</v>
      </c>
      <c r="E884" t="s">
        <v>2175</v>
      </c>
      <c r="F884">
        <v>5</v>
      </c>
      <c r="G884" t="s">
        <v>2169</v>
      </c>
      <c r="H884" t="s">
        <v>416</v>
      </c>
      <c r="I884">
        <v>1658954365.1</v>
      </c>
      <c r="J884">
        <f>(K884)/1000</f>
        <v>0</v>
      </c>
      <c r="K884">
        <f>IF(CZ884, AN884, AH884)</f>
        <v>0</v>
      </c>
      <c r="L884">
        <f>IF(CZ884, AI884, AG884)</f>
        <v>0</v>
      </c>
      <c r="M884">
        <f>DB884 - IF(AU884&gt;1, L884*CV884*100.0/(AW884*DP884), 0)</f>
        <v>0</v>
      </c>
      <c r="N884">
        <f>((T884-J884/2)*M884-L884)/(T884+J884/2)</f>
        <v>0</v>
      </c>
      <c r="O884">
        <f>N884*(DI884+DJ884)/1000.0</f>
        <v>0</v>
      </c>
      <c r="P884">
        <f>(DB884 - IF(AU884&gt;1, L884*CV884*100.0/(AW884*DP884), 0))*(DI884+DJ884)/1000.0</f>
        <v>0</v>
      </c>
      <c r="Q884">
        <f>2.0/((1/S884-1/R884)+SIGN(S884)*SQRT((1/S884-1/R884)*(1/S884-1/R884) + 4*CW884/((CW884+1)*(CW884+1))*(2*1/S884*1/R884-1/R884*1/R884)))</f>
        <v>0</v>
      </c>
      <c r="R884">
        <f>IF(LEFT(CX884,1)&lt;&gt;"0",IF(LEFT(CX884,1)="1",3.0,CY884),$D$5+$E$5*(DP884*DI884/($K$5*1000))+$F$5*(DP884*DI884/($K$5*1000))*MAX(MIN(CV884,$J$5),$I$5)*MAX(MIN(CV884,$J$5),$I$5)+$G$5*MAX(MIN(CV884,$J$5),$I$5)*(DP884*DI884/($K$5*1000))+$H$5*(DP884*DI884/($K$5*1000))*(DP884*DI884/($K$5*1000)))</f>
        <v>0</v>
      </c>
      <c r="S884">
        <f>J884*(1000-(1000*0.61365*exp(17.502*W884/(240.97+W884))/(DI884+DJ884)+DD884)/2)/(1000*0.61365*exp(17.502*W884/(240.97+W884))/(DI884+DJ884)-DD884)</f>
        <v>0</v>
      </c>
      <c r="T884">
        <f>1/((CW884+1)/(Q884/1.6)+1/(R884/1.37)) + CW884/((CW884+1)/(Q884/1.6) + CW884/(R884/1.37))</f>
        <v>0</v>
      </c>
      <c r="U884">
        <f>(CR884*CU884)</f>
        <v>0</v>
      </c>
      <c r="V884">
        <f>(DK884+(U884+2*0.95*5.67E-8*(((DK884+$B$7)+273)^4-(DK884+273)^4)-44100*J884)/(1.84*29.3*R884+8*0.95*5.67E-8*(DK884+273)^3))</f>
        <v>0</v>
      </c>
      <c r="W884">
        <f>($C$7*DL884+$D$7*DM884+$E$7*V884)</f>
        <v>0</v>
      </c>
      <c r="X884">
        <f>0.61365*exp(17.502*W884/(240.97+W884))</f>
        <v>0</v>
      </c>
      <c r="Y884">
        <f>(Z884/AA884*100)</f>
        <v>0</v>
      </c>
      <c r="Z884">
        <f>DD884*(DI884+DJ884)/1000</f>
        <v>0</v>
      </c>
      <c r="AA884">
        <f>0.61365*exp(17.502*DK884/(240.97+DK884))</f>
        <v>0</v>
      </c>
      <c r="AB884">
        <f>(X884-DD884*(DI884+DJ884)/1000)</f>
        <v>0</v>
      </c>
      <c r="AC884">
        <f>(-J884*44100)</f>
        <v>0</v>
      </c>
      <c r="AD884">
        <f>2*29.3*R884*0.92*(DK884-W884)</f>
        <v>0</v>
      </c>
      <c r="AE884">
        <f>2*0.95*5.67E-8*(((DK884+$B$7)+273)^4-(W884+273)^4)</f>
        <v>0</v>
      </c>
      <c r="AF884">
        <f>U884+AE884+AC884+AD884</f>
        <v>0</v>
      </c>
      <c r="AG884">
        <f>DH884*AU884*(DC884-DB884*(1000-AU884*DE884)/(1000-AU884*DD884))/(100*CV884)</f>
        <v>0</v>
      </c>
      <c r="AH884">
        <f>1000*DH884*AU884*(DD884-DE884)/(100*CV884*(1000-AU884*DD884))</f>
        <v>0</v>
      </c>
      <c r="AI884">
        <f>(AJ884 - AK884 - DI884*1E3/(8.314*(DK884+273.15)) * AM884/DH884 * AL884) * DH884/(100*CV884) * (1000 - DE884)/1000</f>
        <v>0</v>
      </c>
      <c r="AJ884">
        <v>405.4082074963789</v>
      </c>
      <c r="AK884">
        <v>405.2860848484847</v>
      </c>
      <c r="AL884">
        <v>-2.028076462337763</v>
      </c>
      <c r="AM884">
        <v>65.19830144557284</v>
      </c>
      <c r="AN884">
        <f>(AP884 - AO884 + DI884*1E3/(8.314*(DK884+273.15)) * AR884/DH884 * AQ884) * DH884/(100*CV884) * 1000/(1000 - AP884)</f>
        <v>0</v>
      </c>
      <c r="AO884">
        <v>20.57833010202395</v>
      </c>
      <c r="AP884">
        <v>23.87161818181818</v>
      </c>
      <c r="AQ884">
        <v>-0.0003946023603731321</v>
      </c>
      <c r="AR884">
        <v>84.68827923057005</v>
      </c>
      <c r="AS884">
        <v>8</v>
      </c>
      <c r="AT884">
        <v>2</v>
      </c>
      <c r="AU884">
        <f>IF(AS884*$H$13&gt;=AW884,1.0,(AW884/(AW884-AS884*$H$13)))</f>
        <v>0</v>
      </c>
      <c r="AV884">
        <f>(AU884-1)*100</f>
        <v>0</v>
      </c>
      <c r="AW884">
        <f>MAX(0,($B$13+$C$13*DP884)/(1+$D$13*DP884)*DI884/(DK884+273)*$E$13)</f>
        <v>0</v>
      </c>
      <c r="AX884" t="s">
        <v>417</v>
      </c>
      <c r="AY884" t="s">
        <v>417</v>
      </c>
      <c r="AZ884">
        <v>0</v>
      </c>
      <c r="BA884">
        <v>0</v>
      </c>
      <c r="BB884">
        <f>1-AZ884/BA884</f>
        <v>0</v>
      </c>
      <c r="BC884">
        <v>0</v>
      </c>
      <c r="BD884" t="s">
        <v>417</v>
      </c>
      <c r="BE884" t="s">
        <v>417</v>
      </c>
      <c r="BF884">
        <v>0</v>
      </c>
      <c r="BG884">
        <v>0</v>
      </c>
      <c r="BH884">
        <f>1-BF884/BG884</f>
        <v>0</v>
      </c>
      <c r="BI884">
        <v>0.5</v>
      </c>
      <c r="BJ884">
        <f>CS884</f>
        <v>0</v>
      </c>
      <c r="BK884">
        <f>L884</f>
        <v>0</v>
      </c>
      <c r="BL884">
        <f>BH884*BI884*BJ884</f>
        <v>0</v>
      </c>
      <c r="BM884">
        <f>(BK884-BC884)/BJ884</f>
        <v>0</v>
      </c>
      <c r="BN884">
        <f>(BA884-BG884)/BG884</f>
        <v>0</v>
      </c>
      <c r="BO884">
        <f>AZ884/(BB884+AZ884/BG884)</f>
        <v>0</v>
      </c>
      <c r="BP884" t="s">
        <v>417</v>
      </c>
      <c r="BQ884">
        <v>0</v>
      </c>
      <c r="BR884">
        <f>IF(BQ884&lt;&gt;0, BQ884, BO884)</f>
        <v>0</v>
      </c>
      <c r="BS884">
        <f>1-BR884/BG884</f>
        <v>0</v>
      </c>
      <c r="BT884">
        <f>(BG884-BF884)/(BG884-BR884)</f>
        <v>0</v>
      </c>
      <c r="BU884">
        <f>(BA884-BG884)/(BA884-BR884)</f>
        <v>0</v>
      </c>
      <c r="BV884">
        <f>(BG884-BF884)/(BG884-AZ884)</f>
        <v>0</v>
      </c>
      <c r="BW884">
        <f>(BA884-BG884)/(BA884-AZ884)</f>
        <v>0</v>
      </c>
      <c r="BX884">
        <f>(BT884*BR884/BF884)</f>
        <v>0</v>
      </c>
      <c r="BY884">
        <f>(1-BX884)</f>
        <v>0</v>
      </c>
      <c r="BZ884">
        <v>1394</v>
      </c>
      <c r="CA884">
        <v>300</v>
      </c>
      <c r="CB884">
        <v>300</v>
      </c>
      <c r="CC884">
        <v>300</v>
      </c>
      <c r="CD884">
        <v>10389.3</v>
      </c>
      <c r="CE884">
        <v>1221.96</v>
      </c>
      <c r="CF884">
        <v>-0.00688733</v>
      </c>
      <c r="CG884">
        <v>0.34</v>
      </c>
      <c r="CH884" t="s">
        <v>417</v>
      </c>
      <c r="CI884" t="s">
        <v>417</v>
      </c>
      <c r="CJ884" t="s">
        <v>417</v>
      </c>
      <c r="CK884" t="s">
        <v>417</v>
      </c>
      <c r="CL884" t="s">
        <v>417</v>
      </c>
      <c r="CM884" t="s">
        <v>417</v>
      </c>
      <c r="CN884" t="s">
        <v>417</v>
      </c>
      <c r="CO884" t="s">
        <v>417</v>
      </c>
      <c r="CP884" t="s">
        <v>417</v>
      </c>
      <c r="CQ884" t="s">
        <v>417</v>
      </c>
      <c r="CR884">
        <f>$B$11*DQ884+$C$11*DR884+$F$11*EC884*(1-EF884)</f>
        <v>0</v>
      </c>
      <c r="CS884">
        <f>CR884*CT884</f>
        <v>0</v>
      </c>
      <c r="CT884">
        <f>($B$11*$D$9+$C$11*$D$9+$F$11*((EP884+EH884)/MAX(EP884+EH884+EQ884, 0.1)*$I$9+EQ884/MAX(EP884+EH884+EQ884, 0.1)*$J$9))/($B$11+$C$11+$F$11)</f>
        <v>0</v>
      </c>
      <c r="CU884">
        <f>($B$11*$K$9+$C$11*$K$9+$F$11*((EP884+EH884)/MAX(EP884+EH884+EQ884, 0.1)*$P$9+EQ884/MAX(EP884+EH884+EQ884, 0.1)*$Q$9))/($B$11+$C$11+$F$11)</f>
        <v>0</v>
      </c>
      <c r="CV884">
        <v>6</v>
      </c>
      <c r="CW884">
        <v>0.5</v>
      </c>
      <c r="CX884" t="s">
        <v>418</v>
      </c>
      <c r="CY884">
        <v>2</v>
      </c>
      <c r="CZ884" t="b">
        <v>1</v>
      </c>
      <c r="DA884">
        <v>1658954365.1</v>
      </c>
      <c r="DB884">
        <v>404.7545925925926</v>
      </c>
      <c r="DC884">
        <v>409.0252962962963</v>
      </c>
      <c r="DD884">
        <v>23.88621851851851</v>
      </c>
      <c r="DE884">
        <v>20.60253333333333</v>
      </c>
      <c r="DF884">
        <v>407.034</v>
      </c>
      <c r="DG884">
        <v>23.97075925925926</v>
      </c>
      <c r="DH884">
        <v>500.0311851851853</v>
      </c>
      <c r="DI884">
        <v>90.34194814814815</v>
      </c>
      <c r="DJ884">
        <v>0.09997580740740741</v>
      </c>
      <c r="DK884">
        <v>27.00731851851852</v>
      </c>
      <c r="DL884">
        <v>27.29387777777778</v>
      </c>
      <c r="DM884">
        <v>999.9000000000001</v>
      </c>
      <c r="DN884">
        <v>0</v>
      </c>
      <c r="DO884">
        <v>0</v>
      </c>
      <c r="DP884">
        <v>9997.451851851851</v>
      </c>
      <c r="DQ884">
        <v>0</v>
      </c>
      <c r="DR884">
        <v>11.2415</v>
      </c>
      <c r="DS884">
        <v>-4.270623666666667</v>
      </c>
      <c r="DT884">
        <v>414.6592962962963</v>
      </c>
      <c r="DU884">
        <v>417.629888888889</v>
      </c>
      <c r="DV884">
        <v>3.283697777777778</v>
      </c>
      <c r="DW884">
        <v>409.0252962962963</v>
      </c>
      <c r="DX884">
        <v>20.60253333333333</v>
      </c>
      <c r="DY884">
        <v>2.157928518518518</v>
      </c>
      <c r="DZ884">
        <v>1.861272222222222</v>
      </c>
      <c r="EA884">
        <v>18.65335185185185</v>
      </c>
      <c r="EB884">
        <v>16.31107777777778</v>
      </c>
      <c r="EC884">
        <v>2000.021851851852</v>
      </c>
      <c r="ED884">
        <v>0.9799982222222224</v>
      </c>
      <c r="EE884">
        <v>0.02000143703703704</v>
      </c>
      <c r="EF884">
        <v>0</v>
      </c>
      <c r="EG884">
        <v>577.9028518518519</v>
      </c>
      <c r="EH884">
        <v>5.00097</v>
      </c>
      <c r="EI884">
        <v>11535.37777777778</v>
      </c>
      <c r="EJ884">
        <v>16707.76666666667</v>
      </c>
      <c r="EK884">
        <v>37.25</v>
      </c>
      <c r="EL884">
        <v>37.8074074074074</v>
      </c>
      <c r="EM884">
        <v>37.187</v>
      </c>
      <c r="EN884">
        <v>37.562</v>
      </c>
      <c r="EO884">
        <v>38</v>
      </c>
      <c r="EP884">
        <v>1955.12</v>
      </c>
      <c r="EQ884">
        <v>39.90185185185185</v>
      </c>
      <c r="ER884">
        <v>0</v>
      </c>
      <c r="ES884">
        <v>5166.599999904633</v>
      </c>
      <c r="ET884">
        <v>0</v>
      </c>
      <c r="EU884">
        <v>577.8957692307692</v>
      </c>
      <c r="EV884">
        <v>-1.256683758676043</v>
      </c>
      <c r="EW884">
        <v>-49.34017099300772</v>
      </c>
      <c r="EX884">
        <v>11535.12307692308</v>
      </c>
      <c r="EY884">
        <v>15</v>
      </c>
      <c r="EZ884">
        <v>1658949246.1</v>
      </c>
      <c r="FA884" t="s">
        <v>1397</v>
      </c>
      <c r="FB884">
        <v>1658949228.6</v>
      </c>
      <c r="FC884">
        <v>1658949246.1</v>
      </c>
      <c r="FD884">
        <v>1</v>
      </c>
      <c r="FE884">
        <v>1.075</v>
      </c>
      <c r="FF884">
        <v>0.018</v>
      </c>
      <c r="FG884">
        <v>-2.327</v>
      </c>
      <c r="FH884">
        <v>-0.178</v>
      </c>
      <c r="FI884">
        <v>420</v>
      </c>
      <c r="FJ884">
        <v>13</v>
      </c>
      <c r="FK884">
        <v>0.09</v>
      </c>
      <c r="FL884">
        <v>0.02</v>
      </c>
      <c r="FM884">
        <v>-6.368094700000001</v>
      </c>
      <c r="FN884">
        <v>59.83362319699819</v>
      </c>
      <c r="FO884">
        <v>6.169976825738527</v>
      </c>
      <c r="FP884">
        <v>0</v>
      </c>
      <c r="FQ884">
        <v>577.9633529411765</v>
      </c>
      <c r="FR884">
        <v>-0.6252711983621049</v>
      </c>
      <c r="FS884">
        <v>0.2424966806750329</v>
      </c>
      <c r="FT884">
        <v>1</v>
      </c>
      <c r="FU884">
        <v>3.283478</v>
      </c>
      <c r="FV884">
        <v>0.09161921200749734</v>
      </c>
      <c r="FW884">
        <v>0.01846486341677077</v>
      </c>
      <c r="FX884">
        <v>1</v>
      </c>
      <c r="FY884">
        <v>2</v>
      </c>
      <c r="FZ884">
        <v>3</v>
      </c>
      <c r="GA884" t="s">
        <v>420</v>
      </c>
      <c r="GB884">
        <v>2.98387</v>
      </c>
      <c r="GC884">
        <v>2.71589</v>
      </c>
      <c r="GD884">
        <v>0.0904199</v>
      </c>
      <c r="GE884">
        <v>0.08809350000000001</v>
      </c>
      <c r="GF884">
        <v>0.107085</v>
      </c>
      <c r="GG884">
        <v>0.09454990000000001</v>
      </c>
      <c r="GH884">
        <v>28857.1</v>
      </c>
      <c r="GI884">
        <v>29040.4</v>
      </c>
      <c r="GJ884">
        <v>29483.4</v>
      </c>
      <c r="GK884">
        <v>29449.9</v>
      </c>
      <c r="GL884">
        <v>34867.4</v>
      </c>
      <c r="GM884">
        <v>35447.5</v>
      </c>
      <c r="GN884">
        <v>41527.8</v>
      </c>
      <c r="GO884">
        <v>41968.7</v>
      </c>
      <c r="GP884">
        <v>1.93572</v>
      </c>
      <c r="GQ884">
        <v>1.91705</v>
      </c>
      <c r="GR884">
        <v>0.122543</v>
      </c>
      <c r="GS884">
        <v>0</v>
      </c>
      <c r="GT884">
        <v>25.2856</v>
      </c>
      <c r="GU884">
        <v>999.9</v>
      </c>
      <c r="GV884">
        <v>51.6</v>
      </c>
      <c r="GW884">
        <v>31.5</v>
      </c>
      <c r="GX884">
        <v>26.5107</v>
      </c>
      <c r="GY884">
        <v>62.8836</v>
      </c>
      <c r="GZ884">
        <v>33.5737</v>
      </c>
      <c r="HA884">
        <v>1</v>
      </c>
      <c r="HB884">
        <v>-0.101601</v>
      </c>
      <c r="HC884">
        <v>0.174156</v>
      </c>
      <c r="HD884">
        <v>20.3331</v>
      </c>
      <c r="HE884">
        <v>5.21729</v>
      </c>
      <c r="HF884">
        <v>12.0099</v>
      </c>
      <c r="HG884">
        <v>4.98875</v>
      </c>
      <c r="HH884">
        <v>3.28858</v>
      </c>
      <c r="HI884">
        <v>9999</v>
      </c>
      <c r="HJ884">
        <v>9999</v>
      </c>
      <c r="HK884">
        <v>9999</v>
      </c>
      <c r="HL884">
        <v>158.2</v>
      </c>
      <c r="HM884">
        <v>1.86741</v>
      </c>
      <c r="HN884">
        <v>1.86646</v>
      </c>
      <c r="HO884">
        <v>1.86587</v>
      </c>
      <c r="HP884">
        <v>1.86584</v>
      </c>
      <c r="HQ884">
        <v>1.86768</v>
      </c>
      <c r="HR884">
        <v>1.87014</v>
      </c>
      <c r="HS884">
        <v>1.86874</v>
      </c>
      <c r="HT884">
        <v>1.87026</v>
      </c>
      <c r="HU884">
        <v>0</v>
      </c>
      <c r="HV884">
        <v>0</v>
      </c>
      <c r="HW884">
        <v>0</v>
      </c>
      <c r="HX884">
        <v>0</v>
      </c>
      <c r="HY884" t="s">
        <v>421</v>
      </c>
      <c r="HZ884" t="s">
        <v>422</v>
      </c>
      <c r="IA884" t="s">
        <v>423</v>
      </c>
      <c r="IB884" t="s">
        <v>423</v>
      </c>
      <c r="IC884" t="s">
        <v>423</v>
      </c>
      <c r="ID884" t="s">
        <v>423</v>
      </c>
      <c r="IE884">
        <v>0</v>
      </c>
      <c r="IF884">
        <v>100</v>
      </c>
      <c r="IG884">
        <v>100</v>
      </c>
      <c r="IH884">
        <v>-2.248</v>
      </c>
      <c r="II884">
        <v>-0.08459999999999999</v>
      </c>
      <c r="IJ884">
        <v>-0.9279119013753974</v>
      </c>
      <c r="IK884">
        <v>-0.003643892653284941</v>
      </c>
      <c r="IL884">
        <v>8.948238347276123E-07</v>
      </c>
      <c r="IM884">
        <v>-2.445980282225029E-10</v>
      </c>
      <c r="IN884">
        <v>-0.1764634167570225</v>
      </c>
      <c r="IO884">
        <v>-0.01042730378795286</v>
      </c>
      <c r="IP884">
        <v>0.00100284695746963</v>
      </c>
      <c r="IQ884">
        <v>-1.701466411570297E-05</v>
      </c>
      <c r="IR884">
        <v>2</v>
      </c>
      <c r="IS884">
        <v>2310</v>
      </c>
      <c r="IT884">
        <v>1</v>
      </c>
      <c r="IU884">
        <v>25</v>
      </c>
      <c r="IV884">
        <v>85.7</v>
      </c>
      <c r="IW884">
        <v>85.40000000000001</v>
      </c>
      <c r="IX884">
        <v>0.959473</v>
      </c>
      <c r="IY884">
        <v>2.20947</v>
      </c>
      <c r="IZ884">
        <v>1.39648</v>
      </c>
      <c r="JA884">
        <v>2.35107</v>
      </c>
      <c r="JB884">
        <v>1.49536</v>
      </c>
      <c r="JC884">
        <v>2.38037</v>
      </c>
      <c r="JD884">
        <v>36.152</v>
      </c>
      <c r="JE884">
        <v>24.1663</v>
      </c>
      <c r="JF884">
        <v>18</v>
      </c>
      <c r="JG884">
        <v>501.472</v>
      </c>
      <c r="JH884">
        <v>445.604</v>
      </c>
      <c r="JI884">
        <v>24.9999</v>
      </c>
      <c r="JJ884">
        <v>26.1253</v>
      </c>
      <c r="JK884">
        <v>30.0002</v>
      </c>
      <c r="JL884">
        <v>26.0995</v>
      </c>
      <c r="JM884">
        <v>26.0422</v>
      </c>
      <c r="JN884">
        <v>19.2211</v>
      </c>
      <c r="JO884">
        <v>28.0276</v>
      </c>
      <c r="JP884">
        <v>78.0947</v>
      </c>
      <c r="JQ884">
        <v>25</v>
      </c>
      <c r="JR884">
        <v>366.492</v>
      </c>
      <c r="JS884">
        <v>20.4029</v>
      </c>
      <c r="JT884">
        <v>100.821</v>
      </c>
      <c r="JU884">
        <v>100.793</v>
      </c>
    </row>
    <row r="885" spans="1:281">
      <c r="A885">
        <v>869</v>
      </c>
      <c r="B885">
        <v>1658954377.6</v>
      </c>
      <c r="C885">
        <v>12739.59999990463</v>
      </c>
      <c r="D885" t="s">
        <v>2176</v>
      </c>
      <c r="E885" t="s">
        <v>2177</v>
      </c>
      <c r="F885">
        <v>5</v>
      </c>
      <c r="G885" t="s">
        <v>2169</v>
      </c>
      <c r="H885" t="s">
        <v>416</v>
      </c>
      <c r="I885">
        <v>1658954369.814285</v>
      </c>
      <c r="J885">
        <f>(K885)/1000</f>
        <v>0</v>
      </c>
      <c r="K885">
        <f>IF(CZ885, AN885, AH885)</f>
        <v>0</v>
      </c>
      <c r="L885">
        <f>IF(CZ885, AI885, AG885)</f>
        <v>0</v>
      </c>
      <c r="M885">
        <f>DB885 - IF(AU885&gt;1, L885*CV885*100.0/(AW885*DP885), 0)</f>
        <v>0</v>
      </c>
      <c r="N885">
        <f>((T885-J885/2)*M885-L885)/(T885+J885/2)</f>
        <v>0</v>
      </c>
      <c r="O885">
        <f>N885*(DI885+DJ885)/1000.0</f>
        <v>0</v>
      </c>
      <c r="P885">
        <f>(DB885 - IF(AU885&gt;1, L885*CV885*100.0/(AW885*DP885), 0))*(DI885+DJ885)/1000.0</f>
        <v>0</v>
      </c>
      <c r="Q885">
        <f>2.0/((1/S885-1/R885)+SIGN(S885)*SQRT((1/S885-1/R885)*(1/S885-1/R885) + 4*CW885/((CW885+1)*(CW885+1))*(2*1/S885*1/R885-1/R885*1/R885)))</f>
        <v>0</v>
      </c>
      <c r="R885">
        <f>IF(LEFT(CX885,1)&lt;&gt;"0",IF(LEFT(CX885,1)="1",3.0,CY885),$D$5+$E$5*(DP885*DI885/($K$5*1000))+$F$5*(DP885*DI885/($K$5*1000))*MAX(MIN(CV885,$J$5),$I$5)*MAX(MIN(CV885,$J$5),$I$5)+$G$5*MAX(MIN(CV885,$J$5),$I$5)*(DP885*DI885/($K$5*1000))+$H$5*(DP885*DI885/($K$5*1000))*(DP885*DI885/($K$5*1000)))</f>
        <v>0</v>
      </c>
      <c r="S885">
        <f>J885*(1000-(1000*0.61365*exp(17.502*W885/(240.97+W885))/(DI885+DJ885)+DD885)/2)/(1000*0.61365*exp(17.502*W885/(240.97+W885))/(DI885+DJ885)-DD885)</f>
        <v>0</v>
      </c>
      <c r="T885">
        <f>1/((CW885+1)/(Q885/1.6)+1/(R885/1.37)) + CW885/((CW885+1)/(Q885/1.6) + CW885/(R885/1.37))</f>
        <v>0</v>
      </c>
      <c r="U885">
        <f>(CR885*CU885)</f>
        <v>0</v>
      </c>
      <c r="V885">
        <f>(DK885+(U885+2*0.95*5.67E-8*(((DK885+$B$7)+273)^4-(DK885+273)^4)-44100*J885)/(1.84*29.3*R885+8*0.95*5.67E-8*(DK885+273)^3))</f>
        <v>0</v>
      </c>
      <c r="W885">
        <f>($C$7*DL885+$D$7*DM885+$E$7*V885)</f>
        <v>0</v>
      </c>
      <c r="X885">
        <f>0.61365*exp(17.502*W885/(240.97+W885))</f>
        <v>0</v>
      </c>
      <c r="Y885">
        <f>(Z885/AA885*100)</f>
        <v>0</v>
      </c>
      <c r="Z885">
        <f>DD885*(DI885+DJ885)/1000</f>
        <v>0</v>
      </c>
      <c r="AA885">
        <f>0.61365*exp(17.502*DK885/(240.97+DK885))</f>
        <v>0</v>
      </c>
      <c r="AB885">
        <f>(X885-DD885*(DI885+DJ885)/1000)</f>
        <v>0</v>
      </c>
      <c r="AC885">
        <f>(-J885*44100)</f>
        <v>0</v>
      </c>
      <c r="AD885">
        <f>2*29.3*R885*0.92*(DK885-W885)</f>
        <v>0</v>
      </c>
      <c r="AE885">
        <f>2*0.95*5.67E-8*(((DK885+$B$7)+273)^4-(W885+273)^4)</f>
        <v>0</v>
      </c>
      <c r="AF885">
        <f>U885+AE885+AC885+AD885</f>
        <v>0</v>
      </c>
      <c r="AG885">
        <f>DH885*AU885*(DC885-DB885*(1000-AU885*DE885)/(1000-AU885*DD885))/(100*CV885)</f>
        <v>0</v>
      </c>
      <c r="AH885">
        <f>1000*DH885*AU885*(DD885-DE885)/(100*CV885*(1000-AU885*DD885))</f>
        <v>0</v>
      </c>
      <c r="AI885">
        <f>(AJ885 - AK885 - DI885*1E3/(8.314*(DK885+273.15)) * AM885/DH885 * AL885) * DH885/(100*CV885) * (1000 - DE885)/1000</f>
        <v>0</v>
      </c>
      <c r="AJ885">
        <v>388.925841194443</v>
      </c>
      <c r="AK885">
        <v>392.2117030303029</v>
      </c>
      <c r="AL885">
        <v>-2.70964260064089</v>
      </c>
      <c r="AM885">
        <v>65.19830144557284</v>
      </c>
      <c r="AN885">
        <f>(AP885 - AO885 + DI885*1E3/(8.314*(DK885+273.15)) * AR885/DH885 * AQ885) * DH885/(100*CV885) * 1000/(1000 - AP885)</f>
        <v>0</v>
      </c>
      <c r="AO885">
        <v>20.48766415330266</v>
      </c>
      <c r="AP885">
        <v>23.83285030303031</v>
      </c>
      <c r="AQ885">
        <v>-0.005212221987532454</v>
      </c>
      <c r="AR885">
        <v>84.68827923057005</v>
      </c>
      <c r="AS885">
        <v>8</v>
      </c>
      <c r="AT885">
        <v>2</v>
      </c>
      <c r="AU885">
        <f>IF(AS885*$H$13&gt;=AW885,1.0,(AW885/(AW885-AS885*$H$13)))</f>
        <v>0</v>
      </c>
      <c r="AV885">
        <f>(AU885-1)*100</f>
        <v>0</v>
      </c>
      <c r="AW885">
        <f>MAX(0,($B$13+$C$13*DP885)/(1+$D$13*DP885)*DI885/(DK885+273)*$E$13)</f>
        <v>0</v>
      </c>
      <c r="AX885" t="s">
        <v>417</v>
      </c>
      <c r="AY885" t="s">
        <v>417</v>
      </c>
      <c r="AZ885">
        <v>0</v>
      </c>
      <c r="BA885">
        <v>0</v>
      </c>
      <c r="BB885">
        <f>1-AZ885/BA885</f>
        <v>0</v>
      </c>
      <c r="BC885">
        <v>0</v>
      </c>
      <c r="BD885" t="s">
        <v>417</v>
      </c>
      <c r="BE885" t="s">
        <v>417</v>
      </c>
      <c r="BF885">
        <v>0</v>
      </c>
      <c r="BG885">
        <v>0</v>
      </c>
      <c r="BH885">
        <f>1-BF885/BG885</f>
        <v>0</v>
      </c>
      <c r="BI885">
        <v>0.5</v>
      </c>
      <c r="BJ885">
        <f>CS885</f>
        <v>0</v>
      </c>
      <c r="BK885">
        <f>L885</f>
        <v>0</v>
      </c>
      <c r="BL885">
        <f>BH885*BI885*BJ885</f>
        <v>0</v>
      </c>
      <c r="BM885">
        <f>(BK885-BC885)/BJ885</f>
        <v>0</v>
      </c>
      <c r="BN885">
        <f>(BA885-BG885)/BG885</f>
        <v>0</v>
      </c>
      <c r="BO885">
        <f>AZ885/(BB885+AZ885/BG885)</f>
        <v>0</v>
      </c>
      <c r="BP885" t="s">
        <v>417</v>
      </c>
      <c r="BQ885">
        <v>0</v>
      </c>
      <c r="BR885">
        <f>IF(BQ885&lt;&gt;0, BQ885, BO885)</f>
        <v>0</v>
      </c>
      <c r="BS885">
        <f>1-BR885/BG885</f>
        <v>0</v>
      </c>
      <c r="BT885">
        <f>(BG885-BF885)/(BG885-BR885)</f>
        <v>0</v>
      </c>
      <c r="BU885">
        <f>(BA885-BG885)/(BA885-BR885)</f>
        <v>0</v>
      </c>
      <c r="BV885">
        <f>(BG885-BF885)/(BG885-AZ885)</f>
        <v>0</v>
      </c>
      <c r="BW885">
        <f>(BA885-BG885)/(BA885-AZ885)</f>
        <v>0</v>
      </c>
      <c r="BX885">
        <f>(BT885*BR885/BF885)</f>
        <v>0</v>
      </c>
      <c r="BY885">
        <f>(1-BX885)</f>
        <v>0</v>
      </c>
      <c r="BZ885">
        <v>1394</v>
      </c>
      <c r="CA885">
        <v>300</v>
      </c>
      <c r="CB885">
        <v>300</v>
      </c>
      <c r="CC885">
        <v>300</v>
      </c>
      <c r="CD885">
        <v>10389.3</v>
      </c>
      <c r="CE885">
        <v>1221.96</v>
      </c>
      <c r="CF885">
        <v>-0.00688733</v>
      </c>
      <c r="CG885">
        <v>0.34</v>
      </c>
      <c r="CH885" t="s">
        <v>417</v>
      </c>
      <c r="CI885" t="s">
        <v>417</v>
      </c>
      <c r="CJ885" t="s">
        <v>417</v>
      </c>
      <c r="CK885" t="s">
        <v>417</v>
      </c>
      <c r="CL885" t="s">
        <v>417</v>
      </c>
      <c r="CM885" t="s">
        <v>417</v>
      </c>
      <c r="CN885" t="s">
        <v>417</v>
      </c>
      <c r="CO885" t="s">
        <v>417</v>
      </c>
      <c r="CP885" t="s">
        <v>417</v>
      </c>
      <c r="CQ885" t="s">
        <v>417</v>
      </c>
      <c r="CR885">
        <f>$B$11*DQ885+$C$11*DR885+$F$11*EC885*(1-EF885)</f>
        <v>0</v>
      </c>
      <c r="CS885">
        <f>CR885*CT885</f>
        <v>0</v>
      </c>
      <c r="CT885">
        <f>($B$11*$D$9+$C$11*$D$9+$F$11*((EP885+EH885)/MAX(EP885+EH885+EQ885, 0.1)*$I$9+EQ885/MAX(EP885+EH885+EQ885, 0.1)*$J$9))/($B$11+$C$11+$F$11)</f>
        <v>0</v>
      </c>
      <c r="CU885">
        <f>($B$11*$K$9+$C$11*$K$9+$F$11*((EP885+EH885)/MAX(EP885+EH885+EQ885, 0.1)*$P$9+EQ885/MAX(EP885+EH885+EQ885, 0.1)*$Q$9))/($B$11+$C$11+$F$11)</f>
        <v>0</v>
      </c>
      <c r="CV885">
        <v>6</v>
      </c>
      <c r="CW885">
        <v>0.5</v>
      </c>
      <c r="CX885" t="s">
        <v>418</v>
      </c>
      <c r="CY885">
        <v>2</v>
      </c>
      <c r="CZ885" t="b">
        <v>1</v>
      </c>
      <c r="DA885">
        <v>1658954369.814285</v>
      </c>
      <c r="DB885">
        <v>398.4632857142857</v>
      </c>
      <c r="DC885">
        <v>396.7635357142857</v>
      </c>
      <c r="DD885">
        <v>23.87270714285714</v>
      </c>
      <c r="DE885">
        <v>20.54933571428572</v>
      </c>
      <c r="DF885">
        <v>400.7233928571429</v>
      </c>
      <c r="DG885">
        <v>23.95734642857143</v>
      </c>
      <c r="DH885">
        <v>500.0523571428571</v>
      </c>
      <c r="DI885">
        <v>90.34156071428572</v>
      </c>
      <c r="DJ885">
        <v>0.1000078464285714</v>
      </c>
      <c r="DK885">
        <v>27.00134285714286</v>
      </c>
      <c r="DL885">
        <v>27.29610714285714</v>
      </c>
      <c r="DM885">
        <v>999.9000000000002</v>
      </c>
      <c r="DN885">
        <v>0</v>
      </c>
      <c r="DO885">
        <v>0</v>
      </c>
      <c r="DP885">
        <v>10000.31285714286</v>
      </c>
      <c r="DQ885">
        <v>0</v>
      </c>
      <c r="DR885">
        <v>11.2415</v>
      </c>
      <c r="DS885">
        <v>1.699747535714286</v>
      </c>
      <c r="DT885">
        <v>408.2083928571428</v>
      </c>
      <c r="DU885">
        <v>405.0888214285714</v>
      </c>
      <c r="DV885">
        <v>3.323381785714286</v>
      </c>
      <c r="DW885">
        <v>396.7635357142857</v>
      </c>
      <c r="DX885">
        <v>20.54933571428572</v>
      </c>
      <c r="DY885">
        <v>2.156698571428572</v>
      </c>
      <c r="DZ885">
        <v>1.856458571428572</v>
      </c>
      <c r="EA885">
        <v>18.64423571428571</v>
      </c>
      <c r="EB885">
        <v>16.27036785714285</v>
      </c>
      <c r="EC885">
        <v>1999.995357142857</v>
      </c>
      <c r="ED885">
        <v>0.9799979642857144</v>
      </c>
      <c r="EE885">
        <v>0.02000170357142858</v>
      </c>
      <c r="EF885">
        <v>0</v>
      </c>
      <c r="EG885">
        <v>577.5874285714286</v>
      </c>
      <c r="EH885">
        <v>5.00097</v>
      </c>
      <c r="EI885">
        <v>11527.50357142857</v>
      </c>
      <c r="EJ885">
        <v>16707.53571428572</v>
      </c>
      <c r="EK885">
        <v>37.25</v>
      </c>
      <c r="EL885">
        <v>37.80757142857143</v>
      </c>
      <c r="EM885">
        <v>37.187</v>
      </c>
      <c r="EN885">
        <v>37.562</v>
      </c>
      <c r="EO885">
        <v>38</v>
      </c>
      <c r="EP885">
        <v>1955.093928571428</v>
      </c>
      <c r="EQ885">
        <v>39.90142857142857</v>
      </c>
      <c r="ER885">
        <v>0</v>
      </c>
      <c r="ES885">
        <v>5171.399999856949</v>
      </c>
      <c r="ET885">
        <v>0</v>
      </c>
      <c r="EU885">
        <v>577.5588076923076</v>
      </c>
      <c r="EV885">
        <v>-5.903282048889221</v>
      </c>
      <c r="EW885">
        <v>-134.7623931028656</v>
      </c>
      <c r="EX885">
        <v>11527.17692307692</v>
      </c>
      <c r="EY885">
        <v>15</v>
      </c>
      <c r="EZ885">
        <v>1658949246.1</v>
      </c>
      <c r="FA885" t="s">
        <v>1397</v>
      </c>
      <c r="FB885">
        <v>1658949228.6</v>
      </c>
      <c r="FC885">
        <v>1658949246.1</v>
      </c>
      <c r="FD885">
        <v>1</v>
      </c>
      <c r="FE885">
        <v>1.075</v>
      </c>
      <c r="FF885">
        <v>0.018</v>
      </c>
      <c r="FG885">
        <v>-2.327</v>
      </c>
      <c r="FH885">
        <v>-0.178</v>
      </c>
      <c r="FI885">
        <v>420</v>
      </c>
      <c r="FJ885">
        <v>13</v>
      </c>
      <c r="FK885">
        <v>0.09</v>
      </c>
      <c r="FL885">
        <v>0.02</v>
      </c>
      <c r="FM885">
        <v>-2.53612595</v>
      </c>
      <c r="FN885">
        <v>76.16649784615386</v>
      </c>
      <c r="FO885">
        <v>7.431298221424548</v>
      </c>
      <c r="FP885">
        <v>0</v>
      </c>
      <c r="FQ885">
        <v>577.7326470588235</v>
      </c>
      <c r="FR885">
        <v>-3.086997704301237</v>
      </c>
      <c r="FS885">
        <v>0.4518721762487898</v>
      </c>
      <c r="FT885">
        <v>0</v>
      </c>
      <c r="FU885">
        <v>3.30159475</v>
      </c>
      <c r="FV885">
        <v>0.3912966979362119</v>
      </c>
      <c r="FW885">
        <v>0.04380986658205545</v>
      </c>
      <c r="FX885">
        <v>0</v>
      </c>
      <c r="FY885">
        <v>0</v>
      </c>
      <c r="FZ885">
        <v>3</v>
      </c>
      <c r="GA885" t="s">
        <v>439</v>
      </c>
      <c r="GB885">
        <v>2.98357</v>
      </c>
      <c r="GC885">
        <v>2.71562</v>
      </c>
      <c r="GD885">
        <v>0.0881184</v>
      </c>
      <c r="GE885">
        <v>0.0851832</v>
      </c>
      <c r="GF885">
        <v>0.106955</v>
      </c>
      <c r="GG885">
        <v>0.0940889</v>
      </c>
      <c r="GH885">
        <v>28929.9</v>
      </c>
      <c r="GI885">
        <v>29132.6</v>
      </c>
      <c r="GJ885">
        <v>29483.2</v>
      </c>
      <c r="GK885">
        <v>29449.4</v>
      </c>
      <c r="GL885">
        <v>34872.3</v>
      </c>
      <c r="GM885">
        <v>35465.2</v>
      </c>
      <c r="GN885">
        <v>41527.5</v>
      </c>
      <c r="GO885">
        <v>41967.9</v>
      </c>
      <c r="GP885">
        <v>1.9356</v>
      </c>
      <c r="GQ885">
        <v>1.917</v>
      </c>
      <c r="GR885">
        <v>0.122234</v>
      </c>
      <c r="GS885">
        <v>0</v>
      </c>
      <c r="GT885">
        <v>25.2821</v>
      </c>
      <c r="GU885">
        <v>999.9</v>
      </c>
      <c r="GV885">
        <v>51.6</v>
      </c>
      <c r="GW885">
        <v>31.5</v>
      </c>
      <c r="GX885">
        <v>26.5119</v>
      </c>
      <c r="GY885">
        <v>63.1036</v>
      </c>
      <c r="GZ885">
        <v>33.6378</v>
      </c>
      <c r="HA885">
        <v>1</v>
      </c>
      <c r="HB885">
        <v>-0.101443</v>
      </c>
      <c r="HC885">
        <v>0.17323</v>
      </c>
      <c r="HD885">
        <v>20.333</v>
      </c>
      <c r="HE885">
        <v>5.21654</v>
      </c>
      <c r="HF885">
        <v>12.0099</v>
      </c>
      <c r="HG885">
        <v>4.989</v>
      </c>
      <c r="HH885">
        <v>3.2885</v>
      </c>
      <c r="HI885">
        <v>9999</v>
      </c>
      <c r="HJ885">
        <v>9999</v>
      </c>
      <c r="HK885">
        <v>9999</v>
      </c>
      <c r="HL885">
        <v>158.2</v>
      </c>
      <c r="HM885">
        <v>1.86742</v>
      </c>
      <c r="HN885">
        <v>1.86646</v>
      </c>
      <c r="HO885">
        <v>1.86584</v>
      </c>
      <c r="HP885">
        <v>1.86584</v>
      </c>
      <c r="HQ885">
        <v>1.86768</v>
      </c>
      <c r="HR885">
        <v>1.87014</v>
      </c>
      <c r="HS885">
        <v>1.86875</v>
      </c>
      <c r="HT885">
        <v>1.87027</v>
      </c>
      <c r="HU885">
        <v>0</v>
      </c>
      <c r="HV885">
        <v>0</v>
      </c>
      <c r="HW885">
        <v>0</v>
      </c>
      <c r="HX885">
        <v>0</v>
      </c>
      <c r="HY885" t="s">
        <v>421</v>
      </c>
      <c r="HZ885" t="s">
        <v>422</v>
      </c>
      <c r="IA885" t="s">
        <v>423</v>
      </c>
      <c r="IB885" t="s">
        <v>423</v>
      </c>
      <c r="IC885" t="s">
        <v>423</v>
      </c>
      <c r="ID885" t="s">
        <v>423</v>
      </c>
      <c r="IE885">
        <v>0</v>
      </c>
      <c r="IF885">
        <v>100</v>
      </c>
      <c r="IG885">
        <v>100</v>
      </c>
      <c r="IH885">
        <v>-2.208</v>
      </c>
      <c r="II885">
        <v>-0.08500000000000001</v>
      </c>
      <c r="IJ885">
        <v>-0.9279119013753974</v>
      </c>
      <c r="IK885">
        <v>-0.003643892653284941</v>
      </c>
      <c r="IL885">
        <v>8.948238347276123E-07</v>
      </c>
      <c r="IM885">
        <v>-2.445980282225029E-10</v>
      </c>
      <c r="IN885">
        <v>-0.1764634167570225</v>
      </c>
      <c r="IO885">
        <v>-0.01042730378795286</v>
      </c>
      <c r="IP885">
        <v>0.00100284695746963</v>
      </c>
      <c r="IQ885">
        <v>-1.701466411570297E-05</v>
      </c>
      <c r="IR885">
        <v>2</v>
      </c>
      <c r="IS885">
        <v>2310</v>
      </c>
      <c r="IT885">
        <v>1</v>
      </c>
      <c r="IU885">
        <v>25</v>
      </c>
      <c r="IV885">
        <v>85.8</v>
      </c>
      <c r="IW885">
        <v>85.5</v>
      </c>
      <c r="IX885">
        <v>0.9277339999999999</v>
      </c>
      <c r="IY885">
        <v>2.21802</v>
      </c>
      <c r="IZ885">
        <v>1.39648</v>
      </c>
      <c r="JA885">
        <v>2.35107</v>
      </c>
      <c r="JB885">
        <v>1.49536</v>
      </c>
      <c r="JC885">
        <v>2.36572</v>
      </c>
      <c r="JD885">
        <v>36.152</v>
      </c>
      <c r="JE885">
        <v>24.1663</v>
      </c>
      <c r="JF885">
        <v>18</v>
      </c>
      <c r="JG885">
        <v>501.392</v>
      </c>
      <c r="JH885">
        <v>445.573</v>
      </c>
      <c r="JI885">
        <v>24.9998</v>
      </c>
      <c r="JJ885">
        <v>26.1273</v>
      </c>
      <c r="JK885">
        <v>30.0002</v>
      </c>
      <c r="JL885">
        <v>26.0995</v>
      </c>
      <c r="JM885">
        <v>26.0422</v>
      </c>
      <c r="JN885">
        <v>18.5848</v>
      </c>
      <c r="JO885">
        <v>28.0276</v>
      </c>
      <c r="JP885">
        <v>78.0947</v>
      </c>
      <c r="JQ885">
        <v>25</v>
      </c>
      <c r="JR885">
        <v>346.437</v>
      </c>
      <c r="JS885">
        <v>20.4008</v>
      </c>
      <c r="JT885">
        <v>100.82</v>
      </c>
      <c r="JU885">
        <v>100.791</v>
      </c>
    </row>
    <row r="886" spans="1:281">
      <c r="A886">
        <v>870</v>
      </c>
      <c r="B886">
        <v>1658954382.6</v>
      </c>
      <c r="C886">
        <v>12744.59999990463</v>
      </c>
      <c r="D886" t="s">
        <v>2178</v>
      </c>
      <c r="E886" t="s">
        <v>2179</v>
      </c>
      <c r="F886">
        <v>5</v>
      </c>
      <c r="G886" t="s">
        <v>2169</v>
      </c>
      <c r="H886" t="s">
        <v>416</v>
      </c>
      <c r="I886">
        <v>1658954375.1</v>
      </c>
      <c r="J886">
        <f>(K886)/1000</f>
        <v>0</v>
      </c>
      <c r="K886">
        <f>IF(CZ886, AN886, AH886)</f>
        <v>0</v>
      </c>
      <c r="L886">
        <f>IF(CZ886, AI886, AG886)</f>
        <v>0</v>
      </c>
      <c r="M886">
        <f>DB886 - IF(AU886&gt;1, L886*CV886*100.0/(AW886*DP886), 0)</f>
        <v>0</v>
      </c>
      <c r="N886">
        <f>((T886-J886/2)*M886-L886)/(T886+J886/2)</f>
        <v>0</v>
      </c>
      <c r="O886">
        <f>N886*(DI886+DJ886)/1000.0</f>
        <v>0</v>
      </c>
      <c r="P886">
        <f>(DB886 - IF(AU886&gt;1, L886*CV886*100.0/(AW886*DP886), 0))*(DI886+DJ886)/1000.0</f>
        <v>0</v>
      </c>
      <c r="Q886">
        <f>2.0/((1/S886-1/R886)+SIGN(S886)*SQRT((1/S886-1/R886)*(1/S886-1/R886) + 4*CW886/((CW886+1)*(CW886+1))*(2*1/S886*1/R886-1/R886*1/R886)))</f>
        <v>0</v>
      </c>
      <c r="R886">
        <f>IF(LEFT(CX886,1)&lt;&gt;"0",IF(LEFT(CX886,1)="1",3.0,CY886),$D$5+$E$5*(DP886*DI886/($K$5*1000))+$F$5*(DP886*DI886/($K$5*1000))*MAX(MIN(CV886,$J$5),$I$5)*MAX(MIN(CV886,$J$5),$I$5)+$G$5*MAX(MIN(CV886,$J$5),$I$5)*(DP886*DI886/($K$5*1000))+$H$5*(DP886*DI886/($K$5*1000))*(DP886*DI886/($K$5*1000)))</f>
        <v>0</v>
      </c>
      <c r="S886">
        <f>J886*(1000-(1000*0.61365*exp(17.502*W886/(240.97+W886))/(DI886+DJ886)+DD886)/2)/(1000*0.61365*exp(17.502*W886/(240.97+W886))/(DI886+DJ886)-DD886)</f>
        <v>0</v>
      </c>
      <c r="T886">
        <f>1/((CW886+1)/(Q886/1.6)+1/(R886/1.37)) + CW886/((CW886+1)/(Q886/1.6) + CW886/(R886/1.37))</f>
        <v>0</v>
      </c>
      <c r="U886">
        <f>(CR886*CU886)</f>
        <v>0</v>
      </c>
      <c r="V886">
        <f>(DK886+(U886+2*0.95*5.67E-8*(((DK886+$B$7)+273)^4-(DK886+273)^4)-44100*J886)/(1.84*29.3*R886+8*0.95*5.67E-8*(DK886+273)^3))</f>
        <v>0</v>
      </c>
      <c r="W886">
        <f>($C$7*DL886+$D$7*DM886+$E$7*V886)</f>
        <v>0</v>
      </c>
      <c r="X886">
        <f>0.61365*exp(17.502*W886/(240.97+W886))</f>
        <v>0</v>
      </c>
      <c r="Y886">
        <f>(Z886/AA886*100)</f>
        <v>0</v>
      </c>
      <c r="Z886">
        <f>DD886*(DI886+DJ886)/1000</f>
        <v>0</v>
      </c>
      <c r="AA886">
        <f>0.61365*exp(17.502*DK886/(240.97+DK886))</f>
        <v>0</v>
      </c>
      <c r="AB886">
        <f>(X886-DD886*(DI886+DJ886)/1000)</f>
        <v>0</v>
      </c>
      <c r="AC886">
        <f>(-J886*44100)</f>
        <v>0</v>
      </c>
      <c r="AD886">
        <f>2*29.3*R886*0.92*(DK886-W886)</f>
        <v>0</v>
      </c>
      <c r="AE886">
        <f>2*0.95*5.67E-8*(((DK886+$B$7)+273)^4-(W886+273)^4)</f>
        <v>0</v>
      </c>
      <c r="AF886">
        <f>U886+AE886+AC886+AD886</f>
        <v>0</v>
      </c>
      <c r="AG886">
        <f>DH886*AU886*(DC886-DB886*(1000-AU886*DE886)/(1000-AU886*DD886))/(100*CV886)</f>
        <v>0</v>
      </c>
      <c r="AH886">
        <f>1000*DH886*AU886*(DD886-DE886)/(100*CV886*(1000-AU886*DD886))</f>
        <v>0</v>
      </c>
      <c r="AI886">
        <f>(AJ886 - AK886 - DI886*1E3/(8.314*(DK886+273.15)) * AM886/DH886 * AL886) * DH886/(100*CV886) * (1000 - DE886)/1000</f>
        <v>0</v>
      </c>
      <c r="AJ886">
        <v>371.7620625449334</v>
      </c>
      <c r="AK886">
        <v>377.1123515151516</v>
      </c>
      <c r="AL886">
        <v>-3.072277852275576</v>
      </c>
      <c r="AM886">
        <v>65.19830144557284</v>
      </c>
      <c r="AN886">
        <f>(AP886 - AO886 + DI886*1E3/(8.314*(DK886+273.15)) * AR886/DH886 * AQ886) * DH886/(100*CV886) * 1000/(1000 - AP886)</f>
        <v>0</v>
      </c>
      <c r="AO886">
        <v>20.36540503890365</v>
      </c>
      <c r="AP886">
        <v>23.77485818181818</v>
      </c>
      <c r="AQ886">
        <v>-0.01401636727457032</v>
      </c>
      <c r="AR886">
        <v>84.68827923057005</v>
      </c>
      <c r="AS886">
        <v>8</v>
      </c>
      <c r="AT886">
        <v>2</v>
      </c>
      <c r="AU886">
        <f>IF(AS886*$H$13&gt;=AW886,1.0,(AW886/(AW886-AS886*$H$13)))</f>
        <v>0</v>
      </c>
      <c r="AV886">
        <f>(AU886-1)*100</f>
        <v>0</v>
      </c>
      <c r="AW886">
        <f>MAX(0,($B$13+$C$13*DP886)/(1+$D$13*DP886)*DI886/(DK886+273)*$E$13)</f>
        <v>0</v>
      </c>
      <c r="AX886" t="s">
        <v>417</v>
      </c>
      <c r="AY886" t="s">
        <v>417</v>
      </c>
      <c r="AZ886">
        <v>0</v>
      </c>
      <c r="BA886">
        <v>0</v>
      </c>
      <c r="BB886">
        <f>1-AZ886/BA886</f>
        <v>0</v>
      </c>
      <c r="BC886">
        <v>0</v>
      </c>
      <c r="BD886" t="s">
        <v>417</v>
      </c>
      <c r="BE886" t="s">
        <v>417</v>
      </c>
      <c r="BF886">
        <v>0</v>
      </c>
      <c r="BG886">
        <v>0</v>
      </c>
      <c r="BH886">
        <f>1-BF886/BG886</f>
        <v>0</v>
      </c>
      <c r="BI886">
        <v>0.5</v>
      </c>
      <c r="BJ886">
        <f>CS886</f>
        <v>0</v>
      </c>
      <c r="BK886">
        <f>L886</f>
        <v>0</v>
      </c>
      <c r="BL886">
        <f>BH886*BI886*BJ886</f>
        <v>0</v>
      </c>
      <c r="BM886">
        <f>(BK886-BC886)/BJ886</f>
        <v>0</v>
      </c>
      <c r="BN886">
        <f>(BA886-BG886)/BG886</f>
        <v>0</v>
      </c>
      <c r="BO886">
        <f>AZ886/(BB886+AZ886/BG886)</f>
        <v>0</v>
      </c>
      <c r="BP886" t="s">
        <v>417</v>
      </c>
      <c r="BQ886">
        <v>0</v>
      </c>
      <c r="BR886">
        <f>IF(BQ886&lt;&gt;0, BQ886, BO886)</f>
        <v>0</v>
      </c>
      <c r="BS886">
        <f>1-BR886/BG886</f>
        <v>0</v>
      </c>
      <c r="BT886">
        <f>(BG886-BF886)/(BG886-BR886)</f>
        <v>0</v>
      </c>
      <c r="BU886">
        <f>(BA886-BG886)/(BA886-BR886)</f>
        <v>0</v>
      </c>
      <c r="BV886">
        <f>(BG886-BF886)/(BG886-AZ886)</f>
        <v>0</v>
      </c>
      <c r="BW886">
        <f>(BA886-BG886)/(BA886-AZ886)</f>
        <v>0</v>
      </c>
      <c r="BX886">
        <f>(BT886*BR886/BF886)</f>
        <v>0</v>
      </c>
      <c r="BY886">
        <f>(1-BX886)</f>
        <v>0</v>
      </c>
      <c r="BZ886">
        <v>1394</v>
      </c>
      <c r="CA886">
        <v>300</v>
      </c>
      <c r="CB886">
        <v>300</v>
      </c>
      <c r="CC886">
        <v>300</v>
      </c>
      <c r="CD886">
        <v>10389.3</v>
      </c>
      <c r="CE886">
        <v>1221.96</v>
      </c>
      <c r="CF886">
        <v>-0.00688733</v>
      </c>
      <c r="CG886">
        <v>0.34</v>
      </c>
      <c r="CH886" t="s">
        <v>417</v>
      </c>
      <c r="CI886" t="s">
        <v>417</v>
      </c>
      <c r="CJ886" t="s">
        <v>417</v>
      </c>
      <c r="CK886" t="s">
        <v>417</v>
      </c>
      <c r="CL886" t="s">
        <v>417</v>
      </c>
      <c r="CM886" t="s">
        <v>417</v>
      </c>
      <c r="CN886" t="s">
        <v>417</v>
      </c>
      <c r="CO886" t="s">
        <v>417</v>
      </c>
      <c r="CP886" t="s">
        <v>417</v>
      </c>
      <c r="CQ886" t="s">
        <v>417</v>
      </c>
      <c r="CR886">
        <f>$B$11*DQ886+$C$11*DR886+$F$11*EC886*(1-EF886)</f>
        <v>0</v>
      </c>
      <c r="CS886">
        <f>CR886*CT886</f>
        <v>0</v>
      </c>
      <c r="CT886">
        <f>($B$11*$D$9+$C$11*$D$9+$F$11*((EP886+EH886)/MAX(EP886+EH886+EQ886, 0.1)*$I$9+EQ886/MAX(EP886+EH886+EQ886, 0.1)*$J$9))/($B$11+$C$11+$F$11)</f>
        <v>0</v>
      </c>
      <c r="CU886">
        <f>($B$11*$K$9+$C$11*$K$9+$F$11*((EP886+EH886)/MAX(EP886+EH886+EQ886, 0.1)*$P$9+EQ886/MAX(EP886+EH886+EQ886, 0.1)*$Q$9))/($B$11+$C$11+$F$11)</f>
        <v>0</v>
      </c>
      <c r="CV886">
        <v>6</v>
      </c>
      <c r="CW886">
        <v>0.5</v>
      </c>
      <c r="CX886" t="s">
        <v>418</v>
      </c>
      <c r="CY886">
        <v>2</v>
      </c>
      <c r="CZ886" t="b">
        <v>1</v>
      </c>
      <c r="DA886">
        <v>1658954375.1</v>
      </c>
      <c r="DB886">
        <v>387.3188518518519</v>
      </c>
      <c r="DC886">
        <v>380.1056296296297</v>
      </c>
      <c r="DD886">
        <v>23.84168518518518</v>
      </c>
      <c r="DE886">
        <v>20.46147407407407</v>
      </c>
      <c r="DF886">
        <v>389.5448148148149</v>
      </c>
      <c r="DG886">
        <v>23.92659259259259</v>
      </c>
      <c r="DH886">
        <v>500.0504074074074</v>
      </c>
      <c r="DI886">
        <v>90.34110370370371</v>
      </c>
      <c r="DJ886">
        <v>0.1000219703703704</v>
      </c>
      <c r="DK886">
        <v>27.00133333333333</v>
      </c>
      <c r="DL886">
        <v>27.28462962962963</v>
      </c>
      <c r="DM886">
        <v>999.9000000000001</v>
      </c>
      <c r="DN886">
        <v>0</v>
      </c>
      <c r="DO886">
        <v>0</v>
      </c>
      <c r="DP886">
        <v>10000.3937037037</v>
      </c>
      <c r="DQ886">
        <v>0</v>
      </c>
      <c r="DR886">
        <v>11.2415</v>
      </c>
      <c r="DS886">
        <v>7.213179296296297</v>
      </c>
      <c r="DT886">
        <v>396.779</v>
      </c>
      <c r="DU886">
        <v>388.0469629629629</v>
      </c>
      <c r="DV886">
        <v>3.380217037037037</v>
      </c>
      <c r="DW886">
        <v>380.1056296296297</v>
      </c>
      <c r="DX886">
        <v>20.46147407407407</v>
      </c>
      <c r="DY886">
        <v>2.153884814814815</v>
      </c>
      <c r="DZ886">
        <v>1.848512222222223</v>
      </c>
      <c r="EA886">
        <v>18.62336666666667</v>
      </c>
      <c r="EB886">
        <v>16.20304074074074</v>
      </c>
      <c r="EC886">
        <v>1999.997777777778</v>
      </c>
      <c r="ED886">
        <v>0.9799978888888888</v>
      </c>
      <c r="EE886">
        <v>0.02000178148148149</v>
      </c>
      <c r="EF886">
        <v>0</v>
      </c>
      <c r="EG886">
        <v>576.8131111111112</v>
      </c>
      <c r="EH886">
        <v>5.00097</v>
      </c>
      <c r="EI886">
        <v>11510.75925925926</v>
      </c>
      <c r="EJ886">
        <v>16707.55185185185</v>
      </c>
      <c r="EK886">
        <v>37.25</v>
      </c>
      <c r="EL886">
        <v>37.79592592592593</v>
      </c>
      <c r="EM886">
        <v>37.18240740740741</v>
      </c>
      <c r="EN886">
        <v>37.562</v>
      </c>
      <c r="EO886">
        <v>38</v>
      </c>
      <c r="EP886">
        <v>1955.096296296296</v>
      </c>
      <c r="EQ886">
        <v>39.90148148148148</v>
      </c>
      <c r="ER886">
        <v>0</v>
      </c>
      <c r="ES886">
        <v>5176.799999952316</v>
      </c>
      <c r="ET886">
        <v>0</v>
      </c>
      <c r="EU886">
        <v>576.70852</v>
      </c>
      <c r="EV886">
        <v>-12.67299999320807</v>
      </c>
      <c r="EW886">
        <v>-264.8846150304435</v>
      </c>
      <c r="EX886">
        <v>11508.5</v>
      </c>
      <c r="EY886">
        <v>15</v>
      </c>
      <c r="EZ886">
        <v>1658949246.1</v>
      </c>
      <c r="FA886" t="s">
        <v>1397</v>
      </c>
      <c r="FB886">
        <v>1658949228.6</v>
      </c>
      <c r="FC886">
        <v>1658949246.1</v>
      </c>
      <c r="FD886">
        <v>1</v>
      </c>
      <c r="FE886">
        <v>1.075</v>
      </c>
      <c r="FF886">
        <v>0.018</v>
      </c>
      <c r="FG886">
        <v>-2.327</v>
      </c>
      <c r="FH886">
        <v>-0.178</v>
      </c>
      <c r="FI886">
        <v>420</v>
      </c>
      <c r="FJ886">
        <v>13</v>
      </c>
      <c r="FK886">
        <v>0.09</v>
      </c>
      <c r="FL886">
        <v>0.02</v>
      </c>
      <c r="FM886">
        <v>3.095876390243903</v>
      </c>
      <c r="FN886">
        <v>66.04679550522646</v>
      </c>
      <c r="FO886">
        <v>6.703304492060628</v>
      </c>
      <c r="FP886">
        <v>0</v>
      </c>
      <c r="FQ886">
        <v>577.2035588235294</v>
      </c>
      <c r="FR886">
        <v>-8.183666920646351</v>
      </c>
      <c r="FS886">
        <v>0.8960877777111589</v>
      </c>
      <c r="FT886">
        <v>0</v>
      </c>
      <c r="FU886">
        <v>3.345145365853659</v>
      </c>
      <c r="FV886">
        <v>0.6681967944250883</v>
      </c>
      <c r="FW886">
        <v>0.06816064482467087</v>
      </c>
      <c r="FX886">
        <v>0</v>
      </c>
      <c r="FY886">
        <v>0</v>
      </c>
      <c r="FZ886">
        <v>3</v>
      </c>
      <c r="GA886" t="s">
        <v>439</v>
      </c>
      <c r="GB886">
        <v>2.98381</v>
      </c>
      <c r="GC886">
        <v>2.7156</v>
      </c>
      <c r="GD886">
        <v>0.0854418</v>
      </c>
      <c r="GE886">
        <v>0.0821645</v>
      </c>
      <c r="GF886">
        <v>0.106781</v>
      </c>
      <c r="GG886">
        <v>0.0939827</v>
      </c>
      <c r="GH886">
        <v>29014.1</v>
      </c>
      <c r="GI886">
        <v>29228.8</v>
      </c>
      <c r="GJ886">
        <v>29482.5</v>
      </c>
      <c r="GK886">
        <v>29449.5</v>
      </c>
      <c r="GL886">
        <v>34878.9</v>
      </c>
      <c r="GM886">
        <v>35469.6</v>
      </c>
      <c r="GN886">
        <v>41527.1</v>
      </c>
      <c r="GO886">
        <v>41968.3</v>
      </c>
      <c r="GP886">
        <v>1.936</v>
      </c>
      <c r="GQ886">
        <v>1.91707</v>
      </c>
      <c r="GR886">
        <v>0.121165</v>
      </c>
      <c r="GS886">
        <v>0</v>
      </c>
      <c r="GT886">
        <v>25.2787</v>
      </c>
      <c r="GU886">
        <v>999.9</v>
      </c>
      <c r="GV886">
        <v>51.6</v>
      </c>
      <c r="GW886">
        <v>31.5</v>
      </c>
      <c r="GX886">
        <v>26.5103</v>
      </c>
      <c r="GY886">
        <v>62.9336</v>
      </c>
      <c r="GZ886">
        <v>33.4455</v>
      </c>
      <c r="HA886">
        <v>1</v>
      </c>
      <c r="HB886">
        <v>-0.101448</v>
      </c>
      <c r="HC886">
        <v>0.172168</v>
      </c>
      <c r="HD886">
        <v>20.333</v>
      </c>
      <c r="HE886">
        <v>5.21669</v>
      </c>
      <c r="HF886">
        <v>12.0099</v>
      </c>
      <c r="HG886">
        <v>4.9888</v>
      </c>
      <c r="HH886">
        <v>3.2885</v>
      </c>
      <c r="HI886">
        <v>9999</v>
      </c>
      <c r="HJ886">
        <v>9999</v>
      </c>
      <c r="HK886">
        <v>9999</v>
      </c>
      <c r="HL886">
        <v>158.2</v>
      </c>
      <c r="HM886">
        <v>1.86741</v>
      </c>
      <c r="HN886">
        <v>1.86646</v>
      </c>
      <c r="HO886">
        <v>1.8659</v>
      </c>
      <c r="HP886">
        <v>1.86584</v>
      </c>
      <c r="HQ886">
        <v>1.86768</v>
      </c>
      <c r="HR886">
        <v>1.87015</v>
      </c>
      <c r="HS886">
        <v>1.86876</v>
      </c>
      <c r="HT886">
        <v>1.87026</v>
      </c>
      <c r="HU886">
        <v>0</v>
      </c>
      <c r="HV886">
        <v>0</v>
      </c>
      <c r="HW886">
        <v>0</v>
      </c>
      <c r="HX886">
        <v>0</v>
      </c>
      <c r="HY886" t="s">
        <v>421</v>
      </c>
      <c r="HZ886" t="s">
        <v>422</v>
      </c>
      <c r="IA886" t="s">
        <v>423</v>
      </c>
      <c r="IB886" t="s">
        <v>423</v>
      </c>
      <c r="IC886" t="s">
        <v>423</v>
      </c>
      <c r="ID886" t="s">
        <v>423</v>
      </c>
      <c r="IE886">
        <v>0</v>
      </c>
      <c r="IF886">
        <v>100</v>
      </c>
      <c r="IG886">
        <v>100</v>
      </c>
      <c r="IH886">
        <v>-2.163</v>
      </c>
      <c r="II886">
        <v>-0.08550000000000001</v>
      </c>
      <c r="IJ886">
        <v>-0.9279119013753974</v>
      </c>
      <c r="IK886">
        <v>-0.003643892653284941</v>
      </c>
      <c r="IL886">
        <v>8.948238347276123E-07</v>
      </c>
      <c r="IM886">
        <v>-2.445980282225029E-10</v>
      </c>
      <c r="IN886">
        <v>-0.1764634167570225</v>
      </c>
      <c r="IO886">
        <v>-0.01042730378795286</v>
      </c>
      <c r="IP886">
        <v>0.00100284695746963</v>
      </c>
      <c r="IQ886">
        <v>-1.701466411570297E-05</v>
      </c>
      <c r="IR886">
        <v>2</v>
      </c>
      <c r="IS886">
        <v>2310</v>
      </c>
      <c r="IT886">
        <v>1</v>
      </c>
      <c r="IU886">
        <v>25</v>
      </c>
      <c r="IV886">
        <v>85.90000000000001</v>
      </c>
      <c r="IW886">
        <v>85.59999999999999</v>
      </c>
      <c r="IX886">
        <v>0.892334</v>
      </c>
      <c r="IY886">
        <v>2.2229</v>
      </c>
      <c r="IZ886">
        <v>1.39648</v>
      </c>
      <c r="JA886">
        <v>2.35107</v>
      </c>
      <c r="JB886">
        <v>1.49536</v>
      </c>
      <c r="JC886">
        <v>2.32056</v>
      </c>
      <c r="JD886">
        <v>36.152</v>
      </c>
      <c r="JE886">
        <v>24.1663</v>
      </c>
      <c r="JF886">
        <v>18</v>
      </c>
      <c r="JG886">
        <v>501.653</v>
      </c>
      <c r="JH886">
        <v>445.619</v>
      </c>
      <c r="JI886">
        <v>24.9997</v>
      </c>
      <c r="JJ886">
        <v>26.1273</v>
      </c>
      <c r="JK886">
        <v>30.0002</v>
      </c>
      <c r="JL886">
        <v>26.1003</v>
      </c>
      <c r="JM886">
        <v>26.0422</v>
      </c>
      <c r="JN886">
        <v>17.8726</v>
      </c>
      <c r="JO886">
        <v>28.0276</v>
      </c>
      <c r="JP886">
        <v>78.0947</v>
      </c>
      <c r="JQ886">
        <v>25</v>
      </c>
      <c r="JR886">
        <v>333.078</v>
      </c>
      <c r="JS886">
        <v>20.4077</v>
      </c>
      <c r="JT886">
        <v>100.819</v>
      </c>
      <c r="JU886">
        <v>100.791</v>
      </c>
    </row>
    <row r="887" spans="1:281">
      <c r="A887">
        <v>871</v>
      </c>
      <c r="B887">
        <v>1658954387.6</v>
      </c>
      <c r="C887">
        <v>12749.59999990463</v>
      </c>
      <c r="D887" t="s">
        <v>2180</v>
      </c>
      <c r="E887" t="s">
        <v>2181</v>
      </c>
      <c r="F887">
        <v>5</v>
      </c>
      <c r="G887" t="s">
        <v>2169</v>
      </c>
      <c r="H887" t="s">
        <v>416</v>
      </c>
      <c r="I887">
        <v>1658954379.814285</v>
      </c>
      <c r="J887">
        <f>(K887)/1000</f>
        <v>0</v>
      </c>
      <c r="K887">
        <f>IF(CZ887, AN887, AH887)</f>
        <v>0</v>
      </c>
      <c r="L887">
        <f>IF(CZ887, AI887, AG887)</f>
        <v>0</v>
      </c>
      <c r="M887">
        <f>DB887 - IF(AU887&gt;1, L887*CV887*100.0/(AW887*DP887), 0)</f>
        <v>0</v>
      </c>
      <c r="N887">
        <f>((T887-J887/2)*M887-L887)/(T887+J887/2)</f>
        <v>0</v>
      </c>
      <c r="O887">
        <f>N887*(DI887+DJ887)/1000.0</f>
        <v>0</v>
      </c>
      <c r="P887">
        <f>(DB887 - IF(AU887&gt;1, L887*CV887*100.0/(AW887*DP887), 0))*(DI887+DJ887)/1000.0</f>
        <v>0</v>
      </c>
      <c r="Q887">
        <f>2.0/((1/S887-1/R887)+SIGN(S887)*SQRT((1/S887-1/R887)*(1/S887-1/R887) + 4*CW887/((CW887+1)*(CW887+1))*(2*1/S887*1/R887-1/R887*1/R887)))</f>
        <v>0</v>
      </c>
      <c r="R887">
        <f>IF(LEFT(CX887,1)&lt;&gt;"0",IF(LEFT(CX887,1)="1",3.0,CY887),$D$5+$E$5*(DP887*DI887/($K$5*1000))+$F$5*(DP887*DI887/($K$5*1000))*MAX(MIN(CV887,$J$5),$I$5)*MAX(MIN(CV887,$J$5),$I$5)+$G$5*MAX(MIN(CV887,$J$5),$I$5)*(DP887*DI887/($K$5*1000))+$H$5*(DP887*DI887/($K$5*1000))*(DP887*DI887/($K$5*1000)))</f>
        <v>0</v>
      </c>
      <c r="S887">
        <f>J887*(1000-(1000*0.61365*exp(17.502*W887/(240.97+W887))/(DI887+DJ887)+DD887)/2)/(1000*0.61365*exp(17.502*W887/(240.97+W887))/(DI887+DJ887)-DD887)</f>
        <v>0</v>
      </c>
      <c r="T887">
        <f>1/((CW887+1)/(Q887/1.6)+1/(R887/1.37)) + CW887/((CW887+1)/(Q887/1.6) + CW887/(R887/1.37))</f>
        <v>0</v>
      </c>
      <c r="U887">
        <f>(CR887*CU887)</f>
        <v>0</v>
      </c>
      <c r="V887">
        <f>(DK887+(U887+2*0.95*5.67E-8*(((DK887+$B$7)+273)^4-(DK887+273)^4)-44100*J887)/(1.84*29.3*R887+8*0.95*5.67E-8*(DK887+273)^3))</f>
        <v>0</v>
      </c>
      <c r="W887">
        <f>($C$7*DL887+$D$7*DM887+$E$7*V887)</f>
        <v>0</v>
      </c>
      <c r="X887">
        <f>0.61365*exp(17.502*W887/(240.97+W887))</f>
        <v>0</v>
      </c>
      <c r="Y887">
        <f>(Z887/AA887*100)</f>
        <v>0</v>
      </c>
      <c r="Z887">
        <f>DD887*(DI887+DJ887)/1000</f>
        <v>0</v>
      </c>
      <c r="AA887">
        <f>0.61365*exp(17.502*DK887/(240.97+DK887))</f>
        <v>0</v>
      </c>
      <c r="AB887">
        <f>(X887-DD887*(DI887+DJ887)/1000)</f>
        <v>0</v>
      </c>
      <c r="AC887">
        <f>(-J887*44100)</f>
        <v>0</v>
      </c>
      <c r="AD887">
        <f>2*29.3*R887*0.92*(DK887-W887)</f>
        <v>0</v>
      </c>
      <c r="AE887">
        <f>2*0.95*5.67E-8*(((DK887+$B$7)+273)^4-(W887+273)^4)</f>
        <v>0</v>
      </c>
      <c r="AF887">
        <f>U887+AE887+AC887+AD887</f>
        <v>0</v>
      </c>
      <c r="AG887">
        <f>DH887*AU887*(DC887-DB887*(1000-AU887*DE887)/(1000-AU887*DD887))/(100*CV887)</f>
        <v>0</v>
      </c>
      <c r="AH887">
        <f>1000*DH887*AU887*(DD887-DE887)/(100*CV887*(1000-AU887*DD887))</f>
        <v>0</v>
      </c>
      <c r="AI887">
        <f>(AJ887 - AK887 - DI887*1E3/(8.314*(DK887+273.15)) * AM887/DH887 * AL887) * DH887/(100*CV887) * (1000 - DE887)/1000</f>
        <v>0</v>
      </c>
      <c r="AJ887">
        <v>354.8720194091716</v>
      </c>
      <c r="AK887">
        <v>361.2911151515152</v>
      </c>
      <c r="AL887">
        <v>-3.186183641161321</v>
      </c>
      <c r="AM887">
        <v>65.19830144557284</v>
      </c>
      <c r="AN887">
        <f>(AP887 - AO887 + DI887*1E3/(8.314*(DK887+273.15)) * AR887/DH887 * AQ887) * DH887/(100*CV887) * 1000/(1000 - AP887)</f>
        <v>0</v>
      </c>
      <c r="AO887">
        <v>20.34986242794857</v>
      </c>
      <c r="AP887">
        <v>23.74557333333333</v>
      </c>
      <c r="AQ887">
        <v>-0.007194033479625774</v>
      </c>
      <c r="AR887">
        <v>84.68827923057005</v>
      </c>
      <c r="AS887">
        <v>8</v>
      </c>
      <c r="AT887">
        <v>2</v>
      </c>
      <c r="AU887">
        <f>IF(AS887*$H$13&gt;=AW887,1.0,(AW887/(AW887-AS887*$H$13)))</f>
        <v>0</v>
      </c>
      <c r="AV887">
        <f>(AU887-1)*100</f>
        <v>0</v>
      </c>
      <c r="AW887">
        <f>MAX(0,($B$13+$C$13*DP887)/(1+$D$13*DP887)*DI887/(DK887+273)*$E$13)</f>
        <v>0</v>
      </c>
      <c r="AX887" t="s">
        <v>417</v>
      </c>
      <c r="AY887" t="s">
        <v>417</v>
      </c>
      <c r="AZ887">
        <v>0</v>
      </c>
      <c r="BA887">
        <v>0</v>
      </c>
      <c r="BB887">
        <f>1-AZ887/BA887</f>
        <v>0</v>
      </c>
      <c r="BC887">
        <v>0</v>
      </c>
      <c r="BD887" t="s">
        <v>417</v>
      </c>
      <c r="BE887" t="s">
        <v>417</v>
      </c>
      <c r="BF887">
        <v>0</v>
      </c>
      <c r="BG887">
        <v>0</v>
      </c>
      <c r="BH887">
        <f>1-BF887/BG887</f>
        <v>0</v>
      </c>
      <c r="BI887">
        <v>0.5</v>
      </c>
      <c r="BJ887">
        <f>CS887</f>
        <v>0</v>
      </c>
      <c r="BK887">
        <f>L887</f>
        <v>0</v>
      </c>
      <c r="BL887">
        <f>BH887*BI887*BJ887</f>
        <v>0</v>
      </c>
      <c r="BM887">
        <f>(BK887-BC887)/BJ887</f>
        <v>0</v>
      </c>
      <c r="BN887">
        <f>(BA887-BG887)/BG887</f>
        <v>0</v>
      </c>
      <c r="BO887">
        <f>AZ887/(BB887+AZ887/BG887)</f>
        <v>0</v>
      </c>
      <c r="BP887" t="s">
        <v>417</v>
      </c>
      <c r="BQ887">
        <v>0</v>
      </c>
      <c r="BR887">
        <f>IF(BQ887&lt;&gt;0, BQ887, BO887)</f>
        <v>0</v>
      </c>
      <c r="BS887">
        <f>1-BR887/BG887</f>
        <v>0</v>
      </c>
      <c r="BT887">
        <f>(BG887-BF887)/(BG887-BR887)</f>
        <v>0</v>
      </c>
      <c r="BU887">
        <f>(BA887-BG887)/(BA887-BR887)</f>
        <v>0</v>
      </c>
      <c r="BV887">
        <f>(BG887-BF887)/(BG887-AZ887)</f>
        <v>0</v>
      </c>
      <c r="BW887">
        <f>(BA887-BG887)/(BA887-AZ887)</f>
        <v>0</v>
      </c>
      <c r="BX887">
        <f>(BT887*BR887/BF887)</f>
        <v>0</v>
      </c>
      <c r="BY887">
        <f>(1-BX887)</f>
        <v>0</v>
      </c>
      <c r="BZ887">
        <v>1394</v>
      </c>
      <c r="CA887">
        <v>300</v>
      </c>
      <c r="CB887">
        <v>300</v>
      </c>
      <c r="CC887">
        <v>300</v>
      </c>
      <c r="CD887">
        <v>10389.3</v>
      </c>
      <c r="CE887">
        <v>1221.96</v>
      </c>
      <c r="CF887">
        <v>-0.00688733</v>
      </c>
      <c r="CG887">
        <v>0.34</v>
      </c>
      <c r="CH887" t="s">
        <v>417</v>
      </c>
      <c r="CI887" t="s">
        <v>417</v>
      </c>
      <c r="CJ887" t="s">
        <v>417</v>
      </c>
      <c r="CK887" t="s">
        <v>417</v>
      </c>
      <c r="CL887" t="s">
        <v>417</v>
      </c>
      <c r="CM887" t="s">
        <v>417</v>
      </c>
      <c r="CN887" t="s">
        <v>417</v>
      </c>
      <c r="CO887" t="s">
        <v>417</v>
      </c>
      <c r="CP887" t="s">
        <v>417</v>
      </c>
      <c r="CQ887" t="s">
        <v>417</v>
      </c>
      <c r="CR887">
        <f>$B$11*DQ887+$C$11*DR887+$F$11*EC887*(1-EF887)</f>
        <v>0</v>
      </c>
      <c r="CS887">
        <f>CR887*CT887</f>
        <v>0</v>
      </c>
      <c r="CT887">
        <f>($B$11*$D$9+$C$11*$D$9+$F$11*((EP887+EH887)/MAX(EP887+EH887+EQ887, 0.1)*$I$9+EQ887/MAX(EP887+EH887+EQ887, 0.1)*$J$9))/($B$11+$C$11+$F$11)</f>
        <v>0</v>
      </c>
      <c r="CU887">
        <f>($B$11*$K$9+$C$11*$K$9+$F$11*((EP887+EH887)/MAX(EP887+EH887+EQ887, 0.1)*$P$9+EQ887/MAX(EP887+EH887+EQ887, 0.1)*$Q$9))/($B$11+$C$11+$F$11)</f>
        <v>0</v>
      </c>
      <c r="CV887">
        <v>6</v>
      </c>
      <c r="CW887">
        <v>0.5</v>
      </c>
      <c r="CX887" t="s">
        <v>418</v>
      </c>
      <c r="CY887">
        <v>2</v>
      </c>
      <c r="CZ887" t="b">
        <v>1</v>
      </c>
      <c r="DA887">
        <v>1658954379.814285</v>
      </c>
      <c r="DB887">
        <v>374.5348928571429</v>
      </c>
      <c r="DC887">
        <v>364.5793214285715</v>
      </c>
      <c r="DD887">
        <v>23.80366428571429</v>
      </c>
      <c r="DE887">
        <v>20.39453214285714</v>
      </c>
      <c r="DF887">
        <v>376.7215</v>
      </c>
      <c r="DG887">
        <v>23.888875</v>
      </c>
      <c r="DH887">
        <v>500.0455357142858</v>
      </c>
      <c r="DI887">
        <v>90.34114642857142</v>
      </c>
      <c r="DJ887">
        <v>0.0999936857142857</v>
      </c>
      <c r="DK887">
        <v>27.00023571428571</v>
      </c>
      <c r="DL887">
        <v>27.27616785714286</v>
      </c>
      <c r="DM887">
        <v>999.9000000000002</v>
      </c>
      <c r="DN887">
        <v>0</v>
      </c>
      <c r="DO887">
        <v>0</v>
      </c>
      <c r="DP887">
        <v>9999.532499999999</v>
      </c>
      <c r="DQ887">
        <v>0</v>
      </c>
      <c r="DR887">
        <v>11.2415</v>
      </c>
      <c r="DS887">
        <v>9.955568214285714</v>
      </c>
      <c r="DT887">
        <v>383.6681071428571</v>
      </c>
      <c r="DU887">
        <v>372.1703571428571</v>
      </c>
      <c r="DV887">
        <v>3.409136785714286</v>
      </c>
      <c r="DW887">
        <v>364.5793214285715</v>
      </c>
      <c r="DX887">
        <v>20.39453214285714</v>
      </c>
      <c r="DY887">
        <v>2.150450714285714</v>
      </c>
      <c r="DZ887">
        <v>1.842465357142857</v>
      </c>
      <c r="EA887">
        <v>18.59786785714286</v>
      </c>
      <c r="EB887">
        <v>16.15173214285714</v>
      </c>
      <c r="EC887">
        <v>2000.0125</v>
      </c>
      <c r="ED887">
        <v>0.9799980714285715</v>
      </c>
      <c r="EE887">
        <v>0.02000159285714286</v>
      </c>
      <c r="EF887">
        <v>0</v>
      </c>
      <c r="EG887">
        <v>575.6135357142856</v>
      </c>
      <c r="EH887">
        <v>5.00097</v>
      </c>
      <c r="EI887">
        <v>11487.44642857142</v>
      </c>
      <c r="EJ887">
        <v>16707.67142857143</v>
      </c>
      <c r="EK887">
        <v>37.25</v>
      </c>
      <c r="EL887">
        <v>37.78764285714286</v>
      </c>
      <c r="EM887">
        <v>37.17814285714286</v>
      </c>
      <c r="EN887">
        <v>37.562</v>
      </c>
      <c r="EO887">
        <v>38</v>
      </c>
      <c r="EP887">
        <v>1955.111071428571</v>
      </c>
      <c r="EQ887">
        <v>39.90142857142858</v>
      </c>
      <c r="ER887">
        <v>0</v>
      </c>
      <c r="ES887">
        <v>5181.599999904633</v>
      </c>
      <c r="ET887">
        <v>0</v>
      </c>
      <c r="EU887">
        <v>575.40748</v>
      </c>
      <c r="EV887">
        <v>-18.14046155971957</v>
      </c>
      <c r="EW887">
        <v>-354.3538467265053</v>
      </c>
      <c r="EX887">
        <v>11483.884</v>
      </c>
      <c r="EY887">
        <v>15</v>
      </c>
      <c r="EZ887">
        <v>1658949246.1</v>
      </c>
      <c r="FA887" t="s">
        <v>1397</v>
      </c>
      <c r="FB887">
        <v>1658949228.6</v>
      </c>
      <c r="FC887">
        <v>1658949246.1</v>
      </c>
      <c r="FD887">
        <v>1</v>
      </c>
      <c r="FE887">
        <v>1.075</v>
      </c>
      <c r="FF887">
        <v>0.018</v>
      </c>
      <c r="FG887">
        <v>-2.327</v>
      </c>
      <c r="FH887">
        <v>-0.178</v>
      </c>
      <c r="FI887">
        <v>420</v>
      </c>
      <c r="FJ887">
        <v>13</v>
      </c>
      <c r="FK887">
        <v>0.09</v>
      </c>
      <c r="FL887">
        <v>0.02</v>
      </c>
      <c r="FM887">
        <v>8.2148778</v>
      </c>
      <c r="FN887">
        <v>35.91168826266417</v>
      </c>
      <c r="FO887">
        <v>3.611621054237379</v>
      </c>
      <c r="FP887">
        <v>0</v>
      </c>
      <c r="FQ887">
        <v>576.1746764705883</v>
      </c>
      <c r="FR887">
        <v>-14.92221544015757</v>
      </c>
      <c r="FS887">
        <v>1.522630381176486</v>
      </c>
      <c r="FT887">
        <v>0</v>
      </c>
      <c r="FU887">
        <v>3.3854535</v>
      </c>
      <c r="FV887">
        <v>0.407491632270163</v>
      </c>
      <c r="FW887">
        <v>0.05050907970602908</v>
      </c>
      <c r="FX887">
        <v>0</v>
      </c>
      <c r="FY887">
        <v>0</v>
      </c>
      <c r="FZ887">
        <v>3</v>
      </c>
      <c r="GA887" t="s">
        <v>439</v>
      </c>
      <c r="GB887">
        <v>2.98375</v>
      </c>
      <c r="GC887">
        <v>2.71573</v>
      </c>
      <c r="GD887">
        <v>0.08259329999999999</v>
      </c>
      <c r="GE887">
        <v>0.0791269</v>
      </c>
      <c r="GF887">
        <v>0.106697</v>
      </c>
      <c r="GG887">
        <v>0.09396160000000001</v>
      </c>
      <c r="GH887">
        <v>29104.5</v>
      </c>
      <c r="GI887">
        <v>29325.2</v>
      </c>
      <c r="GJ887">
        <v>29482.5</v>
      </c>
      <c r="GK887">
        <v>29449.2</v>
      </c>
      <c r="GL887">
        <v>34881.8</v>
      </c>
      <c r="GM887">
        <v>35470.3</v>
      </c>
      <c r="GN887">
        <v>41526.6</v>
      </c>
      <c r="GO887">
        <v>41968.1</v>
      </c>
      <c r="GP887">
        <v>1.93613</v>
      </c>
      <c r="GQ887">
        <v>1.91698</v>
      </c>
      <c r="GR887">
        <v>0.121243</v>
      </c>
      <c r="GS887">
        <v>0</v>
      </c>
      <c r="GT887">
        <v>25.2743</v>
      </c>
      <c r="GU887">
        <v>999.9</v>
      </c>
      <c r="GV887">
        <v>51.6</v>
      </c>
      <c r="GW887">
        <v>31.5</v>
      </c>
      <c r="GX887">
        <v>26.5114</v>
      </c>
      <c r="GY887">
        <v>63.0336</v>
      </c>
      <c r="GZ887">
        <v>33.3974</v>
      </c>
      <c r="HA887">
        <v>1</v>
      </c>
      <c r="HB887">
        <v>-0.101123</v>
      </c>
      <c r="HC887">
        <v>0.17104</v>
      </c>
      <c r="HD887">
        <v>20.3329</v>
      </c>
      <c r="HE887">
        <v>5.21684</v>
      </c>
      <c r="HF887">
        <v>12.0099</v>
      </c>
      <c r="HG887">
        <v>4.98885</v>
      </c>
      <c r="HH887">
        <v>3.28848</v>
      </c>
      <c r="HI887">
        <v>9999</v>
      </c>
      <c r="HJ887">
        <v>9999</v>
      </c>
      <c r="HK887">
        <v>9999</v>
      </c>
      <c r="HL887">
        <v>158.2</v>
      </c>
      <c r="HM887">
        <v>1.86739</v>
      </c>
      <c r="HN887">
        <v>1.86646</v>
      </c>
      <c r="HO887">
        <v>1.86587</v>
      </c>
      <c r="HP887">
        <v>1.86584</v>
      </c>
      <c r="HQ887">
        <v>1.86768</v>
      </c>
      <c r="HR887">
        <v>1.87013</v>
      </c>
      <c r="HS887">
        <v>1.86876</v>
      </c>
      <c r="HT887">
        <v>1.87027</v>
      </c>
      <c r="HU887">
        <v>0</v>
      </c>
      <c r="HV887">
        <v>0</v>
      </c>
      <c r="HW887">
        <v>0</v>
      </c>
      <c r="HX887">
        <v>0</v>
      </c>
      <c r="HY887" t="s">
        <v>421</v>
      </c>
      <c r="HZ887" t="s">
        <v>422</v>
      </c>
      <c r="IA887" t="s">
        <v>423</v>
      </c>
      <c r="IB887" t="s">
        <v>423</v>
      </c>
      <c r="IC887" t="s">
        <v>423</v>
      </c>
      <c r="ID887" t="s">
        <v>423</v>
      </c>
      <c r="IE887">
        <v>0</v>
      </c>
      <c r="IF887">
        <v>100</v>
      </c>
      <c r="IG887">
        <v>100</v>
      </c>
      <c r="IH887">
        <v>-2.114</v>
      </c>
      <c r="II887">
        <v>-0.0857</v>
      </c>
      <c r="IJ887">
        <v>-0.9279119013753974</v>
      </c>
      <c r="IK887">
        <v>-0.003643892653284941</v>
      </c>
      <c r="IL887">
        <v>8.948238347276123E-07</v>
      </c>
      <c r="IM887">
        <v>-2.445980282225029E-10</v>
      </c>
      <c r="IN887">
        <v>-0.1764634167570225</v>
      </c>
      <c r="IO887">
        <v>-0.01042730378795286</v>
      </c>
      <c r="IP887">
        <v>0.00100284695746963</v>
      </c>
      <c r="IQ887">
        <v>-1.701466411570297E-05</v>
      </c>
      <c r="IR887">
        <v>2</v>
      </c>
      <c r="IS887">
        <v>2310</v>
      </c>
      <c r="IT887">
        <v>1</v>
      </c>
      <c r="IU887">
        <v>25</v>
      </c>
      <c r="IV887">
        <v>86</v>
      </c>
      <c r="IW887">
        <v>85.7</v>
      </c>
      <c r="IX887">
        <v>0.860596</v>
      </c>
      <c r="IY887">
        <v>2.22656</v>
      </c>
      <c r="IZ887">
        <v>1.39648</v>
      </c>
      <c r="JA887">
        <v>2.35107</v>
      </c>
      <c r="JB887">
        <v>1.49536</v>
      </c>
      <c r="JC887">
        <v>2.30469</v>
      </c>
      <c r="JD887">
        <v>36.152</v>
      </c>
      <c r="JE887">
        <v>24.1663</v>
      </c>
      <c r="JF887">
        <v>18</v>
      </c>
      <c r="JG887">
        <v>501.745</v>
      </c>
      <c r="JH887">
        <v>445.558</v>
      </c>
      <c r="JI887">
        <v>24.9997</v>
      </c>
      <c r="JJ887">
        <v>26.1291</v>
      </c>
      <c r="JK887">
        <v>30.0002</v>
      </c>
      <c r="JL887">
        <v>26.1017</v>
      </c>
      <c r="JM887">
        <v>26.0422</v>
      </c>
      <c r="JN887">
        <v>17.229</v>
      </c>
      <c r="JO887">
        <v>28.0276</v>
      </c>
      <c r="JP887">
        <v>78.0947</v>
      </c>
      <c r="JQ887">
        <v>25</v>
      </c>
      <c r="JR887">
        <v>313.044</v>
      </c>
      <c r="JS887">
        <v>20.4132</v>
      </c>
      <c r="JT887">
        <v>100.818</v>
      </c>
      <c r="JU887">
        <v>100.791</v>
      </c>
    </row>
    <row r="888" spans="1:281">
      <c r="A888">
        <v>872</v>
      </c>
      <c r="B888">
        <v>1658954392.6</v>
      </c>
      <c r="C888">
        <v>12754.59999990463</v>
      </c>
      <c r="D888" t="s">
        <v>2182</v>
      </c>
      <c r="E888" t="s">
        <v>2183</v>
      </c>
      <c r="F888">
        <v>5</v>
      </c>
      <c r="G888" t="s">
        <v>2169</v>
      </c>
      <c r="H888" t="s">
        <v>416</v>
      </c>
      <c r="I888">
        <v>1658954385.1</v>
      </c>
      <c r="J888">
        <f>(K888)/1000</f>
        <v>0</v>
      </c>
      <c r="K888">
        <f>IF(CZ888, AN888, AH888)</f>
        <v>0</v>
      </c>
      <c r="L888">
        <f>IF(CZ888, AI888, AG888)</f>
        <v>0</v>
      </c>
      <c r="M888">
        <f>DB888 - IF(AU888&gt;1, L888*CV888*100.0/(AW888*DP888), 0)</f>
        <v>0</v>
      </c>
      <c r="N888">
        <f>((T888-J888/2)*M888-L888)/(T888+J888/2)</f>
        <v>0</v>
      </c>
      <c r="O888">
        <f>N888*(DI888+DJ888)/1000.0</f>
        <v>0</v>
      </c>
      <c r="P888">
        <f>(DB888 - IF(AU888&gt;1, L888*CV888*100.0/(AW888*DP888), 0))*(DI888+DJ888)/1000.0</f>
        <v>0</v>
      </c>
      <c r="Q888">
        <f>2.0/((1/S888-1/R888)+SIGN(S888)*SQRT((1/S888-1/R888)*(1/S888-1/R888) + 4*CW888/((CW888+1)*(CW888+1))*(2*1/S888*1/R888-1/R888*1/R888)))</f>
        <v>0</v>
      </c>
      <c r="R888">
        <f>IF(LEFT(CX888,1)&lt;&gt;"0",IF(LEFT(CX888,1)="1",3.0,CY888),$D$5+$E$5*(DP888*DI888/($K$5*1000))+$F$5*(DP888*DI888/($K$5*1000))*MAX(MIN(CV888,$J$5),$I$5)*MAX(MIN(CV888,$J$5),$I$5)+$G$5*MAX(MIN(CV888,$J$5),$I$5)*(DP888*DI888/($K$5*1000))+$H$5*(DP888*DI888/($K$5*1000))*(DP888*DI888/($K$5*1000)))</f>
        <v>0</v>
      </c>
      <c r="S888">
        <f>J888*(1000-(1000*0.61365*exp(17.502*W888/(240.97+W888))/(DI888+DJ888)+DD888)/2)/(1000*0.61365*exp(17.502*W888/(240.97+W888))/(DI888+DJ888)-DD888)</f>
        <v>0</v>
      </c>
      <c r="T888">
        <f>1/((CW888+1)/(Q888/1.6)+1/(R888/1.37)) + CW888/((CW888+1)/(Q888/1.6) + CW888/(R888/1.37))</f>
        <v>0</v>
      </c>
      <c r="U888">
        <f>(CR888*CU888)</f>
        <v>0</v>
      </c>
      <c r="V888">
        <f>(DK888+(U888+2*0.95*5.67E-8*(((DK888+$B$7)+273)^4-(DK888+273)^4)-44100*J888)/(1.84*29.3*R888+8*0.95*5.67E-8*(DK888+273)^3))</f>
        <v>0</v>
      </c>
      <c r="W888">
        <f>($C$7*DL888+$D$7*DM888+$E$7*V888)</f>
        <v>0</v>
      </c>
      <c r="X888">
        <f>0.61365*exp(17.502*W888/(240.97+W888))</f>
        <v>0</v>
      </c>
      <c r="Y888">
        <f>(Z888/AA888*100)</f>
        <v>0</v>
      </c>
      <c r="Z888">
        <f>DD888*(DI888+DJ888)/1000</f>
        <v>0</v>
      </c>
      <c r="AA888">
        <f>0.61365*exp(17.502*DK888/(240.97+DK888))</f>
        <v>0</v>
      </c>
      <c r="AB888">
        <f>(X888-DD888*(DI888+DJ888)/1000)</f>
        <v>0</v>
      </c>
      <c r="AC888">
        <f>(-J888*44100)</f>
        <v>0</v>
      </c>
      <c r="AD888">
        <f>2*29.3*R888*0.92*(DK888-W888)</f>
        <v>0</v>
      </c>
      <c r="AE888">
        <f>2*0.95*5.67E-8*(((DK888+$B$7)+273)^4-(W888+273)^4)</f>
        <v>0</v>
      </c>
      <c r="AF888">
        <f>U888+AE888+AC888+AD888</f>
        <v>0</v>
      </c>
      <c r="AG888">
        <f>DH888*AU888*(DC888-DB888*(1000-AU888*DE888)/(1000-AU888*DD888))/(100*CV888)</f>
        <v>0</v>
      </c>
      <c r="AH888">
        <f>1000*DH888*AU888*(DD888-DE888)/(100*CV888*(1000-AU888*DD888))</f>
        <v>0</v>
      </c>
      <c r="AI888">
        <f>(AJ888 - AK888 - DI888*1E3/(8.314*(DK888+273.15)) * AM888/DH888 * AL888) * DH888/(100*CV888) * (1000 - DE888)/1000</f>
        <v>0</v>
      </c>
      <c r="AJ888">
        <v>337.9930002980421</v>
      </c>
      <c r="AK888">
        <v>345.0527272727274</v>
      </c>
      <c r="AL888">
        <v>-3.241424736781259</v>
      </c>
      <c r="AM888">
        <v>65.19830144557284</v>
      </c>
      <c r="AN888">
        <f>(AP888 - AO888 + DI888*1E3/(8.314*(DK888+273.15)) * AR888/DH888 * AQ888) * DH888/(100*CV888) * 1000/(1000 - AP888)</f>
        <v>0</v>
      </c>
      <c r="AO888">
        <v>20.34339503177391</v>
      </c>
      <c r="AP888">
        <v>23.73470666666666</v>
      </c>
      <c r="AQ888">
        <v>-0.00117081567025268</v>
      </c>
      <c r="AR888">
        <v>84.68827923057005</v>
      </c>
      <c r="AS888">
        <v>8</v>
      </c>
      <c r="AT888">
        <v>2</v>
      </c>
      <c r="AU888">
        <f>IF(AS888*$H$13&gt;=AW888,1.0,(AW888/(AW888-AS888*$H$13)))</f>
        <v>0</v>
      </c>
      <c r="AV888">
        <f>(AU888-1)*100</f>
        <v>0</v>
      </c>
      <c r="AW888">
        <f>MAX(0,($B$13+$C$13*DP888)/(1+$D$13*DP888)*DI888/(DK888+273)*$E$13)</f>
        <v>0</v>
      </c>
      <c r="AX888" t="s">
        <v>417</v>
      </c>
      <c r="AY888" t="s">
        <v>417</v>
      </c>
      <c r="AZ888">
        <v>0</v>
      </c>
      <c r="BA888">
        <v>0</v>
      </c>
      <c r="BB888">
        <f>1-AZ888/BA888</f>
        <v>0</v>
      </c>
      <c r="BC888">
        <v>0</v>
      </c>
      <c r="BD888" t="s">
        <v>417</v>
      </c>
      <c r="BE888" t="s">
        <v>417</v>
      </c>
      <c r="BF888">
        <v>0</v>
      </c>
      <c r="BG888">
        <v>0</v>
      </c>
      <c r="BH888">
        <f>1-BF888/BG888</f>
        <v>0</v>
      </c>
      <c r="BI888">
        <v>0.5</v>
      </c>
      <c r="BJ888">
        <f>CS888</f>
        <v>0</v>
      </c>
      <c r="BK888">
        <f>L888</f>
        <v>0</v>
      </c>
      <c r="BL888">
        <f>BH888*BI888*BJ888</f>
        <v>0</v>
      </c>
      <c r="BM888">
        <f>(BK888-BC888)/BJ888</f>
        <v>0</v>
      </c>
      <c r="BN888">
        <f>(BA888-BG888)/BG888</f>
        <v>0</v>
      </c>
      <c r="BO888">
        <f>AZ888/(BB888+AZ888/BG888)</f>
        <v>0</v>
      </c>
      <c r="BP888" t="s">
        <v>417</v>
      </c>
      <c r="BQ888">
        <v>0</v>
      </c>
      <c r="BR888">
        <f>IF(BQ888&lt;&gt;0, BQ888, BO888)</f>
        <v>0</v>
      </c>
      <c r="BS888">
        <f>1-BR888/BG888</f>
        <v>0</v>
      </c>
      <c r="BT888">
        <f>(BG888-BF888)/(BG888-BR888)</f>
        <v>0</v>
      </c>
      <c r="BU888">
        <f>(BA888-BG888)/(BA888-BR888)</f>
        <v>0</v>
      </c>
      <c r="BV888">
        <f>(BG888-BF888)/(BG888-AZ888)</f>
        <v>0</v>
      </c>
      <c r="BW888">
        <f>(BA888-BG888)/(BA888-AZ888)</f>
        <v>0</v>
      </c>
      <c r="BX888">
        <f>(BT888*BR888/BF888)</f>
        <v>0</v>
      </c>
      <c r="BY888">
        <f>(1-BX888)</f>
        <v>0</v>
      </c>
      <c r="BZ888">
        <v>1394</v>
      </c>
      <c r="CA888">
        <v>300</v>
      </c>
      <c r="CB888">
        <v>300</v>
      </c>
      <c r="CC888">
        <v>300</v>
      </c>
      <c r="CD888">
        <v>10389.3</v>
      </c>
      <c r="CE888">
        <v>1221.96</v>
      </c>
      <c r="CF888">
        <v>-0.00688733</v>
      </c>
      <c r="CG888">
        <v>0.34</v>
      </c>
      <c r="CH888" t="s">
        <v>417</v>
      </c>
      <c r="CI888" t="s">
        <v>417</v>
      </c>
      <c r="CJ888" t="s">
        <v>417</v>
      </c>
      <c r="CK888" t="s">
        <v>417</v>
      </c>
      <c r="CL888" t="s">
        <v>417</v>
      </c>
      <c r="CM888" t="s">
        <v>417</v>
      </c>
      <c r="CN888" t="s">
        <v>417</v>
      </c>
      <c r="CO888" t="s">
        <v>417</v>
      </c>
      <c r="CP888" t="s">
        <v>417</v>
      </c>
      <c r="CQ888" t="s">
        <v>417</v>
      </c>
      <c r="CR888">
        <f>$B$11*DQ888+$C$11*DR888+$F$11*EC888*(1-EF888)</f>
        <v>0</v>
      </c>
      <c r="CS888">
        <f>CR888*CT888</f>
        <v>0</v>
      </c>
      <c r="CT888">
        <f>($B$11*$D$9+$C$11*$D$9+$F$11*((EP888+EH888)/MAX(EP888+EH888+EQ888, 0.1)*$I$9+EQ888/MAX(EP888+EH888+EQ888, 0.1)*$J$9))/($B$11+$C$11+$F$11)</f>
        <v>0</v>
      </c>
      <c r="CU888">
        <f>($B$11*$K$9+$C$11*$K$9+$F$11*((EP888+EH888)/MAX(EP888+EH888+EQ888, 0.1)*$P$9+EQ888/MAX(EP888+EH888+EQ888, 0.1)*$Q$9))/($B$11+$C$11+$F$11)</f>
        <v>0</v>
      </c>
      <c r="CV888">
        <v>6</v>
      </c>
      <c r="CW888">
        <v>0.5</v>
      </c>
      <c r="CX888" t="s">
        <v>418</v>
      </c>
      <c r="CY888">
        <v>2</v>
      </c>
      <c r="CZ888" t="b">
        <v>1</v>
      </c>
      <c r="DA888">
        <v>1658954385.1</v>
      </c>
      <c r="DB888">
        <v>358.7585925925927</v>
      </c>
      <c r="DC888">
        <v>347.0323333333333</v>
      </c>
      <c r="DD888">
        <v>23.7631925925926</v>
      </c>
      <c r="DE888">
        <v>20.35090740740741</v>
      </c>
      <c r="DF888">
        <v>360.8963703703704</v>
      </c>
      <c r="DG888">
        <v>23.84873703703704</v>
      </c>
      <c r="DH888">
        <v>500.0455555555556</v>
      </c>
      <c r="DI888">
        <v>90.34114444444445</v>
      </c>
      <c r="DJ888">
        <v>0.09999001481481481</v>
      </c>
      <c r="DK888">
        <v>27.00326666666667</v>
      </c>
      <c r="DL888">
        <v>27.26137777777778</v>
      </c>
      <c r="DM888">
        <v>999.9000000000001</v>
      </c>
      <c r="DN888">
        <v>0</v>
      </c>
      <c r="DO888">
        <v>0</v>
      </c>
      <c r="DP888">
        <v>9995.577037037037</v>
      </c>
      <c r="DQ888">
        <v>0</v>
      </c>
      <c r="DR888">
        <v>11.2415</v>
      </c>
      <c r="DS888">
        <v>11.72622222222222</v>
      </c>
      <c r="DT888">
        <v>367.4917037037038</v>
      </c>
      <c r="DU888">
        <v>354.2415555555556</v>
      </c>
      <c r="DV888">
        <v>3.41229037037037</v>
      </c>
      <c r="DW888">
        <v>347.0323333333333</v>
      </c>
      <c r="DX888">
        <v>20.35090740740741</v>
      </c>
      <c r="DY888">
        <v>2.146793703703703</v>
      </c>
      <c r="DZ888">
        <v>1.838523703703704</v>
      </c>
      <c r="EA888">
        <v>18.57068888888889</v>
      </c>
      <c r="EB888">
        <v>16.11821851851852</v>
      </c>
      <c r="EC888">
        <v>2000.03925925926</v>
      </c>
      <c r="ED888">
        <v>0.9799984444444446</v>
      </c>
      <c r="EE888">
        <v>0.02000120740740741</v>
      </c>
      <c r="EF888">
        <v>0</v>
      </c>
      <c r="EG888">
        <v>573.9083333333334</v>
      </c>
      <c r="EH888">
        <v>5.00097</v>
      </c>
      <c r="EI888">
        <v>11455.04814814815</v>
      </c>
      <c r="EJ888">
        <v>16707.9037037037</v>
      </c>
      <c r="EK888">
        <v>37.25</v>
      </c>
      <c r="EL888">
        <v>37.77066666666666</v>
      </c>
      <c r="EM888">
        <v>37.17781481481482</v>
      </c>
      <c r="EN888">
        <v>37.562</v>
      </c>
      <c r="EO888">
        <v>38</v>
      </c>
      <c r="EP888">
        <v>1955.137777777778</v>
      </c>
      <c r="EQ888">
        <v>39.90148148148148</v>
      </c>
      <c r="ER888">
        <v>0</v>
      </c>
      <c r="ES888">
        <v>5186.399999856949</v>
      </c>
      <c r="ET888">
        <v>0</v>
      </c>
      <c r="EU888">
        <v>573.8724000000001</v>
      </c>
      <c r="EV888">
        <v>-20.97500002468174</v>
      </c>
      <c r="EW888">
        <v>-405.2461545010111</v>
      </c>
      <c r="EX888">
        <v>11453.852</v>
      </c>
      <c r="EY888">
        <v>15</v>
      </c>
      <c r="EZ888">
        <v>1658949246.1</v>
      </c>
      <c r="FA888" t="s">
        <v>1397</v>
      </c>
      <c r="FB888">
        <v>1658949228.6</v>
      </c>
      <c r="FC888">
        <v>1658949246.1</v>
      </c>
      <c r="FD888">
        <v>1</v>
      </c>
      <c r="FE888">
        <v>1.075</v>
      </c>
      <c r="FF888">
        <v>0.018</v>
      </c>
      <c r="FG888">
        <v>-2.327</v>
      </c>
      <c r="FH888">
        <v>-0.178</v>
      </c>
      <c r="FI888">
        <v>420</v>
      </c>
      <c r="FJ888">
        <v>13</v>
      </c>
      <c r="FK888">
        <v>0.09</v>
      </c>
      <c r="FL888">
        <v>0.02</v>
      </c>
      <c r="FM888">
        <v>10.6666555</v>
      </c>
      <c r="FN888">
        <v>19.68298716697936</v>
      </c>
      <c r="FO888">
        <v>1.983214800172879</v>
      </c>
      <c r="FP888">
        <v>0</v>
      </c>
      <c r="FQ888">
        <v>574.8609999999999</v>
      </c>
      <c r="FR888">
        <v>-18.72901451092624</v>
      </c>
      <c r="FS888">
        <v>1.868366902498795</v>
      </c>
      <c r="FT888">
        <v>0</v>
      </c>
      <c r="FU888">
        <v>3.40698575</v>
      </c>
      <c r="FV888">
        <v>0.002371069418380743</v>
      </c>
      <c r="FW888">
        <v>0.02470507254467189</v>
      </c>
      <c r="FX888">
        <v>1</v>
      </c>
      <c r="FY888">
        <v>1</v>
      </c>
      <c r="FZ888">
        <v>3</v>
      </c>
      <c r="GA888" t="s">
        <v>426</v>
      </c>
      <c r="GB888">
        <v>2.9836</v>
      </c>
      <c r="GC888">
        <v>2.71564</v>
      </c>
      <c r="GD888">
        <v>0.0796302</v>
      </c>
      <c r="GE888">
        <v>0.07599930000000001</v>
      </c>
      <c r="GF888">
        <v>0.106669</v>
      </c>
      <c r="GG888">
        <v>0.0939485</v>
      </c>
      <c r="GH888">
        <v>29198.7</v>
      </c>
      <c r="GI888">
        <v>29424.8</v>
      </c>
      <c r="GJ888">
        <v>29482.7</v>
      </c>
      <c r="GK888">
        <v>29449.2</v>
      </c>
      <c r="GL888">
        <v>34883.3</v>
      </c>
      <c r="GM888">
        <v>35470.6</v>
      </c>
      <c r="GN888">
        <v>41527.1</v>
      </c>
      <c r="GO888">
        <v>41967.9</v>
      </c>
      <c r="GP888">
        <v>1.93605</v>
      </c>
      <c r="GQ888">
        <v>1.9168</v>
      </c>
      <c r="GR888">
        <v>0.121295</v>
      </c>
      <c r="GS888">
        <v>0</v>
      </c>
      <c r="GT888">
        <v>25.2707</v>
      </c>
      <c r="GU888">
        <v>999.9</v>
      </c>
      <c r="GV888">
        <v>51.6</v>
      </c>
      <c r="GW888">
        <v>31.5</v>
      </c>
      <c r="GX888">
        <v>26.5099</v>
      </c>
      <c r="GY888">
        <v>62.9536</v>
      </c>
      <c r="GZ888">
        <v>33.734</v>
      </c>
      <c r="HA888">
        <v>1</v>
      </c>
      <c r="HB888">
        <v>-0.10138</v>
      </c>
      <c r="HC888">
        <v>0.172233</v>
      </c>
      <c r="HD888">
        <v>20.333</v>
      </c>
      <c r="HE888">
        <v>5.21654</v>
      </c>
      <c r="HF888">
        <v>12.0099</v>
      </c>
      <c r="HG888">
        <v>4.9886</v>
      </c>
      <c r="HH888">
        <v>3.28845</v>
      </c>
      <c r="HI888">
        <v>9999</v>
      </c>
      <c r="HJ888">
        <v>9999</v>
      </c>
      <c r="HK888">
        <v>9999</v>
      </c>
      <c r="HL888">
        <v>158.2</v>
      </c>
      <c r="HM888">
        <v>1.86743</v>
      </c>
      <c r="HN888">
        <v>1.86646</v>
      </c>
      <c r="HO888">
        <v>1.86589</v>
      </c>
      <c r="HP888">
        <v>1.86584</v>
      </c>
      <c r="HQ888">
        <v>1.86768</v>
      </c>
      <c r="HR888">
        <v>1.87013</v>
      </c>
      <c r="HS888">
        <v>1.86876</v>
      </c>
      <c r="HT888">
        <v>1.87027</v>
      </c>
      <c r="HU888">
        <v>0</v>
      </c>
      <c r="HV888">
        <v>0</v>
      </c>
      <c r="HW888">
        <v>0</v>
      </c>
      <c r="HX888">
        <v>0</v>
      </c>
      <c r="HY888" t="s">
        <v>421</v>
      </c>
      <c r="HZ888" t="s">
        <v>422</v>
      </c>
      <c r="IA888" t="s">
        <v>423</v>
      </c>
      <c r="IB888" t="s">
        <v>423</v>
      </c>
      <c r="IC888" t="s">
        <v>423</v>
      </c>
      <c r="ID888" t="s">
        <v>423</v>
      </c>
      <c r="IE888">
        <v>0</v>
      </c>
      <c r="IF888">
        <v>100</v>
      </c>
      <c r="IG888">
        <v>100</v>
      </c>
      <c r="IH888">
        <v>-2.064</v>
      </c>
      <c r="II888">
        <v>-0.0858</v>
      </c>
      <c r="IJ888">
        <v>-0.9279119013753974</v>
      </c>
      <c r="IK888">
        <v>-0.003643892653284941</v>
      </c>
      <c r="IL888">
        <v>8.948238347276123E-07</v>
      </c>
      <c r="IM888">
        <v>-2.445980282225029E-10</v>
      </c>
      <c r="IN888">
        <v>-0.1764634167570225</v>
      </c>
      <c r="IO888">
        <v>-0.01042730378795286</v>
      </c>
      <c r="IP888">
        <v>0.00100284695746963</v>
      </c>
      <c r="IQ888">
        <v>-1.701466411570297E-05</v>
      </c>
      <c r="IR888">
        <v>2</v>
      </c>
      <c r="IS888">
        <v>2310</v>
      </c>
      <c r="IT888">
        <v>1</v>
      </c>
      <c r="IU888">
        <v>25</v>
      </c>
      <c r="IV888">
        <v>86.09999999999999</v>
      </c>
      <c r="IW888">
        <v>85.8</v>
      </c>
      <c r="IX888">
        <v>0.823975</v>
      </c>
      <c r="IY888">
        <v>2.22778</v>
      </c>
      <c r="IZ888">
        <v>1.39648</v>
      </c>
      <c r="JA888">
        <v>2.34985</v>
      </c>
      <c r="JB888">
        <v>1.49536</v>
      </c>
      <c r="JC888">
        <v>2.35718</v>
      </c>
      <c r="JD888">
        <v>36.152</v>
      </c>
      <c r="JE888">
        <v>24.1575</v>
      </c>
      <c r="JF888">
        <v>18</v>
      </c>
      <c r="JG888">
        <v>501.697</v>
      </c>
      <c r="JH888">
        <v>445.457</v>
      </c>
      <c r="JI888">
        <v>25.0001</v>
      </c>
      <c r="JJ888">
        <v>26.1295</v>
      </c>
      <c r="JK888">
        <v>30.0001</v>
      </c>
      <c r="JL888">
        <v>26.1017</v>
      </c>
      <c r="JM888">
        <v>26.0429</v>
      </c>
      <c r="JN888">
        <v>16.5039</v>
      </c>
      <c r="JO888">
        <v>28.0276</v>
      </c>
      <c r="JP888">
        <v>78.0947</v>
      </c>
      <c r="JQ888">
        <v>25</v>
      </c>
      <c r="JR888">
        <v>299.666</v>
      </c>
      <c r="JS888">
        <v>20.4</v>
      </c>
      <c r="JT888">
        <v>100.819</v>
      </c>
      <c r="JU888">
        <v>100.79</v>
      </c>
    </row>
    <row r="889" spans="1:281">
      <c r="A889">
        <v>873</v>
      </c>
      <c r="B889">
        <v>1658954397.6</v>
      </c>
      <c r="C889">
        <v>12759.59999990463</v>
      </c>
      <c r="D889" t="s">
        <v>2184</v>
      </c>
      <c r="E889" t="s">
        <v>2185</v>
      </c>
      <c r="F889">
        <v>5</v>
      </c>
      <c r="G889" t="s">
        <v>2169</v>
      </c>
      <c r="H889" t="s">
        <v>416</v>
      </c>
      <c r="I889">
        <v>1658954389.814285</v>
      </c>
      <c r="J889">
        <f>(K889)/1000</f>
        <v>0</v>
      </c>
      <c r="K889">
        <f>IF(CZ889, AN889, AH889)</f>
        <v>0</v>
      </c>
      <c r="L889">
        <f>IF(CZ889, AI889, AG889)</f>
        <v>0</v>
      </c>
      <c r="M889">
        <f>DB889 - IF(AU889&gt;1, L889*CV889*100.0/(AW889*DP889), 0)</f>
        <v>0</v>
      </c>
      <c r="N889">
        <f>((T889-J889/2)*M889-L889)/(T889+J889/2)</f>
        <v>0</v>
      </c>
      <c r="O889">
        <f>N889*(DI889+DJ889)/1000.0</f>
        <v>0</v>
      </c>
      <c r="P889">
        <f>(DB889 - IF(AU889&gt;1, L889*CV889*100.0/(AW889*DP889), 0))*(DI889+DJ889)/1000.0</f>
        <v>0</v>
      </c>
      <c r="Q889">
        <f>2.0/((1/S889-1/R889)+SIGN(S889)*SQRT((1/S889-1/R889)*(1/S889-1/R889) + 4*CW889/((CW889+1)*(CW889+1))*(2*1/S889*1/R889-1/R889*1/R889)))</f>
        <v>0</v>
      </c>
      <c r="R889">
        <f>IF(LEFT(CX889,1)&lt;&gt;"0",IF(LEFT(CX889,1)="1",3.0,CY889),$D$5+$E$5*(DP889*DI889/($K$5*1000))+$F$5*(DP889*DI889/($K$5*1000))*MAX(MIN(CV889,$J$5),$I$5)*MAX(MIN(CV889,$J$5),$I$5)+$G$5*MAX(MIN(CV889,$J$5),$I$5)*(DP889*DI889/($K$5*1000))+$H$5*(DP889*DI889/($K$5*1000))*(DP889*DI889/($K$5*1000)))</f>
        <v>0</v>
      </c>
      <c r="S889">
        <f>J889*(1000-(1000*0.61365*exp(17.502*W889/(240.97+W889))/(DI889+DJ889)+DD889)/2)/(1000*0.61365*exp(17.502*W889/(240.97+W889))/(DI889+DJ889)-DD889)</f>
        <v>0</v>
      </c>
      <c r="T889">
        <f>1/((CW889+1)/(Q889/1.6)+1/(R889/1.37)) + CW889/((CW889+1)/(Q889/1.6) + CW889/(R889/1.37))</f>
        <v>0</v>
      </c>
      <c r="U889">
        <f>(CR889*CU889)</f>
        <v>0</v>
      </c>
      <c r="V889">
        <f>(DK889+(U889+2*0.95*5.67E-8*(((DK889+$B$7)+273)^4-(DK889+273)^4)-44100*J889)/(1.84*29.3*R889+8*0.95*5.67E-8*(DK889+273)^3))</f>
        <v>0</v>
      </c>
      <c r="W889">
        <f>($C$7*DL889+$D$7*DM889+$E$7*V889)</f>
        <v>0</v>
      </c>
      <c r="X889">
        <f>0.61365*exp(17.502*W889/(240.97+W889))</f>
        <v>0</v>
      </c>
      <c r="Y889">
        <f>(Z889/AA889*100)</f>
        <v>0</v>
      </c>
      <c r="Z889">
        <f>DD889*(DI889+DJ889)/1000</f>
        <v>0</v>
      </c>
      <c r="AA889">
        <f>0.61365*exp(17.502*DK889/(240.97+DK889))</f>
        <v>0</v>
      </c>
      <c r="AB889">
        <f>(X889-DD889*(DI889+DJ889)/1000)</f>
        <v>0</v>
      </c>
      <c r="AC889">
        <f>(-J889*44100)</f>
        <v>0</v>
      </c>
      <c r="AD889">
        <f>2*29.3*R889*0.92*(DK889-W889)</f>
        <v>0</v>
      </c>
      <c r="AE889">
        <f>2*0.95*5.67E-8*(((DK889+$B$7)+273)^4-(W889+273)^4)</f>
        <v>0</v>
      </c>
      <c r="AF889">
        <f>U889+AE889+AC889+AD889</f>
        <v>0</v>
      </c>
      <c r="AG889">
        <f>DH889*AU889*(DC889-DB889*(1000-AU889*DE889)/(1000-AU889*DD889))/(100*CV889)</f>
        <v>0</v>
      </c>
      <c r="AH889">
        <f>1000*DH889*AU889*(DD889-DE889)/(100*CV889*(1000-AU889*DD889))</f>
        <v>0</v>
      </c>
      <c r="AI889">
        <f>(AJ889 - AK889 - DI889*1E3/(8.314*(DK889+273.15)) * AM889/DH889 * AL889) * DH889/(100*CV889) * (1000 - DE889)/1000</f>
        <v>0</v>
      </c>
      <c r="AJ889">
        <v>320.997964963227</v>
      </c>
      <c r="AK889">
        <v>328.7684424242425</v>
      </c>
      <c r="AL889">
        <v>-3.255902068672806</v>
      </c>
      <c r="AM889">
        <v>65.19830144557284</v>
      </c>
      <c r="AN889">
        <f>(AP889 - AO889 + DI889*1E3/(8.314*(DK889+273.15)) * AR889/DH889 * AQ889) * DH889/(100*CV889) * 1000/(1000 - AP889)</f>
        <v>0</v>
      </c>
      <c r="AO889">
        <v>20.34134778337321</v>
      </c>
      <c r="AP889">
        <v>23.73358727272727</v>
      </c>
      <c r="AQ889">
        <v>3.149587423843286E-05</v>
      </c>
      <c r="AR889">
        <v>84.68827923057005</v>
      </c>
      <c r="AS889">
        <v>8</v>
      </c>
      <c r="AT889">
        <v>2</v>
      </c>
      <c r="AU889">
        <f>IF(AS889*$H$13&gt;=AW889,1.0,(AW889/(AW889-AS889*$H$13)))</f>
        <v>0</v>
      </c>
      <c r="AV889">
        <f>(AU889-1)*100</f>
        <v>0</v>
      </c>
      <c r="AW889">
        <f>MAX(0,($B$13+$C$13*DP889)/(1+$D$13*DP889)*DI889/(DK889+273)*$E$13)</f>
        <v>0</v>
      </c>
      <c r="AX889" t="s">
        <v>417</v>
      </c>
      <c r="AY889" t="s">
        <v>417</v>
      </c>
      <c r="AZ889">
        <v>0</v>
      </c>
      <c r="BA889">
        <v>0</v>
      </c>
      <c r="BB889">
        <f>1-AZ889/BA889</f>
        <v>0</v>
      </c>
      <c r="BC889">
        <v>0</v>
      </c>
      <c r="BD889" t="s">
        <v>417</v>
      </c>
      <c r="BE889" t="s">
        <v>417</v>
      </c>
      <c r="BF889">
        <v>0</v>
      </c>
      <c r="BG889">
        <v>0</v>
      </c>
      <c r="BH889">
        <f>1-BF889/BG889</f>
        <v>0</v>
      </c>
      <c r="BI889">
        <v>0.5</v>
      </c>
      <c r="BJ889">
        <f>CS889</f>
        <v>0</v>
      </c>
      <c r="BK889">
        <f>L889</f>
        <v>0</v>
      </c>
      <c r="BL889">
        <f>BH889*BI889*BJ889</f>
        <v>0</v>
      </c>
      <c r="BM889">
        <f>(BK889-BC889)/BJ889</f>
        <v>0</v>
      </c>
      <c r="BN889">
        <f>(BA889-BG889)/BG889</f>
        <v>0</v>
      </c>
      <c r="BO889">
        <f>AZ889/(BB889+AZ889/BG889)</f>
        <v>0</v>
      </c>
      <c r="BP889" t="s">
        <v>417</v>
      </c>
      <c r="BQ889">
        <v>0</v>
      </c>
      <c r="BR889">
        <f>IF(BQ889&lt;&gt;0, BQ889, BO889)</f>
        <v>0</v>
      </c>
      <c r="BS889">
        <f>1-BR889/BG889</f>
        <v>0</v>
      </c>
      <c r="BT889">
        <f>(BG889-BF889)/(BG889-BR889)</f>
        <v>0</v>
      </c>
      <c r="BU889">
        <f>(BA889-BG889)/(BA889-BR889)</f>
        <v>0</v>
      </c>
      <c r="BV889">
        <f>(BG889-BF889)/(BG889-AZ889)</f>
        <v>0</v>
      </c>
      <c r="BW889">
        <f>(BA889-BG889)/(BA889-AZ889)</f>
        <v>0</v>
      </c>
      <c r="BX889">
        <f>(BT889*BR889/BF889)</f>
        <v>0</v>
      </c>
      <c r="BY889">
        <f>(1-BX889)</f>
        <v>0</v>
      </c>
      <c r="BZ889">
        <v>1394</v>
      </c>
      <c r="CA889">
        <v>300</v>
      </c>
      <c r="CB889">
        <v>300</v>
      </c>
      <c r="CC889">
        <v>300</v>
      </c>
      <c r="CD889">
        <v>10389.3</v>
      </c>
      <c r="CE889">
        <v>1221.96</v>
      </c>
      <c r="CF889">
        <v>-0.00688733</v>
      </c>
      <c r="CG889">
        <v>0.34</v>
      </c>
      <c r="CH889" t="s">
        <v>417</v>
      </c>
      <c r="CI889" t="s">
        <v>417</v>
      </c>
      <c r="CJ889" t="s">
        <v>417</v>
      </c>
      <c r="CK889" t="s">
        <v>417</v>
      </c>
      <c r="CL889" t="s">
        <v>417</v>
      </c>
      <c r="CM889" t="s">
        <v>417</v>
      </c>
      <c r="CN889" t="s">
        <v>417</v>
      </c>
      <c r="CO889" t="s">
        <v>417</v>
      </c>
      <c r="CP889" t="s">
        <v>417</v>
      </c>
      <c r="CQ889" t="s">
        <v>417</v>
      </c>
      <c r="CR889">
        <f>$B$11*DQ889+$C$11*DR889+$F$11*EC889*(1-EF889)</f>
        <v>0</v>
      </c>
      <c r="CS889">
        <f>CR889*CT889</f>
        <v>0</v>
      </c>
      <c r="CT889">
        <f>($B$11*$D$9+$C$11*$D$9+$F$11*((EP889+EH889)/MAX(EP889+EH889+EQ889, 0.1)*$I$9+EQ889/MAX(EP889+EH889+EQ889, 0.1)*$J$9))/($B$11+$C$11+$F$11)</f>
        <v>0</v>
      </c>
      <c r="CU889">
        <f>($B$11*$K$9+$C$11*$K$9+$F$11*((EP889+EH889)/MAX(EP889+EH889+EQ889, 0.1)*$P$9+EQ889/MAX(EP889+EH889+EQ889, 0.1)*$Q$9))/($B$11+$C$11+$F$11)</f>
        <v>0</v>
      </c>
      <c r="CV889">
        <v>6</v>
      </c>
      <c r="CW889">
        <v>0.5</v>
      </c>
      <c r="CX889" t="s">
        <v>418</v>
      </c>
      <c r="CY889">
        <v>2</v>
      </c>
      <c r="CZ889" t="b">
        <v>1</v>
      </c>
      <c r="DA889">
        <v>1658954389.814285</v>
      </c>
      <c r="DB889">
        <v>344.0413928571429</v>
      </c>
      <c r="DC889">
        <v>331.4020714285715</v>
      </c>
      <c r="DD889">
        <v>23.74375714285715</v>
      </c>
      <c r="DE889">
        <v>20.34420714285714</v>
      </c>
      <c r="DF889">
        <v>346.1334285714286</v>
      </c>
      <c r="DG889">
        <v>23.82946071428571</v>
      </c>
      <c r="DH889">
        <v>500.0398928571429</v>
      </c>
      <c r="DI889">
        <v>90.34111428571428</v>
      </c>
      <c r="DJ889">
        <v>0.09997185</v>
      </c>
      <c r="DK889">
        <v>27.00188571428571</v>
      </c>
      <c r="DL889">
        <v>27.25873928571428</v>
      </c>
      <c r="DM889">
        <v>999.9000000000002</v>
      </c>
      <c r="DN889">
        <v>0</v>
      </c>
      <c r="DO889">
        <v>0</v>
      </c>
      <c r="DP889">
        <v>10001.47107142857</v>
      </c>
      <c r="DQ889">
        <v>0</v>
      </c>
      <c r="DR889">
        <v>11.2415</v>
      </c>
      <c r="DS889">
        <v>12.63926428571429</v>
      </c>
      <c r="DT889">
        <v>352.4090357142857</v>
      </c>
      <c r="DU889">
        <v>338.28425</v>
      </c>
      <c r="DV889">
        <v>3.399552142857143</v>
      </c>
      <c r="DW889">
        <v>331.4020714285715</v>
      </c>
      <c r="DX889">
        <v>20.34420714285714</v>
      </c>
      <c r="DY889">
        <v>2.1450375</v>
      </c>
      <c r="DZ889">
        <v>1.837918214285715</v>
      </c>
      <c r="EA889">
        <v>18.55762142857143</v>
      </c>
      <c r="EB889">
        <v>16.11306071428572</v>
      </c>
      <c r="EC889">
        <v>2000.010357142857</v>
      </c>
      <c r="ED889">
        <v>0.9799982857142859</v>
      </c>
      <c r="EE889">
        <v>0.02000137142857144</v>
      </c>
      <c r="EF889">
        <v>0</v>
      </c>
      <c r="EG889">
        <v>572.2646428571429</v>
      </c>
      <c r="EH889">
        <v>5.00097</v>
      </c>
      <c r="EI889">
        <v>11422.57142857143</v>
      </c>
      <c r="EJ889">
        <v>16707.66071428571</v>
      </c>
      <c r="EK889">
        <v>37.25</v>
      </c>
      <c r="EL889">
        <v>37.7655</v>
      </c>
      <c r="EM889">
        <v>37.17371428571429</v>
      </c>
      <c r="EN889">
        <v>37.562</v>
      </c>
      <c r="EO889">
        <v>37.99549999999999</v>
      </c>
      <c r="EP889">
        <v>1955.108928571429</v>
      </c>
      <c r="EQ889">
        <v>39.90142857142857</v>
      </c>
      <c r="ER889">
        <v>0</v>
      </c>
      <c r="ES889">
        <v>5191.799999952316</v>
      </c>
      <c r="ET889">
        <v>0</v>
      </c>
      <c r="EU889">
        <v>572.0916538461538</v>
      </c>
      <c r="EV889">
        <v>-20.51627347417329</v>
      </c>
      <c r="EW889">
        <v>-420.9743583522169</v>
      </c>
      <c r="EX889">
        <v>11418.87307692308</v>
      </c>
      <c r="EY889">
        <v>15</v>
      </c>
      <c r="EZ889">
        <v>1658949246.1</v>
      </c>
      <c r="FA889" t="s">
        <v>1397</v>
      </c>
      <c r="FB889">
        <v>1658949228.6</v>
      </c>
      <c r="FC889">
        <v>1658949246.1</v>
      </c>
      <c r="FD889">
        <v>1</v>
      </c>
      <c r="FE889">
        <v>1.075</v>
      </c>
      <c r="FF889">
        <v>0.018</v>
      </c>
      <c r="FG889">
        <v>-2.327</v>
      </c>
      <c r="FH889">
        <v>-0.178</v>
      </c>
      <c r="FI889">
        <v>420</v>
      </c>
      <c r="FJ889">
        <v>13</v>
      </c>
      <c r="FK889">
        <v>0.09</v>
      </c>
      <c r="FL889">
        <v>0.02</v>
      </c>
      <c r="FM889">
        <v>11.91400170731707</v>
      </c>
      <c r="FN889">
        <v>12.68450257839719</v>
      </c>
      <c r="FO889">
        <v>1.284218616222792</v>
      </c>
      <c r="FP889">
        <v>0</v>
      </c>
      <c r="FQ889">
        <v>573.352294117647</v>
      </c>
      <c r="FR889">
        <v>-20.73882352888754</v>
      </c>
      <c r="FS889">
        <v>2.050869894766498</v>
      </c>
      <c r="FT889">
        <v>0</v>
      </c>
      <c r="FU889">
        <v>3.409850975609757</v>
      </c>
      <c r="FV889">
        <v>-0.166874634146347</v>
      </c>
      <c r="FW889">
        <v>0.01794224349091299</v>
      </c>
      <c r="FX889">
        <v>0</v>
      </c>
      <c r="FY889">
        <v>0</v>
      </c>
      <c r="FZ889">
        <v>3</v>
      </c>
      <c r="GA889" t="s">
        <v>439</v>
      </c>
      <c r="GB889">
        <v>2.98366</v>
      </c>
      <c r="GC889">
        <v>2.71565</v>
      </c>
      <c r="GD889">
        <v>0.0765873</v>
      </c>
      <c r="GE889">
        <v>0.0728116</v>
      </c>
      <c r="GF889">
        <v>0.106664</v>
      </c>
      <c r="GG889">
        <v>0.0939194</v>
      </c>
      <c r="GH889">
        <v>29295.3</v>
      </c>
      <c r="GI889">
        <v>29526.5</v>
      </c>
      <c r="GJ889">
        <v>29482.8</v>
      </c>
      <c r="GK889">
        <v>29449.3</v>
      </c>
      <c r="GL889">
        <v>34883.2</v>
      </c>
      <c r="GM889">
        <v>35472.1</v>
      </c>
      <c r="GN889">
        <v>41526.9</v>
      </c>
      <c r="GO889">
        <v>41968.4</v>
      </c>
      <c r="GP889">
        <v>1.93582</v>
      </c>
      <c r="GQ889">
        <v>1.91677</v>
      </c>
      <c r="GR889">
        <v>0.121094</v>
      </c>
      <c r="GS889">
        <v>0</v>
      </c>
      <c r="GT889">
        <v>25.2675</v>
      </c>
      <c r="GU889">
        <v>999.9</v>
      </c>
      <c r="GV889">
        <v>51.6</v>
      </c>
      <c r="GW889">
        <v>31.5</v>
      </c>
      <c r="GX889">
        <v>26.5109</v>
      </c>
      <c r="GY889">
        <v>62.8436</v>
      </c>
      <c r="GZ889">
        <v>33.4936</v>
      </c>
      <c r="HA889">
        <v>1</v>
      </c>
      <c r="HB889">
        <v>-0.101184</v>
      </c>
      <c r="HC889">
        <v>0.172958</v>
      </c>
      <c r="HD889">
        <v>20.3334</v>
      </c>
      <c r="HE889">
        <v>5.21669</v>
      </c>
      <c r="HF889">
        <v>12.0099</v>
      </c>
      <c r="HG889">
        <v>4.98885</v>
      </c>
      <c r="HH889">
        <v>3.28842</v>
      </c>
      <c r="HI889">
        <v>9999</v>
      </c>
      <c r="HJ889">
        <v>9999</v>
      </c>
      <c r="HK889">
        <v>9999</v>
      </c>
      <c r="HL889">
        <v>158.2</v>
      </c>
      <c r="HM889">
        <v>1.86746</v>
      </c>
      <c r="HN889">
        <v>1.86646</v>
      </c>
      <c r="HO889">
        <v>1.86588</v>
      </c>
      <c r="HP889">
        <v>1.86584</v>
      </c>
      <c r="HQ889">
        <v>1.86768</v>
      </c>
      <c r="HR889">
        <v>1.87013</v>
      </c>
      <c r="HS889">
        <v>1.86876</v>
      </c>
      <c r="HT889">
        <v>1.87026</v>
      </c>
      <c r="HU889">
        <v>0</v>
      </c>
      <c r="HV889">
        <v>0</v>
      </c>
      <c r="HW889">
        <v>0</v>
      </c>
      <c r="HX889">
        <v>0</v>
      </c>
      <c r="HY889" t="s">
        <v>421</v>
      </c>
      <c r="HZ889" t="s">
        <v>422</v>
      </c>
      <c r="IA889" t="s">
        <v>423</v>
      </c>
      <c r="IB889" t="s">
        <v>423</v>
      </c>
      <c r="IC889" t="s">
        <v>423</v>
      </c>
      <c r="ID889" t="s">
        <v>423</v>
      </c>
      <c r="IE889">
        <v>0</v>
      </c>
      <c r="IF889">
        <v>100</v>
      </c>
      <c r="IG889">
        <v>100</v>
      </c>
      <c r="IH889">
        <v>-2.015</v>
      </c>
      <c r="II889">
        <v>-0.0858</v>
      </c>
      <c r="IJ889">
        <v>-0.9279119013753974</v>
      </c>
      <c r="IK889">
        <v>-0.003643892653284941</v>
      </c>
      <c r="IL889">
        <v>8.948238347276123E-07</v>
      </c>
      <c r="IM889">
        <v>-2.445980282225029E-10</v>
      </c>
      <c r="IN889">
        <v>-0.1764634167570225</v>
      </c>
      <c r="IO889">
        <v>-0.01042730378795286</v>
      </c>
      <c r="IP889">
        <v>0.00100284695746963</v>
      </c>
      <c r="IQ889">
        <v>-1.701466411570297E-05</v>
      </c>
      <c r="IR889">
        <v>2</v>
      </c>
      <c r="IS889">
        <v>2310</v>
      </c>
      <c r="IT889">
        <v>1</v>
      </c>
      <c r="IU889">
        <v>25</v>
      </c>
      <c r="IV889">
        <v>86.2</v>
      </c>
      <c r="IW889">
        <v>85.90000000000001</v>
      </c>
      <c r="IX889">
        <v>0.7910160000000001</v>
      </c>
      <c r="IY889">
        <v>2.22778</v>
      </c>
      <c r="IZ889">
        <v>1.39648</v>
      </c>
      <c r="JA889">
        <v>2.35107</v>
      </c>
      <c r="JB889">
        <v>1.49536</v>
      </c>
      <c r="JC889">
        <v>2.38892</v>
      </c>
      <c r="JD889">
        <v>36.152</v>
      </c>
      <c r="JE889">
        <v>24.1663</v>
      </c>
      <c r="JF889">
        <v>18</v>
      </c>
      <c r="JG889">
        <v>501.555</v>
      </c>
      <c r="JH889">
        <v>445.453</v>
      </c>
      <c r="JI889">
        <v>25</v>
      </c>
      <c r="JJ889">
        <v>26.1302</v>
      </c>
      <c r="JK889">
        <v>30</v>
      </c>
      <c r="JL889">
        <v>26.1017</v>
      </c>
      <c r="JM889">
        <v>26.0443</v>
      </c>
      <c r="JN889">
        <v>15.8509</v>
      </c>
      <c r="JO889">
        <v>28.0276</v>
      </c>
      <c r="JP889">
        <v>77.7234</v>
      </c>
      <c r="JQ889">
        <v>25</v>
      </c>
      <c r="JR889">
        <v>279.632</v>
      </c>
      <c r="JS889">
        <v>20.3983</v>
      </c>
      <c r="JT889">
        <v>100.819</v>
      </c>
      <c r="JU889">
        <v>100.791</v>
      </c>
    </row>
    <row r="890" spans="1:281">
      <c r="A890">
        <v>874</v>
      </c>
      <c r="B890">
        <v>1658954402.6</v>
      </c>
      <c r="C890">
        <v>12764.59999990463</v>
      </c>
      <c r="D890" t="s">
        <v>2186</v>
      </c>
      <c r="E890" t="s">
        <v>2187</v>
      </c>
      <c r="F890">
        <v>5</v>
      </c>
      <c r="G890" t="s">
        <v>2169</v>
      </c>
      <c r="H890" t="s">
        <v>416</v>
      </c>
      <c r="I890">
        <v>1658954395.1</v>
      </c>
      <c r="J890">
        <f>(K890)/1000</f>
        <v>0</v>
      </c>
      <c r="K890">
        <f>IF(CZ890, AN890, AH890)</f>
        <v>0</v>
      </c>
      <c r="L890">
        <f>IF(CZ890, AI890, AG890)</f>
        <v>0</v>
      </c>
      <c r="M890">
        <f>DB890 - IF(AU890&gt;1, L890*CV890*100.0/(AW890*DP890), 0)</f>
        <v>0</v>
      </c>
      <c r="N890">
        <f>((T890-J890/2)*M890-L890)/(T890+J890/2)</f>
        <v>0</v>
      </c>
      <c r="O890">
        <f>N890*(DI890+DJ890)/1000.0</f>
        <v>0</v>
      </c>
      <c r="P890">
        <f>(DB890 - IF(AU890&gt;1, L890*CV890*100.0/(AW890*DP890), 0))*(DI890+DJ890)/1000.0</f>
        <v>0</v>
      </c>
      <c r="Q890">
        <f>2.0/((1/S890-1/R890)+SIGN(S890)*SQRT((1/S890-1/R890)*(1/S890-1/R890) + 4*CW890/((CW890+1)*(CW890+1))*(2*1/S890*1/R890-1/R890*1/R890)))</f>
        <v>0</v>
      </c>
      <c r="R890">
        <f>IF(LEFT(CX890,1)&lt;&gt;"0",IF(LEFT(CX890,1)="1",3.0,CY890),$D$5+$E$5*(DP890*DI890/($K$5*1000))+$F$5*(DP890*DI890/($K$5*1000))*MAX(MIN(CV890,$J$5),$I$5)*MAX(MIN(CV890,$J$5),$I$5)+$G$5*MAX(MIN(CV890,$J$5),$I$5)*(DP890*DI890/($K$5*1000))+$H$5*(DP890*DI890/($K$5*1000))*(DP890*DI890/($K$5*1000)))</f>
        <v>0</v>
      </c>
      <c r="S890">
        <f>J890*(1000-(1000*0.61365*exp(17.502*W890/(240.97+W890))/(DI890+DJ890)+DD890)/2)/(1000*0.61365*exp(17.502*W890/(240.97+W890))/(DI890+DJ890)-DD890)</f>
        <v>0</v>
      </c>
      <c r="T890">
        <f>1/((CW890+1)/(Q890/1.6)+1/(R890/1.37)) + CW890/((CW890+1)/(Q890/1.6) + CW890/(R890/1.37))</f>
        <v>0</v>
      </c>
      <c r="U890">
        <f>(CR890*CU890)</f>
        <v>0</v>
      </c>
      <c r="V890">
        <f>(DK890+(U890+2*0.95*5.67E-8*(((DK890+$B$7)+273)^4-(DK890+273)^4)-44100*J890)/(1.84*29.3*R890+8*0.95*5.67E-8*(DK890+273)^3))</f>
        <v>0</v>
      </c>
      <c r="W890">
        <f>($C$7*DL890+$D$7*DM890+$E$7*V890)</f>
        <v>0</v>
      </c>
      <c r="X890">
        <f>0.61365*exp(17.502*W890/(240.97+W890))</f>
        <v>0</v>
      </c>
      <c r="Y890">
        <f>(Z890/AA890*100)</f>
        <v>0</v>
      </c>
      <c r="Z890">
        <f>DD890*(DI890+DJ890)/1000</f>
        <v>0</v>
      </c>
      <c r="AA890">
        <f>0.61365*exp(17.502*DK890/(240.97+DK890))</f>
        <v>0</v>
      </c>
      <c r="AB890">
        <f>(X890-DD890*(DI890+DJ890)/1000)</f>
        <v>0</v>
      </c>
      <c r="AC890">
        <f>(-J890*44100)</f>
        <v>0</v>
      </c>
      <c r="AD890">
        <f>2*29.3*R890*0.92*(DK890-W890)</f>
        <v>0</v>
      </c>
      <c r="AE890">
        <f>2*0.95*5.67E-8*(((DK890+$B$7)+273)^4-(W890+273)^4)</f>
        <v>0</v>
      </c>
      <c r="AF890">
        <f>U890+AE890+AC890+AD890</f>
        <v>0</v>
      </c>
      <c r="AG890">
        <f>DH890*AU890*(DC890-DB890*(1000-AU890*DE890)/(1000-AU890*DD890))/(100*CV890)</f>
        <v>0</v>
      </c>
      <c r="AH890">
        <f>1000*DH890*AU890*(DD890-DE890)/(100*CV890*(1000-AU890*DD890))</f>
        <v>0</v>
      </c>
      <c r="AI890">
        <f>(AJ890 - AK890 - DI890*1E3/(8.314*(DK890+273.15)) * AM890/DH890 * AL890) * DH890/(100*CV890) * (1000 - DE890)/1000</f>
        <v>0</v>
      </c>
      <c r="AJ890">
        <v>304.1596309183637</v>
      </c>
      <c r="AK890">
        <v>312.3542787878789</v>
      </c>
      <c r="AL890">
        <v>-3.277464446590682</v>
      </c>
      <c r="AM890">
        <v>65.19830144557284</v>
      </c>
      <c r="AN890">
        <f>(AP890 - AO890 + DI890*1E3/(8.314*(DK890+273.15)) * AR890/DH890 * AQ890) * DH890/(100*CV890) * 1000/(1000 - AP890)</f>
        <v>0</v>
      </c>
      <c r="AO890">
        <v>20.3138940673147</v>
      </c>
      <c r="AP890">
        <v>23.73137696969695</v>
      </c>
      <c r="AQ890">
        <v>-2.778255052457555E-05</v>
      </c>
      <c r="AR890">
        <v>84.68827923057005</v>
      </c>
      <c r="AS890">
        <v>8</v>
      </c>
      <c r="AT890">
        <v>2</v>
      </c>
      <c r="AU890">
        <f>IF(AS890*$H$13&gt;=AW890,1.0,(AW890/(AW890-AS890*$H$13)))</f>
        <v>0</v>
      </c>
      <c r="AV890">
        <f>(AU890-1)*100</f>
        <v>0</v>
      </c>
      <c r="AW890">
        <f>MAX(0,($B$13+$C$13*DP890)/(1+$D$13*DP890)*DI890/(DK890+273)*$E$13)</f>
        <v>0</v>
      </c>
      <c r="AX890" t="s">
        <v>417</v>
      </c>
      <c r="AY890" t="s">
        <v>417</v>
      </c>
      <c r="AZ890">
        <v>0</v>
      </c>
      <c r="BA890">
        <v>0</v>
      </c>
      <c r="BB890">
        <f>1-AZ890/BA890</f>
        <v>0</v>
      </c>
      <c r="BC890">
        <v>0</v>
      </c>
      <c r="BD890" t="s">
        <v>417</v>
      </c>
      <c r="BE890" t="s">
        <v>417</v>
      </c>
      <c r="BF890">
        <v>0</v>
      </c>
      <c r="BG890">
        <v>0</v>
      </c>
      <c r="BH890">
        <f>1-BF890/BG890</f>
        <v>0</v>
      </c>
      <c r="BI890">
        <v>0.5</v>
      </c>
      <c r="BJ890">
        <f>CS890</f>
        <v>0</v>
      </c>
      <c r="BK890">
        <f>L890</f>
        <v>0</v>
      </c>
      <c r="BL890">
        <f>BH890*BI890*BJ890</f>
        <v>0</v>
      </c>
      <c r="BM890">
        <f>(BK890-BC890)/BJ890</f>
        <v>0</v>
      </c>
      <c r="BN890">
        <f>(BA890-BG890)/BG890</f>
        <v>0</v>
      </c>
      <c r="BO890">
        <f>AZ890/(BB890+AZ890/BG890)</f>
        <v>0</v>
      </c>
      <c r="BP890" t="s">
        <v>417</v>
      </c>
      <c r="BQ890">
        <v>0</v>
      </c>
      <c r="BR890">
        <f>IF(BQ890&lt;&gt;0, BQ890, BO890)</f>
        <v>0</v>
      </c>
      <c r="BS890">
        <f>1-BR890/BG890</f>
        <v>0</v>
      </c>
      <c r="BT890">
        <f>(BG890-BF890)/(BG890-BR890)</f>
        <v>0</v>
      </c>
      <c r="BU890">
        <f>(BA890-BG890)/(BA890-BR890)</f>
        <v>0</v>
      </c>
      <c r="BV890">
        <f>(BG890-BF890)/(BG890-AZ890)</f>
        <v>0</v>
      </c>
      <c r="BW890">
        <f>(BA890-BG890)/(BA890-AZ890)</f>
        <v>0</v>
      </c>
      <c r="BX890">
        <f>(BT890*BR890/BF890)</f>
        <v>0</v>
      </c>
      <c r="BY890">
        <f>(1-BX890)</f>
        <v>0</v>
      </c>
      <c r="BZ890">
        <v>1394</v>
      </c>
      <c r="CA890">
        <v>300</v>
      </c>
      <c r="CB890">
        <v>300</v>
      </c>
      <c r="CC890">
        <v>300</v>
      </c>
      <c r="CD890">
        <v>10389.3</v>
      </c>
      <c r="CE890">
        <v>1221.96</v>
      </c>
      <c r="CF890">
        <v>-0.00688733</v>
      </c>
      <c r="CG890">
        <v>0.34</v>
      </c>
      <c r="CH890" t="s">
        <v>417</v>
      </c>
      <c r="CI890" t="s">
        <v>417</v>
      </c>
      <c r="CJ890" t="s">
        <v>417</v>
      </c>
      <c r="CK890" t="s">
        <v>417</v>
      </c>
      <c r="CL890" t="s">
        <v>417</v>
      </c>
      <c r="CM890" t="s">
        <v>417</v>
      </c>
      <c r="CN890" t="s">
        <v>417</v>
      </c>
      <c r="CO890" t="s">
        <v>417</v>
      </c>
      <c r="CP890" t="s">
        <v>417</v>
      </c>
      <c r="CQ890" t="s">
        <v>417</v>
      </c>
      <c r="CR890">
        <f>$B$11*DQ890+$C$11*DR890+$F$11*EC890*(1-EF890)</f>
        <v>0</v>
      </c>
      <c r="CS890">
        <f>CR890*CT890</f>
        <v>0</v>
      </c>
      <c r="CT890">
        <f>($B$11*$D$9+$C$11*$D$9+$F$11*((EP890+EH890)/MAX(EP890+EH890+EQ890, 0.1)*$I$9+EQ890/MAX(EP890+EH890+EQ890, 0.1)*$J$9))/($B$11+$C$11+$F$11)</f>
        <v>0</v>
      </c>
      <c r="CU890">
        <f>($B$11*$K$9+$C$11*$K$9+$F$11*((EP890+EH890)/MAX(EP890+EH890+EQ890, 0.1)*$P$9+EQ890/MAX(EP890+EH890+EQ890, 0.1)*$Q$9))/($B$11+$C$11+$F$11)</f>
        <v>0</v>
      </c>
      <c r="CV890">
        <v>6</v>
      </c>
      <c r="CW890">
        <v>0.5</v>
      </c>
      <c r="CX890" t="s">
        <v>418</v>
      </c>
      <c r="CY890">
        <v>2</v>
      </c>
      <c r="CZ890" t="b">
        <v>1</v>
      </c>
      <c r="DA890">
        <v>1658954395.1</v>
      </c>
      <c r="DB890">
        <v>327.2831851851852</v>
      </c>
      <c r="DC890">
        <v>313.9003703703704</v>
      </c>
      <c r="DD890">
        <v>23.73492962962963</v>
      </c>
      <c r="DE890">
        <v>20.33170370370371</v>
      </c>
      <c r="DF890">
        <v>329.3226666666666</v>
      </c>
      <c r="DG890">
        <v>23.82071111111111</v>
      </c>
      <c r="DH890">
        <v>500.0494814814815</v>
      </c>
      <c r="DI890">
        <v>90.34196296296297</v>
      </c>
      <c r="DJ890">
        <v>0.1000025962962963</v>
      </c>
      <c r="DK890">
        <v>26.99991481481481</v>
      </c>
      <c r="DL890">
        <v>27.25111481481482</v>
      </c>
      <c r="DM890">
        <v>999.9000000000001</v>
      </c>
      <c r="DN890">
        <v>0</v>
      </c>
      <c r="DO890">
        <v>0</v>
      </c>
      <c r="DP890">
        <v>10002.05962962963</v>
      </c>
      <c r="DQ890">
        <v>0</v>
      </c>
      <c r="DR890">
        <v>11.2415</v>
      </c>
      <c r="DS890">
        <v>13.38274814814815</v>
      </c>
      <c r="DT890">
        <v>335.239962962963</v>
      </c>
      <c r="DU890">
        <v>320.4152222222222</v>
      </c>
      <c r="DV890">
        <v>3.403231851851853</v>
      </c>
      <c r="DW890">
        <v>313.9003703703704</v>
      </c>
      <c r="DX890">
        <v>20.33170370370371</v>
      </c>
      <c r="DY890">
        <v>2.14426</v>
      </c>
      <c r="DZ890">
        <v>1.836805925925926</v>
      </c>
      <c r="EA890">
        <v>18.55183333333333</v>
      </c>
      <c r="EB890">
        <v>16.10357407407407</v>
      </c>
      <c r="EC890">
        <v>1999.980740740741</v>
      </c>
      <c r="ED890">
        <v>0.9799986666666668</v>
      </c>
      <c r="EE890">
        <v>0.02000097777777778</v>
      </c>
      <c r="EF890">
        <v>0</v>
      </c>
      <c r="EG890">
        <v>570.3902222222222</v>
      </c>
      <c r="EH890">
        <v>5.00097</v>
      </c>
      <c r="EI890">
        <v>11386.35185185185</v>
      </c>
      <c r="EJ890">
        <v>16707.41481481482</v>
      </c>
      <c r="EK890">
        <v>37.25</v>
      </c>
      <c r="EL890">
        <v>37.78688888888889</v>
      </c>
      <c r="EM890">
        <v>37.18248148148148</v>
      </c>
      <c r="EN890">
        <v>37.58059259259259</v>
      </c>
      <c r="EO890">
        <v>38.01844444444445</v>
      </c>
      <c r="EP890">
        <v>1955.079629629629</v>
      </c>
      <c r="EQ890">
        <v>39.90074074074074</v>
      </c>
      <c r="ER890">
        <v>0</v>
      </c>
      <c r="ES890">
        <v>5196.599999904633</v>
      </c>
      <c r="ET890">
        <v>0</v>
      </c>
      <c r="EU890">
        <v>570.4173076923076</v>
      </c>
      <c r="EV890">
        <v>-20.73511112515588</v>
      </c>
      <c r="EW890">
        <v>-405.2273506959448</v>
      </c>
      <c r="EX890">
        <v>11385.98076923077</v>
      </c>
      <c r="EY890">
        <v>15</v>
      </c>
      <c r="EZ890">
        <v>1658949246.1</v>
      </c>
      <c r="FA890" t="s">
        <v>1397</v>
      </c>
      <c r="FB890">
        <v>1658949228.6</v>
      </c>
      <c r="FC890">
        <v>1658949246.1</v>
      </c>
      <c r="FD890">
        <v>1</v>
      </c>
      <c r="FE890">
        <v>1.075</v>
      </c>
      <c r="FF890">
        <v>0.018</v>
      </c>
      <c r="FG890">
        <v>-2.327</v>
      </c>
      <c r="FH890">
        <v>-0.178</v>
      </c>
      <c r="FI890">
        <v>420</v>
      </c>
      <c r="FJ890">
        <v>13</v>
      </c>
      <c r="FK890">
        <v>0.09</v>
      </c>
      <c r="FL890">
        <v>0.02</v>
      </c>
      <c r="FM890">
        <v>12.8581756097561</v>
      </c>
      <c r="FN890">
        <v>8.860429965156811</v>
      </c>
      <c r="FO890">
        <v>0.8802209367277607</v>
      </c>
      <c r="FP890">
        <v>0</v>
      </c>
      <c r="FQ890">
        <v>571.657705882353</v>
      </c>
      <c r="FR890">
        <v>-21.26731856808342</v>
      </c>
      <c r="FS890">
        <v>2.101909867231567</v>
      </c>
      <c r="FT890">
        <v>0</v>
      </c>
      <c r="FU890">
        <v>3.404598048780488</v>
      </c>
      <c r="FV890">
        <v>0.008690174216025149</v>
      </c>
      <c r="FW890">
        <v>0.01189238662369234</v>
      </c>
      <c r="FX890">
        <v>1</v>
      </c>
      <c r="FY890">
        <v>1</v>
      </c>
      <c r="FZ890">
        <v>3</v>
      </c>
      <c r="GA890" t="s">
        <v>426</v>
      </c>
      <c r="GB890">
        <v>2.98362</v>
      </c>
      <c r="GC890">
        <v>2.71569</v>
      </c>
      <c r="GD890">
        <v>0.0734674</v>
      </c>
      <c r="GE890">
        <v>0.06956279999999999</v>
      </c>
      <c r="GF890">
        <v>0.10666</v>
      </c>
      <c r="GG890">
        <v>0.0938814</v>
      </c>
      <c r="GH890">
        <v>29394.5</v>
      </c>
      <c r="GI890">
        <v>29629.9</v>
      </c>
      <c r="GJ890">
        <v>29483.1</v>
      </c>
      <c r="GK890">
        <v>29449.3</v>
      </c>
      <c r="GL890">
        <v>34884.1</v>
      </c>
      <c r="GM890">
        <v>35473.2</v>
      </c>
      <c r="GN890">
        <v>41527.7</v>
      </c>
      <c r="GO890">
        <v>41968</v>
      </c>
      <c r="GP890">
        <v>1.93613</v>
      </c>
      <c r="GQ890">
        <v>1.91658</v>
      </c>
      <c r="GR890">
        <v>0.120606</v>
      </c>
      <c r="GS890">
        <v>0</v>
      </c>
      <c r="GT890">
        <v>25.265</v>
      </c>
      <c r="GU890">
        <v>999.9</v>
      </c>
      <c r="GV890">
        <v>51.6</v>
      </c>
      <c r="GW890">
        <v>31.5</v>
      </c>
      <c r="GX890">
        <v>26.5118</v>
      </c>
      <c r="GY890">
        <v>63.0636</v>
      </c>
      <c r="GZ890">
        <v>33.9062</v>
      </c>
      <c r="HA890">
        <v>1</v>
      </c>
      <c r="HB890">
        <v>-0.100996</v>
      </c>
      <c r="HC890">
        <v>0.173118</v>
      </c>
      <c r="HD890">
        <v>20.3346</v>
      </c>
      <c r="HE890">
        <v>5.21729</v>
      </c>
      <c r="HF890">
        <v>12.0099</v>
      </c>
      <c r="HG890">
        <v>4.9891</v>
      </c>
      <c r="HH890">
        <v>3.28855</v>
      </c>
      <c r="HI890">
        <v>9999</v>
      </c>
      <c r="HJ890">
        <v>9999</v>
      </c>
      <c r="HK890">
        <v>9999</v>
      </c>
      <c r="HL890">
        <v>158.3</v>
      </c>
      <c r="HM890">
        <v>1.86742</v>
      </c>
      <c r="HN890">
        <v>1.86646</v>
      </c>
      <c r="HO890">
        <v>1.86587</v>
      </c>
      <c r="HP890">
        <v>1.86584</v>
      </c>
      <c r="HQ890">
        <v>1.86768</v>
      </c>
      <c r="HR890">
        <v>1.87013</v>
      </c>
      <c r="HS890">
        <v>1.86876</v>
      </c>
      <c r="HT890">
        <v>1.87027</v>
      </c>
      <c r="HU890">
        <v>0</v>
      </c>
      <c r="HV890">
        <v>0</v>
      </c>
      <c r="HW890">
        <v>0</v>
      </c>
      <c r="HX890">
        <v>0</v>
      </c>
      <c r="HY890" t="s">
        <v>421</v>
      </c>
      <c r="HZ890" t="s">
        <v>422</v>
      </c>
      <c r="IA890" t="s">
        <v>423</v>
      </c>
      <c r="IB890" t="s">
        <v>423</v>
      </c>
      <c r="IC890" t="s">
        <v>423</v>
      </c>
      <c r="ID890" t="s">
        <v>423</v>
      </c>
      <c r="IE890">
        <v>0</v>
      </c>
      <c r="IF890">
        <v>100</v>
      </c>
      <c r="IG890">
        <v>100</v>
      </c>
      <c r="IH890">
        <v>-1.964</v>
      </c>
      <c r="II890">
        <v>-0.0858</v>
      </c>
      <c r="IJ890">
        <v>-0.9279119013753974</v>
      </c>
      <c r="IK890">
        <v>-0.003643892653284941</v>
      </c>
      <c r="IL890">
        <v>8.948238347276123E-07</v>
      </c>
      <c r="IM890">
        <v>-2.445980282225029E-10</v>
      </c>
      <c r="IN890">
        <v>-0.1764634167570225</v>
      </c>
      <c r="IO890">
        <v>-0.01042730378795286</v>
      </c>
      <c r="IP890">
        <v>0.00100284695746963</v>
      </c>
      <c r="IQ890">
        <v>-1.701466411570297E-05</v>
      </c>
      <c r="IR890">
        <v>2</v>
      </c>
      <c r="IS890">
        <v>2310</v>
      </c>
      <c r="IT890">
        <v>1</v>
      </c>
      <c r="IU890">
        <v>25</v>
      </c>
      <c r="IV890">
        <v>86.2</v>
      </c>
      <c r="IW890">
        <v>85.90000000000001</v>
      </c>
      <c r="IX890">
        <v>0.754395</v>
      </c>
      <c r="IY890">
        <v>2.229</v>
      </c>
      <c r="IZ890">
        <v>1.39648</v>
      </c>
      <c r="JA890">
        <v>2.35229</v>
      </c>
      <c r="JB890">
        <v>1.49536</v>
      </c>
      <c r="JC890">
        <v>2.40845</v>
      </c>
      <c r="JD890">
        <v>36.152</v>
      </c>
      <c r="JE890">
        <v>24.1663</v>
      </c>
      <c r="JF890">
        <v>18</v>
      </c>
      <c r="JG890">
        <v>501.76</v>
      </c>
      <c r="JH890">
        <v>445.331</v>
      </c>
      <c r="JI890">
        <v>24.9999</v>
      </c>
      <c r="JJ890">
        <v>26.1316</v>
      </c>
      <c r="JK890">
        <v>30.0002</v>
      </c>
      <c r="JL890">
        <v>26.1036</v>
      </c>
      <c r="JM890">
        <v>26.0443</v>
      </c>
      <c r="JN890">
        <v>15.1134</v>
      </c>
      <c r="JO890">
        <v>27.7544</v>
      </c>
      <c r="JP890">
        <v>77.7234</v>
      </c>
      <c r="JQ890">
        <v>25</v>
      </c>
      <c r="JR890">
        <v>266.272</v>
      </c>
      <c r="JS890">
        <v>20.389</v>
      </c>
      <c r="JT890">
        <v>100.82</v>
      </c>
      <c r="JU890">
        <v>100.791</v>
      </c>
    </row>
    <row r="891" spans="1:281">
      <c r="A891">
        <v>875</v>
      </c>
      <c r="B891">
        <v>1658954407.6</v>
      </c>
      <c r="C891">
        <v>12769.59999990463</v>
      </c>
      <c r="D891" t="s">
        <v>2188</v>
      </c>
      <c r="E891" t="s">
        <v>2189</v>
      </c>
      <c r="F891">
        <v>5</v>
      </c>
      <c r="G891" t="s">
        <v>2169</v>
      </c>
      <c r="H891" t="s">
        <v>416</v>
      </c>
      <c r="I891">
        <v>1658954399.814285</v>
      </c>
      <c r="J891">
        <f>(K891)/1000</f>
        <v>0</v>
      </c>
      <c r="K891">
        <f>IF(CZ891, AN891, AH891)</f>
        <v>0</v>
      </c>
      <c r="L891">
        <f>IF(CZ891, AI891, AG891)</f>
        <v>0</v>
      </c>
      <c r="M891">
        <f>DB891 - IF(AU891&gt;1, L891*CV891*100.0/(AW891*DP891), 0)</f>
        <v>0</v>
      </c>
      <c r="N891">
        <f>((T891-J891/2)*M891-L891)/(T891+J891/2)</f>
        <v>0</v>
      </c>
      <c r="O891">
        <f>N891*(DI891+DJ891)/1000.0</f>
        <v>0</v>
      </c>
      <c r="P891">
        <f>(DB891 - IF(AU891&gt;1, L891*CV891*100.0/(AW891*DP891), 0))*(DI891+DJ891)/1000.0</f>
        <v>0</v>
      </c>
      <c r="Q891">
        <f>2.0/((1/S891-1/R891)+SIGN(S891)*SQRT((1/S891-1/R891)*(1/S891-1/R891) + 4*CW891/((CW891+1)*(CW891+1))*(2*1/S891*1/R891-1/R891*1/R891)))</f>
        <v>0</v>
      </c>
      <c r="R891">
        <f>IF(LEFT(CX891,1)&lt;&gt;"0",IF(LEFT(CX891,1)="1",3.0,CY891),$D$5+$E$5*(DP891*DI891/($K$5*1000))+$F$5*(DP891*DI891/($K$5*1000))*MAX(MIN(CV891,$J$5),$I$5)*MAX(MIN(CV891,$J$5),$I$5)+$G$5*MAX(MIN(CV891,$J$5),$I$5)*(DP891*DI891/($K$5*1000))+$H$5*(DP891*DI891/($K$5*1000))*(DP891*DI891/($K$5*1000)))</f>
        <v>0</v>
      </c>
      <c r="S891">
        <f>J891*(1000-(1000*0.61365*exp(17.502*W891/(240.97+W891))/(DI891+DJ891)+DD891)/2)/(1000*0.61365*exp(17.502*W891/(240.97+W891))/(DI891+DJ891)-DD891)</f>
        <v>0</v>
      </c>
      <c r="T891">
        <f>1/((CW891+1)/(Q891/1.6)+1/(R891/1.37)) + CW891/((CW891+1)/(Q891/1.6) + CW891/(R891/1.37))</f>
        <v>0</v>
      </c>
      <c r="U891">
        <f>(CR891*CU891)</f>
        <v>0</v>
      </c>
      <c r="V891">
        <f>(DK891+(U891+2*0.95*5.67E-8*(((DK891+$B$7)+273)^4-(DK891+273)^4)-44100*J891)/(1.84*29.3*R891+8*0.95*5.67E-8*(DK891+273)^3))</f>
        <v>0</v>
      </c>
      <c r="W891">
        <f>($C$7*DL891+$D$7*DM891+$E$7*V891)</f>
        <v>0</v>
      </c>
      <c r="X891">
        <f>0.61365*exp(17.502*W891/(240.97+W891))</f>
        <v>0</v>
      </c>
      <c r="Y891">
        <f>(Z891/AA891*100)</f>
        <v>0</v>
      </c>
      <c r="Z891">
        <f>DD891*(DI891+DJ891)/1000</f>
        <v>0</v>
      </c>
      <c r="AA891">
        <f>0.61365*exp(17.502*DK891/(240.97+DK891))</f>
        <v>0</v>
      </c>
      <c r="AB891">
        <f>(X891-DD891*(DI891+DJ891)/1000)</f>
        <v>0</v>
      </c>
      <c r="AC891">
        <f>(-J891*44100)</f>
        <v>0</v>
      </c>
      <c r="AD891">
        <f>2*29.3*R891*0.92*(DK891-W891)</f>
        <v>0</v>
      </c>
      <c r="AE891">
        <f>2*0.95*5.67E-8*(((DK891+$B$7)+273)^4-(W891+273)^4)</f>
        <v>0</v>
      </c>
      <c r="AF891">
        <f>U891+AE891+AC891+AD891</f>
        <v>0</v>
      </c>
      <c r="AG891">
        <f>DH891*AU891*(DC891-DB891*(1000-AU891*DE891)/(1000-AU891*DD891))/(100*CV891)</f>
        <v>0</v>
      </c>
      <c r="AH891">
        <f>1000*DH891*AU891*(DD891-DE891)/(100*CV891*(1000-AU891*DD891))</f>
        <v>0</v>
      </c>
      <c r="AI891">
        <f>(AJ891 - AK891 - DI891*1E3/(8.314*(DK891+273.15)) * AM891/DH891 * AL891) * DH891/(100*CV891) * (1000 - DE891)/1000</f>
        <v>0</v>
      </c>
      <c r="AJ891">
        <v>287.3232464259562</v>
      </c>
      <c r="AK891">
        <v>295.9824000000002</v>
      </c>
      <c r="AL891">
        <v>-3.272552206043204</v>
      </c>
      <c r="AM891">
        <v>65.19830144557284</v>
      </c>
      <c r="AN891">
        <f>(AP891 - AO891 + DI891*1E3/(8.314*(DK891+273.15)) * AR891/DH891 * AQ891) * DH891/(100*CV891) * 1000/(1000 - AP891)</f>
        <v>0</v>
      </c>
      <c r="AO891">
        <v>20.35070932544911</v>
      </c>
      <c r="AP891">
        <v>23.74689333333333</v>
      </c>
      <c r="AQ891">
        <v>8.186129111975548E-05</v>
      </c>
      <c r="AR891">
        <v>84.68827923057005</v>
      </c>
      <c r="AS891">
        <v>8</v>
      </c>
      <c r="AT891">
        <v>2</v>
      </c>
      <c r="AU891">
        <f>IF(AS891*$H$13&gt;=AW891,1.0,(AW891/(AW891-AS891*$H$13)))</f>
        <v>0</v>
      </c>
      <c r="AV891">
        <f>(AU891-1)*100</f>
        <v>0</v>
      </c>
      <c r="AW891">
        <f>MAX(0,($B$13+$C$13*DP891)/(1+$D$13*DP891)*DI891/(DK891+273)*$E$13)</f>
        <v>0</v>
      </c>
      <c r="AX891" t="s">
        <v>417</v>
      </c>
      <c r="AY891" t="s">
        <v>417</v>
      </c>
      <c r="AZ891">
        <v>0</v>
      </c>
      <c r="BA891">
        <v>0</v>
      </c>
      <c r="BB891">
        <f>1-AZ891/BA891</f>
        <v>0</v>
      </c>
      <c r="BC891">
        <v>0</v>
      </c>
      <c r="BD891" t="s">
        <v>417</v>
      </c>
      <c r="BE891" t="s">
        <v>417</v>
      </c>
      <c r="BF891">
        <v>0</v>
      </c>
      <c r="BG891">
        <v>0</v>
      </c>
      <c r="BH891">
        <f>1-BF891/BG891</f>
        <v>0</v>
      </c>
      <c r="BI891">
        <v>0.5</v>
      </c>
      <c r="BJ891">
        <f>CS891</f>
        <v>0</v>
      </c>
      <c r="BK891">
        <f>L891</f>
        <v>0</v>
      </c>
      <c r="BL891">
        <f>BH891*BI891*BJ891</f>
        <v>0</v>
      </c>
      <c r="BM891">
        <f>(BK891-BC891)/BJ891</f>
        <v>0</v>
      </c>
      <c r="BN891">
        <f>(BA891-BG891)/BG891</f>
        <v>0</v>
      </c>
      <c r="BO891">
        <f>AZ891/(BB891+AZ891/BG891)</f>
        <v>0</v>
      </c>
      <c r="BP891" t="s">
        <v>417</v>
      </c>
      <c r="BQ891">
        <v>0</v>
      </c>
      <c r="BR891">
        <f>IF(BQ891&lt;&gt;0, BQ891, BO891)</f>
        <v>0</v>
      </c>
      <c r="BS891">
        <f>1-BR891/BG891</f>
        <v>0</v>
      </c>
      <c r="BT891">
        <f>(BG891-BF891)/(BG891-BR891)</f>
        <v>0</v>
      </c>
      <c r="BU891">
        <f>(BA891-BG891)/(BA891-BR891)</f>
        <v>0</v>
      </c>
      <c r="BV891">
        <f>(BG891-BF891)/(BG891-AZ891)</f>
        <v>0</v>
      </c>
      <c r="BW891">
        <f>(BA891-BG891)/(BA891-AZ891)</f>
        <v>0</v>
      </c>
      <c r="BX891">
        <f>(BT891*BR891/BF891)</f>
        <v>0</v>
      </c>
      <c r="BY891">
        <f>(1-BX891)</f>
        <v>0</v>
      </c>
      <c r="BZ891">
        <v>1394</v>
      </c>
      <c r="CA891">
        <v>300</v>
      </c>
      <c r="CB891">
        <v>300</v>
      </c>
      <c r="CC891">
        <v>300</v>
      </c>
      <c r="CD891">
        <v>10389.3</v>
      </c>
      <c r="CE891">
        <v>1221.96</v>
      </c>
      <c r="CF891">
        <v>-0.00688733</v>
      </c>
      <c r="CG891">
        <v>0.34</v>
      </c>
      <c r="CH891" t="s">
        <v>417</v>
      </c>
      <c r="CI891" t="s">
        <v>417</v>
      </c>
      <c r="CJ891" t="s">
        <v>417</v>
      </c>
      <c r="CK891" t="s">
        <v>417</v>
      </c>
      <c r="CL891" t="s">
        <v>417</v>
      </c>
      <c r="CM891" t="s">
        <v>417</v>
      </c>
      <c r="CN891" t="s">
        <v>417</v>
      </c>
      <c r="CO891" t="s">
        <v>417</v>
      </c>
      <c r="CP891" t="s">
        <v>417</v>
      </c>
      <c r="CQ891" t="s">
        <v>417</v>
      </c>
      <c r="CR891">
        <f>$B$11*DQ891+$C$11*DR891+$F$11*EC891*(1-EF891)</f>
        <v>0</v>
      </c>
      <c r="CS891">
        <f>CR891*CT891</f>
        <v>0</v>
      </c>
      <c r="CT891">
        <f>($B$11*$D$9+$C$11*$D$9+$F$11*((EP891+EH891)/MAX(EP891+EH891+EQ891, 0.1)*$I$9+EQ891/MAX(EP891+EH891+EQ891, 0.1)*$J$9))/($B$11+$C$11+$F$11)</f>
        <v>0</v>
      </c>
      <c r="CU891">
        <f>($B$11*$K$9+$C$11*$K$9+$F$11*((EP891+EH891)/MAX(EP891+EH891+EQ891, 0.1)*$P$9+EQ891/MAX(EP891+EH891+EQ891, 0.1)*$Q$9))/($B$11+$C$11+$F$11)</f>
        <v>0</v>
      </c>
      <c r="CV891">
        <v>6</v>
      </c>
      <c r="CW891">
        <v>0.5</v>
      </c>
      <c r="CX891" t="s">
        <v>418</v>
      </c>
      <c r="CY891">
        <v>2</v>
      </c>
      <c r="CZ891" t="b">
        <v>1</v>
      </c>
      <c r="DA891">
        <v>1658954399.814285</v>
      </c>
      <c r="DB891">
        <v>312.2470714285714</v>
      </c>
      <c r="DC891">
        <v>298.2937142857142</v>
      </c>
      <c r="DD891">
        <v>23.73454285714286</v>
      </c>
      <c r="DE891">
        <v>20.33745</v>
      </c>
      <c r="DF891">
        <v>314.2391071428571</v>
      </c>
      <c r="DG891">
        <v>23.820325</v>
      </c>
      <c r="DH891">
        <v>500.0438571428571</v>
      </c>
      <c r="DI891">
        <v>90.34243214285712</v>
      </c>
      <c r="DJ891">
        <v>0.09999228214285714</v>
      </c>
      <c r="DK891">
        <v>26.99792500000001</v>
      </c>
      <c r="DL891">
        <v>27.246775</v>
      </c>
      <c r="DM891">
        <v>999.9000000000002</v>
      </c>
      <c r="DN891">
        <v>0</v>
      </c>
      <c r="DO891">
        <v>0</v>
      </c>
      <c r="DP891">
        <v>10007.87928571429</v>
      </c>
      <c r="DQ891">
        <v>0</v>
      </c>
      <c r="DR891">
        <v>11.2415</v>
      </c>
      <c r="DS891">
        <v>13.95330714285714</v>
      </c>
      <c r="DT891">
        <v>319.8380357142857</v>
      </c>
      <c r="DU891">
        <v>304.4861785714285</v>
      </c>
      <c r="DV891">
        <v>3.397085357142858</v>
      </c>
      <c r="DW891">
        <v>298.2937142857142</v>
      </c>
      <c r="DX891">
        <v>20.33745</v>
      </c>
      <c r="DY891">
        <v>2.144235714285714</v>
      </c>
      <c r="DZ891">
        <v>1.837334642857143</v>
      </c>
      <c r="EA891">
        <v>18.55165714285715</v>
      </c>
      <c r="EB891">
        <v>16.10808214285715</v>
      </c>
      <c r="EC891">
        <v>1999.938214285714</v>
      </c>
      <c r="ED891">
        <v>0.9800004285714284</v>
      </c>
      <c r="EE891">
        <v>0.0199992</v>
      </c>
      <c r="EF891">
        <v>0</v>
      </c>
      <c r="EG891">
        <v>568.7486071428573</v>
      </c>
      <c r="EH891">
        <v>5.00097</v>
      </c>
      <c r="EI891">
        <v>11356.16428571429</v>
      </c>
      <c r="EJ891">
        <v>16707.06071428572</v>
      </c>
      <c r="EK891">
        <v>37.28785714285714</v>
      </c>
      <c r="EL891">
        <v>37.86810714285714</v>
      </c>
      <c r="EM891">
        <v>37.21617857142856</v>
      </c>
      <c r="EN891">
        <v>37.67149999999999</v>
      </c>
      <c r="EO891">
        <v>38.10025</v>
      </c>
      <c r="EP891">
        <v>1955.040714285714</v>
      </c>
      <c r="EQ891">
        <v>39.89714285714286</v>
      </c>
      <c r="ER891">
        <v>0</v>
      </c>
      <c r="ES891">
        <v>5201.399999856949</v>
      </c>
      <c r="ET891">
        <v>0</v>
      </c>
      <c r="EU891">
        <v>568.7442692307692</v>
      </c>
      <c r="EV891">
        <v>-20.93370940979516</v>
      </c>
      <c r="EW891">
        <v>-368.9572649491404</v>
      </c>
      <c r="EX891">
        <v>11355.2</v>
      </c>
      <c r="EY891">
        <v>15</v>
      </c>
      <c r="EZ891">
        <v>1658949246.1</v>
      </c>
      <c r="FA891" t="s">
        <v>1397</v>
      </c>
      <c r="FB891">
        <v>1658949228.6</v>
      </c>
      <c r="FC891">
        <v>1658949246.1</v>
      </c>
      <c r="FD891">
        <v>1</v>
      </c>
      <c r="FE891">
        <v>1.075</v>
      </c>
      <c r="FF891">
        <v>0.018</v>
      </c>
      <c r="FG891">
        <v>-2.327</v>
      </c>
      <c r="FH891">
        <v>-0.178</v>
      </c>
      <c r="FI891">
        <v>420</v>
      </c>
      <c r="FJ891">
        <v>13</v>
      </c>
      <c r="FK891">
        <v>0.09</v>
      </c>
      <c r="FL891">
        <v>0.02</v>
      </c>
      <c r="FM891">
        <v>13.53986585365854</v>
      </c>
      <c r="FN891">
        <v>7.356748432055744</v>
      </c>
      <c r="FO891">
        <v>0.7295143635590087</v>
      </c>
      <c r="FP891">
        <v>0</v>
      </c>
      <c r="FQ891">
        <v>569.7801470588234</v>
      </c>
      <c r="FR891">
        <v>-21.31179526366362</v>
      </c>
      <c r="FS891">
        <v>2.10638736078335</v>
      </c>
      <c r="FT891">
        <v>0</v>
      </c>
      <c r="FU891">
        <v>3.397944878048781</v>
      </c>
      <c r="FV891">
        <v>-0.01656815331010136</v>
      </c>
      <c r="FW891">
        <v>0.01552606496436917</v>
      </c>
      <c r="FX891">
        <v>1</v>
      </c>
      <c r="FY891">
        <v>1</v>
      </c>
      <c r="FZ891">
        <v>3</v>
      </c>
      <c r="GA891" t="s">
        <v>426</v>
      </c>
      <c r="GB891">
        <v>2.98389</v>
      </c>
      <c r="GC891">
        <v>2.71575</v>
      </c>
      <c r="GD891">
        <v>0.07027940000000001</v>
      </c>
      <c r="GE891">
        <v>0.0662259</v>
      </c>
      <c r="GF891">
        <v>0.106716</v>
      </c>
      <c r="GG891">
        <v>0.0940681</v>
      </c>
      <c r="GH891">
        <v>29494.9</v>
      </c>
      <c r="GI891">
        <v>29736</v>
      </c>
      <c r="GJ891">
        <v>29482.3</v>
      </c>
      <c r="GK891">
        <v>29449.1</v>
      </c>
      <c r="GL891">
        <v>34880.8</v>
      </c>
      <c r="GM891">
        <v>35465.5</v>
      </c>
      <c r="GN891">
        <v>41526.7</v>
      </c>
      <c r="GO891">
        <v>41967.7</v>
      </c>
      <c r="GP891">
        <v>1.9363</v>
      </c>
      <c r="GQ891">
        <v>1.91632</v>
      </c>
      <c r="GR891">
        <v>0.120871</v>
      </c>
      <c r="GS891">
        <v>0</v>
      </c>
      <c r="GT891">
        <v>25.2628</v>
      </c>
      <c r="GU891">
        <v>999.9</v>
      </c>
      <c r="GV891">
        <v>51.6</v>
      </c>
      <c r="GW891">
        <v>31.5</v>
      </c>
      <c r="GX891">
        <v>26.5104</v>
      </c>
      <c r="GY891">
        <v>63.1336</v>
      </c>
      <c r="GZ891">
        <v>33.3974</v>
      </c>
      <c r="HA891">
        <v>1</v>
      </c>
      <c r="HB891">
        <v>-0.101115</v>
      </c>
      <c r="HC891">
        <v>0.172249</v>
      </c>
      <c r="HD891">
        <v>20.3347</v>
      </c>
      <c r="HE891">
        <v>5.21744</v>
      </c>
      <c r="HF891">
        <v>12.0099</v>
      </c>
      <c r="HG891">
        <v>4.98915</v>
      </c>
      <c r="HH891">
        <v>3.28865</v>
      </c>
      <c r="HI891">
        <v>9999</v>
      </c>
      <c r="HJ891">
        <v>9999</v>
      </c>
      <c r="HK891">
        <v>9999</v>
      </c>
      <c r="HL891">
        <v>158.3</v>
      </c>
      <c r="HM891">
        <v>1.86744</v>
      </c>
      <c r="HN891">
        <v>1.86646</v>
      </c>
      <c r="HO891">
        <v>1.86585</v>
      </c>
      <c r="HP891">
        <v>1.86584</v>
      </c>
      <c r="HQ891">
        <v>1.86768</v>
      </c>
      <c r="HR891">
        <v>1.87012</v>
      </c>
      <c r="HS891">
        <v>1.86878</v>
      </c>
      <c r="HT891">
        <v>1.87027</v>
      </c>
      <c r="HU891">
        <v>0</v>
      </c>
      <c r="HV891">
        <v>0</v>
      </c>
      <c r="HW891">
        <v>0</v>
      </c>
      <c r="HX891">
        <v>0</v>
      </c>
      <c r="HY891" t="s">
        <v>421</v>
      </c>
      <c r="HZ891" t="s">
        <v>422</v>
      </c>
      <c r="IA891" t="s">
        <v>423</v>
      </c>
      <c r="IB891" t="s">
        <v>423</v>
      </c>
      <c r="IC891" t="s">
        <v>423</v>
      </c>
      <c r="ID891" t="s">
        <v>423</v>
      </c>
      <c r="IE891">
        <v>0</v>
      </c>
      <c r="IF891">
        <v>100</v>
      </c>
      <c r="IG891">
        <v>100</v>
      </c>
      <c r="IH891">
        <v>-1.913</v>
      </c>
      <c r="II891">
        <v>-0.0856</v>
      </c>
      <c r="IJ891">
        <v>-0.9279119013753974</v>
      </c>
      <c r="IK891">
        <v>-0.003643892653284941</v>
      </c>
      <c r="IL891">
        <v>8.948238347276123E-07</v>
      </c>
      <c r="IM891">
        <v>-2.445980282225029E-10</v>
      </c>
      <c r="IN891">
        <v>-0.1764634167570225</v>
      </c>
      <c r="IO891">
        <v>-0.01042730378795286</v>
      </c>
      <c r="IP891">
        <v>0.00100284695746963</v>
      </c>
      <c r="IQ891">
        <v>-1.701466411570297E-05</v>
      </c>
      <c r="IR891">
        <v>2</v>
      </c>
      <c r="IS891">
        <v>2310</v>
      </c>
      <c r="IT891">
        <v>1</v>
      </c>
      <c r="IU891">
        <v>25</v>
      </c>
      <c r="IV891">
        <v>86.3</v>
      </c>
      <c r="IW891">
        <v>86</v>
      </c>
      <c r="IX891">
        <v>0.721436</v>
      </c>
      <c r="IY891">
        <v>2.229</v>
      </c>
      <c r="IZ891">
        <v>1.39648</v>
      </c>
      <c r="JA891">
        <v>2.35107</v>
      </c>
      <c r="JB891">
        <v>1.49536</v>
      </c>
      <c r="JC891">
        <v>2.40845</v>
      </c>
      <c r="JD891">
        <v>36.152</v>
      </c>
      <c r="JE891">
        <v>24.1663</v>
      </c>
      <c r="JF891">
        <v>18</v>
      </c>
      <c r="JG891">
        <v>501.874</v>
      </c>
      <c r="JH891">
        <v>445.188</v>
      </c>
      <c r="JI891">
        <v>24.9999</v>
      </c>
      <c r="JJ891">
        <v>26.1324</v>
      </c>
      <c r="JK891">
        <v>30</v>
      </c>
      <c r="JL891">
        <v>26.1039</v>
      </c>
      <c r="JM891">
        <v>26.0455</v>
      </c>
      <c r="JN891">
        <v>14.4488</v>
      </c>
      <c r="JO891">
        <v>27.7544</v>
      </c>
      <c r="JP891">
        <v>77.7234</v>
      </c>
      <c r="JQ891">
        <v>25</v>
      </c>
      <c r="JR891">
        <v>246.234</v>
      </c>
      <c r="JS891">
        <v>20.3548</v>
      </c>
      <c r="JT891">
        <v>100.818</v>
      </c>
      <c r="JU891">
        <v>100.79</v>
      </c>
    </row>
    <row r="892" spans="1:281">
      <c r="A892">
        <v>876</v>
      </c>
      <c r="B892">
        <v>1658954412.6</v>
      </c>
      <c r="C892">
        <v>12774.59999990463</v>
      </c>
      <c r="D892" t="s">
        <v>2190</v>
      </c>
      <c r="E892" t="s">
        <v>2191</v>
      </c>
      <c r="F892">
        <v>5</v>
      </c>
      <c r="G892" t="s">
        <v>2169</v>
      </c>
      <c r="H892" t="s">
        <v>416</v>
      </c>
      <c r="I892">
        <v>1658954405.1</v>
      </c>
      <c r="J892">
        <f>(K892)/1000</f>
        <v>0</v>
      </c>
      <c r="K892">
        <f>IF(CZ892, AN892, AH892)</f>
        <v>0</v>
      </c>
      <c r="L892">
        <f>IF(CZ892, AI892, AG892)</f>
        <v>0</v>
      </c>
      <c r="M892">
        <f>DB892 - IF(AU892&gt;1, L892*CV892*100.0/(AW892*DP892), 0)</f>
        <v>0</v>
      </c>
      <c r="N892">
        <f>((T892-J892/2)*M892-L892)/(T892+J892/2)</f>
        <v>0</v>
      </c>
      <c r="O892">
        <f>N892*(DI892+DJ892)/1000.0</f>
        <v>0</v>
      </c>
      <c r="P892">
        <f>(DB892 - IF(AU892&gt;1, L892*CV892*100.0/(AW892*DP892), 0))*(DI892+DJ892)/1000.0</f>
        <v>0</v>
      </c>
      <c r="Q892">
        <f>2.0/((1/S892-1/R892)+SIGN(S892)*SQRT((1/S892-1/R892)*(1/S892-1/R892) + 4*CW892/((CW892+1)*(CW892+1))*(2*1/S892*1/R892-1/R892*1/R892)))</f>
        <v>0</v>
      </c>
      <c r="R892">
        <f>IF(LEFT(CX892,1)&lt;&gt;"0",IF(LEFT(CX892,1)="1",3.0,CY892),$D$5+$E$5*(DP892*DI892/($K$5*1000))+$F$5*(DP892*DI892/($K$5*1000))*MAX(MIN(CV892,$J$5),$I$5)*MAX(MIN(CV892,$J$5),$I$5)+$G$5*MAX(MIN(CV892,$J$5),$I$5)*(DP892*DI892/($K$5*1000))+$H$5*(DP892*DI892/($K$5*1000))*(DP892*DI892/($K$5*1000)))</f>
        <v>0</v>
      </c>
      <c r="S892">
        <f>J892*(1000-(1000*0.61365*exp(17.502*W892/(240.97+W892))/(DI892+DJ892)+DD892)/2)/(1000*0.61365*exp(17.502*W892/(240.97+W892))/(DI892+DJ892)-DD892)</f>
        <v>0</v>
      </c>
      <c r="T892">
        <f>1/((CW892+1)/(Q892/1.6)+1/(R892/1.37)) + CW892/((CW892+1)/(Q892/1.6) + CW892/(R892/1.37))</f>
        <v>0</v>
      </c>
      <c r="U892">
        <f>(CR892*CU892)</f>
        <v>0</v>
      </c>
      <c r="V892">
        <f>(DK892+(U892+2*0.95*5.67E-8*(((DK892+$B$7)+273)^4-(DK892+273)^4)-44100*J892)/(1.84*29.3*R892+8*0.95*5.67E-8*(DK892+273)^3))</f>
        <v>0</v>
      </c>
      <c r="W892">
        <f>($C$7*DL892+$D$7*DM892+$E$7*V892)</f>
        <v>0</v>
      </c>
      <c r="X892">
        <f>0.61365*exp(17.502*W892/(240.97+W892))</f>
        <v>0</v>
      </c>
      <c r="Y892">
        <f>(Z892/AA892*100)</f>
        <v>0</v>
      </c>
      <c r="Z892">
        <f>DD892*(DI892+DJ892)/1000</f>
        <v>0</v>
      </c>
      <c r="AA892">
        <f>0.61365*exp(17.502*DK892/(240.97+DK892))</f>
        <v>0</v>
      </c>
      <c r="AB892">
        <f>(X892-DD892*(DI892+DJ892)/1000)</f>
        <v>0</v>
      </c>
      <c r="AC892">
        <f>(-J892*44100)</f>
        <v>0</v>
      </c>
      <c r="AD892">
        <f>2*29.3*R892*0.92*(DK892-W892)</f>
        <v>0</v>
      </c>
      <c r="AE892">
        <f>2*0.95*5.67E-8*(((DK892+$B$7)+273)^4-(W892+273)^4)</f>
        <v>0</v>
      </c>
      <c r="AF892">
        <f>U892+AE892+AC892+AD892</f>
        <v>0</v>
      </c>
      <c r="AG892">
        <f>DH892*AU892*(DC892-DB892*(1000-AU892*DE892)/(1000-AU892*DD892))/(100*CV892)</f>
        <v>0</v>
      </c>
      <c r="AH892">
        <f>1000*DH892*AU892*(DD892-DE892)/(100*CV892*(1000-AU892*DD892))</f>
        <v>0</v>
      </c>
      <c r="AI892">
        <f>(AJ892 - AK892 - DI892*1E3/(8.314*(DK892+273.15)) * AM892/DH892 * AL892) * DH892/(100*CV892) * (1000 - DE892)/1000</f>
        <v>0</v>
      </c>
      <c r="AJ892">
        <v>270.341346288534</v>
      </c>
      <c r="AK892">
        <v>279.6004848484848</v>
      </c>
      <c r="AL892">
        <v>-3.280523484351342</v>
      </c>
      <c r="AM892">
        <v>65.19830144557284</v>
      </c>
      <c r="AN892">
        <f>(AP892 - AO892 + DI892*1E3/(8.314*(DK892+273.15)) * AR892/DH892 * AQ892) * DH892/(100*CV892) * 1000/(1000 - AP892)</f>
        <v>0</v>
      </c>
      <c r="AO892">
        <v>20.37914501933153</v>
      </c>
      <c r="AP892">
        <v>23.77336484848484</v>
      </c>
      <c r="AQ892">
        <v>0.006696348966032209</v>
      </c>
      <c r="AR892">
        <v>84.68827923057005</v>
      </c>
      <c r="AS892">
        <v>7</v>
      </c>
      <c r="AT892">
        <v>1</v>
      </c>
      <c r="AU892">
        <f>IF(AS892*$H$13&gt;=AW892,1.0,(AW892/(AW892-AS892*$H$13)))</f>
        <v>0</v>
      </c>
      <c r="AV892">
        <f>(AU892-1)*100</f>
        <v>0</v>
      </c>
      <c r="AW892">
        <f>MAX(0,($B$13+$C$13*DP892)/(1+$D$13*DP892)*DI892/(DK892+273)*$E$13)</f>
        <v>0</v>
      </c>
      <c r="AX892" t="s">
        <v>417</v>
      </c>
      <c r="AY892" t="s">
        <v>417</v>
      </c>
      <c r="AZ892">
        <v>0</v>
      </c>
      <c r="BA892">
        <v>0</v>
      </c>
      <c r="BB892">
        <f>1-AZ892/BA892</f>
        <v>0</v>
      </c>
      <c r="BC892">
        <v>0</v>
      </c>
      <c r="BD892" t="s">
        <v>417</v>
      </c>
      <c r="BE892" t="s">
        <v>417</v>
      </c>
      <c r="BF892">
        <v>0</v>
      </c>
      <c r="BG892">
        <v>0</v>
      </c>
      <c r="BH892">
        <f>1-BF892/BG892</f>
        <v>0</v>
      </c>
      <c r="BI892">
        <v>0.5</v>
      </c>
      <c r="BJ892">
        <f>CS892</f>
        <v>0</v>
      </c>
      <c r="BK892">
        <f>L892</f>
        <v>0</v>
      </c>
      <c r="BL892">
        <f>BH892*BI892*BJ892</f>
        <v>0</v>
      </c>
      <c r="BM892">
        <f>(BK892-BC892)/BJ892</f>
        <v>0</v>
      </c>
      <c r="BN892">
        <f>(BA892-BG892)/BG892</f>
        <v>0</v>
      </c>
      <c r="BO892">
        <f>AZ892/(BB892+AZ892/BG892)</f>
        <v>0</v>
      </c>
      <c r="BP892" t="s">
        <v>417</v>
      </c>
      <c r="BQ892">
        <v>0</v>
      </c>
      <c r="BR892">
        <f>IF(BQ892&lt;&gt;0, BQ892, BO892)</f>
        <v>0</v>
      </c>
      <c r="BS892">
        <f>1-BR892/BG892</f>
        <v>0</v>
      </c>
      <c r="BT892">
        <f>(BG892-BF892)/(BG892-BR892)</f>
        <v>0</v>
      </c>
      <c r="BU892">
        <f>(BA892-BG892)/(BA892-BR892)</f>
        <v>0</v>
      </c>
      <c r="BV892">
        <f>(BG892-BF892)/(BG892-AZ892)</f>
        <v>0</v>
      </c>
      <c r="BW892">
        <f>(BA892-BG892)/(BA892-AZ892)</f>
        <v>0</v>
      </c>
      <c r="BX892">
        <f>(BT892*BR892/BF892)</f>
        <v>0</v>
      </c>
      <c r="BY892">
        <f>(1-BX892)</f>
        <v>0</v>
      </c>
      <c r="BZ892">
        <v>1394</v>
      </c>
      <c r="CA892">
        <v>300</v>
      </c>
      <c r="CB892">
        <v>300</v>
      </c>
      <c r="CC892">
        <v>300</v>
      </c>
      <c r="CD892">
        <v>10389.3</v>
      </c>
      <c r="CE892">
        <v>1221.96</v>
      </c>
      <c r="CF892">
        <v>-0.00688733</v>
      </c>
      <c r="CG892">
        <v>0.34</v>
      </c>
      <c r="CH892" t="s">
        <v>417</v>
      </c>
      <c r="CI892" t="s">
        <v>417</v>
      </c>
      <c r="CJ892" t="s">
        <v>417</v>
      </c>
      <c r="CK892" t="s">
        <v>417</v>
      </c>
      <c r="CL892" t="s">
        <v>417</v>
      </c>
      <c r="CM892" t="s">
        <v>417</v>
      </c>
      <c r="CN892" t="s">
        <v>417</v>
      </c>
      <c r="CO892" t="s">
        <v>417</v>
      </c>
      <c r="CP892" t="s">
        <v>417</v>
      </c>
      <c r="CQ892" t="s">
        <v>417</v>
      </c>
      <c r="CR892">
        <f>$B$11*DQ892+$C$11*DR892+$F$11*EC892*(1-EF892)</f>
        <v>0</v>
      </c>
      <c r="CS892">
        <f>CR892*CT892</f>
        <v>0</v>
      </c>
      <c r="CT892">
        <f>($B$11*$D$9+$C$11*$D$9+$F$11*((EP892+EH892)/MAX(EP892+EH892+EQ892, 0.1)*$I$9+EQ892/MAX(EP892+EH892+EQ892, 0.1)*$J$9))/($B$11+$C$11+$F$11)</f>
        <v>0</v>
      </c>
      <c r="CU892">
        <f>($B$11*$K$9+$C$11*$K$9+$F$11*((EP892+EH892)/MAX(EP892+EH892+EQ892, 0.1)*$P$9+EQ892/MAX(EP892+EH892+EQ892, 0.1)*$Q$9))/($B$11+$C$11+$F$11)</f>
        <v>0</v>
      </c>
      <c r="CV892">
        <v>6</v>
      </c>
      <c r="CW892">
        <v>0.5</v>
      </c>
      <c r="CX892" t="s">
        <v>418</v>
      </c>
      <c r="CY892">
        <v>2</v>
      </c>
      <c r="CZ892" t="b">
        <v>1</v>
      </c>
      <c r="DA892">
        <v>1658954405.1</v>
      </c>
      <c r="DB892">
        <v>295.3485555555556</v>
      </c>
      <c r="DC892">
        <v>280.8036296296297</v>
      </c>
      <c r="DD892">
        <v>23.74448888888889</v>
      </c>
      <c r="DE892">
        <v>20.35024444444444</v>
      </c>
      <c r="DF892">
        <v>297.2868518518518</v>
      </c>
      <c r="DG892">
        <v>23.83019259259259</v>
      </c>
      <c r="DH892">
        <v>500.0501851851852</v>
      </c>
      <c r="DI892">
        <v>90.34327777777779</v>
      </c>
      <c r="DJ892">
        <v>0.1000158444444444</v>
      </c>
      <c r="DK892">
        <v>26.99754444444445</v>
      </c>
      <c r="DL892">
        <v>27.24247407407408</v>
      </c>
      <c r="DM892">
        <v>999.9000000000001</v>
      </c>
      <c r="DN892">
        <v>0</v>
      </c>
      <c r="DO892">
        <v>0</v>
      </c>
      <c r="DP892">
        <v>10005.02185185185</v>
      </c>
      <c r="DQ892">
        <v>0</v>
      </c>
      <c r="DR892">
        <v>11.2415</v>
      </c>
      <c r="DS892">
        <v>14.54481481481482</v>
      </c>
      <c r="DT892">
        <v>302.5315555555555</v>
      </c>
      <c r="DU892">
        <v>286.6364814814815</v>
      </c>
      <c r="DV892">
        <v>3.39423037037037</v>
      </c>
      <c r="DW892">
        <v>280.8036296296297</v>
      </c>
      <c r="DX892">
        <v>20.35024444444444</v>
      </c>
      <c r="DY892">
        <v>2.145154074074074</v>
      </c>
      <c r="DZ892">
        <v>1.838508518518519</v>
      </c>
      <c r="EA892">
        <v>18.5585</v>
      </c>
      <c r="EB892">
        <v>16.11808518518518</v>
      </c>
      <c r="EC892">
        <v>1999.904814814814</v>
      </c>
      <c r="ED892">
        <v>0.9800013333333335</v>
      </c>
      <c r="EE892">
        <v>0.01999834814814815</v>
      </c>
      <c r="EF892">
        <v>0</v>
      </c>
      <c r="EG892">
        <v>567.0137777777777</v>
      </c>
      <c r="EH892">
        <v>5.00097</v>
      </c>
      <c r="EI892">
        <v>11325.88888888889</v>
      </c>
      <c r="EJ892">
        <v>16706.78148148148</v>
      </c>
      <c r="EK892">
        <v>37.37477777777778</v>
      </c>
      <c r="EL892">
        <v>38.01599999999999</v>
      </c>
      <c r="EM892">
        <v>37.29829629629629</v>
      </c>
      <c r="EN892">
        <v>37.82840740740741</v>
      </c>
      <c r="EO892">
        <v>38.2474074074074</v>
      </c>
      <c r="EP892">
        <v>1955.00925925926</v>
      </c>
      <c r="EQ892">
        <v>39.89444444444444</v>
      </c>
      <c r="ER892">
        <v>0</v>
      </c>
      <c r="ES892">
        <v>5206.799999952316</v>
      </c>
      <c r="ET892">
        <v>0</v>
      </c>
      <c r="EU892">
        <v>566.8714799999999</v>
      </c>
      <c r="EV892">
        <v>-18.38430766389935</v>
      </c>
      <c r="EW892">
        <v>-308.5461533909157</v>
      </c>
      <c r="EX892">
        <v>11322.92</v>
      </c>
      <c r="EY892">
        <v>15</v>
      </c>
      <c r="EZ892">
        <v>1658949246.1</v>
      </c>
      <c r="FA892" t="s">
        <v>1397</v>
      </c>
      <c r="FB892">
        <v>1658949228.6</v>
      </c>
      <c r="FC892">
        <v>1658949246.1</v>
      </c>
      <c r="FD892">
        <v>1</v>
      </c>
      <c r="FE892">
        <v>1.075</v>
      </c>
      <c r="FF892">
        <v>0.018</v>
      </c>
      <c r="FG892">
        <v>-2.327</v>
      </c>
      <c r="FH892">
        <v>-0.178</v>
      </c>
      <c r="FI892">
        <v>420</v>
      </c>
      <c r="FJ892">
        <v>13</v>
      </c>
      <c r="FK892">
        <v>0.09</v>
      </c>
      <c r="FL892">
        <v>0.02</v>
      </c>
      <c r="FM892">
        <v>14.16038048780488</v>
      </c>
      <c r="FN892">
        <v>6.778291986062737</v>
      </c>
      <c r="FO892">
        <v>0.6697989961391628</v>
      </c>
      <c r="FP892">
        <v>0</v>
      </c>
      <c r="FQ892">
        <v>568.1828529411765</v>
      </c>
      <c r="FR892">
        <v>-19.7717799875572</v>
      </c>
      <c r="FS892">
        <v>1.957589771547605</v>
      </c>
      <c r="FT892">
        <v>0</v>
      </c>
      <c r="FU892">
        <v>3.394214390243902</v>
      </c>
      <c r="FV892">
        <v>-0.06957825783972146</v>
      </c>
      <c r="FW892">
        <v>0.01746789697210853</v>
      </c>
      <c r="FX892">
        <v>1</v>
      </c>
      <c r="FY892">
        <v>1</v>
      </c>
      <c r="FZ892">
        <v>3</v>
      </c>
      <c r="GA892" t="s">
        <v>426</v>
      </c>
      <c r="GB892">
        <v>2.98353</v>
      </c>
      <c r="GC892">
        <v>2.71562</v>
      </c>
      <c r="GD892">
        <v>0.06701550000000001</v>
      </c>
      <c r="GE892">
        <v>0.0628288</v>
      </c>
      <c r="GF892">
        <v>0.106796</v>
      </c>
      <c r="GG892">
        <v>0.09407219999999999</v>
      </c>
      <c r="GH892">
        <v>29598.2</v>
      </c>
      <c r="GI892">
        <v>29844.4</v>
      </c>
      <c r="GJ892">
        <v>29482.1</v>
      </c>
      <c r="GK892">
        <v>29449.4</v>
      </c>
      <c r="GL892">
        <v>34877.5</v>
      </c>
      <c r="GM892">
        <v>35465.6</v>
      </c>
      <c r="GN892">
        <v>41526.5</v>
      </c>
      <c r="GO892">
        <v>41968.2</v>
      </c>
      <c r="GP892">
        <v>1.9361</v>
      </c>
      <c r="GQ892">
        <v>1.91632</v>
      </c>
      <c r="GR892">
        <v>0.120867</v>
      </c>
      <c r="GS892">
        <v>0</v>
      </c>
      <c r="GT892">
        <v>25.2628</v>
      </c>
      <c r="GU892">
        <v>999.9</v>
      </c>
      <c r="GV892">
        <v>51.6</v>
      </c>
      <c r="GW892">
        <v>31.5</v>
      </c>
      <c r="GX892">
        <v>26.5109</v>
      </c>
      <c r="GY892">
        <v>63.0536</v>
      </c>
      <c r="GZ892">
        <v>33.9143</v>
      </c>
      <c r="HA892">
        <v>1</v>
      </c>
      <c r="HB892">
        <v>-0.101054</v>
      </c>
      <c r="HC892">
        <v>0.171509</v>
      </c>
      <c r="HD892">
        <v>20.3346</v>
      </c>
      <c r="HE892">
        <v>5.21759</v>
      </c>
      <c r="HF892">
        <v>12.0099</v>
      </c>
      <c r="HG892">
        <v>4.98925</v>
      </c>
      <c r="HH892">
        <v>3.28865</v>
      </c>
      <c r="HI892">
        <v>9999</v>
      </c>
      <c r="HJ892">
        <v>9999</v>
      </c>
      <c r="HK892">
        <v>9999</v>
      </c>
      <c r="HL892">
        <v>158.3</v>
      </c>
      <c r="HM892">
        <v>1.86747</v>
      </c>
      <c r="HN892">
        <v>1.86646</v>
      </c>
      <c r="HO892">
        <v>1.86588</v>
      </c>
      <c r="HP892">
        <v>1.86584</v>
      </c>
      <c r="HQ892">
        <v>1.86768</v>
      </c>
      <c r="HR892">
        <v>1.87012</v>
      </c>
      <c r="HS892">
        <v>1.86876</v>
      </c>
      <c r="HT892">
        <v>1.87027</v>
      </c>
      <c r="HU892">
        <v>0</v>
      </c>
      <c r="HV892">
        <v>0</v>
      </c>
      <c r="HW892">
        <v>0</v>
      </c>
      <c r="HX892">
        <v>0</v>
      </c>
      <c r="HY892" t="s">
        <v>421</v>
      </c>
      <c r="HZ892" t="s">
        <v>422</v>
      </c>
      <c r="IA892" t="s">
        <v>423</v>
      </c>
      <c r="IB892" t="s">
        <v>423</v>
      </c>
      <c r="IC892" t="s">
        <v>423</v>
      </c>
      <c r="ID892" t="s">
        <v>423</v>
      </c>
      <c r="IE892">
        <v>0</v>
      </c>
      <c r="IF892">
        <v>100</v>
      </c>
      <c r="IG892">
        <v>100</v>
      </c>
      <c r="IH892">
        <v>-1.862</v>
      </c>
      <c r="II892">
        <v>-0.0854</v>
      </c>
      <c r="IJ892">
        <v>-0.9279119013753974</v>
      </c>
      <c r="IK892">
        <v>-0.003643892653284941</v>
      </c>
      <c r="IL892">
        <v>8.948238347276123E-07</v>
      </c>
      <c r="IM892">
        <v>-2.445980282225029E-10</v>
      </c>
      <c r="IN892">
        <v>-0.1764634167570225</v>
      </c>
      <c r="IO892">
        <v>-0.01042730378795286</v>
      </c>
      <c r="IP892">
        <v>0.00100284695746963</v>
      </c>
      <c r="IQ892">
        <v>-1.701466411570297E-05</v>
      </c>
      <c r="IR892">
        <v>2</v>
      </c>
      <c r="IS892">
        <v>2310</v>
      </c>
      <c r="IT892">
        <v>1</v>
      </c>
      <c r="IU892">
        <v>25</v>
      </c>
      <c r="IV892">
        <v>86.40000000000001</v>
      </c>
      <c r="IW892">
        <v>86.09999999999999</v>
      </c>
      <c r="IX892">
        <v>0.683594</v>
      </c>
      <c r="IY892">
        <v>2.22656</v>
      </c>
      <c r="IZ892">
        <v>1.39648</v>
      </c>
      <c r="JA892">
        <v>2.35107</v>
      </c>
      <c r="JB892">
        <v>1.49536</v>
      </c>
      <c r="JC892">
        <v>2.42188</v>
      </c>
      <c r="JD892">
        <v>36.152</v>
      </c>
      <c r="JE892">
        <v>24.1751</v>
      </c>
      <c r="JF892">
        <v>18</v>
      </c>
      <c r="JG892">
        <v>501.754</v>
      </c>
      <c r="JH892">
        <v>445.196</v>
      </c>
      <c r="JI892">
        <v>24.9998</v>
      </c>
      <c r="JJ892">
        <v>26.1339</v>
      </c>
      <c r="JK892">
        <v>30.0001</v>
      </c>
      <c r="JL892">
        <v>26.1047</v>
      </c>
      <c r="JM892">
        <v>26.0465</v>
      </c>
      <c r="JN892">
        <v>13.6971</v>
      </c>
      <c r="JO892">
        <v>27.7544</v>
      </c>
      <c r="JP892">
        <v>77.7234</v>
      </c>
      <c r="JQ892">
        <v>25</v>
      </c>
      <c r="JR892">
        <v>232.862</v>
      </c>
      <c r="JS892">
        <v>20.3248</v>
      </c>
      <c r="JT892">
        <v>100.817</v>
      </c>
      <c r="JU892">
        <v>100.791</v>
      </c>
    </row>
    <row r="893" spans="1:281">
      <c r="A893">
        <v>877</v>
      </c>
      <c r="B893">
        <v>1658954417.6</v>
      </c>
      <c r="C893">
        <v>12779.59999990463</v>
      </c>
      <c r="D893" t="s">
        <v>2192</v>
      </c>
      <c r="E893" t="s">
        <v>2193</v>
      </c>
      <c r="F893">
        <v>5</v>
      </c>
      <c r="G893" t="s">
        <v>2169</v>
      </c>
      <c r="H893" t="s">
        <v>416</v>
      </c>
      <c r="I893">
        <v>1658954409.814285</v>
      </c>
      <c r="J893">
        <f>(K893)/1000</f>
        <v>0</v>
      </c>
      <c r="K893">
        <f>IF(CZ893, AN893, AH893)</f>
        <v>0</v>
      </c>
      <c r="L893">
        <f>IF(CZ893, AI893, AG893)</f>
        <v>0</v>
      </c>
      <c r="M893">
        <f>DB893 - IF(AU893&gt;1, L893*CV893*100.0/(AW893*DP893), 0)</f>
        <v>0</v>
      </c>
      <c r="N893">
        <f>((T893-J893/2)*M893-L893)/(T893+J893/2)</f>
        <v>0</v>
      </c>
      <c r="O893">
        <f>N893*(DI893+DJ893)/1000.0</f>
        <v>0</v>
      </c>
      <c r="P893">
        <f>(DB893 - IF(AU893&gt;1, L893*CV893*100.0/(AW893*DP893), 0))*(DI893+DJ893)/1000.0</f>
        <v>0</v>
      </c>
      <c r="Q893">
        <f>2.0/((1/S893-1/R893)+SIGN(S893)*SQRT((1/S893-1/R893)*(1/S893-1/R893) + 4*CW893/((CW893+1)*(CW893+1))*(2*1/S893*1/R893-1/R893*1/R893)))</f>
        <v>0</v>
      </c>
      <c r="R893">
        <f>IF(LEFT(CX893,1)&lt;&gt;"0",IF(LEFT(CX893,1)="1",3.0,CY893),$D$5+$E$5*(DP893*DI893/($K$5*1000))+$F$5*(DP893*DI893/($K$5*1000))*MAX(MIN(CV893,$J$5),$I$5)*MAX(MIN(CV893,$J$5),$I$5)+$G$5*MAX(MIN(CV893,$J$5),$I$5)*(DP893*DI893/($K$5*1000))+$H$5*(DP893*DI893/($K$5*1000))*(DP893*DI893/($K$5*1000)))</f>
        <v>0</v>
      </c>
      <c r="S893">
        <f>J893*(1000-(1000*0.61365*exp(17.502*W893/(240.97+W893))/(DI893+DJ893)+DD893)/2)/(1000*0.61365*exp(17.502*W893/(240.97+W893))/(DI893+DJ893)-DD893)</f>
        <v>0</v>
      </c>
      <c r="T893">
        <f>1/((CW893+1)/(Q893/1.6)+1/(R893/1.37)) + CW893/((CW893+1)/(Q893/1.6) + CW893/(R893/1.37))</f>
        <v>0</v>
      </c>
      <c r="U893">
        <f>(CR893*CU893)</f>
        <v>0</v>
      </c>
      <c r="V893">
        <f>(DK893+(U893+2*0.95*5.67E-8*(((DK893+$B$7)+273)^4-(DK893+273)^4)-44100*J893)/(1.84*29.3*R893+8*0.95*5.67E-8*(DK893+273)^3))</f>
        <v>0</v>
      </c>
      <c r="W893">
        <f>($C$7*DL893+$D$7*DM893+$E$7*V893)</f>
        <v>0</v>
      </c>
      <c r="X893">
        <f>0.61365*exp(17.502*W893/(240.97+W893))</f>
        <v>0</v>
      </c>
      <c r="Y893">
        <f>(Z893/AA893*100)</f>
        <v>0</v>
      </c>
      <c r="Z893">
        <f>DD893*(DI893+DJ893)/1000</f>
        <v>0</v>
      </c>
      <c r="AA893">
        <f>0.61365*exp(17.502*DK893/(240.97+DK893))</f>
        <v>0</v>
      </c>
      <c r="AB893">
        <f>(X893-DD893*(DI893+DJ893)/1000)</f>
        <v>0</v>
      </c>
      <c r="AC893">
        <f>(-J893*44100)</f>
        <v>0</v>
      </c>
      <c r="AD893">
        <f>2*29.3*R893*0.92*(DK893-W893)</f>
        <v>0</v>
      </c>
      <c r="AE893">
        <f>2*0.95*5.67E-8*(((DK893+$B$7)+273)^4-(W893+273)^4)</f>
        <v>0</v>
      </c>
      <c r="AF893">
        <f>U893+AE893+AC893+AD893</f>
        <v>0</v>
      </c>
      <c r="AG893">
        <f>DH893*AU893*(DC893-DB893*(1000-AU893*DE893)/(1000-AU893*DD893))/(100*CV893)</f>
        <v>0</v>
      </c>
      <c r="AH893">
        <f>1000*DH893*AU893*(DD893-DE893)/(100*CV893*(1000-AU893*DD893))</f>
        <v>0</v>
      </c>
      <c r="AI893">
        <f>(AJ893 - AK893 - DI893*1E3/(8.314*(DK893+273.15)) * AM893/DH893 * AL893) * DH893/(100*CV893) * (1000 - DE893)/1000</f>
        <v>0</v>
      </c>
      <c r="AJ893">
        <v>253.5001787723687</v>
      </c>
      <c r="AK893">
        <v>263.2678727272726</v>
      </c>
      <c r="AL893">
        <v>-3.263895426467331</v>
      </c>
      <c r="AM893">
        <v>65.19830144557284</v>
      </c>
      <c r="AN893">
        <f>(AP893 - AO893 + DI893*1E3/(8.314*(DK893+273.15)) * AR893/DH893 * AQ893) * DH893/(100*CV893) * 1000/(1000 - AP893)</f>
        <v>0</v>
      </c>
      <c r="AO893">
        <v>20.37898859606068</v>
      </c>
      <c r="AP893">
        <v>23.79043575757576</v>
      </c>
      <c r="AQ893">
        <v>0.001183407798145924</v>
      </c>
      <c r="AR893">
        <v>84.68827923057005</v>
      </c>
      <c r="AS893">
        <v>8</v>
      </c>
      <c r="AT893">
        <v>2</v>
      </c>
      <c r="AU893">
        <f>IF(AS893*$H$13&gt;=AW893,1.0,(AW893/(AW893-AS893*$H$13)))</f>
        <v>0</v>
      </c>
      <c r="AV893">
        <f>(AU893-1)*100</f>
        <v>0</v>
      </c>
      <c r="AW893">
        <f>MAX(0,($B$13+$C$13*DP893)/(1+$D$13*DP893)*DI893/(DK893+273)*$E$13)</f>
        <v>0</v>
      </c>
      <c r="AX893" t="s">
        <v>417</v>
      </c>
      <c r="AY893" t="s">
        <v>417</v>
      </c>
      <c r="AZ893">
        <v>0</v>
      </c>
      <c r="BA893">
        <v>0</v>
      </c>
      <c r="BB893">
        <f>1-AZ893/BA893</f>
        <v>0</v>
      </c>
      <c r="BC893">
        <v>0</v>
      </c>
      <c r="BD893" t="s">
        <v>417</v>
      </c>
      <c r="BE893" t="s">
        <v>417</v>
      </c>
      <c r="BF893">
        <v>0</v>
      </c>
      <c r="BG893">
        <v>0</v>
      </c>
      <c r="BH893">
        <f>1-BF893/BG893</f>
        <v>0</v>
      </c>
      <c r="BI893">
        <v>0.5</v>
      </c>
      <c r="BJ893">
        <f>CS893</f>
        <v>0</v>
      </c>
      <c r="BK893">
        <f>L893</f>
        <v>0</v>
      </c>
      <c r="BL893">
        <f>BH893*BI893*BJ893</f>
        <v>0</v>
      </c>
      <c r="BM893">
        <f>(BK893-BC893)/BJ893</f>
        <v>0</v>
      </c>
      <c r="BN893">
        <f>(BA893-BG893)/BG893</f>
        <v>0</v>
      </c>
      <c r="BO893">
        <f>AZ893/(BB893+AZ893/BG893)</f>
        <v>0</v>
      </c>
      <c r="BP893" t="s">
        <v>417</v>
      </c>
      <c r="BQ893">
        <v>0</v>
      </c>
      <c r="BR893">
        <f>IF(BQ893&lt;&gt;0, BQ893, BO893)</f>
        <v>0</v>
      </c>
      <c r="BS893">
        <f>1-BR893/BG893</f>
        <v>0</v>
      </c>
      <c r="BT893">
        <f>(BG893-BF893)/(BG893-BR893)</f>
        <v>0</v>
      </c>
      <c r="BU893">
        <f>(BA893-BG893)/(BA893-BR893)</f>
        <v>0</v>
      </c>
      <c r="BV893">
        <f>(BG893-BF893)/(BG893-AZ893)</f>
        <v>0</v>
      </c>
      <c r="BW893">
        <f>(BA893-BG893)/(BA893-AZ893)</f>
        <v>0</v>
      </c>
      <c r="BX893">
        <f>(BT893*BR893/BF893)</f>
        <v>0</v>
      </c>
      <c r="BY893">
        <f>(1-BX893)</f>
        <v>0</v>
      </c>
      <c r="BZ893">
        <v>1394</v>
      </c>
      <c r="CA893">
        <v>300</v>
      </c>
      <c r="CB893">
        <v>300</v>
      </c>
      <c r="CC893">
        <v>300</v>
      </c>
      <c r="CD893">
        <v>10389.3</v>
      </c>
      <c r="CE893">
        <v>1221.96</v>
      </c>
      <c r="CF893">
        <v>-0.00688733</v>
      </c>
      <c r="CG893">
        <v>0.34</v>
      </c>
      <c r="CH893" t="s">
        <v>417</v>
      </c>
      <c r="CI893" t="s">
        <v>417</v>
      </c>
      <c r="CJ893" t="s">
        <v>417</v>
      </c>
      <c r="CK893" t="s">
        <v>417</v>
      </c>
      <c r="CL893" t="s">
        <v>417</v>
      </c>
      <c r="CM893" t="s">
        <v>417</v>
      </c>
      <c r="CN893" t="s">
        <v>417</v>
      </c>
      <c r="CO893" t="s">
        <v>417</v>
      </c>
      <c r="CP893" t="s">
        <v>417</v>
      </c>
      <c r="CQ893" t="s">
        <v>417</v>
      </c>
      <c r="CR893">
        <f>$B$11*DQ893+$C$11*DR893+$F$11*EC893*(1-EF893)</f>
        <v>0</v>
      </c>
      <c r="CS893">
        <f>CR893*CT893</f>
        <v>0</v>
      </c>
      <c r="CT893">
        <f>($B$11*$D$9+$C$11*$D$9+$F$11*((EP893+EH893)/MAX(EP893+EH893+EQ893, 0.1)*$I$9+EQ893/MAX(EP893+EH893+EQ893, 0.1)*$J$9))/($B$11+$C$11+$F$11)</f>
        <v>0</v>
      </c>
      <c r="CU893">
        <f>($B$11*$K$9+$C$11*$K$9+$F$11*((EP893+EH893)/MAX(EP893+EH893+EQ893, 0.1)*$P$9+EQ893/MAX(EP893+EH893+EQ893, 0.1)*$Q$9))/($B$11+$C$11+$F$11)</f>
        <v>0</v>
      </c>
      <c r="CV893">
        <v>6</v>
      </c>
      <c r="CW893">
        <v>0.5</v>
      </c>
      <c r="CX893" t="s">
        <v>418</v>
      </c>
      <c r="CY893">
        <v>2</v>
      </c>
      <c r="CZ893" t="b">
        <v>1</v>
      </c>
      <c r="DA893">
        <v>1658954409.814285</v>
      </c>
      <c r="DB893">
        <v>280.2756428571428</v>
      </c>
      <c r="DC893">
        <v>265.20325</v>
      </c>
      <c r="DD893">
        <v>23.76052142857143</v>
      </c>
      <c r="DE893">
        <v>20.37057142857143</v>
      </c>
      <c r="DF893">
        <v>282.1657857142857</v>
      </c>
      <c r="DG893">
        <v>23.84609285714285</v>
      </c>
      <c r="DH893">
        <v>500.0493571428572</v>
      </c>
      <c r="DI893">
        <v>90.34352500000001</v>
      </c>
      <c r="DJ893">
        <v>0.1000148464285714</v>
      </c>
      <c r="DK893">
        <v>26.99710357142857</v>
      </c>
      <c r="DL893">
        <v>27.240275</v>
      </c>
      <c r="DM893">
        <v>999.9000000000002</v>
      </c>
      <c r="DN893">
        <v>0</v>
      </c>
      <c r="DO893">
        <v>0</v>
      </c>
      <c r="DP893">
        <v>10002.60464285714</v>
      </c>
      <c r="DQ893">
        <v>0</v>
      </c>
      <c r="DR893">
        <v>11.22568928571429</v>
      </c>
      <c r="DS893">
        <v>15.0723</v>
      </c>
      <c r="DT893">
        <v>287.09675</v>
      </c>
      <c r="DU893">
        <v>270.7178571428571</v>
      </c>
      <c r="DV893">
        <v>3.389933928571428</v>
      </c>
      <c r="DW893">
        <v>265.20325</v>
      </c>
      <c r="DX893">
        <v>20.37057142857143</v>
      </c>
      <c r="DY893">
        <v>2.1466075</v>
      </c>
      <c r="DZ893">
        <v>1.840348928571428</v>
      </c>
      <c r="EA893">
        <v>18.56931428571429</v>
      </c>
      <c r="EB893">
        <v>16.13377857142857</v>
      </c>
      <c r="EC893">
        <v>1999.889285714286</v>
      </c>
      <c r="ED893">
        <v>0.9799997857142859</v>
      </c>
      <c r="EE893">
        <v>0.02000004642857143</v>
      </c>
      <c r="EF893">
        <v>0</v>
      </c>
      <c r="EG893">
        <v>565.6555357142857</v>
      </c>
      <c r="EH893">
        <v>5.00097</v>
      </c>
      <c r="EI893">
        <v>11303.05</v>
      </c>
      <c r="EJ893">
        <v>16706.63928571429</v>
      </c>
      <c r="EK893">
        <v>37.49746428571429</v>
      </c>
      <c r="EL893">
        <v>38.18282142857142</v>
      </c>
      <c r="EM893">
        <v>37.39928571428571</v>
      </c>
      <c r="EN893">
        <v>38.01310714285714</v>
      </c>
      <c r="EO893">
        <v>38.39925</v>
      </c>
      <c r="EP893">
        <v>1954.990714285714</v>
      </c>
      <c r="EQ893">
        <v>39.8975</v>
      </c>
      <c r="ER893">
        <v>0</v>
      </c>
      <c r="ES893">
        <v>5211.599999904633</v>
      </c>
      <c r="ET893">
        <v>0</v>
      </c>
      <c r="EU893">
        <v>565.50108</v>
      </c>
      <c r="EV893">
        <v>-15.72807694968814</v>
      </c>
      <c r="EW893">
        <v>-258.8230773082782</v>
      </c>
      <c r="EX893">
        <v>11300.14</v>
      </c>
      <c r="EY893">
        <v>15</v>
      </c>
      <c r="EZ893">
        <v>1658949246.1</v>
      </c>
      <c r="FA893" t="s">
        <v>1397</v>
      </c>
      <c r="FB893">
        <v>1658949228.6</v>
      </c>
      <c r="FC893">
        <v>1658949246.1</v>
      </c>
      <c r="FD893">
        <v>1</v>
      </c>
      <c r="FE893">
        <v>1.075</v>
      </c>
      <c r="FF893">
        <v>0.018</v>
      </c>
      <c r="FG893">
        <v>-2.327</v>
      </c>
      <c r="FH893">
        <v>-0.178</v>
      </c>
      <c r="FI893">
        <v>420</v>
      </c>
      <c r="FJ893">
        <v>13</v>
      </c>
      <c r="FK893">
        <v>0.09</v>
      </c>
      <c r="FL893">
        <v>0.02</v>
      </c>
      <c r="FM893">
        <v>14.798405</v>
      </c>
      <c r="FN893">
        <v>6.730894559099411</v>
      </c>
      <c r="FO893">
        <v>0.6483031154290406</v>
      </c>
      <c r="FP893">
        <v>0</v>
      </c>
      <c r="FQ893">
        <v>566.4850588235294</v>
      </c>
      <c r="FR893">
        <v>-17.76110008009622</v>
      </c>
      <c r="FS893">
        <v>1.763322598044699</v>
      </c>
      <c r="FT893">
        <v>0</v>
      </c>
      <c r="FU893">
        <v>3.39653625</v>
      </c>
      <c r="FV893">
        <v>-0.04296506566605302</v>
      </c>
      <c r="FW893">
        <v>0.01822935471807768</v>
      </c>
      <c r="FX893">
        <v>1</v>
      </c>
      <c r="FY893">
        <v>1</v>
      </c>
      <c r="FZ893">
        <v>3</v>
      </c>
      <c r="GA893" t="s">
        <v>426</v>
      </c>
      <c r="GB893">
        <v>2.98386</v>
      </c>
      <c r="GC893">
        <v>2.71558</v>
      </c>
      <c r="GD893">
        <v>0.06369030000000001</v>
      </c>
      <c r="GE893">
        <v>0.0593411</v>
      </c>
      <c r="GF893">
        <v>0.106848</v>
      </c>
      <c r="GG893">
        <v>0.0940776</v>
      </c>
      <c r="GH893">
        <v>29703.9</v>
      </c>
      <c r="GI893">
        <v>29955.7</v>
      </c>
      <c r="GJ893">
        <v>29482.3</v>
      </c>
      <c r="GK893">
        <v>29449.7</v>
      </c>
      <c r="GL893">
        <v>34875.3</v>
      </c>
      <c r="GM893">
        <v>35465.5</v>
      </c>
      <c r="GN893">
        <v>41526.4</v>
      </c>
      <c r="GO893">
        <v>41968.3</v>
      </c>
      <c r="GP893">
        <v>1.9361</v>
      </c>
      <c r="GQ893">
        <v>1.91642</v>
      </c>
      <c r="GR893">
        <v>0.12067</v>
      </c>
      <c r="GS893">
        <v>0</v>
      </c>
      <c r="GT893">
        <v>25.2628</v>
      </c>
      <c r="GU893">
        <v>999.9</v>
      </c>
      <c r="GV893">
        <v>51.6</v>
      </c>
      <c r="GW893">
        <v>31.5</v>
      </c>
      <c r="GX893">
        <v>26.5102</v>
      </c>
      <c r="GY893">
        <v>63.0636</v>
      </c>
      <c r="GZ893">
        <v>33.4575</v>
      </c>
      <c r="HA893">
        <v>1</v>
      </c>
      <c r="HB893">
        <v>-0.100965</v>
      </c>
      <c r="HC893">
        <v>0.170379</v>
      </c>
      <c r="HD893">
        <v>20.3346</v>
      </c>
      <c r="HE893">
        <v>5.21759</v>
      </c>
      <c r="HF893">
        <v>12.0099</v>
      </c>
      <c r="HG893">
        <v>4.9894</v>
      </c>
      <c r="HH893">
        <v>3.28865</v>
      </c>
      <c r="HI893">
        <v>9999</v>
      </c>
      <c r="HJ893">
        <v>9999</v>
      </c>
      <c r="HK893">
        <v>9999</v>
      </c>
      <c r="HL893">
        <v>158.3</v>
      </c>
      <c r="HM893">
        <v>1.86741</v>
      </c>
      <c r="HN893">
        <v>1.86646</v>
      </c>
      <c r="HO893">
        <v>1.86589</v>
      </c>
      <c r="HP893">
        <v>1.86584</v>
      </c>
      <c r="HQ893">
        <v>1.86768</v>
      </c>
      <c r="HR893">
        <v>1.87012</v>
      </c>
      <c r="HS893">
        <v>1.86876</v>
      </c>
      <c r="HT893">
        <v>1.87027</v>
      </c>
      <c r="HU893">
        <v>0</v>
      </c>
      <c r="HV893">
        <v>0</v>
      </c>
      <c r="HW893">
        <v>0</v>
      </c>
      <c r="HX893">
        <v>0</v>
      </c>
      <c r="HY893" t="s">
        <v>421</v>
      </c>
      <c r="HZ893" t="s">
        <v>422</v>
      </c>
      <c r="IA893" t="s">
        <v>423</v>
      </c>
      <c r="IB893" t="s">
        <v>423</v>
      </c>
      <c r="IC893" t="s">
        <v>423</v>
      </c>
      <c r="ID893" t="s">
        <v>423</v>
      </c>
      <c r="IE893">
        <v>0</v>
      </c>
      <c r="IF893">
        <v>100</v>
      </c>
      <c r="IG893">
        <v>100</v>
      </c>
      <c r="IH893">
        <v>-1.81</v>
      </c>
      <c r="II893">
        <v>-0.0853</v>
      </c>
      <c r="IJ893">
        <v>-0.9279119013753974</v>
      </c>
      <c r="IK893">
        <v>-0.003643892653284941</v>
      </c>
      <c r="IL893">
        <v>8.948238347276123E-07</v>
      </c>
      <c r="IM893">
        <v>-2.445980282225029E-10</v>
      </c>
      <c r="IN893">
        <v>-0.1764634167570225</v>
      </c>
      <c r="IO893">
        <v>-0.01042730378795286</v>
      </c>
      <c r="IP893">
        <v>0.00100284695746963</v>
      </c>
      <c r="IQ893">
        <v>-1.701466411570297E-05</v>
      </c>
      <c r="IR893">
        <v>2</v>
      </c>
      <c r="IS893">
        <v>2310</v>
      </c>
      <c r="IT893">
        <v>1</v>
      </c>
      <c r="IU893">
        <v>25</v>
      </c>
      <c r="IV893">
        <v>86.5</v>
      </c>
      <c r="IW893">
        <v>86.2</v>
      </c>
      <c r="IX893">
        <v>0.650635</v>
      </c>
      <c r="IY893">
        <v>2.23022</v>
      </c>
      <c r="IZ893">
        <v>1.39648</v>
      </c>
      <c r="JA893">
        <v>2.35107</v>
      </c>
      <c r="JB893">
        <v>1.49536</v>
      </c>
      <c r="JC893">
        <v>2.40112</v>
      </c>
      <c r="JD893">
        <v>36.152</v>
      </c>
      <c r="JE893">
        <v>24.1751</v>
      </c>
      <c r="JF893">
        <v>18</v>
      </c>
      <c r="JG893">
        <v>501.767</v>
      </c>
      <c r="JH893">
        <v>445.257</v>
      </c>
      <c r="JI893">
        <v>24.9998</v>
      </c>
      <c r="JJ893">
        <v>26.1341</v>
      </c>
      <c r="JK893">
        <v>30.0002</v>
      </c>
      <c r="JL893">
        <v>26.1061</v>
      </c>
      <c r="JM893">
        <v>26.0465</v>
      </c>
      <c r="JN893">
        <v>13.0191</v>
      </c>
      <c r="JO893">
        <v>27.7544</v>
      </c>
      <c r="JP893">
        <v>77.34910000000001</v>
      </c>
      <c r="JQ893">
        <v>25</v>
      </c>
      <c r="JR893">
        <v>212.828</v>
      </c>
      <c r="JS893">
        <v>20.283</v>
      </c>
      <c r="JT893">
        <v>100.817</v>
      </c>
      <c r="JU893">
        <v>100.792</v>
      </c>
    </row>
    <row r="894" spans="1:281">
      <c r="A894">
        <v>878</v>
      </c>
      <c r="B894">
        <v>1658954422.6</v>
      </c>
      <c r="C894">
        <v>12784.59999990463</v>
      </c>
      <c r="D894" t="s">
        <v>2194</v>
      </c>
      <c r="E894" t="s">
        <v>2195</v>
      </c>
      <c r="F894">
        <v>5</v>
      </c>
      <c r="G894" t="s">
        <v>2169</v>
      </c>
      <c r="H894" t="s">
        <v>416</v>
      </c>
      <c r="I894">
        <v>1658954415.1</v>
      </c>
      <c r="J894">
        <f>(K894)/1000</f>
        <v>0</v>
      </c>
      <c r="K894">
        <f>IF(CZ894, AN894, AH894)</f>
        <v>0</v>
      </c>
      <c r="L894">
        <f>IF(CZ894, AI894, AG894)</f>
        <v>0</v>
      </c>
      <c r="M894">
        <f>DB894 - IF(AU894&gt;1, L894*CV894*100.0/(AW894*DP894), 0)</f>
        <v>0</v>
      </c>
      <c r="N894">
        <f>((T894-J894/2)*M894-L894)/(T894+J894/2)</f>
        <v>0</v>
      </c>
      <c r="O894">
        <f>N894*(DI894+DJ894)/1000.0</f>
        <v>0</v>
      </c>
      <c r="P894">
        <f>(DB894 - IF(AU894&gt;1, L894*CV894*100.0/(AW894*DP894), 0))*(DI894+DJ894)/1000.0</f>
        <v>0</v>
      </c>
      <c r="Q894">
        <f>2.0/((1/S894-1/R894)+SIGN(S894)*SQRT((1/S894-1/R894)*(1/S894-1/R894) + 4*CW894/((CW894+1)*(CW894+1))*(2*1/S894*1/R894-1/R894*1/R894)))</f>
        <v>0</v>
      </c>
      <c r="R894">
        <f>IF(LEFT(CX894,1)&lt;&gt;"0",IF(LEFT(CX894,1)="1",3.0,CY894),$D$5+$E$5*(DP894*DI894/($K$5*1000))+$F$5*(DP894*DI894/($K$5*1000))*MAX(MIN(CV894,$J$5),$I$5)*MAX(MIN(CV894,$J$5),$I$5)+$G$5*MAX(MIN(CV894,$J$5),$I$5)*(DP894*DI894/($K$5*1000))+$H$5*(DP894*DI894/($K$5*1000))*(DP894*DI894/($K$5*1000)))</f>
        <v>0</v>
      </c>
      <c r="S894">
        <f>J894*(1000-(1000*0.61365*exp(17.502*W894/(240.97+W894))/(DI894+DJ894)+DD894)/2)/(1000*0.61365*exp(17.502*W894/(240.97+W894))/(DI894+DJ894)-DD894)</f>
        <v>0</v>
      </c>
      <c r="T894">
        <f>1/((CW894+1)/(Q894/1.6)+1/(R894/1.37)) + CW894/((CW894+1)/(Q894/1.6) + CW894/(R894/1.37))</f>
        <v>0</v>
      </c>
      <c r="U894">
        <f>(CR894*CU894)</f>
        <v>0</v>
      </c>
      <c r="V894">
        <f>(DK894+(U894+2*0.95*5.67E-8*(((DK894+$B$7)+273)^4-(DK894+273)^4)-44100*J894)/(1.84*29.3*R894+8*0.95*5.67E-8*(DK894+273)^3))</f>
        <v>0</v>
      </c>
      <c r="W894">
        <f>($C$7*DL894+$D$7*DM894+$E$7*V894)</f>
        <v>0</v>
      </c>
      <c r="X894">
        <f>0.61365*exp(17.502*W894/(240.97+W894))</f>
        <v>0</v>
      </c>
      <c r="Y894">
        <f>(Z894/AA894*100)</f>
        <v>0</v>
      </c>
      <c r="Z894">
        <f>DD894*(DI894+DJ894)/1000</f>
        <v>0</v>
      </c>
      <c r="AA894">
        <f>0.61365*exp(17.502*DK894/(240.97+DK894))</f>
        <v>0</v>
      </c>
      <c r="AB894">
        <f>(X894-DD894*(DI894+DJ894)/1000)</f>
        <v>0</v>
      </c>
      <c r="AC894">
        <f>(-J894*44100)</f>
        <v>0</v>
      </c>
      <c r="AD894">
        <f>2*29.3*R894*0.92*(DK894-W894)</f>
        <v>0</v>
      </c>
      <c r="AE894">
        <f>2*0.95*5.67E-8*(((DK894+$B$7)+273)^4-(W894+273)^4)</f>
        <v>0</v>
      </c>
      <c r="AF894">
        <f>U894+AE894+AC894+AD894</f>
        <v>0</v>
      </c>
      <c r="AG894">
        <f>DH894*AU894*(DC894-DB894*(1000-AU894*DE894)/(1000-AU894*DD894))/(100*CV894)</f>
        <v>0</v>
      </c>
      <c r="AH894">
        <f>1000*DH894*AU894*(DD894-DE894)/(100*CV894*(1000-AU894*DD894))</f>
        <v>0</v>
      </c>
      <c r="AI894">
        <f>(AJ894 - AK894 - DI894*1E3/(8.314*(DK894+273.15)) * AM894/DH894 * AL894) * DH894/(100*CV894) * (1000 - DE894)/1000</f>
        <v>0</v>
      </c>
      <c r="AJ894">
        <v>236.5935026151095</v>
      </c>
      <c r="AK894">
        <v>246.832896969697</v>
      </c>
      <c r="AL894">
        <v>-3.28129057819382</v>
      </c>
      <c r="AM894">
        <v>65.19830144557284</v>
      </c>
      <c r="AN894">
        <f>(AP894 - AO894 + DI894*1E3/(8.314*(DK894+273.15)) * AR894/DH894 * AQ894) * DH894/(100*CV894) * 1000/(1000 - AP894)</f>
        <v>0</v>
      </c>
      <c r="AO894">
        <v>20.38004773197171</v>
      </c>
      <c r="AP894">
        <v>23.80041333333332</v>
      </c>
      <c r="AQ894">
        <v>0.0007589611432789959</v>
      </c>
      <c r="AR894">
        <v>84.68827923057005</v>
      </c>
      <c r="AS894">
        <v>8</v>
      </c>
      <c r="AT894">
        <v>2</v>
      </c>
      <c r="AU894">
        <f>IF(AS894*$H$13&gt;=AW894,1.0,(AW894/(AW894-AS894*$H$13)))</f>
        <v>0</v>
      </c>
      <c r="AV894">
        <f>(AU894-1)*100</f>
        <v>0</v>
      </c>
      <c r="AW894">
        <f>MAX(0,($B$13+$C$13*DP894)/(1+$D$13*DP894)*DI894/(DK894+273)*$E$13)</f>
        <v>0</v>
      </c>
      <c r="AX894" t="s">
        <v>417</v>
      </c>
      <c r="AY894" t="s">
        <v>417</v>
      </c>
      <c r="AZ894">
        <v>0</v>
      </c>
      <c r="BA894">
        <v>0</v>
      </c>
      <c r="BB894">
        <f>1-AZ894/BA894</f>
        <v>0</v>
      </c>
      <c r="BC894">
        <v>0</v>
      </c>
      <c r="BD894" t="s">
        <v>417</v>
      </c>
      <c r="BE894" t="s">
        <v>417</v>
      </c>
      <c r="BF894">
        <v>0</v>
      </c>
      <c r="BG894">
        <v>0</v>
      </c>
      <c r="BH894">
        <f>1-BF894/BG894</f>
        <v>0</v>
      </c>
      <c r="BI894">
        <v>0.5</v>
      </c>
      <c r="BJ894">
        <f>CS894</f>
        <v>0</v>
      </c>
      <c r="BK894">
        <f>L894</f>
        <v>0</v>
      </c>
      <c r="BL894">
        <f>BH894*BI894*BJ894</f>
        <v>0</v>
      </c>
      <c r="BM894">
        <f>(BK894-BC894)/BJ894</f>
        <v>0</v>
      </c>
      <c r="BN894">
        <f>(BA894-BG894)/BG894</f>
        <v>0</v>
      </c>
      <c r="BO894">
        <f>AZ894/(BB894+AZ894/BG894)</f>
        <v>0</v>
      </c>
      <c r="BP894" t="s">
        <v>417</v>
      </c>
      <c r="BQ894">
        <v>0</v>
      </c>
      <c r="BR894">
        <f>IF(BQ894&lt;&gt;0, BQ894, BO894)</f>
        <v>0</v>
      </c>
      <c r="BS894">
        <f>1-BR894/BG894</f>
        <v>0</v>
      </c>
      <c r="BT894">
        <f>(BG894-BF894)/(BG894-BR894)</f>
        <v>0</v>
      </c>
      <c r="BU894">
        <f>(BA894-BG894)/(BA894-BR894)</f>
        <v>0</v>
      </c>
      <c r="BV894">
        <f>(BG894-BF894)/(BG894-AZ894)</f>
        <v>0</v>
      </c>
      <c r="BW894">
        <f>(BA894-BG894)/(BA894-AZ894)</f>
        <v>0</v>
      </c>
      <c r="BX894">
        <f>(BT894*BR894/BF894)</f>
        <v>0</v>
      </c>
      <c r="BY894">
        <f>(1-BX894)</f>
        <v>0</v>
      </c>
      <c r="BZ894">
        <v>1394</v>
      </c>
      <c r="CA894">
        <v>300</v>
      </c>
      <c r="CB894">
        <v>300</v>
      </c>
      <c r="CC894">
        <v>300</v>
      </c>
      <c r="CD894">
        <v>10389.3</v>
      </c>
      <c r="CE894">
        <v>1221.96</v>
      </c>
      <c r="CF894">
        <v>-0.00688733</v>
      </c>
      <c r="CG894">
        <v>0.34</v>
      </c>
      <c r="CH894" t="s">
        <v>417</v>
      </c>
      <c r="CI894" t="s">
        <v>417</v>
      </c>
      <c r="CJ894" t="s">
        <v>417</v>
      </c>
      <c r="CK894" t="s">
        <v>417</v>
      </c>
      <c r="CL894" t="s">
        <v>417</v>
      </c>
      <c r="CM894" t="s">
        <v>417</v>
      </c>
      <c r="CN894" t="s">
        <v>417</v>
      </c>
      <c r="CO894" t="s">
        <v>417</v>
      </c>
      <c r="CP894" t="s">
        <v>417</v>
      </c>
      <c r="CQ894" t="s">
        <v>417</v>
      </c>
      <c r="CR894">
        <f>$B$11*DQ894+$C$11*DR894+$F$11*EC894*(1-EF894)</f>
        <v>0</v>
      </c>
      <c r="CS894">
        <f>CR894*CT894</f>
        <v>0</v>
      </c>
      <c r="CT894">
        <f>($B$11*$D$9+$C$11*$D$9+$F$11*((EP894+EH894)/MAX(EP894+EH894+EQ894, 0.1)*$I$9+EQ894/MAX(EP894+EH894+EQ894, 0.1)*$J$9))/($B$11+$C$11+$F$11)</f>
        <v>0</v>
      </c>
      <c r="CU894">
        <f>($B$11*$K$9+$C$11*$K$9+$F$11*((EP894+EH894)/MAX(EP894+EH894+EQ894, 0.1)*$P$9+EQ894/MAX(EP894+EH894+EQ894, 0.1)*$Q$9))/($B$11+$C$11+$F$11)</f>
        <v>0</v>
      </c>
      <c r="CV894">
        <v>6</v>
      </c>
      <c r="CW894">
        <v>0.5</v>
      </c>
      <c r="CX894" t="s">
        <v>418</v>
      </c>
      <c r="CY894">
        <v>2</v>
      </c>
      <c r="CZ894" t="b">
        <v>1</v>
      </c>
      <c r="DA894">
        <v>1658954415.1</v>
      </c>
      <c r="DB894">
        <v>263.3667777777778</v>
      </c>
      <c r="DC894">
        <v>247.6978148148148</v>
      </c>
      <c r="DD894">
        <v>23.78234444444445</v>
      </c>
      <c r="DE894">
        <v>20.37707037037037</v>
      </c>
      <c r="DF894">
        <v>265.2025555555555</v>
      </c>
      <c r="DG894">
        <v>23.86774074074074</v>
      </c>
      <c r="DH894">
        <v>500.0361851851852</v>
      </c>
      <c r="DI894">
        <v>90.34415925925926</v>
      </c>
      <c r="DJ894">
        <v>0.09996206666666667</v>
      </c>
      <c r="DK894">
        <v>26.99622222222222</v>
      </c>
      <c r="DL894">
        <v>27.23812222222222</v>
      </c>
      <c r="DM894">
        <v>999.9000000000001</v>
      </c>
      <c r="DN894">
        <v>0</v>
      </c>
      <c r="DO894">
        <v>0</v>
      </c>
      <c r="DP894">
        <v>10004.06777777778</v>
      </c>
      <c r="DQ894">
        <v>0</v>
      </c>
      <c r="DR894">
        <v>11.21599629629629</v>
      </c>
      <c r="DS894">
        <v>15.66896666666667</v>
      </c>
      <c r="DT894">
        <v>269.7827037037036</v>
      </c>
      <c r="DU894">
        <v>252.8502592592593</v>
      </c>
      <c r="DV894">
        <v>3.405265555555556</v>
      </c>
      <c r="DW894">
        <v>247.6978148148148</v>
      </c>
      <c r="DX894">
        <v>20.37707037037037</v>
      </c>
      <c r="DY894">
        <v>2.148594444444444</v>
      </c>
      <c r="DZ894">
        <v>1.840948888888889</v>
      </c>
      <c r="EA894">
        <v>18.58409259259259</v>
      </c>
      <c r="EB894">
        <v>16.13888518518518</v>
      </c>
      <c r="EC894">
        <v>1999.914814814815</v>
      </c>
      <c r="ED894">
        <v>0.9799974444444446</v>
      </c>
      <c r="EE894">
        <v>0.02000256296296297</v>
      </c>
      <c r="EF894">
        <v>0</v>
      </c>
      <c r="EG894">
        <v>564.3477407407407</v>
      </c>
      <c r="EH894">
        <v>5.00097</v>
      </c>
      <c r="EI894">
        <v>11281.7962962963</v>
      </c>
      <c r="EJ894">
        <v>16706.84444444444</v>
      </c>
      <c r="EK894">
        <v>37.63862962962963</v>
      </c>
      <c r="EL894">
        <v>38.36788888888889</v>
      </c>
      <c r="EM894">
        <v>37.5137037037037</v>
      </c>
      <c r="EN894">
        <v>38.2034074074074</v>
      </c>
      <c r="EO894">
        <v>38.55066666666666</v>
      </c>
      <c r="EP894">
        <v>1955.01074074074</v>
      </c>
      <c r="EQ894">
        <v>39.90296296296297</v>
      </c>
      <c r="ER894">
        <v>0</v>
      </c>
      <c r="ES894">
        <v>5216.399999856949</v>
      </c>
      <c r="ET894">
        <v>0</v>
      </c>
      <c r="EU894">
        <v>564.3304000000001</v>
      </c>
      <c r="EV894">
        <v>-13.58753848353251</v>
      </c>
      <c r="EW894">
        <v>-210.6000003429422</v>
      </c>
      <c r="EX894">
        <v>11281.352</v>
      </c>
      <c r="EY894">
        <v>15</v>
      </c>
      <c r="EZ894">
        <v>1658949246.1</v>
      </c>
      <c r="FA894" t="s">
        <v>1397</v>
      </c>
      <c r="FB894">
        <v>1658949228.6</v>
      </c>
      <c r="FC894">
        <v>1658949246.1</v>
      </c>
      <c r="FD894">
        <v>1</v>
      </c>
      <c r="FE894">
        <v>1.075</v>
      </c>
      <c r="FF894">
        <v>0.018</v>
      </c>
      <c r="FG894">
        <v>-2.327</v>
      </c>
      <c r="FH894">
        <v>-0.178</v>
      </c>
      <c r="FI894">
        <v>420</v>
      </c>
      <c r="FJ894">
        <v>13</v>
      </c>
      <c r="FK894">
        <v>0.09</v>
      </c>
      <c r="FL894">
        <v>0.02</v>
      </c>
      <c r="FM894">
        <v>15.242975</v>
      </c>
      <c r="FN894">
        <v>6.716775984990581</v>
      </c>
      <c r="FO894">
        <v>0.6468843319133646</v>
      </c>
      <c r="FP894">
        <v>0</v>
      </c>
      <c r="FQ894">
        <v>565.3358235294118</v>
      </c>
      <c r="FR894">
        <v>-15.80082504619781</v>
      </c>
      <c r="FS894">
        <v>1.578950609639716</v>
      </c>
      <c r="FT894">
        <v>0</v>
      </c>
      <c r="FU894">
        <v>3.3971755</v>
      </c>
      <c r="FV894">
        <v>0.1147913696059978</v>
      </c>
      <c r="FW894">
        <v>0.01866543971488488</v>
      </c>
      <c r="FX894">
        <v>0</v>
      </c>
      <c r="FY894">
        <v>0</v>
      </c>
      <c r="FZ894">
        <v>3</v>
      </c>
      <c r="GA894" t="s">
        <v>439</v>
      </c>
      <c r="GB894">
        <v>2.98365</v>
      </c>
      <c r="GC894">
        <v>2.71578</v>
      </c>
      <c r="GD894">
        <v>0.0602692</v>
      </c>
      <c r="GE894">
        <v>0.055762</v>
      </c>
      <c r="GF894">
        <v>0.106871</v>
      </c>
      <c r="GG894">
        <v>0.0939668</v>
      </c>
      <c r="GH894">
        <v>29811.9</v>
      </c>
      <c r="GI894">
        <v>30069.3</v>
      </c>
      <c r="GJ894">
        <v>29481.8</v>
      </c>
      <c r="GK894">
        <v>29449.3</v>
      </c>
      <c r="GL894">
        <v>34873.9</v>
      </c>
      <c r="GM894">
        <v>35469.4</v>
      </c>
      <c r="GN894">
        <v>41525.9</v>
      </c>
      <c r="GO894">
        <v>41967.8</v>
      </c>
      <c r="GP894">
        <v>1.93605</v>
      </c>
      <c r="GQ894">
        <v>1.91605</v>
      </c>
      <c r="GR894">
        <v>0.120029</v>
      </c>
      <c r="GS894">
        <v>0</v>
      </c>
      <c r="GT894">
        <v>25.2628</v>
      </c>
      <c r="GU894">
        <v>999.9</v>
      </c>
      <c r="GV894">
        <v>51.5</v>
      </c>
      <c r="GW894">
        <v>31.5</v>
      </c>
      <c r="GX894">
        <v>26.458</v>
      </c>
      <c r="GY894">
        <v>62.8336</v>
      </c>
      <c r="GZ894">
        <v>33.726</v>
      </c>
      <c r="HA894">
        <v>1</v>
      </c>
      <c r="HB894">
        <v>-0.100912</v>
      </c>
      <c r="HC894">
        <v>0.169461</v>
      </c>
      <c r="HD894">
        <v>20.3345</v>
      </c>
      <c r="HE894">
        <v>5.21684</v>
      </c>
      <c r="HF894">
        <v>12.0099</v>
      </c>
      <c r="HG894">
        <v>4.98905</v>
      </c>
      <c r="HH894">
        <v>3.2885</v>
      </c>
      <c r="HI894">
        <v>9999</v>
      </c>
      <c r="HJ894">
        <v>9999</v>
      </c>
      <c r="HK894">
        <v>9999</v>
      </c>
      <c r="HL894">
        <v>158.3</v>
      </c>
      <c r="HM894">
        <v>1.86743</v>
      </c>
      <c r="HN894">
        <v>1.86646</v>
      </c>
      <c r="HO894">
        <v>1.86588</v>
      </c>
      <c r="HP894">
        <v>1.86584</v>
      </c>
      <c r="HQ894">
        <v>1.86768</v>
      </c>
      <c r="HR894">
        <v>1.87013</v>
      </c>
      <c r="HS894">
        <v>1.86876</v>
      </c>
      <c r="HT894">
        <v>1.87027</v>
      </c>
      <c r="HU894">
        <v>0</v>
      </c>
      <c r="HV894">
        <v>0</v>
      </c>
      <c r="HW894">
        <v>0</v>
      </c>
      <c r="HX894">
        <v>0</v>
      </c>
      <c r="HY894" t="s">
        <v>421</v>
      </c>
      <c r="HZ894" t="s">
        <v>422</v>
      </c>
      <c r="IA894" t="s">
        <v>423</v>
      </c>
      <c r="IB894" t="s">
        <v>423</v>
      </c>
      <c r="IC894" t="s">
        <v>423</v>
      </c>
      <c r="ID894" t="s">
        <v>423</v>
      </c>
      <c r="IE894">
        <v>0</v>
      </c>
      <c r="IF894">
        <v>100</v>
      </c>
      <c r="IG894">
        <v>100</v>
      </c>
      <c r="IH894">
        <v>-1.758</v>
      </c>
      <c r="II894">
        <v>-0.0852</v>
      </c>
      <c r="IJ894">
        <v>-0.9279119013753974</v>
      </c>
      <c r="IK894">
        <v>-0.003643892653284941</v>
      </c>
      <c r="IL894">
        <v>8.948238347276123E-07</v>
      </c>
      <c r="IM894">
        <v>-2.445980282225029E-10</v>
      </c>
      <c r="IN894">
        <v>-0.1764634167570225</v>
      </c>
      <c r="IO894">
        <v>-0.01042730378795286</v>
      </c>
      <c r="IP894">
        <v>0.00100284695746963</v>
      </c>
      <c r="IQ894">
        <v>-1.701466411570297E-05</v>
      </c>
      <c r="IR894">
        <v>2</v>
      </c>
      <c r="IS894">
        <v>2310</v>
      </c>
      <c r="IT894">
        <v>1</v>
      </c>
      <c r="IU894">
        <v>25</v>
      </c>
      <c r="IV894">
        <v>86.59999999999999</v>
      </c>
      <c r="IW894">
        <v>86.3</v>
      </c>
      <c r="IX894">
        <v>0.611572</v>
      </c>
      <c r="IY894">
        <v>2.23633</v>
      </c>
      <c r="IZ894">
        <v>1.39648</v>
      </c>
      <c r="JA894">
        <v>2.35107</v>
      </c>
      <c r="JB894">
        <v>1.49536</v>
      </c>
      <c r="JC894">
        <v>2.38525</v>
      </c>
      <c r="JD894">
        <v>36.152</v>
      </c>
      <c r="JE894">
        <v>24.1751</v>
      </c>
      <c r="JF894">
        <v>18</v>
      </c>
      <c r="JG894">
        <v>501.735</v>
      </c>
      <c r="JH894">
        <v>445.029</v>
      </c>
      <c r="JI894">
        <v>24.9997</v>
      </c>
      <c r="JJ894">
        <v>26.136</v>
      </c>
      <c r="JK894">
        <v>30.0002</v>
      </c>
      <c r="JL894">
        <v>26.1061</v>
      </c>
      <c r="JM894">
        <v>26.0465</v>
      </c>
      <c r="JN894">
        <v>12.2578</v>
      </c>
      <c r="JO894">
        <v>28.031</v>
      </c>
      <c r="JP894">
        <v>77.34910000000001</v>
      </c>
      <c r="JQ894">
        <v>25</v>
      </c>
      <c r="JR894">
        <v>199.469</v>
      </c>
      <c r="JS894">
        <v>20.2488</v>
      </c>
      <c r="JT894">
        <v>100.816</v>
      </c>
      <c r="JU894">
        <v>100.79</v>
      </c>
    </row>
    <row r="895" spans="1:281">
      <c r="A895">
        <v>879</v>
      </c>
      <c r="B895">
        <v>1658954427.6</v>
      </c>
      <c r="C895">
        <v>12789.59999990463</v>
      </c>
      <c r="D895" t="s">
        <v>2196</v>
      </c>
      <c r="E895" t="s">
        <v>2197</v>
      </c>
      <c r="F895">
        <v>5</v>
      </c>
      <c r="G895" t="s">
        <v>2169</v>
      </c>
      <c r="H895" t="s">
        <v>416</v>
      </c>
      <c r="I895">
        <v>1658954419.814285</v>
      </c>
      <c r="J895">
        <f>(K895)/1000</f>
        <v>0</v>
      </c>
      <c r="K895">
        <f>IF(CZ895, AN895, AH895)</f>
        <v>0</v>
      </c>
      <c r="L895">
        <f>IF(CZ895, AI895, AG895)</f>
        <v>0</v>
      </c>
      <c r="M895">
        <f>DB895 - IF(AU895&gt;1, L895*CV895*100.0/(AW895*DP895), 0)</f>
        <v>0</v>
      </c>
      <c r="N895">
        <f>((T895-J895/2)*M895-L895)/(T895+J895/2)</f>
        <v>0</v>
      </c>
      <c r="O895">
        <f>N895*(DI895+DJ895)/1000.0</f>
        <v>0</v>
      </c>
      <c r="P895">
        <f>(DB895 - IF(AU895&gt;1, L895*CV895*100.0/(AW895*DP895), 0))*(DI895+DJ895)/1000.0</f>
        <v>0</v>
      </c>
      <c r="Q895">
        <f>2.0/((1/S895-1/R895)+SIGN(S895)*SQRT((1/S895-1/R895)*(1/S895-1/R895) + 4*CW895/((CW895+1)*(CW895+1))*(2*1/S895*1/R895-1/R895*1/R895)))</f>
        <v>0</v>
      </c>
      <c r="R895">
        <f>IF(LEFT(CX895,1)&lt;&gt;"0",IF(LEFT(CX895,1)="1",3.0,CY895),$D$5+$E$5*(DP895*DI895/($K$5*1000))+$F$5*(DP895*DI895/($K$5*1000))*MAX(MIN(CV895,$J$5),$I$5)*MAX(MIN(CV895,$J$5),$I$5)+$G$5*MAX(MIN(CV895,$J$5),$I$5)*(DP895*DI895/($K$5*1000))+$H$5*(DP895*DI895/($K$5*1000))*(DP895*DI895/($K$5*1000)))</f>
        <v>0</v>
      </c>
      <c r="S895">
        <f>J895*(1000-(1000*0.61365*exp(17.502*W895/(240.97+W895))/(DI895+DJ895)+DD895)/2)/(1000*0.61365*exp(17.502*W895/(240.97+W895))/(DI895+DJ895)-DD895)</f>
        <v>0</v>
      </c>
      <c r="T895">
        <f>1/((CW895+1)/(Q895/1.6)+1/(R895/1.37)) + CW895/((CW895+1)/(Q895/1.6) + CW895/(R895/1.37))</f>
        <v>0</v>
      </c>
      <c r="U895">
        <f>(CR895*CU895)</f>
        <v>0</v>
      </c>
      <c r="V895">
        <f>(DK895+(U895+2*0.95*5.67E-8*(((DK895+$B$7)+273)^4-(DK895+273)^4)-44100*J895)/(1.84*29.3*R895+8*0.95*5.67E-8*(DK895+273)^3))</f>
        <v>0</v>
      </c>
      <c r="W895">
        <f>($C$7*DL895+$D$7*DM895+$E$7*V895)</f>
        <v>0</v>
      </c>
      <c r="X895">
        <f>0.61365*exp(17.502*W895/(240.97+W895))</f>
        <v>0</v>
      </c>
      <c r="Y895">
        <f>(Z895/AA895*100)</f>
        <v>0</v>
      </c>
      <c r="Z895">
        <f>DD895*(DI895+DJ895)/1000</f>
        <v>0</v>
      </c>
      <c r="AA895">
        <f>0.61365*exp(17.502*DK895/(240.97+DK895))</f>
        <v>0</v>
      </c>
      <c r="AB895">
        <f>(X895-DD895*(DI895+DJ895)/1000)</f>
        <v>0</v>
      </c>
      <c r="AC895">
        <f>(-J895*44100)</f>
        <v>0</v>
      </c>
      <c r="AD895">
        <f>2*29.3*R895*0.92*(DK895-W895)</f>
        <v>0</v>
      </c>
      <c r="AE895">
        <f>2*0.95*5.67E-8*(((DK895+$B$7)+273)^4-(W895+273)^4)</f>
        <v>0</v>
      </c>
      <c r="AF895">
        <f>U895+AE895+AC895+AD895</f>
        <v>0</v>
      </c>
      <c r="AG895">
        <f>DH895*AU895*(DC895-DB895*(1000-AU895*DE895)/(1000-AU895*DD895))/(100*CV895)</f>
        <v>0</v>
      </c>
      <c r="AH895">
        <f>1000*DH895*AU895*(DD895-DE895)/(100*CV895*(1000-AU895*DD895))</f>
        <v>0</v>
      </c>
      <c r="AI895">
        <f>(AJ895 - AK895 - DI895*1E3/(8.314*(DK895+273.15)) * AM895/DH895 * AL895) * DH895/(100*CV895) * (1000 - DE895)/1000</f>
        <v>0</v>
      </c>
      <c r="AJ895">
        <v>219.6344256622597</v>
      </c>
      <c r="AK895">
        <v>230.4031818181817</v>
      </c>
      <c r="AL895">
        <v>-3.285295256009738</v>
      </c>
      <c r="AM895">
        <v>65.19830144557284</v>
      </c>
      <c r="AN895">
        <f>(AP895 - AO895 + DI895*1E3/(8.314*(DK895+273.15)) * AR895/DH895 * AQ895) * DH895/(100*CV895) * 1000/(1000 - AP895)</f>
        <v>0</v>
      </c>
      <c r="AO895">
        <v>20.31560905284858</v>
      </c>
      <c r="AP895">
        <v>23.78590363636363</v>
      </c>
      <c r="AQ895">
        <v>-0.0001029676894417024</v>
      </c>
      <c r="AR895">
        <v>84.68827923057005</v>
      </c>
      <c r="AS895">
        <v>7</v>
      </c>
      <c r="AT895">
        <v>1</v>
      </c>
      <c r="AU895">
        <f>IF(AS895*$H$13&gt;=AW895,1.0,(AW895/(AW895-AS895*$H$13)))</f>
        <v>0</v>
      </c>
      <c r="AV895">
        <f>(AU895-1)*100</f>
        <v>0</v>
      </c>
      <c r="AW895">
        <f>MAX(0,($B$13+$C$13*DP895)/(1+$D$13*DP895)*DI895/(DK895+273)*$E$13)</f>
        <v>0</v>
      </c>
      <c r="AX895" t="s">
        <v>417</v>
      </c>
      <c r="AY895" t="s">
        <v>417</v>
      </c>
      <c r="AZ895">
        <v>0</v>
      </c>
      <c r="BA895">
        <v>0</v>
      </c>
      <c r="BB895">
        <f>1-AZ895/BA895</f>
        <v>0</v>
      </c>
      <c r="BC895">
        <v>0</v>
      </c>
      <c r="BD895" t="s">
        <v>417</v>
      </c>
      <c r="BE895" t="s">
        <v>417</v>
      </c>
      <c r="BF895">
        <v>0</v>
      </c>
      <c r="BG895">
        <v>0</v>
      </c>
      <c r="BH895">
        <f>1-BF895/BG895</f>
        <v>0</v>
      </c>
      <c r="BI895">
        <v>0.5</v>
      </c>
      <c r="BJ895">
        <f>CS895</f>
        <v>0</v>
      </c>
      <c r="BK895">
        <f>L895</f>
        <v>0</v>
      </c>
      <c r="BL895">
        <f>BH895*BI895*BJ895</f>
        <v>0</v>
      </c>
      <c r="BM895">
        <f>(BK895-BC895)/BJ895</f>
        <v>0</v>
      </c>
      <c r="BN895">
        <f>(BA895-BG895)/BG895</f>
        <v>0</v>
      </c>
      <c r="BO895">
        <f>AZ895/(BB895+AZ895/BG895)</f>
        <v>0</v>
      </c>
      <c r="BP895" t="s">
        <v>417</v>
      </c>
      <c r="BQ895">
        <v>0</v>
      </c>
      <c r="BR895">
        <f>IF(BQ895&lt;&gt;0, BQ895, BO895)</f>
        <v>0</v>
      </c>
      <c r="BS895">
        <f>1-BR895/BG895</f>
        <v>0</v>
      </c>
      <c r="BT895">
        <f>(BG895-BF895)/(BG895-BR895)</f>
        <v>0</v>
      </c>
      <c r="BU895">
        <f>(BA895-BG895)/(BA895-BR895)</f>
        <v>0</v>
      </c>
      <c r="BV895">
        <f>(BG895-BF895)/(BG895-AZ895)</f>
        <v>0</v>
      </c>
      <c r="BW895">
        <f>(BA895-BG895)/(BA895-AZ895)</f>
        <v>0</v>
      </c>
      <c r="BX895">
        <f>(BT895*BR895/BF895)</f>
        <v>0</v>
      </c>
      <c r="BY895">
        <f>(1-BX895)</f>
        <v>0</v>
      </c>
      <c r="BZ895">
        <v>1394</v>
      </c>
      <c r="CA895">
        <v>300</v>
      </c>
      <c r="CB895">
        <v>300</v>
      </c>
      <c r="CC895">
        <v>300</v>
      </c>
      <c r="CD895">
        <v>10389.3</v>
      </c>
      <c r="CE895">
        <v>1221.96</v>
      </c>
      <c r="CF895">
        <v>-0.00688733</v>
      </c>
      <c r="CG895">
        <v>0.34</v>
      </c>
      <c r="CH895" t="s">
        <v>417</v>
      </c>
      <c r="CI895" t="s">
        <v>417</v>
      </c>
      <c r="CJ895" t="s">
        <v>417</v>
      </c>
      <c r="CK895" t="s">
        <v>417</v>
      </c>
      <c r="CL895" t="s">
        <v>417</v>
      </c>
      <c r="CM895" t="s">
        <v>417</v>
      </c>
      <c r="CN895" t="s">
        <v>417</v>
      </c>
      <c r="CO895" t="s">
        <v>417</v>
      </c>
      <c r="CP895" t="s">
        <v>417</v>
      </c>
      <c r="CQ895" t="s">
        <v>417</v>
      </c>
      <c r="CR895">
        <f>$B$11*DQ895+$C$11*DR895+$F$11*EC895*(1-EF895)</f>
        <v>0</v>
      </c>
      <c r="CS895">
        <f>CR895*CT895</f>
        <v>0</v>
      </c>
      <c r="CT895">
        <f>($B$11*$D$9+$C$11*$D$9+$F$11*((EP895+EH895)/MAX(EP895+EH895+EQ895, 0.1)*$I$9+EQ895/MAX(EP895+EH895+EQ895, 0.1)*$J$9))/($B$11+$C$11+$F$11)</f>
        <v>0</v>
      </c>
      <c r="CU895">
        <f>($B$11*$K$9+$C$11*$K$9+$F$11*((EP895+EH895)/MAX(EP895+EH895+EQ895, 0.1)*$P$9+EQ895/MAX(EP895+EH895+EQ895, 0.1)*$Q$9))/($B$11+$C$11+$F$11)</f>
        <v>0</v>
      </c>
      <c r="CV895">
        <v>6</v>
      </c>
      <c r="CW895">
        <v>0.5</v>
      </c>
      <c r="CX895" t="s">
        <v>418</v>
      </c>
      <c r="CY895">
        <v>2</v>
      </c>
      <c r="CZ895" t="b">
        <v>1</v>
      </c>
      <c r="DA895">
        <v>1658954419.814285</v>
      </c>
      <c r="DB895">
        <v>248.2714285714285</v>
      </c>
      <c r="DC895">
        <v>232.0992142857143</v>
      </c>
      <c r="DD895">
        <v>23.791825</v>
      </c>
      <c r="DE895">
        <v>20.35280357142857</v>
      </c>
      <c r="DF895">
        <v>250.05825</v>
      </c>
      <c r="DG895">
        <v>23.87713928571429</v>
      </c>
      <c r="DH895">
        <v>500.0361428571429</v>
      </c>
      <c r="DI895">
        <v>90.34461785714288</v>
      </c>
      <c r="DJ895">
        <v>0.09997477142857143</v>
      </c>
      <c r="DK895">
        <v>26.99228571428571</v>
      </c>
      <c r="DL895">
        <v>27.23176428571428</v>
      </c>
      <c r="DM895">
        <v>999.9000000000002</v>
      </c>
      <c r="DN895">
        <v>0</v>
      </c>
      <c r="DO895">
        <v>0</v>
      </c>
      <c r="DP895">
        <v>10003.9</v>
      </c>
      <c r="DQ895">
        <v>0</v>
      </c>
      <c r="DR895">
        <v>11.22002142857143</v>
      </c>
      <c r="DS895">
        <v>16.17224285714286</v>
      </c>
      <c r="DT895">
        <v>254.3221785714286</v>
      </c>
      <c r="DU895">
        <v>236.9217142857143</v>
      </c>
      <c r="DV895">
        <v>3.4390225</v>
      </c>
      <c r="DW895">
        <v>232.0992142857143</v>
      </c>
      <c r="DX895">
        <v>20.35280357142857</v>
      </c>
      <c r="DY895">
        <v>2.149462142857142</v>
      </c>
      <c r="DZ895">
        <v>1.838764642857143</v>
      </c>
      <c r="EA895">
        <v>18.59053928571429</v>
      </c>
      <c r="EB895">
        <v>16.12025714285714</v>
      </c>
      <c r="EC895">
        <v>1999.944642857143</v>
      </c>
      <c r="ED895">
        <v>0.9799966785714286</v>
      </c>
      <c r="EE895">
        <v>0.02000342142857142</v>
      </c>
      <c r="EF895">
        <v>0</v>
      </c>
      <c r="EG895">
        <v>563.3492857142858</v>
      </c>
      <c r="EH895">
        <v>5.00097</v>
      </c>
      <c r="EI895">
        <v>11267.23928571429</v>
      </c>
      <c r="EJ895">
        <v>16707.08928571429</v>
      </c>
      <c r="EK895">
        <v>37.76317857142858</v>
      </c>
      <c r="EL895">
        <v>38.52432142857143</v>
      </c>
      <c r="EM895">
        <v>37.61139285714285</v>
      </c>
      <c r="EN895">
        <v>38.37025</v>
      </c>
      <c r="EO895">
        <v>38.67607142857143</v>
      </c>
      <c r="EP895">
        <v>1955.038571428571</v>
      </c>
      <c r="EQ895">
        <v>39.90571428571429</v>
      </c>
      <c r="ER895">
        <v>0</v>
      </c>
      <c r="ES895">
        <v>5221.799999952316</v>
      </c>
      <c r="ET895">
        <v>0</v>
      </c>
      <c r="EU895">
        <v>563.2951153846154</v>
      </c>
      <c r="EV895">
        <v>-10.69487179132418</v>
      </c>
      <c r="EW895">
        <v>-157.0017091908013</v>
      </c>
      <c r="EX895">
        <v>11265.90384615385</v>
      </c>
      <c r="EY895">
        <v>15</v>
      </c>
      <c r="EZ895">
        <v>1658949246.1</v>
      </c>
      <c r="FA895" t="s">
        <v>1397</v>
      </c>
      <c r="FB895">
        <v>1658949228.6</v>
      </c>
      <c r="FC895">
        <v>1658949246.1</v>
      </c>
      <c r="FD895">
        <v>1</v>
      </c>
      <c r="FE895">
        <v>1.075</v>
      </c>
      <c r="FF895">
        <v>0.018</v>
      </c>
      <c r="FG895">
        <v>-2.327</v>
      </c>
      <c r="FH895">
        <v>-0.178</v>
      </c>
      <c r="FI895">
        <v>420</v>
      </c>
      <c r="FJ895">
        <v>13</v>
      </c>
      <c r="FK895">
        <v>0.09</v>
      </c>
      <c r="FL895">
        <v>0.02</v>
      </c>
      <c r="FM895">
        <v>15.910405</v>
      </c>
      <c r="FN895">
        <v>6.418027767354586</v>
      </c>
      <c r="FO895">
        <v>0.6179614506383064</v>
      </c>
      <c r="FP895">
        <v>0</v>
      </c>
      <c r="FQ895">
        <v>563.9611176470588</v>
      </c>
      <c r="FR895">
        <v>-12.72232237858957</v>
      </c>
      <c r="FS895">
        <v>1.275803847285072</v>
      </c>
      <c r="FT895">
        <v>0</v>
      </c>
      <c r="FU895">
        <v>3.424981</v>
      </c>
      <c r="FV895">
        <v>0.4000917073170626</v>
      </c>
      <c r="FW895">
        <v>0.04063463244573522</v>
      </c>
      <c r="FX895">
        <v>0</v>
      </c>
      <c r="FY895">
        <v>0</v>
      </c>
      <c r="FZ895">
        <v>3</v>
      </c>
      <c r="GA895" t="s">
        <v>439</v>
      </c>
      <c r="GB895">
        <v>2.9836</v>
      </c>
      <c r="GC895">
        <v>2.71563</v>
      </c>
      <c r="GD895">
        <v>0.0567718</v>
      </c>
      <c r="GE895">
        <v>0.0521226</v>
      </c>
      <c r="GF895">
        <v>0.106822</v>
      </c>
      <c r="GG895">
        <v>0.0937326</v>
      </c>
      <c r="GH895">
        <v>29923.2</v>
      </c>
      <c r="GI895">
        <v>30185.1</v>
      </c>
      <c r="GJ895">
        <v>29482.1</v>
      </c>
      <c r="GK895">
        <v>29449.2</v>
      </c>
      <c r="GL895">
        <v>34876.3</v>
      </c>
      <c r="GM895">
        <v>35478.6</v>
      </c>
      <c r="GN895">
        <v>41526.5</v>
      </c>
      <c r="GO895">
        <v>41967.7</v>
      </c>
      <c r="GP895">
        <v>1.93625</v>
      </c>
      <c r="GQ895">
        <v>1.91572</v>
      </c>
      <c r="GR895">
        <v>0.11991</v>
      </c>
      <c r="GS895">
        <v>0</v>
      </c>
      <c r="GT895">
        <v>25.2615</v>
      </c>
      <c r="GU895">
        <v>999.9</v>
      </c>
      <c r="GV895">
        <v>51.5</v>
      </c>
      <c r="GW895">
        <v>31.5</v>
      </c>
      <c r="GX895">
        <v>26.4584</v>
      </c>
      <c r="GY895">
        <v>63.2636</v>
      </c>
      <c r="GZ895">
        <v>33.77</v>
      </c>
      <c r="HA895">
        <v>1</v>
      </c>
      <c r="HB895">
        <v>-0.100907</v>
      </c>
      <c r="HC895">
        <v>0.167527</v>
      </c>
      <c r="HD895">
        <v>20.334</v>
      </c>
      <c r="HE895">
        <v>5.214</v>
      </c>
      <c r="HF895">
        <v>12.0099</v>
      </c>
      <c r="HG895">
        <v>4.98825</v>
      </c>
      <c r="HH895">
        <v>3.28805</v>
      </c>
      <c r="HI895">
        <v>9999</v>
      </c>
      <c r="HJ895">
        <v>9999</v>
      </c>
      <c r="HK895">
        <v>9999</v>
      </c>
      <c r="HL895">
        <v>158.3</v>
      </c>
      <c r="HM895">
        <v>1.86743</v>
      </c>
      <c r="HN895">
        <v>1.86646</v>
      </c>
      <c r="HO895">
        <v>1.86586</v>
      </c>
      <c r="HP895">
        <v>1.86584</v>
      </c>
      <c r="HQ895">
        <v>1.86768</v>
      </c>
      <c r="HR895">
        <v>1.87012</v>
      </c>
      <c r="HS895">
        <v>1.86877</v>
      </c>
      <c r="HT895">
        <v>1.87027</v>
      </c>
      <c r="HU895">
        <v>0</v>
      </c>
      <c r="HV895">
        <v>0</v>
      </c>
      <c r="HW895">
        <v>0</v>
      </c>
      <c r="HX895">
        <v>0</v>
      </c>
      <c r="HY895" t="s">
        <v>421</v>
      </c>
      <c r="HZ895" t="s">
        <v>422</v>
      </c>
      <c r="IA895" t="s">
        <v>423</v>
      </c>
      <c r="IB895" t="s">
        <v>423</v>
      </c>
      <c r="IC895" t="s">
        <v>423</v>
      </c>
      <c r="ID895" t="s">
        <v>423</v>
      </c>
      <c r="IE895">
        <v>0</v>
      </c>
      <c r="IF895">
        <v>100</v>
      </c>
      <c r="IG895">
        <v>100</v>
      </c>
      <c r="IH895">
        <v>-1.705</v>
      </c>
      <c r="II895">
        <v>-0.0854</v>
      </c>
      <c r="IJ895">
        <v>-0.9279119013753974</v>
      </c>
      <c r="IK895">
        <v>-0.003643892653284941</v>
      </c>
      <c r="IL895">
        <v>8.948238347276123E-07</v>
      </c>
      <c r="IM895">
        <v>-2.445980282225029E-10</v>
      </c>
      <c r="IN895">
        <v>-0.1764634167570225</v>
      </c>
      <c r="IO895">
        <v>-0.01042730378795286</v>
      </c>
      <c r="IP895">
        <v>0.00100284695746963</v>
      </c>
      <c r="IQ895">
        <v>-1.701466411570297E-05</v>
      </c>
      <c r="IR895">
        <v>2</v>
      </c>
      <c r="IS895">
        <v>2310</v>
      </c>
      <c r="IT895">
        <v>1</v>
      </c>
      <c r="IU895">
        <v>25</v>
      </c>
      <c r="IV895">
        <v>86.7</v>
      </c>
      <c r="IW895">
        <v>86.40000000000001</v>
      </c>
      <c r="IX895">
        <v>0.577393</v>
      </c>
      <c r="IY895">
        <v>2.24121</v>
      </c>
      <c r="IZ895">
        <v>1.39648</v>
      </c>
      <c r="JA895">
        <v>2.35107</v>
      </c>
      <c r="JB895">
        <v>1.49536</v>
      </c>
      <c r="JC895">
        <v>2.34741</v>
      </c>
      <c r="JD895">
        <v>36.152</v>
      </c>
      <c r="JE895">
        <v>24.1751</v>
      </c>
      <c r="JF895">
        <v>18</v>
      </c>
      <c r="JG895">
        <v>501.862</v>
      </c>
      <c r="JH895">
        <v>444.837</v>
      </c>
      <c r="JI895">
        <v>24.9996</v>
      </c>
      <c r="JJ895">
        <v>26.136</v>
      </c>
      <c r="JK895">
        <v>30.0002</v>
      </c>
      <c r="JL895">
        <v>26.1061</v>
      </c>
      <c r="JM895">
        <v>26.0473</v>
      </c>
      <c r="JN895">
        <v>11.5658</v>
      </c>
      <c r="JO895">
        <v>28.301</v>
      </c>
      <c r="JP895">
        <v>77.34910000000001</v>
      </c>
      <c r="JQ895">
        <v>25</v>
      </c>
      <c r="JR895">
        <v>179.431</v>
      </c>
      <c r="JS895">
        <v>20.0905</v>
      </c>
      <c r="JT895">
        <v>100.817</v>
      </c>
      <c r="JU895">
        <v>100.79</v>
      </c>
    </row>
    <row r="896" spans="1:281">
      <c r="A896">
        <v>880</v>
      </c>
      <c r="B896">
        <v>1658954432.6</v>
      </c>
      <c r="C896">
        <v>12794.59999990463</v>
      </c>
      <c r="D896" t="s">
        <v>2198</v>
      </c>
      <c r="E896" t="s">
        <v>2199</v>
      </c>
      <c r="F896">
        <v>5</v>
      </c>
      <c r="G896" t="s">
        <v>2169</v>
      </c>
      <c r="H896" t="s">
        <v>416</v>
      </c>
      <c r="I896">
        <v>1658954425.1</v>
      </c>
      <c r="J896">
        <f>(K896)/1000</f>
        <v>0</v>
      </c>
      <c r="K896">
        <f>IF(CZ896, AN896, AH896)</f>
        <v>0</v>
      </c>
      <c r="L896">
        <f>IF(CZ896, AI896, AG896)</f>
        <v>0</v>
      </c>
      <c r="M896">
        <f>DB896 - IF(AU896&gt;1, L896*CV896*100.0/(AW896*DP896), 0)</f>
        <v>0</v>
      </c>
      <c r="N896">
        <f>((T896-J896/2)*M896-L896)/(T896+J896/2)</f>
        <v>0</v>
      </c>
      <c r="O896">
        <f>N896*(DI896+DJ896)/1000.0</f>
        <v>0</v>
      </c>
      <c r="P896">
        <f>(DB896 - IF(AU896&gt;1, L896*CV896*100.0/(AW896*DP896), 0))*(DI896+DJ896)/1000.0</f>
        <v>0</v>
      </c>
      <c r="Q896">
        <f>2.0/((1/S896-1/R896)+SIGN(S896)*SQRT((1/S896-1/R896)*(1/S896-1/R896) + 4*CW896/((CW896+1)*(CW896+1))*(2*1/S896*1/R896-1/R896*1/R896)))</f>
        <v>0</v>
      </c>
      <c r="R896">
        <f>IF(LEFT(CX896,1)&lt;&gt;"0",IF(LEFT(CX896,1)="1",3.0,CY896),$D$5+$E$5*(DP896*DI896/($K$5*1000))+$F$5*(DP896*DI896/($K$5*1000))*MAX(MIN(CV896,$J$5),$I$5)*MAX(MIN(CV896,$J$5),$I$5)+$G$5*MAX(MIN(CV896,$J$5),$I$5)*(DP896*DI896/($K$5*1000))+$H$5*(DP896*DI896/($K$5*1000))*(DP896*DI896/($K$5*1000)))</f>
        <v>0</v>
      </c>
      <c r="S896">
        <f>J896*(1000-(1000*0.61365*exp(17.502*W896/(240.97+W896))/(DI896+DJ896)+DD896)/2)/(1000*0.61365*exp(17.502*W896/(240.97+W896))/(DI896+DJ896)-DD896)</f>
        <v>0</v>
      </c>
      <c r="T896">
        <f>1/((CW896+1)/(Q896/1.6)+1/(R896/1.37)) + CW896/((CW896+1)/(Q896/1.6) + CW896/(R896/1.37))</f>
        <v>0</v>
      </c>
      <c r="U896">
        <f>(CR896*CU896)</f>
        <v>0</v>
      </c>
      <c r="V896">
        <f>(DK896+(U896+2*0.95*5.67E-8*(((DK896+$B$7)+273)^4-(DK896+273)^4)-44100*J896)/(1.84*29.3*R896+8*0.95*5.67E-8*(DK896+273)^3))</f>
        <v>0</v>
      </c>
      <c r="W896">
        <f>($C$7*DL896+$D$7*DM896+$E$7*V896)</f>
        <v>0</v>
      </c>
      <c r="X896">
        <f>0.61365*exp(17.502*W896/(240.97+W896))</f>
        <v>0</v>
      </c>
      <c r="Y896">
        <f>(Z896/AA896*100)</f>
        <v>0</v>
      </c>
      <c r="Z896">
        <f>DD896*(DI896+DJ896)/1000</f>
        <v>0</v>
      </c>
      <c r="AA896">
        <f>0.61365*exp(17.502*DK896/(240.97+DK896))</f>
        <v>0</v>
      </c>
      <c r="AB896">
        <f>(X896-DD896*(DI896+DJ896)/1000)</f>
        <v>0</v>
      </c>
      <c r="AC896">
        <f>(-J896*44100)</f>
        <v>0</v>
      </c>
      <c r="AD896">
        <f>2*29.3*R896*0.92*(DK896-W896)</f>
        <v>0</v>
      </c>
      <c r="AE896">
        <f>2*0.95*5.67E-8*(((DK896+$B$7)+273)^4-(W896+273)^4)</f>
        <v>0</v>
      </c>
      <c r="AF896">
        <f>U896+AE896+AC896+AD896</f>
        <v>0</v>
      </c>
      <c r="AG896">
        <f>DH896*AU896*(DC896-DB896*(1000-AU896*DE896)/(1000-AU896*DD896))/(100*CV896)</f>
        <v>0</v>
      </c>
      <c r="AH896">
        <f>1000*DH896*AU896*(DD896-DE896)/(100*CV896*(1000-AU896*DD896))</f>
        <v>0</v>
      </c>
      <c r="AI896">
        <f>(AJ896 - AK896 - DI896*1E3/(8.314*(DK896+273.15)) * AM896/DH896 * AL896) * DH896/(100*CV896) * (1000 - DE896)/1000</f>
        <v>0</v>
      </c>
      <c r="AJ896">
        <v>202.7834475509549</v>
      </c>
      <c r="AK896">
        <v>214.0946969696969</v>
      </c>
      <c r="AL896">
        <v>-3.261562671713026</v>
      </c>
      <c r="AM896">
        <v>65.19830144557284</v>
      </c>
      <c r="AN896">
        <f>(AP896 - AO896 + DI896*1E3/(8.314*(DK896+273.15)) * AR896/DH896 * AQ896) * DH896/(100*CV896) * 1000/(1000 - AP896)</f>
        <v>0</v>
      </c>
      <c r="AO896">
        <v>20.25864233580681</v>
      </c>
      <c r="AP896">
        <v>23.7593193939394</v>
      </c>
      <c r="AQ896">
        <v>-0.002379113547046387</v>
      </c>
      <c r="AR896">
        <v>84.68827923057005</v>
      </c>
      <c r="AS896">
        <v>8</v>
      </c>
      <c r="AT896">
        <v>2</v>
      </c>
      <c r="AU896">
        <f>IF(AS896*$H$13&gt;=AW896,1.0,(AW896/(AW896-AS896*$H$13)))</f>
        <v>0</v>
      </c>
      <c r="AV896">
        <f>(AU896-1)*100</f>
        <v>0</v>
      </c>
      <c r="AW896">
        <f>MAX(0,($B$13+$C$13*DP896)/(1+$D$13*DP896)*DI896/(DK896+273)*$E$13)</f>
        <v>0</v>
      </c>
      <c r="AX896" t="s">
        <v>417</v>
      </c>
      <c r="AY896" t="s">
        <v>417</v>
      </c>
      <c r="AZ896">
        <v>0</v>
      </c>
      <c r="BA896">
        <v>0</v>
      </c>
      <c r="BB896">
        <f>1-AZ896/BA896</f>
        <v>0</v>
      </c>
      <c r="BC896">
        <v>0</v>
      </c>
      <c r="BD896" t="s">
        <v>417</v>
      </c>
      <c r="BE896" t="s">
        <v>417</v>
      </c>
      <c r="BF896">
        <v>0</v>
      </c>
      <c r="BG896">
        <v>0</v>
      </c>
      <c r="BH896">
        <f>1-BF896/BG896</f>
        <v>0</v>
      </c>
      <c r="BI896">
        <v>0.5</v>
      </c>
      <c r="BJ896">
        <f>CS896</f>
        <v>0</v>
      </c>
      <c r="BK896">
        <f>L896</f>
        <v>0</v>
      </c>
      <c r="BL896">
        <f>BH896*BI896*BJ896</f>
        <v>0</v>
      </c>
      <c r="BM896">
        <f>(BK896-BC896)/BJ896</f>
        <v>0</v>
      </c>
      <c r="BN896">
        <f>(BA896-BG896)/BG896</f>
        <v>0</v>
      </c>
      <c r="BO896">
        <f>AZ896/(BB896+AZ896/BG896)</f>
        <v>0</v>
      </c>
      <c r="BP896" t="s">
        <v>417</v>
      </c>
      <c r="BQ896">
        <v>0</v>
      </c>
      <c r="BR896">
        <f>IF(BQ896&lt;&gt;0, BQ896, BO896)</f>
        <v>0</v>
      </c>
      <c r="BS896">
        <f>1-BR896/BG896</f>
        <v>0</v>
      </c>
      <c r="BT896">
        <f>(BG896-BF896)/(BG896-BR896)</f>
        <v>0</v>
      </c>
      <c r="BU896">
        <f>(BA896-BG896)/(BA896-BR896)</f>
        <v>0</v>
      </c>
      <c r="BV896">
        <f>(BG896-BF896)/(BG896-AZ896)</f>
        <v>0</v>
      </c>
      <c r="BW896">
        <f>(BA896-BG896)/(BA896-AZ896)</f>
        <v>0</v>
      </c>
      <c r="BX896">
        <f>(BT896*BR896/BF896)</f>
        <v>0</v>
      </c>
      <c r="BY896">
        <f>(1-BX896)</f>
        <v>0</v>
      </c>
      <c r="BZ896">
        <v>1394</v>
      </c>
      <c r="CA896">
        <v>300</v>
      </c>
      <c r="CB896">
        <v>300</v>
      </c>
      <c r="CC896">
        <v>300</v>
      </c>
      <c r="CD896">
        <v>10389.3</v>
      </c>
      <c r="CE896">
        <v>1221.96</v>
      </c>
      <c r="CF896">
        <v>-0.00688733</v>
      </c>
      <c r="CG896">
        <v>0.34</v>
      </c>
      <c r="CH896" t="s">
        <v>417</v>
      </c>
      <c r="CI896" t="s">
        <v>417</v>
      </c>
      <c r="CJ896" t="s">
        <v>417</v>
      </c>
      <c r="CK896" t="s">
        <v>417</v>
      </c>
      <c r="CL896" t="s">
        <v>417</v>
      </c>
      <c r="CM896" t="s">
        <v>417</v>
      </c>
      <c r="CN896" t="s">
        <v>417</v>
      </c>
      <c r="CO896" t="s">
        <v>417</v>
      </c>
      <c r="CP896" t="s">
        <v>417</v>
      </c>
      <c r="CQ896" t="s">
        <v>417</v>
      </c>
      <c r="CR896">
        <f>$B$11*DQ896+$C$11*DR896+$F$11*EC896*(1-EF896)</f>
        <v>0</v>
      </c>
      <c r="CS896">
        <f>CR896*CT896</f>
        <v>0</v>
      </c>
      <c r="CT896">
        <f>($B$11*$D$9+$C$11*$D$9+$F$11*((EP896+EH896)/MAX(EP896+EH896+EQ896, 0.1)*$I$9+EQ896/MAX(EP896+EH896+EQ896, 0.1)*$J$9))/($B$11+$C$11+$F$11)</f>
        <v>0</v>
      </c>
      <c r="CU896">
        <f>($B$11*$K$9+$C$11*$K$9+$F$11*((EP896+EH896)/MAX(EP896+EH896+EQ896, 0.1)*$P$9+EQ896/MAX(EP896+EH896+EQ896, 0.1)*$Q$9))/($B$11+$C$11+$F$11)</f>
        <v>0</v>
      </c>
      <c r="CV896">
        <v>6</v>
      </c>
      <c r="CW896">
        <v>0.5</v>
      </c>
      <c r="CX896" t="s">
        <v>418</v>
      </c>
      <c r="CY896">
        <v>2</v>
      </c>
      <c r="CZ896" t="b">
        <v>1</v>
      </c>
      <c r="DA896">
        <v>1658954425.1</v>
      </c>
      <c r="DB896">
        <v>231.3565925925926</v>
      </c>
      <c r="DC896">
        <v>214.5995925925926</v>
      </c>
      <c r="DD896">
        <v>23.78795555555556</v>
      </c>
      <c r="DE896">
        <v>20.30253703703704</v>
      </c>
      <c r="DF896">
        <v>233.0881851851852</v>
      </c>
      <c r="DG896">
        <v>23.87330370370371</v>
      </c>
      <c r="DH896">
        <v>500.0379259259259</v>
      </c>
      <c r="DI896">
        <v>90.34497037037035</v>
      </c>
      <c r="DJ896">
        <v>0.09995987407407407</v>
      </c>
      <c r="DK896">
        <v>26.98848518518519</v>
      </c>
      <c r="DL896">
        <v>27.22723703703704</v>
      </c>
      <c r="DM896">
        <v>999.9000000000001</v>
      </c>
      <c r="DN896">
        <v>0</v>
      </c>
      <c r="DO896">
        <v>0</v>
      </c>
      <c r="DP896">
        <v>10007.31185185185</v>
      </c>
      <c r="DQ896">
        <v>0</v>
      </c>
      <c r="DR896">
        <v>11.24338148148148</v>
      </c>
      <c r="DS896">
        <v>16.75705185185185</v>
      </c>
      <c r="DT896">
        <v>236.9944444444445</v>
      </c>
      <c r="DU896">
        <v>219.0476296296296</v>
      </c>
      <c r="DV896">
        <v>3.485425185185185</v>
      </c>
      <c r="DW896">
        <v>214.5995925925926</v>
      </c>
      <c r="DX896">
        <v>20.30253703703704</v>
      </c>
      <c r="DY896">
        <v>2.149121851851852</v>
      </c>
      <c r="DZ896">
        <v>1.834231481481481</v>
      </c>
      <c r="EA896">
        <v>18.58801481481482</v>
      </c>
      <c r="EB896">
        <v>16.08153333333334</v>
      </c>
      <c r="EC896">
        <v>1999.937777777778</v>
      </c>
      <c r="ED896">
        <v>0.9799985555555557</v>
      </c>
      <c r="EE896">
        <v>0.02000154444444444</v>
      </c>
      <c r="EF896">
        <v>0</v>
      </c>
      <c r="EG896">
        <v>562.5658518518519</v>
      </c>
      <c r="EH896">
        <v>5.00097</v>
      </c>
      <c r="EI896">
        <v>11254.98148148148</v>
      </c>
      <c r="EJ896">
        <v>16707.05555555555</v>
      </c>
      <c r="EK896">
        <v>37.89562962962963</v>
      </c>
      <c r="EL896">
        <v>38.69188888888889</v>
      </c>
      <c r="EM896">
        <v>37.71737037037037</v>
      </c>
      <c r="EN896">
        <v>38.55759259259258</v>
      </c>
      <c r="EO896">
        <v>38.81451851851853</v>
      </c>
      <c r="EP896">
        <v>1955.035185185185</v>
      </c>
      <c r="EQ896">
        <v>39.90222222222223</v>
      </c>
      <c r="ER896">
        <v>0</v>
      </c>
      <c r="ES896">
        <v>5226.599999904633</v>
      </c>
      <c r="ET896">
        <v>0</v>
      </c>
      <c r="EU896">
        <v>562.6027692307692</v>
      </c>
      <c r="EV896">
        <v>-7.775726518786245</v>
      </c>
      <c r="EW896">
        <v>-108.553846248632</v>
      </c>
      <c r="EX896">
        <v>11255.3</v>
      </c>
      <c r="EY896">
        <v>15</v>
      </c>
      <c r="EZ896">
        <v>1658949246.1</v>
      </c>
      <c r="FA896" t="s">
        <v>1397</v>
      </c>
      <c r="FB896">
        <v>1658949228.6</v>
      </c>
      <c r="FC896">
        <v>1658949246.1</v>
      </c>
      <c r="FD896">
        <v>1</v>
      </c>
      <c r="FE896">
        <v>1.075</v>
      </c>
      <c r="FF896">
        <v>0.018</v>
      </c>
      <c r="FG896">
        <v>-2.327</v>
      </c>
      <c r="FH896">
        <v>-0.178</v>
      </c>
      <c r="FI896">
        <v>420</v>
      </c>
      <c r="FJ896">
        <v>13</v>
      </c>
      <c r="FK896">
        <v>0.09</v>
      </c>
      <c r="FL896">
        <v>0.02</v>
      </c>
      <c r="FM896">
        <v>16.45252</v>
      </c>
      <c r="FN896">
        <v>6.612461538461512</v>
      </c>
      <c r="FO896">
        <v>0.638129317693522</v>
      </c>
      <c r="FP896">
        <v>0</v>
      </c>
      <c r="FQ896">
        <v>563.0865</v>
      </c>
      <c r="FR896">
        <v>-9.20634072688291</v>
      </c>
      <c r="FS896">
        <v>0.9374067561472845</v>
      </c>
      <c r="FT896">
        <v>0</v>
      </c>
      <c r="FU896">
        <v>3.46284075</v>
      </c>
      <c r="FV896">
        <v>0.5539637898686578</v>
      </c>
      <c r="FW896">
        <v>0.05485071409687843</v>
      </c>
      <c r="FX896">
        <v>0</v>
      </c>
      <c r="FY896">
        <v>0</v>
      </c>
      <c r="FZ896">
        <v>3</v>
      </c>
      <c r="GA896" t="s">
        <v>439</v>
      </c>
      <c r="GB896">
        <v>2.98381</v>
      </c>
      <c r="GC896">
        <v>2.71559</v>
      </c>
      <c r="GD896">
        <v>0.0532147</v>
      </c>
      <c r="GE896">
        <v>0.0483407</v>
      </c>
      <c r="GF896">
        <v>0.106735</v>
      </c>
      <c r="GG896">
        <v>0.09331639999999999</v>
      </c>
      <c r="GH896">
        <v>30036.4</v>
      </c>
      <c r="GI896">
        <v>30305.5</v>
      </c>
      <c r="GJ896">
        <v>29482.5</v>
      </c>
      <c r="GK896">
        <v>29449.2</v>
      </c>
      <c r="GL896">
        <v>34880</v>
      </c>
      <c r="GM896">
        <v>35495.2</v>
      </c>
      <c r="GN896">
        <v>41526.9</v>
      </c>
      <c r="GO896">
        <v>41967.8</v>
      </c>
      <c r="GP896">
        <v>1.9359</v>
      </c>
      <c r="GQ896">
        <v>1.91555</v>
      </c>
      <c r="GR896">
        <v>0.119805</v>
      </c>
      <c r="GS896">
        <v>0</v>
      </c>
      <c r="GT896">
        <v>25.2579</v>
      </c>
      <c r="GU896">
        <v>999.9</v>
      </c>
      <c r="GV896">
        <v>51.5</v>
      </c>
      <c r="GW896">
        <v>31.5</v>
      </c>
      <c r="GX896">
        <v>26.4594</v>
      </c>
      <c r="GY896">
        <v>62.8836</v>
      </c>
      <c r="GZ896">
        <v>33.5016</v>
      </c>
      <c r="HA896">
        <v>1</v>
      </c>
      <c r="HB896">
        <v>-0.100816</v>
      </c>
      <c r="HC896">
        <v>0.165733</v>
      </c>
      <c r="HD896">
        <v>20.3346</v>
      </c>
      <c r="HE896">
        <v>5.21609</v>
      </c>
      <c r="HF896">
        <v>12.0099</v>
      </c>
      <c r="HG896">
        <v>4.9891</v>
      </c>
      <c r="HH896">
        <v>3.2885</v>
      </c>
      <c r="HI896">
        <v>9999</v>
      </c>
      <c r="HJ896">
        <v>9999</v>
      </c>
      <c r="HK896">
        <v>9999</v>
      </c>
      <c r="HL896">
        <v>158.3</v>
      </c>
      <c r="HM896">
        <v>1.86741</v>
      </c>
      <c r="HN896">
        <v>1.86646</v>
      </c>
      <c r="HO896">
        <v>1.86586</v>
      </c>
      <c r="HP896">
        <v>1.86584</v>
      </c>
      <c r="HQ896">
        <v>1.86768</v>
      </c>
      <c r="HR896">
        <v>1.87013</v>
      </c>
      <c r="HS896">
        <v>1.86877</v>
      </c>
      <c r="HT896">
        <v>1.87027</v>
      </c>
      <c r="HU896">
        <v>0</v>
      </c>
      <c r="HV896">
        <v>0</v>
      </c>
      <c r="HW896">
        <v>0</v>
      </c>
      <c r="HX896">
        <v>0</v>
      </c>
      <c r="HY896" t="s">
        <v>421</v>
      </c>
      <c r="HZ896" t="s">
        <v>422</v>
      </c>
      <c r="IA896" t="s">
        <v>423</v>
      </c>
      <c r="IB896" t="s">
        <v>423</v>
      </c>
      <c r="IC896" t="s">
        <v>423</v>
      </c>
      <c r="ID896" t="s">
        <v>423</v>
      </c>
      <c r="IE896">
        <v>0</v>
      </c>
      <c r="IF896">
        <v>100</v>
      </c>
      <c r="IG896">
        <v>100</v>
      </c>
      <c r="IH896">
        <v>-1.652</v>
      </c>
      <c r="II896">
        <v>-0.0856</v>
      </c>
      <c r="IJ896">
        <v>-0.9279119013753974</v>
      </c>
      <c r="IK896">
        <v>-0.003643892653284941</v>
      </c>
      <c r="IL896">
        <v>8.948238347276123E-07</v>
      </c>
      <c r="IM896">
        <v>-2.445980282225029E-10</v>
      </c>
      <c r="IN896">
        <v>-0.1764634167570225</v>
      </c>
      <c r="IO896">
        <v>-0.01042730378795286</v>
      </c>
      <c r="IP896">
        <v>0.00100284695746963</v>
      </c>
      <c r="IQ896">
        <v>-1.701466411570297E-05</v>
      </c>
      <c r="IR896">
        <v>2</v>
      </c>
      <c r="IS896">
        <v>2310</v>
      </c>
      <c r="IT896">
        <v>1</v>
      </c>
      <c r="IU896">
        <v>25</v>
      </c>
      <c r="IV896">
        <v>86.7</v>
      </c>
      <c r="IW896">
        <v>86.40000000000001</v>
      </c>
      <c r="IX896">
        <v>0.539551</v>
      </c>
      <c r="IY896">
        <v>2.25098</v>
      </c>
      <c r="IZ896">
        <v>1.39648</v>
      </c>
      <c r="JA896">
        <v>2.35107</v>
      </c>
      <c r="JB896">
        <v>1.49536</v>
      </c>
      <c r="JC896">
        <v>2.33643</v>
      </c>
      <c r="JD896">
        <v>36.152</v>
      </c>
      <c r="JE896">
        <v>24.1663</v>
      </c>
      <c r="JF896">
        <v>18</v>
      </c>
      <c r="JG896">
        <v>501.656</v>
      </c>
      <c r="JH896">
        <v>444.737</v>
      </c>
      <c r="JI896">
        <v>24.9996</v>
      </c>
      <c r="JJ896">
        <v>26.1369</v>
      </c>
      <c r="JK896">
        <v>30.0002</v>
      </c>
      <c r="JL896">
        <v>26.108</v>
      </c>
      <c r="JM896">
        <v>26.048</v>
      </c>
      <c r="JN896">
        <v>10.7949</v>
      </c>
      <c r="JO896">
        <v>28.5838</v>
      </c>
      <c r="JP896">
        <v>77.34910000000001</v>
      </c>
      <c r="JQ896">
        <v>25</v>
      </c>
      <c r="JR896">
        <v>166.074</v>
      </c>
      <c r="JS896">
        <v>20.0432</v>
      </c>
      <c r="JT896">
        <v>100.818</v>
      </c>
      <c r="JU896">
        <v>100.79</v>
      </c>
    </row>
    <row r="897" spans="1:281">
      <c r="A897">
        <v>881</v>
      </c>
      <c r="B897">
        <v>1658954437.6</v>
      </c>
      <c r="C897">
        <v>12799.59999990463</v>
      </c>
      <c r="D897" t="s">
        <v>2200</v>
      </c>
      <c r="E897" t="s">
        <v>2201</v>
      </c>
      <c r="F897">
        <v>5</v>
      </c>
      <c r="G897" t="s">
        <v>2169</v>
      </c>
      <c r="H897" t="s">
        <v>416</v>
      </c>
      <c r="I897">
        <v>1658954429.814285</v>
      </c>
      <c r="J897">
        <f>(K897)/1000</f>
        <v>0</v>
      </c>
      <c r="K897">
        <f>IF(CZ897, AN897, AH897)</f>
        <v>0</v>
      </c>
      <c r="L897">
        <f>IF(CZ897, AI897, AG897)</f>
        <v>0</v>
      </c>
      <c r="M897">
        <f>DB897 - IF(AU897&gt;1, L897*CV897*100.0/(AW897*DP897), 0)</f>
        <v>0</v>
      </c>
      <c r="N897">
        <f>((T897-J897/2)*M897-L897)/(T897+J897/2)</f>
        <v>0</v>
      </c>
      <c r="O897">
        <f>N897*(DI897+DJ897)/1000.0</f>
        <v>0</v>
      </c>
      <c r="P897">
        <f>(DB897 - IF(AU897&gt;1, L897*CV897*100.0/(AW897*DP897), 0))*(DI897+DJ897)/1000.0</f>
        <v>0</v>
      </c>
      <c r="Q897">
        <f>2.0/((1/S897-1/R897)+SIGN(S897)*SQRT((1/S897-1/R897)*(1/S897-1/R897) + 4*CW897/((CW897+1)*(CW897+1))*(2*1/S897*1/R897-1/R897*1/R897)))</f>
        <v>0</v>
      </c>
      <c r="R897">
        <f>IF(LEFT(CX897,1)&lt;&gt;"0",IF(LEFT(CX897,1)="1",3.0,CY897),$D$5+$E$5*(DP897*DI897/($K$5*1000))+$F$5*(DP897*DI897/($K$5*1000))*MAX(MIN(CV897,$J$5),$I$5)*MAX(MIN(CV897,$J$5),$I$5)+$G$5*MAX(MIN(CV897,$J$5),$I$5)*(DP897*DI897/($K$5*1000))+$H$5*(DP897*DI897/($K$5*1000))*(DP897*DI897/($K$5*1000)))</f>
        <v>0</v>
      </c>
      <c r="S897">
        <f>J897*(1000-(1000*0.61365*exp(17.502*W897/(240.97+W897))/(DI897+DJ897)+DD897)/2)/(1000*0.61365*exp(17.502*W897/(240.97+W897))/(DI897+DJ897)-DD897)</f>
        <v>0</v>
      </c>
      <c r="T897">
        <f>1/((CW897+1)/(Q897/1.6)+1/(R897/1.37)) + CW897/((CW897+1)/(Q897/1.6) + CW897/(R897/1.37))</f>
        <v>0</v>
      </c>
      <c r="U897">
        <f>(CR897*CU897)</f>
        <v>0</v>
      </c>
      <c r="V897">
        <f>(DK897+(U897+2*0.95*5.67E-8*(((DK897+$B$7)+273)^4-(DK897+273)^4)-44100*J897)/(1.84*29.3*R897+8*0.95*5.67E-8*(DK897+273)^3))</f>
        <v>0</v>
      </c>
      <c r="W897">
        <f>($C$7*DL897+$D$7*DM897+$E$7*V897)</f>
        <v>0</v>
      </c>
      <c r="X897">
        <f>0.61365*exp(17.502*W897/(240.97+W897))</f>
        <v>0</v>
      </c>
      <c r="Y897">
        <f>(Z897/AA897*100)</f>
        <v>0</v>
      </c>
      <c r="Z897">
        <f>DD897*(DI897+DJ897)/1000</f>
        <v>0</v>
      </c>
      <c r="AA897">
        <f>0.61365*exp(17.502*DK897/(240.97+DK897))</f>
        <v>0</v>
      </c>
      <c r="AB897">
        <f>(X897-DD897*(DI897+DJ897)/1000)</f>
        <v>0</v>
      </c>
      <c r="AC897">
        <f>(-J897*44100)</f>
        <v>0</v>
      </c>
      <c r="AD897">
        <f>2*29.3*R897*0.92*(DK897-W897)</f>
        <v>0</v>
      </c>
      <c r="AE897">
        <f>2*0.95*5.67E-8*(((DK897+$B$7)+273)^4-(W897+273)^4)</f>
        <v>0</v>
      </c>
      <c r="AF897">
        <f>U897+AE897+AC897+AD897</f>
        <v>0</v>
      </c>
      <c r="AG897">
        <f>DH897*AU897*(DC897-DB897*(1000-AU897*DE897)/(1000-AU897*DD897))/(100*CV897)</f>
        <v>0</v>
      </c>
      <c r="AH897">
        <f>1000*DH897*AU897*(DD897-DE897)/(100*CV897*(1000-AU897*DD897))</f>
        <v>0</v>
      </c>
      <c r="AI897">
        <f>(AJ897 - AK897 - DI897*1E3/(8.314*(DK897+273.15)) * AM897/DH897 * AL897) * DH897/(100*CV897) * (1000 - DE897)/1000</f>
        <v>0</v>
      </c>
      <c r="AJ897">
        <v>185.8067959476853</v>
      </c>
      <c r="AK897">
        <v>197.6674787878787</v>
      </c>
      <c r="AL897">
        <v>-3.283149577845776</v>
      </c>
      <c r="AM897">
        <v>65.19830144557284</v>
      </c>
      <c r="AN897">
        <f>(AP897 - AO897 + DI897*1E3/(8.314*(DK897+273.15)) * AR897/DH897 * AQ897) * DH897/(100*CV897) * 1000/(1000 - AP897)</f>
        <v>0</v>
      </c>
      <c r="AO897">
        <v>20.07484816244501</v>
      </c>
      <c r="AP897">
        <v>23.68738242424242</v>
      </c>
      <c r="AQ897">
        <v>-0.01308438189018063</v>
      </c>
      <c r="AR897">
        <v>84.68827923057005</v>
      </c>
      <c r="AS897">
        <v>7</v>
      </c>
      <c r="AT897">
        <v>1</v>
      </c>
      <c r="AU897">
        <f>IF(AS897*$H$13&gt;=AW897,1.0,(AW897/(AW897-AS897*$H$13)))</f>
        <v>0</v>
      </c>
      <c r="AV897">
        <f>(AU897-1)*100</f>
        <v>0</v>
      </c>
      <c r="AW897">
        <f>MAX(0,($B$13+$C$13*DP897)/(1+$D$13*DP897)*DI897/(DK897+273)*$E$13)</f>
        <v>0</v>
      </c>
      <c r="AX897" t="s">
        <v>417</v>
      </c>
      <c r="AY897" t="s">
        <v>417</v>
      </c>
      <c r="AZ897">
        <v>0</v>
      </c>
      <c r="BA897">
        <v>0</v>
      </c>
      <c r="BB897">
        <f>1-AZ897/BA897</f>
        <v>0</v>
      </c>
      <c r="BC897">
        <v>0</v>
      </c>
      <c r="BD897" t="s">
        <v>417</v>
      </c>
      <c r="BE897" t="s">
        <v>417</v>
      </c>
      <c r="BF897">
        <v>0</v>
      </c>
      <c r="BG897">
        <v>0</v>
      </c>
      <c r="BH897">
        <f>1-BF897/BG897</f>
        <v>0</v>
      </c>
      <c r="BI897">
        <v>0.5</v>
      </c>
      <c r="BJ897">
        <f>CS897</f>
        <v>0</v>
      </c>
      <c r="BK897">
        <f>L897</f>
        <v>0</v>
      </c>
      <c r="BL897">
        <f>BH897*BI897*BJ897</f>
        <v>0</v>
      </c>
      <c r="BM897">
        <f>(BK897-BC897)/BJ897</f>
        <v>0</v>
      </c>
      <c r="BN897">
        <f>(BA897-BG897)/BG897</f>
        <v>0</v>
      </c>
      <c r="BO897">
        <f>AZ897/(BB897+AZ897/BG897)</f>
        <v>0</v>
      </c>
      <c r="BP897" t="s">
        <v>417</v>
      </c>
      <c r="BQ897">
        <v>0</v>
      </c>
      <c r="BR897">
        <f>IF(BQ897&lt;&gt;0, BQ897, BO897)</f>
        <v>0</v>
      </c>
      <c r="BS897">
        <f>1-BR897/BG897</f>
        <v>0</v>
      </c>
      <c r="BT897">
        <f>(BG897-BF897)/(BG897-BR897)</f>
        <v>0</v>
      </c>
      <c r="BU897">
        <f>(BA897-BG897)/(BA897-BR897)</f>
        <v>0</v>
      </c>
      <c r="BV897">
        <f>(BG897-BF897)/(BG897-AZ897)</f>
        <v>0</v>
      </c>
      <c r="BW897">
        <f>(BA897-BG897)/(BA897-AZ897)</f>
        <v>0</v>
      </c>
      <c r="BX897">
        <f>(BT897*BR897/BF897)</f>
        <v>0</v>
      </c>
      <c r="BY897">
        <f>(1-BX897)</f>
        <v>0</v>
      </c>
      <c r="BZ897">
        <v>1394</v>
      </c>
      <c r="CA897">
        <v>300</v>
      </c>
      <c r="CB897">
        <v>300</v>
      </c>
      <c r="CC897">
        <v>300</v>
      </c>
      <c r="CD897">
        <v>10389.3</v>
      </c>
      <c r="CE897">
        <v>1221.96</v>
      </c>
      <c r="CF897">
        <v>-0.00688733</v>
      </c>
      <c r="CG897">
        <v>0.34</v>
      </c>
      <c r="CH897" t="s">
        <v>417</v>
      </c>
      <c r="CI897" t="s">
        <v>417</v>
      </c>
      <c r="CJ897" t="s">
        <v>417</v>
      </c>
      <c r="CK897" t="s">
        <v>417</v>
      </c>
      <c r="CL897" t="s">
        <v>417</v>
      </c>
      <c r="CM897" t="s">
        <v>417</v>
      </c>
      <c r="CN897" t="s">
        <v>417</v>
      </c>
      <c r="CO897" t="s">
        <v>417</v>
      </c>
      <c r="CP897" t="s">
        <v>417</v>
      </c>
      <c r="CQ897" t="s">
        <v>417</v>
      </c>
      <c r="CR897">
        <f>$B$11*DQ897+$C$11*DR897+$F$11*EC897*(1-EF897)</f>
        <v>0</v>
      </c>
      <c r="CS897">
        <f>CR897*CT897</f>
        <v>0</v>
      </c>
      <c r="CT897">
        <f>($B$11*$D$9+$C$11*$D$9+$F$11*((EP897+EH897)/MAX(EP897+EH897+EQ897, 0.1)*$I$9+EQ897/MAX(EP897+EH897+EQ897, 0.1)*$J$9))/($B$11+$C$11+$F$11)</f>
        <v>0</v>
      </c>
      <c r="CU897">
        <f>($B$11*$K$9+$C$11*$K$9+$F$11*((EP897+EH897)/MAX(EP897+EH897+EQ897, 0.1)*$P$9+EQ897/MAX(EP897+EH897+EQ897, 0.1)*$Q$9))/($B$11+$C$11+$F$11)</f>
        <v>0</v>
      </c>
      <c r="CV897">
        <v>6</v>
      </c>
      <c r="CW897">
        <v>0.5</v>
      </c>
      <c r="CX897" t="s">
        <v>418</v>
      </c>
      <c r="CY897">
        <v>2</v>
      </c>
      <c r="CZ897" t="b">
        <v>1</v>
      </c>
      <c r="DA897">
        <v>1658954429.814285</v>
      </c>
      <c r="DB897">
        <v>216.2796428571428</v>
      </c>
      <c r="DC897">
        <v>198.9756428571429</v>
      </c>
      <c r="DD897">
        <v>23.76335714285714</v>
      </c>
      <c r="DE897">
        <v>20.20273571428572</v>
      </c>
      <c r="DF897">
        <v>217.9615</v>
      </c>
      <c r="DG897">
        <v>23.84891071428571</v>
      </c>
      <c r="DH897">
        <v>500.049</v>
      </c>
      <c r="DI897">
        <v>90.34507499999999</v>
      </c>
      <c r="DJ897">
        <v>0.1000435</v>
      </c>
      <c r="DK897">
        <v>26.98618214285714</v>
      </c>
      <c r="DL897">
        <v>27.21961071428572</v>
      </c>
      <c r="DM897">
        <v>999.9000000000002</v>
      </c>
      <c r="DN897">
        <v>0</v>
      </c>
      <c r="DO897">
        <v>0</v>
      </c>
      <c r="DP897">
        <v>9997.762857142856</v>
      </c>
      <c r="DQ897">
        <v>0</v>
      </c>
      <c r="DR897">
        <v>11.25662857142857</v>
      </c>
      <c r="DS897">
        <v>17.30394285714286</v>
      </c>
      <c r="DT897">
        <v>221.5447142857142</v>
      </c>
      <c r="DU897">
        <v>203.0799285714286</v>
      </c>
      <c r="DV897">
        <v>3.560630714285714</v>
      </c>
      <c r="DW897">
        <v>198.9756428571429</v>
      </c>
      <c r="DX897">
        <v>20.20273571428572</v>
      </c>
      <c r="DY897">
        <v>2.146902142857142</v>
      </c>
      <c r="DZ897">
        <v>1.825217857142857</v>
      </c>
      <c r="EA897">
        <v>18.57149642857143</v>
      </c>
      <c r="EB897">
        <v>16.00423571428572</v>
      </c>
      <c r="EC897">
        <v>1999.931428571429</v>
      </c>
      <c r="ED897">
        <v>0.980000107142857</v>
      </c>
      <c r="EE897">
        <v>0.01999997142857143</v>
      </c>
      <c r="EF897">
        <v>0</v>
      </c>
      <c r="EG897">
        <v>562.1478571428571</v>
      </c>
      <c r="EH897">
        <v>5.00097</v>
      </c>
      <c r="EI897">
        <v>11248.525</v>
      </c>
      <c r="EJ897">
        <v>16707.00357142857</v>
      </c>
      <c r="EK897">
        <v>38.01760714285713</v>
      </c>
      <c r="EL897">
        <v>38.83010714285714</v>
      </c>
      <c r="EM897">
        <v>37.80996428571428</v>
      </c>
      <c r="EN897">
        <v>38.723</v>
      </c>
      <c r="EO897">
        <v>38.93717857142857</v>
      </c>
      <c r="EP897">
        <v>1955.032142857143</v>
      </c>
      <c r="EQ897">
        <v>39.89857142857143</v>
      </c>
      <c r="ER897">
        <v>0</v>
      </c>
      <c r="ES897">
        <v>5232</v>
      </c>
      <c r="ET897">
        <v>0</v>
      </c>
      <c r="EU897">
        <v>562.03372</v>
      </c>
      <c r="EV897">
        <v>-4.082769232988513</v>
      </c>
      <c r="EW897">
        <v>-50.53846156295003</v>
      </c>
      <c r="EX897">
        <v>11247.708</v>
      </c>
      <c r="EY897">
        <v>15</v>
      </c>
      <c r="EZ897">
        <v>1658949246.1</v>
      </c>
      <c r="FA897" t="s">
        <v>1397</v>
      </c>
      <c r="FB897">
        <v>1658949228.6</v>
      </c>
      <c r="FC897">
        <v>1658949246.1</v>
      </c>
      <c r="FD897">
        <v>1</v>
      </c>
      <c r="FE897">
        <v>1.075</v>
      </c>
      <c r="FF897">
        <v>0.018</v>
      </c>
      <c r="FG897">
        <v>-2.327</v>
      </c>
      <c r="FH897">
        <v>-0.178</v>
      </c>
      <c r="FI897">
        <v>420</v>
      </c>
      <c r="FJ897">
        <v>13</v>
      </c>
      <c r="FK897">
        <v>0.09</v>
      </c>
      <c r="FL897">
        <v>0.02</v>
      </c>
      <c r="FM897">
        <v>16.93879268292683</v>
      </c>
      <c r="FN897">
        <v>6.877013937282264</v>
      </c>
      <c r="FO897">
        <v>0.68045949016186</v>
      </c>
      <c r="FP897">
        <v>0</v>
      </c>
      <c r="FQ897">
        <v>562.4677352941176</v>
      </c>
      <c r="FR897">
        <v>-6.314178767559153</v>
      </c>
      <c r="FS897">
        <v>0.6771004925338812</v>
      </c>
      <c r="FT897">
        <v>0</v>
      </c>
      <c r="FU897">
        <v>3.517621463414634</v>
      </c>
      <c r="FV897">
        <v>0.8616219512195141</v>
      </c>
      <c r="FW897">
        <v>0.08780018360892448</v>
      </c>
      <c r="FX897">
        <v>0</v>
      </c>
      <c r="FY897">
        <v>0</v>
      </c>
      <c r="FZ897">
        <v>3</v>
      </c>
      <c r="GA897" t="s">
        <v>439</v>
      </c>
      <c r="GB897">
        <v>2.98363</v>
      </c>
      <c r="GC897">
        <v>2.71562</v>
      </c>
      <c r="GD897">
        <v>0.0495522</v>
      </c>
      <c r="GE897">
        <v>0.0444842</v>
      </c>
      <c r="GF897">
        <v>0.106499</v>
      </c>
      <c r="GG897">
        <v>0.0928918</v>
      </c>
      <c r="GH897">
        <v>30153.2</v>
      </c>
      <c r="GI897">
        <v>30428</v>
      </c>
      <c r="GJ897">
        <v>29483.1</v>
      </c>
      <c r="GK897">
        <v>29448.9</v>
      </c>
      <c r="GL897">
        <v>34890</v>
      </c>
      <c r="GM897">
        <v>35512</v>
      </c>
      <c r="GN897">
        <v>41527.7</v>
      </c>
      <c r="GO897">
        <v>41967.7</v>
      </c>
      <c r="GP897">
        <v>1.93638</v>
      </c>
      <c r="GQ897">
        <v>1.91502</v>
      </c>
      <c r="GR897">
        <v>0.119302</v>
      </c>
      <c r="GS897">
        <v>0</v>
      </c>
      <c r="GT897">
        <v>25.2536</v>
      </c>
      <c r="GU897">
        <v>999.9</v>
      </c>
      <c r="GV897">
        <v>51.5</v>
      </c>
      <c r="GW897">
        <v>31.5</v>
      </c>
      <c r="GX897">
        <v>26.4589</v>
      </c>
      <c r="GY897">
        <v>63.1636</v>
      </c>
      <c r="GZ897">
        <v>33.758</v>
      </c>
      <c r="HA897">
        <v>1</v>
      </c>
      <c r="HB897">
        <v>-0.100671</v>
      </c>
      <c r="HC897">
        <v>0.164447</v>
      </c>
      <c r="HD897">
        <v>20.3347</v>
      </c>
      <c r="HE897">
        <v>5.21639</v>
      </c>
      <c r="HF897">
        <v>12.0099</v>
      </c>
      <c r="HG897">
        <v>4.989</v>
      </c>
      <c r="HH897">
        <v>3.2885</v>
      </c>
      <c r="HI897">
        <v>9999</v>
      </c>
      <c r="HJ897">
        <v>9999</v>
      </c>
      <c r="HK897">
        <v>9999</v>
      </c>
      <c r="HL897">
        <v>158.3</v>
      </c>
      <c r="HM897">
        <v>1.86744</v>
      </c>
      <c r="HN897">
        <v>1.86646</v>
      </c>
      <c r="HO897">
        <v>1.86588</v>
      </c>
      <c r="HP897">
        <v>1.86584</v>
      </c>
      <c r="HQ897">
        <v>1.86768</v>
      </c>
      <c r="HR897">
        <v>1.87012</v>
      </c>
      <c r="HS897">
        <v>1.86876</v>
      </c>
      <c r="HT897">
        <v>1.87027</v>
      </c>
      <c r="HU897">
        <v>0</v>
      </c>
      <c r="HV897">
        <v>0</v>
      </c>
      <c r="HW897">
        <v>0</v>
      </c>
      <c r="HX897">
        <v>0</v>
      </c>
      <c r="HY897" t="s">
        <v>421</v>
      </c>
      <c r="HZ897" t="s">
        <v>422</v>
      </c>
      <c r="IA897" t="s">
        <v>423</v>
      </c>
      <c r="IB897" t="s">
        <v>423</v>
      </c>
      <c r="IC897" t="s">
        <v>423</v>
      </c>
      <c r="ID897" t="s">
        <v>423</v>
      </c>
      <c r="IE897">
        <v>0</v>
      </c>
      <c r="IF897">
        <v>100</v>
      </c>
      <c r="IG897">
        <v>100</v>
      </c>
      <c r="IH897">
        <v>-1.599</v>
      </c>
      <c r="II897">
        <v>-0.0863</v>
      </c>
      <c r="IJ897">
        <v>-0.9279119013753974</v>
      </c>
      <c r="IK897">
        <v>-0.003643892653284941</v>
      </c>
      <c r="IL897">
        <v>8.948238347276123E-07</v>
      </c>
      <c r="IM897">
        <v>-2.445980282225029E-10</v>
      </c>
      <c r="IN897">
        <v>-0.1764634167570225</v>
      </c>
      <c r="IO897">
        <v>-0.01042730378795286</v>
      </c>
      <c r="IP897">
        <v>0.00100284695746963</v>
      </c>
      <c r="IQ897">
        <v>-1.701466411570297E-05</v>
      </c>
      <c r="IR897">
        <v>2</v>
      </c>
      <c r="IS897">
        <v>2310</v>
      </c>
      <c r="IT897">
        <v>1</v>
      </c>
      <c r="IU897">
        <v>25</v>
      </c>
      <c r="IV897">
        <v>86.8</v>
      </c>
      <c r="IW897">
        <v>86.5</v>
      </c>
      <c r="IX897">
        <v>0.505371</v>
      </c>
      <c r="IY897">
        <v>2.26074</v>
      </c>
      <c r="IZ897">
        <v>1.39648</v>
      </c>
      <c r="JA897">
        <v>2.35107</v>
      </c>
      <c r="JB897">
        <v>1.49536</v>
      </c>
      <c r="JC897">
        <v>2.31323</v>
      </c>
      <c r="JD897">
        <v>36.152</v>
      </c>
      <c r="JE897">
        <v>24.1663</v>
      </c>
      <c r="JF897">
        <v>18</v>
      </c>
      <c r="JG897">
        <v>501.96</v>
      </c>
      <c r="JH897">
        <v>444.41</v>
      </c>
      <c r="JI897">
        <v>24.9996</v>
      </c>
      <c r="JJ897">
        <v>26.1382</v>
      </c>
      <c r="JK897">
        <v>30.0001</v>
      </c>
      <c r="JL897">
        <v>26.1083</v>
      </c>
      <c r="JM897">
        <v>26.0472</v>
      </c>
      <c r="JN897">
        <v>10.0996</v>
      </c>
      <c r="JO897">
        <v>28.5838</v>
      </c>
      <c r="JP897">
        <v>76.97499999999999</v>
      </c>
      <c r="JQ897">
        <v>25</v>
      </c>
      <c r="JR897">
        <v>146.039</v>
      </c>
      <c r="JS897">
        <v>20.0502</v>
      </c>
      <c r="JT897">
        <v>100.82</v>
      </c>
      <c r="JU897">
        <v>100.79</v>
      </c>
    </row>
    <row r="898" spans="1:281">
      <c r="A898">
        <v>882</v>
      </c>
      <c r="B898">
        <v>1658954442.6</v>
      </c>
      <c r="C898">
        <v>12804.59999990463</v>
      </c>
      <c r="D898" t="s">
        <v>2202</v>
      </c>
      <c r="E898" t="s">
        <v>2203</v>
      </c>
      <c r="F898">
        <v>5</v>
      </c>
      <c r="G898" t="s">
        <v>2169</v>
      </c>
      <c r="H898" t="s">
        <v>416</v>
      </c>
      <c r="I898">
        <v>1658954435.1</v>
      </c>
      <c r="J898">
        <f>(K898)/1000</f>
        <v>0</v>
      </c>
      <c r="K898">
        <f>IF(CZ898, AN898, AH898)</f>
        <v>0</v>
      </c>
      <c r="L898">
        <f>IF(CZ898, AI898, AG898)</f>
        <v>0</v>
      </c>
      <c r="M898">
        <f>DB898 - IF(AU898&gt;1, L898*CV898*100.0/(AW898*DP898), 0)</f>
        <v>0</v>
      </c>
      <c r="N898">
        <f>((T898-J898/2)*M898-L898)/(T898+J898/2)</f>
        <v>0</v>
      </c>
      <c r="O898">
        <f>N898*(DI898+DJ898)/1000.0</f>
        <v>0</v>
      </c>
      <c r="P898">
        <f>(DB898 - IF(AU898&gt;1, L898*CV898*100.0/(AW898*DP898), 0))*(DI898+DJ898)/1000.0</f>
        <v>0</v>
      </c>
      <c r="Q898">
        <f>2.0/((1/S898-1/R898)+SIGN(S898)*SQRT((1/S898-1/R898)*(1/S898-1/R898) + 4*CW898/((CW898+1)*(CW898+1))*(2*1/S898*1/R898-1/R898*1/R898)))</f>
        <v>0</v>
      </c>
      <c r="R898">
        <f>IF(LEFT(CX898,1)&lt;&gt;"0",IF(LEFT(CX898,1)="1",3.0,CY898),$D$5+$E$5*(DP898*DI898/($K$5*1000))+$F$5*(DP898*DI898/($K$5*1000))*MAX(MIN(CV898,$J$5),$I$5)*MAX(MIN(CV898,$J$5),$I$5)+$G$5*MAX(MIN(CV898,$J$5),$I$5)*(DP898*DI898/($K$5*1000))+$H$5*(DP898*DI898/($K$5*1000))*(DP898*DI898/($K$5*1000)))</f>
        <v>0</v>
      </c>
      <c r="S898">
        <f>J898*(1000-(1000*0.61365*exp(17.502*W898/(240.97+W898))/(DI898+DJ898)+DD898)/2)/(1000*0.61365*exp(17.502*W898/(240.97+W898))/(DI898+DJ898)-DD898)</f>
        <v>0</v>
      </c>
      <c r="T898">
        <f>1/((CW898+1)/(Q898/1.6)+1/(R898/1.37)) + CW898/((CW898+1)/(Q898/1.6) + CW898/(R898/1.37))</f>
        <v>0</v>
      </c>
      <c r="U898">
        <f>(CR898*CU898)</f>
        <v>0</v>
      </c>
      <c r="V898">
        <f>(DK898+(U898+2*0.95*5.67E-8*(((DK898+$B$7)+273)^4-(DK898+273)^4)-44100*J898)/(1.84*29.3*R898+8*0.95*5.67E-8*(DK898+273)^3))</f>
        <v>0</v>
      </c>
      <c r="W898">
        <f>($C$7*DL898+$D$7*DM898+$E$7*V898)</f>
        <v>0</v>
      </c>
      <c r="X898">
        <f>0.61365*exp(17.502*W898/(240.97+W898))</f>
        <v>0</v>
      </c>
      <c r="Y898">
        <f>(Z898/AA898*100)</f>
        <v>0</v>
      </c>
      <c r="Z898">
        <f>DD898*(DI898+DJ898)/1000</f>
        <v>0</v>
      </c>
      <c r="AA898">
        <f>0.61365*exp(17.502*DK898/(240.97+DK898))</f>
        <v>0</v>
      </c>
      <c r="AB898">
        <f>(X898-DD898*(DI898+DJ898)/1000)</f>
        <v>0</v>
      </c>
      <c r="AC898">
        <f>(-J898*44100)</f>
        <v>0</v>
      </c>
      <c r="AD898">
        <f>2*29.3*R898*0.92*(DK898-W898)</f>
        <v>0</v>
      </c>
      <c r="AE898">
        <f>2*0.95*5.67E-8*(((DK898+$B$7)+273)^4-(W898+273)^4)</f>
        <v>0</v>
      </c>
      <c r="AF898">
        <f>U898+AE898+AC898+AD898</f>
        <v>0</v>
      </c>
      <c r="AG898">
        <f>DH898*AU898*(DC898-DB898*(1000-AU898*DE898)/(1000-AU898*DD898))/(100*CV898)</f>
        <v>0</v>
      </c>
      <c r="AH898">
        <f>1000*DH898*AU898*(DD898-DE898)/(100*CV898*(1000-AU898*DD898))</f>
        <v>0</v>
      </c>
      <c r="AI898">
        <f>(AJ898 - AK898 - DI898*1E3/(8.314*(DK898+273.15)) * AM898/DH898 * AL898) * DH898/(100*CV898) * (1000 - DE898)/1000</f>
        <v>0</v>
      </c>
      <c r="AJ898">
        <v>168.8305111037641</v>
      </c>
      <c r="AK898">
        <v>181.3094606060605</v>
      </c>
      <c r="AL898">
        <v>-3.261364588982594</v>
      </c>
      <c r="AM898">
        <v>65.19830144557284</v>
      </c>
      <c r="AN898">
        <f>(AP898 - AO898 + DI898*1E3/(8.314*(DK898+273.15)) * AR898/DH898 * AQ898) * DH898/(100*CV898) * 1000/(1000 - AP898)</f>
        <v>0</v>
      </c>
      <c r="AO898">
        <v>20.00512098841429</v>
      </c>
      <c r="AP898">
        <v>23.62375696969697</v>
      </c>
      <c r="AQ898">
        <v>-0.01370741649646129</v>
      </c>
      <c r="AR898">
        <v>84.68827923057005</v>
      </c>
      <c r="AS898">
        <v>7</v>
      </c>
      <c r="AT898">
        <v>1</v>
      </c>
      <c r="AU898">
        <f>IF(AS898*$H$13&gt;=AW898,1.0,(AW898/(AW898-AS898*$H$13)))</f>
        <v>0</v>
      </c>
      <c r="AV898">
        <f>(AU898-1)*100</f>
        <v>0</v>
      </c>
      <c r="AW898">
        <f>MAX(0,($B$13+$C$13*DP898)/(1+$D$13*DP898)*DI898/(DK898+273)*$E$13)</f>
        <v>0</v>
      </c>
      <c r="AX898" t="s">
        <v>417</v>
      </c>
      <c r="AY898" t="s">
        <v>417</v>
      </c>
      <c r="AZ898">
        <v>0</v>
      </c>
      <c r="BA898">
        <v>0</v>
      </c>
      <c r="BB898">
        <f>1-AZ898/BA898</f>
        <v>0</v>
      </c>
      <c r="BC898">
        <v>0</v>
      </c>
      <c r="BD898" t="s">
        <v>417</v>
      </c>
      <c r="BE898" t="s">
        <v>417</v>
      </c>
      <c r="BF898">
        <v>0</v>
      </c>
      <c r="BG898">
        <v>0</v>
      </c>
      <c r="BH898">
        <f>1-BF898/BG898</f>
        <v>0</v>
      </c>
      <c r="BI898">
        <v>0.5</v>
      </c>
      <c r="BJ898">
        <f>CS898</f>
        <v>0</v>
      </c>
      <c r="BK898">
        <f>L898</f>
        <v>0</v>
      </c>
      <c r="BL898">
        <f>BH898*BI898*BJ898</f>
        <v>0</v>
      </c>
      <c r="BM898">
        <f>(BK898-BC898)/BJ898</f>
        <v>0</v>
      </c>
      <c r="BN898">
        <f>(BA898-BG898)/BG898</f>
        <v>0</v>
      </c>
      <c r="BO898">
        <f>AZ898/(BB898+AZ898/BG898)</f>
        <v>0</v>
      </c>
      <c r="BP898" t="s">
        <v>417</v>
      </c>
      <c r="BQ898">
        <v>0</v>
      </c>
      <c r="BR898">
        <f>IF(BQ898&lt;&gt;0, BQ898, BO898)</f>
        <v>0</v>
      </c>
      <c r="BS898">
        <f>1-BR898/BG898</f>
        <v>0</v>
      </c>
      <c r="BT898">
        <f>(BG898-BF898)/(BG898-BR898)</f>
        <v>0</v>
      </c>
      <c r="BU898">
        <f>(BA898-BG898)/(BA898-BR898)</f>
        <v>0</v>
      </c>
      <c r="BV898">
        <f>(BG898-BF898)/(BG898-AZ898)</f>
        <v>0</v>
      </c>
      <c r="BW898">
        <f>(BA898-BG898)/(BA898-AZ898)</f>
        <v>0</v>
      </c>
      <c r="BX898">
        <f>(BT898*BR898/BF898)</f>
        <v>0</v>
      </c>
      <c r="BY898">
        <f>(1-BX898)</f>
        <v>0</v>
      </c>
      <c r="BZ898">
        <v>1394</v>
      </c>
      <c r="CA898">
        <v>300</v>
      </c>
      <c r="CB898">
        <v>300</v>
      </c>
      <c r="CC898">
        <v>300</v>
      </c>
      <c r="CD898">
        <v>10389.3</v>
      </c>
      <c r="CE898">
        <v>1221.96</v>
      </c>
      <c r="CF898">
        <v>-0.00688733</v>
      </c>
      <c r="CG898">
        <v>0.34</v>
      </c>
      <c r="CH898" t="s">
        <v>417</v>
      </c>
      <c r="CI898" t="s">
        <v>417</v>
      </c>
      <c r="CJ898" t="s">
        <v>417</v>
      </c>
      <c r="CK898" t="s">
        <v>417</v>
      </c>
      <c r="CL898" t="s">
        <v>417</v>
      </c>
      <c r="CM898" t="s">
        <v>417</v>
      </c>
      <c r="CN898" t="s">
        <v>417</v>
      </c>
      <c r="CO898" t="s">
        <v>417</v>
      </c>
      <c r="CP898" t="s">
        <v>417</v>
      </c>
      <c r="CQ898" t="s">
        <v>417</v>
      </c>
      <c r="CR898">
        <f>$B$11*DQ898+$C$11*DR898+$F$11*EC898*(1-EF898)</f>
        <v>0</v>
      </c>
      <c r="CS898">
        <f>CR898*CT898</f>
        <v>0</v>
      </c>
      <c r="CT898">
        <f>($B$11*$D$9+$C$11*$D$9+$F$11*((EP898+EH898)/MAX(EP898+EH898+EQ898, 0.1)*$I$9+EQ898/MAX(EP898+EH898+EQ898, 0.1)*$J$9))/($B$11+$C$11+$F$11)</f>
        <v>0</v>
      </c>
      <c r="CU898">
        <f>($B$11*$K$9+$C$11*$K$9+$F$11*((EP898+EH898)/MAX(EP898+EH898+EQ898, 0.1)*$P$9+EQ898/MAX(EP898+EH898+EQ898, 0.1)*$Q$9))/($B$11+$C$11+$F$11)</f>
        <v>0</v>
      </c>
      <c r="CV898">
        <v>6</v>
      </c>
      <c r="CW898">
        <v>0.5</v>
      </c>
      <c r="CX898" t="s">
        <v>418</v>
      </c>
      <c r="CY898">
        <v>2</v>
      </c>
      <c r="CZ898" t="b">
        <v>1</v>
      </c>
      <c r="DA898">
        <v>1658954435.1</v>
      </c>
      <c r="DB898">
        <v>199.384</v>
      </c>
      <c r="DC898">
        <v>181.4435555555556</v>
      </c>
      <c r="DD898">
        <v>23.71244814814815</v>
      </c>
      <c r="DE898">
        <v>20.09367037037037</v>
      </c>
      <c r="DF898">
        <v>201.010037037037</v>
      </c>
      <c r="DG898">
        <v>23.79841851851852</v>
      </c>
      <c r="DH898">
        <v>500.0441481481481</v>
      </c>
      <c r="DI898">
        <v>90.3455</v>
      </c>
      <c r="DJ898">
        <v>0.1000010037037037</v>
      </c>
      <c r="DK898">
        <v>26.97852592592592</v>
      </c>
      <c r="DL898">
        <v>27.22292962962963</v>
      </c>
      <c r="DM898">
        <v>999.9000000000001</v>
      </c>
      <c r="DN898">
        <v>0</v>
      </c>
      <c r="DO898">
        <v>0</v>
      </c>
      <c r="DP898">
        <v>10002.86740740741</v>
      </c>
      <c r="DQ898">
        <v>0</v>
      </c>
      <c r="DR898">
        <v>11.26338148148148</v>
      </c>
      <c r="DS898">
        <v>17.94046666666667</v>
      </c>
      <c r="DT898">
        <v>204.2274814814815</v>
      </c>
      <c r="DU898">
        <v>185.1655555555556</v>
      </c>
      <c r="DV898">
        <v>3.618783703703704</v>
      </c>
      <c r="DW898">
        <v>181.4435555555556</v>
      </c>
      <c r="DX898">
        <v>20.09367037037037</v>
      </c>
      <c r="DY898">
        <v>2.142312962962963</v>
      </c>
      <c r="DZ898">
        <v>1.815373333333333</v>
      </c>
      <c r="EA898">
        <v>18.5372962962963</v>
      </c>
      <c r="EB898">
        <v>15.9196</v>
      </c>
      <c r="EC898">
        <v>1999.912222222222</v>
      </c>
      <c r="ED898">
        <v>0.9800017777777776</v>
      </c>
      <c r="EE898">
        <v>0.01999826666666666</v>
      </c>
      <c r="EF898">
        <v>0</v>
      </c>
      <c r="EG898">
        <v>561.8446296296296</v>
      </c>
      <c r="EH898">
        <v>5.00097</v>
      </c>
      <c r="EI898">
        <v>11245.32592592592</v>
      </c>
      <c r="EJ898">
        <v>16706.84814814815</v>
      </c>
      <c r="EK898">
        <v>38.14329629629629</v>
      </c>
      <c r="EL898">
        <v>38.97892592592593</v>
      </c>
      <c r="EM898">
        <v>37.921</v>
      </c>
      <c r="EN898">
        <v>38.90951851851851</v>
      </c>
      <c r="EO898">
        <v>39.06911111111111</v>
      </c>
      <c r="EP898">
        <v>1955.016666666667</v>
      </c>
      <c r="EQ898">
        <v>39.89481481481481</v>
      </c>
      <c r="ER898">
        <v>0</v>
      </c>
      <c r="ES898">
        <v>5236.799999952316</v>
      </c>
      <c r="ET898">
        <v>0</v>
      </c>
      <c r="EU898">
        <v>561.79336</v>
      </c>
      <c r="EV898">
        <v>-2.30038459306618</v>
      </c>
      <c r="EW898">
        <v>-3.869230789231981</v>
      </c>
      <c r="EX898">
        <v>11245.392</v>
      </c>
      <c r="EY898">
        <v>15</v>
      </c>
      <c r="EZ898">
        <v>1658949246.1</v>
      </c>
      <c r="FA898" t="s">
        <v>1397</v>
      </c>
      <c r="FB898">
        <v>1658949228.6</v>
      </c>
      <c r="FC898">
        <v>1658949246.1</v>
      </c>
      <c r="FD898">
        <v>1</v>
      </c>
      <c r="FE898">
        <v>1.075</v>
      </c>
      <c r="FF898">
        <v>0.018</v>
      </c>
      <c r="FG898">
        <v>-2.327</v>
      </c>
      <c r="FH898">
        <v>-0.178</v>
      </c>
      <c r="FI898">
        <v>420</v>
      </c>
      <c r="FJ898">
        <v>13</v>
      </c>
      <c r="FK898">
        <v>0.09</v>
      </c>
      <c r="FL898">
        <v>0.02</v>
      </c>
      <c r="FM898">
        <v>17.52258292682927</v>
      </c>
      <c r="FN898">
        <v>7.252352613240413</v>
      </c>
      <c r="FO898">
        <v>0.7169801170500422</v>
      </c>
      <c r="FP898">
        <v>0</v>
      </c>
      <c r="FQ898">
        <v>562.0377941176471</v>
      </c>
      <c r="FR898">
        <v>-4.115156606367913</v>
      </c>
      <c r="FS898">
        <v>0.4922440678345821</v>
      </c>
      <c r="FT898">
        <v>0</v>
      </c>
      <c r="FU898">
        <v>3.575469024390244</v>
      </c>
      <c r="FV898">
        <v>0.7714616027874612</v>
      </c>
      <c r="FW898">
        <v>0.08113228489760856</v>
      </c>
      <c r="FX898">
        <v>0</v>
      </c>
      <c r="FY898">
        <v>0</v>
      </c>
      <c r="FZ898">
        <v>3</v>
      </c>
      <c r="GA898" t="s">
        <v>439</v>
      </c>
      <c r="GB898">
        <v>2.9836</v>
      </c>
      <c r="GC898">
        <v>2.71568</v>
      </c>
      <c r="GD898">
        <v>0.0458221</v>
      </c>
      <c r="GE898">
        <v>0.0405568</v>
      </c>
      <c r="GF898">
        <v>0.106305</v>
      </c>
      <c r="GG898">
        <v>0.0927111</v>
      </c>
      <c r="GH898">
        <v>30270.7</v>
      </c>
      <c r="GI898">
        <v>30552.8</v>
      </c>
      <c r="GJ898">
        <v>29482.3</v>
      </c>
      <c r="GK898">
        <v>29448.6</v>
      </c>
      <c r="GL898">
        <v>34896.6</v>
      </c>
      <c r="GM898">
        <v>35518.8</v>
      </c>
      <c r="GN898">
        <v>41526.5</v>
      </c>
      <c r="GO898">
        <v>41967.3</v>
      </c>
      <c r="GP898">
        <v>1.93625</v>
      </c>
      <c r="GQ898">
        <v>1.9149</v>
      </c>
      <c r="GR898">
        <v>0.12232</v>
      </c>
      <c r="GS898">
        <v>0</v>
      </c>
      <c r="GT898">
        <v>25.2499</v>
      </c>
      <c r="GU898">
        <v>999.9</v>
      </c>
      <c r="GV898">
        <v>51.5</v>
      </c>
      <c r="GW898">
        <v>31.5</v>
      </c>
      <c r="GX898">
        <v>26.4607</v>
      </c>
      <c r="GY898">
        <v>63.3236</v>
      </c>
      <c r="GZ898">
        <v>33.742</v>
      </c>
      <c r="HA898">
        <v>1</v>
      </c>
      <c r="HB898">
        <v>-0.10044</v>
      </c>
      <c r="HC898">
        <v>0.163916</v>
      </c>
      <c r="HD898">
        <v>20.3348</v>
      </c>
      <c r="HE898">
        <v>5.21669</v>
      </c>
      <c r="HF898">
        <v>12.0099</v>
      </c>
      <c r="HG898">
        <v>4.9885</v>
      </c>
      <c r="HH898">
        <v>3.2884</v>
      </c>
      <c r="HI898">
        <v>9999</v>
      </c>
      <c r="HJ898">
        <v>9999</v>
      </c>
      <c r="HK898">
        <v>9999</v>
      </c>
      <c r="HL898">
        <v>158.3</v>
      </c>
      <c r="HM898">
        <v>1.86742</v>
      </c>
      <c r="HN898">
        <v>1.86646</v>
      </c>
      <c r="HO898">
        <v>1.86588</v>
      </c>
      <c r="HP898">
        <v>1.86584</v>
      </c>
      <c r="HQ898">
        <v>1.86768</v>
      </c>
      <c r="HR898">
        <v>1.87013</v>
      </c>
      <c r="HS898">
        <v>1.86876</v>
      </c>
      <c r="HT898">
        <v>1.87027</v>
      </c>
      <c r="HU898">
        <v>0</v>
      </c>
      <c r="HV898">
        <v>0</v>
      </c>
      <c r="HW898">
        <v>0</v>
      </c>
      <c r="HX898">
        <v>0</v>
      </c>
      <c r="HY898" t="s">
        <v>421</v>
      </c>
      <c r="HZ898" t="s">
        <v>422</v>
      </c>
      <c r="IA898" t="s">
        <v>423</v>
      </c>
      <c r="IB898" t="s">
        <v>423</v>
      </c>
      <c r="IC898" t="s">
        <v>423</v>
      </c>
      <c r="ID898" t="s">
        <v>423</v>
      </c>
      <c r="IE898">
        <v>0</v>
      </c>
      <c r="IF898">
        <v>100</v>
      </c>
      <c r="IG898">
        <v>100</v>
      </c>
      <c r="IH898">
        <v>-1.546</v>
      </c>
      <c r="II898">
        <v>-0.0868</v>
      </c>
      <c r="IJ898">
        <v>-0.9279119013753974</v>
      </c>
      <c r="IK898">
        <v>-0.003643892653284941</v>
      </c>
      <c r="IL898">
        <v>8.948238347276123E-07</v>
      </c>
      <c r="IM898">
        <v>-2.445980282225029E-10</v>
      </c>
      <c r="IN898">
        <v>-0.1764634167570225</v>
      </c>
      <c r="IO898">
        <v>-0.01042730378795286</v>
      </c>
      <c r="IP898">
        <v>0.00100284695746963</v>
      </c>
      <c r="IQ898">
        <v>-1.701466411570297E-05</v>
      </c>
      <c r="IR898">
        <v>2</v>
      </c>
      <c r="IS898">
        <v>2310</v>
      </c>
      <c r="IT898">
        <v>1</v>
      </c>
      <c r="IU898">
        <v>25</v>
      </c>
      <c r="IV898">
        <v>86.90000000000001</v>
      </c>
      <c r="IW898">
        <v>86.59999999999999</v>
      </c>
      <c r="IX898">
        <v>0.466309</v>
      </c>
      <c r="IY898">
        <v>2.2644</v>
      </c>
      <c r="IZ898">
        <v>1.39648</v>
      </c>
      <c r="JA898">
        <v>2.34985</v>
      </c>
      <c r="JB898">
        <v>1.49536</v>
      </c>
      <c r="JC898">
        <v>2.34741</v>
      </c>
      <c r="JD898">
        <v>36.152</v>
      </c>
      <c r="JE898">
        <v>24.1663</v>
      </c>
      <c r="JF898">
        <v>18</v>
      </c>
      <c r="JG898">
        <v>501.881</v>
      </c>
      <c r="JH898">
        <v>444.346</v>
      </c>
      <c r="JI898">
        <v>24.9998</v>
      </c>
      <c r="JJ898">
        <v>26.1382</v>
      </c>
      <c r="JK898">
        <v>30.0001</v>
      </c>
      <c r="JL898">
        <v>26.1083</v>
      </c>
      <c r="JM898">
        <v>26.0487</v>
      </c>
      <c r="JN898">
        <v>9.317909999999999</v>
      </c>
      <c r="JO898">
        <v>28.5838</v>
      </c>
      <c r="JP898">
        <v>76.97499999999999</v>
      </c>
      <c r="JQ898">
        <v>25</v>
      </c>
      <c r="JR898">
        <v>132.681</v>
      </c>
      <c r="JS898">
        <v>20.0627</v>
      </c>
      <c r="JT898">
        <v>100.817</v>
      </c>
      <c r="JU898">
        <v>100.789</v>
      </c>
    </row>
    <row r="899" spans="1:281">
      <c r="A899">
        <v>883</v>
      </c>
      <c r="B899">
        <v>1658954447.6</v>
      </c>
      <c r="C899">
        <v>12809.59999990463</v>
      </c>
      <c r="D899" t="s">
        <v>2204</v>
      </c>
      <c r="E899" t="s">
        <v>2205</v>
      </c>
      <c r="F899">
        <v>5</v>
      </c>
      <c r="G899" t="s">
        <v>2169</v>
      </c>
      <c r="H899" t="s">
        <v>416</v>
      </c>
      <c r="I899">
        <v>1658954439.814285</v>
      </c>
      <c r="J899">
        <f>(K899)/1000</f>
        <v>0</v>
      </c>
      <c r="K899">
        <f>IF(CZ899, AN899, AH899)</f>
        <v>0</v>
      </c>
      <c r="L899">
        <f>IF(CZ899, AI899, AG899)</f>
        <v>0</v>
      </c>
      <c r="M899">
        <f>DB899 - IF(AU899&gt;1, L899*CV899*100.0/(AW899*DP899), 0)</f>
        <v>0</v>
      </c>
      <c r="N899">
        <f>((T899-J899/2)*M899-L899)/(T899+J899/2)</f>
        <v>0</v>
      </c>
      <c r="O899">
        <f>N899*(DI899+DJ899)/1000.0</f>
        <v>0</v>
      </c>
      <c r="P899">
        <f>(DB899 - IF(AU899&gt;1, L899*CV899*100.0/(AW899*DP899), 0))*(DI899+DJ899)/1000.0</f>
        <v>0</v>
      </c>
      <c r="Q899">
        <f>2.0/((1/S899-1/R899)+SIGN(S899)*SQRT((1/S899-1/R899)*(1/S899-1/R899) + 4*CW899/((CW899+1)*(CW899+1))*(2*1/S899*1/R899-1/R899*1/R899)))</f>
        <v>0</v>
      </c>
      <c r="R899">
        <f>IF(LEFT(CX899,1)&lt;&gt;"0",IF(LEFT(CX899,1)="1",3.0,CY899),$D$5+$E$5*(DP899*DI899/($K$5*1000))+$F$5*(DP899*DI899/($K$5*1000))*MAX(MIN(CV899,$J$5),$I$5)*MAX(MIN(CV899,$J$5),$I$5)+$G$5*MAX(MIN(CV899,$J$5),$I$5)*(DP899*DI899/($K$5*1000))+$H$5*(DP899*DI899/($K$5*1000))*(DP899*DI899/($K$5*1000)))</f>
        <v>0</v>
      </c>
      <c r="S899">
        <f>J899*(1000-(1000*0.61365*exp(17.502*W899/(240.97+W899))/(DI899+DJ899)+DD899)/2)/(1000*0.61365*exp(17.502*W899/(240.97+W899))/(DI899+DJ899)-DD899)</f>
        <v>0</v>
      </c>
      <c r="T899">
        <f>1/((CW899+1)/(Q899/1.6)+1/(R899/1.37)) + CW899/((CW899+1)/(Q899/1.6) + CW899/(R899/1.37))</f>
        <v>0</v>
      </c>
      <c r="U899">
        <f>(CR899*CU899)</f>
        <v>0</v>
      </c>
      <c r="V899">
        <f>(DK899+(U899+2*0.95*5.67E-8*(((DK899+$B$7)+273)^4-(DK899+273)^4)-44100*J899)/(1.84*29.3*R899+8*0.95*5.67E-8*(DK899+273)^3))</f>
        <v>0</v>
      </c>
      <c r="W899">
        <f>($C$7*DL899+$D$7*DM899+$E$7*V899)</f>
        <v>0</v>
      </c>
      <c r="X899">
        <f>0.61365*exp(17.502*W899/(240.97+W899))</f>
        <v>0</v>
      </c>
      <c r="Y899">
        <f>(Z899/AA899*100)</f>
        <v>0</v>
      </c>
      <c r="Z899">
        <f>DD899*(DI899+DJ899)/1000</f>
        <v>0</v>
      </c>
      <c r="AA899">
        <f>0.61365*exp(17.502*DK899/(240.97+DK899))</f>
        <v>0</v>
      </c>
      <c r="AB899">
        <f>(X899-DD899*(DI899+DJ899)/1000)</f>
        <v>0</v>
      </c>
      <c r="AC899">
        <f>(-J899*44100)</f>
        <v>0</v>
      </c>
      <c r="AD899">
        <f>2*29.3*R899*0.92*(DK899-W899)</f>
        <v>0</v>
      </c>
      <c r="AE899">
        <f>2*0.95*5.67E-8*(((DK899+$B$7)+273)^4-(W899+273)^4)</f>
        <v>0</v>
      </c>
      <c r="AF899">
        <f>U899+AE899+AC899+AD899</f>
        <v>0</v>
      </c>
      <c r="AG899">
        <f>DH899*AU899*(DC899-DB899*(1000-AU899*DE899)/(1000-AU899*DD899))/(100*CV899)</f>
        <v>0</v>
      </c>
      <c r="AH899">
        <f>1000*DH899*AU899*(DD899-DE899)/(100*CV899*(1000-AU899*DD899))</f>
        <v>0</v>
      </c>
      <c r="AI899">
        <f>(AJ899 - AK899 - DI899*1E3/(8.314*(DK899+273.15)) * AM899/DH899 * AL899) * DH899/(100*CV899) * (1000 - DE899)/1000</f>
        <v>0</v>
      </c>
      <c r="AJ899">
        <v>151.9282242323372</v>
      </c>
      <c r="AK899">
        <v>164.8924848484849</v>
      </c>
      <c r="AL899">
        <v>-3.28155675151024</v>
      </c>
      <c r="AM899">
        <v>65.19830144557284</v>
      </c>
      <c r="AN899">
        <f>(AP899 - AO899 + DI899*1E3/(8.314*(DK899+273.15)) * AR899/DH899 * AQ899) * DH899/(100*CV899) * 1000/(1000 - AP899)</f>
        <v>0</v>
      </c>
      <c r="AO899">
        <v>19.94475192357032</v>
      </c>
      <c r="AP899">
        <v>23.56976303030303</v>
      </c>
      <c r="AQ899">
        <v>-0.0126236928932659</v>
      </c>
      <c r="AR899">
        <v>84.68827923057005</v>
      </c>
      <c r="AS899">
        <v>7</v>
      </c>
      <c r="AT899">
        <v>1</v>
      </c>
      <c r="AU899">
        <f>IF(AS899*$H$13&gt;=AW899,1.0,(AW899/(AW899-AS899*$H$13)))</f>
        <v>0</v>
      </c>
      <c r="AV899">
        <f>(AU899-1)*100</f>
        <v>0</v>
      </c>
      <c r="AW899">
        <f>MAX(0,($B$13+$C$13*DP899)/(1+$D$13*DP899)*DI899/(DK899+273)*$E$13)</f>
        <v>0</v>
      </c>
      <c r="AX899" t="s">
        <v>417</v>
      </c>
      <c r="AY899" t="s">
        <v>417</v>
      </c>
      <c r="AZ899">
        <v>0</v>
      </c>
      <c r="BA899">
        <v>0</v>
      </c>
      <c r="BB899">
        <f>1-AZ899/BA899</f>
        <v>0</v>
      </c>
      <c r="BC899">
        <v>0</v>
      </c>
      <c r="BD899" t="s">
        <v>417</v>
      </c>
      <c r="BE899" t="s">
        <v>417</v>
      </c>
      <c r="BF899">
        <v>0</v>
      </c>
      <c r="BG899">
        <v>0</v>
      </c>
      <c r="BH899">
        <f>1-BF899/BG899</f>
        <v>0</v>
      </c>
      <c r="BI899">
        <v>0.5</v>
      </c>
      <c r="BJ899">
        <f>CS899</f>
        <v>0</v>
      </c>
      <c r="BK899">
        <f>L899</f>
        <v>0</v>
      </c>
      <c r="BL899">
        <f>BH899*BI899*BJ899</f>
        <v>0</v>
      </c>
      <c r="BM899">
        <f>(BK899-BC899)/BJ899</f>
        <v>0</v>
      </c>
      <c r="BN899">
        <f>(BA899-BG899)/BG899</f>
        <v>0</v>
      </c>
      <c r="BO899">
        <f>AZ899/(BB899+AZ899/BG899)</f>
        <v>0</v>
      </c>
      <c r="BP899" t="s">
        <v>417</v>
      </c>
      <c r="BQ899">
        <v>0</v>
      </c>
      <c r="BR899">
        <f>IF(BQ899&lt;&gt;0, BQ899, BO899)</f>
        <v>0</v>
      </c>
      <c r="BS899">
        <f>1-BR899/BG899</f>
        <v>0</v>
      </c>
      <c r="BT899">
        <f>(BG899-BF899)/(BG899-BR899)</f>
        <v>0</v>
      </c>
      <c r="BU899">
        <f>(BA899-BG899)/(BA899-BR899)</f>
        <v>0</v>
      </c>
      <c r="BV899">
        <f>(BG899-BF899)/(BG899-AZ899)</f>
        <v>0</v>
      </c>
      <c r="BW899">
        <f>(BA899-BG899)/(BA899-AZ899)</f>
        <v>0</v>
      </c>
      <c r="BX899">
        <f>(BT899*BR899/BF899)</f>
        <v>0</v>
      </c>
      <c r="BY899">
        <f>(1-BX899)</f>
        <v>0</v>
      </c>
      <c r="BZ899">
        <v>1394</v>
      </c>
      <c r="CA899">
        <v>300</v>
      </c>
      <c r="CB899">
        <v>300</v>
      </c>
      <c r="CC899">
        <v>300</v>
      </c>
      <c r="CD899">
        <v>10389.3</v>
      </c>
      <c r="CE899">
        <v>1221.96</v>
      </c>
      <c r="CF899">
        <v>-0.00688733</v>
      </c>
      <c r="CG899">
        <v>0.34</v>
      </c>
      <c r="CH899" t="s">
        <v>417</v>
      </c>
      <c r="CI899" t="s">
        <v>417</v>
      </c>
      <c r="CJ899" t="s">
        <v>417</v>
      </c>
      <c r="CK899" t="s">
        <v>417</v>
      </c>
      <c r="CL899" t="s">
        <v>417</v>
      </c>
      <c r="CM899" t="s">
        <v>417</v>
      </c>
      <c r="CN899" t="s">
        <v>417</v>
      </c>
      <c r="CO899" t="s">
        <v>417</v>
      </c>
      <c r="CP899" t="s">
        <v>417</v>
      </c>
      <c r="CQ899" t="s">
        <v>417</v>
      </c>
      <c r="CR899">
        <f>$B$11*DQ899+$C$11*DR899+$F$11*EC899*(1-EF899)</f>
        <v>0</v>
      </c>
      <c r="CS899">
        <f>CR899*CT899</f>
        <v>0</v>
      </c>
      <c r="CT899">
        <f>($B$11*$D$9+$C$11*$D$9+$F$11*((EP899+EH899)/MAX(EP899+EH899+EQ899, 0.1)*$I$9+EQ899/MAX(EP899+EH899+EQ899, 0.1)*$J$9))/($B$11+$C$11+$F$11)</f>
        <v>0</v>
      </c>
      <c r="CU899">
        <f>($B$11*$K$9+$C$11*$K$9+$F$11*((EP899+EH899)/MAX(EP899+EH899+EQ899, 0.1)*$P$9+EQ899/MAX(EP899+EH899+EQ899, 0.1)*$Q$9))/($B$11+$C$11+$F$11)</f>
        <v>0</v>
      </c>
      <c r="CV899">
        <v>6</v>
      </c>
      <c r="CW899">
        <v>0.5</v>
      </c>
      <c r="CX899" t="s">
        <v>418</v>
      </c>
      <c r="CY899">
        <v>2</v>
      </c>
      <c r="CZ899" t="b">
        <v>1</v>
      </c>
      <c r="DA899">
        <v>1658954439.814285</v>
      </c>
      <c r="DB899">
        <v>184.3088571428571</v>
      </c>
      <c r="DC899">
        <v>165.7985714285714</v>
      </c>
      <c r="DD899">
        <v>23.65585357142857</v>
      </c>
      <c r="DE899">
        <v>20.00445714285714</v>
      </c>
      <c r="DF899">
        <v>185.8845714285714</v>
      </c>
      <c r="DG899">
        <v>23.74229642857143</v>
      </c>
      <c r="DH899">
        <v>500.0493214285713</v>
      </c>
      <c r="DI899">
        <v>90.34598214285712</v>
      </c>
      <c r="DJ899">
        <v>0.1000101214285714</v>
      </c>
      <c r="DK899">
        <v>26.97464642857143</v>
      </c>
      <c r="DL899">
        <v>27.22853214285714</v>
      </c>
      <c r="DM899">
        <v>999.9000000000002</v>
      </c>
      <c r="DN899">
        <v>0</v>
      </c>
      <c r="DO899">
        <v>0</v>
      </c>
      <c r="DP899">
        <v>10000.5525</v>
      </c>
      <c r="DQ899">
        <v>0</v>
      </c>
      <c r="DR899">
        <v>11.26310357142857</v>
      </c>
      <c r="DS899">
        <v>18.5103</v>
      </c>
      <c r="DT899">
        <v>188.7753928571429</v>
      </c>
      <c r="DU899">
        <v>169.18375</v>
      </c>
      <c r="DV899">
        <v>3.651403214285714</v>
      </c>
      <c r="DW899">
        <v>165.7985714285714</v>
      </c>
      <c r="DX899">
        <v>20.00445714285714</v>
      </c>
      <c r="DY899">
        <v>2.13721</v>
      </c>
      <c r="DZ899">
        <v>1.8073225</v>
      </c>
      <c r="EA899">
        <v>18.49921071428571</v>
      </c>
      <c r="EB899">
        <v>15.85019642857143</v>
      </c>
      <c r="EC899">
        <v>1999.9375</v>
      </c>
      <c r="ED899">
        <v>0.9800035357142856</v>
      </c>
      <c r="EE899">
        <v>0.01999647857142857</v>
      </c>
      <c r="EF899">
        <v>0</v>
      </c>
      <c r="EG899">
        <v>561.6912500000001</v>
      </c>
      <c r="EH899">
        <v>5.00097</v>
      </c>
      <c r="EI899">
        <v>11246.44642857143</v>
      </c>
      <c r="EJ899">
        <v>16707.06071428571</v>
      </c>
      <c r="EK899">
        <v>38.2565</v>
      </c>
      <c r="EL899">
        <v>39.10917857142856</v>
      </c>
      <c r="EM899">
        <v>38.01535714285713</v>
      </c>
      <c r="EN899">
        <v>39.06896428571428</v>
      </c>
      <c r="EO899">
        <v>39.18717857142857</v>
      </c>
      <c r="EP899">
        <v>1955.045</v>
      </c>
      <c r="EQ899">
        <v>39.89178571428572</v>
      </c>
      <c r="ER899">
        <v>0</v>
      </c>
      <c r="ES899">
        <v>5241.599999904633</v>
      </c>
      <c r="ET899">
        <v>0</v>
      </c>
      <c r="EU899">
        <v>561.6571600000001</v>
      </c>
      <c r="EV899">
        <v>-0.9106153672980901</v>
      </c>
      <c r="EW899">
        <v>37.04615391477814</v>
      </c>
      <c r="EX899">
        <v>11246.712</v>
      </c>
      <c r="EY899">
        <v>15</v>
      </c>
      <c r="EZ899">
        <v>1658949246.1</v>
      </c>
      <c r="FA899" t="s">
        <v>1397</v>
      </c>
      <c r="FB899">
        <v>1658949228.6</v>
      </c>
      <c r="FC899">
        <v>1658949246.1</v>
      </c>
      <c r="FD899">
        <v>1</v>
      </c>
      <c r="FE899">
        <v>1.075</v>
      </c>
      <c r="FF899">
        <v>0.018</v>
      </c>
      <c r="FG899">
        <v>-2.327</v>
      </c>
      <c r="FH899">
        <v>-0.178</v>
      </c>
      <c r="FI899">
        <v>420</v>
      </c>
      <c r="FJ899">
        <v>13</v>
      </c>
      <c r="FK899">
        <v>0.09</v>
      </c>
      <c r="FL899">
        <v>0.02</v>
      </c>
      <c r="FM899">
        <v>18.20732</v>
      </c>
      <c r="FN899">
        <v>7.316244652908028</v>
      </c>
      <c r="FO899">
        <v>0.7053034748248445</v>
      </c>
      <c r="FP899">
        <v>0</v>
      </c>
      <c r="FQ899">
        <v>561.7566470588235</v>
      </c>
      <c r="FR899">
        <v>-1.733842622640119</v>
      </c>
      <c r="FS899">
        <v>0.2986378765576733</v>
      </c>
      <c r="FT899">
        <v>0</v>
      </c>
      <c r="FU899">
        <v>3.62334075</v>
      </c>
      <c r="FV899">
        <v>0.382137298311441</v>
      </c>
      <c r="FW899">
        <v>0.05425455014961875</v>
      </c>
      <c r="FX899">
        <v>0</v>
      </c>
      <c r="FY899">
        <v>0</v>
      </c>
      <c r="FZ899">
        <v>3</v>
      </c>
      <c r="GA899" t="s">
        <v>439</v>
      </c>
      <c r="GB899">
        <v>2.98379</v>
      </c>
      <c r="GC899">
        <v>2.71561</v>
      </c>
      <c r="GD899">
        <v>0.0419919</v>
      </c>
      <c r="GE899">
        <v>0.0365341</v>
      </c>
      <c r="GF899">
        <v>0.106148</v>
      </c>
      <c r="GG899">
        <v>0.0927187</v>
      </c>
      <c r="GH899">
        <v>30392.8</v>
      </c>
      <c r="GI899">
        <v>30681.3</v>
      </c>
      <c r="GJ899">
        <v>29482.9</v>
      </c>
      <c r="GK899">
        <v>29449</v>
      </c>
      <c r="GL899">
        <v>34903.6</v>
      </c>
      <c r="GM899">
        <v>35518.5</v>
      </c>
      <c r="GN899">
        <v>41527.5</v>
      </c>
      <c r="GO899">
        <v>41967.5</v>
      </c>
      <c r="GP899">
        <v>1.93627</v>
      </c>
      <c r="GQ899">
        <v>1.91505</v>
      </c>
      <c r="GR899">
        <v>0.120904</v>
      </c>
      <c r="GS899">
        <v>0</v>
      </c>
      <c r="GT899">
        <v>25.248</v>
      </c>
      <c r="GU899">
        <v>999.9</v>
      </c>
      <c r="GV899">
        <v>51.4</v>
      </c>
      <c r="GW899">
        <v>31.5</v>
      </c>
      <c r="GX899">
        <v>26.4076</v>
      </c>
      <c r="GY899">
        <v>63.2436</v>
      </c>
      <c r="GZ899">
        <v>33.5577</v>
      </c>
      <c r="HA899">
        <v>1</v>
      </c>
      <c r="HB899">
        <v>-0.100798</v>
      </c>
      <c r="HC899">
        <v>0.163132</v>
      </c>
      <c r="HD899">
        <v>20.3347</v>
      </c>
      <c r="HE899">
        <v>5.21669</v>
      </c>
      <c r="HF899">
        <v>12.0098</v>
      </c>
      <c r="HG899">
        <v>4.98895</v>
      </c>
      <c r="HH899">
        <v>3.28848</v>
      </c>
      <c r="HI899">
        <v>9999</v>
      </c>
      <c r="HJ899">
        <v>9999</v>
      </c>
      <c r="HK899">
        <v>9999</v>
      </c>
      <c r="HL899">
        <v>158.3</v>
      </c>
      <c r="HM899">
        <v>1.86742</v>
      </c>
      <c r="HN899">
        <v>1.86646</v>
      </c>
      <c r="HO899">
        <v>1.86588</v>
      </c>
      <c r="HP899">
        <v>1.86584</v>
      </c>
      <c r="HQ899">
        <v>1.86768</v>
      </c>
      <c r="HR899">
        <v>1.87013</v>
      </c>
      <c r="HS899">
        <v>1.86878</v>
      </c>
      <c r="HT899">
        <v>1.87027</v>
      </c>
      <c r="HU899">
        <v>0</v>
      </c>
      <c r="HV899">
        <v>0</v>
      </c>
      <c r="HW899">
        <v>0</v>
      </c>
      <c r="HX899">
        <v>0</v>
      </c>
      <c r="HY899" t="s">
        <v>421</v>
      </c>
      <c r="HZ899" t="s">
        <v>422</v>
      </c>
      <c r="IA899" t="s">
        <v>423</v>
      </c>
      <c r="IB899" t="s">
        <v>423</v>
      </c>
      <c r="IC899" t="s">
        <v>423</v>
      </c>
      <c r="ID899" t="s">
        <v>423</v>
      </c>
      <c r="IE899">
        <v>0</v>
      </c>
      <c r="IF899">
        <v>100</v>
      </c>
      <c r="IG899">
        <v>100</v>
      </c>
      <c r="IH899">
        <v>-1.493</v>
      </c>
      <c r="II899">
        <v>-0.0872</v>
      </c>
      <c r="IJ899">
        <v>-0.9279119013753974</v>
      </c>
      <c r="IK899">
        <v>-0.003643892653284941</v>
      </c>
      <c r="IL899">
        <v>8.948238347276123E-07</v>
      </c>
      <c r="IM899">
        <v>-2.445980282225029E-10</v>
      </c>
      <c r="IN899">
        <v>-0.1764634167570225</v>
      </c>
      <c r="IO899">
        <v>-0.01042730378795286</v>
      </c>
      <c r="IP899">
        <v>0.00100284695746963</v>
      </c>
      <c r="IQ899">
        <v>-1.701466411570297E-05</v>
      </c>
      <c r="IR899">
        <v>2</v>
      </c>
      <c r="IS899">
        <v>2310</v>
      </c>
      <c r="IT899">
        <v>1</v>
      </c>
      <c r="IU899">
        <v>25</v>
      </c>
      <c r="IV899">
        <v>87</v>
      </c>
      <c r="IW899">
        <v>86.7</v>
      </c>
      <c r="IX899">
        <v>0.430908</v>
      </c>
      <c r="IY899">
        <v>2.26074</v>
      </c>
      <c r="IZ899">
        <v>1.39648</v>
      </c>
      <c r="JA899">
        <v>2.34985</v>
      </c>
      <c r="JB899">
        <v>1.49536</v>
      </c>
      <c r="JC899">
        <v>2.38281</v>
      </c>
      <c r="JD899">
        <v>36.152</v>
      </c>
      <c r="JE899">
        <v>24.1663</v>
      </c>
      <c r="JF899">
        <v>18</v>
      </c>
      <c r="JG899">
        <v>501.897</v>
      </c>
      <c r="JH899">
        <v>444.438</v>
      </c>
      <c r="JI899">
        <v>24.9997</v>
      </c>
      <c r="JJ899">
        <v>26.1405</v>
      </c>
      <c r="JK899">
        <v>30.0001</v>
      </c>
      <c r="JL899">
        <v>26.1083</v>
      </c>
      <c r="JM899">
        <v>26.0487</v>
      </c>
      <c r="JN899">
        <v>8.611599999999999</v>
      </c>
      <c r="JO899">
        <v>28.2954</v>
      </c>
      <c r="JP899">
        <v>76.97499999999999</v>
      </c>
      <c r="JQ899">
        <v>25</v>
      </c>
      <c r="JR899">
        <v>112.648</v>
      </c>
      <c r="JS899">
        <v>20.0871</v>
      </c>
      <c r="JT899">
        <v>100.82</v>
      </c>
      <c r="JU899">
        <v>100.79</v>
      </c>
    </row>
    <row r="900" spans="1:281">
      <c r="A900">
        <v>884</v>
      </c>
      <c r="B900">
        <v>1658954452.6</v>
      </c>
      <c r="C900">
        <v>12814.59999990463</v>
      </c>
      <c r="D900" t="s">
        <v>2206</v>
      </c>
      <c r="E900" t="s">
        <v>2207</v>
      </c>
      <c r="F900">
        <v>5</v>
      </c>
      <c r="G900" t="s">
        <v>2169</v>
      </c>
      <c r="H900" t="s">
        <v>416</v>
      </c>
      <c r="I900">
        <v>1658954445.1</v>
      </c>
      <c r="J900">
        <f>(K900)/1000</f>
        <v>0</v>
      </c>
      <c r="K900">
        <f>IF(CZ900, AN900, AH900)</f>
        <v>0</v>
      </c>
      <c r="L900">
        <f>IF(CZ900, AI900, AG900)</f>
        <v>0</v>
      </c>
      <c r="M900">
        <f>DB900 - IF(AU900&gt;1, L900*CV900*100.0/(AW900*DP900), 0)</f>
        <v>0</v>
      </c>
      <c r="N900">
        <f>((T900-J900/2)*M900-L900)/(T900+J900/2)</f>
        <v>0</v>
      </c>
      <c r="O900">
        <f>N900*(DI900+DJ900)/1000.0</f>
        <v>0</v>
      </c>
      <c r="P900">
        <f>(DB900 - IF(AU900&gt;1, L900*CV900*100.0/(AW900*DP900), 0))*(DI900+DJ900)/1000.0</f>
        <v>0</v>
      </c>
      <c r="Q900">
        <f>2.0/((1/S900-1/R900)+SIGN(S900)*SQRT((1/S900-1/R900)*(1/S900-1/R900) + 4*CW900/((CW900+1)*(CW900+1))*(2*1/S900*1/R900-1/R900*1/R900)))</f>
        <v>0</v>
      </c>
      <c r="R900">
        <f>IF(LEFT(CX900,1)&lt;&gt;"0",IF(LEFT(CX900,1)="1",3.0,CY900),$D$5+$E$5*(DP900*DI900/($K$5*1000))+$F$5*(DP900*DI900/($K$5*1000))*MAX(MIN(CV900,$J$5),$I$5)*MAX(MIN(CV900,$J$5),$I$5)+$G$5*MAX(MIN(CV900,$J$5),$I$5)*(DP900*DI900/($K$5*1000))+$H$5*(DP900*DI900/($K$5*1000))*(DP900*DI900/($K$5*1000)))</f>
        <v>0</v>
      </c>
      <c r="S900">
        <f>J900*(1000-(1000*0.61365*exp(17.502*W900/(240.97+W900))/(DI900+DJ900)+DD900)/2)/(1000*0.61365*exp(17.502*W900/(240.97+W900))/(DI900+DJ900)-DD900)</f>
        <v>0</v>
      </c>
      <c r="T900">
        <f>1/((CW900+1)/(Q900/1.6)+1/(R900/1.37)) + CW900/((CW900+1)/(Q900/1.6) + CW900/(R900/1.37))</f>
        <v>0</v>
      </c>
      <c r="U900">
        <f>(CR900*CU900)</f>
        <v>0</v>
      </c>
      <c r="V900">
        <f>(DK900+(U900+2*0.95*5.67E-8*(((DK900+$B$7)+273)^4-(DK900+273)^4)-44100*J900)/(1.84*29.3*R900+8*0.95*5.67E-8*(DK900+273)^3))</f>
        <v>0</v>
      </c>
      <c r="W900">
        <f>($C$7*DL900+$D$7*DM900+$E$7*V900)</f>
        <v>0</v>
      </c>
      <c r="X900">
        <f>0.61365*exp(17.502*W900/(240.97+W900))</f>
        <v>0</v>
      </c>
      <c r="Y900">
        <f>(Z900/AA900*100)</f>
        <v>0</v>
      </c>
      <c r="Z900">
        <f>DD900*(DI900+DJ900)/1000</f>
        <v>0</v>
      </c>
      <c r="AA900">
        <f>0.61365*exp(17.502*DK900/(240.97+DK900))</f>
        <v>0</v>
      </c>
      <c r="AB900">
        <f>(X900-DD900*(DI900+DJ900)/1000)</f>
        <v>0</v>
      </c>
      <c r="AC900">
        <f>(-J900*44100)</f>
        <v>0</v>
      </c>
      <c r="AD900">
        <f>2*29.3*R900*0.92*(DK900-W900)</f>
        <v>0</v>
      </c>
      <c r="AE900">
        <f>2*0.95*5.67E-8*(((DK900+$B$7)+273)^4-(W900+273)^4)</f>
        <v>0</v>
      </c>
      <c r="AF900">
        <f>U900+AE900+AC900+AD900</f>
        <v>0</v>
      </c>
      <c r="AG900">
        <f>DH900*AU900*(DC900-DB900*(1000-AU900*DE900)/(1000-AU900*DD900))/(100*CV900)</f>
        <v>0</v>
      </c>
      <c r="AH900">
        <f>1000*DH900*AU900*(DD900-DE900)/(100*CV900*(1000-AU900*DD900))</f>
        <v>0</v>
      </c>
      <c r="AI900">
        <f>(AJ900 - AK900 - DI900*1E3/(8.314*(DK900+273.15)) * AM900/DH900 * AL900) * DH900/(100*CV900) * (1000 - DE900)/1000</f>
        <v>0</v>
      </c>
      <c r="AJ900">
        <v>134.9690572533028</v>
      </c>
      <c r="AK900">
        <v>148.5652424242424</v>
      </c>
      <c r="AL900">
        <v>-3.271264455601953</v>
      </c>
      <c r="AM900">
        <v>65.19830144557284</v>
      </c>
      <c r="AN900">
        <f>(AP900 - AO900 + DI900*1E3/(8.314*(DK900+273.15)) * AR900/DH900 * AQ900) * DH900/(100*CV900) * 1000/(1000 - AP900)</f>
        <v>0</v>
      </c>
      <c r="AO900">
        <v>20.01228315557078</v>
      </c>
      <c r="AP900">
        <v>23.57475272727272</v>
      </c>
      <c r="AQ900">
        <v>-0.002946420893608581</v>
      </c>
      <c r="AR900">
        <v>84.68827923057005</v>
      </c>
      <c r="AS900">
        <v>7</v>
      </c>
      <c r="AT900">
        <v>1</v>
      </c>
      <c r="AU900">
        <f>IF(AS900*$H$13&gt;=AW900,1.0,(AW900/(AW900-AS900*$H$13)))</f>
        <v>0</v>
      </c>
      <c r="AV900">
        <f>(AU900-1)*100</f>
        <v>0</v>
      </c>
      <c r="AW900">
        <f>MAX(0,($B$13+$C$13*DP900)/(1+$D$13*DP900)*DI900/(DK900+273)*$E$13)</f>
        <v>0</v>
      </c>
      <c r="AX900" t="s">
        <v>417</v>
      </c>
      <c r="AY900" t="s">
        <v>417</v>
      </c>
      <c r="AZ900">
        <v>0</v>
      </c>
      <c r="BA900">
        <v>0</v>
      </c>
      <c r="BB900">
        <f>1-AZ900/BA900</f>
        <v>0</v>
      </c>
      <c r="BC900">
        <v>0</v>
      </c>
      <c r="BD900" t="s">
        <v>417</v>
      </c>
      <c r="BE900" t="s">
        <v>417</v>
      </c>
      <c r="BF900">
        <v>0</v>
      </c>
      <c r="BG900">
        <v>0</v>
      </c>
      <c r="BH900">
        <f>1-BF900/BG900</f>
        <v>0</v>
      </c>
      <c r="BI900">
        <v>0.5</v>
      </c>
      <c r="BJ900">
        <f>CS900</f>
        <v>0</v>
      </c>
      <c r="BK900">
        <f>L900</f>
        <v>0</v>
      </c>
      <c r="BL900">
        <f>BH900*BI900*BJ900</f>
        <v>0</v>
      </c>
      <c r="BM900">
        <f>(BK900-BC900)/BJ900</f>
        <v>0</v>
      </c>
      <c r="BN900">
        <f>(BA900-BG900)/BG900</f>
        <v>0</v>
      </c>
      <c r="BO900">
        <f>AZ900/(BB900+AZ900/BG900)</f>
        <v>0</v>
      </c>
      <c r="BP900" t="s">
        <v>417</v>
      </c>
      <c r="BQ900">
        <v>0</v>
      </c>
      <c r="BR900">
        <f>IF(BQ900&lt;&gt;0, BQ900, BO900)</f>
        <v>0</v>
      </c>
      <c r="BS900">
        <f>1-BR900/BG900</f>
        <v>0</v>
      </c>
      <c r="BT900">
        <f>(BG900-BF900)/(BG900-BR900)</f>
        <v>0</v>
      </c>
      <c r="BU900">
        <f>(BA900-BG900)/(BA900-BR900)</f>
        <v>0</v>
      </c>
      <c r="BV900">
        <f>(BG900-BF900)/(BG900-AZ900)</f>
        <v>0</v>
      </c>
      <c r="BW900">
        <f>(BA900-BG900)/(BA900-AZ900)</f>
        <v>0</v>
      </c>
      <c r="BX900">
        <f>(BT900*BR900/BF900)</f>
        <v>0</v>
      </c>
      <c r="BY900">
        <f>(1-BX900)</f>
        <v>0</v>
      </c>
      <c r="BZ900">
        <v>1394</v>
      </c>
      <c r="CA900">
        <v>300</v>
      </c>
      <c r="CB900">
        <v>300</v>
      </c>
      <c r="CC900">
        <v>300</v>
      </c>
      <c r="CD900">
        <v>10389.3</v>
      </c>
      <c r="CE900">
        <v>1221.96</v>
      </c>
      <c r="CF900">
        <v>-0.00688733</v>
      </c>
      <c r="CG900">
        <v>0.34</v>
      </c>
      <c r="CH900" t="s">
        <v>417</v>
      </c>
      <c r="CI900" t="s">
        <v>417</v>
      </c>
      <c r="CJ900" t="s">
        <v>417</v>
      </c>
      <c r="CK900" t="s">
        <v>417</v>
      </c>
      <c r="CL900" t="s">
        <v>417</v>
      </c>
      <c r="CM900" t="s">
        <v>417</v>
      </c>
      <c r="CN900" t="s">
        <v>417</v>
      </c>
      <c r="CO900" t="s">
        <v>417</v>
      </c>
      <c r="CP900" t="s">
        <v>417</v>
      </c>
      <c r="CQ900" t="s">
        <v>417</v>
      </c>
      <c r="CR900">
        <f>$B$11*DQ900+$C$11*DR900+$F$11*EC900*(1-EF900)</f>
        <v>0</v>
      </c>
      <c r="CS900">
        <f>CR900*CT900</f>
        <v>0</v>
      </c>
      <c r="CT900">
        <f>($B$11*$D$9+$C$11*$D$9+$F$11*((EP900+EH900)/MAX(EP900+EH900+EQ900, 0.1)*$I$9+EQ900/MAX(EP900+EH900+EQ900, 0.1)*$J$9))/($B$11+$C$11+$F$11)</f>
        <v>0</v>
      </c>
      <c r="CU900">
        <f>($B$11*$K$9+$C$11*$K$9+$F$11*((EP900+EH900)/MAX(EP900+EH900+EQ900, 0.1)*$P$9+EQ900/MAX(EP900+EH900+EQ900, 0.1)*$Q$9))/($B$11+$C$11+$F$11)</f>
        <v>0</v>
      </c>
      <c r="CV900">
        <v>6</v>
      </c>
      <c r="CW900">
        <v>0.5</v>
      </c>
      <c r="CX900" t="s">
        <v>418</v>
      </c>
      <c r="CY900">
        <v>2</v>
      </c>
      <c r="CZ900" t="b">
        <v>1</v>
      </c>
      <c r="DA900">
        <v>1658954445.1</v>
      </c>
      <c r="DB900">
        <v>167.4165555555556</v>
      </c>
      <c r="DC900">
        <v>148.2521111111111</v>
      </c>
      <c r="DD900">
        <v>23.60004444444445</v>
      </c>
      <c r="DE900">
        <v>19.99038518518519</v>
      </c>
      <c r="DF900">
        <v>168.9355925925926</v>
      </c>
      <c r="DG900">
        <v>23.68695925925925</v>
      </c>
      <c r="DH900">
        <v>500.0537777777778</v>
      </c>
      <c r="DI900">
        <v>90.34627407407407</v>
      </c>
      <c r="DJ900">
        <v>0.09993638148148148</v>
      </c>
      <c r="DK900">
        <v>26.97335185185185</v>
      </c>
      <c r="DL900">
        <v>27.23239259259259</v>
      </c>
      <c r="DM900">
        <v>999.9000000000001</v>
      </c>
      <c r="DN900">
        <v>0</v>
      </c>
      <c r="DO900">
        <v>0</v>
      </c>
      <c r="DP900">
        <v>10010.24925925926</v>
      </c>
      <c r="DQ900">
        <v>0</v>
      </c>
      <c r="DR900">
        <v>11.25967037037037</v>
      </c>
      <c r="DS900">
        <v>19.16448518518519</v>
      </c>
      <c r="DT900">
        <v>171.4635555555556</v>
      </c>
      <c r="DU900">
        <v>151.2758888888889</v>
      </c>
      <c r="DV900">
        <v>3.609667037037037</v>
      </c>
      <c r="DW900">
        <v>148.2521111111111</v>
      </c>
      <c r="DX900">
        <v>19.99038518518519</v>
      </c>
      <c r="DY900">
        <v>2.132174814814815</v>
      </c>
      <c r="DZ900">
        <v>1.806056296296296</v>
      </c>
      <c r="EA900">
        <v>18.4615962962963</v>
      </c>
      <c r="EB900">
        <v>15.83927407407408</v>
      </c>
      <c r="EC900">
        <v>1999.967777777777</v>
      </c>
      <c r="ED900">
        <v>0.9800053333333332</v>
      </c>
      <c r="EE900">
        <v>0.01999466666666667</v>
      </c>
      <c r="EF900">
        <v>0</v>
      </c>
      <c r="EG900">
        <v>561.6754814814815</v>
      </c>
      <c r="EH900">
        <v>5.00097</v>
      </c>
      <c r="EI900">
        <v>11251.02222222222</v>
      </c>
      <c r="EJ900">
        <v>16707.32592592593</v>
      </c>
      <c r="EK900">
        <v>38.37711111111111</v>
      </c>
      <c r="EL900">
        <v>39.24744444444445</v>
      </c>
      <c r="EM900">
        <v>38.12477777777777</v>
      </c>
      <c r="EN900">
        <v>39.24748148148148</v>
      </c>
      <c r="EO900">
        <v>39.30985185185185</v>
      </c>
      <c r="EP900">
        <v>1955.078518518519</v>
      </c>
      <c r="EQ900">
        <v>39.88851851851852</v>
      </c>
      <c r="ER900">
        <v>0</v>
      </c>
      <c r="ES900">
        <v>5246.399999856949</v>
      </c>
      <c r="ET900">
        <v>0</v>
      </c>
      <c r="EU900">
        <v>561.7293199999999</v>
      </c>
      <c r="EV900">
        <v>1.965000014052795</v>
      </c>
      <c r="EW900">
        <v>71.39230782310329</v>
      </c>
      <c r="EX900">
        <v>11250.968</v>
      </c>
      <c r="EY900">
        <v>15</v>
      </c>
      <c r="EZ900">
        <v>1658949246.1</v>
      </c>
      <c r="FA900" t="s">
        <v>1397</v>
      </c>
      <c r="FB900">
        <v>1658949228.6</v>
      </c>
      <c r="FC900">
        <v>1658949246.1</v>
      </c>
      <c r="FD900">
        <v>1</v>
      </c>
      <c r="FE900">
        <v>1.075</v>
      </c>
      <c r="FF900">
        <v>0.018</v>
      </c>
      <c r="FG900">
        <v>-2.327</v>
      </c>
      <c r="FH900">
        <v>-0.178</v>
      </c>
      <c r="FI900">
        <v>420</v>
      </c>
      <c r="FJ900">
        <v>13</v>
      </c>
      <c r="FK900">
        <v>0.09</v>
      </c>
      <c r="FL900">
        <v>0.02</v>
      </c>
      <c r="FM900">
        <v>18.7088275</v>
      </c>
      <c r="FN900">
        <v>7.25525741088178</v>
      </c>
      <c r="FO900">
        <v>0.6987756385233745</v>
      </c>
      <c r="FP900">
        <v>0</v>
      </c>
      <c r="FQ900">
        <v>561.7294117647058</v>
      </c>
      <c r="FR900">
        <v>0.04055004763856093</v>
      </c>
      <c r="FS900">
        <v>0.2844575971343952</v>
      </c>
      <c r="FT900">
        <v>1</v>
      </c>
      <c r="FU900">
        <v>3.628263</v>
      </c>
      <c r="FV900">
        <v>-0.2798447279549776</v>
      </c>
      <c r="FW900">
        <v>0.04746112299556341</v>
      </c>
      <c r="FX900">
        <v>0</v>
      </c>
      <c r="FY900">
        <v>1</v>
      </c>
      <c r="FZ900">
        <v>3</v>
      </c>
      <c r="GA900" t="s">
        <v>426</v>
      </c>
      <c r="GB900">
        <v>2.98357</v>
      </c>
      <c r="GC900">
        <v>2.7157</v>
      </c>
      <c r="GD900">
        <v>0.0380887</v>
      </c>
      <c r="GE900">
        <v>0.0324012</v>
      </c>
      <c r="GF900">
        <v>0.106182</v>
      </c>
      <c r="GG900">
        <v>0.0930805</v>
      </c>
      <c r="GH900">
        <v>30517.2</v>
      </c>
      <c r="GI900">
        <v>30812.7</v>
      </c>
      <c r="GJ900">
        <v>29483.4</v>
      </c>
      <c r="GK900">
        <v>29448.8</v>
      </c>
      <c r="GL900">
        <v>34902.6</v>
      </c>
      <c r="GM900">
        <v>35504.1</v>
      </c>
      <c r="GN900">
        <v>41527.9</v>
      </c>
      <c r="GO900">
        <v>41967.5</v>
      </c>
      <c r="GP900">
        <v>1.93635</v>
      </c>
      <c r="GQ900">
        <v>1.9151</v>
      </c>
      <c r="GR900">
        <v>0.120327</v>
      </c>
      <c r="GS900">
        <v>0</v>
      </c>
      <c r="GT900">
        <v>25.248</v>
      </c>
      <c r="GU900">
        <v>999.9</v>
      </c>
      <c r="GV900">
        <v>51.4</v>
      </c>
      <c r="GW900">
        <v>31.5</v>
      </c>
      <c r="GX900">
        <v>26.4111</v>
      </c>
      <c r="GY900">
        <v>63.0736</v>
      </c>
      <c r="GZ900">
        <v>33.9784</v>
      </c>
      <c r="HA900">
        <v>1</v>
      </c>
      <c r="HB900">
        <v>-0.100689</v>
      </c>
      <c r="HC900">
        <v>0.162032</v>
      </c>
      <c r="HD900">
        <v>20.3348</v>
      </c>
      <c r="HE900">
        <v>5.21699</v>
      </c>
      <c r="HF900">
        <v>12.0099</v>
      </c>
      <c r="HG900">
        <v>4.98905</v>
      </c>
      <c r="HH900">
        <v>3.28855</v>
      </c>
      <c r="HI900">
        <v>9999</v>
      </c>
      <c r="HJ900">
        <v>9999</v>
      </c>
      <c r="HK900">
        <v>9999</v>
      </c>
      <c r="HL900">
        <v>158.3</v>
      </c>
      <c r="HM900">
        <v>1.86743</v>
      </c>
      <c r="HN900">
        <v>1.86646</v>
      </c>
      <c r="HO900">
        <v>1.8659</v>
      </c>
      <c r="HP900">
        <v>1.86584</v>
      </c>
      <c r="HQ900">
        <v>1.86768</v>
      </c>
      <c r="HR900">
        <v>1.87014</v>
      </c>
      <c r="HS900">
        <v>1.86878</v>
      </c>
      <c r="HT900">
        <v>1.87027</v>
      </c>
      <c r="HU900">
        <v>0</v>
      </c>
      <c r="HV900">
        <v>0</v>
      </c>
      <c r="HW900">
        <v>0</v>
      </c>
      <c r="HX900">
        <v>0</v>
      </c>
      <c r="HY900" t="s">
        <v>421</v>
      </c>
      <c r="HZ900" t="s">
        <v>422</v>
      </c>
      <c r="IA900" t="s">
        <v>423</v>
      </c>
      <c r="IB900" t="s">
        <v>423</v>
      </c>
      <c r="IC900" t="s">
        <v>423</v>
      </c>
      <c r="ID900" t="s">
        <v>423</v>
      </c>
      <c r="IE900">
        <v>0</v>
      </c>
      <c r="IF900">
        <v>100</v>
      </c>
      <c r="IG900">
        <v>100</v>
      </c>
      <c r="IH900">
        <v>-1.438</v>
      </c>
      <c r="II900">
        <v>-0.0871</v>
      </c>
      <c r="IJ900">
        <v>-0.9279119013753974</v>
      </c>
      <c r="IK900">
        <v>-0.003643892653284941</v>
      </c>
      <c r="IL900">
        <v>8.948238347276123E-07</v>
      </c>
      <c r="IM900">
        <v>-2.445980282225029E-10</v>
      </c>
      <c r="IN900">
        <v>-0.1764634167570225</v>
      </c>
      <c r="IO900">
        <v>-0.01042730378795286</v>
      </c>
      <c r="IP900">
        <v>0.00100284695746963</v>
      </c>
      <c r="IQ900">
        <v>-1.701466411570297E-05</v>
      </c>
      <c r="IR900">
        <v>2</v>
      </c>
      <c r="IS900">
        <v>2310</v>
      </c>
      <c r="IT900">
        <v>1</v>
      </c>
      <c r="IU900">
        <v>25</v>
      </c>
      <c r="IV900">
        <v>87.09999999999999</v>
      </c>
      <c r="IW900">
        <v>86.8</v>
      </c>
      <c r="IX900">
        <v>0.391846</v>
      </c>
      <c r="IY900">
        <v>2.2644</v>
      </c>
      <c r="IZ900">
        <v>1.39648</v>
      </c>
      <c r="JA900">
        <v>2.34985</v>
      </c>
      <c r="JB900">
        <v>1.49536</v>
      </c>
      <c r="JC900">
        <v>2.41577</v>
      </c>
      <c r="JD900">
        <v>36.152</v>
      </c>
      <c r="JE900">
        <v>24.1751</v>
      </c>
      <c r="JF900">
        <v>18</v>
      </c>
      <c r="JG900">
        <v>501.951</v>
      </c>
      <c r="JH900">
        <v>444.485</v>
      </c>
      <c r="JI900">
        <v>24.9997</v>
      </c>
      <c r="JJ900">
        <v>26.1405</v>
      </c>
      <c r="JK900">
        <v>30</v>
      </c>
      <c r="JL900">
        <v>26.1091</v>
      </c>
      <c r="JM900">
        <v>26.0508</v>
      </c>
      <c r="JN900">
        <v>7.824</v>
      </c>
      <c r="JO900">
        <v>28.2954</v>
      </c>
      <c r="JP900">
        <v>76.97499999999999</v>
      </c>
      <c r="JQ900">
        <v>25</v>
      </c>
      <c r="JR900">
        <v>99.2889</v>
      </c>
      <c r="JS900">
        <v>20.0545</v>
      </c>
      <c r="JT900">
        <v>100.821</v>
      </c>
      <c r="JU900">
        <v>100.789</v>
      </c>
    </row>
    <row r="901" spans="1:281">
      <c r="A901">
        <v>885</v>
      </c>
      <c r="B901">
        <v>1658954457.6</v>
      </c>
      <c r="C901">
        <v>12819.59999990463</v>
      </c>
      <c r="D901" t="s">
        <v>2208</v>
      </c>
      <c r="E901" t="s">
        <v>2209</v>
      </c>
      <c r="F901">
        <v>5</v>
      </c>
      <c r="G901" t="s">
        <v>2169</v>
      </c>
      <c r="H901" t="s">
        <v>416</v>
      </c>
      <c r="I901">
        <v>1658954449.814285</v>
      </c>
      <c r="J901">
        <f>(K901)/1000</f>
        <v>0</v>
      </c>
      <c r="K901">
        <f>IF(CZ901, AN901, AH901)</f>
        <v>0</v>
      </c>
      <c r="L901">
        <f>IF(CZ901, AI901, AG901)</f>
        <v>0</v>
      </c>
      <c r="M901">
        <f>DB901 - IF(AU901&gt;1, L901*CV901*100.0/(AW901*DP901), 0)</f>
        <v>0</v>
      </c>
      <c r="N901">
        <f>((T901-J901/2)*M901-L901)/(T901+J901/2)</f>
        <v>0</v>
      </c>
      <c r="O901">
        <f>N901*(DI901+DJ901)/1000.0</f>
        <v>0</v>
      </c>
      <c r="P901">
        <f>(DB901 - IF(AU901&gt;1, L901*CV901*100.0/(AW901*DP901), 0))*(DI901+DJ901)/1000.0</f>
        <v>0</v>
      </c>
      <c r="Q901">
        <f>2.0/((1/S901-1/R901)+SIGN(S901)*SQRT((1/S901-1/R901)*(1/S901-1/R901) + 4*CW901/((CW901+1)*(CW901+1))*(2*1/S901*1/R901-1/R901*1/R901)))</f>
        <v>0</v>
      </c>
      <c r="R901">
        <f>IF(LEFT(CX901,1)&lt;&gt;"0",IF(LEFT(CX901,1)="1",3.0,CY901),$D$5+$E$5*(DP901*DI901/($K$5*1000))+$F$5*(DP901*DI901/($K$5*1000))*MAX(MIN(CV901,$J$5),$I$5)*MAX(MIN(CV901,$J$5),$I$5)+$G$5*MAX(MIN(CV901,$J$5),$I$5)*(DP901*DI901/($K$5*1000))+$H$5*(DP901*DI901/($K$5*1000))*(DP901*DI901/($K$5*1000)))</f>
        <v>0</v>
      </c>
      <c r="S901">
        <f>J901*(1000-(1000*0.61365*exp(17.502*W901/(240.97+W901))/(DI901+DJ901)+DD901)/2)/(1000*0.61365*exp(17.502*W901/(240.97+W901))/(DI901+DJ901)-DD901)</f>
        <v>0</v>
      </c>
      <c r="T901">
        <f>1/((CW901+1)/(Q901/1.6)+1/(R901/1.37)) + CW901/((CW901+1)/(Q901/1.6) + CW901/(R901/1.37))</f>
        <v>0</v>
      </c>
      <c r="U901">
        <f>(CR901*CU901)</f>
        <v>0</v>
      </c>
      <c r="V901">
        <f>(DK901+(U901+2*0.95*5.67E-8*(((DK901+$B$7)+273)^4-(DK901+273)^4)-44100*J901)/(1.84*29.3*R901+8*0.95*5.67E-8*(DK901+273)^3))</f>
        <v>0</v>
      </c>
      <c r="W901">
        <f>($C$7*DL901+$D$7*DM901+$E$7*V901)</f>
        <v>0</v>
      </c>
      <c r="X901">
        <f>0.61365*exp(17.502*W901/(240.97+W901))</f>
        <v>0</v>
      </c>
      <c r="Y901">
        <f>(Z901/AA901*100)</f>
        <v>0</v>
      </c>
      <c r="Z901">
        <f>DD901*(DI901+DJ901)/1000</f>
        <v>0</v>
      </c>
      <c r="AA901">
        <f>0.61365*exp(17.502*DK901/(240.97+DK901))</f>
        <v>0</v>
      </c>
      <c r="AB901">
        <f>(X901-DD901*(DI901+DJ901)/1000)</f>
        <v>0</v>
      </c>
      <c r="AC901">
        <f>(-J901*44100)</f>
        <v>0</v>
      </c>
      <c r="AD901">
        <f>2*29.3*R901*0.92*(DK901-W901)</f>
        <v>0</v>
      </c>
      <c r="AE901">
        <f>2*0.95*5.67E-8*(((DK901+$B$7)+273)^4-(W901+273)^4)</f>
        <v>0</v>
      </c>
      <c r="AF901">
        <f>U901+AE901+AC901+AD901</f>
        <v>0</v>
      </c>
      <c r="AG901">
        <f>DH901*AU901*(DC901-DB901*(1000-AU901*DE901)/(1000-AU901*DD901))/(100*CV901)</f>
        <v>0</v>
      </c>
      <c r="AH901">
        <f>1000*DH901*AU901*(DD901-DE901)/(100*CV901*(1000-AU901*DD901))</f>
        <v>0</v>
      </c>
      <c r="AI901">
        <f>(AJ901 - AK901 - DI901*1E3/(8.314*(DK901+273.15)) * AM901/DH901 * AL901) * DH901/(100*CV901) * (1000 - DE901)/1000</f>
        <v>0</v>
      </c>
      <c r="AJ901">
        <v>117.9683137473328</v>
      </c>
      <c r="AK901">
        <v>132.2281696969697</v>
      </c>
      <c r="AL901">
        <v>-3.266776904715726</v>
      </c>
      <c r="AM901">
        <v>65.19830144557284</v>
      </c>
      <c r="AN901">
        <f>(AP901 - AO901 + DI901*1E3/(8.314*(DK901+273.15)) * AR901/DH901 * AQ901) * DH901/(100*CV901) * 1000/(1000 - AP901)</f>
        <v>0</v>
      </c>
      <c r="AO901">
        <v>20.07835004209597</v>
      </c>
      <c r="AP901">
        <v>23.60928242424243</v>
      </c>
      <c r="AQ901">
        <v>0.007890336674238829</v>
      </c>
      <c r="AR901">
        <v>84.68827923057005</v>
      </c>
      <c r="AS901">
        <v>8</v>
      </c>
      <c r="AT901">
        <v>2</v>
      </c>
      <c r="AU901">
        <f>IF(AS901*$H$13&gt;=AW901,1.0,(AW901/(AW901-AS901*$H$13)))</f>
        <v>0</v>
      </c>
      <c r="AV901">
        <f>(AU901-1)*100</f>
        <v>0</v>
      </c>
      <c r="AW901">
        <f>MAX(0,($B$13+$C$13*DP901)/(1+$D$13*DP901)*DI901/(DK901+273)*$E$13)</f>
        <v>0</v>
      </c>
      <c r="AX901" t="s">
        <v>417</v>
      </c>
      <c r="AY901" t="s">
        <v>417</v>
      </c>
      <c r="AZ901">
        <v>0</v>
      </c>
      <c r="BA901">
        <v>0</v>
      </c>
      <c r="BB901">
        <f>1-AZ901/BA901</f>
        <v>0</v>
      </c>
      <c r="BC901">
        <v>0</v>
      </c>
      <c r="BD901" t="s">
        <v>417</v>
      </c>
      <c r="BE901" t="s">
        <v>417</v>
      </c>
      <c r="BF901">
        <v>0</v>
      </c>
      <c r="BG901">
        <v>0</v>
      </c>
      <c r="BH901">
        <f>1-BF901/BG901</f>
        <v>0</v>
      </c>
      <c r="BI901">
        <v>0.5</v>
      </c>
      <c r="BJ901">
        <f>CS901</f>
        <v>0</v>
      </c>
      <c r="BK901">
        <f>L901</f>
        <v>0</v>
      </c>
      <c r="BL901">
        <f>BH901*BI901*BJ901</f>
        <v>0</v>
      </c>
      <c r="BM901">
        <f>(BK901-BC901)/BJ901</f>
        <v>0</v>
      </c>
      <c r="BN901">
        <f>(BA901-BG901)/BG901</f>
        <v>0</v>
      </c>
      <c r="BO901">
        <f>AZ901/(BB901+AZ901/BG901)</f>
        <v>0</v>
      </c>
      <c r="BP901" t="s">
        <v>417</v>
      </c>
      <c r="BQ901">
        <v>0</v>
      </c>
      <c r="BR901">
        <f>IF(BQ901&lt;&gt;0, BQ901, BO901)</f>
        <v>0</v>
      </c>
      <c r="BS901">
        <f>1-BR901/BG901</f>
        <v>0</v>
      </c>
      <c r="BT901">
        <f>(BG901-BF901)/(BG901-BR901)</f>
        <v>0</v>
      </c>
      <c r="BU901">
        <f>(BA901-BG901)/(BA901-BR901)</f>
        <v>0</v>
      </c>
      <c r="BV901">
        <f>(BG901-BF901)/(BG901-AZ901)</f>
        <v>0</v>
      </c>
      <c r="BW901">
        <f>(BA901-BG901)/(BA901-AZ901)</f>
        <v>0</v>
      </c>
      <c r="BX901">
        <f>(BT901*BR901/BF901)</f>
        <v>0</v>
      </c>
      <c r="BY901">
        <f>(1-BX901)</f>
        <v>0</v>
      </c>
      <c r="BZ901">
        <v>1394</v>
      </c>
      <c r="CA901">
        <v>300</v>
      </c>
      <c r="CB901">
        <v>300</v>
      </c>
      <c r="CC901">
        <v>300</v>
      </c>
      <c r="CD901">
        <v>10389.3</v>
      </c>
      <c r="CE901">
        <v>1221.96</v>
      </c>
      <c r="CF901">
        <v>-0.00688733</v>
      </c>
      <c r="CG901">
        <v>0.34</v>
      </c>
      <c r="CH901" t="s">
        <v>417</v>
      </c>
      <c r="CI901" t="s">
        <v>417</v>
      </c>
      <c r="CJ901" t="s">
        <v>417</v>
      </c>
      <c r="CK901" t="s">
        <v>417</v>
      </c>
      <c r="CL901" t="s">
        <v>417</v>
      </c>
      <c r="CM901" t="s">
        <v>417</v>
      </c>
      <c r="CN901" t="s">
        <v>417</v>
      </c>
      <c r="CO901" t="s">
        <v>417</v>
      </c>
      <c r="CP901" t="s">
        <v>417</v>
      </c>
      <c r="CQ901" t="s">
        <v>417</v>
      </c>
      <c r="CR901">
        <f>$B$11*DQ901+$C$11*DR901+$F$11*EC901*(1-EF901)</f>
        <v>0</v>
      </c>
      <c r="CS901">
        <f>CR901*CT901</f>
        <v>0</v>
      </c>
      <c r="CT901">
        <f>($B$11*$D$9+$C$11*$D$9+$F$11*((EP901+EH901)/MAX(EP901+EH901+EQ901, 0.1)*$I$9+EQ901/MAX(EP901+EH901+EQ901, 0.1)*$J$9))/($B$11+$C$11+$F$11)</f>
        <v>0</v>
      </c>
      <c r="CU901">
        <f>($B$11*$K$9+$C$11*$K$9+$F$11*((EP901+EH901)/MAX(EP901+EH901+EQ901, 0.1)*$P$9+EQ901/MAX(EP901+EH901+EQ901, 0.1)*$Q$9))/($B$11+$C$11+$F$11)</f>
        <v>0</v>
      </c>
      <c r="CV901">
        <v>6</v>
      </c>
      <c r="CW901">
        <v>0.5</v>
      </c>
      <c r="CX901" t="s">
        <v>418</v>
      </c>
      <c r="CY901">
        <v>2</v>
      </c>
      <c r="CZ901" t="b">
        <v>1</v>
      </c>
      <c r="DA901">
        <v>1658954449.814285</v>
      </c>
      <c r="DB901">
        <v>152.3635714285714</v>
      </c>
      <c r="DC901">
        <v>132.58125</v>
      </c>
      <c r="DD901">
        <v>23.58503571428572</v>
      </c>
      <c r="DE901">
        <v>20.01725357142857</v>
      </c>
      <c r="DF901">
        <v>153.8315</v>
      </c>
      <c r="DG901">
        <v>23.67207857142857</v>
      </c>
      <c r="DH901">
        <v>500.0604642857143</v>
      </c>
      <c r="DI901">
        <v>90.34580357142856</v>
      </c>
      <c r="DJ901">
        <v>0.1000049357142857</v>
      </c>
      <c r="DK901">
        <v>26.98023571428572</v>
      </c>
      <c r="DL901">
        <v>27.22267857142857</v>
      </c>
      <c r="DM901">
        <v>999.9000000000002</v>
      </c>
      <c r="DN901">
        <v>0</v>
      </c>
      <c r="DO901">
        <v>0</v>
      </c>
      <c r="DP901">
        <v>10002.87214285714</v>
      </c>
      <c r="DQ901">
        <v>0</v>
      </c>
      <c r="DR901">
        <v>11.24105714285714</v>
      </c>
      <c r="DS901">
        <v>19.782325</v>
      </c>
      <c r="DT901">
        <v>156.0437857142857</v>
      </c>
      <c r="DU901">
        <v>135.2884642857143</v>
      </c>
      <c r="DV901">
        <v>3.567790714285714</v>
      </c>
      <c r="DW901">
        <v>132.58125</v>
      </c>
      <c r="DX901">
        <v>20.01725357142857</v>
      </c>
      <c r="DY901">
        <v>2.130807857142857</v>
      </c>
      <c r="DZ901">
        <v>1.808473928571428</v>
      </c>
      <c r="EA901">
        <v>18.45137857142857</v>
      </c>
      <c r="EB901">
        <v>15.86016785714286</v>
      </c>
      <c r="EC901">
        <v>1999.995714285714</v>
      </c>
      <c r="ED901">
        <v>0.9800036428571429</v>
      </c>
      <c r="EE901">
        <v>0.0199963</v>
      </c>
      <c r="EF901">
        <v>0</v>
      </c>
      <c r="EG901">
        <v>561.8227142857144</v>
      </c>
      <c r="EH901">
        <v>5.00097</v>
      </c>
      <c r="EI901">
        <v>11257.98214285714</v>
      </c>
      <c r="EJ901">
        <v>16707.55</v>
      </c>
      <c r="EK901">
        <v>38.48639285714285</v>
      </c>
      <c r="EL901">
        <v>39.36582142857142</v>
      </c>
      <c r="EM901">
        <v>38.21846428571428</v>
      </c>
      <c r="EN901">
        <v>39.39932142857143</v>
      </c>
      <c r="EO901">
        <v>39.41932142857142</v>
      </c>
      <c r="EP901">
        <v>1955.1025</v>
      </c>
      <c r="EQ901">
        <v>39.89178571428572</v>
      </c>
      <c r="ER901">
        <v>0</v>
      </c>
      <c r="ES901">
        <v>5251.799999952316</v>
      </c>
      <c r="ET901">
        <v>0</v>
      </c>
      <c r="EU901">
        <v>561.8558076923077</v>
      </c>
      <c r="EV901">
        <v>2.308068369957903</v>
      </c>
      <c r="EW901">
        <v>105.777777645274</v>
      </c>
      <c r="EX901">
        <v>11258.58461538461</v>
      </c>
      <c r="EY901">
        <v>15</v>
      </c>
      <c r="EZ901">
        <v>1658949246.1</v>
      </c>
      <c r="FA901" t="s">
        <v>1397</v>
      </c>
      <c r="FB901">
        <v>1658949228.6</v>
      </c>
      <c r="FC901">
        <v>1658949246.1</v>
      </c>
      <c r="FD901">
        <v>1</v>
      </c>
      <c r="FE901">
        <v>1.075</v>
      </c>
      <c r="FF901">
        <v>0.018</v>
      </c>
      <c r="FG901">
        <v>-2.327</v>
      </c>
      <c r="FH901">
        <v>-0.178</v>
      </c>
      <c r="FI901">
        <v>420</v>
      </c>
      <c r="FJ901">
        <v>13</v>
      </c>
      <c r="FK901">
        <v>0.09</v>
      </c>
      <c r="FL901">
        <v>0.02</v>
      </c>
      <c r="FM901">
        <v>19.37483414634146</v>
      </c>
      <c r="FN901">
        <v>7.71153658536587</v>
      </c>
      <c r="FO901">
        <v>0.7618592580509406</v>
      </c>
      <c r="FP901">
        <v>0</v>
      </c>
      <c r="FQ901">
        <v>561.7808823529411</v>
      </c>
      <c r="FR901">
        <v>1.910282663941324</v>
      </c>
      <c r="FS901">
        <v>0.3222490601187356</v>
      </c>
      <c r="FT901">
        <v>0</v>
      </c>
      <c r="FU901">
        <v>3.594184390243902</v>
      </c>
      <c r="FV901">
        <v>-0.6059090592334468</v>
      </c>
      <c r="FW901">
        <v>0.06509181388150349</v>
      </c>
      <c r="FX901">
        <v>0</v>
      </c>
      <c r="FY901">
        <v>0</v>
      </c>
      <c r="FZ901">
        <v>3</v>
      </c>
      <c r="GA901" t="s">
        <v>439</v>
      </c>
      <c r="GB901">
        <v>2.98383</v>
      </c>
      <c r="GC901">
        <v>2.71565</v>
      </c>
      <c r="GD901">
        <v>0.0341023</v>
      </c>
      <c r="GE901">
        <v>0.028165</v>
      </c>
      <c r="GF901">
        <v>0.106285</v>
      </c>
      <c r="GG901">
        <v>0.0931038</v>
      </c>
      <c r="GH901">
        <v>30643.6</v>
      </c>
      <c r="GI901">
        <v>30947.6</v>
      </c>
      <c r="GJ901">
        <v>29483.4</v>
      </c>
      <c r="GK901">
        <v>29448.8</v>
      </c>
      <c r="GL901">
        <v>34898.3</v>
      </c>
      <c r="GM901">
        <v>35503.2</v>
      </c>
      <c r="GN901">
        <v>41527.8</v>
      </c>
      <c r="GO901">
        <v>41967.7</v>
      </c>
      <c r="GP901">
        <v>1.9361</v>
      </c>
      <c r="GQ901">
        <v>1.91497</v>
      </c>
      <c r="GR901">
        <v>0.118967</v>
      </c>
      <c r="GS901">
        <v>0</v>
      </c>
      <c r="GT901">
        <v>25.248</v>
      </c>
      <c r="GU901">
        <v>999.9</v>
      </c>
      <c r="GV901">
        <v>51.4</v>
      </c>
      <c r="GW901">
        <v>31.5</v>
      </c>
      <c r="GX901">
        <v>26.4073</v>
      </c>
      <c r="GY901">
        <v>63.2336</v>
      </c>
      <c r="GZ901">
        <v>33.3774</v>
      </c>
      <c r="HA901">
        <v>1</v>
      </c>
      <c r="HB901">
        <v>-0.100401</v>
      </c>
      <c r="HC901">
        <v>0.160656</v>
      </c>
      <c r="HD901">
        <v>20.3348</v>
      </c>
      <c r="HE901">
        <v>5.21729</v>
      </c>
      <c r="HF901">
        <v>12.0099</v>
      </c>
      <c r="HG901">
        <v>4.98925</v>
      </c>
      <c r="HH901">
        <v>3.28865</v>
      </c>
      <c r="HI901">
        <v>9999</v>
      </c>
      <c r="HJ901">
        <v>9999</v>
      </c>
      <c r="HK901">
        <v>9999</v>
      </c>
      <c r="HL901">
        <v>158.3</v>
      </c>
      <c r="HM901">
        <v>1.86745</v>
      </c>
      <c r="HN901">
        <v>1.86646</v>
      </c>
      <c r="HO901">
        <v>1.86588</v>
      </c>
      <c r="HP901">
        <v>1.86584</v>
      </c>
      <c r="HQ901">
        <v>1.86768</v>
      </c>
      <c r="HR901">
        <v>1.87014</v>
      </c>
      <c r="HS901">
        <v>1.86878</v>
      </c>
      <c r="HT901">
        <v>1.87026</v>
      </c>
      <c r="HU901">
        <v>0</v>
      </c>
      <c r="HV901">
        <v>0</v>
      </c>
      <c r="HW901">
        <v>0</v>
      </c>
      <c r="HX901">
        <v>0</v>
      </c>
      <c r="HY901" t="s">
        <v>421</v>
      </c>
      <c r="HZ901" t="s">
        <v>422</v>
      </c>
      <c r="IA901" t="s">
        <v>423</v>
      </c>
      <c r="IB901" t="s">
        <v>423</v>
      </c>
      <c r="IC901" t="s">
        <v>423</v>
      </c>
      <c r="ID901" t="s">
        <v>423</v>
      </c>
      <c r="IE901">
        <v>0</v>
      </c>
      <c r="IF901">
        <v>100</v>
      </c>
      <c r="IG901">
        <v>100</v>
      </c>
      <c r="IH901">
        <v>-1.383</v>
      </c>
      <c r="II901">
        <v>-0.0868</v>
      </c>
      <c r="IJ901">
        <v>-0.9279119013753974</v>
      </c>
      <c r="IK901">
        <v>-0.003643892653284941</v>
      </c>
      <c r="IL901">
        <v>8.948238347276123E-07</v>
      </c>
      <c r="IM901">
        <v>-2.445980282225029E-10</v>
      </c>
      <c r="IN901">
        <v>-0.1764634167570225</v>
      </c>
      <c r="IO901">
        <v>-0.01042730378795286</v>
      </c>
      <c r="IP901">
        <v>0.00100284695746963</v>
      </c>
      <c r="IQ901">
        <v>-1.701466411570297E-05</v>
      </c>
      <c r="IR901">
        <v>2</v>
      </c>
      <c r="IS901">
        <v>2310</v>
      </c>
      <c r="IT901">
        <v>1</v>
      </c>
      <c r="IU901">
        <v>25</v>
      </c>
      <c r="IV901">
        <v>87.2</v>
      </c>
      <c r="IW901">
        <v>86.90000000000001</v>
      </c>
      <c r="IX901">
        <v>0.356445</v>
      </c>
      <c r="IY901">
        <v>2.27051</v>
      </c>
      <c r="IZ901">
        <v>1.39648</v>
      </c>
      <c r="JA901">
        <v>2.35229</v>
      </c>
      <c r="JB901">
        <v>1.49536</v>
      </c>
      <c r="JC901">
        <v>2.40234</v>
      </c>
      <c r="JD901">
        <v>36.1754</v>
      </c>
      <c r="JE901">
        <v>24.1751</v>
      </c>
      <c r="JF901">
        <v>18</v>
      </c>
      <c r="JG901">
        <v>501.805</v>
      </c>
      <c r="JH901">
        <v>444.409</v>
      </c>
      <c r="JI901">
        <v>24.9997</v>
      </c>
      <c r="JJ901">
        <v>26.1407</v>
      </c>
      <c r="JK901">
        <v>30.0002</v>
      </c>
      <c r="JL901">
        <v>26.1104</v>
      </c>
      <c r="JM901">
        <v>26.0508</v>
      </c>
      <c r="JN901">
        <v>7.11779</v>
      </c>
      <c r="JO901">
        <v>28.2954</v>
      </c>
      <c r="JP901">
        <v>76.97499999999999</v>
      </c>
      <c r="JQ901">
        <v>25</v>
      </c>
      <c r="JR901">
        <v>79.2518</v>
      </c>
      <c r="JS901">
        <v>20.0174</v>
      </c>
      <c r="JT901">
        <v>100.821</v>
      </c>
      <c r="JU901">
        <v>100.79</v>
      </c>
    </row>
    <row r="902" spans="1:281">
      <c r="A902">
        <v>886</v>
      </c>
      <c r="B902">
        <v>1658954462.6</v>
      </c>
      <c r="C902">
        <v>12824.59999990463</v>
      </c>
      <c r="D902" t="s">
        <v>2210</v>
      </c>
      <c r="E902" t="s">
        <v>2211</v>
      </c>
      <c r="F902">
        <v>5</v>
      </c>
      <c r="G902" t="s">
        <v>2169</v>
      </c>
      <c r="H902" t="s">
        <v>416</v>
      </c>
      <c r="I902">
        <v>1658954455.1</v>
      </c>
      <c r="J902">
        <f>(K902)/1000</f>
        <v>0</v>
      </c>
      <c r="K902">
        <f>IF(CZ902, AN902, AH902)</f>
        <v>0</v>
      </c>
      <c r="L902">
        <f>IF(CZ902, AI902, AG902)</f>
        <v>0</v>
      </c>
      <c r="M902">
        <f>DB902 - IF(AU902&gt;1, L902*CV902*100.0/(AW902*DP902), 0)</f>
        <v>0</v>
      </c>
      <c r="N902">
        <f>((T902-J902/2)*M902-L902)/(T902+J902/2)</f>
        <v>0</v>
      </c>
      <c r="O902">
        <f>N902*(DI902+DJ902)/1000.0</f>
        <v>0</v>
      </c>
      <c r="P902">
        <f>(DB902 - IF(AU902&gt;1, L902*CV902*100.0/(AW902*DP902), 0))*(DI902+DJ902)/1000.0</f>
        <v>0</v>
      </c>
      <c r="Q902">
        <f>2.0/((1/S902-1/R902)+SIGN(S902)*SQRT((1/S902-1/R902)*(1/S902-1/R902) + 4*CW902/((CW902+1)*(CW902+1))*(2*1/S902*1/R902-1/R902*1/R902)))</f>
        <v>0</v>
      </c>
      <c r="R902">
        <f>IF(LEFT(CX902,1)&lt;&gt;"0",IF(LEFT(CX902,1)="1",3.0,CY902),$D$5+$E$5*(DP902*DI902/($K$5*1000))+$F$5*(DP902*DI902/($K$5*1000))*MAX(MIN(CV902,$J$5),$I$5)*MAX(MIN(CV902,$J$5),$I$5)+$G$5*MAX(MIN(CV902,$J$5),$I$5)*(DP902*DI902/($K$5*1000))+$H$5*(DP902*DI902/($K$5*1000))*(DP902*DI902/($K$5*1000)))</f>
        <v>0</v>
      </c>
      <c r="S902">
        <f>J902*(1000-(1000*0.61365*exp(17.502*W902/(240.97+W902))/(DI902+DJ902)+DD902)/2)/(1000*0.61365*exp(17.502*W902/(240.97+W902))/(DI902+DJ902)-DD902)</f>
        <v>0</v>
      </c>
      <c r="T902">
        <f>1/((CW902+1)/(Q902/1.6)+1/(R902/1.37)) + CW902/((CW902+1)/(Q902/1.6) + CW902/(R902/1.37))</f>
        <v>0</v>
      </c>
      <c r="U902">
        <f>(CR902*CU902)</f>
        <v>0</v>
      </c>
      <c r="V902">
        <f>(DK902+(U902+2*0.95*5.67E-8*(((DK902+$B$7)+273)^4-(DK902+273)^4)-44100*J902)/(1.84*29.3*R902+8*0.95*5.67E-8*(DK902+273)^3))</f>
        <v>0</v>
      </c>
      <c r="W902">
        <f>($C$7*DL902+$D$7*DM902+$E$7*V902)</f>
        <v>0</v>
      </c>
      <c r="X902">
        <f>0.61365*exp(17.502*W902/(240.97+W902))</f>
        <v>0</v>
      </c>
      <c r="Y902">
        <f>(Z902/AA902*100)</f>
        <v>0</v>
      </c>
      <c r="Z902">
        <f>DD902*(DI902+DJ902)/1000</f>
        <v>0</v>
      </c>
      <c r="AA902">
        <f>0.61365*exp(17.502*DK902/(240.97+DK902))</f>
        <v>0</v>
      </c>
      <c r="AB902">
        <f>(X902-DD902*(DI902+DJ902)/1000)</f>
        <v>0</v>
      </c>
      <c r="AC902">
        <f>(-J902*44100)</f>
        <v>0</v>
      </c>
      <c r="AD902">
        <f>2*29.3*R902*0.92*(DK902-W902)</f>
        <v>0</v>
      </c>
      <c r="AE902">
        <f>2*0.95*5.67E-8*(((DK902+$B$7)+273)^4-(W902+273)^4)</f>
        <v>0</v>
      </c>
      <c r="AF902">
        <f>U902+AE902+AC902+AD902</f>
        <v>0</v>
      </c>
      <c r="AG902">
        <f>DH902*AU902*(DC902-DB902*(1000-AU902*DE902)/(1000-AU902*DD902))/(100*CV902)</f>
        <v>0</v>
      </c>
      <c r="AH902">
        <f>1000*DH902*AU902*(DD902-DE902)/(100*CV902*(1000-AU902*DD902))</f>
        <v>0</v>
      </c>
      <c r="AI902">
        <f>(AJ902 - AK902 - DI902*1E3/(8.314*(DK902+273.15)) * AM902/DH902 * AL902) * DH902/(100*CV902) * (1000 - DE902)/1000</f>
        <v>0</v>
      </c>
      <c r="AJ902">
        <v>100.8411715896426</v>
      </c>
      <c r="AK902">
        <v>115.7668</v>
      </c>
      <c r="AL902">
        <v>-3.290564019414845</v>
      </c>
      <c r="AM902">
        <v>65.19830144557284</v>
      </c>
      <c r="AN902">
        <f>(AP902 - AO902 + DI902*1E3/(8.314*(DK902+273.15)) * AR902/DH902 * AQ902) * DH902/(100*CV902) * 1000/(1000 - AP902)</f>
        <v>0</v>
      </c>
      <c r="AO902">
        <v>20.08235800514712</v>
      </c>
      <c r="AP902">
        <v>23.62807393939393</v>
      </c>
      <c r="AQ902">
        <v>0.002076129634842502</v>
      </c>
      <c r="AR902">
        <v>84.68827923057005</v>
      </c>
      <c r="AS902">
        <v>7</v>
      </c>
      <c r="AT902">
        <v>1</v>
      </c>
      <c r="AU902">
        <f>IF(AS902*$H$13&gt;=AW902,1.0,(AW902/(AW902-AS902*$H$13)))</f>
        <v>0</v>
      </c>
      <c r="AV902">
        <f>(AU902-1)*100</f>
        <v>0</v>
      </c>
      <c r="AW902">
        <f>MAX(0,($B$13+$C$13*DP902)/(1+$D$13*DP902)*DI902/(DK902+273)*$E$13)</f>
        <v>0</v>
      </c>
      <c r="AX902" t="s">
        <v>417</v>
      </c>
      <c r="AY902" t="s">
        <v>417</v>
      </c>
      <c r="AZ902">
        <v>0</v>
      </c>
      <c r="BA902">
        <v>0</v>
      </c>
      <c r="BB902">
        <f>1-AZ902/BA902</f>
        <v>0</v>
      </c>
      <c r="BC902">
        <v>0</v>
      </c>
      <c r="BD902" t="s">
        <v>417</v>
      </c>
      <c r="BE902" t="s">
        <v>417</v>
      </c>
      <c r="BF902">
        <v>0</v>
      </c>
      <c r="BG902">
        <v>0</v>
      </c>
      <c r="BH902">
        <f>1-BF902/BG902</f>
        <v>0</v>
      </c>
      <c r="BI902">
        <v>0.5</v>
      </c>
      <c r="BJ902">
        <f>CS902</f>
        <v>0</v>
      </c>
      <c r="BK902">
        <f>L902</f>
        <v>0</v>
      </c>
      <c r="BL902">
        <f>BH902*BI902*BJ902</f>
        <v>0</v>
      </c>
      <c r="BM902">
        <f>(BK902-BC902)/BJ902</f>
        <v>0</v>
      </c>
      <c r="BN902">
        <f>(BA902-BG902)/BG902</f>
        <v>0</v>
      </c>
      <c r="BO902">
        <f>AZ902/(BB902+AZ902/BG902)</f>
        <v>0</v>
      </c>
      <c r="BP902" t="s">
        <v>417</v>
      </c>
      <c r="BQ902">
        <v>0</v>
      </c>
      <c r="BR902">
        <f>IF(BQ902&lt;&gt;0, BQ902, BO902)</f>
        <v>0</v>
      </c>
      <c r="BS902">
        <f>1-BR902/BG902</f>
        <v>0</v>
      </c>
      <c r="BT902">
        <f>(BG902-BF902)/(BG902-BR902)</f>
        <v>0</v>
      </c>
      <c r="BU902">
        <f>(BA902-BG902)/(BA902-BR902)</f>
        <v>0</v>
      </c>
      <c r="BV902">
        <f>(BG902-BF902)/(BG902-AZ902)</f>
        <v>0</v>
      </c>
      <c r="BW902">
        <f>(BA902-BG902)/(BA902-AZ902)</f>
        <v>0</v>
      </c>
      <c r="BX902">
        <f>(BT902*BR902/BF902)</f>
        <v>0</v>
      </c>
      <c r="BY902">
        <f>(1-BX902)</f>
        <v>0</v>
      </c>
      <c r="BZ902">
        <v>1394</v>
      </c>
      <c r="CA902">
        <v>300</v>
      </c>
      <c r="CB902">
        <v>300</v>
      </c>
      <c r="CC902">
        <v>300</v>
      </c>
      <c r="CD902">
        <v>10389.3</v>
      </c>
      <c r="CE902">
        <v>1221.96</v>
      </c>
      <c r="CF902">
        <v>-0.00688733</v>
      </c>
      <c r="CG902">
        <v>0.34</v>
      </c>
      <c r="CH902" t="s">
        <v>417</v>
      </c>
      <c r="CI902" t="s">
        <v>417</v>
      </c>
      <c r="CJ902" t="s">
        <v>417</v>
      </c>
      <c r="CK902" t="s">
        <v>417</v>
      </c>
      <c r="CL902" t="s">
        <v>417</v>
      </c>
      <c r="CM902" t="s">
        <v>417</v>
      </c>
      <c r="CN902" t="s">
        <v>417</v>
      </c>
      <c r="CO902" t="s">
        <v>417</v>
      </c>
      <c r="CP902" t="s">
        <v>417</v>
      </c>
      <c r="CQ902" t="s">
        <v>417</v>
      </c>
      <c r="CR902">
        <f>$B$11*DQ902+$C$11*DR902+$F$11*EC902*(1-EF902)</f>
        <v>0</v>
      </c>
      <c r="CS902">
        <f>CR902*CT902</f>
        <v>0</v>
      </c>
      <c r="CT902">
        <f>($B$11*$D$9+$C$11*$D$9+$F$11*((EP902+EH902)/MAX(EP902+EH902+EQ902, 0.1)*$I$9+EQ902/MAX(EP902+EH902+EQ902, 0.1)*$J$9))/($B$11+$C$11+$F$11)</f>
        <v>0</v>
      </c>
      <c r="CU902">
        <f>($B$11*$K$9+$C$11*$K$9+$F$11*((EP902+EH902)/MAX(EP902+EH902+EQ902, 0.1)*$P$9+EQ902/MAX(EP902+EH902+EQ902, 0.1)*$Q$9))/($B$11+$C$11+$F$11)</f>
        <v>0</v>
      </c>
      <c r="CV902">
        <v>6</v>
      </c>
      <c r="CW902">
        <v>0.5</v>
      </c>
      <c r="CX902" t="s">
        <v>418</v>
      </c>
      <c r="CY902">
        <v>2</v>
      </c>
      <c r="CZ902" t="b">
        <v>1</v>
      </c>
      <c r="DA902">
        <v>1658954455.1</v>
      </c>
      <c r="DB902">
        <v>135.467037037037</v>
      </c>
      <c r="DC902">
        <v>114.9362</v>
      </c>
      <c r="DD902">
        <v>23.5944962962963</v>
      </c>
      <c r="DE902">
        <v>20.06361111111111</v>
      </c>
      <c r="DF902">
        <v>136.8774074074074</v>
      </c>
      <c r="DG902">
        <v>23.68145185185185</v>
      </c>
      <c r="DH902">
        <v>500.0534814814815</v>
      </c>
      <c r="DI902">
        <v>90.34515185185184</v>
      </c>
      <c r="DJ902">
        <v>0.09997487777777778</v>
      </c>
      <c r="DK902">
        <v>26.98492962962963</v>
      </c>
      <c r="DL902">
        <v>27.20907037037037</v>
      </c>
      <c r="DM902">
        <v>999.9000000000001</v>
      </c>
      <c r="DN902">
        <v>0</v>
      </c>
      <c r="DO902">
        <v>0</v>
      </c>
      <c r="DP902">
        <v>10004.50444444445</v>
      </c>
      <c r="DQ902">
        <v>0</v>
      </c>
      <c r="DR902">
        <v>11.21699629629629</v>
      </c>
      <c r="DS902">
        <v>20.53084814814815</v>
      </c>
      <c r="DT902">
        <v>138.7401111111111</v>
      </c>
      <c r="DU902">
        <v>117.2890555555555</v>
      </c>
      <c r="DV902">
        <v>3.530883703703703</v>
      </c>
      <c r="DW902">
        <v>114.9362</v>
      </c>
      <c r="DX902">
        <v>20.06361111111111</v>
      </c>
      <c r="DY902">
        <v>2.131647777777778</v>
      </c>
      <c r="DZ902">
        <v>1.81264962962963</v>
      </c>
      <c r="EA902">
        <v>18.45765925925926</v>
      </c>
      <c r="EB902">
        <v>15.89629259259259</v>
      </c>
      <c r="EC902">
        <v>1999.962592592592</v>
      </c>
      <c r="ED902">
        <v>0.9799994444444445</v>
      </c>
      <c r="EE902">
        <v>0.02000036296296296</v>
      </c>
      <c r="EF902">
        <v>0</v>
      </c>
      <c r="EG902">
        <v>562.1321481481481</v>
      </c>
      <c r="EH902">
        <v>5.00097</v>
      </c>
      <c r="EI902">
        <v>11267.90740740741</v>
      </c>
      <c r="EJ902">
        <v>16707.24814814815</v>
      </c>
      <c r="EK902">
        <v>38.60392592592593</v>
      </c>
      <c r="EL902">
        <v>39.49277777777777</v>
      </c>
      <c r="EM902">
        <v>38.32844444444444</v>
      </c>
      <c r="EN902">
        <v>39.57385185185184</v>
      </c>
      <c r="EO902">
        <v>39.53674074074074</v>
      </c>
      <c r="EP902">
        <v>1955.062592592593</v>
      </c>
      <c r="EQ902">
        <v>39.89851851851852</v>
      </c>
      <c r="ER902">
        <v>0</v>
      </c>
      <c r="ES902">
        <v>5256.599999904633</v>
      </c>
      <c r="ET902">
        <v>0</v>
      </c>
      <c r="EU902">
        <v>562.1552692307692</v>
      </c>
      <c r="EV902">
        <v>3.60871795034993</v>
      </c>
      <c r="EW902">
        <v>131.3264957842194</v>
      </c>
      <c r="EX902">
        <v>11267.89615384615</v>
      </c>
      <c r="EY902">
        <v>15</v>
      </c>
      <c r="EZ902">
        <v>1658949246.1</v>
      </c>
      <c r="FA902" t="s">
        <v>1397</v>
      </c>
      <c r="FB902">
        <v>1658949228.6</v>
      </c>
      <c r="FC902">
        <v>1658949246.1</v>
      </c>
      <c r="FD902">
        <v>1</v>
      </c>
      <c r="FE902">
        <v>1.075</v>
      </c>
      <c r="FF902">
        <v>0.018</v>
      </c>
      <c r="FG902">
        <v>-2.327</v>
      </c>
      <c r="FH902">
        <v>-0.178</v>
      </c>
      <c r="FI902">
        <v>420</v>
      </c>
      <c r="FJ902">
        <v>13</v>
      </c>
      <c r="FK902">
        <v>0.09</v>
      </c>
      <c r="FL902">
        <v>0.02</v>
      </c>
      <c r="FM902">
        <v>20.1457625</v>
      </c>
      <c r="FN902">
        <v>8.478397373358279</v>
      </c>
      <c r="FO902">
        <v>0.8164788009150942</v>
      </c>
      <c r="FP902">
        <v>0</v>
      </c>
      <c r="FQ902">
        <v>561.9873235294117</v>
      </c>
      <c r="FR902">
        <v>3.118854089557429</v>
      </c>
      <c r="FS902">
        <v>0.4007154425736046</v>
      </c>
      <c r="FT902">
        <v>0</v>
      </c>
      <c r="FU902">
        <v>3.560386250000001</v>
      </c>
      <c r="FV902">
        <v>-0.3949088555347038</v>
      </c>
      <c r="FW902">
        <v>0.05324407266013276</v>
      </c>
      <c r="FX902">
        <v>0</v>
      </c>
      <c r="FY902">
        <v>0</v>
      </c>
      <c r="FZ902">
        <v>3</v>
      </c>
      <c r="GA902" t="s">
        <v>439</v>
      </c>
      <c r="GB902">
        <v>2.98347</v>
      </c>
      <c r="GC902">
        <v>2.71557</v>
      </c>
      <c r="GD902">
        <v>0.0300114</v>
      </c>
      <c r="GE902">
        <v>0.0238502</v>
      </c>
      <c r="GF902">
        <v>0.106344</v>
      </c>
      <c r="GG902">
        <v>0.0930507</v>
      </c>
      <c r="GH902">
        <v>30773.3</v>
      </c>
      <c r="GI902">
        <v>31085</v>
      </c>
      <c r="GJ902">
        <v>29483.3</v>
      </c>
      <c r="GK902">
        <v>29448.8</v>
      </c>
      <c r="GL902">
        <v>34896</v>
      </c>
      <c r="GM902">
        <v>35505.1</v>
      </c>
      <c r="GN902">
        <v>41527.9</v>
      </c>
      <c r="GO902">
        <v>41967.5</v>
      </c>
      <c r="GP902">
        <v>1.93625</v>
      </c>
      <c r="GQ902">
        <v>1.91478</v>
      </c>
      <c r="GR902">
        <v>0.119619</v>
      </c>
      <c r="GS902">
        <v>0</v>
      </c>
      <c r="GT902">
        <v>25.2467</v>
      </c>
      <c r="GU902">
        <v>999.9</v>
      </c>
      <c r="GV902">
        <v>51.4</v>
      </c>
      <c r="GW902">
        <v>31.5</v>
      </c>
      <c r="GX902">
        <v>26.407</v>
      </c>
      <c r="GY902">
        <v>63.1236</v>
      </c>
      <c r="GZ902">
        <v>33.7941</v>
      </c>
      <c r="HA902">
        <v>1</v>
      </c>
      <c r="HB902">
        <v>-0.100661</v>
      </c>
      <c r="HC902">
        <v>0.159444</v>
      </c>
      <c r="HD902">
        <v>20.3348</v>
      </c>
      <c r="HE902">
        <v>5.21699</v>
      </c>
      <c r="HF902">
        <v>12.0099</v>
      </c>
      <c r="HG902">
        <v>4.989</v>
      </c>
      <c r="HH902">
        <v>3.28865</v>
      </c>
      <c r="HI902">
        <v>9999</v>
      </c>
      <c r="HJ902">
        <v>9999</v>
      </c>
      <c r="HK902">
        <v>9999</v>
      </c>
      <c r="HL902">
        <v>158.3</v>
      </c>
      <c r="HM902">
        <v>1.86746</v>
      </c>
      <c r="HN902">
        <v>1.86646</v>
      </c>
      <c r="HO902">
        <v>1.86591</v>
      </c>
      <c r="HP902">
        <v>1.86584</v>
      </c>
      <c r="HQ902">
        <v>1.86768</v>
      </c>
      <c r="HR902">
        <v>1.87012</v>
      </c>
      <c r="HS902">
        <v>1.86876</v>
      </c>
      <c r="HT902">
        <v>1.87027</v>
      </c>
      <c r="HU902">
        <v>0</v>
      </c>
      <c r="HV902">
        <v>0</v>
      </c>
      <c r="HW902">
        <v>0</v>
      </c>
      <c r="HX902">
        <v>0</v>
      </c>
      <c r="HY902" t="s">
        <v>421</v>
      </c>
      <c r="HZ902" t="s">
        <v>422</v>
      </c>
      <c r="IA902" t="s">
        <v>423</v>
      </c>
      <c r="IB902" t="s">
        <v>423</v>
      </c>
      <c r="IC902" t="s">
        <v>423</v>
      </c>
      <c r="ID902" t="s">
        <v>423</v>
      </c>
      <c r="IE902">
        <v>0</v>
      </c>
      <c r="IF902">
        <v>100</v>
      </c>
      <c r="IG902">
        <v>100</v>
      </c>
      <c r="IH902">
        <v>-1.328</v>
      </c>
      <c r="II902">
        <v>-0.0867</v>
      </c>
      <c r="IJ902">
        <v>-0.9279119013753974</v>
      </c>
      <c r="IK902">
        <v>-0.003643892653284941</v>
      </c>
      <c r="IL902">
        <v>8.948238347276123E-07</v>
      </c>
      <c r="IM902">
        <v>-2.445980282225029E-10</v>
      </c>
      <c r="IN902">
        <v>-0.1764634167570225</v>
      </c>
      <c r="IO902">
        <v>-0.01042730378795286</v>
      </c>
      <c r="IP902">
        <v>0.00100284695746963</v>
      </c>
      <c r="IQ902">
        <v>-1.701466411570297E-05</v>
      </c>
      <c r="IR902">
        <v>2</v>
      </c>
      <c r="IS902">
        <v>2310</v>
      </c>
      <c r="IT902">
        <v>1</v>
      </c>
      <c r="IU902">
        <v>25</v>
      </c>
      <c r="IV902">
        <v>87.2</v>
      </c>
      <c r="IW902">
        <v>86.90000000000001</v>
      </c>
      <c r="IX902">
        <v>0.316162</v>
      </c>
      <c r="IY902">
        <v>2.27539</v>
      </c>
      <c r="IZ902">
        <v>1.39648</v>
      </c>
      <c r="JA902">
        <v>2.34985</v>
      </c>
      <c r="JB902">
        <v>1.49536</v>
      </c>
      <c r="JC902">
        <v>2.39624</v>
      </c>
      <c r="JD902">
        <v>36.152</v>
      </c>
      <c r="JE902">
        <v>24.1751</v>
      </c>
      <c r="JF902">
        <v>18</v>
      </c>
      <c r="JG902">
        <v>501.9</v>
      </c>
      <c r="JH902">
        <v>444.287</v>
      </c>
      <c r="JI902">
        <v>24.9996</v>
      </c>
      <c r="JJ902">
        <v>26.1427</v>
      </c>
      <c r="JK902">
        <v>30.0001</v>
      </c>
      <c r="JL902">
        <v>26.1104</v>
      </c>
      <c r="JM902">
        <v>26.0508</v>
      </c>
      <c r="JN902">
        <v>6.33185</v>
      </c>
      <c r="JO902">
        <v>28.2954</v>
      </c>
      <c r="JP902">
        <v>76.5962</v>
      </c>
      <c r="JQ902">
        <v>25</v>
      </c>
      <c r="JR902">
        <v>65.8545</v>
      </c>
      <c r="JS902">
        <v>19.9811</v>
      </c>
      <c r="JT902">
        <v>100.821</v>
      </c>
      <c r="JU902">
        <v>100.789</v>
      </c>
    </row>
    <row r="903" spans="1:281">
      <c r="A903">
        <v>887</v>
      </c>
      <c r="B903">
        <v>1658954467.6</v>
      </c>
      <c r="C903">
        <v>12829.59999990463</v>
      </c>
      <c r="D903" t="s">
        <v>2212</v>
      </c>
      <c r="E903" t="s">
        <v>2213</v>
      </c>
      <c r="F903">
        <v>5</v>
      </c>
      <c r="G903" t="s">
        <v>2169</v>
      </c>
      <c r="H903" t="s">
        <v>416</v>
      </c>
      <c r="I903">
        <v>1658954459.814285</v>
      </c>
      <c r="J903">
        <f>(K903)/1000</f>
        <v>0</v>
      </c>
      <c r="K903">
        <f>IF(CZ903, AN903, AH903)</f>
        <v>0</v>
      </c>
      <c r="L903">
        <f>IF(CZ903, AI903, AG903)</f>
        <v>0</v>
      </c>
      <c r="M903">
        <f>DB903 - IF(AU903&gt;1, L903*CV903*100.0/(AW903*DP903), 0)</f>
        <v>0</v>
      </c>
      <c r="N903">
        <f>((T903-J903/2)*M903-L903)/(T903+J903/2)</f>
        <v>0</v>
      </c>
      <c r="O903">
        <f>N903*(DI903+DJ903)/1000.0</f>
        <v>0</v>
      </c>
      <c r="P903">
        <f>(DB903 - IF(AU903&gt;1, L903*CV903*100.0/(AW903*DP903), 0))*(DI903+DJ903)/1000.0</f>
        <v>0</v>
      </c>
      <c r="Q903">
        <f>2.0/((1/S903-1/R903)+SIGN(S903)*SQRT((1/S903-1/R903)*(1/S903-1/R903) + 4*CW903/((CW903+1)*(CW903+1))*(2*1/S903*1/R903-1/R903*1/R903)))</f>
        <v>0</v>
      </c>
      <c r="R903">
        <f>IF(LEFT(CX903,1)&lt;&gt;"0",IF(LEFT(CX903,1)="1",3.0,CY903),$D$5+$E$5*(DP903*DI903/($K$5*1000))+$F$5*(DP903*DI903/($K$5*1000))*MAX(MIN(CV903,$J$5),$I$5)*MAX(MIN(CV903,$J$5),$I$5)+$G$5*MAX(MIN(CV903,$J$5),$I$5)*(DP903*DI903/($K$5*1000))+$H$5*(DP903*DI903/($K$5*1000))*(DP903*DI903/($K$5*1000)))</f>
        <v>0</v>
      </c>
      <c r="S903">
        <f>J903*(1000-(1000*0.61365*exp(17.502*W903/(240.97+W903))/(DI903+DJ903)+DD903)/2)/(1000*0.61365*exp(17.502*W903/(240.97+W903))/(DI903+DJ903)-DD903)</f>
        <v>0</v>
      </c>
      <c r="T903">
        <f>1/((CW903+1)/(Q903/1.6)+1/(R903/1.37)) + CW903/((CW903+1)/(Q903/1.6) + CW903/(R903/1.37))</f>
        <v>0</v>
      </c>
      <c r="U903">
        <f>(CR903*CU903)</f>
        <v>0</v>
      </c>
      <c r="V903">
        <f>(DK903+(U903+2*0.95*5.67E-8*(((DK903+$B$7)+273)^4-(DK903+273)^4)-44100*J903)/(1.84*29.3*R903+8*0.95*5.67E-8*(DK903+273)^3))</f>
        <v>0</v>
      </c>
      <c r="W903">
        <f>($C$7*DL903+$D$7*DM903+$E$7*V903)</f>
        <v>0</v>
      </c>
      <c r="X903">
        <f>0.61365*exp(17.502*W903/(240.97+W903))</f>
        <v>0</v>
      </c>
      <c r="Y903">
        <f>(Z903/AA903*100)</f>
        <v>0</v>
      </c>
      <c r="Z903">
        <f>DD903*(DI903+DJ903)/1000</f>
        <v>0</v>
      </c>
      <c r="AA903">
        <f>0.61365*exp(17.502*DK903/(240.97+DK903))</f>
        <v>0</v>
      </c>
      <c r="AB903">
        <f>(X903-DD903*(DI903+DJ903)/1000)</f>
        <v>0</v>
      </c>
      <c r="AC903">
        <f>(-J903*44100)</f>
        <v>0</v>
      </c>
      <c r="AD903">
        <f>2*29.3*R903*0.92*(DK903-W903)</f>
        <v>0</v>
      </c>
      <c r="AE903">
        <f>2*0.95*5.67E-8*(((DK903+$B$7)+273)^4-(W903+273)^4)</f>
        <v>0</v>
      </c>
      <c r="AF903">
        <f>U903+AE903+AC903+AD903</f>
        <v>0</v>
      </c>
      <c r="AG903">
        <f>DH903*AU903*(DC903-DB903*(1000-AU903*DE903)/(1000-AU903*DD903))/(100*CV903)</f>
        <v>0</v>
      </c>
      <c r="AH903">
        <f>1000*DH903*AU903*(DD903-DE903)/(100*CV903*(1000-AU903*DD903))</f>
        <v>0</v>
      </c>
      <c r="AI903">
        <f>(AJ903 - AK903 - DI903*1E3/(8.314*(DK903+273.15)) * AM903/DH903 * AL903) * DH903/(100*CV903) * (1000 - DE903)/1000</f>
        <v>0</v>
      </c>
      <c r="AJ903">
        <v>83.79495517633735</v>
      </c>
      <c r="AK903">
        <v>99.3810606060606</v>
      </c>
      <c r="AL903">
        <v>-3.278079181954898</v>
      </c>
      <c r="AM903">
        <v>65.19830144557284</v>
      </c>
      <c r="AN903">
        <f>(AP903 - AO903 + DI903*1E3/(8.314*(DK903+273.15)) * AR903/DH903 * AQ903) * DH903/(100*CV903) * 1000/(1000 - AP903)</f>
        <v>0</v>
      </c>
      <c r="AO903">
        <v>20.04266362647774</v>
      </c>
      <c r="AP903">
        <v>23.63000545454545</v>
      </c>
      <c r="AQ903">
        <v>0.0003364619080002369</v>
      </c>
      <c r="AR903">
        <v>84.68827923057005</v>
      </c>
      <c r="AS903">
        <v>7</v>
      </c>
      <c r="AT903">
        <v>1</v>
      </c>
      <c r="AU903">
        <f>IF(AS903*$H$13&gt;=AW903,1.0,(AW903/(AW903-AS903*$H$13)))</f>
        <v>0</v>
      </c>
      <c r="AV903">
        <f>(AU903-1)*100</f>
        <v>0</v>
      </c>
      <c r="AW903">
        <f>MAX(0,($B$13+$C$13*DP903)/(1+$D$13*DP903)*DI903/(DK903+273)*$E$13)</f>
        <v>0</v>
      </c>
      <c r="AX903" t="s">
        <v>417</v>
      </c>
      <c r="AY903" t="s">
        <v>417</v>
      </c>
      <c r="AZ903">
        <v>0</v>
      </c>
      <c r="BA903">
        <v>0</v>
      </c>
      <c r="BB903">
        <f>1-AZ903/BA903</f>
        <v>0</v>
      </c>
      <c r="BC903">
        <v>0</v>
      </c>
      <c r="BD903" t="s">
        <v>417</v>
      </c>
      <c r="BE903" t="s">
        <v>417</v>
      </c>
      <c r="BF903">
        <v>0</v>
      </c>
      <c r="BG903">
        <v>0</v>
      </c>
      <c r="BH903">
        <f>1-BF903/BG903</f>
        <v>0</v>
      </c>
      <c r="BI903">
        <v>0.5</v>
      </c>
      <c r="BJ903">
        <f>CS903</f>
        <v>0</v>
      </c>
      <c r="BK903">
        <f>L903</f>
        <v>0</v>
      </c>
      <c r="BL903">
        <f>BH903*BI903*BJ903</f>
        <v>0</v>
      </c>
      <c r="BM903">
        <f>(BK903-BC903)/BJ903</f>
        <v>0</v>
      </c>
      <c r="BN903">
        <f>(BA903-BG903)/BG903</f>
        <v>0</v>
      </c>
      <c r="BO903">
        <f>AZ903/(BB903+AZ903/BG903)</f>
        <v>0</v>
      </c>
      <c r="BP903" t="s">
        <v>417</v>
      </c>
      <c r="BQ903">
        <v>0</v>
      </c>
      <c r="BR903">
        <f>IF(BQ903&lt;&gt;0, BQ903, BO903)</f>
        <v>0</v>
      </c>
      <c r="BS903">
        <f>1-BR903/BG903</f>
        <v>0</v>
      </c>
      <c r="BT903">
        <f>(BG903-BF903)/(BG903-BR903)</f>
        <v>0</v>
      </c>
      <c r="BU903">
        <f>(BA903-BG903)/(BA903-BR903)</f>
        <v>0</v>
      </c>
      <c r="BV903">
        <f>(BG903-BF903)/(BG903-AZ903)</f>
        <v>0</v>
      </c>
      <c r="BW903">
        <f>(BA903-BG903)/(BA903-AZ903)</f>
        <v>0</v>
      </c>
      <c r="BX903">
        <f>(BT903*BR903/BF903)</f>
        <v>0</v>
      </c>
      <c r="BY903">
        <f>(1-BX903)</f>
        <v>0</v>
      </c>
      <c r="BZ903">
        <v>1394</v>
      </c>
      <c r="CA903">
        <v>300</v>
      </c>
      <c r="CB903">
        <v>300</v>
      </c>
      <c r="CC903">
        <v>300</v>
      </c>
      <c r="CD903">
        <v>10389.3</v>
      </c>
      <c r="CE903">
        <v>1221.96</v>
      </c>
      <c r="CF903">
        <v>-0.00688733</v>
      </c>
      <c r="CG903">
        <v>0.34</v>
      </c>
      <c r="CH903" t="s">
        <v>417</v>
      </c>
      <c r="CI903" t="s">
        <v>417</v>
      </c>
      <c r="CJ903" t="s">
        <v>417</v>
      </c>
      <c r="CK903" t="s">
        <v>417</v>
      </c>
      <c r="CL903" t="s">
        <v>417</v>
      </c>
      <c r="CM903" t="s">
        <v>417</v>
      </c>
      <c r="CN903" t="s">
        <v>417</v>
      </c>
      <c r="CO903" t="s">
        <v>417</v>
      </c>
      <c r="CP903" t="s">
        <v>417</v>
      </c>
      <c r="CQ903" t="s">
        <v>417</v>
      </c>
      <c r="CR903">
        <f>$B$11*DQ903+$C$11*DR903+$F$11*EC903*(1-EF903)</f>
        <v>0</v>
      </c>
      <c r="CS903">
        <f>CR903*CT903</f>
        <v>0</v>
      </c>
      <c r="CT903">
        <f>($B$11*$D$9+$C$11*$D$9+$F$11*((EP903+EH903)/MAX(EP903+EH903+EQ903, 0.1)*$I$9+EQ903/MAX(EP903+EH903+EQ903, 0.1)*$J$9))/($B$11+$C$11+$F$11)</f>
        <v>0</v>
      </c>
      <c r="CU903">
        <f>($B$11*$K$9+$C$11*$K$9+$F$11*((EP903+EH903)/MAX(EP903+EH903+EQ903, 0.1)*$P$9+EQ903/MAX(EP903+EH903+EQ903, 0.1)*$Q$9))/($B$11+$C$11+$F$11)</f>
        <v>0</v>
      </c>
      <c r="CV903">
        <v>6</v>
      </c>
      <c r="CW903">
        <v>0.5</v>
      </c>
      <c r="CX903" t="s">
        <v>418</v>
      </c>
      <c r="CY903">
        <v>2</v>
      </c>
      <c r="CZ903" t="b">
        <v>1</v>
      </c>
      <c r="DA903">
        <v>1658954459.814285</v>
      </c>
      <c r="DB903">
        <v>120.3749428571429</v>
      </c>
      <c r="DC903">
        <v>99.16925714285712</v>
      </c>
      <c r="DD903">
        <v>23.61505714285714</v>
      </c>
      <c r="DE903">
        <v>20.06473214285714</v>
      </c>
      <c r="DF903">
        <v>121.7334464285714</v>
      </c>
      <c r="DG903">
        <v>23.70183214285715</v>
      </c>
      <c r="DH903">
        <v>500.0498571428571</v>
      </c>
      <c r="DI903">
        <v>90.3453607142857</v>
      </c>
      <c r="DJ903">
        <v>0.1000090035714286</v>
      </c>
      <c r="DK903">
        <v>26.985225</v>
      </c>
      <c r="DL903">
        <v>27.2045</v>
      </c>
      <c r="DM903">
        <v>999.9000000000002</v>
      </c>
      <c r="DN903">
        <v>0</v>
      </c>
      <c r="DO903">
        <v>0</v>
      </c>
      <c r="DP903">
        <v>9996.9375</v>
      </c>
      <c r="DQ903">
        <v>0</v>
      </c>
      <c r="DR903">
        <v>11.21691785714285</v>
      </c>
      <c r="DS903">
        <v>21.205725</v>
      </c>
      <c r="DT903">
        <v>123.2860714285714</v>
      </c>
      <c r="DU903">
        <v>101.1999964285714</v>
      </c>
      <c r="DV903">
        <v>3.550316428571428</v>
      </c>
      <c r="DW903">
        <v>99.16925714285712</v>
      </c>
      <c r="DX903">
        <v>20.06473214285714</v>
      </c>
      <c r="DY903">
        <v>2.13351</v>
      </c>
      <c r="DZ903">
        <v>1.812756071428571</v>
      </c>
      <c r="EA903">
        <v>18.4716</v>
      </c>
      <c r="EB903">
        <v>15.89721071428571</v>
      </c>
      <c r="EC903">
        <v>1999.964642857143</v>
      </c>
      <c r="ED903">
        <v>0.97999625</v>
      </c>
      <c r="EE903">
        <v>0.02000343571428572</v>
      </c>
      <c r="EF903">
        <v>0</v>
      </c>
      <c r="EG903">
        <v>562.5147142857143</v>
      </c>
      <c r="EH903">
        <v>5.00097</v>
      </c>
      <c r="EI903">
        <v>11279.25357142858</v>
      </c>
      <c r="EJ903">
        <v>16707.25</v>
      </c>
      <c r="EK903">
        <v>38.71403571428571</v>
      </c>
      <c r="EL903">
        <v>39.60239285714285</v>
      </c>
      <c r="EM903">
        <v>38.41717857142856</v>
      </c>
      <c r="EN903">
        <v>39.72517857142856</v>
      </c>
      <c r="EO903">
        <v>39.64260714285713</v>
      </c>
      <c r="EP903">
        <v>1955.058214285714</v>
      </c>
      <c r="EQ903">
        <v>39.90571428571429</v>
      </c>
      <c r="ER903">
        <v>0</v>
      </c>
      <c r="ES903">
        <v>5261.399999856949</v>
      </c>
      <c r="ET903">
        <v>0</v>
      </c>
      <c r="EU903">
        <v>562.5182307692307</v>
      </c>
      <c r="EV903">
        <v>6.013743592574241</v>
      </c>
      <c r="EW903">
        <v>156.8170939873346</v>
      </c>
      <c r="EX903">
        <v>11279.51153846154</v>
      </c>
      <c r="EY903">
        <v>15</v>
      </c>
      <c r="EZ903">
        <v>1658949246.1</v>
      </c>
      <c r="FA903" t="s">
        <v>1397</v>
      </c>
      <c r="FB903">
        <v>1658949228.6</v>
      </c>
      <c r="FC903">
        <v>1658949246.1</v>
      </c>
      <c r="FD903">
        <v>1</v>
      </c>
      <c r="FE903">
        <v>1.075</v>
      </c>
      <c r="FF903">
        <v>0.018</v>
      </c>
      <c r="FG903">
        <v>-2.327</v>
      </c>
      <c r="FH903">
        <v>-0.178</v>
      </c>
      <c r="FI903">
        <v>420</v>
      </c>
      <c r="FJ903">
        <v>13</v>
      </c>
      <c r="FK903">
        <v>0.09</v>
      </c>
      <c r="FL903">
        <v>0.02</v>
      </c>
      <c r="FM903">
        <v>20.74204634146342</v>
      </c>
      <c r="FN903">
        <v>8.6714989547039</v>
      </c>
      <c r="FO903">
        <v>0.8552284584513962</v>
      </c>
      <c r="FP903">
        <v>0</v>
      </c>
      <c r="FQ903">
        <v>562.3217647058824</v>
      </c>
      <c r="FR903">
        <v>4.679847213776338</v>
      </c>
      <c r="FS903">
        <v>0.5271411831659699</v>
      </c>
      <c r="FT903">
        <v>0</v>
      </c>
      <c r="FU903">
        <v>3.549765853658537</v>
      </c>
      <c r="FV903">
        <v>0.1010682229965163</v>
      </c>
      <c r="FW903">
        <v>0.03679411531525446</v>
      </c>
      <c r="FX903">
        <v>0</v>
      </c>
      <c r="FY903">
        <v>0</v>
      </c>
      <c r="FZ903">
        <v>3</v>
      </c>
      <c r="GA903" t="s">
        <v>439</v>
      </c>
      <c r="GB903">
        <v>2.98375</v>
      </c>
      <c r="GC903">
        <v>2.71556</v>
      </c>
      <c r="GD903">
        <v>0.0258638</v>
      </c>
      <c r="GE903">
        <v>0.0194755</v>
      </c>
      <c r="GF903">
        <v>0.106341</v>
      </c>
      <c r="GG903">
        <v>0.0929021</v>
      </c>
      <c r="GH903">
        <v>30905.4</v>
      </c>
      <c r="GI903">
        <v>31224.6</v>
      </c>
      <c r="GJ903">
        <v>29483.8</v>
      </c>
      <c r="GK903">
        <v>29449.1</v>
      </c>
      <c r="GL903">
        <v>34896.5</v>
      </c>
      <c r="GM903">
        <v>35511.4</v>
      </c>
      <c r="GN903">
        <v>41528.4</v>
      </c>
      <c r="GO903">
        <v>41968</v>
      </c>
      <c r="GP903">
        <v>1.93622</v>
      </c>
      <c r="GQ903">
        <v>1.9147</v>
      </c>
      <c r="GR903">
        <v>0.119563</v>
      </c>
      <c r="GS903">
        <v>0</v>
      </c>
      <c r="GT903">
        <v>25.2458</v>
      </c>
      <c r="GU903">
        <v>999.9</v>
      </c>
      <c r="GV903">
        <v>51.3</v>
      </c>
      <c r="GW903">
        <v>31.5</v>
      </c>
      <c r="GX903">
        <v>26.3558</v>
      </c>
      <c r="GY903">
        <v>62.9836</v>
      </c>
      <c r="GZ903">
        <v>33.3814</v>
      </c>
      <c r="HA903">
        <v>1</v>
      </c>
      <c r="HB903">
        <v>-0.100539</v>
      </c>
      <c r="HC903">
        <v>0.158075</v>
      </c>
      <c r="HD903">
        <v>20.3348</v>
      </c>
      <c r="HE903">
        <v>5.21654</v>
      </c>
      <c r="HF903">
        <v>12.0099</v>
      </c>
      <c r="HG903">
        <v>4.9889</v>
      </c>
      <c r="HH903">
        <v>3.28845</v>
      </c>
      <c r="HI903">
        <v>9999</v>
      </c>
      <c r="HJ903">
        <v>9999</v>
      </c>
      <c r="HK903">
        <v>9999</v>
      </c>
      <c r="HL903">
        <v>158.3</v>
      </c>
      <c r="HM903">
        <v>1.86742</v>
      </c>
      <c r="HN903">
        <v>1.86646</v>
      </c>
      <c r="HO903">
        <v>1.86588</v>
      </c>
      <c r="HP903">
        <v>1.86584</v>
      </c>
      <c r="HQ903">
        <v>1.86768</v>
      </c>
      <c r="HR903">
        <v>1.87013</v>
      </c>
      <c r="HS903">
        <v>1.86876</v>
      </c>
      <c r="HT903">
        <v>1.87026</v>
      </c>
      <c r="HU903">
        <v>0</v>
      </c>
      <c r="HV903">
        <v>0</v>
      </c>
      <c r="HW903">
        <v>0</v>
      </c>
      <c r="HX903">
        <v>0</v>
      </c>
      <c r="HY903" t="s">
        <v>421</v>
      </c>
      <c r="HZ903" t="s">
        <v>422</v>
      </c>
      <c r="IA903" t="s">
        <v>423</v>
      </c>
      <c r="IB903" t="s">
        <v>423</v>
      </c>
      <c r="IC903" t="s">
        <v>423</v>
      </c>
      <c r="ID903" t="s">
        <v>423</v>
      </c>
      <c r="IE903">
        <v>0</v>
      </c>
      <c r="IF903">
        <v>100</v>
      </c>
      <c r="IG903">
        <v>100</v>
      </c>
      <c r="IH903">
        <v>-1.272</v>
      </c>
      <c r="II903">
        <v>-0.0866</v>
      </c>
      <c r="IJ903">
        <v>-0.9279119013753974</v>
      </c>
      <c r="IK903">
        <v>-0.003643892653284941</v>
      </c>
      <c r="IL903">
        <v>8.948238347276123E-07</v>
      </c>
      <c r="IM903">
        <v>-2.445980282225029E-10</v>
      </c>
      <c r="IN903">
        <v>-0.1764634167570225</v>
      </c>
      <c r="IO903">
        <v>-0.01042730378795286</v>
      </c>
      <c r="IP903">
        <v>0.00100284695746963</v>
      </c>
      <c r="IQ903">
        <v>-1.701466411570297E-05</v>
      </c>
      <c r="IR903">
        <v>2</v>
      </c>
      <c r="IS903">
        <v>2310</v>
      </c>
      <c r="IT903">
        <v>1</v>
      </c>
      <c r="IU903">
        <v>25</v>
      </c>
      <c r="IV903">
        <v>87.3</v>
      </c>
      <c r="IW903">
        <v>87</v>
      </c>
      <c r="IX903">
        <v>0.280762</v>
      </c>
      <c r="IY903">
        <v>2.29858</v>
      </c>
      <c r="IZ903">
        <v>1.39648</v>
      </c>
      <c r="JA903">
        <v>2.34863</v>
      </c>
      <c r="JB903">
        <v>1.49536</v>
      </c>
      <c r="JC903">
        <v>2.29492</v>
      </c>
      <c r="JD903">
        <v>36.152</v>
      </c>
      <c r="JE903">
        <v>24.1663</v>
      </c>
      <c r="JF903">
        <v>18</v>
      </c>
      <c r="JG903">
        <v>501.884</v>
      </c>
      <c r="JH903">
        <v>444.242</v>
      </c>
      <c r="JI903">
        <v>24.9997</v>
      </c>
      <c r="JJ903">
        <v>26.1427</v>
      </c>
      <c r="JK903">
        <v>30</v>
      </c>
      <c r="JL903">
        <v>26.1104</v>
      </c>
      <c r="JM903">
        <v>26.0508</v>
      </c>
      <c r="JN903">
        <v>5.6306</v>
      </c>
      <c r="JO903">
        <v>28.2954</v>
      </c>
      <c r="JP903">
        <v>76.5962</v>
      </c>
      <c r="JQ903">
        <v>25</v>
      </c>
      <c r="JR903">
        <v>52.4959</v>
      </c>
      <c r="JS903">
        <v>19.9593</v>
      </c>
      <c r="JT903">
        <v>100.822</v>
      </c>
      <c r="JU903">
        <v>100.79</v>
      </c>
    </row>
    <row r="904" spans="1:281">
      <c r="A904">
        <v>888</v>
      </c>
      <c r="B904">
        <v>1658954472.6</v>
      </c>
      <c r="C904">
        <v>12834.59999990463</v>
      </c>
      <c r="D904" t="s">
        <v>2214</v>
      </c>
      <c r="E904" t="s">
        <v>2215</v>
      </c>
      <c r="F904">
        <v>5</v>
      </c>
      <c r="G904" t="s">
        <v>2169</v>
      </c>
      <c r="H904" t="s">
        <v>416</v>
      </c>
      <c r="I904">
        <v>1658954465.1</v>
      </c>
      <c r="J904">
        <f>(K904)/1000</f>
        <v>0</v>
      </c>
      <c r="K904">
        <f>IF(CZ904, AN904, AH904)</f>
        <v>0</v>
      </c>
      <c r="L904">
        <f>IF(CZ904, AI904, AG904)</f>
        <v>0</v>
      </c>
      <c r="M904">
        <f>DB904 - IF(AU904&gt;1, L904*CV904*100.0/(AW904*DP904), 0)</f>
        <v>0</v>
      </c>
      <c r="N904">
        <f>((T904-J904/2)*M904-L904)/(T904+J904/2)</f>
        <v>0</v>
      </c>
      <c r="O904">
        <f>N904*(DI904+DJ904)/1000.0</f>
        <v>0</v>
      </c>
      <c r="P904">
        <f>(DB904 - IF(AU904&gt;1, L904*CV904*100.0/(AW904*DP904), 0))*(DI904+DJ904)/1000.0</f>
        <v>0</v>
      </c>
      <c r="Q904">
        <f>2.0/((1/S904-1/R904)+SIGN(S904)*SQRT((1/S904-1/R904)*(1/S904-1/R904) + 4*CW904/((CW904+1)*(CW904+1))*(2*1/S904*1/R904-1/R904*1/R904)))</f>
        <v>0</v>
      </c>
      <c r="R904">
        <f>IF(LEFT(CX904,1)&lt;&gt;"0",IF(LEFT(CX904,1)="1",3.0,CY904),$D$5+$E$5*(DP904*DI904/($K$5*1000))+$F$5*(DP904*DI904/($K$5*1000))*MAX(MIN(CV904,$J$5),$I$5)*MAX(MIN(CV904,$J$5),$I$5)+$G$5*MAX(MIN(CV904,$J$5),$I$5)*(DP904*DI904/($K$5*1000))+$H$5*(DP904*DI904/($K$5*1000))*(DP904*DI904/($K$5*1000)))</f>
        <v>0</v>
      </c>
      <c r="S904">
        <f>J904*(1000-(1000*0.61365*exp(17.502*W904/(240.97+W904))/(DI904+DJ904)+DD904)/2)/(1000*0.61365*exp(17.502*W904/(240.97+W904))/(DI904+DJ904)-DD904)</f>
        <v>0</v>
      </c>
      <c r="T904">
        <f>1/((CW904+1)/(Q904/1.6)+1/(R904/1.37)) + CW904/((CW904+1)/(Q904/1.6) + CW904/(R904/1.37))</f>
        <v>0</v>
      </c>
      <c r="U904">
        <f>(CR904*CU904)</f>
        <v>0</v>
      </c>
      <c r="V904">
        <f>(DK904+(U904+2*0.95*5.67E-8*(((DK904+$B$7)+273)^4-(DK904+273)^4)-44100*J904)/(1.84*29.3*R904+8*0.95*5.67E-8*(DK904+273)^3))</f>
        <v>0</v>
      </c>
      <c r="W904">
        <f>($C$7*DL904+$D$7*DM904+$E$7*V904)</f>
        <v>0</v>
      </c>
      <c r="X904">
        <f>0.61365*exp(17.502*W904/(240.97+W904))</f>
        <v>0</v>
      </c>
      <c r="Y904">
        <f>(Z904/AA904*100)</f>
        <v>0</v>
      </c>
      <c r="Z904">
        <f>DD904*(DI904+DJ904)/1000</f>
        <v>0</v>
      </c>
      <c r="AA904">
        <f>0.61365*exp(17.502*DK904/(240.97+DK904))</f>
        <v>0</v>
      </c>
      <c r="AB904">
        <f>(X904-DD904*(DI904+DJ904)/1000)</f>
        <v>0</v>
      </c>
      <c r="AC904">
        <f>(-J904*44100)</f>
        <v>0</v>
      </c>
      <c r="AD904">
        <f>2*29.3*R904*0.92*(DK904-W904)</f>
        <v>0</v>
      </c>
      <c r="AE904">
        <f>2*0.95*5.67E-8*(((DK904+$B$7)+273)^4-(W904+273)^4)</f>
        <v>0</v>
      </c>
      <c r="AF904">
        <f>U904+AE904+AC904+AD904</f>
        <v>0</v>
      </c>
      <c r="AG904">
        <f>DH904*AU904*(DC904-DB904*(1000-AU904*DE904)/(1000-AU904*DD904))/(100*CV904)</f>
        <v>0</v>
      </c>
      <c r="AH904">
        <f>1000*DH904*AU904*(DD904-DE904)/(100*CV904*(1000-AU904*DD904))</f>
        <v>0</v>
      </c>
      <c r="AI904">
        <f>(AJ904 - AK904 - DI904*1E3/(8.314*(DK904+273.15)) * AM904/DH904 * AL904) * DH904/(100*CV904) * (1000 - DE904)/1000</f>
        <v>0</v>
      </c>
      <c r="AJ904">
        <v>66.5920006610703</v>
      </c>
      <c r="AK904">
        <v>82.90935454545455</v>
      </c>
      <c r="AL904">
        <v>-3.301126251618255</v>
      </c>
      <c r="AM904">
        <v>65.19830144557284</v>
      </c>
      <c r="AN904">
        <f>(AP904 - AO904 + DI904*1E3/(8.314*(DK904+273.15)) * AR904/DH904 * AQ904) * DH904/(100*CV904) * 1000/(1000 - AP904)</f>
        <v>0</v>
      </c>
      <c r="AO904">
        <v>20.01584643097075</v>
      </c>
      <c r="AP904">
        <v>23.61973212121212</v>
      </c>
      <c r="AQ904">
        <v>-0.0004509263264452187</v>
      </c>
      <c r="AR904">
        <v>84.68827923057005</v>
      </c>
      <c r="AS904">
        <v>7</v>
      </c>
      <c r="AT904">
        <v>1</v>
      </c>
      <c r="AU904">
        <f>IF(AS904*$H$13&gt;=AW904,1.0,(AW904/(AW904-AS904*$H$13)))</f>
        <v>0</v>
      </c>
      <c r="AV904">
        <f>(AU904-1)*100</f>
        <v>0</v>
      </c>
      <c r="AW904">
        <f>MAX(0,($B$13+$C$13*DP904)/(1+$D$13*DP904)*DI904/(DK904+273)*$E$13)</f>
        <v>0</v>
      </c>
      <c r="AX904" t="s">
        <v>417</v>
      </c>
      <c r="AY904" t="s">
        <v>417</v>
      </c>
      <c r="AZ904">
        <v>0</v>
      </c>
      <c r="BA904">
        <v>0</v>
      </c>
      <c r="BB904">
        <f>1-AZ904/BA904</f>
        <v>0</v>
      </c>
      <c r="BC904">
        <v>0</v>
      </c>
      <c r="BD904" t="s">
        <v>417</v>
      </c>
      <c r="BE904" t="s">
        <v>417</v>
      </c>
      <c r="BF904">
        <v>0</v>
      </c>
      <c r="BG904">
        <v>0</v>
      </c>
      <c r="BH904">
        <f>1-BF904/BG904</f>
        <v>0</v>
      </c>
      <c r="BI904">
        <v>0.5</v>
      </c>
      <c r="BJ904">
        <f>CS904</f>
        <v>0</v>
      </c>
      <c r="BK904">
        <f>L904</f>
        <v>0</v>
      </c>
      <c r="BL904">
        <f>BH904*BI904*BJ904</f>
        <v>0</v>
      </c>
      <c r="BM904">
        <f>(BK904-BC904)/BJ904</f>
        <v>0</v>
      </c>
      <c r="BN904">
        <f>(BA904-BG904)/BG904</f>
        <v>0</v>
      </c>
      <c r="BO904">
        <f>AZ904/(BB904+AZ904/BG904)</f>
        <v>0</v>
      </c>
      <c r="BP904" t="s">
        <v>417</v>
      </c>
      <c r="BQ904">
        <v>0</v>
      </c>
      <c r="BR904">
        <f>IF(BQ904&lt;&gt;0, BQ904, BO904)</f>
        <v>0</v>
      </c>
      <c r="BS904">
        <f>1-BR904/BG904</f>
        <v>0</v>
      </c>
      <c r="BT904">
        <f>(BG904-BF904)/(BG904-BR904)</f>
        <v>0</v>
      </c>
      <c r="BU904">
        <f>(BA904-BG904)/(BA904-BR904)</f>
        <v>0</v>
      </c>
      <c r="BV904">
        <f>(BG904-BF904)/(BG904-AZ904)</f>
        <v>0</v>
      </c>
      <c r="BW904">
        <f>(BA904-BG904)/(BA904-AZ904)</f>
        <v>0</v>
      </c>
      <c r="BX904">
        <f>(BT904*BR904/BF904)</f>
        <v>0</v>
      </c>
      <c r="BY904">
        <f>(1-BX904)</f>
        <v>0</v>
      </c>
      <c r="BZ904">
        <v>1394</v>
      </c>
      <c r="CA904">
        <v>300</v>
      </c>
      <c r="CB904">
        <v>300</v>
      </c>
      <c r="CC904">
        <v>300</v>
      </c>
      <c r="CD904">
        <v>10389.3</v>
      </c>
      <c r="CE904">
        <v>1221.96</v>
      </c>
      <c r="CF904">
        <v>-0.00688733</v>
      </c>
      <c r="CG904">
        <v>0.34</v>
      </c>
      <c r="CH904" t="s">
        <v>417</v>
      </c>
      <c r="CI904" t="s">
        <v>417</v>
      </c>
      <c r="CJ904" t="s">
        <v>417</v>
      </c>
      <c r="CK904" t="s">
        <v>417</v>
      </c>
      <c r="CL904" t="s">
        <v>417</v>
      </c>
      <c r="CM904" t="s">
        <v>417</v>
      </c>
      <c r="CN904" t="s">
        <v>417</v>
      </c>
      <c r="CO904" t="s">
        <v>417</v>
      </c>
      <c r="CP904" t="s">
        <v>417</v>
      </c>
      <c r="CQ904" t="s">
        <v>417</v>
      </c>
      <c r="CR904">
        <f>$B$11*DQ904+$C$11*DR904+$F$11*EC904*(1-EF904)</f>
        <v>0</v>
      </c>
      <c r="CS904">
        <f>CR904*CT904</f>
        <v>0</v>
      </c>
      <c r="CT904">
        <f>($B$11*$D$9+$C$11*$D$9+$F$11*((EP904+EH904)/MAX(EP904+EH904+EQ904, 0.1)*$I$9+EQ904/MAX(EP904+EH904+EQ904, 0.1)*$J$9))/($B$11+$C$11+$F$11)</f>
        <v>0</v>
      </c>
      <c r="CU904">
        <f>($B$11*$K$9+$C$11*$K$9+$F$11*((EP904+EH904)/MAX(EP904+EH904+EQ904, 0.1)*$P$9+EQ904/MAX(EP904+EH904+EQ904, 0.1)*$Q$9))/($B$11+$C$11+$F$11)</f>
        <v>0</v>
      </c>
      <c r="CV904">
        <v>6</v>
      </c>
      <c r="CW904">
        <v>0.5</v>
      </c>
      <c r="CX904" t="s">
        <v>418</v>
      </c>
      <c r="CY904">
        <v>2</v>
      </c>
      <c r="CZ904" t="b">
        <v>1</v>
      </c>
      <c r="DA904">
        <v>1658954465.1</v>
      </c>
      <c r="DB904">
        <v>103.4311481481482</v>
      </c>
      <c r="DC904">
        <v>81.43209999999999</v>
      </c>
      <c r="DD904">
        <v>23.62502592592593</v>
      </c>
      <c r="DE904">
        <v>20.0428037037037</v>
      </c>
      <c r="DF904">
        <v>104.7310592592593</v>
      </c>
      <c r="DG904">
        <v>23.71172222222222</v>
      </c>
      <c r="DH904">
        <v>500.0414074074074</v>
      </c>
      <c r="DI904">
        <v>90.34598888888888</v>
      </c>
      <c r="DJ904">
        <v>0.09997104814814814</v>
      </c>
      <c r="DK904">
        <v>26.98586666666667</v>
      </c>
      <c r="DL904">
        <v>27.20309259259259</v>
      </c>
      <c r="DM904">
        <v>999.9000000000001</v>
      </c>
      <c r="DN904">
        <v>0</v>
      </c>
      <c r="DO904">
        <v>0</v>
      </c>
      <c r="DP904">
        <v>9995.22814814815</v>
      </c>
      <c r="DQ904">
        <v>0</v>
      </c>
      <c r="DR904">
        <v>11.22625555555555</v>
      </c>
      <c r="DS904">
        <v>21.9990925925926</v>
      </c>
      <c r="DT904">
        <v>105.9338555555556</v>
      </c>
      <c r="DU904">
        <v>83.09798518518518</v>
      </c>
      <c r="DV904">
        <v>3.58222</v>
      </c>
      <c r="DW904">
        <v>81.43209999999999</v>
      </c>
      <c r="DX904">
        <v>20.0428037037037</v>
      </c>
      <c r="DY904">
        <v>2.134427037037037</v>
      </c>
      <c r="DZ904">
        <v>1.810787407407408</v>
      </c>
      <c r="EA904">
        <v>18.47845925925926</v>
      </c>
      <c r="EB904">
        <v>15.88021111111111</v>
      </c>
      <c r="EC904">
        <v>1999.928148148148</v>
      </c>
      <c r="ED904">
        <v>0.9799952222222222</v>
      </c>
      <c r="EE904">
        <v>0.02000437407407407</v>
      </c>
      <c r="EF904">
        <v>0</v>
      </c>
      <c r="EG904">
        <v>563.0767777777778</v>
      </c>
      <c r="EH904">
        <v>5.00097</v>
      </c>
      <c r="EI904">
        <v>11293.48518518518</v>
      </c>
      <c r="EJ904">
        <v>16706.94074074074</v>
      </c>
      <c r="EK904">
        <v>38.83303703703704</v>
      </c>
      <c r="EL904">
        <v>39.7172962962963</v>
      </c>
      <c r="EM904">
        <v>38.52062962962963</v>
      </c>
      <c r="EN904">
        <v>39.89092592592592</v>
      </c>
      <c r="EO904">
        <v>39.75444444444444</v>
      </c>
      <c r="EP904">
        <v>1955.018518518518</v>
      </c>
      <c r="EQ904">
        <v>39.9074074074074</v>
      </c>
      <c r="ER904">
        <v>0</v>
      </c>
      <c r="ES904">
        <v>5266.799999952316</v>
      </c>
      <c r="ET904">
        <v>0</v>
      </c>
      <c r="EU904">
        <v>563.14012</v>
      </c>
      <c r="EV904">
        <v>6.703384619123923</v>
      </c>
      <c r="EW904">
        <v>177.3230766316429</v>
      </c>
      <c r="EX904">
        <v>11295.124</v>
      </c>
      <c r="EY904">
        <v>15</v>
      </c>
      <c r="EZ904">
        <v>1658949246.1</v>
      </c>
      <c r="FA904" t="s">
        <v>1397</v>
      </c>
      <c r="FB904">
        <v>1658949228.6</v>
      </c>
      <c r="FC904">
        <v>1658949246.1</v>
      </c>
      <c r="FD904">
        <v>1</v>
      </c>
      <c r="FE904">
        <v>1.075</v>
      </c>
      <c r="FF904">
        <v>0.018</v>
      </c>
      <c r="FG904">
        <v>-2.327</v>
      </c>
      <c r="FH904">
        <v>-0.178</v>
      </c>
      <c r="FI904">
        <v>420</v>
      </c>
      <c r="FJ904">
        <v>13</v>
      </c>
      <c r="FK904">
        <v>0.09</v>
      </c>
      <c r="FL904">
        <v>0.02</v>
      </c>
      <c r="FM904">
        <v>21.5901525</v>
      </c>
      <c r="FN904">
        <v>8.941574859287025</v>
      </c>
      <c r="FO904">
        <v>0.8606485969858717</v>
      </c>
      <c r="FP904">
        <v>0</v>
      </c>
      <c r="FQ904">
        <v>562.795205882353</v>
      </c>
      <c r="FR904">
        <v>6.466783801558956</v>
      </c>
      <c r="FS904">
        <v>0.6768603461576687</v>
      </c>
      <c r="FT904">
        <v>0</v>
      </c>
      <c r="FU904">
        <v>3.56469275</v>
      </c>
      <c r="FV904">
        <v>0.3890414634146243</v>
      </c>
      <c r="FW904">
        <v>0.03865779054650564</v>
      </c>
      <c r="FX904">
        <v>0</v>
      </c>
      <c r="FY904">
        <v>0</v>
      </c>
      <c r="FZ904">
        <v>3</v>
      </c>
      <c r="GA904" t="s">
        <v>439</v>
      </c>
      <c r="GB904">
        <v>2.98369</v>
      </c>
      <c r="GC904">
        <v>2.71561</v>
      </c>
      <c r="GD904">
        <v>0.0216272</v>
      </c>
      <c r="GE904">
        <v>0.0149979</v>
      </c>
      <c r="GF904">
        <v>0.106312</v>
      </c>
      <c r="GG904">
        <v>0.0928739</v>
      </c>
      <c r="GH904">
        <v>31039.5</v>
      </c>
      <c r="GI904">
        <v>31367.5</v>
      </c>
      <c r="GJ904">
        <v>29483.4</v>
      </c>
      <c r="GK904">
        <v>29449.3</v>
      </c>
      <c r="GL904">
        <v>34897.1</v>
      </c>
      <c r="GM904">
        <v>35512.6</v>
      </c>
      <c r="GN904">
        <v>41527.8</v>
      </c>
      <c r="GO904">
        <v>41968.2</v>
      </c>
      <c r="GP904">
        <v>1.93627</v>
      </c>
      <c r="GQ904">
        <v>1.9147</v>
      </c>
      <c r="GR904">
        <v>0.119675</v>
      </c>
      <c r="GS904">
        <v>0</v>
      </c>
      <c r="GT904">
        <v>25.2437</v>
      </c>
      <c r="GU904">
        <v>999.9</v>
      </c>
      <c r="GV904">
        <v>51.3</v>
      </c>
      <c r="GW904">
        <v>31.5</v>
      </c>
      <c r="GX904">
        <v>26.355</v>
      </c>
      <c r="GY904">
        <v>63.1136</v>
      </c>
      <c r="GZ904">
        <v>33.6178</v>
      </c>
      <c r="HA904">
        <v>1</v>
      </c>
      <c r="HB904">
        <v>-0.100612</v>
      </c>
      <c r="HC904">
        <v>0.156541</v>
      </c>
      <c r="HD904">
        <v>20.3347</v>
      </c>
      <c r="HE904">
        <v>5.21729</v>
      </c>
      <c r="HF904">
        <v>12.0099</v>
      </c>
      <c r="HG904">
        <v>4.98895</v>
      </c>
      <c r="HH904">
        <v>3.28842</v>
      </c>
      <c r="HI904">
        <v>9999</v>
      </c>
      <c r="HJ904">
        <v>9999</v>
      </c>
      <c r="HK904">
        <v>9999</v>
      </c>
      <c r="HL904">
        <v>158.3</v>
      </c>
      <c r="HM904">
        <v>1.86743</v>
      </c>
      <c r="HN904">
        <v>1.86646</v>
      </c>
      <c r="HO904">
        <v>1.86586</v>
      </c>
      <c r="HP904">
        <v>1.86584</v>
      </c>
      <c r="HQ904">
        <v>1.86768</v>
      </c>
      <c r="HR904">
        <v>1.87014</v>
      </c>
      <c r="HS904">
        <v>1.86876</v>
      </c>
      <c r="HT904">
        <v>1.87026</v>
      </c>
      <c r="HU904">
        <v>0</v>
      </c>
      <c r="HV904">
        <v>0</v>
      </c>
      <c r="HW904">
        <v>0</v>
      </c>
      <c r="HX904">
        <v>0</v>
      </c>
      <c r="HY904" t="s">
        <v>421</v>
      </c>
      <c r="HZ904" t="s">
        <v>422</v>
      </c>
      <c r="IA904" t="s">
        <v>423</v>
      </c>
      <c r="IB904" t="s">
        <v>423</v>
      </c>
      <c r="IC904" t="s">
        <v>423</v>
      </c>
      <c r="ID904" t="s">
        <v>423</v>
      </c>
      <c r="IE904">
        <v>0</v>
      </c>
      <c r="IF904">
        <v>100</v>
      </c>
      <c r="IG904">
        <v>100</v>
      </c>
      <c r="IH904">
        <v>-1.216</v>
      </c>
      <c r="II904">
        <v>-0.0868</v>
      </c>
      <c r="IJ904">
        <v>-0.9279119013753974</v>
      </c>
      <c r="IK904">
        <v>-0.003643892653284941</v>
      </c>
      <c r="IL904">
        <v>8.948238347276123E-07</v>
      </c>
      <c r="IM904">
        <v>-2.445980282225029E-10</v>
      </c>
      <c r="IN904">
        <v>-0.1764634167570225</v>
      </c>
      <c r="IO904">
        <v>-0.01042730378795286</v>
      </c>
      <c r="IP904">
        <v>0.00100284695746963</v>
      </c>
      <c r="IQ904">
        <v>-1.701466411570297E-05</v>
      </c>
      <c r="IR904">
        <v>2</v>
      </c>
      <c r="IS904">
        <v>2310</v>
      </c>
      <c r="IT904">
        <v>1</v>
      </c>
      <c r="IU904">
        <v>25</v>
      </c>
      <c r="IV904">
        <v>87.40000000000001</v>
      </c>
      <c r="IW904">
        <v>87.09999999999999</v>
      </c>
      <c r="IX904">
        <v>0.24292</v>
      </c>
      <c r="IY904">
        <v>2.30835</v>
      </c>
      <c r="IZ904">
        <v>1.39648</v>
      </c>
      <c r="JA904">
        <v>2.34985</v>
      </c>
      <c r="JB904">
        <v>1.49536</v>
      </c>
      <c r="JC904">
        <v>2.31812</v>
      </c>
      <c r="JD904">
        <v>36.152</v>
      </c>
      <c r="JE904">
        <v>24.1663</v>
      </c>
      <c r="JF904">
        <v>18</v>
      </c>
      <c r="JG904">
        <v>501.918</v>
      </c>
      <c r="JH904">
        <v>444.242</v>
      </c>
      <c r="JI904">
        <v>24.9996</v>
      </c>
      <c r="JJ904">
        <v>26.1427</v>
      </c>
      <c r="JK904">
        <v>30.0002</v>
      </c>
      <c r="JL904">
        <v>26.1107</v>
      </c>
      <c r="JM904">
        <v>26.0508</v>
      </c>
      <c r="JN904">
        <v>4.85451</v>
      </c>
      <c r="JO904">
        <v>28.2954</v>
      </c>
      <c r="JP904">
        <v>76.5962</v>
      </c>
      <c r="JQ904">
        <v>25</v>
      </c>
      <c r="JR904">
        <v>32.4554</v>
      </c>
      <c r="JS904">
        <v>19.9413</v>
      </c>
      <c r="JT904">
        <v>100.821</v>
      </c>
      <c r="JU904">
        <v>100.791</v>
      </c>
    </row>
    <row r="905" spans="1:281">
      <c r="A905">
        <v>889</v>
      </c>
      <c r="B905">
        <v>1658954569.5</v>
      </c>
      <c r="C905">
        <v>12931.5</v>
      </c>
      <c r="D905" t="s">
        <v>2216</v>
      </c>
      <c r="E905" t="s">
        <v>2217</v>
      </c>
      <c r="F905">
        <v>5</v>
      </c>
      <c r="G905" t="s">
        <v>2169</v>
      </c>
      <c r="H905" t="s">
        <v>416</v>
      </c>
      <c r="I905">
        <v>1658954561.75</v>
      </c>
      <c r="J905">
        <f>(K905)/1000</f>
        <v>0</v>
      </c>
      <c r="K905">
        <f>IF(CZ905, AN905, AH905)</f>
        <v>0</v>
      </c>
      <c r="L905">
        <f>IF(CZ905, AI905, AG905)</f>
        <v>0</v>
      </c>
      <c r="M905">
        <f>DB905 - IF(AU905&gt;1, L905*CV905*100.0/(AW905*DP905), 0)</f>
        <v>0</v>
      </c>
      <c r="N905">
        <f>((T905-J905/2)*M905-L905)/(T905+J905/2)</f>
        <v>0</v>
      </c>
      <c r="O905">
        <f>N905*(DI905+DJ905)/1000.0</f>
        <v>0</v>
      </c>
      <c r="P905">
        <f>(DB905 - IF(AU905&gt;1, L905*CV905*100.0/(AW905*DP905), 0))*(DI905+DJ905)/1000.0</f>
        <v>0</v>
      </c>
      <c r="Q905">
        <f>2.0/((1/S905-1/R905)+SIGN(S905)*SQRT((1/S905-1/R905)*(1/S905-1/R905) + 4*CW905/((CW905+1)*(CW905+1))*(2*1/S905*1/R905-1/R905*1/R905)))</f>
        <v>0</v>
      </c>
      <c r="R905">
        <f>IF(LEFT(CX905,1)&lt;&gt;"0",IF(LEFT(CX905,1)="1",3.0,CY905),$D$5+$E$5*(DP905*DI905/($K$5*1000))+$F$5*(DP905*DI905/($K$5*1000))*MAX(MIN(CV905,$J$5),$I$5)*MAX(MIN(CV905,$J$5),$I$5)+$G$5*MAX(MIN(CV905,$J$5),$I$5)*(DP905*DI905/($K$5*1000))+$H$5*(DP905*DI905/($K$5*1000))*(DP905*DI905/($K$5*1000)))</f>
        <v>0</v>
      </c>
      <c r="S905">
        <f>J905*(1000-(1000*0.61365*exp(17.502*W905/(240.97+W905))/(DI905+DJ905)+DD905)/2)/(1000*0.61365*exp(17.502*W905/(240.97+W905))/(DI905+DJ905)-DD905)</f>
        <v>0</v>
      </c>
      <c r="T905">
        <f>1/((CW905+1)/(Q905/1.6)+1/(R905/1.37)) + CW905/((CW905+1)/(Q905/1.6) + CW905/(R905/1.37))</f>
        <v>0</v>
      </c>
      <c r="U905">
        <f>(CR905*CU905)</f>
        <v>0</v>
      </c>
      <c r="V905">
        <f>(DK905+(U905+2*0.95*5.67E-8*(((DK905+$B$7)+273)^4-(DK905+273)^4)-44100*J905)/(1.84*29.3*R905+8*0.95*5.67E-8*(DK905+273)^3))</f>
        <v>0</v>
      </c>
      <c r="W905">
        <f>($C$7*DL905+$D$7*DM905+$E$7*V905)</f>
        <v>0</v>
      </c>
      <c r="X905">
        <f>0.61365*exp(17.502*W905/(240.97+W905))</f>
        <v>0</v>
      </c>
      <c r="Y905">
        <f>(Z905/AA905*100)</f>
        <v>0</v>
      </c>
      <c r="Z905">
        <f>DD905*(DI905+DJ905)/1000</f>
        <v>0</v>
      </c>
      <c r="AA905">
        <f>0.61365*exp(17.502*DK905/(240.97+DK905))</f>
        <v>0</v>
      </c>
      <c r="AB905">
        <f>(X905-DD905*(DI905+DJ905)/1000)</f>
        <v>0</v>
      </c>
      <c r="AC905">
        <f>(-J905*44100)</f>
        <v>0</v>
      </c>
      <c r="AD905">
        <f>2*29.3*R905*0.92*(DK905-W905)</f>
        <v>0</v>
      </c>
      <c r="AE905">
        <f>2*0.95*5.67E-8*(((DK905+$B$7)+273)^4-(W905+273)^4)</f>
        <v>0</v>
      </c>
      <c r="AF905">
        <f>U905+AE905+AC905+AD905</f>
        <v>0</v>
      </c>
      <c r="AG905">
        <f>DH905*AU905*(DC905-DB905*(1000-AU905*DE905)/(1000-AU905*DD905))/(100*CV905)</f>
        <v>0</v>
      </c>
      <c r="AH905">
        <f>1000*DH905*AU905*(DD905-DE905)/(100*CV905*(1000-AU905*DD905))</f>
        <v>0</v>
      </c>
      <c r="AI905">
        <f>(AJ905 - AK905 - DI905*1E3/(8.314*(DK905+273.15)) * AM905/DH905 * AL905) * DH905/(100*CV905) * (1000 - DE905)/1000</f>
        <v>0</v>
      </c>
      <c r="AJ905">
        <v>428.4495747133337</v>
      </c>
      <c r="AK905">
        <v>417.3455999999999</v>
      </c>
      <c r="AL905">
        <v>-0.0004466688737987229</v>
      </c>
      <c r="AM905">
        <v>65.19830144557284</v>
      </c>
      <c r="AN905">
        <f>(AP905 - AO905 + DI905*1E3/(8.314*(DK905+273.15)) * AR905/DH905 * AQ905) * DH905/(100*CV905) * 1000/(1000 - AP905)</f>
        <v>0</v>
      </c>
      <c r="AO905">
        <v>19.79712416348095</v>
      </c>
      <c r="AP905">
        <v>23.59892484848485</v>
      </c>
      <c r="AQ905">
        <v>4.654676720130608E-05</v>
      </c>
      <c r="AR905">
        <v>84.68827923057005</v>
      </c>
      <c r="AS905">
        <v>7</v>
      </c>
      <c r="AT905">
        <v>1</v>
      </c>
      <c r="AU905">
        <f>IF(AS905*$H$13&gt;=AW905,1.0,(AW905/(AW905-AS905*$H$13)))</f>
        <v>0</v>
      </c>
      <c r="AV905">
        <f>(AU905-1)*100</f>
        <v>0</v>
      </c>
      <c r="AW905">
        <f>MAX(0,($B$13+$C$13*DP905)/(1+$D$13*DP905)*DI905/(DK905+273)*$E$13)</f>
        <v>0</v>
      </c>
      <c r="AX905" t="s">
        <v>417</v>
      </c>
      <c r="AY905" t="s">
        <v>417</v>
      </c>
      <c r="AZ905">
        <v>0</v>
      </c>
      <c r="BA905">
        <v>0</v>
      </c>
      <c r="BB905">
        <f>1-AZ905/BA905</f>
        <v>0</v>
      </c>
      <c r="BC905">
        <v>0</v>
      </c>
      <c r="BD905" t="s">
        <v>417</v>
      </c>
      <c r="BE905" t="s">
        <v>417</v>
      </c>
      <c r="BF905">
        <v>0</v>
      </c>
      <c r="BG905">
        <v>0</v>
      </c>
      <c r="BH905">
        <f>1-BF905/BG905</f>
        <v>0</v>
      </c>
      <c r="BI905">
        <v>0.5</v>
      </c>
      <c r="BJ905">
        <f>CS905</f>
        <v>0</v>
      </c>
      <c r="BK905">
        <f>L905</f>
        <v>0</v>
      </c>
      <c r="BL905">
        <f>BH905*BI905*BJ905</f>
        <v>0</v>
      </c>
      <c r="BM905">
        <f>(BK905-BC905)/BJ905</f>
        <v>0</v>
      </c>
      <c r="BN905">
        <f>(BA905-BG905)/BG905</f>
        <v>0</v>
      </c>
      <c r="BO905">
        <f>AZ905/(BB905+AZ905/BG905)</f>
        <v>0</v>
      </c>
      <c r="BP905" t="s">
        <v>417</v>
      </c>
      <c r="BQ905">
        <v>0</v>
      </c>
      <c r="BR905">
        <f>IF(BQ905&lt;&gt;0, BQ905, BO905)</f>
        <v>0</v>
      </c>
      <c r="BS905">
        <f>1-BR905/BG905</f>
        <v>0</v>
      </c>
      <c r="BT905">
        <f>(BG905-BF905)/(BG905-BR905)</f>
        <v>0</v>
      </c>
      <c r="BU905">
        <f>(BA905-BG905)/(BA905-BR905)</f>
        <v>0</v>
      </c>
      <c r="BV905">
        <f>(BG905-BF905)/(BG905-AZ905)</f>
        <v>0</v>
      </c>
      <c r="BW905">
        <f>(BA905-BG905)/(BA905-AZ905)</f>
        <v>0</v>
      </c>
      <c r="BX905">
        <f>(BT905*BR905/BF905)</f>
        <v>0</v>
      </c>
      <c r="BY905">
        <f>(1-BX905)</f>
        <v>0</v>
      </c>
      <c r="BZ905">
        <v>1394</v>
      </c>
      <c r="CA905">
        <v>300</v>
      </c>
      <c r="CB905">
        <v>300</v>
      </c>
      <c r="CC905">
        <v>300</v>
      </c>
      <c r="CD905">
        <v>10389.3</v>
      </c>
      <c r="CE905">
        <v>1221.96</v>
      </c>
      <c r="CF905">
        <v>-0.00688733</v>
      </c>
      <c r="CG905">
        <v>0.34</v>
      </c>
      <c r="CH905" t="s">
        <v>417</v>
      </c>
      <c r="CI905" t="s">
        <v>417</v>
      </c>
      <c r="CJ905" t="s">
        <v>417</v>
      </c>
      <c r="CK905" t="s">
        <v>417</v>
      </c>
      <c r="CL905" t="s">
        <v>417</v>
      </c>
      <c r="CM905" t="s">
        <v>417</v>
      </c>
      <c r="CN905" t="s">
        <v>417</v>
      </c>
      <c r="CO905" t="s">
        <v>417</v>
      </c>
      <c r="CP905" t="s">
        <v>417</v>
      </c>
      <c r="CQ905" t="s">
        <v>417</v>
      </c>
      <c r="CR905">
        <f>$B$11*DQ905+$C$11*DR905+$F$11*EC905*(1-EF905)</f>
        <v>0</v>
      </c>
      <c r="CS905">
        <f>CR905*CT905</f>
        <v>0</v>
      </c>
      <c r="CT905">
        <f>($B$11*$D$9+$C$11*$D$9+$F$11*((EP905+EH905)/MAX(EP905+EH905+EQ905, 0.1)*$I$9+EQ905/MAX(EP905+EH905+EQ905, 0.1)*$J$9))/($B$11+$C$11+$F$11)</f>
        <v>0</v>
      </c>
      <c r="CU905">
        <f>($B$11*$K$9+$C$11*$K$9+$F$11*((EP905+EH905)/MAX(EP905+EH905+EQ905, 0.1)*$P$9+EQ905/MAX(EP905+EH905+EQ905, 0.1)*$Q$9))/($B$11+$C$11+$F$11)</f>
        <v>0</v>
      </c>
      <c r="CV905">
        <v>6</v>
      </c>
      <c r="CW905">
        <v>0.5</v>
      </c>
      <c r="CX905" t="s">
        <v>418</v>
      </c>
      <c r="CY905">
        <v>2</v>
      </c>
      <c r="CZ905" t="b">
        <v>1</v>
      </c>
      <c r="DA905">
        <v>1658954561.75</v>
      </c>
      <c r="DB905">
        <v>407.5608</v>
      </c>
      <c r="DC905">
        <v>419.9793</v>
      </c>
      <c r="DD905">
        <v>23.58291</v>
      </c>
      <c r="DE905">
        <v>19.79395333333333</v>
      </c>
      <c r="DF905">
        <v>409.8487666666667</v>
      </c>
      <c r="DG905">
        <v>23.66997</v>
      </c>
      <c r="DH905">
        <v>500.0328000000001</v>
      </c>
      <c r="DI905">
        <v>90.33822666666667</v>
      </c>
      <c r="DJ905">
        <v>0.09995691666666669</v>
      </c>
      <c r="DK905">
        <v>27.09554333333334</v>
      </c>
      <c r="DL905">
        <v>27.212</v>
      </c>
      <c r="DM905">
        <v>999.9000000000002</v>
      </c>
      <c r="DN905">
        <v>0</v>
      </c>
      <c r="DO905">
        <v>0</v>
      </c>
      <c r="DP905">
        <v>9999.769333333332</v>
      </c>
      <c r="DQ905">
        <v>0</v>
      </c>
      <c r="DR905">
        <v>11.24149999999999</v>
      </c>
      <c r="DS905">
        <v>-12.41846</v>
      </c>
      <c r="DT905">
        <v>417.4044666666667</v>
      </c>
      <c r="DU905">
        <v>428.4602666666667</v>
      </c>
      <c r="DV905">
        <v>3.788960333333334</v>
      </c>
      <c r="DW905">
        <v>419.9793</v>
      </c>
      <c r="DX905">
        <v>19.79395333333333</v>
      </c>
      <c r="DY905">
        <v>2.130438666666667</v>
      </c>
      <c r="DZ905">
        <v>1.788150666666667</v>
      </c>
      <c r="EA905">
        <v>18.44861333333333</v>
      </c>
      <c r="EB905">
        <v>15.68358666666667</v>
      </c>
      <c r="EC905">
        <v>2000.069666666667</v>
      </c>
      <c r="ED905">
        <v>0.9799951</v>
      </c>
      <c r="EE905">
        <v>0.0200049</v>
      </c>
      <c r="EF905">
        <v>0</v>
      </c>
      <c r="EG905">
        <v>570.9245333333333</v>
      </c>
      <c r="EH905">
        <v>5.000969999999999</v>
      </c>
      <c r="EI905">
        <v>11524.98666666666</v>
      </c>
      <c r="EJ905">
        <v>16708.13666666667</v>
      </c>
      <c r="EK905">
        <v>40.48719999999999</v>
      </c>
      <c r="EL905">
        <v>40.82053333333332</v>
      </c>
      <c r="EM905">
        <v>40.125</v>
      </c>
      <c r="EN905">
        <v>41.49139999999998</v>
      </c>
      <c r="EO905">
        <v>41.0748</v>
      </c>
      <c r="EP905">
        <v>1955.158666666666</v>
      </c>
      <c r="EQ905">
        <v>39.91100000000001</v>
      </c>
      <c r="ER905">
        <v>0</v>
      </c>
      <c r="ES905">
        <v>5363.399999856949</v>
      </c>
      <c r="ET905">
        <v>0</v>
      </c>
      <c r="EU905">
        <v>570.9142692307693</v>
      </c>
      <c r="EV905">
        <v>-6.810632476854295</v>
      </c>
      <c r="EW905">
        <v>-145.565811964419</v>
      </c>
      <c r="EX905">
        <v>11524.63076923077</v>
      </c>
      <c r="EY905">
        <v>15</v>
      </c>
      <c r="EZ905">
        <v>1658949246.1</v>
      </c>
      <c r="FA905" t="s">
        <v>1397</v>
      </c>
      <c r="FB905">
        <v>1658949228.6</v>
      </c>
      <c r="FC905">
        <v>1658949246.1</v>
      </c>
      <c r="FD905">
        <v>1</v>
      </c>
      <c r="FE905">
        <v>1.075</v>
      </c>
      <c r="FF905">
        <v>0.018</v>
      </c>
      <c r="FG905">
        <v>-2.327</v>
      </c>
      <c r="FH905">
        <v>-0.178</v>
      </c>
      <c r="FI905">
        <v>420</v>
      </c>
      <c r="FJ905">
        <v>13</v>
      </c>
      <c r="FK905">
        <v>0.09</v>
      </c>
      <c r="FL905">
        <v>0.02</v>
      </c>
      <c r="FM905">
        <v>-12.38828</v>
      </c>
      <c r="FN905">
        <v>-0.7419624765477993</v>
      </c>
      <c r="FO905">
        <v>0.07533636638436975</v>
      </c>
      <c r="FP905">
        <v>0</v>
      </c>
      <c r="FQ905">
        <v>571.2442941176471</v>
      </c>
      <c r="FR905">
        <v>-6.642841864007841</v>
      </c>
      <c r="FS905">
        <v>0.6952773686645872</v>
      </c>
      <c r="FT905">
        <v>0</v>
      </c>
      <c r="FU905">
        <v>3.79181375</v>
      </c>
      <c r="FV905">
        <v>0.02291335834896019</v>
      </c>
      <c r="FW905">
        <v>0.01314526714971974</v>
      </c>
      <c r="FX905">
        <v>1</v>
      </c>
      <c r="FY905">
        <v>1</v>
      </c>
      <c r="FZ905">
        <v>3</v>
      </c>
      <c r="GA905" t="s">
        <v>426</v>
      </c>
      <c r="GB905">
        <v>2.98339</v>
      </c>
      <c r="GC905">
        <v>2.71541</v>
      </c>
      <c r="GD905">
        <v>0.0926839</v>
      </c>
      <c r="GE905">
        <v>0.09351329999999999</v>
      </c>
      <c r="GF905">
        <v>0.106235</v>
      </c>
      <c r="GG905">
        <v>0.0920912</v>
      </c>
      <c r="GH905">
        <v>28784.6</v>
      </c>
      <c r="GI905">
        <v>28867.2</v>
      </c>
      <c r="GJ905">
        <v>29482.8</v>
      </c>
      <c r="GK905">
        <v>29449.3</v>
      </c>
      <c r="GL905">
        <v>34901.1</v>
      </c>
      <c r="GM905">
        <v>35545.2</v>
      </c>
      <c r="GN905">
        <v>41527.5</v>
      </c>
      <c r="GO905">
        <v>41968.2</v>
      </c>
      <c r="GP905">
        <v>1.93685</v>
      </c>
      <c r="GQ905">
        <v>1.91497</v>
      </c>
      <c r="GR905">
        <v>0.120476</v>
      </c>
      <c r="GS905">
        <v>0</v>
      </c>
      <c r="GT905">
        <v>25.2525</v>
      </c>
      <c r="GU905">
        <v>999.9</v>
      </c>
      <c r="GV905">
        <v>50.8</v>
      </c>
      <c r="GW905">
        <v>31.5</v>
      </c>
      <c r="GX905">
        <v>26.104</v>
      </c>
      <c r="GY905">
        <v>62.9237</v>
      </c>
      <c r="GZ905">
        <v>33.9223</v>
      </c>
      <c r="HA905">
        <v>1</v>
      </c>
      <c r="HB905">
        <v>-0.09974089999999999</v>
      </c>
      <c r="HC905">
        <v>0.161727</v>
      </c>
      <c r="HD905">
        <v>20.3329</v>
      </c>
      <c r="HE905">
        <v>5.21864</v>
      </c>
      <c r="HF905">
        <v>12.0098</v>
      </c>
      <c r="HG905">
        <v>4.98965</v>
      </c>
      <c r="HH905">
        <v>3.28908</v>
      </c>
      <c r="HI905">
        <v>9999</v>
      </c>
      <c r="HJ905">
        <v>9999</v>
      </c>
      <c r="HK905">
        <v>9999</v>
      </c>
      <c r="HL905">
        <v>158.3</v>
      </c>
      <c r="HM905">
        <v>1.8674</v>
      </c>
      <c r="HN905">
        <v>1.86646</v>
      </c>
      <c r="HO905">
        <v>1.86586</v>
      </c>
      <c r="HP905">
        <v>1.86583</v>
      </c>
      <c r="HQ905">
        <v>1.86768</v>
      </c>
      <c r="HR905">
        <v>1.87013</v>
      </c>
      <c r="HS905">
        <v>1.86875</v>
      </c>
      <c r="HT905">
        <v>1.87026</v>
      </c>
      <c r="HU905">
        <v>0</v>
      </c>
      <c r="HV905">
        <v>0</v>
      </c>
      <c r="HW905">
        <v>0</v>
      </c>
      <c r="HX905">
        <v>0</v>
      </c>
      <c r="HY905" t="s">
        <v>421</v>
      </c>
      <c r="HZ905" t="s">
        <v>422</v>
      </c>
      <c r="IA905" t="s">
        <v>423</v>
      </c>
      <c r="IB905" t="s">
        <v>423</v>
      </c>
      <c r="IC905" t="s">
        <v>423</v>
      </c>
      <c r="ID905" t="s">
        <v>423</v>
      </c>
      <c r="IE905">
        <v>0</v>
      </c>
      <c r="IF905">
        <v>100</v>
      </c>
      <c r="IG905">
        <v>100</v>
      </c>
      <c r="IH905">
        <v>-2.287</v>
      </c>
      <c r="II905">
        <v>-0.08690000000000001</v>
      </c>
      <c r="IJ905">
        <v>-0.9279119013753974</v>
      </c>
      <c r="IK905">
        <v>-0.003643892653284941</v>
      </c>
      <c r="IL905">
        <v>8.948238347276123E-07</v>
      </c>
      <c r="IM905">
        <v>-2.445980282225029E-10</v>
      </c>
      <c r="IN905">
        <v>-0.1764634167570225</v>
      </c>
      <c r="IO905">
        <v>-0.01042730378795286</v>
      </c>
      <c r="IP905">
        <v>0.00100284695746963</v>
      </c>
      <c r="IQ905">
        <v>-1.701466411570297E-05</v>
      </c>
      <c r="IR905">
        <v>2</v>
      </c>
      <c r="IS905">
        <v>2310</v>
      </c>
      <c r="IT905">
        <v>1</v>
      </c>
      <c r="IU905">
        <v>25</v>
      </c>
      <c r="IV905">
        <v>89</v>
      </c>
      <c r="IW905">
        <v>88.7</v>
      </c>
      <c r="IX905">
        <v>1.0498</v>
      </c>
      <c r="IY905">
        <v>2.23267</v>
      </c>
      <c r="IZ905">
        <v>1.39648</v>
      </c>
      <c r="JA905">
        <v>2.34985</v>
      </c>
      <c r="JB905">
        <v>1.49536</v>
      </c>
      <c r="JC905">
        <v>2.38892</v>
      </c>
      <c r="JD905">
        <v>36.1754</v>
      </c>
      <c r="JE905">
        <v>24.1663</v>
      </c>
      <c r="JF905">
        <v>18</v>
      </c>
      <c r="JG905">
        <v>502.357</v>
      </c>
      <c r="JH905">
        <v>444.478</v>
      </c>
      <c r="JI905">
        <v>25.0002</v>
      </c>
      <c r="JJ905">
        <v>26.1493</v>
      </c>
      <c r="JK905">
        <v>30.0001</v>
      </c>
      <c r="JL905">
        <v>26.1191</v>
      </c>
      <c r="JM905">
        <v>26.0595</v>
      </c>
      <c r="JN905">
        <v>21.0327</v>
      </c>
      <c r="JO905">
        <v>28.2793</v>
      </c>
      <c r="JP905">
        <v>74.71810000000001</v>
      </c>
      <c r="JQ905">
        <v>25</v>
      </c>
      <c r="JR905">
        <v>426.668</v>
      </c>
      <c r="JS905">
        <v>19.7754</v>
      </c>
      <c r="JT905">
        <v>100.82</v>
      </c>
      <c r="JU905">
        <v>100.791</v>
      </c>
    </row>
    <row r="906" spans="1:281">
      <c r="A906">
        <v>890</v>
      </c>
      <c r="B906">
        <v>1658954574.5</v>
      </c>
      <c r="C906">
        <v>12936.5</v>
      </c>
      <c r="D906" t="s">
        <v>2218</v>
      </c>
      <c r="E906" t="s">
        <v>2219</v>
      </c>
      <c r="F906">
        <v>5</v>
      </c>
      <c r="G906" t="s">
        <v>2169</v>
      </c>
      <c r="H906" t="s">
        <v>416</v>
      </c>
      <c r="I906">
        <v>1658954566.655172</v>
      </c>
      <c r="J906">
        <f>(K906)/1000</f>
        <v>0</v>
      </c>
      <c r="K906">
        <f>IF(CZ906, AN906, AH906)</f>
        <v>0</v>
      </c>
      <c r="L906">
        <f>IF(CZ906, AI906, AG906)</f>
        <v>0</v>
      </c>
      <c r="M906">
        <f>DB906 - IF(AU906&gt;1, L906*CV906*100.0/(AW906*DP906), 0)</f>
        <v>0</v>
      </c>
      <c r="N906">
        <f>((T906-J906/2)*M906-L906)/(T906+J906/2)</f>
        <v>0</v>
      </c>
      <c r="O906">
        <f>N906*(DI906+DJ906)/1000.0</f>
        <v>0</v>
      </c>
      <c r="P906">
        <f>(DB906 - IF(AU906&gt;1, L906*CV906*100.0/(AW906*DP906), 0))*(DI906+DJ906)/1000.0</f>
        <v>0</v>
      </c>
      <c r="Q906">
        <f>2.0/((1/S906-1/R906)+SIGN(S906)*SQRT((1/S906-1/R906)*(1/S906-1/R906) + 4*CW906/((CW906+1)*(CW906+1))*(2*1/S906*1/R906-1/R906*1/R906)))</f>
        <v>0</v>
      </c>
      <c r="R906">
        <f>IF(LEFT(CX906,1)&lt;&gt;"0",IF(LEFT(CX906,1)="1",3.0,CY906),$D$5+$E$5*(DP906*DI906/($K$5*1000))+$F$5*(DP906*DI906/($K$5*1000))*MAX(MIN(CV906,$J$5),$I$5)*MAX(MIN(CV906,$J$5),$I$5)+$G$5*MAX(MIN(CV906,$J$5),$I$5)*(DP906*DI906/($K$5*1000))+$H$5*(DP906*DI906/($K$5*1000))*(DP906*DI906/($K$5*1000)))</f>
        <v>0</v>
      </c>
      <c r="S906">
        <f>J906*(1000-(1000*0.61365*exp(17.502*W906/(240.97+W906))/(DI906+DJ906)+DD906)/2)/(1000*0.61365*exp(17.502*W906/(240.97+W906))/(DI906+DJ906)-DD906)</f>
        <v>0</v>
      </c>
      <c r="T906">
        <f>1/((CW906+1)/(Q906/1.6)+1/(R906/1.37)) + CW906/((CW906+1)/(Q906/1.6) + CW906/(R906/1.37))</f>
        <v>0</v>
      </c>
      <c r="U906">
        <f>(CR906*CU906)</f>
        <v>0</v>
      </c>
      <c r="V906">
        <f>(DK906+(U906+2*0.95*5.67E-8*(((DK906+$B$7)+273)^4-(DK906+273)^4)-44100*J906)/(1.84*29.3*R906+8*0.95*5.67E-8*(DK906+273)^3))</f>
        <v>0</v>
      </c>
      <c r="W906">
        <f>($C$7*DL906+$D$7*DM906+$E$7*V906)</f>
        <v>0</v>
      </c>
      <c r="X906">
        <f>0.61365*exp(17.502*W906/(240.97+W906))</f>
        <v>0</v>
      </c>
      <c r="Y906">
        <f>(Z906/AA906*100)</f>
        <v>0</v>
      </c>
      <c r="Z906">
        <f>DD906*(DI906+DJ906)/1000</f>
        <v>0</v>
      </c>
      <c r="AA906">
        <f>0.61365*exp(17.502*DK906/(240.97+DK906))</f>
        <v>0</v>
      </c>
      <c r="AB906">
        <f>(X906-DD906*(DI906+DJ906)/1000)</f>
        <v>0</v>
      </c>
      <c r="AC906">
        <f>(-J906*44100)</f>
        <v>0</v>
      </c>
      <c r="AD906">
        <f>2*29.3*R906*0.92*(DK906-W906)</f>
        <v>0</v>
      </c>
      <c r="AE906">
        <f>2*0.95*5.67E-8*(((DK906+$B$7)+273)^4-(W906+273)^4)</f>
        <v>0</v>
      </c>
      <c r="AF906">
        <f>U906+AE906+AC906+AD906</f>
        <v>0</v>
      </c>
      <c r="AG906">
        <f>DH906*AU906*(DC906-DB906*(1000-AU906*DE906)/(1000-AU906*DD906))/(100*CV906)</f>
        <v>0</v>
      </c>
      <c r="AH906">
        <f>1000*DH906*AU906*(DD906-DE906)/(100*CV906*(1000-AU906*DD906))</f>
        <v>0</v>
      </c>
      <c r="AI906">
        <f>(AJ906 - AK906 - DI906*1E3/(8.314*(DK906+273.15)) * AM906/DH906 * AL906) * DH906/(100*CV906) * (1000 - DE906)/1000</f>
        <v>0</v>
      </c>
      <c r="AJ906">
        <v>428.6166067976052</v>
      </c>
      <c r="AK906">
        <v>417.3883454545453</v>
      </c>
      <c r="AL906">
        <v>0.002103938684790315</v>
      </c>
      <c r="AM906">
        <v>65.19830144557284</v>
      </c>
      <c r="AN906">
        <f>(AP906 - AO906 + DI906*1E3/(8.314*(DK906+273.15)) * AR906/DH906 * AQ906) * DH906/(100*CV906) * 1000/(1000 - AP906)</f>
        <v>0</v>
      </c>
      <c r="AO906">
        <v>19.7612520522717</v>
      </c>
      <c r="AP906">
        <v>23.59363454545455</v>
      </c>
      <c r="AQ906">
        <v>-2.647182398944207E-07</v>
      </c>
      <c r="AR906">
        <v>84.68827923057005</v>
      </c>
      <c r="AS906">
        <v>7</v>
      </c>
      <c r="AT906">
        <v>1</v>
      </c>
      <c r="AU906">
        <f>IF(AS906*$H$13&gt;=AW906,1.0,(AW906/(AW906-AS906*$H$13)))</f>
        <v>0</v>
      </c>
      <c r="AV906">
        <f>(AU906-1)*100</f>
        <v>0</v>
      </c>
      <c r="AW906">
        <f>MAX(0,($B$13+$C$13*DP906)/(1+$D$13*DP906)*DI906/(DK906+273)*$E$13)</f>
        <v>0</v>
      </c>
      <c r="AX906" t="s">
        <v>417</v>
      </c>
      <c r="AY906" t="s">
        <v>417</v>
      </c>
      <c r="AZ906">
        <v>0</v>
      </c>
      <c r="BA906">
        <v>0</v>
      </c>
      <c r="BB906">
        <f>1-AZ906/BA906</f>
        <v>0</v>
      </c>
      <c r="BC906">
        <v>0</v>
      </c>
      <c r="BD906" t="s">
        <v>417</v>
      </c>
      <c r="BE906" t="s">
        <v>417</v>
      </c>
      <c r="BF906">
        <v>0</v>
      </c>
      <c r="BG906">
        <v>0</v>
      </c>
      <c r="BH906">
        <f>1-BF906/BG906</f>
        <v>0</v>
      </c>
      <c r="BI906">
        <v>0.5</v>
      </c>
      <c r="BJ906">
        <f>CS906</f>
        <v>0</v>
      </c>
      <c r="BK906">
        <f>L906</f>
        <v>0</v>
      </c>
      <c r="BL906">
        <f>BH906*BI906*BJ906</f>
        <v>0</v>
      </c>
      <c r="BM906">
        <f>(BK906-BC906)/BJ906</f>
        <v>0</v>
      </c>
      <c r="BN906">
        <f>(BA906-BG906)/BG906</f>
        <v>0</v>
      </c>
      <c r="BO906">
        <f>AZ906/(BB906+AZ906/BG906)</f>
        <v>0</v>
      </c>
      <c r="BP906" t="s">
        <v>417</v>
      </c>
      <c r="BQ906">
        <v>0</v>
      </c>
      <c r="BR906">
        <f>IF(BQ906&lt;&gt;0, BQ906, BO906)</f>
        <v>0</v>
      </c>
      <c r="BS906">
        <f>1-BR906/BG906</f>
        <v>0</v>
      </c>
      <c r="BT906">
        <f>(BG906-BF906)/(BG906-BR906)</f>
        <v>0</v>
      </c>
      <c r="BU906">
        <f>(BA906-BG906)/(BA906-BR906)</f>
        <v>0</v>
      </c>
      <c r="BV906">
        <f>(BG906-BF906)/(BG906-AZ906)</f>
        <v>0</v>
      </c>
      <c r="BW906">
        <f>(BA906-BG906)/(BA906-AZ906)</f>
        <v>0</v>
      </c>
      <c r="BX906">
        <f>(BT906*BR906/BF906)</f>
        <v>0</v>
      </c>
      <c r="BY906">
        <f>(1-BX906)</f>
        <v>0</v>
      </c>
      <c r="BZ906">
        <v>1394</v>
      </c>
      <c r="CA906">
        <v>300</v>
      </c>
      <c r="CB906">
        <v>300</v>
      </c>
      <c r="CC906">
        <v>300</v>
      </c>
      <c r="CD906">
        <v>10389.3</v>
      </c>
      <c r="CE906">
        <v>1221.96</v>
      </c>
      <c r="CF906">
        <v>-0.00688733</v>
      </c>
      <c r="CG906">
        <v>0.34</v>
      </c>
      <c r="CH906" t="s">
        <v>417</v>
      </c>
      <c r="CI906" t="s">
        <v>417</v>
      </c>
      <c r="CJ906" t="s">
        <v>417</v>
      </c>
      <c r="CK906" t="s">
        <v>417</v>
      </c>
      <c r="CL906" t="s">
        <v>417</v>
      </c>
      <c r="CM906" t="s">
        <v>417</v>
      </c>
      <c r="CN906" t="s">
        <v>417</v>
      </c>
      <c r="CO906" t="s">
        <v>417</v>
      </c>
      <c r="CP906" t="s">
        <v>417</v>
      </c>
      <c r="CQ906" t="s">
        <v>417</v>
      </c>
      <c r="CR906">
        <f>$B$11*DQ906+$C$11*DR906+$F$11*EC906*(1-EF906)</f>
        <v>0</v>
      </c>
      <c r="CS906">
        <f>CR906*CT906</f>
        <v>0</v>
      </c>
      <c r="CT906">
        <f>($B$11*$D$9+$C$11*$D$9+$F$11*((EP906+EH906)/MAX(EP906+EH906+EQ906, 0.1)*$I$9+EQ906/MAX(EP906+EH906+EQ906, 0.1)*$J$9))/($B$11+$C$11+$F$11)</f>
        <v>0</v>
      </c>
      <c r="CU906">
        <f>($B$11*$K$9+$C$11*$K$9+$F$11*((EP906+EH906)/MAX(EP906+EH906+EQ906, 0.1)*$P$9+EQ906/MAX(EP906+EH906+EQ906, 0.1)*$Q$9))/($B$11+$C$11+$F$11)</f>
        <v>0</v>
      </c>
      <c r="CV906">
        <v>6</v>
      </c>
      <c r="CW906">
        <v>0.5</v>
      </c>
      <c r="CX906" t="s">
        <v>418</v>
      </c>
      <c r="CY906">
        <v>2</v>
      </c>
      <c r="CZ906" t="b">
        <v>1</v>
      </c>
      <c r="DA906">
        <v>1658954566.655172</v>
      </c>
      <c r="DB906">
        <v>407.5195862068966</v>
      </c>
      <c r="DC906">
        <v>420.1671034482758</v>
      </c>
      <c r="DD906">
        <v>23.59216206896552</v>
      </c>
      <c r="DE906">
        <v>19.78320689655172</v>
      </c>
      <c r="DF906">
        <v>409.8073793103449</v>
      </c>
      <c r="DG906">
        <v>23.67914482758621</v>
      </c>
      <c r="DH906">
        <v>500.0185862068966</v>
      </c>
      <c r="DI906">
        <v>90.33757931034482</v>
      </c>
      <c r="DJ906">
        <v>0.09990621724137934</v>
      </c>
      <c r="DK906">
        <v>27.10358275862069</v>
      </c>
      <c r="DL906">
        <v>27.21714827586207</v>
      </c>
      <c r="DM906">
        <v>999.9000000000002</v>
      </c>
      <c r="DN906">
        <v>0</v>
      </c>
      <c r="DO906">
        <v>0</v>
      </c>
      <c r="DP906">
        <v>9998.016551724138</v>
      </c>
      <c r="DQ906">
        <v>0</v>
      </c>
      <c r="DR906">
        <v>11.24149999999999</v>
      </c>
      <c r="DS906">
        <v>-12.64749310344827</v>
      </c>
      <c r="DT906">
        <v>417.3662068965518</v>
      </c>
      <c r="DU906">
        <v>428.6471379310344</v>
      </c>
      <c r="DV906">
        <v>3.808964827586206</v>
      </c>
      <c r="DW906">
        <v>420.1671034482758</v>
      </c>
      <c r="DX906">
        <v>19.78320689655172</v>
      </c>
      <c r="DY906">
        <v>2.131259655172415</v>
      </c>
      <c r="DZ906">
        <v>1.787166896551724</v>
      </c>
      <c r="EA906">
        <v>18.45475517241379</v>
      </c>
      <c r="EB906">
        <v>15.67498620689655</v>
      </c>
      <c r="EC906">
        <v>2000.062413793103</v>
      </c>
      <c r="ED906">
        <v>0.9799940344827588</v>
      </c>
      <c r="EE906">
        <v>0.02000596551724138</v>
      </c>
      <c r="EF906">
        <v>0</v>
      </c>
      <c r="EG906">
        <v>570.3954827586207</v>
      </c>
      <c r="EH906">
        <v>5.000969999999999</v>
      </c>
      <c r="EI906">
        <v>11513.41724137931</v>
      </c>
      <c r="EJ906">
        <v>16708.05517241379</v>
      </c>
      <c r="EK906">
        <v>40.43513793103448</v>
      </c>
      <c r="EL906">
        <v>40.71741379310344</v>
      </c>
      <c r="EM906">
        <v>40.125</v>
      </c>
      <c r="EN906">
        <v>41.34455172413792</v>
      </c>
      <c r="EO906">
        <v>41.01486206896551</v>
      </c>
      <c r="EP906">
        <v>1955.149655172414</v>
      </c>
      <c r="EQ906">
        <v>39.91103448275862</v>
      </c>
      <c r="ER906">
        <v>0</v>
      </c>
      <c r="ES906">
        <v>5368.799999952316</v>
      </c>
      <c r="ET906">
        <v>0</v>
      </c>
      <c r="EU906">
        <v>570.3058</v>
      </c>
      <c r="EV906">
        <v>-5.869615373798974</v>
      </c>
      <c r="EW906">
        <v>-137.1230767234931</v>
      </c>
      <c r="EX906">
        <v>11511.224</v>
      </c>
      <c r="EY906">
        <v>15</v>
      </c>
      <c r="EZ906">
        <v>1658949246.1</v>
      </c>
      <c r="FA906" t="s">
        <v>1397</v>
      </c>
      <c r="FB906">
        <v>1658949228.6</v>
      </c>
      <c r="FC906">
        <v>1658949246.1</v>
      </c>
      <c r="FD906">
        <v>1</v>
      </c>
      <c r="FE906">
        <v>1.075</v>
      </c>
      <c r="FF906">
        <v>0.018</v>
      </c>
      <c r="FG906">
        <v>-2.327</v>
      </c>
      <c r="FH906">
        <v>-0.178</v>
      </c>
      <c r="FI906">
        <v>420</v>
      </c>
      <c r="FJ906">
        <v>13</v>
      </c>
      <c r="FK906">
        <v>0.09</v>
      </c>
      <c r="FL906">
        <v>0.02</v>
      </c>
      <c r="FM906">
        <v>-12.566945</v>
      </c>
      <c r="FN906">
        <v>-2.694153095684778</v>
      </c>
      <c r="FO906">
        <v>0.4144321970781227</v>
      </c>
      <c r="FP906">
        <v>0</v>
      </c>
      <c r="FQ906">
        <v>570.6759117647059</v>
      </c>
      <c r="FR906">
        <v>-6.330863245367301</v>
      </c>
      <c r="FS906">
        <v>0.6565270196333642</v>
      </c>
      <c r="FT906">
        <v>0</v>
      </c>
      <c r="FU906">
        <v>3.801121999999999</v>
      </c>
      <c r="FV906">
        <v>0.2367055159474561</v>
      </c>
      <c r="FW906">
        <v>0.02378731901665258</v>
      </c>
      <c r="FX906">
        <v>0</v>
      </c>
      <c r="FY906">
        <v>0</v>
      </c>
      <c r="FZ906">
        <v>3</v>
      </c>
      <c r="GA906" t="s">
        <v>439</v>
      </c>
      <c r="GB906">
        <v>2.98364</v>
      </c>
      <c r="GC906">
        <v>2.71556</v>
      </c>
      <c r="GD906">
        <v>0.0927082</v>
      </c>
      <c r="GE906">
        <v>0.0939884</v>
      </c>
      <c r="GF906">
        <v>0.106216</v>
      </c>
      <c r="GG906">
        <v>0.092015</v>
      </c>
      <c r="GH906">
        <v>28783.8</v>
      </c>
      <c r="GI906">
        <v>28852.2</v>
      </c>
      <c r="GJ906">
        <v>29482.7</v>
      </c>
      <c r="GK906">
        <v>29449.4</v>
      </c>
      <c r="GL906">
        <v>34901.6</v>
      </c>
      <c r="GM906">
        <v>35548.5</v>
      </c>
      <c r="GN906">
        <v>41527.2</v>
      </c>
      <c r="GO906">
        <v>41968.5</v>
      </c>
      <c r="GP906">
        <v>1.93668</v>
      </c>
      <c r="GQ906">
        <v>1.91495</v>
      </c>
      <c r="GR906">
        <v>0.120066</v>
      </c>
      <c r="GS906">
        <v>0</v>
      </c>
      <c r="GT906">
        <v>25.2556</v>
      </c>
      <c r="GU906">
        <v>999.9</v>
      </c>
      <c r="GV906">
        <v>50.8</v>
      </c>
      <c r="GW906">
        <v>31.5</v>
      </c>
      <c r="GX906">
        <v>26.0997</v>
      </c>
      <c r="GY906">
        <v>62.7237</v>
      </c>
      <c r="GZ906">
        <v>33.7941</v>
      </c>
      <c r="HA906">
        <v>1</v>
      </c>
      <c r="HB906">
        <v>-0.0997942</v>
      </c>
      <c r="HC906">
        <v>0.163829</v>
      </c>
      <c r="HD906">
        <v>20.3326</v>
      </c>
      <c r="HE906">
        <v>5.21504</v>
      </c>
      <c r="HF906">
        <v>12.0098</v>
      </c>
      <c r="HG906">
        <v>4.9886</v>
      </c>
      <c r="HH906">
        <v>3.28845</v>
      </c>
      <c r="HI906">
        <v>9999</v>
      </c>
      <c r="HJ906">
        <v>9999</v>
      </c>
      <c r="HK906">
        <v>9999</v>
      </c>
      <c r="HL906">
        <v>158.3</v>
      </c>
      <c r="HM906">
        <v>1.86738</v>
      </c>
      <c r="HN906">
        <v>1.86646</v>
      </c>
      <c r="HO906">
        <v>1.8659</v>
      </c>
      <c r="HP906">
        <v>1.86584</v>
      </c>
      <c r="HQ906">
        <v>1.86768</v>
      </c>
      <c r="HR906">
        <v>1.87014</v>
      </c>
      <c r="HS906">
        <v>1.86875</v>
      </c>
      <c r="HT906">
        <v>1.87027</v>
      </c>
      <c r="HU906">
        <v>0</v>
      </c>
      <c r="HV906">
        <v>0</v>
      </c>
      <c r="HW906">
        <v>0</v>
      </c>
      <c r="HX906">
        <v>0</v>
      </c>
      <c r="HY906" t="s">
        <v>421</v>
      </c>
      <c r="HZ906" t="s">
        <v>422</v>
      </c>
      <c r="IA906" t="s">
        <v>423</v>
      </c>
      <c r="IB906" t="s">
        <v>423</v>
      </c>
      <c r="IC906" t="s">
        <v>423</v>
      </c>
      <c r="ID906" t="s">
        <v>423</v>
      </c>
      <c r="IE906">
        <v>0</v>
      </c>
      <c r="IF906">
        <v>100</v>
      </c>
      <c r="IG906">
        <v>100</v>
      </c>
      <c r="IH906">
        <v>-2.288</v>
      </c>
      <c r="II906">
        <v>-0.08699999999999999</v>
      </c>
      <c r="IJ906">
        <v>-0.9279119013753974</v>
      </c>
      <c r="IK906">
        <v>-0.003643892653284941</v>
      </c>
      <c r="IL906">
        <v>8.948238347276123E-07</v>
      </c>
      <c r="IM906">
        <v>-2.445980282225029E-10</v>
      </c>
      <c r="IN906">
        <v>-0.1764634167570225</v>
      </c>
      <c r="IO906">
        <v>-0.01042730378795286</v>
      </c>
      <c r="IP906">
        <v>0.00100284695746963</v>
      </c>
      <c r="IQ906">
        <v>-1.701466411570297E-05</v>
      </c>
      <c r="IR906">
        <v>2</v>
      </c>
      <c r="IS906">
        <v>2310</v>
      </c>
      <c r="IT906">
        <v>1</v>
      </c>
      <c r="IU906">
        <v>25</v>
      </c>
      <c r="IV906">
        <v>89.09999999999999</v>
      </c>
      <c r="IW906">
        <v>88.8</v>
      </c>
      <c r="IX906">
        <v>1.07666</v>
      </c>
      <c r="IY906">
        <v>2.229</v>
      </c>
      <c r="IZ906">
        <v>1.39648</v>
      </c>
      <c r="JA906">
        <v>2.34985</v>
      </c>
      <c r="JB906">
        <v>1.49536</v>
      </c>
      <c r="JC906">
        <v>2.39868</v>
      </c>
      <c r="JD906">
        <v>36.1754</v>
      </c>
      <c r="JE906">
        <v>24.1663</v>
      </c>
      <c r="JF906">
        <v>18</v>
      </c>
      <c r="JG906">
        <v>502.246</v>
      </c>
      <c r="JH906">
        <v>444.463</v>
      </c>
      <c r="JI906">
        <v>25.0004</v>
      </c>
      <c r="JJ906">
        <v>26.1493</v>
      </c>
      <c r="JK906">
        <v>30.0001</v>
      </c>
      <c r="JL906">
        <v>26.1191</v>
      </c>
      <c r="JM906">
        <v>26.0595</v>
      </c>
      <c r="JN906">
        <v>21.565</v>
      </c>
      <c r="JO906">
        <v>28.2793</v>
      </c>
      <c r="JP906">
        <v>74.71810000000001</v>
      </c>
      <c r="JQ906">
        <v>25</v>
      </c>
      <c r="JR906">
        <v>440.236</v>
      </c>
      <c r="JS906">
        <v>19.7639</v>
      </c>
      <c r="JT906">
        <v>100.819</v>
      </c>
      <c r="JU906">
        <v>100.792</v>
      </c>
    </row>
    <row r="907" spans="1:281">
      <c r="A907">
        <v>891</v>
      </c>
      <c r="B907">
        <v>1658954579.5</v>
      </c>
      <c r="C907">
        <v>12941.5</v>
      </c>
      <c r="D907" t="s">
        <v>2220</v>
      </c>
      <c r="E907" t="s">
        <v>2221</v>
      </c>
      <c r="F907">
        <v>5</v>
      </c>
      <c r="G907" t="s">
        <v>2169</v>
      </c>
      <c r="H907" t="s">
        <v>416</v>
      </c>
      <c r="I907">
        <v>1658954571.732143</v>
      </c>
      <c r="J907">
        <f>(K907)/1000</f>
        <v>0</v>
      </c>
      <c r="K907">
        <f>IF(CZ907, AN907, AH907)</f>
        <v>0</v>
      </c>
      <c r="L907">
        <f>IF(CZ907, AI907, AG907)</f>
        <v>0</v>
      </c>
      <c r="M907">
        <f>DB907 - IF(AU907&gt;1, L907*CV907*100.0/(AW907*DP907), 0)</f>
        <v>0</v>
      </c>
      <c r="N907">
        <f>((T907-J907/2)*M907-L907)/(T907+J907/2)</f>
        <v>0</v>
      </c>
      <c r="O907">
        <f>N907*(DI907+DJ907)/1000.0</f>
        <v>0</v>
      </c>
      <c r="P907">
        <f>(DB907 - IF(AU907&gt;1, L907*CV907*100.0/(AW907*DP907), 0))*(DI907+DJ907)/1000.0</f>
        <v>0</v>
      </c>
      <c r="Q907">
        <f>2.0/((1/S907-1/R907)+SIGN(S907)*SQRT((1/S907-1/R907)*(1/S907-1/R907) + 4*CW907/((CW907+1)*(CW907+1))*(2*1/S907*1/R907-1/R907*1/R907)))</f>
        <v>0</v>
      </c>
      <c r="R907">
        <f>IF(LEFT(CX907,1)&lt;&gt;"0",IF(LEFT(CX907,1)="1",3.0,CY907),$D$5+$E$5*(DP907*DI907/($K$5*1000))+$F$5*(DP907*DI907/($K$5*1000))*MAX(MIN(CV907,$J$5),$I$5)*MAX(MIN(CV907,$J$5),$I$5)+$G$5*MAX(MIN(CV907,$J$5),$I$5)*(DP907*DI907/($K$5*1000))+$H$5*(DP907*DI907/($K$5*1000))*(DP907*DI907/($K$5*1000)))</f>
        <v>0</v>
      </c>
      <c r="S907">
        <f>J907*(1000-(1000*0.61365*exp(17.502*W907/(240.97+W907))/(DI907+DJ907)+DD907)/2)/(1000*0.61365*exp(17.502*W907/(240.97+W907))/(DI907+DJ907)-DD907)</f>
        <v>0</v>
      </c>
      <c r="T907">
        <f>1/((CW907+1)/(Q907/1.6)+1/(R907/1.37)) + CW907/((CW907+1)/(Q907/1.6) + CW907/(R907/1.37))</f>
        <v>0</v>
      </c>
      <c r="U907">
        <f>(CR907*CU907)</f>
        <v>0</v>
      </c>
      <c r="V907">
        <f>(DK907+(U907+2*0.95*5.67E-8*(((DK907+$B$7)+273)^4-(DK907+273)^4)-44100*J907)/(1.84*29.3*R907+8*0.95*5.67E-8*(DK907+273)^3))</f>
        <v>0</v>
      </c>
      <c r="W907">
        <f>($C$7*DL907+$D$7*DM907+$E$7*V907)</f>
        <v>0</v>
      </c>
      <c r="X907">
        <f>0.61365*exp(17.502*W907/(240.97+W907))</f>
        <v>0</v>
      </c>
      <c r="Y907">
        <f>(Z907/AA907*100)</f>
        <v>0</v>
      </c>
      <c r="Z907">
        <f>DD907*(DI907+DJ907)/1000</f>
        <v>0</v>
      </c>
      <c r="AA907">
        <f>0.61365*exp(17.502*DK907/(240.97+DK907))</f>
        <v>0</v>
      </c>
      <c r="AB907">
        <f>(X907-DD907*(DI907+DJ907)/1000)</f>
        <v>0</v>
      </c>
      <c r="AC907">
        <f>(-J907*44100)</f>
        <v>0</v>
      </c>
      <c r="AD907">
        <f>2*29.3*R907*0.92*(DK907-W907)</f>
        <v>0</v>
      </c>
      <c r="AE907">
        <f>2*0.95*5.67E-8*(((DK907+$B$7)+273)^4-(W907+273)^4)</f>
        <v>0</v>
      </c>
      <c r="AF907">
        <f>U907+AE907+AC907+AD907</f>
        <v>0</v>
      </c>
      <c r="AG907">
        <f>DH907*AU907*(DC907-DB907*(1000-AU907*DE907)/(1000-AU907*DD907))/(100*CV907)</f>
        <v>0</v>
      </c>
      <c r="AH907">
        <f>1000*DH907*AU907*(DD907-DE907)/(100*CV907*(1000-AU907*DD907))</f>
        <v>0</v>
      </c>
      <c r="AI907">
        <f>(AJ907 - AK907 - DI907*1E3/(8.314*(DK907+273.15)) * AM907/DH907 * AL907) * DH907/(100*CV907) * (1000 - DE907)/1000</f>
        <v>0</v>
      </c>
      <c r="AJ907">
        <v>436.853133860042</v>
      </c>
      <c r="AK907">
        <v>420.7961878787876</v>
      </c>
      <c r="AL907">
        <v>0.9166464560228851</v>
      </c>
      <c r="AM907">
        <v>65.19830144557284</v>
      </c>
      <c r="AN907">
        <f>(AP907 - AO907 + DI907*1E3/(8.314*(DK907+273.15)) * AR907/DH907 * AQ907) * DH907/(100*CV907) * 1000/(1000 - AP907)</f>
        <v>0</v>
      </c>
      <c r="AO907">
        <v>19.7509831142005</v>
      </c>
      <c r="AP907">
        <v>23.59142909090908</v>
      </c>
      <c r="AQ907">
        <v>-2.317802968048141E-05</v>
      </c>
      <c r="AR907">
        <v>84.68827923057005</v>
      </c>
      <c r="AS907">
        <v>7</v>
      </c>
      <c r="AT907">
        <v>1</v>
      </c>
      <c r="AU907">
        <f>IF(AS907*$H$13&gt;=AW907,1.0,(AW907/(AW907-AS907*$H$13)))</f>
        <v>0</v>
      </c>
      <c r="AV907">
        <f>(AU907-1)*100</f>
        <v>0</v>
      </c>
      <c r="AW907">
        <f>MAX(0,($B$13+$C$13*DP907)/(1+$D$13*DP907)*DI907/(DK907+273)*$E$13)</f>
        <v>0</v>
      </c>
      <c r="AX907" t="s">
        <v>417</v>
      </c>
      <c r="AY907" t="s">
        <v>417</v>
      </c>
      <c r="AZ907">
        <v>0</v>
      </c>
      <c r="BA907">
        <v>0</v>
      </c>
      <c r="BB907">
        <f>1-AZ907/BA907</f>
        <v>0</v>
      </c>
      <c r="BC907">
        <v>0</v>
      </c>
      <c r="BD907" t="s">
        <v>417</v>
      </c>
      <c r="BE907" t="s">
        <v>417</v>
      </c>
      <c r="BF907">
        <v>0</v>
      </c>
      <c r="BG907">
        <v>0</v>
      </c>
      <c r="BH907">
        <f>1-BF907/BG907</f>
        <v>0</v>
      </c>
      <c r="BI907">
        <v>0.5</v>
      </c>
      <c r="BJ907">
        <f>CS907</f>
        <v>0</v>
      </c>
      <c r="BK907">
        <f>L907</f>
        <v>0</v>
      </c>
      <c r="BL907">
        <f>BH907*BI907*BJ907</f>
        <v>0</v>
      </c>
      <c r="BM907">
        <f>(BK907-BC907)/BJ907</f>
        <v>0</v>
      </c>
      <c r="BN907">
        <f>(BA907-BG907)/BG907</f>
        <v>0</v>
      </c>
      <c r="BO907">
        <f>AZ907/(BB907+AZ907/BG907)</f>
        <v>0</v>
      </c>
      <c r="BP907" t="s">
        <v>417</v>
      </c>
      <c r="BQ907">
        <v>0</v>
      </c>
      <c r="BR907">
        <f>IF(BQ907&lt;&gt;0, BQ907, BO907)</f>
        <v>0</v>
      </c>
      <c r="BS907">
        <f>1-BR907/BG907</f>
        <v>0</v>
      </c>
      <c r="BT907">
        <f>(BG907-BF907)/(BG907-BR907)</f>
        <v>0</v>
      </c>
      <c r="BU907">
        <f>(BA907-BG907)/(BA907-BR907)</f>
        <v>0</v>
      </c>
      <c r="BV907">
        <f>(BG907-BF907)/(BG907-AZ907)</f>
        <v>0</v>
      </c>
      <c r="BW907">
        <f>(BA907-BG907)/(BA907-AZ907)</f>
        <v>0</v>
      </c>
      <c r="BX907">
        <f>(BT907*BR907/BF907)</f>
        <v>0</v>
      </c>
      <c r="BY907">
        <f>(1-BX907)</f>
        <v>0</v>
      </c>
      <c r="BZ907">
        <v>1394</v>
      </c>
      <c r="CA907">
        <v>300</v>
      </c>
      <c r="CB907">
        <v>300</v>
      </c>
      <c r="CC907">
        <v>300</v>
      </c>
      <c r="CD907">
        <v>10389.3</v>
      </c>
      <c r="CE907">
        <v>1221.96</v>
      </c>
      <c r="CF907">
        <v>-0.00688733</v>
      </c>
      <c r="CG907">
        <v>0.34</v>
      </c>
      <c r="CH907" t="s">
        <v>417</v>
      </c>
      <c r="CI907" t="s">
        <v>417</v>
      </c>
      <c r="CJ907" t="s">
        <v>417</v>
      </c>
      <c r="CK907" t="s">
        <v>417</v>
      </c>
      <c r="CL907" t="s">
        <v>417</v>
      </c>
      <c r="CM907" t="s">
        <v>417</v>
      </c>
      <c r="CN907" t="s">
        <v>417</v>
      </c>
      <c r="CO907" t="s">
        <v>417</v>
      </c>
      <c r="CP907" t="s">
        <v>417</v>
      </c>
      <c r="CQ907" t="s">
        <v>417</v>
      </c>
      <c r="CR907">
        <f>$B$11*DQ907+$C$11*DR907+$F$11*EC907*(1-EF907)</f>
        <v>0</v>
      </c>
      <c r="CS907">
        <f>CR907*CT907</f>
        <v>0</v>
      </c>
      <c r="CT907">
        <f>($B$11*$D$9+$C$11*$D$9+$F$11*((EP907+EH907)/MAX(EP907+EH907+EQ907, 0.1)*$I$9+EQ907/MAX(EP907+EH907+EQ907, 0.1)*$J$9))/($B$11+$C$11+$F$11)</f>
        <v>0</v>
      </c>
      <c r="CU907">
        <f>($B$11*$K$9+$C$11*$K$9+$F$11*((EP907+EH907)/MAX(EP907+EH907+EQ907, 0.1)*$P$9+EQ907/MAX(EP907+EH907+EQ907, 0.1)*$Q$9))/($B$11+$C$11+$F$11)</f>
        <v>0</v>
      </c>
      <c r="CV907">
        <v>6</v>
      </c>
      <c r="CW907">
        <v>0.5</v>
      </c>
      <c r="CX907" t="s">
        <v>418</v>
      </c>
      <c r="CY907">
        <v>2</v>
      </c>
      <c r="CZ907" t="b">
        <v>1</v>
      </c>
      <c r="DA907">
        <v>1658954571.732143</v>
      </c>
      <c r="DB907">
        <v>407.9768928571429</v>
      </c>
      <c r="DC907">
        <v>423.0380357142857</v>
      </c>
      <c r="DD907">
        <v>23.59451428571429</v>
      </c>
      <c r="DE907">
        <v>19.76796785714285</v>
      </c>
      <c r="DF907">
        <v>410.2660357142857</v>
      </c>
      <c r="DG907">
        <v>23.68147857142857</v>
      </c>
      <c r="DH907">
        <v>500.0186785714286</v>
      </c>
      <c r="DI907">
        <v>90.33700357142858</v>
      </c>
      <c r="DJ907">
        <v>0.09993582857142858</v>
      </c>
      <c r="DK907">
        <v>27.1122</v>
      </c>
      <c r="DL907">
        <v>27.22446785714286</v>
      </c>
      <c r="DM907">
        <v>999.9000000000002</v>
      </c>
      <c r="DN907">
        <v>0</v>
      </c>
      <c r="DO907">
        <v>0</v>
      </c>
      <c r="DP907">
        <v>9990.896785714285</v>
      </c>
      <c r="DQ907">
        <v>0</v>
      </c>
      <c r="DR907">
        <v>11.2415</v>
      </c>
      <c r="DS907">
        <v>-15.061075</v>
      </c>
      <c r="DT907">
        <v>417.8355714285714</v>
      </c>
      <c r="DU907">
        <v>431.5692142857143</v>
      </c>
      <c r="DV907">
        <v>3.826550714285714</v>
      </c>
      <c r="DW907">
        <v>423.0380357142857</v>
      </c>
      <c r="DX907">
        <v>19.76796785714285</v>
      </c>
      <c r="DY907">
        <v>2.131458928571428</v>
      </c>
      <c r="DZ907">
        <v>1.785779285714286</v>
      </c>
      <c r="EA907">
        <v>18.45624642857143</v>
      </c>
      <c r="EB907">
        <v>15.66286071428572</v>
      </c>
      <c r="EC907">
        <v>2000.049642857143</v>
      </c>
      <c r="ED907">
        <v>0.9799945714285714</v>
      </c>
      <c r="EE907">
        <v>0.02000546428571429</v>
      </c>
      <c r="EF907">
        <v>0</v>
      </c>
      <c r="EG907">
        <v>569.9178928571429</v>
      </c>
      <c r="EH907">
        <v>5.00097</v>
      </c>
      <c r="EI907">
        <v>11502.23928571429</v>
      </c>
      <c r="EJ907">
        <v>16707.96071428571</v>
      </c>
      <c r="EK907">
        <v>40.39714285714285</v>
      </c>
      <c r="EL907">
        <v>40.62475</v>
      </c>
      <c r="EM907">
        <v>40.11149999999999</v>
      </c>
      <c r="EN907">
        <v>41.20060714285713</v>
      </c>
      <c r="EO907">
        <v>40.96849999999999</v>
      </c>
      <c r="EP907">
        <v>1955.137142857143</v>
      </c>
      <c r="EQ907">
        <v>39.90964285714286</v>
      </c>
      <c r="ER907">
        <v>0</v>
      </c>
      <c r="ES907">
        <v>5373.599999904633</v>
      </c>
      <c r="ET907">
        <v>0</v>
      </c>
      <c r="EU907">
        <v>569.8885599999999</v>
      </c>
      <c r="EV907">
        <v>-5.386076936912375</v>
      </c>
      <c r="EW907">
        <v>-126.1307693974546</v>
      </c>
      <c r="EX907">
        <v>11500.772</v>
      </c>
      <c r="EY907">
        <v>15</v>
      </c>
      <c r="EZ907">
        <v>1658949246.1</v>
      </c>
      <c r="FA907" t="s">
        <v>1397</v>
      </c>
      <c r="FB907">
        <v>1658949228.6</v>
      </c>
      <c r="FC907">
        <v>1658949246.1</v>
      </c>
      <c r="FD907">
        <v>1</v>
      </c>
      <c r="FE907">
        <v>1.075</v>
      </c>
      <c r="FF907">
        <v>0.018</v>
      </c>
      <c r="FG907">
        <v>-2.327</v>
      </c>
      <c r="FH907">
        <v>-0.178</v>
      </c>
      <c r="FI907">
        <v>420</v>
      </c>
      <c r="FJ907">
        <v>13</v>
      </c>
      <c r="FK907">
        <v>0.09</v>
      </c>
      <c r="FL907">
        <v>0.02</v>
      </c>
      <c r="FM907">
        <v>-14.02288292682927</v>
      </c>
      <c r="FN907">
        <v>-22.09073937282232</v>
      </c>
      <c r="FO907">
        <v>2.909084475536258</v>
      </c>
      <c r="FP907">
        <v>0</v>
      </c>
      <c r="FQ907">
        <v>570.2441764705882</v>
      </c>
      <c r="FR907">
        <v>-5.833155079341993</v>
      </c>
      <c r="FS907">
        <v>0.6120176598080873</v>
      </c>
      <c r="FT907">
        <v>0</v>
      </c>
      <c r="FU907">
        <v>3.81475512195122</v>
      </c>
      <c r="FV907">
        <v>0.229941114982579</v>
      </c>
      <c r="FW907">
        <v>0.02379274762652005</v>
      </c>
      <c r="FX907">
        <v>0</v>
      </c>
      <c r="FY907">
        <v>0</v>
      </c>
      <c r="FZ907">
        <v>3</v>
      </c>
      <c r="GA907" t="s">
        <v>439</v>
      </c>
      <c r="GB907">
        <v>2.98376</v>
      </c>
      <c r="GC907">
        <v>2.71544</v>
      </c>
      <c r="GD907">
        <v>0.09338299999999999</v>
      </c>
      <c r="GE907">
        <v>0.0962061</v>
      </c>
      <c r="GF907">
        <v>0.106212</v>
      </c>
      <c r="GG907">
        <v>0.0920065</v>
      </c>
      <c r="GH907">
        <v>28762.8</v>
      </c>
      <c r="GI907">
        <v>28781.3</v>
      </c>
      <c r="GJ907">
        <v>29483.2</v>
      </c>
      <c r="GK907">
        <v>29449.1</v>
      </c>
      <c r="GL907">
        <v>34902.4</v>
      </c>
      <c r="GM907">
        <v>35548.5</v>
      </c>
      <c r="GN907">
        <v>41527.9</v>
      </c>
      <c r="GO907">
        <v>41968</v>
      </c>
      <c r="GP907">
        <v>1.93668</v>
      </c>
      <c r="GQ907">
        <v>1.9149</v>
      </c>
      <c r="GR907">
        <v>0.120066</v>
      </c>
      <c r="GS907">
        <v>0</v>
      </c>
      <c r="GT907">
        <v>25.2577</v>
      </c>
      <c r="GU907">
        <v>999.9</v>
      </c>
      <c r="GV907">
        <v>50.8</v>
      </c>
      <c r="GW907">
        <v>31.5</v>
      </c>
      <c r="GX907">
        <v>26.1028</v>
      </c>
      <c r="GY907">
        <v>63.1837</v>
      </c>
      <c r="GZ907">
        <v>33.5096</v>
      </c>
      <c r="HA907">
        <v>1</v>
      </c>
      <c r="HB907">
        <v>-0.0997967</v>
      </c>
      <c r="HC907">
        <v>0.165812</v>
      </c>
      <c r="HD907">
        <v>20.3326</v>
      </c>
      <c r="HE907">
        <v>5.21609</v>
      </c>
      <c r="HF907">
        <v>12.0094</v>
      </c>
      <c r="HG907">
        <v>4.98895</v>
      </c>
      <c r="HH907">
        <v>3.28858</v>
      </c>
      <c r="HI907">
        <v>9999</v>
      </c>
      <c r="HJ907">
        <v>9999</v>
      </c>
      <c r="HK907">
        <v>9999</v>
      </c>
      <c r="HL907">
        <v>158.3</v>
      </c>
      <c r="HM907">
        <v>1.86744</v>
      </c>
      <c r="HN907">
        <v>1.86646</v>
      </c>
      <c r="HO907">
        <v>1.86588</v>
      </c>
      <c r="HP907">
        <v>1.86584</v>
      </c>
      <c r="HQ907">
        <v>1.86768</v>
      </c>
      <c r="HR907">
        <v>1.87013</v>
      </c>
      <c r="HS907">
        <v>1.86876</v>
      </c>
      <c r="HT907">
        <v>1.87027</v>
      </c>
      <c r="HU907">
        <v>0</v>
      </c>
      <c r="HV907">
        <v>0</v>
      </c>
      <c r="HW907">
        <v>0</v>
      </c>
      <c r="HX907">
        <v>0</v>
      </c>
      <c r="HY907" t="s">
        <v>421</v>
      </c>
      <c r="HZ907" t="s">
        <v>422</v>
      </c>
      <c r="IA907" t="s">
        <v>423</v>
      </c>
      <c r="IB907" t="s">
        <v>423</v>
      </c>
      <c r="IC907" t="s">
        <v>423</v>
      </c>
      <c r="ID907" t="s">
        <v>423</v>
      </c>
      <c r="IE907">
        <v>0</v>
      </c>
      <c r="IF907">
        <v>100</v>
      </c>
      <c r="IG907">
        <v>100</v>
      </c>
      <c r="IH907">
        <v>-2.3</v>
      </c>
      <c r="II907">
        <v>-0.08699999999999999</v>
      </c>
      <c r="IJ907">
        <v>-0.9279119013753974</v>
      </c>
      <c r="IK907">
        <v>-0.003643892653284941</v>
      </c>
      <c r="IL907">
        <v>8.948238347276123E-07</v>
      </c>
      <c r="IM907">
        <v>-2.445980282225029E-10</v>
      </c>
      <c r="IN907">
        <v>-0.1764634167570225</v>
      </c>
      <c r="IO907">
        <v>-0.01042730378795286</v>
      </c>
      <c r="IP907">
        <v>0.00100284695746963</v>
      </c>
      <c r="IQ907">
        <v>-1.701466411570297E-05</v>
      </c>
      <c r="IR907">
        <v>2</v>
      </c>
      <c r="IS907">
        <v>2310</v>
      </c>
      <c r="IT907">
        <v>1</v>
      </c>
      <c r="IU907">
        <v>25</v>
      </c>
      <c r="IV907">
        <v>89.2</v>
      </c>
      <c r="IW907">
        <v>88.90000000000001</v>
      </c>
      <c r="IX907">
        <v>1.10596</v>
      </c>
      <c r="IY907">
        <v>2.22412</v>
      </c>
      <c r="IZ907">
        <v>1.39648</v>
      </c>
      <c r="JA907">
        <v>2.34985</v>
      </c>
      <c r="JB907">
        <v>1.49536</v>
      </c>
      <c r="JC907">
        <v>2.37061</v>
      </c>
      <c r="JD907">
        <v>36.1754</v>
      </c>
      <c r="JE907">
        <v>24.1663</v>
      </c>
      <c r="JF907">
        <v>18</v>
      </c>
      <c r="JG907">
        <v>502.246</v>
      </c>
      <c r="JH907">
        <v>444.433</v>
      </c>
      <c r="JI907">
        <v>25.0004</v>
      </c>
      <c r="JJ907">
        <v>26.1493</v>
      </c>
      <c r="JK907">
        <v>30.0001</v>
      </c>
      <c r="JL907">
        <v>26.1191</v>
      </c>
      <c r="JM907">
        <v>26.0595</v>
      </c>
      <c r="JN907">
        <v>22.1509</v>
      </c>
      <c r="JO907">
        <v>28.2793</v>
      </c>
      <c r="JP907">
        <v>74.71810000000001</v>
      </c>
      <c r="JQ907">
        <v>25</v>
      </c>
      <c r="JR907">
        <v>460.29</v>
      </c>
      <c r="JS907">
        <v>19.7487</v>
      </c>
      <c r="JT907">
        <v>100.821</v>
      </c>
      <c r="JU907">
        <v>100.791</v>
      </c>
    </row>
    <row r="908" spans="1:281">
      <c r="A908">
        <v>892</v>
      </c>
      <c r="B908">
        <v>1658954584.5</v>
      </c>
      <c r="C908">
        <v>12946.5</v>
      </c>
      <c r="D908" t="s">
        <v>2222</v>
      </c>
      <c r="E908" t="s">
        <v>2223</v>
      </c>
      <c r="F908">
        <v>5</v>
      </c>
      <c r="G908" t="s">
        <v>2169</v>
      </c>
      <c r="H908" t="s">
        <v>416</v>
      </c>
      <c r="I908">
        <v>1658954577</v>
      </c>
      <c r="J908">
        <f>(K908)/1000</f>
        <v>0</v>
      </c>
      <c r="K908">
        <f>IF(CZ908, AN908, AH908)</f>
        <v>0</v>
      </c>
      <c r="L908">
        <f>IF(CZ908, AI908, AG908)</f>
        <v>0</v>
      </c>
      <c r="M908">
        <f>DB908 - IF(AU908&gt;1, L908*CV908*100.0/(AW908*DP908), 0)</f>
        <v>0</v>
      </c>
      <c r="N908">
        <f>((T908-J908/2)*M908-L908)/(T908+J908/2)</f>
        <v>0</v>
      </c>
      <c r="O908">
        <f>N908*(DI908+DJ908)/1000.0</f>
        <v>0</v>
      </c>
      <c r="P908">
        <f>(DB908 - IF(AU908&gt;1, L908*CV908*100.0/(AW908*DP908), 0))*(DI908+DJ908)/1000.0</f>
        <v>0</v>
      </c>
      <c r="Q908">
        <f>2.0/((1/S908-1/R908)+SIGN(S908)*SQRT((1/S908-1/R908)*(1/S908-1/R908) + 4*CW908/((CW908+1)*(CW908+1))*(2*1/S908*1/R908-1/R908*1/R908)))</f>
        <v>0</v>
      </c>
      <c r="R908">
        <f>IF(LEFT(CX908,1)&lt;&gt;"0",IF(LEFT(CX908,1)="1",3.0,CY908),$D$5+$E$5*(DP908*DI908/($K$5*1000))+$F$5*(DP908*DI908/($K$5*1000))*MAX(MIN(CV908,$J$5),$I$5)*MAX(MIN(CV908,$J$5),$I$5)+$G$5*MAX(MIN(CV908,$J$5),$I$5)*(DP908*DI908/($K$5*1000))+$H$5*(DP908*DI908/($K$5*1000))*(DP908*DI908/($K$5*1000)))</f>
        <v>0</v>
      </c>
      <c r="S908">
        <f>J908*(1000-(1000*0.61365*exp(17.502*W908/(240.97+W908))/(DI908+DJ908)+DD908)/2)/(1000*0.61365*exp(17.502*W908/(240.97+W908))/(DI908+DJ908)-DD908)</f>
        <v>0</v>
      </c>
      <c r="T908">
        <f>1/((CW908+1)/(Q908/1.6)+1/(R908/1.37)) + CW908/((CW908+1)/(Q908/1.6) + CW908/(R908/1.37))</f>
        <v>0</v>
      </c>
      <c r="U908">
        <f>(CR908*CU908)</f>
        <v>0</v>
      </c>
      <c r="V908">
        <f>(DK908+(U908+2*0.95*5.67E-8*(((DK908+$B$7)+273)^4-(DK908+273)^4)-44100*J908)/(1.84*29.3*R908+8*0.95*5.67E-8*(DK908+273)^3))</f>
        <v>0</v>
      </c>
      <c r="W908">
        <f>($C$7*DL908+$D$7*DM908+$E$7*V908)</f>
        <v>0</v>
      </c>
      <c r="X908">
        <f>0.61365*exp(17.502*W908/(240.97+W908))</f>
        <v>0</v>
      </c>
      <c r="Y908">
        <f>(Z908/AA908*100)</f>
        <v>0</v>
      </c>
      <c r="Z908">
        <f>DD908*(DI908+DJ908)/1000</f>
        <v>0</v>
      </c>
      <c r="AA908">
        <f>0.61365*exp(17.502*DK908/(240.97+DK908))</f>
        <v>0</v>
      </c>
      <c r="AB908">
        <f>(X908-DD908*(DI908+DJ908)/1000)</f>
        <v>0</v>
      </c>
      <c r="AC908">
        <f>(-J908*44100)</f>
        <v>0</v>
      </c>
      <c r="AD908">
        <f>2*29.3*R908*0.92*(DK908-W908)</f>
        <v>0</v>
      </c>
      <c r="AE908">
        <f>2*0.95*5.67E-8*(((DK908+$B$7)+273)^4-(W908+273)^4)</f>
        <v>0</v>
      </c>
      <c r="AF908">
        <f>U908+AE908+AC908+AD908</f>
        <v>0</v>
      </c>
      <c r="AG908">
        <f>DH908*AU908*(DC908-DB908*(1000-AU908*DE908)/(1000-AU908*DD908))/(100*CV908)</f>
        <v>0</v>
      </c>
      <c r="AH908">
        <f>1000*DH908*AU908*(DD908-DE908)/(100*CV908*(1000-AU908*DD908))</f>
        <v>0</v>
      </c>
      <c r="AI908">
        <f>(AJ908 - AK908 - DI908*1E3/(8.314*(DK908+273.15)) * AM908/DH908 * AL908) * DH908/(100*CV908) * (1000 - DE908)/1000</f>
        <v>0</v>
      </c>
      <c r="AJ908">
        <v>452.2664454654392</v>
      </c>
      <c r="AK908">
        <v>430.2097454545453</v>
      </c>
      <c r="AL908">
        <v>2.069957911488636</v>
      </c>
      <c r="AM908">
        <v>65.19830144557284</v>
      </c>
      <c r="AN908">
        <f>(AP908 - AO908 + DI908*1E3/(8.314*(DK908+273.15)) * AR908/DH908 * AQ908) * DH908/(100*CV908) * 1000/(1000 - AP908)</f>
        <v>0</v>
      </c>
      <c r="AO908">
        <v>19.74930488855071</v>
      </c>
      <c r="AP908">
        <v>23.59296606060606</v>
      </c>
      <c r="AQ908">
        <v>6.483160313953864E-06</v>
      </c>
      <c r="AR908">
        <v>84.68827923057005</v>
      </c>
      <c r="AS908">
        <v>7</v>
      </c>
      <c r="AT908">
        <v>1</v>
      </c>
      <c r="AU908">
        <f>IF(AS908*$H$13&gt;=AW908,1.0,(AW908/(AW908-AS908*$H$13)))</f>
        <v>0</v>
      </c>
      <c r="AV908">
        <f>(AU908-1)*100</f>
        <v>0</v>
      </c>
      <c r="AW908">
        <f>MAX(0,($B$13+$C$13*DP908)/(1+$D$13*DP908)*DI908/(DK908+273)*$E$13)</f>
        <v>0</v>
      </c>
      <c r="AX908" t="s">
        <v>417</v>
      </c>
      <c r="AY908" t="s">
        <v>417</v>
      </c>
      <c r="AZ908">
        <v>0</v>
      </c>
      <c r="BA908">
        <v>0</v>
      </c>
      <c r="BB908">
        <f>1-AZ908/BA908</f>
        <v>0</v>
      </c>
      <c r="BC908">
        <v>0</v>
      </c>
      <c r="BD908" t="s">
        <v>417</v>
      </c>
      <c r="BE908" t="s">
        <v>417</v>
      </c>
      <c r="BF908">
        <v>0</v>
      </c>
      <c r="BG908">
        <v>0</v>
      </c>
      <c r="BH908">
        <f>1-BF908/BG908</f>
        <v>0</v>
      </c>
      <c r="BI908">
        <v>0.5</v>
      </c>
      <c r="BJ908">
        <f>CS908</f>
        <v>0</v>
      </c>
      <c r="BK908">
        <f>L908</f>
        <v>0</v>
      </c>
      <c r="BL908">
        <f>BH908*BI908*BJ908</f>
        <v>0</v>
      </c>
      <c r="BM908">
        <f>(BK908-BC908)/BJ908</f>
        <v>0</v>
      </c>
      <c r="BN908">
        <f>(BA908-BG908)/BG908</f>
        <v>0</v>
      </c>
      <c r="BO908">
        <f>AZ908/(BB908+AZ908/BG908)</f>
        <v>0</v>
      </c>
      <c r="BP908" t="s">
        <v>417</v>
      </c>
      <c r="BQ908">
        <v>0</v>
      </c>
      <c r="BR908">
        <f>IF(BQ908&lt;&gt;0, BQ908, BO908)</f>
        <v>0</v>
      </c>
      <c r="BS908">
        <f>1-BR908/BG908</f>
        <v>0</v>
      </c>
      <c r="BT908">
        <f>(BG908-BF908)/(BG908-BR908)</f>
        <v>0</v>
      </c>
      <c r="BU908">
        <f>(BA908-BG908)/(BA908-BR908)</f>
        <v>0</v>
      </c>
      <c r="BV908">
        <f>(BG908-BF908)/(BG908-AZ908)</f>
        <v>0</v>
      </c>
      <c r="BW908">
        <f>(BA908-BG908)/(BA908-AZ908)</f>
        <v>0</v>
      </c>
      <c r="BX908">
        <f>(BT908*BR908/BF908)</f>
        <v>0</v>
      </c>
      <c r="BY908">
        <f>(1-BX908)</f>
        <v>0</v>
      </c>
      <c r="BZ908">
        <v>1394</v>
      </c>
      <c r="CA908">
        <v>300</v>
      </c>
      <c r="CB908">
        <v>300</v>
      </c>
      <c r="CC908">
        <v>300</v>
      </c>
      <c r="CD908">
        <v>10389.3</v>
      </c>
      <c r="CE908">
        <v>1221.96</v>
      </c>
      <c r="CF908">
        <v>-0.00688733</v>
      </c>
      <c r="CG908">
        <v>0.34</v>
      </c>
      <c r="CH908" t="s">
        <v>417</v>
      </c>
      <c r="CI908" t="s">
        <v>417</v>
      </c>
      <c r="CJ908" t="s">
        <v>417</v>
      </c>
      <c r="CK908" t="s">
        <v>417</v>
      </c>
      <c r="CL908" t="s">
        <v>417</v>
      </c>
      <c r="CM908" t="s">
        <v>417</v>
      </c>
      <c r="CN908" t="s">
        <v>417</v>
      </c>
      <c r="CO908" t="s">
        <v>417</v>
      </c>
      <c r="CP908" t="s">
        <v>417</v>
      </c>
      <c r="CQ908" t="s">
        <v>417</v>
      </c>
      <c r="CR908">
        <f>$B$11*DQ908+$C$11*DR908+$F$11*EC908*(1-EF908)</f>
        <v>0</v>
      </c>
      <c r="CS908">
        <f>CR908*CT908</f>
        <v>0</v>
      </c>
      <c r="CT908">
        <f>($B$11*$D$9+$C$11*$D$9+$F$11*((EP908+EH908)/MAX(EP908+EH908+EQ908, 0.1)*$I$9+EQ908/MAX(EP908+EH908+EQ908, 0.1)*$J$9))/($B$11+$C$11+$F$11)</f>
        <v>0</v>
      </c>
      <c r="CU908">
        <f>($B$11*$K$9+$C$11*$K$9+$F$11*((EP908+EH908)/MAX(EP908+EH908+EQ908, 0.1)*$P$9+EQ908/MAX(EP908+EH908+EQ908, 0.1)*$Q$9))/($B$11+$C$11+$F$11)</f>
        <v>0</v>
      </c>
      <c r="CV908">
        <v>6</v>
      </c>
      <c r="CW908">
        <v>0.5</v>
      </c>
      <c r="CX908" t="s">
        <v>418</v>
      </c>
      <c r="CY908">
        <v>2</v>
      </c>
      <c r="CZ908" t="b">
        <v>1</v>
      </c>
      <c r="DA908">
        <v>1658954577</v>
      </c>
      <c r="DB908">
        <v>410.8095555555556</v>
      </c>
      <c r="DC908">
        <v>431.1554444444445</v>
      </c>
      <c r="DD908">
        <v>23.59354444444445</v>
      </c>
      <c r="DE908">
        <v>19.75274074074074</v>
      </c>
      <c r="DF908">
        <v>413.1072962962963</v>
      </c>
      <c r="DG908">
        <v>23.68052222222222</v>
      </c>
      <c r="DH908">
        <v>500.0378518518519</v>
      </c>
      <c r="DI908">
        <v>90.33662592592593</v>
      </c>
      <c r="DJ908">
        <v>0.09997549629629629</v>
      </c>
      <c r="DK908">
        <v>27.12221851851852</v>
      </c>
      <c r="DL908">
        <v>27.22498888888889</v>
      </c>
      <c r="DM908">
        <v>999.9000000000001</v>
      </c>
      <c r="DN908">
        <v>0</v>
      </c>
      <c r="DO908">
        <v>0</v>
      </c>
      <c r="DP908">
        <v>9984.676296296297</v>
      </c>
      <c r="DQ908">
        <v>0</v>
      </c>
      <c r="DR908">
        <v>11.2415</v>
      </c>
      <c r="DS908">
        <v>-20.34587037037037</v>
      </c>
      <c r="DT908">
        <v>420.7362222222222</v>
      </c>
      <c r="DU908">
        <v>439.8434814814814</v>
      </c>
      <c r="DV908">
        <v>3.840819999999999</v>
      </c>
      <c r="DW908">
        <v>431.1554444444445</v>
      </c>
      <c r="DX908">
        <v>19.75274074074074</v>
      </c>
      <c r="DY908">
        <v>2.131362222222222</v>
      </c>
      <c r="DZ908">
        <v>1.784395555555556</v>
      </c>
      <c r="EA908">
        <v>18.45552592592593</v>
      </c>
      <c r="EB908">
        <v>15.65075555555555</v>
      </c>
      <c r="EC908">
        <v>2000.024074074074</v>
      </c>
      <c r="ED908">
        <v>0.9799974074074074</v>
      </c>
      <c r="EE908">
        <v>0.02000274074074075</v>
      </c>
      <c r="EF908">
        <v>0</v>
      </c>
      <c r="EG908">
        <v>569.5291481481482</v>
      </c>
      <c r="EH908">
        <v>5.00097</v>
      </c>
      <c r="EI908">
        <v>11492.67777777778</v>
      </c>
      <c r="EJ908">
        <v>16707.77037037037</v>
      </c>
      <c r="EK908">
        <v>40.35633333333333</v>
      </c>
      <c r="EL908">
        <v>40.53677777777776</v>
      </c>
      <c r="EM908">
        <v>40.09</v>
      </c>
      <c r="EN908">
        <v>41.05988888888889</v>
      </c>
      <c r="EO908">
        <v>40.92107407407407</v>
      </c>
      <c r="EP908">
        <v>1955.116296296296</v>
      </c>
      <c r="EQ908">
        <v>39.90555555555556</v>
      </c>
      <c r="ER908">
        <v>0</v>
      </c>
      <c r="ES908">
        <v>5378.399999856949</v>
      </c>
      <c r="ET908">
        <v>0</v>
      </c>
      <c r="EU908">
        <v>569.5229599999999</v>
      </c>
      <c r="EV908">
        <v>-3.977999996198842</v>
      </c>
      <c r="EW908">
        <v>-91.29230785517785</v>
      </c>
      <c r="EX908">
        <v>11492.328</v>
      </c>
      <c r="EY908">
        <v>15</v>
      </c>
      <c r="EZ908">
        <v>1658949246.1</v>
      </c>
      <c r="FA908" t="s">
        <v>1397</v>
      </c>
      <c r="FB908">
        <v>1658949228.6</v>
      </c>
      <c r="FC908">
        <v>1658949246.1</v>
      </c>
      <c r="FD908">
        <v>1</v>
      </c>
      <c r="FE908">
        <v>1.075</v>
      </c>
      <c r="FF908">
        <v>0.018</v>
      </c>
      <c r="FG908">
        <v>-2.327</v>
      </c>
      <c r="FH908">
        <v>-0.178</v>
      </c>
      <c r="FI908">
        <v>420</v>
      </c>
      <c r="FJ908">
        <v>13</v>
      </c>
      <c r="FK908">
        <v>0.09</v>
      </c>
      <c r="FL908">
        <v>0.02</v>
      </c>
      <c r="FM908">
        <v>-18.157845</v>
      </c>
      <c r="FN908">
        <v>-62.03132757973731</v>
      </c>
      <c r="FO908">
        <v>6.381237230190944</v>
      </c>
      <c r="FP908">
        <v>0</v>
      </c>
      <c r="FQ908">
        <v>569.7918235294118</v>
      </c>
      <c r="FR908">
        <v>-4.814209317571731</v>
      </c>
      <c r="FS908">
        <v>0.5475683932886514</v>
      </c>
      <c r="FT908">
        <v>0</v>
      </c>
      <c r="FU908">
        <v>3.83098275</v>
      </c>
      <c r="FV908">
        <v>0.1474490431519581</v>
      </c>
      <c r="FW908">
        <v>0.01709218900367943</v>
      </c>
      <c r="FX908">
        <v>0</v>
      </c>
      <c r="FY908">
        <v>0</v>
      </c>
      <c r="FZ908">
        <v>3</v>
      </c>
      <c r="GA908" t="s">
        <v>439</v>
      </c>
      <c r="GB908">
        <v>2.98376</v>
      </c>
      <c r="GC908">
        <v>2.71549</v>
      </c>
      <c r="GD908">
        <v>0.0950428</v>
      </c>
      <c r="GE908">
        <v>0.0988387</v>
      </c>
      <c r="GF908">
        <v>0.106219</v>
      </c>
      <c r="GG908">
        <v>0.0920079</v>
      </c>
      <c r="GH908">
        <v>28709.8</v>
      </c>
      <c r="GI908">
        <v>28697.5</v>
      </c>
      <c r="GJ908">
        <v>29482.8</v>
      </c>
      <c r="GK908">
        <v>29449.2</v>
      </c>
      <c r="GL908">
        <v>34901.6</v>
      </c>
      <c r="GM908">
        <v>35548.5</v>
      </c>
      <c r="GN908">
        <v>41527.3</v>
      </c>
      <c r="GO908">
        <v>41968.1</v>
      </c>
      <c r="GP908">
        <v>1.93715</v>
      </c>
      <c r="GQ908">
        <v>1.91488</v>
      </c>
      <c r="GR908">
        <v>0.12042</v>
      </c>
      <c r="GS908">
        <v>0</v>
      </c>
      <c r="GT908">
        <v>25.2605</v>
      </c>
      <c r="GU908">
        <v>999.9</v>
      </c>
      <c r="GV908">
        <v>50.7</v>
      </c>
      <c r="GW908">
        <v>31.5</v>
      </c>
      <c r="GX908">
        <v>26.0496</v>
      </c>
      <c r="GY908">
        <v>63.0736</v>
      </c>
      <c r="GZ908">
        <v>33.4936</v>
      </c>
      <c r="HA908">
        <v>1</v>
      </c>
      <c r="HB908">
        <v>-0.0998145</v>
      </c>
      <c r="HC908">
        <v>0.167048</v>
      </c>
      <c r="HD908">
        <v>20.3326</v>
      </c>
      <c r="HE908">
        <v>5.21594</v>
      </c>
      <c r="HF908">
        <v>12.0099</v>
      </c>
      <c r="HG908">
        <v>4.9889</v>
      </c>
      <c r="HH908">
        <v>3.28853</v>
      </c>
      <c r="HI908">
        <v>9999</v>
      </c>
      <c r="HJ908">
        <v>9999</v>
      </c>
      <c r="HK908">
        <v>9999</v>
      </c>
      <c r="HL908">
        <v>158.3</v>
      </c>
      <c r="HM908">
        <v>1.86745</v>
      </c>
      <c r="HN908">
        <v>1.86646</v>
      </c>
      <c r="HO908">
        <v>1.86585</v>
      </c>
      <c r="HP908">
        <v>1.86584</v>
      </c>
      <c r="HQ908">
        <v>1.86768</v>
      </c>
      <c r="HR908">
        <v>1.87013</v>
      </c>
      <c r="HS908">
        <v>1.86874</v>
      </c>
      <c r="HT908">
        <v>1.87027</v>
      </c>
      <c r="HU908">
        <v>0</v>
      </c>
      <c r="HV908">
        <v>0</v>
      </c>
      <c r="HW908">
        <v>0</v>
      </c>
      <c r="HX908">
        <v>0</v>
      </c>
      <c r="HY908" t="s">
        <v>421</v>
      </c>
      <c r="HZ908" t="s">
        <v>422</v>
      </c>
      <c r="IA908" t="s">
        <v>423</v>
      </c>
      <c r="IB908" t="s">
        <v>423</v>
      </c>
      <c r="IC908" t="s">
        <v>423</v>
      </c>
      <c r="ID908" t="s">
        <v>423</v>
      </c>
      <c r="IE908">
        <v>0</v>
      </c>
      <c r="IF908">
        <v>100</v>
      </c>
      <c r="IG908">
        <v>100</v>
      </c>
      <c r="IH908">
        <v>-2.329</v>
      </c>
      <c r="II908">
        <v>-0.08699999999999999</v>
      </c>
      <c r="IJ908">
        <v>-0.9279119013753974</v>
      </c>
      <c r="IK908">
        <v>-0.003643892653284941</v>
      </c>
      <c r="IL908">
        <v>8.948238347276123E-07</v>
      </c>
      <c r="IM908">
        <v>-2.445980282225029E-10</v>
      </c>
      <c r="IN908">
        <v>-0.1764634167570225</v>
      </c>
      <c r="IO908">
        <v>-0.01042730378795286</v>
      </c>
      <c r="IP908">
        <v>0.00100284695746963</v>
      </c>
      <c r="IQ908">
        <v>-1.701466411570297E-05</v>
      </c>
      <c r="IR908">
        <v>2</v>
      </c>
      <c r="IS908">
        <v>2310</v>
      </c>
      <c r="IT908">
        <v>1</v>
      </c>
      <c r="IU908">
        <v>25</v>
      </c>
      <c r="IV908">
        <v>89.3</v>
      </c>
      <c r="IW908">
        <v>89</v>
      </c>
      <c r="IX908">
        <v>1.14014</v>
      </c>
      <c r="IY908">
        <v>2.23633</v>
      </c>
      <c r="IZ908">
        <v>1.39648</v>
      </c>
      <c r="JA908">
        <v>2.34985</v>
      </c>
      <c r="JB908">
        <v>1.49536</v>
      </c>
      <c r="JC908">
        <v>2.29126</v>
      </c>
      <c r="JD908">
        <v>36.1754</v>
      </c>
      <c r="JE908">
        <v>24.1663</v>
      </c>
      <c r="JF908">
        <v>18</v>
      </c>
      <c r="JG908">
        <v>502.548</v>
      </c>
      <c r="JH908">
        <v>444.417</v>
      </c>
      <c r="JI908">
        <v>25.0003</v>
      </c>
      <c r="JJ908">
        <v>26.1493</v>
      </c>
      <c r="JK908">
        <v>30.0001</v>
      </c>
      <c r="JL908">
        <v>26.1191</v>
      </c>
      <c r="JM908">
        <v>26.0595</v>
      </c>
      <c r="JN908">
        <v>22.8386</v>
      </c>
      <c r="JO908">
        <v>28.2793</v>
      </c>
      <c r="JP908">
        <v>74.71810000000001</v>
      </c>
      <c r="JQ908">
        <v>25</v>
      </c>
      <c r="JR908">
        <v>473.666</v>
      </c>
      <c r="JS908">
        <v>19.7336</v>
      </c>
      <c r="JT908">
        <v>100.819</v>
      </c>
      <c r="JU908">
        <v>100.791</v>
      </c>
    </row>
    <row r="909" spans="1:281">
      <c r="A909">
        <v>893</v>
      </c>
      <c r="B909">
        <v>1658954589.5</v>
      </c>
      <c r="C909">
        <v>12951.5</v>
      </c>
      <c r="D909" t="s">
        <v>2224</v>
      </c>
      <c r="E909" t="s">
        <v>2225</v>
      </c>
      <c r="F909">
        <v>5</v>
      </c>
      <c r="G909" t="s">
        <v>2169</v>
      </c>
      <c r="H909" t="s">
        <v>416</v>
      </c>
      <c r="I909">
        <v>1658954581.714286</v>
      </c>
      <c r="J909">
        <f>(K909)/1000</f>
        <v>0</v>
      </c>
      <c r="K909">
        <f>IF(CZ909, AN909, AH909)</f>
        <v>0</v>
      </c>
      <c r="L909">
        <f>IF(CZ909, AI909, AG909)</f>
        <v>0</v>
      </c>
      <c r="M909">
        <f>DB909 - IF(AU909&gt;1, L909*CV909*100.0/(AW909*DP909), 0)</f>
        <v>0</v>
      </c>
      <c r="N909">
        <f>((T909-J909/2)*M909-L909)/(T909+J909/2)</f>
        <v>0</v>
      </c>
      <c r="O909">
        <f>N909*(DI909+DJ909)/1000.0</f>
        <v>0</v>
      </c>
      <c r="P909">
        <f>(DB909 - IF(AU909&gt;1, L909*CV909*100.0/(AW909*DP909), 0))*(DI909+DJ909)/1000.0</f>
        <v>0</v>
      </c>
      <c r="Q909">
        <f>2.0/((1/S909-1/R909)+SIGN(S909)*SQRT((1/S909-1/R909)*(1/S909-1/R909) + 4*CW909/((CW909+1)*(CW909+1))*(2*1/S909*1/R909-1/R909*1/R909)))</f>
        <v>0</v>
      </c>
      <c r="R909">
        <f>IF(LEFT(CX909,1)&lt;&gt;"0",IF(LEFT(CX909,1)="1",3.0,CY909),$D$5+$E$5*(DP909*DI909/($K$5*1000))+$F$5*(DP909*DI909/($K$5*1000))*MAX(MIN(CV909,$J$5),$I$5)*MAX(MIN(CV909,$J$5),$I$5)+$G$5*MAX(MIN(CV909,$J$5),$I$5)*(DP909*DI909/($K$5*1000))+$H$5*(DP909*DI909/($K$5*1000))*(DP909*DI909/($K$5*1000)))</f>
        <v>0</v>
      </c>
      <c r="S909">
        <f>J909*(1000-(1000*0.61365*exp(17.502*W909/(240.97+W909))/(DI909+DJ909)+DD909)/2)/(1000*0.61365*exp(17.502*W909/(240.97+W909))/(DI909+DJ909)-DD909)</f>
        <v>0</v>
      </c>
      <c r="T909">
        <f>1/((CW909+1)/(Q909/1.6)+1/(R909/1.37)) + CW909/((CW909+1)/(Q909/1.6) + CW909/(R909/1.37))</f>
        <v>0</v>
      </c>
      <c r="U909">
        <f>(CR909*CU909)</f>
        <v>0</v>
      </c>
      <c r="V909">
        <f>(DK909+(U909+2*0.95*5.67E-8*(((DK909+$B$7)+273)^4-(DK909+273)^4)-44100*J909)/(1.84*29.3*R909+8*0.95*5.67E-8*(DK909+273)^3))</f>
        <v>0</v>
      </c>
      <c r="W909">
        <f>($C$7*DL909+$D$7*DM909+$E$7*V909)</f>
        <v>0</v>
      </c>
      <c r="X909">
        <f>0.61365*exp(17.502*W909/(240.97+W909))</f>
        <v>0</v>
      </c>
      <c r="Y909">
        <f>(Z909/AA909*100)</f>
        <v>0</v>
      </c>
      <c r="Z909">
        <f>DD909*(DI909+DJ909)/1000</f>
        <v>0</v>
      </c>
      <c r="AA909">
        <f>0.61365*exp(17.502*DK909/(240.97+DK909))</f>
        <v>0</v>
      </c>
      <c r="AB909">
        <f>(X909-DD909*(DI909+DJ909)/1000)</f>
        <v>0</v>
      </c>
      <c r="AC909">
        <f>(-J909*44100)</f>
        <v>0</v>
      </c>
      <c r="AD909">
        <f>2*29.3*R909*0.92*(DK909-W909)</f>
        <v>0</v>
      </c>
      <c r="AE909">
        <f>2*0.95*5.67E-8*(((DK909+$B$7)+273)^4-(W909+273)^4)</f>
        <v>0</v>
      </c>
      <c r="AF909">
        <f>U909+AE909+AC909+AD909</f>
        <v>0</v>
      </c>
      <c r="AG909">
        <f>DH909*AU909*(DC909-DB909*(1000-AU909*DE909)/(1000-AU909*DD909))/(100*CV909)</f>
        <v>0</v>
      </c>
      <c r="AH909">
        <f>1000*DH909*AU909*(DD909-DE909)/(100*CV909*(1000-AU909*DD909))</f>
        <v>0</v>
      </c>
      <c r="AI909">
        <f>(AJ909 - AK909 - DI909*1E3/(8.314*(DK909+273.15)) * AM909/DH909 * AL909) * DH909/(100*CV909) * (1000 - DE909)/1000</f>
        <v>0</v>
      </c>
      <c r="AJ909">
        <v>469.0559874348679</v>
      </c>
      <c r="AK909">
        <v>443.3951272727272</v>
      </c>
      <c r="AL909">
        <v>2.731604162315803</v>
      </c>
      <c r="AM909">
        <v>65.19830144557284</v>
      </c>
      <c r="AN909">
        <f>(AP909 - AO909 + DI909*1E3/(8.314*(DK909+273.15)) * AR909/DH909 * AQ909) * DH909/(100*CV909) * 1000/(1000 - AP909)</f>
        <v>0</v>
      </c>
      <c r="AO909">
        <v>19.74932858313463</v>
      </c>
      <c r="AP909">
        <v>23.59931818181817</v>
      </c>
      <c r="AQ909">
        <v>1.638704661520604E-05</v>
      </c>
      <c r="AR909">
        <v>84.68827923057005</v>
      </c>
      <c r="AS909">
        <v>7</v>
      </c>
      <c r="AT909">
        <v>1</v>
      </c>
      <c r="AU909">
        <f>IF(AS909*$H$13&gt;=AW909,1.0,(AW909/(AW909-AS909*$H$13)))</f>
        <v>0</v>
      </c>
      <c r="AV909">
        <f>(AU909-1)*100</f>
        <v>0</v>
      </c>
      <c r="AW909">
        <f>MAX(0,($B$13+$C$13*DP909)/(1+$D$13*DP909)*DI909/(DK909+273)*$E$13)</f>
        <v>0</v>
      </c>
      <c r="AX909" t="s">
        <v>417</v>
      </c>
      <c r="AY909" t="s">
        <v>417</v>
      </c>
      <c r="AZ909">
        <v>0</v>
      </c>
      <c r="BA909">
        <v>0</v>
      </c>
      <c r="BB909">
        <f>1-AZ909/BA909</f>
        <v>0</v>
      </c>
      <c r="BC909">
        <v>0</v>
      </c>
      <c r="BD909" t="s">
        <v>417</v>
      </c>
      <c r="BE909" t="s">
        <v>417</v>
      </c>
      <c r="BF909">
        <v>0</v>
      </c>
      <c r="BG909">
        <v>0</v>
      </c>
      <c r="BH909">
        <f>1-BF909/BG909</f>
        <v>0</v>
      </c>
      <c r="BI909">
        <v>0.5</v>
      </c>
      <c r="BJ909">
        <f>CS909</f>
        <v>0</v>
      </c>
      <c r="BK909">
        <f>L909</f>
        <v>0</v>
      </c>
      <c r="BL909">
        <f>BH909*BI909*BJ909</f>
        <v>0</v>
      </c>
      <c r="BM909">
        <f>(BK909-BC909)/BJ909</f>
        <v>0</v>
      </c>
      <c r="BN909">
        <f>(BA909-BG909)/BG909</f>
        <v>0</v>
      </c>
      <c r="BO909">
        <f>AZ909/(BB909+AZ909/BG909)</f>
        <v>0</v>
      </c>
      <c r="BP909" t="s">
        <v>417</v>
      </c>
      <c r="BQ909">
        <v>0</v>
      </c>
      <c r="BR909">
        <f>IF(BQ909&lt;&gt;0, BQ909, BO909)</f>
        <v>0</v>
      </c>
      <c r="BS909">
        <f>1-BR909/BG909</f>
        <v>0</v>
      </c>
      <c r="BT909">
        <f>(BG909-BF909)/(BG909-BR909)</f>
        <v>0</v>
      </c>
      <c r="BU909">
        <f>(BA909-BG909)/(BA909-BR909)</f>
        <v>0</v>
      </c>
      <c r="BV909">
        <f>(BG909-BF909)/(BG909-AZ909)</f>
        <v>0</v>
      </c>
      <c r="BW909">
        <f>(BA909-BG909)/(BA909-AZ909)</f>
        <v>0</v>
      </c>
      <c r="BX909">
        <f>(BT909*BR909/BF909)</f>
        <v>0</v>
      </c>
      <c r="BY909">
        <f>(1-BX909)</f>
        <v>0</v>
      </c>
      <c r="BZ909">
        <v>1394</v>
      </c>
      <c r="CA909">
        <v>300</v>
      </c>
      <c r="CB909">
        <v>300</v>
      </c>
      <c r="CC909">
        <v>300</v>
      </c>
      <c r="CD909">
        <v>10389.3</v>
      </c>
      <c r="CE909">
        <v>1221.96</v>
      </c>
      <c r="CF909">
        <v>-0.00688733</v>
      </c>
      <c r="CG909">
        <v>0.34</v>
      </c>
      <c r="CH909" t="s">
        <v>417</v>
      </c>
      <c r="CI909" t="s">
        <v>417</v>
      </c>
      <c r="CJ909" t="s">
        <v>417</v>
      </c>
      <c r="CK909" t="s">
        <v>417</v>
      </c>
      <c r="CL909" t="s">
        <v>417</v>
      </c>
      <c r="CM909" t="s">
        <v>417</v>
      </c>
      <c r="CN909" t="s">
        <v>417</v>
      </c>
      <c r="CO909" t="s">
        <v>417</v>
      </c>
      <c r="CP909" t="s">
        <v>417</v>
      </c>
      <c r="CQ909" t="s">
        <v>417</v>
      </c>
      <c r="CR909">
        <f>$B$11*DQ909+$C$11*DR909+$F$11*EC909*(1-EF909)</f>
        <v>0</v>
      </c>
      <c r="CS909">
        <f>CR909*CT909</f>
        <v>0</v>
      </c>
      <c r="CT909">
        <f>($B$11*$D$9+$C$11*$D$9+$F$11*((EP909+EH909)/MAX(EP909+EH909+EQ909, 0.1)*$I$9+EQ909/MAX(EP909+EH909+EQ909, 0.1)*$J$9))/($B$11+$C$11+$F$11)</f>
        <v>0</v>
      </c>
      <c r="CU909">
        <f>($B$11*$K$9+$C$11*$K$9+$F$11*((EP909+EH909)/MAX(EP909+EH909+EQ909, 0.1)*$P$9+EQ909/MAX(EP909+EH909+EQ909, 0.1)*$Q$9))/($B$11+$C$11+$F$11)</f>
        <v>0</v>
      </c>
      <c r="CV909">
        <v>6</v>
      </c>
      <c r="CW909">
        <v>0.5</v>
      </c>
      <c r="CX909" t="s">
        <v>418</v>
      </c>
      <c r="CY909">
        <v>2</v>
      </c>
      <c r="CZ909" t="b">
        <v>1</v>
      </c>
      <c r="DA909">
        <v>1658954581.714286</v>
      </c>
      <c r="DB909">
        <v>417.1453214285715</v>
      </c>
      <c r="DC909">
        <v>443.6399642857144</v>
      </c>
      <c r="DD909">
        <v>23.59315714285714</v>
      </c>
      <c r="DE909">
        <v>19.74954285714285</v>
      </c>
      <c r="DF909">
        <v>419.4624285714286</v>
      </c>
      <c r="DG909">
        <v>23.68012857142857</v>
      </c>
      <c r="DH909">
        <v>500.0458571428571</v>
      </c>
      <c r="DI909">
        <v>90.33637857142855</v>
      </c>
      <c r="DJ909">
        <v>0.09999285357142855</v>
      </c>
      <c r="DK909">
        <v>27.1284</v>
      </c>
      <c r="DL909">
        <v>27.22980000000001</v>
      </c>
      <c r="DM909">
        <v>999.9000000000002</v>
      </c>
      <c r="DN909">
        <v>0</v>
      </c>
      <c r="DO909">
        <v>0</v>
      </c>
      <c r="DP909">
        <v>9984.911785714288</v>
      </c>
      <c r="DQ909">
        <v>0</v>
      </c>
      <c r="DR909">
        <v>11.2415</v>
      </c>
      <c r="DS909">
        <v>-26.49460357142857</v>
      </c>
      <c r="DT909">
        <v>427.225</v>
      </c>
      <c r="DU909">
        <v>452.5781071428572</v>
      </c>
      <c r="DV909">
        <v>3.8436225</v>
      </c>
      <c r="DW909">
        <v>443.6399642857144</v>
      </c>
      <c r="DX909">
        <v>19.74954285714285</v>
      </c>
      <c r="DY909">
        <v>2.131320714285714</v>
      </c>
      <c r="DZ909">
        <v>1.784102142857142</v>
      </c>
      <c r="EA909">
        <v>18.45521428571428</v>
      </c>
      <c r="EB909">
        <v>15.64818928571428</v>
      </c>
      <c r="EC909">
        <v>2000.026785714286</v>
      </c>
      <c r="ED909">
        <v>0.9800011785714285</v>
      </c>
      <c r="EE909">
        <v>0.01999910714285714</v>
      </c>
      <c r="EF909">
        <v>0</v>
      </c>
      <c r="EG909">
        <v>569.4165357142857</v>
      </c>
      <c r="EH909">
        <v>5.00097</v>
      </c>
      <c r="EI909">
        <v>11488.96785714286</v>
      </c>
      <c r="EJ909">
        <v>16707.81428571429</v>
      </c>
      <c r="EK909">
        <v>40.33232142857143</v>
      </c>
      <c r="EL909">
        <v>40.46182142857143</v>
      </c>
      <c r="EM909">
        <v>40.07099999999999</v>
      </c>
      <c r="EN909">
        <v>40.94167857142856</v>
      </c>
      <c r="EO909">
        <v>40.87696428571427</v>
      </c>
      <c r="EP909">
        <v>1955.125714285714</v>
      </c>
      <c r="EQ909">
        <v>39.90035714285715</v>
      </c>
      <c r="ER909">
        <v>0</v>
      </c>
      <c r="ES909">
        <v>5383.799999952316</v>
      </c>
      <c r="ET909">
        <v>0</v>
      </c>
      <c r="EU909">
        <v>569.3871923076923</v>
      </c>
      <c r="EV909">
        <v>-0.1382905959592987</v>
      </c>
      <c r="EW909">
        <v>-6.810256442271154</v>
      </c>
      <c r="EX909">
        <v>11488.73846153846</v>
      </c>
      <c r="EY909">
        <v>15</v>
      </c>
      <c r="EZ909">
        <v>1658949246.1</v>
      </c>
      <c r="FA909" t="s">
        <v>1397</v>
      </c>
      <c r="FB909">
        <v>1658949228.6</v>
      </c>
      <c r="FC909">
        <v>1658949246.1</v>
      </c>
      <c r="FD909">
        <v>1</v>
      </c>
      <c r="FE909">
        <v>1.075</v>
      </c>
      <c r="FF909">
        <v>0.018</v>
      </c>
      <c r="FG909">
        <v>-2.327</v>
      </c>
      <c r="FH909">
        <v>-0.178</v>
      </c>
      <c r="FI909">
        <v>420</v>
      </c>
      <c r="FJ909">
        <v>13</v>
      </c>
      <c r="FK909">
        <v>0.09</v>
      </c>
      <c r="FL909">
        <v>0.02</v>
      </c>
      <c r="FM909">
        <v>-22.41532926829268</v>
      </c>
      <c r="FN909">
        <v>-77.85057282229965</v>
      </c>
      <c r="FO909">
        <v>7.781188856881732</v>
      </c>
      <c r="FP909">
        <v>0</v>
      </c>
      <c r="FQ909">
        <v>569.5408823529411</v>
      </c>
      <c r="FR909">
        <v>-2.294698241089574</v>
      </c>
      <c r="FS909">
        <v>0.3651540983898848</v>
      </c>
      <c r="FT909">
        <v>0</v>
      </c>
      <c r="FU909">
        <v>3.840568292682926</v>
      </c>
      <c r="FV909">
        <v>0.05426634146341838</v>
      </c>
      <c r="FW909">
        <v>0.007037593443451535</v>
      </c>
      <c r="FX909">
        <v>1</v>
      </c>
      <c r="FY909">
        <v>1</v>
      </c>
      <c r="FZ909">
        <v>3</v>
      </c>
      <c r="GA909" t="s">
        <v>426</v>
      </c>
      <c r="GB909">
        <v>2.98362</v>
      </c>
      <c r="GC909">
        <v>2.71565</v>
      </c>
      <c r="GD909">
        <v>0.0972621</v>
      </c>
      <c r="GE909">
        <v>0.101531</v>
      </c>
      <c r="GF909">
        <v>0.106239</v>
      </c>
      <c r="GG909">
        <v>0.09198720000000001</v>
      </c>
      <c r="GH909">
        <v>28639.3</v>
      </c>
      <c r="GI909">
        <v>28611.5</v>
      </c>
      <c r="GJ909">
        <v>29482.7</v>
      </c>
      <c r="GK909">
        <v>29448.9</v>
      </c>
      <c r="GL909">
        <v>34900.8</v>
      </c>
      <c r="GM909">
        <v>35549</v>
      </c>
      <c r="GN909">
        <v>41527.2</v>
      </c>
      <c r="GO909">
        <v>41967.6</v>
      </c>
      <c r="GP909">
        <v>1.93683</v>
      </c>
      <c r="GQ909">
        <v>1.91507</v>
      </c>
      <c r="GR909">
        <v>0.120178</v>
      </c>
      <c r="GS909">
        <v>0</v>
      </c>
      <c r="GT909">
        <v>25.2641</v>
      </c>
      <c r="GU909">
        <v>999.9</v>
      </c>
      <c r="GV909">
        <v>50.7</v>
      </c>
      <c r="GW909">
        <v>31.5</v>
      </c>
      <c r="GX909">
        <v>26.0509</v>
      </c>
      <c r="GY909">
        <v>62.9936</v>
      </c>
      <c r="GZ909">
        <v>33.6779</v>
      </c>
      <c r="HA909">
        <v>1</v>
      </c>
      <c r="HB909">
        <v>-0.09970270000000001</v>
      </c>
      <c r="HC909">
        <v>0.16832</v>
      </c>
      <c r="HD909">
        <v>20.3328</v>
      </c>
      <c r="HE909">
        <v>5.21669</v>
      </c>
      <c r="HF909">
        <v>12.0099</v>
      </c>
      <c r="HG909">
        <v>4.98895</v>
      </c>
      <c r="HH909">
        <v>3.28863</v>
      </c>
      <c r="HI909">
        <v>9999</v>
      </c>
      <c r="HJ909">
        <v>9999</v>
      </c>
      <c r="HK909">
        <v>9999</v>
      </c>
      <c r="HL909">
        <v>158.3</v>
      </c>
      <c r="HM909">
        <v>1.86741</v>
      </c>
      <c r="HN909">
        <v>1.86646</v>
      </c>
      <c r="HO909">
        <v>1.86586</v>
      </c>
      <c r="HP909">
        <v>1.86584</v>
      </c>
      <c r="HQ909">
        <v>1.86768</v>
      </c>
      <c r="HR909">
        <v>1.87013</v>
      </c>
      <c r="HS909">
        <v>1.86877</v>
      </c>
      <c r="HT909">
        <v>1.87027</v>
      </c>
      <c r="HU909">
        <v>0</v>
      </c>
      <c r="HV909">
        <v>0</v>
      </c>
      <c r="HW909">
        <v>0</v>
      </c>
      <c r="HX909">
        <v>0</v>
      </c>
      <c r="HY909" t="s">
        <v>421</v>
      </c>
      <c r="HZ909" t="s">
        <v>422</v>
      </c>
      <c r="IA909" t="s">
        <v>423</v>
      </c>
      <c r="IB909" t="s">
        <v>423</v>
      </c>
      <c r="IC909" t="s">
        <v>423</v>
      </c>
      <c r="ID909" t="s">
        <v>423</v>
      </c>
      <c r="IE909">
        <v>0</v>
      </c>
      <c r="IF909">
        <v>100</v>
      </c>
      <c r="IG909">
        <v>100</v>
      </c>
      <c r="IH909">
        <v>-2.369</v>
      </c>
      <c r="II909">
        <v>-0.08690000000000001</v>
      </c>
      <c r="IJ909">
        <v>-0.9279119013753974</v>
      </c>
      <c r="IK909">
        <v>-0.003643892653284941</v>
      </c>
      <c r="IL909">
        <v>8.948238347276123E-07</v>
      </c>
      <c r="IM909">
        <v>-2.445980282225029E-10</v>
      </c>
      <c r="IN909">
        <v>-0.1764634167570225</v>
      </c>
      <c r="IO909">
        <v>-0.01042730378795286</v>
      </c>
      <c r="IP909">
        <v>0.00100284695746963</v>
      </c>
      <c r="IQ909">
        <v>-1.701466411570297E-05</v>
      </c>
      <c r="IR909">
        <v>2</v>
      </c>
      <c r="IS909">
        <v>2310</v>
      </c>
      <c r="IT909">
        <v>1</v>
      </c>
      <c r="IU909">
        <v>25</v>
      </c>
      <c r="IV909">
        <v>89.3</v>
      </c>
      <c r="IW909">
        <v>89.09999999999999</v>
      </c>
      <c r="IX909">
        <v>1.17065</v>
      </c>
      <c r="IY909">
        <v>2.23511</v>
      </c>
      <c r="IZ909">
        <v>1.39771</v>
      </c>
      <c r="JA909">
        <v>2.34985</v>
      </c>
      <c r="JB909">
        <v>1.49536</v>
      </c>
      <c r="JC909">
        <v>2.33521</v>
      </c>
      <c r="JD909">
        <v>36.1754</v>
      </c>
      <c r="JE909">
        <v>24.1663</v>
      </c>
      <c r="JF909">
        <v>18</v>
      </c>
      <c r="JG909">
        <v>502.343</v>
      </c>
      <c r="JH909">
        <v>444.539</v>
      </c>
      <c r="JI909">
        <v>25.0002</v>
      </c>
      <c r="JJ909">
        <v>26.1501</v>
      </c>
      <c r="JK909">
        <v>30.0002</v>
      </c>
      <c r="JL909">
        <v>26.1194</v>
      </c>
      <c r="JM909">
        <v>26.0595</v>
      </c>
      <c r="JN909">
        <v>23.4514</v>
      </c>
      <c r="JO909">
        <v>28.2793</v>
      </c>
      <c r="JP909">
        <v>74.3451</v>
      </c>
      <c r="JQ909">
        <v>25</v>
      </c>
      <c r="JR909">
        <v>493.72</v>
      </c>
      <c r="JS909">
        <v>19.7098</v>
      </c>
      <c r="JT909">
        <v>100.819</v>
      </c>
      <c r="JU909">
        <v>100.79</v>
      </c>
    </row>
    <row r="910" spans="1:281">
      <c r="A910">
        <v>894</v>
      </c>
      <c r="B910">
        <v>1658954594.5</v>
      </c>
      <c r="C910">
        <v>12956.5</v>
      </c>
      <c r="D910" t="s">
        <v>2226</v>
      </c>
      <c r="E910" t="s">
        <v>2227</v>
      </c>
      <c r="F910">
        <v>5</v>
      </c>
      <c r="G910" t="s">
        <v>2169</v>
      </c>
      <c r="H910" t="s">
        <v>416</v>
      </c>
      <c r="I910">
        <v>1658954587</v>
      </c>
      <c r="J910">
        <f>(K910)/1000</f>
        <v>0</v>
      </c>
      <c r="K910">
        <f>IF(CZ910, AN910, AH910)</f>
        <v>0</v>
      </c>
      <c r="L910">
        <f>IF(CZ910, AI910, AG910)</f>
        <v>0</v>
      </c>
      <c r="M910">
        <f>DB910 - IF(AU910&gt;1, L910*CV910*100.0/(AW910*DP910), 0)</f>
        <v>0</v>
      </c>
      <c r="N910">
        <f>((T910-J910/2)*M910-L910)/(T910+J910/2)</f>
        <v>0</v>
      </c>
      <c r="O910">
        <f>N910*(DI910+DJ910)/1000.0</f>
        <v>0</v>
      </c>
      <c r="P910">
        <f>(DB910 - IF(AU910&gt;1, L910*CV910*100.0/(AW910*DP910), 0))*(DI910+DJ910)/1000.0</f>
        <v>0</v>
      </c>
      <c r="Q910">
        <f>2.0/((1/S910-1/R910)+SIGN(S910)*SQRT((1/S910-1/R910)*(1/S910-1/R910) + 4*CW910/((CW910+1)*(CW910+1))*(2*1/S910*1/R910-1/R910*1/R910)))</f>
        <v>0</v>
      </c>
      <c r="R910">
        <f>IF(LEFT(CX910,1)&lt;&gt;"0",IF(LEFT(CX910,1)="1",3.0,CY910),$D$5+$E$5*(DP910*DI910/($K$5*1000))+$F$5*(DP910*DI910/($K$5*1000))*MAX(MIN(CV910,$J$5),$I$5)*MAX(MIN(CV910,$J$5),$I$5)+$G$5*MAX(MIN(CV910,$J$5),$I$5)*(DP910*DI910/($K$5*1000))+$H$5*(DP910*DI910/($K$5*1000))*(DP910*DI910/($K$5*1000)))</f>
        <v>0</v>
      </c>
      <c r="S910">
        <f>J910*(1000-(1000*0.61365*exp(17.502*W910/(240.97+W910))/(DI910+DJ910)+DD910)/2)/(1000*0.61365*exp(17.502*W910/(240.97+W910))/(DI910+DJ910)-DD910)</f>
        <v>0</v>
      </c>
      <c r="T910">
        <f>1/((CW910+1)/(Q910/1.6)+1/(R910/1.37)) + CW910/((CW910+1)/(Q910/1.6) + CW910/(R910/1.37))</f>
        <v>0</v>
      </c>
      <c r="U910">
        <f>(CR910*CU910)</f>
        <v>0</v>
      </c>
      <c r="V910">
        <f>(DK910+(U910+2*0.95*5.67E-8*(((DK910+$B$7)+273)^4-(DK910+273)^4)-44100*J910)/(1.84*29.3*R910+8*0.95*5.67E-8*(DK910+273)^3))</f>
        <v>0</v>
      </c>
      <c r="W910">
        <f>($C$7*DL910+$D$7*DM910+$E$7*V910)</f>
        <v>0</v>
      </c>
      <c r="X910">
        <f>0.61365*exp(17.502*W910/(240.97+W910))</f>
        <v>0</v>
      </c>
      <c r="Y910">
        <f>(Z910/AA910*100)</f>
        <v>0</v>
      </c>
      <c r="Z910">
        <f>DD910*(DI910+DJ910)/1000</f>
        <v>0</v>
      </c>
      <c r="AA910">
        <f>0.61365*exp(17.502*DK910/(240.97+DK910))</f>
        <v>0</v>
      </c>
      <c r="AB910">
        <f>(X910-DD910*(DI910+DJ910)/1000)</f>
        <v>0</v>
      </c>
      <c r="AC910">
        <f>(-J910*44100)</f>
        <v>0</v>
      </c>
      <c r="AD910">
        <f>2*29.3*R910*0.92*(DK910-W910)</f>
        <v>0</v>
      </c>
      <c r="AE910">
        <f>2*0.95*5.67E-8*(((DK910+$B$7)+273)^4-(W910+273)^4)</f>
        <v>0</v>
      </c>
      <c r="AF910">
        <f>U910+AE910+AC910+AD910</f>
        <v>0</v>
      </c>
      <c r="AG910">
        <f>DH910*AU910*(DC910-DB910*(1000-AU910*DE910)/(1000-AU910*DD910))/(100*CV910)</f>
        <v>0</v>
      </c>
      <c r="AH910">
        <f>1000*DH910*AU910*(DD910-DE910)/(100*CV910*(1000-AU910*DD910))</f>
        <v>0</v>
      </c>
      <c r="AI910">
        <f>(AJ910 - AK910 - DI910*1E3/(8.314*(DK910+273.15)) * AM910/DH910 * AL910) * DH910/(100*CV910) * (1000 - DE910)/1000</f>
        <v>0</v>
      </c>
      <c r="AJ910">
        <v>486.1336657997331</v>
      </c>
      <c r="AK910">
        <v>458.5312181818182</v>
      </c>
      <c r="AL910">
        <v>3.078769511409901</v>
      </c>
      <c r="AM910">
        <v>65.19830144557284</v>
      </c>
      <c r="AN910">
        <f>(AP910 - AO910 + DI910*1E3/(8.314*(DK910+273.15)) * AR910/DH910 * AQ910) * DH910/(100*CV910) * 1000/(1000 - AP910)</f>
        <v>0</v>
      </c>
      <c r="AO910">
        <v>19.73601272721683</v>
      </c>
      <c r="AP910">
        <v>23.60195393939394</v>
      </c>
      <c r="AQ910">
        <v>2.408635245820922E-05</v>
      </c>
      <c r="AR910">
        <v>84.68827923057005</v>
      </c>
      <c r="AS910">
        <v>7</v>
      </c>
      <c r="AT910">
        <v>1</v>
      </c>
      <c r="AU910">
        <f>IF(AS910*$H$13&gt;=AW910,1.0,(AW910/(AW910-AS910*$H$13)))</f>
        <v>0</v>
      </c>
      <c r="AV910">
        <f>(AU910-1)*100</f>
        <v>0</v>
      </c>
      <c r="AW910">
        <f>MAX(0,($B$13+$C$13*DP910)/(1+$D$13*DP910)*DI910/(DK910+273)*$E$13)</f>
        <v>0</v>
      </c>
      <c r="AX910" t="s">
        <v>417</v>
      </c>
      <c r="AY910" t="s">
        <v>417</v>
      </c>
      <c r="AZ910">
        <v>0</v>
      </c>
      <c r="BA910">
        <v>0</v>
      </c>
      <c r="BB910">
        <f>1-AZ910/BA910</f>
        <v>0</v>
      </c>
      <c r="BC910">
        <v>0</v>
      </c>
      <c r="BD910" t="s">
        <v>417</v>
      </c>
      <c r="BE910" t="s">
        <v>417</v>
      </c>
      <c r="BF910">
        <v>0</v>
      </c>
      <c r="BG910">
        <v>0</v>
      </c>
      <c r="BH910">
        <f>1-BF910/BG910</f>
        <v>0</v>
      </c>
      <c r="BI910">
        <v>0.5</v>
      </c>
      <c r="BJ910">
        <f>CS910</f>
        <v>0</v>
      </c>
      <c r="BK910">
        <f>L910</f>
        <v>0</v>
      </c>
      <c r="BL910">
        <f>BH910*BI910*BJ910</f>
        <v>0</v>
      </c>
      <c r="BM910">
        <f>(BK910-BC910)/BJ910</f>
        <v>0</v>
      </c>
      <c r="BN910">
        <f>(BA910-BG910)/BG910</f>
        <v>0</v>
      </c>
      <c r="BO910">
        <f>AZ910/(BB910+AZ910/BG910)</f>
        <v>0</v>
      </c>
      <c r="BP910" t="s">
        <v>417</v>
      </c>
      <c r="BQ910">
        <v>0</v>
      </c>
      <c r="BR910">
        <f>IF(BQ910&lt;&gt;0, BQ910, BO910)</f>
        <v>0</v>
      </c>
      <c r="BS910">
        <f>1-BR910/BG910</f>
        <v>0</v>
      </c>
      <c r="BT910">
        <f>(BG910-BF910)/(BG910-BR910)</f>
        <v>0</v>
      </c>
      <c r="BU910">
        <f>(BA910-BG910)/(BA910-BR910)</f>
        <v>0</v>
      </c>
      <c r="BV910">
        <f>(BG910-BF910)/(BG910-AZ910)</f>
        <v>0</v>
      </c>
      <c r="BW910">
        <f>(BA910-BG910)/(BA910-AZ910)</f>
        <v>0</v>
      </c>
      <c r="BX910">
        <f>(BT910*BR910/BF910)</f>
        <v>0</v>
      </c>
      <c r="BY910">
        <f>(1-BX910)</f>
        <v>0</v>
      </c>
      <c r="BZ910">
        <v>1394</v>
      </c>
      <c r="CA910">
        <v>300</v>
      </c>
      <c r="CB910">
        <v>300</v>
      </c>
      <c r="CC910">
        <v>300</v>
      </c>
      <c r="CD910">
        <v>10389.3</v>
      </c>
      <c r="CE910">
        <v>1221.96</v>
      </c>
      <c r="CF910">
        <v>-0.00688733</v>
      </c>
      <c r="CG910">
        <v>0.34</v>
      </c>
      <c r="CH910" t="s">
        <v>417</v>
      </c>
      <c r="CI910" t="s">
        <v>417</v>
      </c>
      <c r="CJ910" t="s">
        <v>417</v>
      </c>
      <c r="CK910" t="s">
        <v>417</v>
      </c>
      <c r="CL910" t="s">
        <v>417</v>
      </c>
      <c r="CM910" t="s">
        <v>417</v>
      </c>
      <c r="CN910" t="s">
        <v>417</v>
      </c>
      <c r="CO910" t="s">
        <v>417</v>
      </c>
      <c r="CP910" t="s">
        <v>417</v>
      </c>
      <c r="CQ910" t="s">
        <v>417</v>
      </c>
      <c r="CR910">
        <f>$B$11*DQ910+$C$11*DR910+$F$11*EC910*(1-EF910)</f>
        <v>0</v>
      </c>
      <c r="CS910">
        <f>CR910*CT910</f>
        <v>0</v>
      </c>
      <c r="CT910">
        <f>($B$11*$D$9+$C$11*$D$9+$F$11*((EP910+EH910)/MAX(EP910+EH910+EQ910, 0.1)*$I$9+EQ910/MAX(EP910+EH910+EQ910, 0.1)*$J$9))/($B$11+$C$11+$F$11)</f>
        <v>0</v>
      </c>
      <c r="CU910">
        <f>($B$11*$K$9+$C$11*$K$9+$F$11*((EP910+EH910)/MAX(EP910+EH910+EQ910, 0.1)*$P$9+EQ910/MAX(EP910+EH910+EQ910, 0.1)*$Q$9))/($B$11+$C$11+$F$11)</f>
        <v>0</v>
      </c>
      <c r="CV910">
        <v>6</v>
      </c>
      <c r="CW910">
        <v>0.5</v>
      </c>
      <c r="CX910" t="s">
        <v>418</v>
      </c>
      <c r="CY910">
        <v>2</v>
      </c>
      <c r="CZ910" t="b">
        <v>1</v>
      </c>
      <c r="DA910">
        <v>1658954587</v>
      </c>
      <c r="DB910">
        <v>428.3986296296296</v>
      </c>
      <c r="DC910">
        <v>460.5293333333335</v>
      </c>
      <c r="DD910">
        <v>23.59689259259259</v>
      </c>
      <c r="DE910">
        <v>19.74375925925926</v>
      </c>
      <c r="DF910">
        <v>430.7497037037037</v>
      </c>
      <c r="DG910">
        <v>23.68382592592593</v>
      </c>
      <c r="DH910">
        <v>500.0465925925925</v>
      </c>
      <c r="DI910">
        <v>90.33639259259256</v>
      </c>
      <c r="DJ910">
        <v>0.09995214074074076</v>
      </c>
      <c r="DK910">
        <v>27.13465185185185</v>
      </c>
      <c r="DL910">
        <v>27.23321481481481</v>
      </c>
      <c r="DM910">
        <v>999.9000000000001</v>
      </c>
      <c r="DN910">
        <v>0</v>
      </c>
      <c r="DO910">
        <v>0</v>
      </c>
      <c r="DP910">
        <v>9997.155185185185</v>
      </c>
      <c r="DQ910">
        <v>0</v>
      </c>
      <c r="DR910">
        <v>11.2415</v>
      </c>
      <c r="DS910">
        <v>-32.13061111111112</v>
      </c>
      <c r="DT910">
        <v>438.7518888888889</v>
      </c>
      <c r="DU910">
        <v>469.804888888889</v>
      </c>
      <c r="DV910">
        <v>3.853137407407406</v>
      </c>
      <c r="DW910">
        <v>460.5293333333335</v>
      </c>
      <c r="DX910">
        <v>19.74375925925926</v>
      </c>
      <c r="DY910">
        <v>2.131658148148148</v>
      </c>
      <c r="DZ910">
        <v>1.783580370370371</v>
      </c>
      <c r="EA910">
        <v>18.45773703703704</v>
      </c>
      <c r="EB910">
        <v>15.64361481481481</v>
      </c>
      <c r="EC910">
        <v>2000.008888888889</v>
      </c>
      <c r="ED910">
        <v>0.9800048518518518</v>
      </c>
      <c r="EE910">
        <v>0.01999557407407407</v>
      </c>
      <c r="EF910">
        <v>0</v>
      </c>
      <c r="EG910">
        <v>569.5748888888888</v>
      </c>
      <c r="EH910">
        <v>5.00097</v>
      </c>
      <c r="EI910">
        <v>11491.7962962963</v>
      </c>
      <c r="EJ910">
        <v>16707.68518518519</v>
      </c>
      <c r="EK910">
        <v>40.28907407407407</v>
      </c>
      <c r="EL910">
        <v>40.39562962962962</v>
      </c>
      <c r="EM910">
        <v>40.06199999999999</v>
      </c>
      <c r="EN910">
        <v>40.81914814814814</v>
      </c>
      <c r="EO910">
        <v>40.83307407407407</v>
      </c>
      <c r="EP910">
        <v>1955.115555555555</v>
      </c>
      <c r="EQ910">
        <v>39.89407407407408</v>
      </c>
      <c r="ER910">
        <v>0</v>
      </c>
      <c r="ES910">
        <v>5388.599999904633</v>
      </c>
      <c r="ET910">
        <v>0</v>
      </c>
      <c r="EU910">
        <v>569.5871923076922</v>
      </c>
      <c r="EV910">
        <v>4.290564097827366</v>
      </c>
      <c r="EW910">
        <v>93.5213675101125</v>
      </c>
      <c r="EX910">
        <v>11492.0576923077</v>
      </c>
      <c r="EY910">
        <v>15</v>
      </c>
      <c r="EZ910">
        <v>1658949246.1</v>
      </c>
      <c r="FA910" t="s">
        <v>1397</v>
      </c>
      <c r="FB910">
        <v>1658949228.6</v>
      </c>
      <c r="FC910">
        <v>1658949246.1</v>
      </c>
      <c r="FD910">
        <v>1</v>
      </c>
      <c r="FE910">
        <v>1.075</v>
      </c>
      <c r="FF910">
        <v>0.018</v>
      </c>
      <c r="FG910">
        <v>-2.327</v>
      </c>
      <c r="FH910">
        <v>-0.178</v>
      </c>
      <c r="FI910">
        <v>420</v>
      </c>
      <c r="FJ910">
        <v>13</v>
      </c>
      <c r="FK910">
        <v>0.09</v>
      </c>
      <c r="FL910">
        <v>0.02</v>
      </c>
      <c r="FM910">
        <v>-28.8011475</v>
      </c>
      <c r="FN910">
        <v>-63.45374521575987</v>
      </c>
      <c r="FO910">
        <v>6.31180680106685</v>
      </c>
      <c r="FP910">
        <v>0</v>
      </c>
      <c r="FQ910">
        <v>569.5360882352941</v>
      </c>
      <c r="FR910">
        <v>1.46113063554719</v>
      </c>
      <c r="FS910">
        <v>0.3843151561848034</v>
      </c>
      <c r="FT910">
        <v>0</v>
      </c>
      <c r="FU910">
        <v>3.84949425</v>
      </c>
      <c r="FV910">
        <v>0.1020257786116249</v>
      </c>
      <c r="FW910">
        <v>0.01106806281322526</v>
      </c>
      <c r="FX910">
        <v>0</v>
      </c>
      <c r="FY910">
        <v>0</v>
      </c>
      <c r="FZ910">
        <v>3</v>
      </c>
      <c r="GA910" t="s">
        <v>439</v>
      </c>
      <c r="GB910">
        <v>2.9835</v>
      </c>
      <c r="GC910">
        <v>2.71562</v>
      </c>
      <c r="GD910">
        <v>0.09974760000000001</v>
      </c>
      <c r="GE910">
        <v>0.104216</v>
      </c>
      <c r="GF910">
        <v>0.106246</v>
      </c>
      <c r="GG910">
        <v>0.0919386</v>
      </c>
      <c r="GH910">
        <v>28560.3</v>
      </c>
      <c r="GI910">
        <v>28526.3</v>
      </c>
      <c r="GJ910">
        <v>29482.6</v>
      </c>
      <c r="GK910">
        <v>29449.2</v>
      </c>
      <c r="GL910">
        <v>34900.7</v>
      </c>
      <c r="GM910">
        <v>35551.2</v>
      </c>
      <c r="GN910">
        <v>41527.3</v>
      </c>
      <c r="GO910">
        <v>41967.8</v>
      </c>
      <c r="GP910">
        <v>1.93675</v>
      </c>
      <c r="GQ910">
        <v>1.91515</v>
      </c>
      <c r="GR910">
        <v>0.120737</v>
      </c>
      <c r="GS910">
        <v>0</v>
      </c>
      <c r="GT910">
        <v>25.2683</v>
      </c>
      <c r="GU910">
        <v>999.9</v>
      </c>
      <c r="GV910">
        <v>50.7</v>
      </c>
      <c r="GW910">
        <v>31.5</v>
      </c>
      <c r="GX910">
        <v>26.0491</v>
      </c>
      <c r="GY910">
        <v>62.8836</v>
      </c>
      <c r="GZ910">
        <v>33.9423</v>
      </c>
      <c r="HA910">
        <v>1</v>
      </c>
      <c r="HB910">
        <v>-0.09974089999999999</v>
      </c>
      <c r="HC910">
        <v>0.170044</v>
      </c>
      <c r="HD910">
        <v>20.3328</v>
      </c>
      <c r="HE910">
        <v>5.21609</v>
      </c>
      <c r="HF910">
        <v>12.0099</v>
      </c>
      <c r="HG910">
        <v>4.9888</v>
      </c>
      <c r="HH910">
        <v>3.28855</v>
      </c>
      <c r="HI910">
        <v>9999</v>
      </c>
      <c r="HJ910">
        <v>9999</v>
      </c>
      <c r="HK910">
        <v>9999</v>
      </c>
      <c r="HL910">
        <v>158.3</v>
      </c>
      <c r="HM910">
        <v>1.8674</v>
      </c>
      <c r="HN910">
        <v>1.86646</v>
      </c>
      <c r="HO910">
        <v>1.86588</v>
      </c>
      <c r="HP910">
        <v>1.86584</v>
      </c>
      <c r="HQ910">
        <v>1.86768</v>
      </c>
      <c r="HR910">
        <v>1.87012</v>
      </c>
      <c r="HS910">
        <v>1.86876</v>
      </c>
      <c r="HT910">
        <v>1.87027</v>
      </c>
      <c r="HU910">
        <v>0</v>
      </c>
      <c r="HV910">
        <v>0</v>
      </c>
      <c r="HW910">
        <v>0</v>
      </c>
      <c r="HX910">
        <v>0</v>
      </c>
      <c r="HY910" t="s">
        <v>421</v>
      </c>
      <c r="HZ910" t="s">
        <v>422</v>
      </c>
      <c r="IA910" t="s">
        <v>423</v>
      </c>
      <c r="IB910" t="s">
        <v>423</v>
      </c>
      <c r="IC910" t="s">
        <v>423</v>
      </c>
      <c r="ID910" t="s">
        <v>423</v>
      </c>
      <c r="IE910">
        <v>0</v>
      </c>
      <c r="IF910">
        <v>100</v>
      </c>
      <c r="IG910">
        <v>100</v>
      </c>
      <c r="IH910">
        <v>-2.414</v>
      </c>
      <c r="II910">
        <v>-0.08690000000000001</v>
      </c>
      <c r="IJ910">
        <v>-0.9279119013753974</v>
      </c>
      <c r="IK910">
        <v>-0.003643892653284941</v>
      </c>
      <c r="IL910">
        <v>8.948238347276123E-07</v>
      </c>
      <c r="IM910">
        <v>-2.445980282225029E-10</v>
      </c>
      <c r="IN910">
        <v>-0.1764634167570225</v>
      </c>
      <c r="IO910">
        <v>-0.01042730378795286</v>
      </c>
      <c r="IP910">
        <v>0.00100284695746963</v>
      </c>
      <c r="IQ910">
        <v>-1.701466411570297E-05</v>
      </c>
      <c r="IR910">
        <v>2</v>
      </c>
      <c r="IS910">
        <v>2310</v>
      </c>
      <c r="IT910">
        <v>1</v>
      </c>
      <c r="IU910">
        <v>25</v>
      </c>
      <c r="IV910">
        <v>89.40000000000001</v>
      </c>
      <c r="IW910">
        <v>89.09999999999999</v>
      </c>
      <c r="IX910">
        <v>1.20483</v>
      </c>
      <c r="IY910">
        <v>2.22656</v>
      </c>
      <c r="IZ910">
        <v>1.39648</v>
      </c>
      <c r="JA910">
        <v>2.34863</v>
      </c>
      <c r="JB910">
        <v>1.49536</v>
      </c>
      <c r="JC910">
        <v>2.38403</v>
      </c>
      <c r="JD910">
        <v>36.1754</v>
      </c>
      <c r="JE910">
        <v>24.1663</v>
      </c>
      <c r="JF910">
        <v>18</v>
      </c>
      <c r="JG910">
        <v>502.313</v>
      </c>
      <c r="JH910">
        <v>444.594</v>
      </c>
      <c r="JI910">
        <v>25.0003</v>
      </c>
      <c r="JJ910">
        <v>26.1515</v>
      </c>
      <c r="JK910">
        <v>30.0001</v>
      </c>
      <c r="JL910">
        <v>26.1214</v>
      </c>
      <c r="JM910">
        <v>26.0608</v>
      </c>
      <c r="JN910">
        <v>24.1326</v>
      </c>
      <c r="JO910">
        <v>28.2793</v>
      </c>
      <c r="JP910">
        <v>74.3451</v>
      </c>
      <c r="JQ910">
        <v>25</v>
      </c>
      <c r="JR910">
        <v>507.089</v>
      </c>
      <c r="JS910">
        <v>19.6923</v>
      </c>
      <c r="JT910">
        <v>100.819</v>
      </c>
      <c r="JU910">
        <v>100.79</v>
      </c>
    </row>
    <row r="911" spans="1:281">
      <c r="A911">
        <v>895</v>
      </c>
      <c r="B911">
        <v>1658954599.5</v>
      </c>
      <c r="C911">
        <v>12961.5</v>
      </c>
      <c r="D911" t="s">
        <v>2228</v>
      </c>
      <c r="E911" t="s">
        <v>2229</v>
      </c>
      <c r="F911">
        <v>5</v>
      </c>
      <c r="G911" t="s">
        <v>2169</v>
      </c>
      <c r="H911" t="s">
        <v>416</v>
      </c>
      <c r="I911">
        <v>1658954591.714286</v>
      </c>
      <c r="J911">
        <f>(K911)/1000</f>
        <v>0</v>
      </c>
      <c r="K911">
        <f>IF(CZ911, AN911, AH911)</f>
        <v>0</v>
      </c>
      <c r="L911">
        <f>IF(CZ911, AI911, AG911)</f>
        <v>0</v>
      </c>
      <c r="M911">
        <f>DB911 - IF(AU911&gt;1, L911*CV911*100.0/(AW911*DP911), 0)</f>
        <v>0</v>
      </c>
      <c r="N911">
        <f>((T911-J911/2)*M911-L911)/(T911+J911/2)</f>
        <v>0</v>
      </c>
      <c r="O911">
        <f>N911*(DI911+DJ911)/1000.0</f>
        <v>0</v>
      </c>
      <c r="P911">
        <f>(DB911 - IF(AU911&gt;1, L911*CV911*100.0/(AW911*DP911), 0))*(DI911+DJ911)/1000.0</f>
        <v>0</v>
      </c>
      <c r="Q911">
        <f>2.0/((1/S911-1/R911)+SIGN(S911)*SQRT((1/S911-1/R911)*(1/S911-1/R911) + 4*CW911/((CW911+1)*(CW911+1))*(2*1/S911*1/R911-1/R911*1/R911)))</f>
        <v>0</v>
      </c>
      <c r="R911">
        <f>IF(LEFT(CX911,1)&lt;&gt;"0",IF(LEFT(CX911,1)="1",3.0,CY911),$D$5+$E$5*(DP911*DI911/($K$5*1000))+$F$5*(DP911*DI911/($K$5*1000))*MAX(MIN(CV911,$J$5),$I$5)*MAX(MIN(CV911,$J$5),$I$5)+$G$5*MAX(MIN(CV911,$J$5),$I$5)*(DP911*DI911/($K$5*1000))+$H$5*(DP911*DI911/($K$5*1000))*(DP911*DI911/($K$5*1000)))</f>
        <v>0</v>
      </c>
      <c r="S911">
        <f>J911*(1000-(1000*0.61365*exp(17.502*W911/(240.97+W911))/(DI911+DJ911)+DD911)/2)/(1000*0.61365*exp(17.502*W911/(240.97+W911))/(DI911+DJ911)-DD911)</f>
        <v>0</v>
      </c>
      <c r="T911">
        <f>1/((CW911+1)/(Q911/1.6)+1/(R911/1.37)) + CW911/((CW911+1)/(Q911/1.6) + CW911/(R911/1.37))</f>
        <v>0</v>
      </c>
      <c r="U911">
        <f>(CR911*CU911)</f>
        <v>0</v>
      </c>
      <c r="V911">
        <f>(DK911+(U911+2*0.95*5.67E-8*(((DK911+$B$7)+273)^4-(DK911+273)^4)-44100*J911)/(1.84*29.3*R911+8*0.95*5.67E-8*(DK911+273)^3))</f>
        <v>0</v>
      </c>
      <c r="W911">
        <f>($C$7*DL911+$D$7*DM911+$E$7*V911)</f>
        <v>0</v>
      </c>
      <c r="X911">
        <f>0.61365*exp(17.502*W911/(240.97+W911))</f>
        <v>0</v>
      </c>
      <c r="Y911">
        <f>(Z911/AA911*100)</f>
        <v>0</v>
      </c>
      <c r="Z911">
        <f>DD911*(DI911+DJ911)/1000</f>
        <v>0</v>
      </c>
      <c r="AA911">
        <f>0.61365*exp(17.502*DK911/(240.97+DK911))</f>
        <v>0</v>
      </c>
      <c r="AB911">
        <f>(X911-DD911*(DI911+DJ911)/1000)</f>
        <v>0</v>
      </c>
      <c r="AC911">
        <f>(-J911*44100)</f>
        <v>0</v>
      </c>
      <c r="AD911">
        <f>2*29.3*R911*0.92*(DK911-W911)</f>
        <v>0</v>
      </c>
      <c r="AE911">
        <f>2*0.95*5.67E-8*(((DK911+$B$7)+273)^4-(W911+273)^4)</f>
        <v>0</v>
      </c>
      <c r="AF911">
        <f>U911+AE911+AC911+AD911</f>
        <v>0</v>
      </c>
      <c r="AG911">
        <f>DH911*AU911*(DC911-DB911*(1000-AU911*DE911)/(1000-AU911*DD911))/(100*CV911)</f>
        <v>0</v>
      </c>
      <c r="AH911">
        <f>1000*DH911*AU911*(DD911-DE911)/(100*CV911*(1000-AU911*DD911))</f>
        <v>0</v>
      </c>
      <c r="AI911">
        <f>(AJ911 - AK911 - DI911*1E3/(8.314*(DK911+273.15)) * AM911/DH911 * AL911) * DH911/(100*CV911) * (1000 - DE911)/1000</f>
        <v>0</v>
      </c>
      <c r="AJ911">
        <v>503.3190810253378</v>
      </c>
      <c r="AK911">
        <v>474.5725636363637</v>
      </c>
      <c r="AL911">
        <v>3.227916481144431</v>
      </c>
      <c r="AM911">
        <v>65.19830144557284</v>
      </c>
      <c r="AN911">
        <f>(AP911 - AO911 + DI911*1E3/(8.314*(DK911+273.15)) * AR911/DH911 * AQ911) * DH911/(100*CV911) * 1000/(1000 - AP911)</f>
        <v>0</v>
      </c>
      <c r="AO911">
        <v>19.72706665371049</v>
      </c>
      <c r="AP911">
        <v>23.60102727272726</v>
      </c>
      <c r="AQ911">
        <v>-1.353143565164335E-05</v>
      </c>
      <c r="AR911">
        <v>84.68827923057005</v>
      </c>
      <c r="AS911">
        <v>7</v>
      </c>
      <c r="AT911">
        <v>1</v>
      </c>
      <c r="AU911">
        <f>IF(AS911*$H$13&gt;=AW911,1.0,(AW911/(AW911-AS911*$H$13)))</f>
        <v>0</v>
      </c>
      <c r="AV911">
        <f>(AU911-1)*100</f>
        <v>0</v>
      </c>
      <c r="AW911">
        <f>MAX(0,($B$13+$C$13*DP911)/(1+$D$13*DP911)*DI911/(DK911+273)*$E$13)</f>
        <v>0</v>
      </c>
      <c r="AX911" t="s">
        <v>417</v>
      </c>
      <c r="AY911" t="s">
        <v>417</v>
      </c>
      <c r="AZ911">
        <v>0</v>
      </c>
      <c r="BA911">
        <v>0</v>
      </c>
      <c r="BB911">
        <f>1-AZ911/BA911</f>
        <v>0</v>
      </c>
      <c r="BC911">
        <v>0</v>
      </c>
      <c r="BD911" t="s">
        <v>417</v>
      </c>
      <c r="BE911" t="s">
        <v>417</v>
      </c>
      <c r="BF911">
        <v>0</v>
      </c>
      <c r="BG911">
        <v>0</v>
      </c>
      <c r="BH911">
        <f>1-BF911/BG911</f>
        <v>0</v>
      </c>
      <c r="BI911">
        <v>0.5</v>
      </c>
      <c r="BJ911">
        <f>CS911</f>
        <v>0</v>
      </c>
      <c r="BK911">
        <f>L911</f>
        <v>0</v>
      </c>
      <c r="BL911">
        <f>BH911*BI911*BJ911</f>
        <v>0</v>
      </c>
      <c r="BM911">
        <f>(BK911-BC911)/BJ911</f>
        <v>0</v>
      </c>
      <c r="BN911">
        <f>(BA911-BG911)/BG911</f>
        <v>0</v>
      </c>
      <c r="BO911">
        <f>AZ911/(BB911+AZ911/BG911)</f>
        <v>0</v>
      </c>
      <c r="BP911" t="s">
        <v>417</v>
      </c>
      <c r="BQ911">
        <v>0</v>
      </c>
      <c r="BR911">
        <f>IF(BQ911&lt;&gt;0, BQ911, BO911)</f>
        <v>0</v>
      </c>
      <c r="BS911">
        <f>1-BR911/BG911</f>
        <v>0</v>
      </c>
      <c r="BT911">
        <f>(BG911-BF911)/(BG911-BR911)</f>
        <v>0</v>
      </c>
      <c r="BU911">
        <f>(BA911-BG911)/(BA911-BR911)</f>
        <v>0</v>
      </c>
      <c r="BV911">
        <f>(BG911-BF911)/(BG911-AZ911)</f>
        <v>0</v>
      </c>
      <c r="BW911">
        <f>(BA911-BG911)/(BA911-AZ911)</f>
        <v>0</v>
      </c>
      <c r="BX911">
        <f>(BT911*BR911/BF911)</f>
        <v>0</v>
      </c>
      <c r="BY911">
        <f>(1-BX911)</f>
        <v>0</v>
      </c>
      <c r="BZ911">
        <v>1394</v>
      </c>
      <c r="CA911">
        <v>300</v>
      </c>
      <c r="CB911">
        <v>300</v>
      </c>
      <c r="CC911">
        <v>300</v>
      </c>
      <c r="CD911">
        <v>10389.3</v>
      </c>
      <c r="CE911">
        <v>1221.96</v>
      </c>
      <c r="CF911">
        <v>-0.00688733</v>
      </c>
      <c r="CG911">
        <v>0.34</v>
      </c>
      <c r="CH911" t="s">
        <v>417</v>
      </c>
      <c r="CI911" t="s">
        <v>417</v>
      </c>
      <c r="CJ911" t="s">
        <v>417</v>
      </c>
      <c r="CK911" t="s">
        <v>417</v>
      </c>
      <c r="CL911" t="s">
        <v>417</v>
      </c>
      <c r="CM911" t="s">
        <v>417</v>
      </c>
      <c r="CN911" t="s">
        <v>417</v>
      </c>
      <c r="CO911" t="s">
        <v>417</v>
      </c>
      <c r="CP911" t="s">
        <v>417</v>
      </c>
      <c r="CQ911" t="s">
        <v>417</v>
      </c>
      <c r="CR911">
        <f>$B$11*DQ911+$C$11*DR911+$F$11*EC911*(1-EF911)</f>
        <v>0</v>
      </c>
      <c r="CS911">
        <f>CR911*CT911</f>
        <v>0</v>
      </c>
      <c r="CT911">
        <f>($B$11*$D$9+$C$11*$D$9+$F$11*((EP911+EH911)/MAX(EP911+EH911+EQ911, 0.1)*$I$9+EQ911/MAX(EP911+EH911+EQ911, 0.1)*$J$9))/($B$11+$C$11+$F$11)</f>
        <v>0</v>
      </c>
      <c r="CU911">
        <f>($B$11*$K$9+$C$11*$K$9+$F$11*((EP911+EH911)/MAX(EP911+EH911+EQ911, 0.1)*$P$9+EQ911/MAX(EP911+EH911+EQ911, 0.1)*$Q$9))/($B$11+$C$11+$F$11)</f>
        <v>0</v>
      </c>
      <c r="CV911">
        <v>6</v>
      </c>
      <c r="CW911">
        <v>0.5</v>
      </c>
      <c r="CX911" t="s">
        <v>418</v>
      </c>
      <c r="CY911">
        <v>2</v>
      </c>
      <c r="CZ911" t="b">
        <v>1</v>
      </c>
      <c r="DA911">
        <v>1658954591.714286</v>
      </c>
      <c r="DB911">
        <v>441.3155</v>
      </c>
      <c r="DC911">
        <v>476.2601428571428</v>
      </c>
      <c r="DD911">
        <v>23.59949642857143</v>
      </c>
      <c r="DE911">
        <v>19.73676428571428</v>
      </c>
      <c r="DF911">
        <v>443.7053571428572</v>
      </c>
      <c r="DG911">
        <v>23.68640357142857</v>
      </c>
      <c r="DH911">
        <v>500.0462142857144</v>
      </c>
      <c r="DI911">
        <v>90.33648571428571</v>
      </c>
      <c r="DJ911">
        <v>0.09998158214285716</v>
      </c>
      <c r="DK911">
        <v>27.14137857142857</v>
      </c>
      <c r="DL911">
        <v>27.23770357142857</v>
      </c>
      <c r="DM911">
        <v>999.9000000000002</v>
      </c>
      <c r="DN911">
        <v>0</v>
      </c>
      <c r="DO911">
        <v>0</v>
      </c>
      <c r="DP911">
        <v>9994.421785714285</v>
      </c>
      <c r="DQ911">
        <v>0</v>
      </c>
      <c r="DR911">
        <v>11.2415</v>
      </c>
      <c r="DS911">
        <v>-34.9447</v>
      </c>
      <c r="DT911">
        <v>451.9820714285714</v>
      </c>
      <c r="DU911">
        <v>485.8491428571429</v>
      </c>
      <c r="DV911">
        <v>3.862719642857143</v>
      </c>
      <c r="DW911">
        <v>476.2601428571428</v>
      </c>
      <c r="DX911">
        <v>19.73676428571428</v>
      </c>
      <c r="DY911">
        <v>2.131895357142857</v>
      </c>
      <c r="DZ911">
        <v>1.78295</v>
      </c>
      <c r="EA911">
        <v>18.45951428571428</v>
      </c>
      <c r="EB911">
        <v>15.63811071428572</v>
      </c>
      <c r="EC911">
        <v>2000.009642857143</v>
      </c>
      <c r="ED911">
        <v>0.9800061785714285</v>
      </c>
      <c r="EE911">
        <v>0.01999430357142857</v>
      </c>
      <c r="EF911">
        <v>0</v>
      </c>
      <c r="EG911">
        <v>570.1256071428571</v>
      </c>
      <c r="EH911">
        <v>5.00097</v>
      </c>
      <c r="EI911">
        <v>11502.22142857143</v>
      </c>
      <c r="EJ911">
        <v>16707.68928571429</v>
      </c>
      <c r="EK911">
        <v>40.26771428571429</v>
      </c>
      <c r="EL911">
        <v>40.33689285714286</v>
      </c>
      <c r="EM911">
        <v>40.0465</v>
      </c>
      <c r="EN911">
        <v>40.72303571428571</v>
      </c>
      <c r="EO911">
        <v>40.79439285714285</v>
      </c>
      <c r="EP911">
        <v>1955.118571428571</v>
      </c>
      <c r="EQ911">
        <v>39.89107142857144</v>
      </c>
      <c r="ER911">
        <v>0</v>
      </c>
      <c r="ES911">
        <v>5393.399999856949</v>
      </c>
      <c r="ET911">
        <v>0</v>
      </c>
      <c r="EU911">
        <v>570.152423076923</v>
      </c>
      <c r="EV911">
        <v>9.463213665049359</v>
      </c>
      <c r="EW911">
        <v>174.8649571845175</v>
      </c>
      <c r="EX911">
        <v>11502.6</v>
      </c>
      <c r="EY911">
        <v>15</v>
      </c>
      <c r="EZ911">
        <v>1658949246.1</v>
      </c>
      <c r="FA911" t="s">
        <v>1397</v>
      </c>
      <c r="FB911">
        <v>1658949228.6</v>
      </c>
      <c r="FC911">
        <v>1658949246.1</v>
      </c>
      <c r="FD911">
        <v>1</v>
      </c>
      <c r="FE911">
        <v>1.075</v>
      </c>
      <c r="FF911">
        <v>0.018</v>
      </c>
      <c r="FG911">
        <v>-2.327</v>
      </c>
      <c r="FH911">
        <v>-0.178</v>
      </c>
      <c r="FI911">
        <v>420</v>
      </c>
      <c r="FJ911">
        <v>13</v>
      </c>
      <c r="FK911">
        <v>0.09</v>
      </c>
      <c r="FL911">
        <v>0.02</v>
      </c>
      <c r="FM911">
        <v>-32.57948048780488</v>
      </c>
      <c r="FN911">
        <v>-40.31855540069686</v>
      </c>
      <c r="FO911">
        <v>4.154304888186411</v>
      </c>
      <c r="FP911">
        <v>0</v>
      </c>
      <c r="FQ911">
        <v>569.8722058823529</v>
      </c>
      <c r="FR911">
        <v>6.474606570406422</v>
      </c>
      <c r="FS911">
        <v>0.7386594287830451</v>
      </c>
      <c r="FT911">
        <v>0</v>
      </c>
      <c r="FU911">
        <v>3.856738292682927</v>
      </c>
      <c r="FV911">
        <v>0.1298462717770145</v>
      </c>
      <c r="FW911">
        <v>0.01348100540913647</v>
      </c>
      <c r="FX911">
        <v>0</v>
      </c>
      <c r="FY911">
        <v>0</v>
      </c>
      <c r="FZ911">
        <v>3</v>
      </c>
      <c r="GA911" t="s">
        <v>439</v>
      </c>
      <c r="GB911">
        <v>2.98369</v>
      </c>
      <c r="GC911">
        <v>2.71543</v>
      </c>
      <c r="GD911">
        <v>0.102322</v>
      </c>
      <c r="GE911">
        <v>0.106847</v>
      </c>
      <c r="GF911">
        <v>0.10624</v>
      </c>
      <c r="GG911">
        <v>0.09192980000000001</v>
      </c>
      <c r="GH911">
        <v>28478.8</v>
      </c>
      <c r="GI911">
        <v>28442.1</v>
      </c>
      <c r="GJ911">
        <v>29482.7</v>
      </c>
      <c r="GK911">
        <v>29448.7</v>
      </c>
      <c r="GL911">
        <v>34901</v>
      </c>
      <c r="GM911">
        <v>35551.2</v>
      </c>
      <c r="GN911">
        <v>41527.3</v>
      </c>
      <c r="GO911">
        <v>41967.4</v>
      </c>
      <c r="GP911">
        <v>1.93695</v>
      </c>
      <c r="GQ911">
        <v>1.91488</v>
      </c>
      <c r="GR911">
        <v>0.12023</v>
      </c>
      <c r="GS911">
        <v>0</v>
      </c>
      <c r="GT911">
        <v>25.273</v>
      </c>
      <c r="GU911">
        <v>999.9</v>
      </c>
      <c r="GV911">
        <v>50.7</v>
      </c>
      <c r="GW911">
        <v>31.5</v>
      </c>
      <c r="GX911">
        <v>26.0506</v>
      </c>
      <c r="GY911">
        <v>63.0136</v>
      </c>
      <c r="GZ911">
        <v>33.7019</v>
      </c>
      <c r="HA911">
        <v>1</v>
      </c>
      <c r="HB911">
        <v>-0.0997256</v>
      </c>
      <c r="HC911">
        <v>0.170259</v>
      </c>
      <c r="HD911">
        <v>20.3328</v>
      </c>
      <c r="HE911">
        <v>5.21609</v>
      </c>
      <c r="HF911">
        <v>12.0099</v>
      </c>
      <c r="HG911">
        <v>4.98885</v>
      </c>
      <c r="HH911">
        <v>3.28845</v>
      </c>
      <c r="HI911">
        <v>9999</v>
      </c>
      <c r="HJ911">
        <v>9999</v>
      </c>
      <c r="HK911">
        <v>9999</v>
      </c>
      <c r="HL911">
        <v>158.3</v>
      </c>
      <c r="HM911">
        <v>1.86743</v>
      </c>
      <c r="HN911">
        <v>1.86646</v>
      </c>
      <c r="HO911">
        <v>1.86589</v>
      </c>
      <c r="HP911">
        <v>1.86584</v>
      </c>
      <c r="HQ911">
        <v>1.86768</v>
      </c>
      <c r="HR911">
        <v>1.87012</v>
      </c>
      <c r="HS911">
        <v>1.86876</v>
      </c>
      <c r="HT911">
        <v>1.87027</v>
      </c>
      <c r="HU911">
        <v>0</v>
      </c>
      <c r="HV911">
        <v>0</v>
      </c>
      <c r="HW911">
        <v>0</v>
      </c>
      <c r="HX911">
        <v>0</v>
      </c>
      <c r="HY911" t="s">
        <v>421</v>
      </c>
      <c r="HZ911" t="s">
        <v>422</v>
      </c>
      <c r="IA911" t="s">
        <v>423</v>
      </c>
      <c r="IB911" t="s">
        <v>423</v>
      </c>
      <c r="IC911" t="s">
        <v>423</v>
      </c>
      <c r="ID911" t="s">
        <v>423</v>
      </c>
      <c r="IE911">
        <v>0</v>
      </c>
      <c r="IF911">
        <v>100</v>
      </c>
      <c r="IG911">
        <v>100</v>
      </c>
      <c r="IH911">
        <v>-2.46</v>
      </c>
      <c r="II911">
        <v>-0.08690000000000001</v>
      </c>
      <c r="IJ911">
        <v>-0.9279119013753974</v>
      </c>
      <c r="IK911">
        <v>-0.003643892653284941</v>
      </c>
      <c r="IL911">
        <v>8.948238347276123E-07</v>
      </c>
      <c r="IM911">
        <v>-2.445980282225029E-10</v>
      </c>
      <c r="IN911">
        <v>-0.1764634167570225</v>
      </c>
      <c r="IO911">
        <v>-0.01042730378795286</v>
      </c>
      <c r="IP911">
        <v>0.00100284695746963</v>
      </c>
      <c r="IQ911">
        <v>-1.701466411570297E-05</v>
      </c>
      <c r="IR911">
        <v>2</v>
      </c>
      <c r="IS911">
        <v>2310</v>
      </c>
      <c r="IT911">
        <v>1</v>
      </c>
      <c r="IU911">
        <v>25</v>
      </c>
      <c r="IV911">
        <v>89.5</v>
      </c>
      <c r="IW911">
        <v>89.2</v>
      </c>
      <c r="IX911">
        <v>1.23535</v>
      </c>
      <c r="IY911">
        <v>2.21802</v>
      </c>
      <c r="IZ911">
        <v>1.39648</v>
      </c>
      <c r="JA911">
        <v>2.35107</v>
      </c>
      <c r="JB911">
        <v>1.49536</v>
      </c>
      <c r="JC911">
        <v>2.40234</v>
      </c>
      <c r="JD911">
        <v>36.1754</v>
      </c>
      <c r="JE911">
        <v>24.1751</v>
      </c>
      <c r="JF911">
        <v>18</v>
      </c>
      <c r="JG911">
        <v>502.44</v>
      </c>
      <c r="JH911">
        <v>444.435</v>
      </c>
      <c r="JI911">
        <v>25.0001</v>
      </c>
      <c r="JJ911">
        <v>26.1515</v>
      </c>
      <c r="JK911">
        <v>30.0001</v>
      </c>
      <c r="JL911">
        <v>26.1214</v>
      </c>
      <c r="JM911">
        <v>26.0617</v>
      </c>
      <c r="JN911">
        <v>24.7355</v>
      </c>
      <c r="JO911">
        <v>28.2793</v>
      </c>
      <c r="JP911">
        <v>74.3451</v>
      </c>
      <c r="JQ911">
        <v>25</v>
      </c>
      <c r="JR911">
        <v>527.206</v>
      </c>
      <c r="JS911">
        <v>19.6761</v>
      </c>
      <c r="JT911">
        <v>100.819</v>
      </c>
      <c r="JU911">
        <v>100.789</v>
      </c>
    </row>
    <row r="912" spans="1:281">
      <c r="A912">
        <v>896</v>
      </c>
      <c r="B912">
        <v>1658954604.5</v>
      </c>
      <c r="C912">
        <v>12966.5</v>
      </c>
      <c r="D912" t="s">
        <v>2230</v>
      </c>
      <c r="E912" t="s">
        <v>2231</v>
      </c>
      <c r="F912">
        <v>5</v>
      </c>
      <c r="G912" t="s">
        <v>2169</v>
      </c>
      <c r="H912" t="s">
        <v>416</v>
      </c>
      <c r="I912">
        <v>1658954597</v>
      </c>
      <c r="J912">
        <f>(K912)/1000</f>
        <v>0</v>
      </c>
      <c r="K912">
        <f>IF(CZ912, AN912, AH912)</f>
        <v>0</v>
      </c>
      <c r="L912">
        <f>IF(CZ912, AI912, AG912)</f>
        <v>0</v>
      </c>
      <c r="M912">
        <f>DB912 - IF(AU912&gt;1, L912*CV912*100.0/(AW912*DP912), 0)</f>
        <v>0</v>
      </c>
      <c r="N912">
        <f>((T912-J912/2)*M912-L912)/(T912+J912/2)</f>
        <v>0</v>
      </c>
      <c r="O912">
        <f>N912*(DI912+DJ912)/1000.0</f>
        <v>0</v>
      </c>
      <c r="P912">
        <f>(DB912 - IF(AU912&gt;1, L912*CV912*100.0/(AW912*DP912), 0))*(DI912+DJ912)/1000.0</f>
        <v>0</v>
      </c>
      <c r="Q912">
        <f>2.0/((1/S912-1/R912)+SIGN(S912)*SQRT((1/S912-1/R912)*(1/S912-1/R912) + 4*CW912/((CW912+1)*(CW912+1))*(2*1/S912*1/R912-1/R912*1/R912)))</f>
        <v>0</v>
      </c>
      <c r="R912">
        <f>IF(LEFT(CX912,1)&lt;&gt;"0",IF(LEFT(CX912,1)="1",3.0,CY912),$D$5+$E$5*(DP912*DI912/($K$5*1000))+$F$5*(DP912*DI912/($K$5*1000))*MAX(MIN(CV912,$J$5),$I$5)*MAX(MIN(CV912,$J$5),$I$5)+$G$5*MAX(MIN(CV912,$J$5),$I$5)*(DP912*DI912/($K$5*1000))+$H$5*(DP912*DI912/($K$5*1000))*(DP912*DI912/($K$5*1000)))</f>
        <v>0</v>
      </c>
      <c r="S912">
        <f>J912*(1000-(1000*0.61365*exp(17.502*W912/(240.97+W912))/(DI912+DJ912)+DD912)/2)/(1000*0.61365*exp(17.502*W912/(240.97+W912))/(DI912+DJ912)-DD912)</f>
        <v>0</v>
      </c>
      <c r="T912">
        <f>1/((CW912+1)/(Q912/1.6)+1/(R912/1.37)) + CW912/((CW912+1)/(Q912/1.6) + CW912/(R912/1.37))</f>
        <v>0</v>
      </c>
      <c r="U912">
        <f>(CR912*CU912)</f>
        <v>0</v>
      </c>
      <c r="V912">
        <f>(DK912+(U912+2*0.95*5.67E-8*(((DK912+$B$7)+273)^4-(DK912+273)^4)-44100*J912)/(1.84*29.3*R912+8*0.95*5.67E-8*(DK912+273)^3))</f>
        <v>0</v>
      </c>
      <c r="W912">
        <f>($C$7*DL912+$D$7*DM912+$E$7*V912)</f>
        <v>0</v>
      </c>
      <c r="X912">
        <f>0.61365*exp(17.502*W912/(240.97+W912))</f>
        <v>0</v>
      </c>
      <c r="Y912">
        <f>(Z912/AA912*100)</f>
        <v>0</v>
      </c>
      <c r="Z912">
        <f>DD912*(DI912+DJ912)/1000</f>
        <v>0</v>
      </c>
      <c r="AA912">
        <f>0.61365*exp(17.502*DK912/(240.97+DK912))</f>
        <v>0</v>
      </c>
      <c r="AB912">
        <f>(X912-DD912*(DI912+DJ912)/1000)</f>
        <v>0</v>
      </c>
      <c r="AC912">
        <f>(-J912*44100)</f>
        <v>0</v>
      </c>
      <c r="AD912">
        <f>2*29.3*R912*0.92*(DK912-W912)</f>
        <v>0</v>
      </c>
      <c r="AE912">
        <f>2*0.95*5.67E-8*(((DK912+$B$7)+273)^4-(W912+273)^4)</f>
        <v>0</v>
      </c>
      <c r="AF912">
        <f>U912+AE912+AC912+AD912</f>
        <v>0</v>
      </c>
      <c r="AG912">
        <f>DH912*AU912*(DC912-DB912*(1000-AU912*DE912)/(1000-AU912*DD912))/(100*CV912)</f>
        <v>0</v>
      </c>
      <c r="AH912">
        <f>1000*DH912*AU912*(DD912-DE912)/(100*CV912*(1000-AU912*DD912))</f>
        <v>0</v>
      </c>
      <c r="AI912">
        <f>(AJ912 - AK912 - DI912*1E3/(8.314*(DK912+273.15)) * AM912/DH912 * AL912) * DH912/(100*CV912) * (1000 - DE912)/1000</f>
        <v>0</v>
      </c>
      <c r="AJ912">
        <v>520.5776652815422</v>
      </c>
      <c r="AK912">
        <v>491.1457212121213</v>
      </c>
      <c r="AL912">
        <v>3.337657243828618</v>
      </c>
      <c r="AM912">
        <v>65.19830144557284</v>
      </c>
      <c r="AN912">
        <f>(AP912 - AO912 + DI912*1E3/(8.314*(DK912+273.15)) * AR912/DH912 * AQ912) * DH912/(100*CV912) * 1000/(1000 - AP912)</f>
        <v>0</v>
      </c>
      <c r="AO912">
        <v>19.72631059228339</v>
      </c>
      <c r="AP912">
        <v>23.60550303030301</v>
      </c>
      <c r="AQ912">
        <v>1.696510563305452E-05</v>
      </c>
      <c r="AR912">
        <v>84.68827923057005</v>
      </c>
      <c r="AS912">
        <v>7</v>
      </c>
      <c r="AT912">
        <v>1</v>
      </c>
      <c r="AU912">
        <f>IF(AS912*$H$13&gt;=AW912,1.0,(AW912/(AW912-AS912*$H$13)))</f>
        <v>0</v>
      </c>
      <c r="AV912">
        <f>(AU912-1)*100</f>
        <v>0</v>
      </c>
      <c r="AW912">
        <f>MAX(0,($B$13+$C$13*DP912)/(1+$D$13*DP912)*DI912/(DK912+273)*$E$13)</f>
        <v>0</v>
      </c>
      <c r="AX912" t="s">
        <v>417</v>
      </c>
      <c r="AY912" t="s">
        <v>417</v>
      </c>
      <c r="AZ912">
        <v>0</v>
      </c>
      <c r="BA912">
        <v>0</v>
      </c>
      <c r="BB912">
        <f>1-AZ912/BA912</f>
        <v>0</v>
      </c>
      <c r="BC912">
        <v>0</v>
      </c>
      <c r="BD912" t="s">
        <v>417</v>
      </c>
      <c r="BE912" t="s">
        <v>417</v>
      </c>
      <c r="BF912">
        <v>0</v>
      </c>
      <c r="BG912">
        <v>0</v>
      </c>
      <c r="BH912">
        <f>1-BF912/BG912</f>
        <v>0</v>
      </c>
      <c r="BI912">
        <v>0.5</v>
      </c>
      <c r="BJ912">
        <f>CS912</f>
        <v>0</v>
      </c>
      <c r="BK912">
        <f>L912</f>
        <v>0</v>
      </c>
      <c r="BL912">
        <f>BH912*BI912*BJ912</f>
        <v>0</v>
      </c>
      <c r="BM912">
        <f>(BK912-BC912)/BJ912</f>
        <v>0</v>
      </c>
      <c r="BN912">
        <f>(BA912-BG912)/BG912</f>
        <v>0</v>
      </c>
      <c r="BO912">
        <f>AZ912/(BB912+AZ912/BG912)</f>
        <v>0</v>
      </c>
      <c r="BP912" t="s">
        <v>417</v>
      </c>
      <c r="BQ912">
        <v>0</v>
      </c>
      <c r="BR912">
        <f>IF(BQ912&lt;&gt;0, BQ912, BO912)</f>
        <v>0</v>
      </c>
      <c r="BS912">
        <f>1-BR912/BG912</f>
        <v>0</v>
      </c>
      <c r="BT912">
        <f>(BG912-BF912)/(BG912-BR912)</f>
        <v>0</v>
      </c>
      <c r="BU912">
        <f>(BA912-BG912)/(BA912-BR912)</f>
        <v>0</v>
      </c>
      <c r="BV912">
        <f>(BG912-BF912)/(BG912-AZ912)</f>
        <v>0</v>
      </c>
      <c r="BW912">
        <f>(BA912-BG912)/(BA912-AZ912)</f>
        <v>0</v>
      </c>
      <c r="BX912">
        <f>(BT912*BR912/BF912)</f>
        <v>0</v>
      </c>
      <c r="BY912">
        <f>(1-BX912)</f>
        <v>0</v>
      </c>
      <c r="BZ912">
        <v>1394</v>
      </c>
      <c r="CA912">
        <v>300</v>
      </c>
      <c r="CB912">
        <v>300</v>
      </c>
      <c r="CC912">
        <v>300</v>
      </c>
      <c r="CD912">
        <v>10389.3</v>
      </c>
      <c r="CE912">
        <v>1221.96</v>
      </c>
      <c r="CF912">
        <v>-0.00688733</v>
      </c>
      <c r="CG912">
        <v>0.34</v>
      </c>
      <c r="CH912" t="s">
        <v>417</v>
      </c>
      <c r="CI912" t="s">
        <v>417</v>
      </c>
      <c r="CJ912" t="s">
        <v>417</v>
      </c>
      <c r="CK912" t="s">
        <v>417</v>
      </c>
      <c r="CL912" t="s">
        <v>417</v>
      </c>
      <c r="CM912" t="s">
        <v>417</v>
      </c>
      <c r="CN912" t="s">
        <v>417</v>
      </c>
      <c r="CO912" t="s">
        <v>417</v>
      </c>
      <c r="CP912" t="s">
        <v>417</v>
      </c>
      <c r="CQ912" t="s">
        <v>417</v>
      </c>
      <c r="CR912">
        <f>$B$11*DQ912+$C$11*DR912+$F$11*EC912*(1-EF912)</f>
        <v>0</v>
      </c>
      <c r="CS912">
        <f>CR912*CT912</f>
        <v>0</v>
      </c>
      <c r="CT912">
        <f>($B$11*$D$9+$C$11*$D$9+$F$11*((EP912+EH912)/MAX(EP912+EH912+EQ912, 0.1)*$I$9+EQ912/MAX(EP912+EH912+EQ912, 0.1)*$J$9))/($B$11+$C$11+$F$11)</f>
        <v>0</v>
      </c>
      <c r="CU912">
        <f>($B$11*$K$9+$C$11*$K$9+$F$11*((EP912+EH912)/MAX(EP912+EH912+EQ912, 0.1)*$P$9+EQ912/MAX(EP912+EH912+EQ912, 0.1)*$Q$9))/($B$11+$C$11+$F$11)</f>
        <v>0</v>
      </c>
      <c r="CV912">
        <v>6</v>
      </c>
      <c r="CW912">
        <v>0.5</v>
      </c>
      <c r="CX912" t="s">
        <v>418</v>
      </c>
      <c r="CY912">
        <v>2</v>
      </c>
      <c r="CZ912" t="b">
        <v>1</v>
      </c>
      <c r="DA912">
        <v>1658954597</v>
      </c>
      <c r="DB912">
        <v>457.2569259259259</v>
      </c>
      <c r="DC912">
        <v>494.0528148148147</v>
      </c>
      <c r="DD912">
        <v>23.6020037037037</v>
      </c>
      <c r="DE912">
        <v>19.72900740740741</v>
      </c>
      <c r="DF912">
        <v>459.6944814814815</v>
      </c>
      <c r="DG912">
        <v>23.68888888888889</v>
      </c>
      <c r="DH912">
        <v>500.0473703703704</v>
      </c>
      <c r="DI912">
        <v>90.33662592592593</v>
      </c>
      <c r="DJ912">
        <v>0.1000000888888889</v>
      </c>
      <c r="DK912">
        <v>27.14742222222222</v>
      </c>
      <c r="DL912">
        <v>27.24218888888889</v>
      </c>
      <c r="DM912">
        <v>999.9000000000001</v>
      </c>
      <c r="DN912">
        <v>0</v>
      </c>
      <c r="DO912">
        <v>0</v>
      </c>
      <c r="DP912">
        <v>9992.292222222222</v>
      </c>
      <c r="DQ912">
        <v>0</v>
      </c>
      <c r="DR912">
        <v>11.24103333333333</v>
      </c>
      <c r="DS912">
        <v>-36.79587777777778</v>
      </c>
      <c r="DT912">
        <v>468.3099999999999</v>
      </c>
      <c r="DU912">
        <v>503.9961481481481</v>
      </c>
      <c r="DV912">
        <v>3.872985555555556</v>
      </c>
      <c r="DW912">
        <v>494.0528148148147</v>
      </c>
      <c r="DX912">
        <v>19.72900740740741</v>
      </c>
      <c r="DY912">
        <v>2.132124814814815</v>
      </c>
      <c r="DZ912">
        <v>1.782252222222222</v>
      </c>
      <c r="EA912">
        <v>18.46123703703704</v>
      </c>
      <c r="EB912">
        <v>15.632</v>
      </c>
      <c r="EC912">
        <v>2000.011111111111</v>
      </c>
      <c r="ED912">
        <v>0.9800063333333333</v>
      </c>
      <c r="EE912">
        <v>0.01999416666666667</v>
      </c>
      <c r="EF912">
        <v>0</v>
      </c>
      <c r="EG912">
        <v>571.0761481481481</v>
      </c>
      <c r="EH912">
        <v>5.00097</v>
      </c>
      <c r="EI912">
        <v>11520.15185185185</v>
      </c>
      <c r="EJ912">
        <v>16707.70740740741</v>
      </c>
      <c r="EK912">
        <v>40.229</v>
      </c>
      <c r="EL912">
        <v>40.28922222222222</v>
      </c>
      <c r="EM912">
        <v>40.02525925925925</v>
      </c>
      <c r="EN912">
        <v>40.6132962962963</v>
      </c>
      <c r="EO912">
        <v>40.74974074074073</v>
      </c>
      <c r="EP912">
        <v>1955.121111111111</v>
      </c>
      <c r="EQ912">
        <v>39.89000000000001</v>
      </c>
      <c r="ER912">
        <v>0</v>
      </c>
      <c r="ES912">
        <v>5398.799999952316</v>
      </c>
      <c r="ET912">
        <v>0</v>
      </c>
      <c r="EU912">
        <v>571.2251200000001</v>
      </c>
      <c r="EV912">
        <v>13.74407690497072</v>
      </c>
      <c r="EW912">
        <v>245.5384611754358</v>
      </c>
      <c r="EX912">
        <v>11522.444</v>
      </c>
      <c r="EY912">
        <v>15</v>
      </c>
      <c r="EZ912">
        <v>1658949246.1</v>
      </c>
      <c r="FA912" t="s">
        <v>1397</v>
      </c>
      <c r="FB912">
        <v>1658949228.6</v>
      </c>
      <c r="FC912">
        <v>1658949246.1</v>
      </c>
      <c r="FD912">
        <v>1</v>
      </c>
      <c r="FE912">
        <v>1.075</v>
      </c>
      <c r="FF912">
        <v>0.018</v>
      </c>
      <c r="FG912">
        <v>-2.327</v>
      </c>
      <c r="FH912">
        <v>-0.178</v>
      </c>
      <c r="FI912">
        <v>420</v>
      </c>
      <c r="FJ912">
        <v>13</v>
      </c>
      <c r="FK912">
        <v>0.09</v>
      </c>
      <c r="FL912">
        <v>0.02</v>
      </c>
      <c r="FM912">
        <v>-35.38126585365854</v>
      </c>
      <c r="FN912">
        <v>-22.71018188153309</v>
      </c>
      <c r="FO912">
        <v>2.334022901805186</v>
      </c>
      <c r="FP912">
        <v>0</v>
      </c>
      <c r="FQ912">
        <v>570.5390294117647</v>
      </c>
      <c r="FR912">
        <v>10.50928953206197</v>
      </c>
      <c r="FS912">
        <v>1.08079119943771</v>
      </c>
      <c r="FT912">
        <v>0</v>
      </c>
      <c r="FU912">
        <v>3.864836097560977</v>
      </c>
      <c r="FV912">
        <v>0.1163828571428617</v>
      </c>
      <c r="FW912">
        <v>0.01248448771682113</v>
      </c>
      <c r="FX912">
        <v>0</v>
      </c>
      <c r="FY912">
        <v>0</v>
      </c>
      <c r="FZ912">
        <v>3</v>
      </c>
      <c r="GA912" t="s">
        <v>439</v>
      </c>
      <c r="GB912">
        <v>2.98366</v>
      </c>
      <c r="GC912">
        <v>2.71556</v>
      </c>
      <c r="GD912">
        <v>0.104936</v>
      </c>
      <c r="GE912">
        <v>0.109435</v>
      </c>
      <c r="GF912">
        <v>0.106259</v>
      </c>
      <c r="GG912">
        <v>0.0919338</v>
      </c>
      <c r="GH912">
        <v>28395.7</v>
      </c>
      <c r="GI912">
        <v>28360.2</v>
      </c>
      <c r="GJ912">
        <v>29482.5</v>
      </c>
      <c r="GK912">
        <v>29449.2</v>
      </c>
      <c r="GL912">
        <v>34900.1</v>
      </c>
      <c r="GM912">
        <v>35551.7</v>
      </c>
      <c r="GN912">
        <v>41527.1</v>
      </c>
      <c r="GO912">
        <v>41968.1</v>
      </c>
      <c r="GP912">
        <v>1.93677</v>
      </c>
      <c r="GQ912">
        <v>1.915</v>
      </c>
      <c r="GR912">
        <v>0.120345</v>
      </c>
      <c r="GS912">
        <v>0</v>
      </c>
      <c r="GT912">
        <v>25.2791</v>
      </c>
      <c r="GU912">
        <v>999.9</v>
      </c>
      <c r="GV912">
        <v>50.7</v>
      </c>
      <c r="GW912">
        <v>31.5</v>
      </c>
      <c r="GX912">
        <v>26.0486</v>
      </c>
      <c r="GY912">
        <v>62.8436</v>
      </c>
      <c r="GZ912">
        <v>33.5136</v>
      </c>
      <c r="HA912">
        <v>1</v>
      </c>
      <c r="HB912">
        <v>-0.09962650000000001</v>
      </c>
      <c r="HC912">
        <v>0.171405</v>
      </c>
      <c r="HD912">
        <v>20.3328</v>
      </c>
      <c r="HE912">
        <v>5.21564</v>
      </c>
      <c r="HF912">
        <v>12.0099</v>
      </c>
      <c r="HG912">
        <v>4.9889</v>
      </c>
      <c r="HH912">
        <v>3.28845</v>
      </c>
      <c r="HI912">
        <v>9999</v>
      </c>
      <c r="HJ912">
        <v>9999</v>
      </c>
      <c r="HK912">
        <v>9999</v>
      </c>
      <c r="HL912">
        <v>158.3</v>
      </c>
      <c r="HM912">
        <v>1.86743</v>
      </c>
      <c r="HN912">
        <v>1.86646</v>
      </c>
      <c r="HO912">
        <v>1.8659</v>
      </c>
      <c r="HP912">
        <v>1.86584</v>
      </c>
      <c r="HQ912">
        <v>1.86768</v>
      </c>
      <c r="HR912">
        <v>1.87013</v>
      </c>
      <c r="HS912">
        <v>1.86877</v>
      </c>
      <c r="HT912">
        <v>1.87027</v>
      </c>
      <c r="HU912">
        <v>0</v>
      </c>
      <c r="HV912">
        <v>0</v>
      </c>
      <c r="HW912">
        <v>0</v>
      </c>
      <c r="HX912">
        <v>0</v>
      </c>
      <c r="HY912" t="s">
        <v>421</v>
      </c>
      <c r="HZ912" t="s">
        <v>422</v>
      </c>
      <c r="IA912" t="s">
        <v>423</v>
      </c>
      <c r="IB912" t="s">
        <v>423</v>
      </c>
      <c r="IC912" t="s">
        <v>423</v>
      </c>
      <c r="ID912" t="s">
        <v>423</v>
      </c>
      <c r="IE912">
        <v>0</v>
      </c>
      <c r="IF912">
        <v>100</v>
      </c>
      <c r="IG912">
        <v>100</v>
      </c>
      <c r="IH912">
        <v>-2.509</v>
      </c>
      <c r="II912">
        <v>-0.08690000000000001</v>
      </c>
      <c r="IJ912">
        <v>-0.9279119013753974</v>
      </c>
      <c r="IK912">
        <v>-0.003643892653284941</v>
      </c>
      <c r="IL912">
        <v>8.948238347276123E-07</v>
      </c>
      <c r="IM912">
        <v>-2.445980282225029E-10</v>
      </c>
      <c r="IN912">
        <v>-0.1764634167570225</v>
      </c>
      <c r="IO912">
        <v>-0.01042730378795286</v>
      </c>
      <c r="IP912">
        <v>0.00100284695746963</v>
      </c>
      <c r="IQ912">
        <v>-1.701466411570297E-05</v>
      </c>
      <c r="IR912">
        <v>2</v>
      </c>
      <c r="IS912">
        <v>2310</v>
      </c>
      <c r="IT912">
        <v>1</v>
      </c>
      <c r="IU912">
        <v>25</v>
      </c>
      <c r="IV912">
        <v>89.59999999999999</v>
      </c>
      <c r="IW912">
        <v>89.3</v>
      </c>
      <c r="IX912">
        <v>1.26953</v>
      </c>
      <c r="IY912">
        <v>2.21924</v>
      </c>
      <c r="IZ912">
        <v>1.39648</v>
      </c>
      <c r="JA912">
        <v>2.35107</v>
      </c>
      <c r="JB912">
        <v>1.49536</v>
      </c>
      <c r="JC912">
        <v>2.37061</v>
      </c>
      <c r="JD912">
        <v>36.1754</v>
      </c>
      <c r="JE912">
        <v>24.1663</v>
      </c>
      <c r="JF912">
        <v>18</v>
      </c>
      <c r="JG912">
        <v>502.329</v>
      </c>
      <c r="JH912">
        <v>444.511</v>
      </c>
      <c r="JI912">
        <v>25.0002</v>
      </c>
      <c r="JJ912">
        <v>26.1515</v>
      </c>
      <c r="JK912">
        <v>30.0002</v>
      </c>
      <c r="JL912">
        <v>26.1214</v>
      </c>
      <c r="JM912">
        <v>26.0617</v>
      </c>
      <c r="JN912">
        <v>25.4105</v>
      </c>
      <c r="JO912">
        <v>28.2793</v>
      </c>
      <c r="JP912">
        <v>74.3451</v>
      </c>
      <c r="JQ912">
        <v>25</v>
      </c>
      <c r="JR912">
        <v>540.568</v>
      </c>
      <c r="JS912">
        <v>19.6522</v>
      </c>
      <c r="JT912">
        <v>100.819</v>
      </c>
      <c r="JU912">
        <v>100.791</v>
      </c>
    </row>
    <row r="913" spans="1:281">
      <c r="A913">
        <v>897</v>
      </c>
      <c r="B913">
        <v>1658954609</v>
      </c>
      <c r="C913">
        <v>12971</v>
      </c>
      <c r="D913" t="s">
        <v>2232</v>
      </c>
      <c r="E913" t="s">
        <v>2233</v>
      </c>
      <c r="F913">
        <v>5</v>
      </c>
      <c r="G913" t="s">
        <v>2169</v>
      </c>
      <c r="H913" t="s">
        <v>416</v>
      </c>
      <c r="I913">
        <v>1658954601.444444</v>
      </c>
      <c r="J913">
        <f>(K913)/1000</f>
        <v>0</v>
      </c>
      <c r="K913">
        <f>IF(CZ913, AN913, AH913)</f>
        <v>0</v>
      </c>
      <c r="L913">
        <f>IF(CZ913, AI913, AG913)</f>
        <v>0</v>
      </c>
      <c r="M913">
        <f>DB913 - IF(AU913&gt;1, L913*CV913*100.0/(AW913*DP913), 0)</f>
        <v>0</v>
      </c>
      <c r="N913">
        <f>((T913-J913/2)*M913-L913)/(T913+J913/2)</f>
        <v>0</v>
      </c>
      <c r="O913">
        <f>N913*(DI913+DJ913)/1000.0</f>
        <v>0</v>
      </c>
      <c r="P913">
        <f>(DB913 - IF(AU913&gt;1, L913*CV913*100.0/(AW913*DP913), 0))*(DI913+DJ913)/1000.0</f>
        <v>0</v>
      </c>
      <c r="Q913">
        <f>2.0/((1/S913-1/R913)+SIGN(S913)*SQRT((1/S913-1/R913)*(1/S913-1/R913) + 4*CW913/((CW913+1)*(CW913+1))*(2*1/S913*1/R913-1/R913*1/R913)))</f>
        <v>0</v>
      </c>
      <c r="R913">
        <f>IF(LEFT(CX913,1)&lt;&gt;"0",IF(LEFT(CX913,1)="1",3.0,CY913),$D$5+$E$5*(DP913*DI913/($K$5*1000))+$F$5*(DP913*DI913/($K$5*1000))*MAX(MIN(CV913,$J$5),$I$5)*MAX(MIN(CV913,$J$5),$I$5)+$G$5*MAX(MIN(CV913,$J$5),$I$5)*(DP913*DI913/($K$5*1000))+$H$5*(DP913*DI913/($K$5*1000))*(DP913*DI913/($K$5*1000)))</f>
        <v>0</v>
      </c>
      <c r="S913">
        <f>J913*(1000-(1000*0.61365*exp(17.502*W913/(240.97+W913))/(DI913+DJ913)+DD913)/2)/(1000*0.61365*exp(17.502*W913/(240.97+W913))/(DI913+DJ913)-DD913)</f>
        <v>0</v>
      </c>
      <c r="T913">
        <f>1/((CW913+1)/(Q913/1.6)+1/(R913/1.37)) + CW913/((CW913+1)/(Q913/1.6) + CW913/(R913/1.37))</f>
        <v>0</v>
      </c>
      <c r="U913">
        <f>(CR913*CU913)</f>
        <v>0</v>
      </c>
      <c r="V913">
        <f>(DK913+(U913+2*0.95*5.67E-8*(((DK913+$B$7)+273)^4-(DK913+273)^4)-44100*J913)/(1.84*29.3*R913+8*0.95*5.67E-8*(DK913+273)^3))</f>
        <v>0</v>
      </c>
      <c r="W913">
        <f>($C$7*DL913+$D$7*DM913+$E$7*V913)</f>
        <v>0</v>
      </c>
      <c r="X913">
        <f>0.61365*exp(17.502*W913/(240.97+W913))</f>
        <v>0</v>
      </c>
      <c r="Y913">
        <f>(Z913/AA913*100)</f>
        <v>0</v>
      </c>
      <c r="Z913">
        <f>DD913*(DI913+DJ913)/1000</f>
        <v>0</v>
      </c>
      <c r="AA913">
        <f>0.61365*exp(17.502*DK913/(240.97+DK913))</f>
        <v>0</v>
      </c>
      <c r="AB913">
        <f>(X913-DD913*(DI913+DJ913)/1000)</f>
        <v>0</v>
      </c>
      <c r="AC913">
        <f>(-J913*44100)</f>
        <v>0</v>
      </c>
      <c r="AD913">
        <f>2*29.3*R913*0.92*(DK913-W913)</f>
        <v>0</v>
      </c>
      <c r="AE913">
        <f>2*0.95*5.67E-8*(((DK913+$B$7)+273)^4-(W913+273)^4)</f>
        <v>0</v>
      </c>
      <c r="AF913">
        <f>U913+AE913+AC913+AD913</f>
        <v>0</v>
      </c>
      <c r="AG913">
        <f>DH913*AU913*(DC913-DB913*(1000-AU913*DE913)/(1000-AU913*DD913))/(100*CV913)</f>
        <v>0</v>
      </c>
      <c r="AH913">
        <f>1000*DH913*AU913*(DD913-DE913)/(100*CV913*(1000-AU913*DD913))</f>
        <v>0</v>
      </c>
      <c r="AI913">
        <f>(AJ913 - AK913 - DI913*1E3/(8.314*(DK913+273.15)) * AM913/DH913 * AL913) * DH913/(100*CV913) * (1000 - DE913)/1000</f>
        <v>0</v>
      </c>
      <c r="AJ913">
        <v>536.0047456192769</v>
      </c>
      <c r="AK913">
        <v>506.0524121212119</v>
      </c>
      <c r="AL913">
        <v>3.321599506649761</v>
      </c>
      <c r="AM913">
        <v>65.19830144557284</v>
      </c>
      <c r="AN913">
        <f>(AP913 - AO913 + DI913*1E3/(8.314*(DK913+273.15)) * AR913/DH913 * AQ913) * DH913/(100*CV913) * 1000/(1000 - AP913)</f>
        <v>0</v>
      </c>
      <c r="AO913">
        <v>19.72676690068852</v>
      </c>
      <c r="AP913">
        <v>23.60994303030303</v>
      </c>
      <c r="AQ913">
        <v>1.319684709040319E-05</v>
      </c>
      <c r="AR913">
        <v>84.68827923057005</v>
      </c>
      <c r="AS913">
        <v>7</v>
      </c>
      <c r="AT913">
        <v>1</v>
      </c>
      <c r="AU913">
        <f>IF(AS913*$H$13&gt;=AW913,1.0,(AW913/(AW913-AS913*$H$13)))</f>
        <v>0</v>
      </c>
      <c r="AV913">
        <f>(AU913-1)*100</f>
        <v>0</v>
      </c>
      <c r="AW913">
        <f>MAX(0,($B$13+$C$13*DP913)/(1+$D$13*DP913)*DI913/(DK913+273)*$E$13)</f>
        <v>0</v>
      </c>
      <c r="AX913" t="s">
        <v>417</v>
      </c>
      <c r="AY913" t="s">
        <v>417</v>
      </c>
      <c r="AZ913">
        <v>0</v>
      </c>
      <c r="BA913">
        <v>0</v>
      </c>
      <c r="BB913">
        <f>1-AZ913/BA913</f>
        <v>0</v>
      </c>
      <c r="BC913">
        <v>0</v>
      </c>
      <c r="BD913" t="s">
        <v>417</v>
      </c>
      <c r="BE913" t="s">
        <v>417</v>
      </c>
      <c r="BF913">
        <v>0</v>
      </c>
      <c r="BG913">
        <v>0</v>
      </c>
      <c r="BH913">
        <f>1-BF913/BG913</f>
        <v>0</v>
      </c>
      <c r="BI913">
        <v>0.5</v>
      </c>
      <c r="BJ913">
        <f>CS913</f>
        <v>0</v>
      </c>
      <c r="BK913">
        <f>L913</f>
        <v>0</v>
      </c>
      <c r="BL913">
        <f>BH913*BI913*BJ913</f>
        <v>0</v>
      </c>
      <c r="BM913">
        <f>(BK913-BC913)/BJ913</f>
        <v>0</v>
      </c>
      <c r="BN913">
        <f>(BA913-BG913)/BG913</f>
        <v>0</v>
      </c>
      <c r="BO913">
        <f>AZ913/(BB913+AZ913/BG913)</f>
        <v>0</v>
      </c>
      <c r="BP913" t="s">
        <v>417</v>
      </c>
      <c r="BQ913">
        <v>0</v>
      </c>
      <c r="BR913">
        <f>IF(BQ913&lt;&gt;0, BQ913, BO913)</f>
        <v>0</v>
      </c>
      <c r="BS913">
        <f>1-BR913/BG913</f>
        <v>0</v>
      </c>
      <c r="BT913">
        <f>(BG913-BF913)/(BG913-BR913)</f>
        <v>0</v>
      </c>
      <c r="BU913">
        <f>(BA913-BG913)/(BA913-BR913)</f>
        <v>0</v>
      </c>
      <c r="BV913">
        <f>(BG913-BF913)/(BG913-AZ913)</f>
        <v>0</v>
      </c>
      <c r="BW913">
        <f>(BA913-BG913)/(BA913-AZ913)</f>
        <v>0</v>
      </c>
      <c r="BX913">
        <f>(BT913*BR913/BF913)</f>
        <v>0</v>
      </c>
      <c r="BY913">
        <f>(1-BX913)</f>
        <v>0</v>
      </c>
      <c r="BZ913">
        <v>1394</v>
      </c>
      <c r="CA913">
        <v>300</v>
      </c>
      <c r="CB913">
        <v>300</v>
      </c>
      <c r="CC913">
        <v>300</v>
      </c>
      <c r="CD913">
        <v>10389.3</v>
      </c>
      <c r="CE913">
        <v>1221.96</v>
      </c>
      <c r="CF913">
        <v>-0.00688733</v>
      </c>
      <c r="CG913">
        <v>0.34</v>
      </c>
      <c r="CH913" t="s">
        <v>417</v>
      </c>
      <c r="CI913" t="s">
        <v>417</v>
      </c>
      <c r="CJ913" t="s">
        <v>417</v>
      </c>
      <c r="CK913" t="s">
        <v>417</v>
      </c>
      <c r="CL913" t="s">
        <v>417</v>
      </c>
      <c r="CM913" t="s">
        <v>417</v>
      </c>
      <c r="CN913" t="s">
        <v>417</v>
      </c>
      <c r="CO913" t="s">
        <v>417</v>
      </c>
      <c r="CP913" t="s">
        <v>417</v>
      </c>
      <c r="CQ913" t="s">
        <v>417</v>
      </c>
      <c r="CR913">
        <f>$B$11*DQ913+$C$11*DR913+$F$11*EC913*(1-EF913)</f>
        <v>0</v>
      </c>
      <c r="CS913">
        <f>CR913*CT913</f>
        <v>0</v>
      </c>
      <c r="CT913">
        <f>($B$11*$D$9+$C$11*$D$9+$F$11*((EP913+EH913)/MAX(EP913+EH913+EQ913, 0.1)*$I$9+EQ913/MAX(EP913+EH913+EQ913, 0.1)*$J$9))/($B$11+$C$11+$F$11)</f>
        <v>0</v>
      </c>
      <c r="CU913">
        <f>($B$11*$K$9+$C$11*$K$9+$F$11*((EP913+EH913)/MAX(EP913+EH913+EQ913, 0.1)*$P$9+EQ913/MAX(EP913+EH913+EQ913, 0.1)*$Q$9))/($B$11+$C$11+$F$11)</f>
        <v>0</v>
      </c>
      <c r="CV913">
        <v>6</v>
      </c>
      <c r="CW913">
        <v>0.5</v>
      </c>
      <c r="CX913" t="s">
        <v>418</v>
      </c>
      <c r="CY913">
        <v>2</v>
      </c>
      <c r="CZ913" t="b">
        <v>1</v>
      </c>
      <c r="DA913">
        <v>1658954601.444444</v>
      </c>
      <c r="DB913">
        <v>471.3327407407407</v>
      </c>
      <c r="DC913">
        <v>509.0343333333333</v>
      </c>
      <c r="DD913">
        <v>23.6037925925926</v>
      </c>
      <c r="DE913">
        <v>19.72640740740741</v>
      </c>
      <c r="DF913">
        <v>473.8122592592593</v>
      </c>
      <c r="DG913">
        <v>23.69067407407407</v>
      </c>
      <c r="DH913">
        <v>500.0364814814814</v>
      </c>
      <c r="DI913">
        <v>90.33724444444444</v>
      </c>
      <c r="DJ913">
        <v>0.1000241333333333</v>
      </c>
      <c r="DK913">
        <v>27.15095925925927</v>
      </c>
      <c r="DL913">
        <v>27.24921851851852</v>
      </c>
      <c r="DM913">
        <v>999.9000000000001</v>
      </c>
      <c r="DN913">
        <v>0</v>
      </c>
      <c r="DO913">
        <v>0</v>
      </c>
      <c r="DP913">
        <v>9985.091111111109</v>
      </c>
      <c r="DQ913">
        <v>0</v>
      </c>
      <c r="DR913">
        <v>11.23089259259259</v>
      </c>
      <c r="DS913">
        <v>-37.70161111111111</v>
      </c>
      <c r="DT913">
        <v>482.727</v>
      </c>
      <c r="DU913">
        <v>519.2778888888889</v>
      </c>
      <c r="DV913">
        <v>3.877375185185185</v>
      </c>
      <c r="DW913">
        <v>509.0343333333333</v>
      </c>
      <c r="DX913">
        <v>19.72640740740741</v>
      </c>
      <c r="DY913">
        <v>2.132301851851852</v>
      </c>
      <c r="DZ913">
        <v>1.78203</v>
      </c>
      <c r="EA913">
        <v>18.46255555555555</v>
      </c>
      <c r="EB913">
        <v>15.63005555555555</v>
      </c>
      <c r="EC913">
        <v>2000.013703703704</v>
      </c>
      <c r="ED913">
        <v>0.9800056666666666</v>
      </c>
      <c r="EE913">
        <v>0.01999472222222222</v>
      </c>
      <c r="EF913">
        <v>0</v>
      </c>
      <c r="EG913">
        <v>572.1047777777778</v>
      </c>
      <c r="EH913">
        <v>5.00097</v>
      </c>
      <c r="EI913">
        <v>11539.22592592592</v>
      </c>
      <c r="EJ913">
        <v>16707.71851851852</v>
      </c>
      <c r="EK913">
        <v>40.19885185185185</v>
      </c>
      <c r="EL913">
        <v>40.24518518518518</v>
      </c>
      <c r="EM913">
        <v>40.00688888888889</v>
      </c>
      <c r="EN913">
        <v>40.52992592592592</v>
      </c>
      <c r="EO913">
        <v>40.7127037037037</v>
      </c>
      <c r="EP913">
        <v>1955.123333333333</v>
      </c>
      <c r="EQ913">
        <v>39.89037037037038</v>
      </c>
      <c r="ER913">
        <v>0</v>
      </c>
      <c r="ES913">
        <v>5403</v>
      </c>
      <c r="ET913">
        <v>0</v>
      </c>
      <c r="EU913">
        <v>572.1439615384616</v>
      </c>
      <c r="EV913">
        <v>14.80105984739075</v>
      </c>
      <c r="EW913">
        <v>279.7230771507539</v>
      </c>
      <c r="EX913">
        <v>11539.43461538461</v>
      </c>
      <c r="EY913">
        <v>15</v>
      </c>
      <c r="EZ913">
        <v>1658949246.1</v>
      </c>
      <c r="FA913" t="s">
        <v>1397</v>
      </c>
      <c r="FB913">
        <v>1658949228.6</v>
      </c>
      <c r="FC913">
        <v>1658949246.1</v>
      </c>
      <c r="FD913">
        <v>1</v>
      </c>
      <c r="FE913">
        <v>1.075</v>
      </c>
      <c r="FF913">
        <v>0.018</v>
      </c>
      <c r="FG913">
        <v>-2.327</v>
      </c>
      <c r="FH913">
        <v>-0.178</v>
      </c>
      <c r="FI913">
        <v>420</v>
      </c>
      <c r="FJ913">
        <v>13</v>
      </c>
      <c r="FK913">
        <v>0.09</v>
      </c>
      <c r="FL913">
        <v>0.02</v>
      </c>
      <c r="FM913">
        <v>-36.97170243902439</v>
      </c>
      <c r="FN913">
        <v>-13.23718536585367</v>
      </c>
      <c r="FO913">
        <v>1.34953082660059</v>
      </c>
      <c r="FP913">
        <v>0</v>
      </c>
      <c r="FQ913">
        <v>571.4684705882353</v>
      </c>
      <c r="FR913">
        <v>13.68131398649513</v>
      </c>
      <c r="FS913">
        <v>1.369382777134073</v>
      </c>
      <c r="FT913">
        <v>0</v>
      </c>
      <c r="FU913">
        <v>3.873694390243902</v>
      </c>
      <c r="FV913">
        <v>0.06995790940766378</v>
      </c>
      <c r="FW913">
        <v>0.007740939644475781</v>
      </c>
      <c r="FX913">
        <v>1</v>
      </c>
      <c r="FY913">
        <v>1</v>
      </c>
      <c r="FZ913">
        <v>3</v>
      </c>
      <c r="GA913" t="s">
        <v>426</v>
      </c>
      <c r="GB913">
        <v>2.98377</v>
      </c>
      <c r="GC913">
        <v>2.71561</v>
      </c>
      <c r="GD913">
        <v>0.10726</v>
      </c>
      <c r="GE913">
        <v>0.111735</v>
      </c>
      <c r="GF913">
        <v>0.106272</v>
      </c>
      <c r="GG913">
        <v>0.09190379999999999</v>
      </c>
      <c r="GH913">
        <v>28321.8</v>
      </c>
      <c r="GI913">
        <v>28286.6</v>
      </c>
      <c r="GJ913">
        <v>29482.3</v>
      </c>
      <c r="GK913">
        <v>29448.8</v>
      </c>
      <c r="GL913">
        <v>34899.5</v>
      </c>
      <c r="GM913">
        <v>35552.2</v>
      </c>
      <c r="GN913">
        <v>41527</v>
      </c>
      <c r="GO913">
        <v>41967.3</v>
      </c>
      <c r="GP913">
        <v>1.93695</v>
      </c>
      <c r="GQ913">
        <v>1.91472</v>
      </c>
      <c r="GR913">
        <v>0.120737</v>
      </c>
      <c r="GS913">
        <v>0</v>
      </c>
      <c r="GT913">
        <v>25.285</v>
      </c>
      <c r="GU913">
        <v>999.9</v>
      </c>
      <c r="GV913">
        <v>50.6</v>
      </c>
      <c r="GW913">
        <v>31.5</v>
      </c>
      <c r="GX913">
        <v>25.997</v>
      </c>
      <c r="GY913">
        <v>63.0037</v>
      </c>
      <c r="GZ913">
        <v>33.5537</v>
      </c>
      <c r="HA913">
        <v>1</v>
      </c>
      <c r="HB913">
        <v>-0.0995757</v>
      </c>
      <c r="HC913">
        <v>0.17241</v>
      </c>
      <c r="HD913">
        <v>20.3328</v>
      </c>
      <c r="HE913">
        <v>5.21789</v>
      </c>
      <c r="HF913">
        <v>12.0099</v>
      </c>
      <c r="HG913">
        <v>4.9891</v>
      </c>
      <c r="HH913">
        <v>3.28865</v>
      </c>
      <c r="HI913">
        <v>9999</v>
      </c>
      <c r="HJ913">
        <v>9999</v>
      </c>
      <c r="HK913">
        <v>9999</v>
      </c>
      <c r="HL913">
        <v>158.3</v>
      </c>
      <c r="HM913">
        <v>1.86738</v>
      </c>
      <c r="HN913">
        <v>1.86646</v>
      </c>
      <c r="HO913">
        <v>1.86587</v>
      </c>
      <c r="HP913">
        <v>1.86584</v>
      </c>
      <c r="HQ913">
        <v>1.86768</v>
      </c>
      <c r="HR913">
        <v>1.87012</v>
      </c>
      <c r="HS913">
        <v>1.86875</v>
      </c>
      <c r="HT913">
        <v>1.87027</v>
      </c>
      <c r="HU913">
        <v>0</v>
      </c>
      <c r="HV913">
        <v>0</v>
      </c>
      <c r="HW913">
        <v>0</v>
      </c>
      <c r="HX913">
        <v>0</v>
      </c>
      <c r="HY913" t="s">
        <v>421</v>
      </c>
      <c r="HZ913" t="s">
        <v>422</v>
      </c>
      <c r="IA913" t="s">
        <v>423</v>
      </c>
      <c r="IB913" t="s">
        <v>423</v>
      </c>
      <c r="IC913" t="s">
        <v>423</v>
      </c>
      <c r="ID913" t="s">
        <v>423</v>
      </c>
      <c r="IE913">
        <v>0</v>
      </c>
      <c r="IF913">
        <v>100</v>
      </c>
      <c r="IG913">
        <v>100</v>
      </c>
      <c r="IH913">
        <v>-2.551</v>
      </c>
      <c r="II913">
        <v>-0.0868</v>
      </c>
      <c r="IJ913">
        <v>-0.9279119013753974</v>
      </c>
      <c r="IK913">
        <v>-0.003643892653284941</v>
      </c>
      <c r="IL913">
        <v>8.948238347276123E-07</v>
      </c>
      <c r="IM913">
        <v>-2.445980282225029E-10</v>
      </c>
      <c r="IN913">
        <v>-0.1764634167570225</v>
      </c>
      <c r="IO913">
        <v>-0.01042730378795286</v>
      </c>
      <c r="IP913">
        <v>0.00100284695746963</v>
      </c>
      <c r="IQ913">
        <v>-1.701466411570297E-05</v>
      </c>
      <c r="IR913">
        <v>2</v>
      </c>
      <c r="IS913">
        <v>2310</v>
      </c>
      <c r="IT913">
        <v>1</v>
      </c>
      <c r="IU913">
        <v>25</v>
      </c>
      <c r="IV913">
        <v>89.7</v>
      </c>
      <c r="IW913">
        <v>89.40000000000001</v>
      </c>
      <c r="IX913">
        <v>1.29761</v>
      </c>
      <c r="IY913">
        <v>2.22778</v>
      </c>
      <c r="IZ913">
        <v>1.39648</v>
      </c>
      <c r="JA913">
        <v>2.34985</v>
      </c>
      <c r="JB913">
        <v>1.49536</v>
      </c>
      <c r="JC913">
        <v>2.33154</v>
      </c>
      <c r="JD913">
        <v>36.1754</v>
      </c>
      <c r="JE913">
        <v>24.1663</v>
      </c>
      <c r="JF913">
        <v>18</v>
      </c>
      <c r="JG913">
        <v>502.44</v>
      </c>
      <c r="JH913">
        <v>444.343</v>
      </c>
      <c r="JI913">
        <v>25.0002</v>
      </c>
      <c r="JJ913">
        <v>26.1515</v>
      </c>
      <c r="JK913">
        <v>30.0002</v>
      </c>
      <c r="JL913">
        <v>26.1214</v>
      </c>
      <c r="JM913">
        <v>26.0617</v>
      </c>
      <c r="JN913">
        <v>25.963</v>
      </c>
      <c r="JO913">
        <v>28.2793</v>
      </c>
      <c r="JP913">
        <v>73.9701</v>
      </c>
      <c r="JQ913">
        <v>25</v>
      </c>
      <c r="JR913">
        <v>553.99</v>
      </c>
      <c r="JS913">
        <v>19.6292</v>
      </c>
      <c r="JT913">
        <v>100.818</v>
      </c>
      <c r="JU913">
        <v>100.789</v>
      </c>
    </row>
    <row r="914" spans="1:281">
      <c r="A914">
        <v>898</v>
      </c>
      <c r="B914">
        <v>1658954614</v>
      </c>
      <c r="C914">
        <v>12976</v>
      </c>
      <c r="D914" t="s">
        <v>2234</v>
      </c>
      <c r="E914" t="s">
        <v>2235</v>
      </c>
      <c r="F914">
        <v>5</v>
      </c>
      <c r="G914" t="s">
        <v>2169</v>
      </c>
      <c r="H914" t="s">
        <v>416</v>
      </c>
      <c r="I914">
        <v>1658954606.462963</v>
      </c>
      <c r="J914">
        <f>(K914)/1000</f>
        <v>0</v>
      </c>
      <c r="K914">
        <f>IF(CZ914, AN914, AH914)</f>
        <v>0</v>
      </c>
      <c r="L914">
        <f>IF(CZ914, AI914, AG914)</f>
        <v>0</v>
      </c>
      <c r="M914">
        <f>DB914 - IF(AU914&gt;1, L914*CV914*100.0/(AW914*DP914), 0)</f>
        <v>0</v>
      </c>
      <c r="N914">
        <f>((T914-J914/2)*M914-L914)/(T914+J914/2)</f>
        <v>0</v>
      </c>
      <c r="O914">
        <f>N914*(DI914+DJ914)/1000.0</f>
        <v>0</v>
      </c>
      <c r="P914">
        <f>(DB914 - IF(AU914&gt;1, L914*CV914*100.0/(AW914*DP914), 0))*(DI914+DJ914)/1000.0</f>
        <v>0</v>
      </c>
      <c r="Q914">
        <f>2.0/((1/S914-1/R914)+SIGN(S914)*SQRT((1/S914-1/R914)*(1/S914-1/R914) + 4*CW914/((CW914+1)*(CW914+1))*(2*1/S914*1/R914-1/R914*1/R914)))</f>
        <v>0</v>
      </c>
      <c r="R914">
        <f>IF(LEFT(CX914,1)&lt;&gt;"0",IF(LEFT(CX914,1)="1",3.0,CY914),$D$5+$E$5*(DP914*DI914/($K$5*1000))+$F$5*(DP914*DI914/($K$5*1000))*MAX(MIN(CV914,$J$5),$I$5)*MAX(MIN(CV914,$J$5),$I$5)+$G$5*MAX(MIN(CV914,$J$5),$I$5)*(DP914*DI914/($K$5*1000))+$H$5*(DP914*DI914/($K$5*1000))*(DP914*DI914/($K$5*1000)))</f>
        <v>0</v>
      </c>
      <c r="S914">
        <f>J914*(1000-(1000*0.61365*exp(17.502*W914/(240.97+W914))/(DI914+DJ914)+DD914)/2)/(1000*0.61365*exp(17.502*W914/(240.97+W914))/(DI914+DJ914)-DD914)</f>
        <v>0</v>
      </c>
      <c r="T914">
        <f>1/((CW914+1)/(Q914/1.6)+1/(R914/1.37)) + CW914/((CW914+1)/(Q914/1.6) + CW914/(R914/1.37))</f>
        <v>0</v>
      </c>
      <c r="U914">
        <f>(CR914*CU914)</f>
        <v>0</v>
      </c>
      <c r="V914">
        <f>(DK914+(U914+2*0.95*5.67E-8*(((DK914+$B$7)+273)^4-(DK914+273)^4)-44100*J914)/(1.84*29.3*R914+8*0.95*5.67E-8*(DK914+273)^3))</f>
        <v>0</v>
      </c>
      <c r="W914">
        <f>($C$7*DL914+$D$7*DM914+$E$7*V914)</f>
        <v>0</v>
      </c>
      <c r="X914">
        <f>0.61365*exp(17.502*W914/(240.97+W914))</f>
        <v>0</v>
      </c>
      <c r="Y914">
        <f>(Z914/AA914*100)</f>
        <v>0</v>
      </c>
      <c r="Z914">
        <f>DD914*(DI914+DJ914)/1000</f>
        <v>0</v>
      </c>
      <c r="AA914">
        <f>0.61365*exp(17.502*DK914/(240.97+DK914))</f>
        <v>0</v>
      </c>
      <c r="AB914">
        <f>(X914-DD914*(DI914+DJ914)/1000)</f>
        <v>0</v>
      </c>
      <c r="AC914">
        <f>(-J914*44100)</f>
        <v>0</v>
      </c>
      <c r="AD914">
        <f>2*29.3*R914*0.92*(DK914-W914)</f>
        <v>0</v>
      </c>
      <c r="AE914">
        <f>2*0.95*5.67E-8*(((DK914+$B$7)+273)^4-(W914+273)^4)</f>
        <v>0</v>
      </c>
      <c r="AF914">
        <f>U914+AE914+AC914+AD914</f>
        <v>0</v>
      </c>
      <c r="AG914">
        <f>DH914*AU914*(DC914-DB914*(1000-AU914*DE914)/(1000-AU914*DD914))/(100*CV914)</f>
        <v>0</v>
      </c>
      <c r="AH914">
        <f>1000*DH914*AU914*(DD914-DE914)/(100*CV914*(1000-AU914*DD914))</f>
        <v>0</v>
      </c>
      <c r="AI914">
        <f>(AJ914 - AK914 - DI914*1E3/(8.314*(DK914+273.15)) * AM914/DH914 * AL914) * DH914/(100*CV914) * (1000 - DE914)/1000</f>
        <v>0</v>
      </c>
      <c r="AJ914">
        <v>553.2220621554582</v>
      </c>
      <c r="AK914">
        <v>522.7674606060608</v>
      </c>
      <c r="AL914">
        <v>3.343476553757362</v>
      </c>
      <c r="AM914">
        <v>65.19830144557284</v>
      </c>
      <c r="AN914">
        <f>(AP914 - AO914 + DI914*1E3/(8.314*(DK914+273.15)) * AR914/DH914 * AQ914) * DH914/(100*CV914) * 1000/(1000 - AP914)</f>
        <v>0</v>
      </c>
      <c r="AO914">
        <v>19.69119105873295</v>
      </c>
      <c r="AP914">
        <v>23.6022</v>
      </c>
      <c r="AQ914">
        <v>1.25557821367325E-05</v>
      </c>
      <c r="AR914">
        <v>84.68827923057005</v>
      </c>
      <c r="AS914">
        <v>7</v>
      </c>
      <c r="AT914">
        <v>1</v>
      </c>
      <c r="AU914">
        <f>IF(AS914*$H$13&gt;=AW914,1.0,(AW914/(AW914-AS914*$H$13)))</f>
        <v>0</v>
      </c>
      <c r="AV914">
        <f>(AU914-1)*100</f>
        <v>0</v>
      </c>
      <c r="AW914">
        <f>MAX(0,($B$13+$C$13*DP914)/(1+$D$13*DP914)*DI914/(DK914+273)*$E$13)</f>
        <v>0</v>
      </c>
      <c r="AX914" t="s">
        <v>417</v>
      </c>
      <c r="AY914" t="s">
        <v>417</v>
      </c>
      <c r="AZ914">
        <v>0</v>
      </c>
      <c r="BA914">
        <v>0</v>
      </c>
      <c r="BB914">
        <f>1-AZ914/BA914</f>
        <v>0</v>
      </c>
      <c r="BC914">
        <v>0</v>
      </c>
      <c r="BD914" t="s">
        <v>417</v>
      </c>
      <c r="BE914" t="s">
        <v>417</v>
      </c>
      <c r="BF914">
        <v>0</v>
      </c>
      <c r="BG914">
        <v>0</v>
      </c>
      <c r="BH914">
        <f>1-BF914/BG914</f>
        <v>0</v>
      </c>
      <c r="BI914">
        <v>0.5</v>
      </c>
      <c r="BJ914">
        <f>CS914</f>
        <v>0</v>
      </c>
      <c r="BK914">
        <f>L914</f>
        <v>0</v>
      </c>
      <c r="BL914">
        <f>BH914*BI914*BJ914</f>
        <v>0</v>
      </c>
      <c r="BM914">
        <f>(BK914-BC914)/BJ914</f>
        <v>0</v>
      </c>
      <c r="BN914">
        <f>(BA914-BG914)/BG914</f>
        <v>0</v>
      </c>
      <c r="BO914">
        <f>AZ914/(BB914+AZ914/BG914)</f>
        <v>0</v>
      </c>
      <c r="BP914" t="s">
        <v>417</v>
      </c>
      <c r="BQ914">
        <v>0</v>
      </c>
      <c r="BR914">
        <f>IF(BQ914&lt;&gt;0, BQ914, BO914)</f>
        <v>0</v>
      </c>
      <c r="BS914">
        <f>1-BR914/BG914</f>
        <v>0</v>
      </c>
      <c r="BT914">
        <f>(BG914-BF914)/(BG914-BR914)</f>
        <v>0</v>
      </c>
      <c r="BU914">
        <f>(BA914-BG914)/(BA914-BR914)</f>
        <v>0</v>
      </c>
      <c r="BV914">
        <f>(BG914-BF914)/(BG914-AZ914)</f>
        <v>0</v>
      </c>
      <c r="BW914">
        <f>(BA914-BG914)/(BA914-AZ914)</f>
        <v>0</v>
      </c>
      <c r="BX914">
        <f>(BT914*BR914/BF914)</f>
        <v>0</v>
      </c>
      <c r="BY914">
        <f>(1-BX914)</f>
        <v>0</v>
      </c>
      <c r="BZ914">
        <v>1394</v>
      </c>
      <c r="CA914">
        <v>300</v>
      </c>
      <c r="CB914">
        <v>300</v>
      </c>
      <c r="CC914">
        <v>300</v>
      </c>
      <c r="CD914">
        <v>10389.3</v>
      </c>
      <c r="CE914">
        <v>1221.96</v>
      </c>
      <c r="CF914">
        <v>-0.00688733</v>
      </c>
      <c r="CG914">
        <v>0.34</v>
      </c>
      <c r="CH914" t="s">
        <v>417</v>
      </c>
      <c r="CI914" t="s">
        <v>417</v>
      </c>
      <c r="CJ914" t="s">
        <v>417</v>
      </c>
      <c r="CK914" t="s">
        <v>417</v>
      </c>
      <c r="CL914" t="s">
        <v>417</v>
      </c>
      <c r="CM914" t="s">
        <v>417</v>
      </c>
      <c r="CN914" t="s">
        <v>417</v>
      </c>
      <c r="CO914" t="s">
        <v>417</v>
      </c>
      <c r="CP914" t="s">
        <v>417</v>
      </c>
      <c r="CQ914" t="s">
        <v>417</v>
      </c>
      <c r="CR914">
        <f>$B$11*DQ914+$C$11*DR914+$F$11*EC914*(1-EF914)</f>
        <v>0</v>
      </c>
      <c r="CS914">
        <f>CR914*CT914</f>
        <v>0</v>
      </c>
      <c r="CT914">
        <f>($B$11*$D$9+$C$11*$D$9+$F$11*((EP914+EH914)/MAX(EP914+EH914+EQ914, 0.1)*$I$9+EQ914/MAX(EP914+EH914+EQ914, 0.1)*$J$9))/($B$11+$C$11+$F$11)</f>
        <v>0</v>
      </c>
      <c r="CU914">
        <f>($B$11*$K$9+$C$11*$K$9+$F$11*((EP914+EH914)/MAX(EP914+EH914+EQ914, 0.1)*$P$9+EQ914/MAX(EP914+EH914+EQ914, 0.1)*$Q$9))/($B$11+$C$11+$F$11)</f>
        <v>0</v>
      </c>
      <c r="CV914">
        <v>6</v>
      </c>
      <c r="CW914">
        <v>0.5</v>
      </c>
      <c r="CX914" t="s">
        <v>418</v>
      </c>
      <c r="CY914">
        <v>2</v>
      </c>
      <c r="CZ914" t="b">
        <v>1</v>
      </c>
      <c r="DA914">
        <v>1658954606.462963</v>
      </c>
      <c r="DB914">
        <v>487.5242222222222</v>
      </c>
      <c r="DC914">
        <v>525.9643703703705</v>
      </c>
      <c r="DD914">
        <v>23.60593333333334</v>
      </c>
      <c r="DE914">
        <v>19.70972962962963</v>
      </c>
      <c r="DF914">
        <v>490.0516666666667</v>
      </c>
      <c r="DG914">
        <v>23.6927962962963</v>
      </c>
      <c r="DH914">
        <v>500.0309259259259</v>
      </c>
      <c r="DI914">
        <v>90.3386037037037</v>
      </c>
      <c r="DJ914">
        <v>0.09994033333333333</v>
      </c>
      <c r="DK914">
        <v>27.15438518518519</v>
      </c>
      <c r="DL914">
        <v>27.25265555555556</v>
      </c>
      <c r="DM914">
        <v>999.9000000000001</v>
      </c>
      <c r="DN914">
        <v>0</v>
      </c>
      <c r="DO914">
        <v>0</v>
      </c>
      <c r="DP914">
        <v>9993.567777777778</v>
      </c>
      <c r="DQ914">
        <v>0</v>
      </c>
      <c r="DR914">
        <v>11.23027037037037</v>
      </c>
      <c r="DS914">
        <v>-38.44015185185185</v>
      </c>
      <c r="DT914">
        <v>499.3109629629629</v>
      </c>
      <c r="DU914">
        <v>536.5391481481482</v>
      </c>
      <c r="DV914">
        <v>3.896194074074073</v>
      </c>
      <c r="DW914">
        <v>525.9643703703705</v>
      </c>
      <c r="DX914">
        <v>19.70972962962963</v>
      </c>
      <c r="DY914">
        <v>2.132526296296296</v>
      </c>
      <c r="DZ914">
        <v>1.780550740740741</v>
      </c>
      <c r="EA914">
        <v>18.46423703703704</v>
      </c>
      <c r="EB914">
        <v>15.61707037037037</v>
      </c>
      <c r="EC914">
        <v>2000.016666666666</v>
      </c>
      <c r="ED914">
        <v>0.9800046666666666</v>
      </c>
      <c r="EE914">
        <v>0.0199955</v>
      </c>
      <c r="EF914">
        <v>0</v>
      </c>
      <c r="EG914">
        <v>573.3818518518518</v>
      </c>
      <c r="EH914">
        <v>5.00097</v>
      </c>
      <c r="EI914">
        <v>11563.51851851852</v>
      </c>
      <c r="EJ914">
        <v>16707.73703703704</v>
      </c>
      <c r="EK914">
        <v>40.15718518518518</v>
      </c>
      <c r="EL914">
        <v>40.20811111111111</v>
      </c>
      <c r="EM914">
        <v>39.98366666666666</v>
      </c>
      <c r="EN914">
        <v>40.44196296296296</v>
      </c>
      <c r="EO914">
        <v>40.67103703703703</v>
      </c>
      <c r="EP914">
        <v>1955.125555555556</v>
      </c>
      <c r="EQ914">
        <v>39.89111111111112</v>
      </c>
      <c r="ER914">
        <v>0</v>
      </c>
      <c r="ES914">
        <v>5407.799999952316</v>
      </c>
      <c r="ET914">
        <v>0</v>
      </c>
      <c r="EU914">
        <v>573.3448461538462</v>
      </c>
      <c r="EV914">
        <v>15.2001367350247</v>
      </c>
      <c r="EW914">
        <v>301.3572644987609</v>
      </c>
      <c r="EX914">
        <v>11562.52692307692</v>
      </c>
      <c r="EY914">
        <v>15</v>
      </c>
      <c r="EZ914">
        <v>1658949246.1</v>
      </c>
      <c r="FA914" t="s">
        <v>1397</v>
      </c>
      <c r="FB914">
        <v>1658949228.6</v>
      </c>
      <c r="FC914">
        <v>1658949246.1</v>
      </c>
      <c r="FD914">
        <v>1</v>
      </c>
      <c r="FE914">
        <v>1.075</v>
      </c>
      <c r="FF914">
        <v>0.018</v>
      </c>
      <c r="FG914">
        <v>-2.327</v>
      </c>
      <c r="FH914">
        <v>-0.178</v>
      </c>
      <c r="FI914">
        <v>420</v>
      </c>
      <c r="FJ914">
        <v>13</v>
      </c>
      <c r="FK914">
        <v>0.09</v>
      </c>
      <c r="FL914">
        <v>0.02</v>
      </c>
      <c r="FM914">
        <v>-37.96362195121952</v>
      </c>
      <c r="FN914">
        <v>-8.937714982578392</v>
      </c>
      <c r="FO914">
        <v>0.8918410313098966</v>
      </c>
      <c r="FP914">
        <v>0</v>
      </c>
      <c r="FQ914">
        <v>572.7478823529411</v>
      </c>
      <c r="FR914">
        <v>15.02352941398463</v>
      </c>
      <c r="FS914">
        <v>1.495843806031072</v>
      </c>
      <c r="FT914">
        <v>0</v>
      </c>
      <c r="FU914">
        <v>3.889178048780488</v>
      </c>
      <c r="FV914">
        <v>0.1938131707317106</v>
      </c>
      <c r="FW914">
        <v>0.02392341838893964</v>
      </c>
      <c r="FX914">
        <v>0</v>
      </c>
      <c r="FY914">
        <v>0</v>
      </c>
      <c r="FZ914">
        <v>3</v>
      </c>
      <c r="GA914" t="s">
        <v>439</v>
      </c>
      <c r="GB914">
        <v>2.9835</v>
      </c>
      <c r="GC914">
        <v>2.71573</v>
      </c>
      <c r="GD914">
        <v>0.109814</v>
      </c>
      <c r="GE914">
        <v>0.114261</v>
      </c>
      <c r="GF914">
        <v>0.106243</v>
      </c>
      <c r="GG914">
        <v>0.0916724</v>
      </c>
      <c r="GH914">
        <v>28240.6</v>
      </c>
      <c r="GI914">
        <v>28206.3</v>
      </c>
      <c r="GJ914">
        <v>29482.1</v>
      </c>
      <c r="GK914">
        <v>29449</v>
      </c>
      <c r="GL914">
        <v>34900.3</v>
      </c>
      <c r="GM914">
        <v>35561.6</v>
      </c>
      <c r="GN914">
        <v>41526.5</v>
      </c>
      <c r="GO914">
        <v>41967.4</v>
      </c>
      <c r="GP914">
        <v>1.9369</v>
      </c>
      <c r="GQ914">
        <v>1.91478</v>
      </c>
      <c r="GR914">
        <v>0.119768</v>
      </c>
      <c r="GS914">
        <v>0</v>
      </c>
      <c r="GT914">
        <v>25.2918</v>
      </c>
      <c r="GU914">
        <v>999.9</v>
      </c>
      <c r="GV914">
        <v>50.6</v>
      </c>
      <c r="GW914">
        <v>31.5</v>
      </c>
      <c r="GX914">
        <v>25.9948</v>
      </c>
      <c r="GY914">
        <v>62.8036</v>
      </c>
      <c r="GZ914">
        <v>33.9744</v>
      </c>
      <c r="HA914">
        <v>1</v>
      </c>
      <c r="HB914">
        <v>-0.0997586</v>
      </c>
      <c r="HC914">
        <v>0.17381</v>
      </c>
      <c r="HD914">
        <v>20.3327</v>
      </c>
      <c r="HE914">
        <v>5.21759</v>
      </c>
      <c r="HF914">
        <v>12.0099</v>
      </c>
      <c r="HG914">
        <v>4.9892</v>
      </c>
      <c r="HH914">
        <v>3.28865</v>
      </c>
      <c r="HI914">
        <v>9999</v>
      </c>
      <c r="HJ914">
        <v>9999</v>
      </c>
      <c r="HK914">
        <v>9999</v>
      </c>
      <c r="HL914">
        <v>158.3</v>
      </c>
      <c r="HM914">
        <v>1.86739</v>
      </c>
      <c r="HN914">
        <v>1.86646</v>
      </c>
      <c r="HO914">
        <v>1.86586</v>
      </c>
      <c r="HP914">
        <v>1.86583</v>
      </c>
      <c r="HQ914">
        <v>1.86768</v>
      </c>
      <c r="HR914">
        <v>1.87012</v>
      </c>
      <c r="HS914">
        <v>1.86875</v>
      </c>
      <c r="HT914">
        <v>1.87026</v>
      </c>
      <c r="HU914">
        <v>0</v>
      </c>
      <c r="HV914">
        <v>0</v>
      </c>
      <c r="HW914">
        <v>0</v>
      </c>
      <c r="HX914">
        <v>0</v>
      </c>
      <c r="HY914" t="s">
        <v>421</v>
      </c>
      <c r="HZ914" t="s">
        <v>422</v>
      </c>
      <c r="IA914" t="s">
        <v>423</v>
      </c>
      <c r="IB914" t="s">
        <v>423</v>
      </c>
      <c r="IC914" t="s">
        <v>423</v>
      </c>
      <c r="ID914" t="s">
        <v>423</v>
      </c>
      <c r="IE914">
        <v>0</v>
      </c>
      <c r="IF914">
        <v>100</v>
      </c>
      <c r="IG914">
        <v>100</v>
      </c>
      <c r="IH914">
        <v>-2.6</v>
      </c>
      <c r="II914">
        <v>-0.08699999999999999</v>
      </c>
      <c r="IJ914">
        <v>-0.9279119013753974</v>
      </c>
      <c r="IK914">
        <v>-0.003643892653284941</v>
      </c>
      <c r="IL914">
        <v>8.948238347276123E-07</v>
      </c>
      <c r="IM914">
        <v>-2.445980282225029E-10</v>
      </c>
      <c r="IN914">
        <v>-0.1764634167570225</v>
      </c>
      <c r="IO914">
        <v>-0.01042730378795286</v>
      </c>
      <c r="IP914">
        <v>0.00100284695746963</v>
      </c>
      <c r="IQ914">
        <v>-1.701466411570297E-05</v>
      </c>
      <c r="IR914">
        <v>2</v>
      </c>
      <c r="IS914">
        <v>2310</v>
      </c>
      <c r="IT914">
        <v>1</v>
      </c>
      <c r="IU914">
        <v>25</v>
      </c>
      <c r="IV914">
        <v>89.8</v>
      </c>
      <c r="IW914">
        <v>89.5</v>
      </c>
      <c r="IX914">
        <v>1.32935</v>
      </c>
      <c r="IY914">
        <v>2.21802</v>
      </c>
      <c r="IZ914">
        <v>1.39648</v>
      </c>
      <c r="JA914">
        <v>2.34985</v>
      </c>
      <c r="JB914">
        <v>1.49536</v>
      </c>
      <c r="JC914">
        <v>2.40723</v>
      </c>
      <c r="JD914">
        <v>36.1754</v>
      </c>
      <c r="JE914">
        <v>24.1663</v>
      </c>
      <c r="JF914">
        <v>18</v>
      </c>
      <c r="JG914">
        <v>502.409</v>
      </c>
      <c r="JH914">
        <v>444.374</v>
      </c>
      <c r="JI914">
        <v>25.0002</v>
      </c>
      <c r="JJ914">
        <v>26.1515</v>
      </c>
      <c r="JK914">
        <v>30.0001</v>
      </c>
      <c r="JL914">
        <v>26.1214</v>
      </c>
      <c r="JM914">
        <v>26.0617</v>
      </c>
      <c r="JN914">
        <v>26.6156</v>
      </c>
      <c r="JO914">
        <v>28.2793</v>
      </c>
      <c r="JP914">
        <v>73.9701</v>
      </c>
      <c r="JQ914">
        <v>25</v>
      </c>
      <c r="JR914">
        <v>574.025</v>
      </c>
      <c r="JS914">
        <v>19.6261</v>
      </c>
      <c r="JT914">
        <v>100.817</v>
      </c>
      <c r="JU914">
        <v>100.79</v>
      </c>
    </row>
    <row r="915" spans="1:281">
      <c r="A915">
        <v>899</v>
      </c>
      <c r="B915">
        <v>1658954619</v>
      </c>
      <c r="C915">
        <v>12981</v>
      </c>
      <c r="D915" t="s">
        <v>2236</v>
      </c>
      <c r="E915" t="s">
        <v>2237</v>
      </c>
      <c r="F915">
        <v>5</v>
      </c>
      <c r="G915" t="s">
        <v>2169</v>
      </c>
      <c r="H915" t="s">
        <v>416</v>
      </c>
      <c r="I915">
        <v>1658954611.481482</v>
      </c>
      <c r="J915">
        <f>(K915)/1000</f>
        <v>0</v>
      </c>
      <c r="K915">
        <f>IF(CZ915, AN915, AH915)</f>
        <v>0</v>
      </c>
      <c r="L915">
        <f>IF(CZ915, AI915, AG915)</f>
        <v>0</v>
      </c>
      <c r="M915">
        <f>DB915 - IF(AU915&gt;1, L915*CV915*100.0/(AW915*DP915), 0)</f>
        <v>0</v>
      </c>
      <c r="N915">
        <f>((T915-J915/2)*M915-L915)/(T915+J915/2)</f>
        <v>0</v>
      </c>
      <c r="O915">
        <f>N915*(DI915+DJ915)/1000.0</f>
        <v>0</v>
      </c>
      <c r="P915">
        <f>(DB915 - IF(AU915&gt;1, L915*CV915*100.0/(AW915*DP915), 0))*(DI915+DJ915)/1000.0</f>
        <v>0</v>
      </c>
      <c r="Q915">
        <f>2.0/((1/S915-1/R915)+SIGN(S915)*SQRT((1/S915-1/R915)*(1/S915-1/R915) + 4*CW915/((CW915+1)*(CW915+1))*(2*1/S915*1/R915-1/R915*1/R915)))</f>
        <v>0</v>
      </c>
      <c r="R915">
        <f>IF(LEFT(CX915,1)&lt;&gt;"0",IF(LEFT(CX915,1)="1",3.0,CY915),$D$5+$E$5*(DP915*DI915/($K$5*1000))+$F$5*(DP915*DI915/($K$5*1000))*MAX(MIN(CV915,$J$5),$I$5)*MAX(MIN(CV915,$J$5),$I$5)+$G$5*MAX(MIN(CV915,$J$5),$I$5)*(DP915*DI915/($K$5*1000))+$H$5*(DP915*DI915/($K$5*1000))*(DP915*DI915/($K$5*1000)))</f>
        <v>0</v>
      </c>
      <c r="S915">
        <f>J915*(1000-(1000*0.61365*exp(17.502*W915/(240.97+W915))/(DI915+DJ915)+DD915)/2)/(1000*0.61365*exp(17.502*W915/(240.97+W915))/(DI915+DJ915)-DD915)</f>
        <v>0</v>
      </c>
      <c r="T915">
        <f>1/((CW915+1)/(Q915/1.6)+1/(R915/1.37)) + CW915/((CW915+1)/(Q915/1.6) + CW915/(R915/1.37))</f>
        <v>0</v>
      </c>
      <c r="U915">
        <f>(CR915*CU915)</f>
        <v>0</v>
      </c>
      <c r="V915">
        <f>(DK915+(U915+2*0.95*5.67E-8*(((DK915+$B$7)+273)^4-(DK915+273)^4)-44100*J915)/(1.84*29.3*R915+8*0.95*5.67E-8*(DK915+273)^3))</f>
        <v>0</v>
      </c>
      <c r="W915">
        <f>($C$7*DL915+$D$7*DM915+$E$7*V915)</f>
        <v>0</v>
      </c>
      <c r="X915">
        <f>0.61365*exp(17.502*W915/(240.97+W915))</f>
        <v>0</v>
      </c>
      <c r="Y915">
        <f>(Z915/AA915*100)</f>
        <v>0</v>
      </c>
      <c r="Z915">
        <f>DD915*(DI915+DJ915)/1000</f>
        <v>0</v>
      </c>
      <c r="AA915">
        <f>0.61365*exp(17.502*DK915/(240.97+DK915))</f>
        <v>0</v>
      </c>
      <c r="AB915">
        <f>(X915-DD915*(DI915+DJ915)/1000)</f>
        <v>0</v>
      </c>
      <c r="AC915">
        <f>(-J915*44100)</f>
        <v>0</v>
      </c>
      <c r="AD915">
        <f>2*29.3*R915*0.92*(DK915-W915)</f>
        <v>0</v>
      </c>
      <c r="AE915">
        <f>2*0.95*5.67E-8*(((DK915+$B$7)+273)^4-(W915+273)^4)</f>
        <v>0</v>
      </c>
      <c r="AF915">
        <f>U915+AE915+AC915+AD915</f>
        <v>0</v>
      </c>
      <c r="AG915">
        <f>DH915*AU915*(DC915-DB915*(1000-AU915*DE915)/(1000-AU915*DD915))/(100*CV915)</f>
        <v>0</v>
      </c>
      <c r="AH915">
        <f>1000*DH915*AU915*(DD915-DE915)/(100*CV915*(1000-AU915*DD915))</f>
        <v>0</v>
      </c>
      <c r="AI915">
        <f>(AJ915 - AK915 - DI915*1E3/(8.314*(DK915+273.15)) * AM915/DH915 * AL915) * DH915/(100*CV915) * (1000 - DE915)/1000</f>
        <v>0</v>
      </c>
      <c r="AJ915">
        <v>570.2795864318399</v>
      </c>
      <c r="AK915">
        <v>539.4648606060604</v>
      </c>
      <c r="AL915">
        <v>3.338961685012477</v>
      </c>
      <c r="AM915">
        <v>65.19830144557284</v>
      </c>
      <c r="AN915">
        <f>(AP915 - AO915 + DI915*1E3/(8.314*(DK915+273.15)) * AR915/DH915 * AQ915) * DH915/(100*CV915) * 1000/(1000 - AP915)</f>
        <v>0</v>
      </c>
      <c r="AO915">
        <v>19.64056645242138</v>
      </c>
      <c r="AP915">
        <v>23.57790303030302</v>
      </c>
      <c r="AQ915">
        <v>-0.006616547700046998</v>
      </c>
      <c r="AR915">
        <v>84.68827923057005</v>
      </c>
      <c r="AS915">
        <v>7</v>
      </c>
      <c r="AT915">
        <v>1</v>
      </c>
      <c r="AU915">
        <f>IF(AS915*$H$13&gt;=AW915,1.0,(AW915/(AW915-AS915*$H$13)))</f>
        <v>0</v>
      </c>
      <c r="AV915">
        <f>(AU915-1)*100</f>
        <v>0</v>
      </c>
      <c r="AW915">
        <f>MAX(0,($B$13+$C$13*DP915)/(1+$D$13*DP915)*DI915/(DK915+273)*$E$13)</f>
        <v>0</v>
      </c>
      <c r="AX915" t="s">
        <v>417</v>
      </c>
      <c r="AY915" t="s">
        <v>417</v>
      </c>
      <c r="AZ915">
        <v>0</v>
      </c>
      <c r="BA915">
        <v>0</v>
      </c>
      <c r="BB915">
        <f>1-AZ915/BA915</f>
        <v>0</v>
      </c>
      <c r="BC915">
        <v>0</v>
      </c>
      <c r="BD915" t="s">
        <v>417</v>
      </c>
      <c r="BE915" t="s">
        <v>417</v>
      </c>
      <c r="BF915">
        <v>0</v>
      </c>
      <c r="BG915">
        <v>0</v>
      </c>
      <c r="BH915">
        <f>1-BF915/BG915</f>
        <v>0</v>
      </c>
      <c r="BI915">
        <v>0.5</v>
      </c>
      <c r="BJ915">
        <f>CS915</f>
        <v>0</v>
      </c>
      <c r="BK915">
        <f>L915</f>
        <v>0</v>
      </c>
      <c r="BL915">
        <f>BH915*BI915*BJ915</f>
        <v>0</v>
      </c>
      <c r="BM915">
        <f>(BK915-BC915)/BJ915</f>
        <v>0</v>
      </c>
      <c r="BN915">
        <f>(BA915-BG915)/BG915</f>
        <v>0</v>
      </c>
      <c r="BO915">
        <f>AZ915/(BB915+AZ915/BG915)</f>
        <v>0</v>
      </c>
      <c r="BP915" t="s">
        <v>417</v>
      </c>
      <c r="BQ915">
        <v>0</v>
      </c>
      <c r="BR915">
        <f>IF(BQ915&lt;&gt;0, BQ915, BO915)</f>
        <v>0</v>
      </c>
      <c r="BS915">
        <f>1-BR915/BG915</f>
        <v>0</v>
      </c>
      <c r="BT915">
        <f>(BG915-BF915)/(BG915-BR915)</f>
        <v>0</v>
      </c>
      <c r="BU915">
        <f>(BA915-BG915)/(BA915-BR915)</f>
        <v>0</v>
      </c>
      <c r="BV915">
        <f>(BG915-BF915)/(BG915-AZ915)</f>
        <v>0</v>
      </c>
      <c r="BW915">
        <f>(BA915-BG915)/(BA915-AZ915)</f>
        <v>0</v>
      </c>
      <c r="BX915">
        <f>(BT915*BR915/BF915)</f>
        <v>0</v>
      </c>
      <c r="BY915">
        <f>(1-BX915)</f>
        <v>0</v>
      </c>
      <c r="BZ915">
        <v>1394</v>
      </c>
      <c r="CA915">
        <v>300</v>
      </c>
      <c r="CB915">
        <v>300</v>
      </c>
      <c r="CC915">
        <v>300</v>
      </c>
      <c r="CD915">
        <v>10389.3</v>
      </c>
      <c r="CE915">
        <v>1221.96</v>
      </c>
      <c r="CF915">
        <v>-0.00688733</v>
      </c>
      <c r="CG915">
        <v>0.34</v>
      </c>
      <c r="CH915" t="s">
        <v>417</v>
      </c>
      <c r="CI915" t="s">
        <v>417</v>
      </c>
      <c r="CJ915" t="s">
        <v>417</v>
      </c>
      <c r="CK915" t="s">
        <v>417</v>
      </c>
      <c r="CL915" t="s">
        <v>417</v>
      </c>
      <c r="CM915" t="s">
        <v>417</v>
      </c>
      <c r="CN915" t="s">
        <v>417</v>
      </c>
      <c r="CO915" t="s">
        <v>417</v>
      </c>
      <c r="CP915" t="s">
        <v>417</v>
      </c>
      <c r="CQ915" t="s">
        <v>417</v>
      </c>
      <c r="CR915">
        <f>$B$11*DQ915+$C$11*DR915+$F$11*EC915*(1-EF915)</f>
        <v>0</v>
      </c>
      <c r="CS915">
        <f>CR915*CT915</f>
        <v>0</v>
      </c>
      <c r="CT915">
        <f>($B$11*$D$9+$C$11*$D$9+$F$11*((EP915+EH915)/MAX(EP915+EH915+EQ915, 0.1)*$I$9+EQ915/MAX(EP915+EH915+EQ915, 0.1)*$J$9))/($B$11+$C$11+$F$11)</f>
        <v>0</v>
      </c>
      <c r="CU915">
        <f>($B$11*$K$9+$C$11*$K$9+$F$11*((EP915+EH915)/MAX(EP915+EH915+EQ915, 0.1)*$P$9+EQ915/MAX(EP915+EH915+EQ915, 0.1)*$Q$9))/($B$11+$C$11+$F$11)</f>
        <v>0</v>
      </c>
      <c r="CV915">
        <v>6</v>
      </c>
      <c r="CW915">
        <v>0.5</v>
      </c>
      <c r="CX915" t="s">
        <v>418</v>
      </c>
      <c r="CY915">
        <v>2</v>
      </c>
      <c r="CZ915" t="b">
        <v>1</v>
      </c>
      <c r="DA915">
        <v>1658954611.481482</v>
      </c>
      <c r="DB915">
        <v>503.8535555555557</v>
      </c>
      <c r="DC915">
        <v>542.8478518518518</v>
      </c>
      <c r="DD915">
        <v>23.60033333333333</v>
      </c>
      <c r="DE915">
        <v>19.68072962962963</v>
      </c>
      <c r="DF915">
        <v>506.428962962963</v>
      </c>
      <c r="DG915">
        <v>23.68724074074074</v>
      </c>
      <c r="DH915">
        <v>500.0514074074074</v>
      </c>
      <c r="DI915">
        <v>90.34022962962963</v>
      </c>
      <c r="DJ915">
        <v>0.1000174666666667</v>
      </c>
      <c r="DK915">
        <v>27.16006296296297</v>
      </c>
      <c r="DL915">
        <v>27.25907037037037</v>
      </c>
      <c r="DM915">
        <v>999.9000000000001</v>
      </c>
      <c r="DN915">
        <v>0</v>
      </c>
      <c r="DO915">
        <v>0</v>
      </c>
      <c r="DP915">
        <v>9996.25</v>
      </c>
      <c r="DQ915">
        <v>0</v>
      </c>
      <c r="DR915">
        <v>11.23261481481481</v>
      </c>
      <c r="DS915">
        <v>-38.99441851851852</v>
      </c>
      <c r="DT915">
        <v>516.0318518518517</v>
      </c>
      <c r="DU915">
        <v>553.7455185185185</v>
      </c>
      <c r="DV915">
        <v>3.91958925925926</v>
      </c>
      <c r="DW915">
        <v>542.8478518518518</v>
      </c>
      <c r="DX915">
        <v>19.68072962962963</v>
      </c>
      <c r="DY915">
        <v>2.132059259259259</v>
      </c>
      <c r="DZ915">
        <v>1.777962962962963</v>
      </c>
      <c r="EA915">
        <v>18.46073333333333</v>
      </c>
      <c r="EB915">
        <v>15.59435555555556</v>
      </c>
      <c r="EC915">
        <v>2000.007777777778</v>
      </c>
      <c r="ED915">
        <v>0.9800037777777777</v>
      </c>
      <c r="EE915">
        <v>0.01999616666666667</v>
      </c>
      <c r="EF915">
        <v>0</v>
      </c>
      <c r="EG915">
        <v>574.7095925925926</v>
      </c>
      <c r="EH915">
        <v>5.00097</v>
      </c>
      <c r="EI915">
        <v>11589.3962962963</v>
      </c>
      <c r="EJ915">
        <v>16707.65925925926</v>
      </c>
      <c r="EK915">
        <v>40.12718518518518</v>
      </c>
      <c r="EL915">
        <v>40.16644444444444</v>
      </c>
      <c r="EM915">
        <v>39.96266666666666</v>
      </c>
      <c r="EN915">
        <v>40.36088888888889</v>
      </c>
      <c r="EO915">
        <v>40.64103703703704</v>
      </c>
      <c r="EP915">
        <v>1955.116296296296</v>
      </c>
      <c r="EQ915">
        <v>39.89148148148148</v>
      </c>
      <c r="ER915">
        <v>0</v>
      </c>
      <c r="ES915">
        <v>5413.200000047684</v>
      </c>
      <c r="ET915">
        <v>0</v>
      </c>
      <c r="EU915">
        <v>574.8392</v>
      </c>
      <c r="EV915">
        <v>15.93153843047912</v>
      </c>
      <c r="EW915">
        <v>316.6692302115435</v>
      </c>
      <c r="EX915">
        <v>11591.96</v>
      </c>
      <c r="EY915">
        <v>15</v>
      </c>
      <c r="EZ915">
        <v>1658949246.1</v>
      </c>
      <c r="FA915" t="s">
        <v>1397</v>
      </c>
      <c r="FB915">
        <v>1658949228.6</v>
      </c>
      <c r="FC915">
        <v>1658949246.1</v>
      </c>
      <c r="FD915">
        <v>1</v>
      </c>
      <c r="FE915">
        <v>1.075</v>
      </c>
      <c r="FF915">
        <v>0.018</v>
      </c>
      <c r="FG915">
        <v>-2.327</v>
      </c>
      <c r="FH915">
        <v>-0.178</v>
      </c>
      <c r="FI915">
        <v>420</v>
      </c>
      <c r="FJ915">
        <v>13</v>
      </c>
      <c r="FK915">
        <v>0.09</v>
      </c>
      <c r="FL915">
        <v>0.02</v>
      </c>
      <c r="FM915">
        <v>-38.52633902439025</v>
      </c>
      <c r="FN915">
        <v>-7.24196027874571</v>
      </c>
      <c r="FO915">
        <v>0.718663057139164</v>
      </c>
      <c r="FP915">
        <v>0</v>
      </c>
      <c r="FQ915">
        <v>573.6678529411764</v>
      </c>
      <c r="FR915">
        <v>15.49883881672589</v>
      </c>
      <c r="FS915">
        <v>1.540052064290888</v>
      </c>
      <c r="FT915">
        <v>0</v>
      </c>
      <c r="FU915">
        <v>3.903722682926829</v>
      </c>
      <c r="FV915">
        <v>0.2918523344947712</v>
      </c>
      <c r="FW915">
        <v>0.03157197831547975</v>
      </c>
      <c r="FX915">
        <v>0</v>
      </c>
      <c r="FY915">
        <v>0</v>
      </c>
      <c r="FZ915">
        <v>3</v>
      </c>
      <c r="GA915" t="s">
        <v>439</v>
      </c>
      <c r="GB915">
        <v>2.98372</v>
      </c>
      <c r="GC915">
        <v>2.71567</v>
      </c>
      <c r="GD915">
        <v>0.112326</v>
      </c>
      <c r="GE915">
        <v>0.116707</v>
      </c>
      <c r="GF915">
        <v>0.106174</v>
      </c>
      <c r="GG915">
        <v>0.0916433</v>
      </c>
      <c r="GH915">
        <v>28162</v>
      </c>
      <c r="GI915">
        <v>28129</v>
      </c>
      <c r="GJ915">
        <v>29483.2</v>
      </c>
      <c r="GK915">
        <v>29449.5</v>
      </c>
      <c r="GL915">
        <v>34904.4</v>
      </c>
      <c r="GM915">
        <v>35563.3</v>
      </c>
      <c r="GN915">
        <v>41528.1</v>
      </c>
      <c r="GO915">
        <v>41968</v>
      </c>
      <c r="GP915">
        <v>1.93735</v>
      </c>
      <c r="GQ915">
        <v>1.91483</v>
      </c>
      <c r="GR915">
        <v>0.121258</v>
      </c>
      <c r="GS915">
        <v>0</v>
      </c>
      <c r="GT915">
        <v>25.2978</v>
      </c>
      <c r="GU915">
        <v>999.9</v>
      </c>
      <c r="GV915">
        <v>50.6</v>
      </c>
      <c r="GW915">
        <v>31.5</v>
      </c>
      <c r="GX915">
        <v>25.9983</v>
      </c>
      <c r="GY915">
        <v>62.8436</v>
      </c>
      <c r="GZ915">
        <v>33.6939</v>
      </c>
      <c r="HA915">
        <v>1</v>
      </c>
      <c r="HB915">
        <v>-0.099469</v>
      </c>
      <c r="HC915">
        <v>0.17527</v>
      </c>
      <c r="HD915">
        <v>20.3328</v>
      </c>
      <c r="HE915">
        <v>5.21789</v>
      </c>
      <c r="HF915">
        <v>12.0099</v>
      </c>
      <c r="HG915">
        <v>4.9893</v>
      </c>
      <c r="HH915">
        <v>3.28865</v>
      </c>
      <c r="HI915">
        <v>9999</v>
      </c>
      <c r="HJ915">
        <v>9999</v>
      </c>
      <c r="HK915">
        <v>9999</v>
      </c>
      <c r="HL915">
        <v>158.3</v>
      </c>
      <c r="HM915">
        <v>1.86743</v>
      </c>
      <c r="HN915">
        <v>1.86646</v>
      </c>
      <c r="HO915">
        <v>1.86586</v>
      </c>
      <c r="HP915">
        <v>1.86584</v>
      </c>
      <c r="HQ915">
        <v>1.86768</v>
      </c>
      <c r="HR915">
        <v>1.87012</v>
      </c>
      <c r="HS915">
        <v>1.86878</v>
      </c>
      <c r="HT915">
        <v>1.87026</v>
      </c>
      <c r="HU915">
        <v>0</v>
      </c>
      <c r="HV915">
        <v>0</v>
      </c>
      <c r="HW915">
        <v>0</v>
      </c>
      <c r="HX915">
        <v>0</v>
      </c>
      <c r="HY915" t="s">
        <v>421</v>
      </c>
      <c r="HZ915" t="s">
        <v>422</v>
      </c>
      <c r="IA915" t="s">
        <v>423</v>
      </c>
      <c r="IB915" t="s">
        <v>423</v>
      </c>
      <c r="IC915" t="s">
        <v>423</v>
      </c>
      <c r="ID915" t="s">
        <v>423</v>
      </c>
      <c r="IE915">
        <v>0</v>
      </c>
      <c r="IF915">
        <v>100</v>
      </c>
      <c r="IG915">
        <v>100</v>
      </c>
      <c r="IH915">
        <v>-2.647</v>
      </c>
      <c r="II915">
        <v>-0.0871</v>
      </c>
      <c r="IJ915">
        <v>-0.9279119013753974</v>
      </c>
      <c r="IK915">
        <v>-0.003643892653284941</v>
      </c>
      <c r="IL915">
        <v>8.948238347276123E-07</v>
      </c>
      <c r="IM915">
        <v>-2.445980282225029E-10</v>
      </c>
      <c r="IN915">
        <v>-0.1764634167570225</v>
      </c>
      <c r="IO915">
        <v>-0.01042730378795286</v>
      </c>
      <c r="IP915">
        <v>0.00100284695746963</v>
      </c>
      <c r="IQ915">
        <v>-1.701466411570297E-05</v>
      </c>
      <c r="IR915">
        <v>2</v>
      </c>
      <c r="IS915">
        <v>2310</v>
      </c>
      <c r="IT915">
        <v>1</v>
      </c>
      <c r="IU915">
        <v>25</v>
      </c>
      <c r="IV915">
        <v>89.8</v>
      </c>
      <c r="IW915">
        <v>89.5</v>
      </c>
      <c r="IX915">
        <v>1.35864</v>
      </c>
      <c r="IY915">
        <v>2.21436</v>
      </c>
      <c r="IZ915">
        <v>1.39648</v>
      </c>
      <c r="JA915">
        <v>2.34985</v>
      </c>
      <c r="JB915">
        <v>1.49536</v>
      </c>
      <c r="JC915">
        <v>2.40479</v>
      </c>
      <c r="JD915">
        <v>36.1754</v>
      </c>
      <c r="JE915">
        <v>24.1751</v>
      </c>
      <c r="JF915">
        <v>18</v>
      </c>
      <c r="JG915">
        <v>502.694</v>
      </c>
      <c r="JH915">
        <v>444.404</v>
      </c>
      <c r="JI915">
        <v>25.0002</v>
      </c>
      <c r="JJ915">
        <v>26.1531</v>
      </c>
      <c r="JK915">
        <v>30.0001</v>
      </c>
      <c r="JL915">
        <v>26.1214</v>
      </c>
      <c r="JM915">
        <v>26.0617</v>
      </c>
      <c r="JN915">
        <v>27.2124</v>
      </c>
      <c r="JO915">
        <v>28.2793</v>
      </c>
      <c r="JP915">
        <v>73.9701</v>
      </c>
      <c r="JQ915">
        <v>25</v>
      </c>
      <c r="JR915">
        <v>587.3819999999999</v>
      </c>
      <c r="JS915">
        <v>19.625</v>
      </c>
      <c r="JT915">
        <v>100.821</v>
      </c>
      <c r="JU915">
        <v>100.791</v>
      </c>
    </row>
    <row r="916" spans="1:281">
      <c r="A916">
        <v>900</v>
      </c>
      <c r="B916">
        <v>1658954624</v>
      </c>
      <c r="C916">
        <v>12986</v>
      </c>
      <c r="D916" t="s">
        <v>2238</v>
      </c>
      <c r="E916" t="s">
        <v>2239</v>
      </c>
      <c r="F916">
        <v>5</v>
      </c>
      <c r="G916" t="s">
        <v>2169</v>
      </c>
      <c r="H916" t="s">
        <v>416</v>
      </c>
      <c r="I916">
        <v>1658954616.5</v>
      </c>
      <c r="J916">
        <f>(K916)/1000</f>
        <v>0</v>
      </c>
      <c r="K916">
        <f>IF(CZ916, AN916, AH916)</f>
        <v>0</v>
      </c>
      <c r="L916">
        <f>IF(CZ916, AI916, AG916)</f>
        <v>0</v>
      </c>
      <c r="M916">
        <f>DB916 - IF(AU916&gt;1, L916*CV916*100.0/(AW916*DP916), 0)</f>
        <v>0</v>
      </c>
      <c r="N916">
        <f>((T916-J916/2)*M916-L916)/(T916+J916/2)</f>
        <v>0</v>
      </c>
      <c r="O916">
        <f>N916*(DI916+DJ916)/1000.0</f>
        <v>0</v>
      </c>
      <c r="P916">
        <f>(DB916 - IF(AU916&gt;1, L916*CV916*100.0/(AW916*DP916), 0))*(DI916+DJ916)/1000.0</f>
        <v>0</v>
      </c>
      <c r="Q916">
        <f>2.0/((1/S916-1/R916)+SIGN(S916)*SQRT((1/S916-1/R916)*(1/S916-1/R916) + 4*CW916/((CW916+1)*(CW916+1))*(2*1/S916*1/R916-1/R916*1/R916)))</f>
        <v>0</v>
      </c>
      <c r="R916">
        <f>IF(LEFT(CX916,1)&lt;&gt;"0",IF(LEFT(CX916,1)="1",3.0,CY916),$D$5+$E$5*(DP916*DI916/($K$5*1000))+$F$5*(DP916*DI916/($K$5*1000))*MAX(MIN(CV916,$J$5),$I$5)*MAX(MIN(CV916,$J$5),$I$5)+$G$5*MAX(MIN(CV916,$J$5),$I$5)*(DP916*DI916/($K$5*1000))+$H$5*(DP916*DI916/($K$5*1000))*(DP916*DI916/($K$5*1000)))</f>
        <v>0</v>
      </c>
      <c r="S916">
        <f>J916*(1000-(1000*0.61365*exp(17.502*W916/(240.97+W916))/(DI916+DJ916)+DD916)/2)/(1000*0.61365*exp(17.502*W916/(240.97+W916))/(DI916+DJ916)-DD916)</f>
        <v>0</v>
      </c>
      <c r="T916">
        <f>1/((CW916+1)/(Q916/1.6)+1/(R916/1.37)) + CW916/((CW916+1)/(Q916/1.6) + CW916/(R916/1.37))</f>
        <v>0</v>
      </c>
      <c r="U916">
        <f>(CR916*CU916)</f>
        <v>0</v>
      </c>
      <c r="V916">
        <f>(DK916+(U916+2*0.95*5.67E-8*(((DK916+$B$7)+273)^4-(DK916+273)^4)-44100*J916)/(1.84*29.3*R916+8*0.95*5.67E-8*(DK916+273)^3))</f>
        <v>0</v>
      </c>
      <c r="W916">
        <f>($C$7*DL916+$D$7*DM916+$E$7*V916)</f>
        <v>0</v>
      </c>
      <c r="X916">
        <f>0.61365*exp(17.502*W916/(240.97+W916))</f>
        <v>0</v>
      </c>
      <c r="Y916">
        <f>(Z916/AA916*100)</f>
        <v>0</v>
      </c>
      <c r="Z916">
        <f>DD916*(DI916+DJ916)/1000</f>
        <v>0</v>
      </c>
      <c r="AA916">
        <f>0.61365*exp(17.502*DK916/(240.97+DK916))</f>
        <v>0</v>
      </c>
      <c r="AB916">
        <f>(X916-DD916*(DI916+DJ916)/1000)</f>
        <v>0</v>
      </c>
      <c r="AC916">
        <f>(-J916*44100)</f>
        <v>0</v>
      </c>
      <c r="AD916">
        <f>2*29.3*R916*0.92*(DK916-W916)</f>
        <v>0</v>
      </c>
      <c r="AE916">
        <f>2*0.95*5.67E-8*(((DK916+$B$7)+273)^4-(W916+273)^4)</f>
        <v>0</v>
      </c>
      <c r="AF916">
        <f>U916+AE916+AC916+AD916</f>
        <v>0</v>
      </c>
      <c r="AG916">
        <f>DH916*AU916*(DC916-DB916*(1000-AU916*DE916)/(1000-AU916*DD916))/(100*CV916)</f>
        <v>0</v>
      </c>
      <c r="AH916">
        <f>1000*DH916*AU916*(DD916-DE916)/(100*CV916*(1000-AU916*DD916))</f>
        <v>0</v>
      </c>
      <c r="AI916">
        <f>(AJ916 - AK916 - DI916*1E3/(8.314*(DK916+273.15)) * AM916/DH916 * AL916) * DH916/(100*CV916) * (1000 - DE916)/1000</f>
        <v>0</v>
      </c>
      <c r="AJ916">
        <v>587.4890501357972</v>
      </c>
      <c r="AK916">
        <v>556.1730363636361</v>
      </c>
      <c r="AL916">
        <v>3.348924926293151</v>
      </c>
      <c r="AM916">
        <v>65.19830144557284</v>
      </c>
      <c r="AN916">
        <f>(AP916 - AO916 + DI916*1E3/(8.314*(DK916+273.15)) * AR916/DH916 * AQ916) * DH916/(100*CV916) * 1000/(1000 - AP916)</f>
        <v>0</v>
      </c>
      <c r="AO916">
        <v>19.63726533474372</v>
      </c>
      <c r="AP916">
        <v>23.57221818181818</v>
      </c>
      <c r="AQ916">
        <v>-0.0004200315966268364</v>
      </c>
      <c r="AR916">
        <v>84.68827923057005</v>
      </c>
      <c r="AS916">
        <v>7</v>
      </c>
      <c r="AT916">
        <v>1</v>
      </c>
      <c r="AU916">
        <f>IF(AS916*$H$13&gt;=AW916,1.0,(AW916/(AW916-AS916*$H$13)))</f>
        <v>0</v>
      </c>
      <c r="AV916">
        <f>(AU916-1)*100</f>
        <v>0</v>
      </c>
      <c r="AW916">
        <f>MAX(0,($B$13+$C$13*DP916)/(1+$D$13*DP916)*DI916/(DK916+273)*$E$13)</f>
        <v>0</v>
      </c>
      <c r="AX916" t="s">
        <v>417</v>
      </c>
      <c r="AY916" t="s">
        <v>417</v>
      </c>
      <c r="AZ916">
        <v>0</v>
      </c>
      <c r="BA916">
        <v>0</v>
      </c>
      <c r="BB916">
        <f>1-AZ916/BA916</f>
        <v>0</v>
      </c>
      <c r="BC916">
        <v>0</v>
      </c>
      <c r="BD916" t="s">
        <v>417</v>
      </c>
      <c r="BE916" t="s">
        <v>417</v>
      </c>
      <c r="BF916">
        <v>0</v>
      </c>
      <c r="BG916">
        <v>0</v>
      </c>
      <c r="BH916">
        <f>1-BF916/BG916</f>
        <v>0</v>
      </c>
      <c r="BI916">
        <v>0.5</v>
      </c>
      <c r="BJ916">
        <f>CS916</f>
        <v>0</v>
      </c>
      <c r="BK916">
        <f>L916</f>
        <v>0</v>
      </c>
      <c r="BL916">
        <f>BH916*BI916*BJ916</f>
        <v>0</v>
      </c>
      <c r="BM916">
        <f>(BK916-BC916)/BJ916</f>
        <v>0</v>
      </c>
      <c r="BN916">
        <f>(BA916-BG916)/BG916</f>
        <v>0</v>
      </c>
      <c r="BO916">
        <f>AZ916/(BB916+AZ916/BG916)</f>
        <v>0</v>
      </c>
      <c r="BP916" t="s">
        <v>417</v>
      </c>
      <c r="BQ916">
        <v>0</v>
      </c>
      <c r="BR916">
        <f>IF(BQ916&lt;&gt;0, BQ916, BO916)</f>
        <v>0</v>
      </c>
      <c r="BS916">
        <f>1-BR916/BG916</f>
        <v>0</v>
      </c>
      <c r="BT916">
        <f>(BG916-BF916)/(BG916-BR916)</f>
        <v>0</v>
      </c>
      <c r="BU916">
        <f>(BA916-BG916)/(BA916-BR916)</f>
        <v>0</v>
      </c>
      <c r="BV916">
        <f>(BG916-BF916)/(BG916-AZ916)</f>
        <v>0</v>
      </c>
      <c r="BW916">
        <f>(BA916-BG916)/(BA916-AZ916)</f>
        <v>0</v>
      </c>
      <c r="BX916">
        <f>(BT916*BR916/BF916)</f>
        <v>0</v>
      </c>
      <c r="BY916">
        <f>(1-BX916)</f>
        <v>0</v>
      </c>
      <c r="BZ916">
        <v>1394</v>
      </c>
      <c r="CA916">
        <v>300</v>
      </c>
      <c r="CB916">
        <v>300</v>
      </c>
      <c r="CC916">
        <v>300</v>
      </c>
      <c r="CD916">
        <v>10389.3</v>
      </c>
      <c r="CE916">
        <v>1221.96</v>
      </c>
      <c r="CF916">
        <v>-0.00688733</v>
      </c>
      <c r="CG916">
        <v>0.34</v>
      </c>
      <c r="CH916" t="s">
        <v>417</v>
      </c>
      <c r="CI916" t="s">
        <v>417</v>
      </c>
      <c r="CJ916" t="s">
        <v>417</v>
      </c>
      <c r="CK916" t="s">
        <v>417</v>
      </c>
      <c r="CL916" t="s">
        <v>417</v>
      </c>
      <c r="CM916" t="s">
        <v>417</v>
      </c>
      <c r="CN916" t="s">
        <v>417</v>
      </c>
      <c r="CO916" t="s">
        <v>417</v>
      </c>
      <c r="CP916" t="s">
        <v>417</v>
      </c>
      <c r="CQ916" t="s">
        <v>417</v>
      </c>
      <c r="CR916">
        <f>$B$11*DQ916+$C$11*DR916+$F$11*EC916*(1-EF916)</f>
        <v>0</v>
      </c>
      <c r="CS916">
        <f>CR916*CT916</f>
        <v>0</v>
      </c>
      <c r="CT916">
        <f>($B$11*$D$9+$C$11*$D$9+$F$11*((EP916+EH916)/MAX(EP916+EH916+EQ916, 0.1)*$I$9+EQ916/MAX(EP916+EH916+EQ916, 0.1)*$J$9))/($B$11+$C$11+$F$11)</f>
        <v>0</v>
      </c>
      <c r="CU916">
        <f>($B$11*$K$9+$C$11*$K$9+$F$11*((EP916+EH916)/MAX(EP916+EH916+EQ916, 0.1)*$P$9+EQ916/MAX(EP916+EH916+EQ916, 0.1)*$Q$9))/($B$11+$C$11+$F$11)</f>
        <v>0</v>
      </c>
      <c r="CV916">
        <v>6</v>
      </c>
      <c r="CW916">
        <v>0.5</v>
      </c>
      <c r="CX916" t="s">
        <v>418</v>
      </c>
      <c r="CY916">
        <v>2</v>
      </c>
      <c r="CZ916" t="b">
        <v>1</v>
      </c>
      <c r="DA916">
        <v>1658954616.5</v>
      </c>
      <c r="DB916">
        <v>520.2121111111111</v>
      </c>
      <c r="DC916">
        <v>559.744962962963</v>
      </c>
      <c r="DD916">
        <v>23.5893037037037</v>
      </c>
      <c r="DE916">
        <v>19.65109629629629</v>
      </c>
      <c r="DF916">
        <v>522.8354074074074</v>
      </c>
      <c r="DG916">
        <v>23.67630740740741</v>
      </c>
      <c r="DH916">
        <v>500.0537407407407</v>
      </c>
      <c r="DI916">
        <v>90.34001851851852</v>
      </c>
      <c r="DJ916">
        <v>0.09996544074074075</v>
      </c>
      <c r="DK916">
        <v>27.16634074074074</v>
      </c>
      <c r="DL916">
        <v>27.26642592592593</v>
      </c>
      <c r="DM916">
        <v>999.9000000000001</v>
      </c>
      <c r="DN916">
        <v>0</v>
      </c>
      <c r="DO916">
        <v>0</v>
      </c>
      <c r="DP916">
        <v>10006.82481481482</v>
      </c>
      <c r="DQ916">
        <v>0</v>
      </c>
      <c r="DR916">
        <v>11.20065555555556</v>
      </c>
      <c r="DS916">
        <v>-39.533</v>
      </c>
      <c r="DT916">
        <v>532.7797777777777</v>
      </c>
      <c r="DU916">
        <v>570.9648518518519</v>
      </c>
      <c r="DV916">
        <v>3.938198888888889</v>
      </c>
      <c r="DW916">
        <v>559.744962962963</v>
      </c>
      <c r="DX916">
        <v>19.65109629629629</v>
      </c>
      <c r="DY916">
        <v>2.131057037037037</v>
      </c>
      <c r="DZ916">
        <v>1.775280740740741</v>
      </c>
      <c r="EA916">
        <v>18.45323333333333</v>
      </c>
      <c r="EB916">
        <v>15.57080740740741</v>
      </c>
      <c r="EC916">
        <v>2000.023703703704</v>
      </c>
      <c r="ED916">
        <v>0.9800031851851853</v>
      </c>
      <c r="EE916">
        <v>0.01999661111111111</v>
      </c>
      <c r="EF916">
        <v>0</v>
      </c>
      <c r="EG916">
        <v>576.0862222222222</v>
      </c>
      <c r="EH916">
        <v>5.00097</v>
      </c>
      <c r="EI916">
        <v>11616.15555555556</v>
      </c>
      <c r="EJ916">
        <v>16707.7925925926</v>
      </c>
      <c r="EK916">
        <v>40.09699999999999</v>
      </c>
      <c r="EL916">
        <v>40.11777777777777</v>
      </c>
      <c r="EM916">
        <v>39.93707407407407</v>
      </c>
      <c r="EN916">
        <v>40.29151851851852</v>
      </c>
      <c r="EO916">
        <v>40.60633333333333</v>
      </c>
      <c r="EP916">
        <v>1955.131111111111</v>
      </c>
      <c r="EQ916">
        <v>39.89222222222223</v>
      </c>
      <c r="ER916">
        <v>0</v>
      </c>
      <c r="ES916">
        <v>5418</v>
      </c>
      <c r="ET916">
        <v>0</v>
      </c>
      <c r="EU916">
        <v>576.1527600000001</v>
      </c>
      <c r="EV916">
        <v>17.08884615314249</v>
      </c>
      <c r="EW916">
        <v>322.1076921988662</v>
      </c>
      <c r="EX916">
        <v>11617.452</v>
      </c>
      <c r="EY916">
        <v>15</v>
      </c>
      <c r="EZ916">
        <v>1658949246.1</v>
      </c>
      <c r="FA916" t="s">
        <v>1397</v>
      </c>
      <c r="FB916">
        <v>1658949228.6</v>
      </c>
      <c r="FC916">
        <v>1658949246.1</v>
      </c>
      <c r="FD916">
        <v>1</v>
      </c>
      <c r="FE916">
        <v>1.075</v>
      </c>
      <c r="FF916">
        <v>0.018</v>
      </c>
      <c r="FG916">
        <v>-2.327</v>
      </c>
      <c r="FH916">
        <v>-0.178</v>
      </c>
      <c r="FI916">
        <v>420</v>
      </c>
      <c r="FJ916">
        <v>13</v>
      </c>
      <c r="FK916">
        <v>0.09</v>
      </c>
      <c r="FL916">
        <v>0.02</v>
      </c>
      <c r="FM916">
        <v>-39.1737775</v>
      </c>
      <c r="FN916">
        <v>-6.386792870543962</v>
      </c>
      <c r="FO916">
        <v>0.6181977234216816</v>
      </c>
      <c r="FP916">
        <v>0</v>
      </c>
      <c r="FQ916">
        <v>575.119088235294</v>
      </c>
      <c r="FR916">
        <v>15.91414820564301</v>
      </c>
      <c r="FS916">
        <v>1.577704426348742</v>
      </c>
      <c r="FT916">
        <v>0</v>
      </c>
      <c r="FU916">
        <v>3.92196125</v>
      </c>
      <c r="FV916">
        <v>0.2384666791744814</v>
      </c>
      <c r="FW916">
        <v>0.02804783816869849</v>
      </c>
      <c r="FX916">
        <v>0</v>
      </c>
      <c r="FY916">
        <v>0</v>
      </c>
      <c r="FZ916">
        <v>3</v>
      </c>
      <c r="GA916" t="s">
        <v>439</v>
      </c>
      <c r="GB916">
        <v>2.98384</v>
      </c>
      <c r="GC916">
        <v>2.71578</v>
      </c>
      <c r="GD916">
        <v>0.1148</v>
      </c>
      <c r="GE916">
        <v>0.119149</v>
      </c>
      <c r="GF916">
        <v>0.106149</v>
      </c>
      <c r="GG916">
        <v>0.09163159999999999</v>
      </c>
      <c r="GH916">
        <v>28083.1</v>
      </c>
      <c r="GI916">
        <v>28051.4</v>
      </c>
      <c r="GJ916">
        <v>29482.8</v>
      </c>
      <c r="GK916">
        <v>29449.7</v>
      </c>
      <c r="GL916">
        <v>34905</v>
      </c>
      <c r="GM916">
        <v>35563.9</v>
      </c>
      <c r="GN916">
        <v>41527.5</v>
      </c>
      <c r="GO916">
        <v>41968.1</v>
      </c>
      <c r="GP916">
        <v>1.9371</v>
      </c>
      <c r="GQ916">
        <v>1.91475</v>
      </c>
      <c r="GR916">
        <v>0.119992</v>
      </c>
      <c r="GS916">
        <v>0</v>
      </c>
      <c r="GT916">
        <v>25.3031</v>
      </c>
      <c r="GU916">
        <v>999.9</v>
      </c>
      <c r="GV916">
        <v>50.5</v>
      </c>
      <c r="GW916">
        <v>31.5</v>
      </c>
      <c r="GX916">
        <v>25.9458</v>
      </c>
      <c r="GY916">
        <v>62.9737</v>
      </c>
      <c r="GZ916">
        <v>33.4295</v>
      </c>
      <c r="HA916">
        <v>1</v>
      </c>
      <c r="HB916">
        <v>-0.09974089999999999</v>
      </c>
      <c r="HC916">
        <v>0.179101</v>
      </c>
      <c r="HD916">
        <v>20.3327</v>
      </c>
      <c r="HE916">
        <v>5.21699</v>
      </c>
      <c r="HF916">
        <v>12.0098</v>
      </c>
      <c r="HG916">
        <v>4.9888</v>
      </c>
      <c r="HH916">
        <v>3.2885</v>
      </c>
      <c r="HI916">
        <v>9999</v>
      </c>
      <c r="HJ916">
        <v>9999</v>
      </c>
      <c r="HK916">
        <v>9999</v>
      </c>
      <c r="HL916">
        <v>158.3</v>
      </c>
      <c r="HM916">
        <v>1.86742</v>
      </c>
      <c r="HN916">
        <v>1.86646</v>
      </c>
      <c r="HO916">
        <v>1.86584</v>
      </c>
      <c r="HP916">
        <v>1.86584</v>
      </c>
      <c r="HQ916">
        <v>1.86768</v>
      </c>
      <c r="HR916">
        <v>1.87012</v>
      </c>
      <c r="HS916">
        <v>1.86877</v>
      </c>
      <c r="HT916">
        <v>1.87027</v>
      </c>
      <c r="HU916">
        <v>0</v>
      </c>
      <c r="HV916">
        <v>0</v>
      </c>
      <c r="HW916">
        <v>0</v>
      </c>
      <c r="HX916">
        <v>0</v>
      </c>
      <c r="HY916" t="s">
        <v>421</v>
      </c>
      <c r="HZ916" t="s">
        <v>422</v>
      </c>
      <c r="IA916" t="s">
        <v>423</v>
      </c>
      <c r="IB916" t="s">
        <v>423</v>
      </c>
      <c r="IC916" t="s">
        <v>423</v>
      </c>
      <c r="ID916" t="s">
        <v>423</v>
      </c>
      <c r="IE916">
        <v>0</v>
      </c>
      <c r="IF916">
        <v>100</v>
      </c>
      <c r="IG916">
        <v>100</v>
      </c>
      <c r="IH916">
        <v>-2.694</v>
      </c>
      <c r="II916">
        <v>-0.0871</v>
      </c>
      <c r="IJ916">
        <v>-0.9279119013753974</v>
      </c>
      <c r="IK916">
        <v>-0.003643892653284941</v>
      </c>
      <c r="IL916">
        <v>8.948238347276123E-07</v>
      </c>
      <c r="IM916">
        <v>-2.445980282225029E-10</v>
      </c>
      <c r="IN916">
        <v>-0.1764634167570225</v>
      </c>
      <c r="IO916">
        <v>-0.01042730378795286</v>
      </c>
      <c r="IP916">
        <v>0.00100284695746963</v>
      </c>
      <c r="IQ916">
        <v>-1.701466411570297E-05</v>
      </c>
      <c r="IR916">
        <v>2</v>
      </c>
      <c r="IS916">
        <v>2310</v>
      </c>
      <c r="IT916">
        <v>1</v>
      </c>
      <c r="IU916">
        <v>25</v>
      </c>
      <c r="IV916">
        <v>89.90000000000001</v>
      </c>
      <c r="IW916">
        <v>89.59999999999999</v>
      </c>
      <c r="IX916">
        <v>1.3916</v>
      </c>
      <c r="IY916">
        <v>2.21924</v>
      </c>
      <c r="IZ916">
        <v>1.39648</v>
      </c>
      <c r="JA916">
        <v>2.34985</v>
      </c>
      <c r="JB916">
        <v>1.49536</v>
      </c>
      <c r="JC916">
        <v>2.32666</v>
      </c>
      <c r="JD916">
        <v>36.1754</v>
      </c>
      <c r="JE916">
        <v>24.1663</v>
      </c>
      <c r="JF916">
        <v>18</v>
      </c>
      <c r="JG916">
        <v>502.549</v>
      </c>
      <c r="JH916">
        <v>444.359</v>
      </c>
      <c r="JI916">
        <v>25.0006</v>
      </c>
      <c r="JJ916">
        <v>26.1537</v>
      </c>
      <c r="JK916">
        <v>30.0001</v>
      </c>
      <c r="JL916">
        <v>26.123</v>
      </c>
      <c r="JM916">
        <v>26.0617</v>
      </c>
      <c r="JN916">
        <v>27.8596</v>
      </c>
      <c r="JO916">
        <v>28.2793</v>
      </c>
      <c r="JP916">
        <v>73.9701</v>
      </c>
      <c r="JQ916">
        <v>25</v>
      </c>
      <c r="JR916">
        <v>607.4400000000001</v>
      </c>
      <c r="JS916">
        <v>19.6216</v>
      </c>
      <c r="JT916">
        <v>100.82</v>
      </c>
      <c r="JU916">
        <v>100.792</v>
      </c>
    </row>
    <row r="917" spans="1:281">
      <c r="A917">
        <v>901</v>
      </c>
      <c r="B917">
        <v>1658954629</v>
      </c>
      <c r="C917">
        <v>12991</v>
      </c>
      <c r="D917" t="s">
        <v>2240</v>
      </c>
      <c r="E917" t="s">
        <v>2241</v>
      </c>
      <c r="F917">
        <v>5</v>
      </c>
      <c r="G917" t="s">
        <v>2169</v>
      </c>
      <c r="H917" t="s">
        <v>416</v>
      </c>
      <c r="I917">
        <v>1658954621.214286</v>
      </c>
      <c r="J917">
        <f>(K917)/1000</f>
        <v>0</v>
      </c>
      <c r="K917">
        <f>IF(CZ917, AN917, AH917)</f>
        <v>0</v>
      </c>
      <c r="L917">
        <f>IF(CZ917, AI917, AG917)</f>
        <v>0</v>
      </c>
      <c r="M917">
        <f>DB917 - IF(AU917&gt;1, L917*CV917*100.0/(AW917*DP917), 0)</f>
        <v>0</v>
      </c>
      <c r="N917">
        <f>((T917-J917/2)*M917-L917)/(T917+J917/2)</f>
        <v>0</v>
      </c>
      <c r="O917">
        <f>N917*(DI917+DJ917)/1000.0</f>
        <v>0</v>
      </c>
      <c r="P917">
        <f>(DB917 - IF(AU917&gt;1, L917*CV917*100.0/(AW917*DP917), 0))*(DI917+DJ917)/1000.0</f>
        <v>0</v>
      </c>
      <c r="Q917">
        <f>2.0/((1/S917-1/R917)+SIGN(S917)*SQRT((1/S917-1/R917)*(1/S917-1/R917) + 4*CW917/((CW917+1)*(CW917+1))*(2*1/S917*1/R917-1/R917*1/R917)))</f>
        <v>0</v>
      </c>
      <c r="R917">
        <f>IF(LEFT(CX917,1)&lt;&gt;"0",IF(LEFT(CX917,1)="1",3.0,CY917),$D$5+$E$5*(DP917*DI917/($K$5*1000))+$F$5*(DP917*DI917/($K$5*1000))*MAX(MIN(CV917,$J$5),$I$5)*MAX(MIN(CV917,$J$5),$I$5)+$G$5*MAX(MIN(CV917,$J$5),$I$5)*(DP917*DI917/($K$5*1000))+$H$5*(DP917*DI917/($K$5*1000))*(DP917*DI917/($K$5*1000)))</f>
        <v>0</v>
      </c>
      <c r="S917">
        <f>J917*(1000-(1000*0.61365*exp(17.502*W917/(240.97+W917))/(DI917+DJ917)+DD917)/2)/(1000*0.61365*exp(17.502*W917/(240.97+W917))/(DI917+DJ917)-DD917)</f>
        <v>0</v>
      </c>
      <c r="T917">
        <f>1/((CW917+1)/(Q917/1.6)+1/(R917/1.37)) + CW917/((CW917+1)/(Q917/1.6) + CW917/(R917/1.37))</f>
        <v>0</v>
      </c>
      <c r="U917">
        <f>(CR917*CU917)</f>
        <v>0</v>
      </c>
      <c r="V917">
        <f>(DK917+(U917+2*0.95*5.67E-8*(((DK917+$B$7)+273)^4-(DK917+273)^4)-44100*J917)/(1.84*29.3*R917+8*0.95*5.67E-8*(DK917+273)^3))</f>
        <v>0</v>
      </c>
      <c r="W917">
        <f>($C$7*DL917+$D$7*DM917+$E$7*V917)</f>
        <v>0</v>
      </c>
      <c r="X917">
        <f>0.61365*exp(17.502*W917/(240.97+W917))</f>
        <v>0</v>
      </c>
      <c r="Y917">
        <f>(Z917/AA917*100)</f>
        <v>0</v>
      </c>
      <c r="Z917">
        <f>DD917*(DI917+DJ917)/1000</f>
        <v>0</v>
      </c>
      <c r="AA917">
        <f>0.61365*exp(17.502*DK917/(240.97+DK917))</f>
        <v>0</v>
      </c>
      <c r="AB917">
        <f>(X917-DD917*(DI917+DJ917)/1000)</f>
        <v>0</v>
      </c>
      <c r="AC917">
        <f>(-J917*44100)</f>
        <v>0</v>
      </c>
      <c r="AD917">
        <f>2*29.3*R917*0.92*(DK917-W917)</f>
        <v>0</v>
      </c>
      <c r="AE917">
        <f>2*0.95*5.67E-8*(((DK917+$B$7)+273)^4-(W917+273)^4)</f>
        <v>0</v>
      </c>
      <c r="AF917">
        <f>U917+AE917+AC917+AD917</f>
        <v>0</v>
      </c>
      <c r="AG917">
        <f>DH917*AU917*(DC917-DB917*(1000-AU917*DE917)/(1000-AU917*DD917))/(100*CV917)</f>
        <v>0</v>
      </c>
      <c r="AH917">
        <f>1000*DH917*AU917*(DD917-DE917)/(100*CV917*(1000-AU917*DD917))</f>
        <v>0</v>
      </c>
      <c r="AI917">
        <f>(AJ917 - AK917 - DI917*1E3/(8.314*(DK917+273.15)) * AM917/DH917 * AL917) * DH917/(100*CV917) * (1000 - DE917)/1000</f>
        <v>0</v>
      </c>
      <c r="AJ917">
        <v>604.5101921968802</v>
      </c>
      <c r="AK917">
        <v>572.941296969697</v>
      </c>
      <c r="AL917">
        <v>3.34930046528445</v>
      </c>
      <c r="AM917">
        <v>65.19830144557284</v>
      </c>
      <c r="AN917">
        <f>(AP917 - AO917 + DI917*1E3/(8.314*(DK917+273.15)) * AR917/DH917 * AQ917) * DH917/(100*CV917) * 1000/(1000 - AP917)</f>
        <v>0</v>
      </c>
      <c r="AO917">
        <v>19.63519807620874</v>
      </c>
      <c r="AP917">
        <v>23.56938242424243</v>
      </c>
      <c r="AQ917">
        <v>-4.95082221408394E-05</v>
      </c>
      <c r="AR917">
        <v>84.68827923057005</v>
      </c>
      <c r="AS917">
        <v>7</v>
      </c>
      <c r="AT917">
        <v>1</v>
      </c>
      <c r="AU917">
        <f>IF(AS917*$H$13&gt;=AW917,1.0,(AW917/(AW917-AS917*$H$13)))</f>
        <v>0</v>
      </c>
      <c r="AV917">
        <f>(AU917-1)*100</f>
        <v>0</v>
      </c>
      <c r="AW917">
        <f>MAX(0,($B$13+$C$13*DP917)/(1+$D$13*DP917)*DI917/(DK917+273)*$E$13)</f>
        <v>0</v>
      </c>
      <c r="AX917" t="s">
        <v>417</v>
      </c>
      <c r="AY917" t="s">
        <v>417</v>
      </c>
      <c r="AZ917">
        <v>0</v>
      </c>
      <c r="BA917">
        <v>0</v>
      </c>
      <c r="BB917">
        <f>1-AZ917/BA917</f>
        <v>0</v>
      </c>
      <c r="BC917">
        <v>0</v>
      </c>
      <c r="BD917" t="s">
        <v>417</v>
      </c>
      <c r="BE917" t="s">
        <v>417</v>
      </c>
      <c r="BF917">
        <v>0</v>
      </c>
      <c r="BG917">
        <v>0</v>
      </c>
      <c r="BH917">
        <f>1-BF917/BG917</f>
        <v>0</v>
      </c>
      <c r="BI917">
        <v>0.5</v>
      </c>
      <c r="BJ917">
        <f>CS917</f>
        <v>0</v>
      </c>
      <c r="BK917">
        <f>L917</f>
        <v>0</v>
      </c>
      <c r="BL917">
        <f>BH917*BI917*BJ917</f>
        <v>0</v>
      </c>
      <c r="BM917">
        <f>(BK917-BC917)/BJ917</f>
        <v>0</v>
      </c>
      <c r="BN917">
        <f>(BA917-BG917)/BG917</f>
        <v>0</v>
      </c>
      <c r="BO917">
        <f>AZ917/(BB917+AZ917/BG917)</f>
        <v>0</v>
      </c>
      <c r="BP917" t="s">
        <v>417</v>
      </c>
      <c r="BQ917">
        <v>0</v>
      </c>
      <c r="BR917">
        <f>IF(BQ917&lt;&gt;0, BQ917, BO917)</f>
        <v>0</v>
      </c>
      <c r="BS917">
        <f>1-BR917/BG917</f>
        <v>0</v>
      </c>
      <c r="BT917">
        <f>(BG917-BF917)/(BG917-BR917)</f>
        <v>0</v>
      </c>
      <c r="BU917">
        <f>(BA917-BG917)/(BA917-BR917)</f>
        <v>0</v>
      </c>
      <c r="BV917">
        <f>(BG917-BF917)/(BG917-AZ917)</f>
        <v>0</v>
      </c>
      <c r="BW917">
        <f>(BA917-BG917)/(BA917-AZ917)</f>
        <v>0</v>
      </c>
      <c r="BX917">
        <f>(BT917*BR917/BF917)</f>
        <v>0</v>
      </c>
      <c r="BY917">
        <f>(1-BX917)</f>
        <v>0</v>
      </c>
      <c r="BZ917">
        <v>1394</v>
      </c>
      <c r="CA917">
        <v>300</v>
      </c>
      <c r="CB917">
        <v>300</v>
      </c>
      <c r="CC917">
        <v>300</v>
      </c>
      <c r="CD917">
        <v>10389.3</v>
      </c>
      <c r="CE917">
        <v>1221.96</v>
      </c>
      <c r="CF917">
        <v>-0.00688733</v>
      </c>
      <c r="CG917">
        <v>0.34</v>
      </c>
      <c r="CH917" t="s">
        <v>417</v>
      </c>
      <c r="CI917" t="s">
        <v>417</v>
      </c>
      <c r="CJ917" t="s">
        <v>417</v>
      </c>
      <c r="CK917" t="s">
        <v>417</v>
      </c>
      <c r="CL917" t="s">
        <v>417</v>
      </c>
      <c r="CM917" t="s">
        <v>417</v>
      </c>
      <c r="CN917" t="s">
        <v>417</v>
      </c>
      <c r="CO917" t="s">
        <v>417</v>
      </c>
      <c r="CP917" t="s">
        <v>417</v>
      </c>
      <c r="CQ917" t="s">
        <v>417</v>
      </c>
      <c r="CR917">
        <f>$B$11*DQ917+$C$11*DR917+$F$11*EC917*(1-EF917)</f>
        <v>0</v>
      </c>
      <c r="CS917">
        <f>CR917*CT917</f>
        <v>0</v>
      </c>
      <c r="CT917">
        <f>($B$11*$D$9+$C$11*$D$9+$F$11*((EP917+EH917)/MAX(EP917+EH917+EQ917, 0.1)*$I$9+EQ917/MAX(EP917+EH917+EQ917, 0.1)*$J$9))/($B$11+$C$11+$F$11)</f>
        <v>0</v>
      </c>
      <c r="CU917">
        <f>($B$11*$K$9+$C$11*$K$9+$F$11*((EP917+EH917)/MAX(EP917+EH917+EQ917, 0.1)*$P$9+EQ917/MAX(EP917+EH917+EQ917, 0.1)*$Q$9))/($B$11+$C$11+$F$11)</f>
        <v>0</v>
      </c>
      <c r="CV917">
        <v>6</v>
      </c>
      <c r="CW917">
        <v>0.5</v>
      </c>
      <c r="CX917" t="s">
        <v>418</v>
      </c>
      <c r="CY917">
        <v>2</v>
      </c>
      <c r="CZ917" t="b">
        <v>1</v>
      </c>
      <c r="DA917">
        <v>1658954621.214286</v>
      </c>
      <c r="DB917">
        <v>535.6132857142856</v>
      </c>
      <c r="DC917">
        <v>575.5557857142857</v>
      </c>
      <c r="DD917">
        <v>23.57756071428571</v>
      </c>
      <c r="DE917">
        <v>19.63755714285714</v>
      </c>
      <c r="DF917">
        <v>538.2814285714286</v>
      </c>
      <c r="DG917">
        <v>23.66466428571429</v>
      </c>
      <c r="DH917">
        <v>500.0650714285715</v>
      </c>
      <c r="DI917">
        <v>90.33934642857142</v>
      </c>
      <c r="DJ917">
        <v>0.1000551321428571</v>
      </c>
      <c r="DK917">
        <v>27.1702</v>
      </c>
      <c r="DL917">
        <v>27.27178571428572</v>
      </c>
      <c r="DM917">
        <v>999.9000000000002</v>
      </c>
      <c r="DN917">
        <v>0</v>
      </c>
      <c r="DO917">
        <v>0</v>
      </c>
      <c r="DP917">
        <v>10000.33071428571</v>
      </c>
      <c r="DQ917">
        <v>0</v>
      </c>
      <c r="DR917">
        <v>11.14862142857143</v>
      </c>
      <c r="DS917">
        <v>-39.94253571428572</v>
      </c>
      <c r="DT917">
        <v>548.5465714285714</v>
      </c>
      <c r="DU917">
        <v>587.0846428571429</v>
      </c>
      <c r="DV917">
        <v>3.940003571428571</v>
      </c>
      <c r="DW917">
        <v>575.5557857142857</v>
      </c>
      <c r="DX917">
        <v>19.63755714285714</v>
      </c>
      <c r="DY917">
        <v>2.129981785714286</v>
      </c>
      <c r="DZ917">
        <v>1.774043928571428</v>
      </c>
      <c r="EA917">
        <v>18.445175</v>
      </c>
      <c r="EB917">
        <v>15.55993571428572</v>
      </c>
      <c r="EC917">
        <v>2000.012857142857</v>
      </c>
      <c r="ED917">
        <v>0.9800028571428571</v>
      </c>
      <c r="EE917">
        <v>0.01999685714285715</v>
      </c>
      <c r="EF917">
        <v>0</v>
      </c>
      <c r="EG917">
        <v>577.4961785714286</v>
      </c>
      <c r="EH917">
        <v>5.00097</v>
      </c>
      <c r="EI917">
        <v>11641.13571428571</v>
      </c>
      <c r="EJ917">
        <v>16707.70357142857</v>
      </c>
      <c r="EK917">
        <v>40.07332142857143</v>
      </c>
      <c r="EL917">
        <v>40.08449999999999</v>
      </c>
      <c r="EM917">
        <v>39.91264285714286</v>
      </c>
      <c r="EN917">
        <v>40.223</v>
      </c>
      <c r="EO917">
        <v>40.58453571428571</v>
      </c>
      <c r="EP917">
        <v>1955.118214285714</v>
      </c>
      <c r="EQ917">
        <v>39.89142857142858</v>
      </c>
      <c r="ER917">
        <v>0</v>
      </c>
      <c r="ES917">
        <v>5422.799999952316</v>
      </c>
      <c r="ET917">
        <v>0</v>
      </c>
      <c r="EU917">
        <v>577.5945999999999</v>
      </c>
      <c r="EV917">
        <v>18.5805384335717</v>
      </c>
      <c r="EW917">
        <v>314.1615379413759</v>
      </c>
      <c r="EX917">
        <v>11642.912</v>
      </c>
      <c r="EY917">
        <v>15</v>
      </c>
      <c r="EZ917">
        <v>1658949246.1</v>
      </c>
      <c r="FA917" t="s">
        <v>1397</v>
      </c>
      <c r="FB917">
        <v>1658949228.6</v>
      </c>
      <c r="FC917">
        <v>1658949246.1</v>
      </c>
      <c r="FD917">
        <v>1</v>
      </c>
      <c r="FE917">
        <v>1.075</v>
      </c>
      <c r="FF917">
        <v>0.018</v>
      </c>
      <c r="FG917">
        <v>-2.327</v>
      </c>
      <c r="FH917">
        <v>-0.178</v>
      </c>
      <c r="FI917">
        <v>420</v>
      </c>
      <c r="FJ917">
        <v>13</v>
      </c>
      <c r="FK917">
        <v>0.09</v>
      </c>
      <c r="FL917">
        <v>0.02</v>
      </c>
      <c r="FM917">
        <v>-39.67048250000001</v>
      </c>
      <c r="FN917">
        <v>-5.47149681050657</v>
      </c>
      <c r="FO917">
        <v>0.5305604126240009</v>
      </c>
      <c r="FP917">
        <v>0</v>
      </c>
      <c r="FQ917">
        <v>576.628794117647</v>
      </c>
      <c r="FR917">
        <v>17.63961801387391</v>
      </c>
      <c r="FS917">
        <v>1.742531960706343</v>
      </c>
      <c r="FT917">
        <v>0</v>
      </c>
      <c r="FU917">
        <v>3.935439000000001</v>
      </c>
      <c r="FV917">
        <v>0.04912255159473045</v>
      </c>
      <c r="FW917">
        <v>0.01497744534291478</v>
      </c>
      <c r="FX917">
        <v>1</v>
      </c>
      <c r="FY917">
        <v>1</v>
      </c>
      <c r="FZ917">
        <v>3</v>
      </c>
      <c r="GA917" t="s">
        <v>426</v>
      </c>
      <c r="GB917">
        <v>2.98371</v>
      </c>
      <c r="GC917">
        <v>2.7156</v>
      </c>
      <c r="GD917">
        <v>0.117245</v>
      </c>
      <c r="GE917">
        <v>0.121533</v>
      </c>
      <c r="GF917">
        <v>0.106145</v>
      </c>
      <c r="GG917">
        <v>0.0916331</v>
      </c>
      <c r="GH917">
        <v>28005.8</v>
      </c>
      <c r="GI917">
        <v>27975.3</v>
      </c>
      <c r="GJ917">
        <v>29483.1</v>
      </c>
      <c r="GK917">
        <v>29449.6</v>
      </c>
      <c r="GL917">
        <v>34905.8</v>
      </c>
      <c r="GM917">
        <v>35564.1</v>
      </c>
      <c r="GN917">
        <v>41528.3</v>
      </c>
      <c r="GO917">
        <v>41968.3</v>
      </c>
      <c r="GP917">
        <v>1.93718</v>
      </c>
      <c r="GQ917">
        <v>1.9149</v>
      </c>
      <c r="GR917">
        <v>0.120588</v>
      </c>
      <c r="GS917">
        <v>0</v>
      </c>
      <c r="GT917">
        <v>25.3084</v>
      </c>
      <c r="GU917">
        <v>999.9</v>
      </c>
      <c r="GV917">
        <v>50.5</v>
      </c>
      <c r="GW917">
        <v>31.5</v>
      </c>
      <c r="GX917">
        <v>25.9478</v>
      </c>
      <c r="GY917">
        <v>63.0437</v>
      </c>
      <c r="GZ917">
        <v>33.73</v>
      </c>
      <c r="HA917">
        <v>1</v>
      </c>
      <c r="HB917">
        <v>-0.099375</v>
      </c>
      <c r="HC917">
        <v>0.182781</v>
      </c>
      <c r="HD917">
        <v>20.3329</v>
      </c>
      <c r="HE917">
        <v>5.21684</v>
      </c>
      <c r="HF917">
        <v>12.0099</v>
      </c>
      <c r="HG917">
        <v>4.9891</v>
      </c>
      <c r="HH917">
        <v>3.2885</v>
      </c>
      <c r="HI917">
        <v>9999</v>
      </c>
      <c r="HJ917">
        <v>9999</v>
      </c>
      <c r="HK917">
        <v>9999</v>
      </c>
      <c r="HL917">
        <v>158.3</v>
      </c>
      <c r="HM917">
        <v>1.86743</v>
      </c>
      <c r="HN917">
        <v>1.86646</v>
      </c>
      <c r="HO917">
        <v>1.86584</v>
      </c>
      <c r="HP917">
        <v>1.86584</v>
      </c>
      <c r="HQ917">
        <v>1.86766</v>
      </c>
      <c r="HR917">
        <v>1.87012</v>
      </c>
      <c r="HS917">
        <v>1.86876</v>
      </c>
      <c r="HT917">
        <v>1.87026</v>
      </c>
      <c r="HU917">
        <v>0</v>
      </c>
      <c r="HV917">
        <v>0</v>
      </c>
      <c r="HW917">
        <v>0</v>
      </c>
      <c r="HX917">
        <v>0</v>
      </c>
      <c r="HY917" t="s">
        <v>421</v>
      </c>
      <c r="HZ917" t="s">
        <v>422</v>
      </c>
      <c r="IA917" t="s">
        <v>423</v>
      </c>
      <c r="IB917" t="s">
        <v>423</v>
      </c>
      <c r="IC917" t="s">
        <v>423</v>
      </c>
      <c r="ID917" t="s">
        <v>423</v>
      </c>
      <c r="IE917">
        <v>0</v>
      </c>
      <c r="IF917">
        <v>100</v>
      </c>
      <c r="IG917">
        <v>100</v>
      </c>
      <c r="IH917">
        <v>-2.742</v>
      </c>
      <c r="II917">
        <v>-0.0872</v>
      </c>
      <c r="IJ917">
        <v>-0.9279119013753974</v>
      </c>
      <c r="IK917">
        <v>-0.003643892653284941</v>
      </c>
      <c r="IL917">
        <v>8.948238347276123E-07</v>
      </c>
      <c r="IM917">
        <v>-2.445980282225029E-10</v>
      </c>
      <c r="IN917">
        <v>-0.1764634167570225</v>
      </c>
      <c r="IO917">
        <v>-0.01042730378795286</v>
      </c>
      <c r="IP917">
        <v>0.00100284695746963</v>
      </c>
      <c r="IQ917">
        <v>-1.701466411570297E-05</v>
      </c>
      <c r="IR917">
        <v>2</v>
      </c>
      <c r="IS917">
        <v>2310</v>
      </c>
      <c r="IT917">
        <v>1</v>
      </c>
      <c r="IU917">
        <v>25</v>
      </c>
      <c r="IV917">
        <v>90</v>
      </c>
      <c r="IW917">
        <v>89.7</v>
      </c>
      <c r="IX917">
        <v>1.4209</v>
      </c>
      <c r="IY917">
        <v>2.22412</v>
      </c>
      <c r="IZ917">
        <v>1.39648</v>
      </c>
      <c r="JA917">
        <v>2.34741</v>
      </c>
      <c r="JB917">
        <v>1.49536</v>
      </c>
      <c r="JC917">
        <v>2.36694</v>
      </c>
      <c r="JD917">
        <v>36.1754</v>
      </c>
      <c r="JE917">
        <v>24.1663</v>
      </c>
      <c r="JF917">
        <v>18</v>
      </c>
      <c r="JG917">
        <v>502.602</v>
      </c>
      <c r="JH917">
        <v>444.462</v>
      </c>
      <c r="JI917">
        <v>25.0007</v>
      </c>
      <c r="JJ917">
        <v>26.1537</v>
      </c>
      <c r="JK917">
        <v>30.0001</v>
      </c>
      <c r="JL917">
        <v>26.1236</v>
      </c>
      <c r="JM917">
        <v>26.0632</v>
      </c>
      <c r="JN917">
        <v>28.4516</v>
      </c>
      <c r="JO917">
        <v>28.2793</v>
      </c>
      <c r="JP917">
        <v>73.59869999999999</v>
      </c>
      <c r="JQ917">
        <v>25</v>
      </c>
      <c r="JR917">
        <v>620.825</v>
      </c>
      <c r="JS917">
        <v>19.6166</v>
      </c>
      <c r="JT917">
        <v>100.821</v>
      </c>
      <c r="JU917">
        <v>100.792</v>
      </c>
    </row>
    <row r="918" spans="1:281">
      <c r="A918">
        <v>902</v>
      </c>
      <c r="B918">
        <v>1658954634</v>
      </c>
      <c r="C918">
        <v>12996</v>
      </c>
      <c r="D918" t="s">
        <v>2242</v>
      </c>
      <c r="E918" t="s">
        <v>2243</v>
      </c>
      <c r="F918">
        <v>5</v>
      </c>
      <c r="G918" t="s">
        <v>2169</v>
      </c>
      <c r="H918" t="s">
        <v>416</v>
      </c>
      <c r="I918">
        <v>1658954626.5</v>
      </c>
      <c r="J918">
        <f>(K918)/1000</f>
        <v>0</v>
      </c>
      <c r="K918">
        <f>IF(CZ918, AN918, AH918)</f>
        <v>0</v>
      </c>
      <c r="L918">
        <f>IF(CZ918, AI918, AG918)</f>
        <v>0</v>
      </c>
      <c r="M918">
        <f>DB918 - IF(AU918&gt;1, L918*CV918*100.0/(AW918*DP918), 0)</f>
        <v>0</v>
      </c>
      <c r="N918">
        <f>((T918-J918/2)*M918-L918)/(T918+J918/2)</f>
        <v>0</v>
      </c>
      <c r="O918">
        <f>N918*(DI918+DJ918)/1000.0</f>
        <v>0</v>
      </c>
      <c r="P918">
        <f>(DB918 - IF(AU918&gt;1, L918*CV918*100.0/(AW918*DP918), 0))*(DI918+DJ918)/1000.0</f>
        <v>0</v>
      </c>
      <c r="Q918">
        <f>2.0/((1/S918-1/R918)+SIGN(S918)*SQRT((1/S918-1/R918)*(1/S918-1/R918) + 4*CW918/((CW918+1)*(CW918+1))*(2*1/S918*1/R918-1/R918*1/R918)))</f>
        <v>0</v>
      </c>
      <c r="R918">
        <f>IF(LEFT(CX918,1)&lt;&gt;"0",IF(LEFT(CX918,1)="1",3.0,CY918),$D$5+$E$5*(DP918*DI918/($K$5*1000))+$F$5*(DP918*DI918/($K$5*1000))*MAX(MIN(CV918,$J$5),$I$5)*MAX(MIN(CV918,$J$5),$I$5)+$G$5*MAX(MIN(CV918,$J$5),$I$5)*(DP918*DI918/($K$5*1000))+$H$5*(DP918*DI918/($K$5*1000))*(DP918*DI918/($K$5*1000)))</f>
        <v>0</v>
      </c>
      <c r="S918">
        <f>J918*(1000-(1000*0.61365*exp(17.502*W918/(240.97+W918))/(DI918+DJ918)+DD918)/2)/(1000*0.61365*exp(17.502*W918/(240.97+W918))/(DI918+DJ918)-DD918)</f>
        <v>0</v>
      </c>
      <c r="T918">
        <f>1/((CW918+1)/(Q918/1.6)+1/(R918/1.37)) + CW918/((CW918+1)/(Q918/1.6) + CW918/(R918/1.37))</f>
        <v>0</v>
      </c>
      <c r="U918">
        <f>(CR918*CU918)</f>
        <v>0</v>
      </c>
      <c r="V918">
        <f>(DK918+(U918+2*0.95*5.67E-8*(((DK918+$B$7)+273)^4-(DK918+273)^4)-44100*J918)/(1.84*29.3*R918+8*0.95*5.67E-8*(DK918+273)^3))</f>
        <v>0</v>
      </c>
      <c r="W918">
        <f>($C$7*DL918+$D$7*DM918+$E$7*V918)</f>
        <v>0</v>
      </c>
      <c r="X918">
        <f>0.61365*exp(17.502*W918/(240.97+W918))</f>
        <v>0</v>
      </c>
      <c r="Y918">
        <f>(Z918/AA918*100)</f>
        <v>0</v>
      </c>
      <c r="Z918">
        <f>DD918*(DI918+DJ918)/1000</f>
        <v>0</v>
      </c>
      <c r="AA918">
        <f>0.61365*exp(17.502*DK918/(240.97+DK918))</f>
        <v>0</v>
      </c>
      <c r="AB918">
        <f>(X918-DD918*(DI918+DJ918)/1000)</f>
        <v>0</v>
      </c>
      <c r="AC918">
        <f>(-J918*44100)</f>
        <v>0</v>
      </c>
      <c r="AD918">
        <f>2*29.3*R918*0.92*(DK918-W918)</f>
        <v>0</v>
      </c>
      <c r="AE918">
        <f>2*0.95*5.67E-8*(((DK918+$B$7)+273)^4-(W918+273)^4)</f>
        <v>0</v>
      </c>
      <c r="AF918">
        <f>U918+AE918+AC918+AD918</f>
        <v>0</v>
      </c>
      <c r="AG918">
        <f>DH918*AU918*(DC918-DB918*(1000-AU918*DE918)/(1000-AU918*DD918))/(100*CV918)</f>
        <v>0</v>
      </c>
      <c r="AH918">
        <f>1000*DH918*AU918*(DD918-DE918)/(100*CV918*(1000-AU918*DD918))</f>
        <v>0</v>
      </c>
      <c r="AI918">
        <f>(AJ918 - AK918 - DI918*1E3/(8.314*(DK918+273.15)) * AM918/DH918 * AL918) * DH918/(100*CV918) * (1000 - DE918)/1000</f>
        <v>0</v>
      </c>
      <c r="AJ918">
        <v>621.6083576409583</v>
      </c>
      <c r="AK918">
        <v>589.6733333333331</v>
      </c>
      <c r="AL918">
        <v>3.354146635766832</v>
      </c>
      <c r="AM918">
        <v>65.19830144557284</v>
      </c>
      <c r="AN918">
        <f>(AP918 - AO918 + DI918*1E3/(8.314*(DK918+273.15)) * AR918/DH918 * AQ918) * DH918/(100*CV918) * 1000/(1000 - AP918)</f>
        <v>0</v>
      </c>
      <c r="AO918">
        <v>19.6254897132419</v>
      </c>
      <c r="AP918">
        <v>23.56489333333333</v>
      </c>
      <c r="AQ918">
        <v>-2.735046045332097E-05</v>
      </c>
      <c r="AR918">
        <v>84.68827923057005</v>
      </c>
      <c r="AS918">
        <v>7</v>
      </c>
      <c r="AT918">
        <v>1</v>
      </c>
      <c r="AU918">
        <f>IF(AS918*$H$13&gt;=AW918,1.0,(AW918/(AW918-AS918*$H$13)))</f>
        <v>0</v>
      </c>
      <c r="AV918">
        <f>(AU918-1)*100</f>
        <v>0</v>
      </c>
      <c r="AW918">
        <f>MAX(0,($B$13+$C$13*DP918)/(1+$D$13*DP918)*DI918/(DK918+273)*$E$13)</f>
        <v>0</v>
      </c>
      <c r="AX918" t="s">
        <v>417</v>
      </c>
      <c r="AY918" t="s">
        <v>417</v>
      </c>
      <c r="AZ918">
        <v>0</v>
      </c>
      <c r="BA918">
        <v>0</v>
      </c>
      <c r="BB918">
        <f>1-AZ918/BA918</f>
        <v>0</v>
      </c>
      <c r="BC918">
        <v>0</v>
      </c>
      <c r="BD918" t="s">
        <v>417</v>
      </c>
      <c r="BE918" t="s">
        <v>417</v>
      </c>
      <c r="BF918">
        <v>0</v>
      </c>
      <c r="BG918">
        <v>0</v>
      </c>
      <c r="BH918">
        <f>1-BF918/BG918</f>
        <v>0</v>
      </c>
      <c r="BI918">
        <v>0.5</v>
      </c>
      <c r="BJ918">
        <f>CS918</f>
        <v>0</v>
      </c>
      <c r="BK918">
        <f>L918</f>
        <v>0</v>
      </c>
      <c r="BL918">
        <f>BH918*BI918*BJ918</f>
        <v>0</v>
      </c>
      <c r="BM918">
        <f>(BK918-BC918)/BJ918</f>
        <v>0</v>
      </c>
      <c r="BN918">
        <f>(BA918-BG918)/BG918</f>
        <v>0</v>
      </c>
      <c r="BO918">
        <f>AZ918/(BB918+AZ918/BG918)</f>
        <v>0</v>
      </c>
      <c r="BP918" t="s">
        <v>417</v>
      </c>
      <c r="BQ918">
        <v>0</v>
      </c>
      <c r="BR918">
        <f>IF(BQ918&lt;&gt;0, BQ918, BO918)</f>
        <v>0</v>
      </c>
      <c r="BS918">
        <f>1-BR918/BG918</f>
        <v>0</v>
      </c>
      <c r="BT918">
        <f>(BG918-BF918)/(BG918-BR918)</f>
        <v>0</v>
      </c>
      <c r="BU918">
        <f>(BA918-BG918)/(BA918-BR918)</f>
        <v>0</v>
      </c>
      <c r="BV918">
        <f>(BG918-BF918)/(BG918-AZ918)</f>
        <v>0</v>
      </c>
      <c r="BW918">
        <f>(BA918-BG918)/(BA918-AZ918)</f>
        <v>0</v>
      </c>
      <c r="BX918">
        <f>(BT918*BR918/BF918)</f>
        <v>0</v>
      </c>
      <c r="BY918">
        <f>(1-BX918)</f>
        <v>0</v>
      </c>
      <c r="BZ918">
        <v>1394</v>
      </c>
      <c r="CA918">
        <v>300</v>
      </c>
      <c r="CB918">
        <v>300</v>
      </c>
      <c r="CC918">
        <v>300</v>
      </c>
      <c r="CD918">
        <v>10389.3</v>
      </c>
      <c r="CE918">
        <v>1221.96</v>
      </c>
      <c r="CF918">
        <v>-0.00688733</v>
      </c>
      <c r="CG918">
        <v>0.34</v>
      </c>
      <c r="CH918" t="s">
        <v>417</v>
      </c>
      <c r="CI918" t="s">
        <v>417</v>
      </c>
      <c r="CJ918" t="s">
        <v>417</v>
      </c>
      <c r="CK918" t="s">
        <v>417</v>
      </c>
      <c r="CL918" t="s">
        <v>417</v>
      </c>
      <c r="CM918" t="s">
        <v>417</v>
      </c>
      <c r="CN918" t="s">
        <v>417</v>
      </c>
      <c r="CO918" t="s">
        <v>417</v>
      </c>
      <c r="CP918" t="s">
        <v>417</v>
      </c>
      <c r="CQ918" t="s">
        <v>417</v>
      </c>
      <c r="CR918">
        <f>$B$11*DQ918+$C$11*DR918+$F$11*EC918*(1-EF918)</f>
        <v>0</v>
      </c>
      <c r="CS918">
        <f>CR918*CT918</f>
        <v>0</v>
      </c>
      <c r="CT918">
        <f>($B$11*$D$9+$C$11*$D$9+$F$11*((EP918+EH918)/MAX(EP918+EH918+EQ918, 0.1)*$I$9+EQ918/MAX(EP918+EH918+EQ918, 0.1)*$J$9))/($B$11+$C$11+$F$11)</f>
        <v>0</v>
      </c>
      <c r="CU918">
        <f>($B$11*$K$9+$C$11*$K$9+$F$11*((EP918+EH918)/MAX(EP918+EH918+EQ918, 0.1)*$P$9+EQ918/MAX(EP918+EH918+EQ918, 0.1)*$Q$9))/($B$11+$C$11+$F$11)</f>
        <v>0</v>
      </c>
      <c r="CV918">
        <v>6</v>
      </c>
      <c r="CW918">
        <v>0.5</v>
      </c>
      <c r="CX918" t="s">
        <v>418</v>
      </c>
      <c r="CY918">
        <v>2</v>
      </c>
      <c r="CZ918" t="b">
        <v>1</v>
      </c>
      <c r="DA918">
        <v>1658954626.5</v>
      </c>
      <c r="DB918">
        <v>552.8802222222222</v>
      </c>
      <c r="DC918">
        <v>593.298037037037</v>
      </c>
      <c r="DD918">
        <v>23.57047777777777</v>
      </c>
      <c r="DE918">
        <v>19.62745555555555</v>
      </c>
      <c r="DF918">
        <v>555.5983703703704</v>
      </c>
      <c r="DG918">
        <v>23.65764814814816</v>
      </c>
      <c r="DH918">
        <v>500.0493703703704</v>
      </c>
      <c r="DI918">
        <v>90.33764814814815</v>
      </c>
      <c r="DJ918">
        <v>0.09999829629629629</v>
      </c>
      <c r="DK918">
        <v>27.17259629629629</v>
      </c>
      <c r="DL918">
        <v>27.27786666666666</v>
      </c>
      <c r="DM918">
        <v>999.9000000000001</v>
      </c>
      <c r="DN918">
        <v>0</v>
      </c>
      <c r="DO918">
        <v>0</v>
      </c>
      <c r="DP918">
        <v>10002.28555555556</v>
      </c>
      <c r="DQ918">
        <v>0</v>
      </c>
      <c r="DR918">
        <v>11.11374444444444</v>
      </c>
      <c r="DS918">
        <v>-40.41786666666667</v>
      </c>
      <c r="DT918">
        <v>566.2264074074075</v>
      </c>
      <c r="DU918">
        <v>605.175925925926</v>
      </c>
      <c r="DV918">
        <v>3.943031851851851</v>
      </c>
      <c r="DW918">
        <v>593.298037037037</v>
      </c>
      <c r="DX918">
        <v>19.62745555555555</v>
      </c>
      <c r="DY918">
        <v>2.129302962962963</v>
      </c>
      <c r="DZ918">
        <v>1.773098148148148</v>
      </c>
      <c r="EA918">
        <v>18.44008888888889</v>
      </c>
      <c r="EB918">
        <v>15.55160740740741</v>
      </c>
      <c r="EC918">
        <v>2000.027407407408</v>
      </c>
      <c r="ED918">
        <v>0.9800024444444444</v>
      </c>
      <c r="EE918">
        <v>0.01999716666666667</v>
      </c>
      <c r="EF918">
        <v>0</v>
      </c>
      <c r="EG918">
        <v>578.9442222222222</v>
      </c>
      <c r="EH918">
        <v>5.00097</v>
      </c>
      <c r="EI918">
        <v>11668.72592592592</v>
      </c>
      <c r="EJ918">
        <v>16707.81481481481</v>
      </c>
      <c r="EK918">
        <v>40.03674074074074</v>
      </c>
      <c r="EL918">
        <v>40.04133333333333</v>
      </c>
      <c r="EM918">
        <v>39.89107407407408</v>
      </c>
      <c r="EN918">
        <v>40.15718518518518</v>
      </c>
      <c r="EO918">
        <v>40.5437037037037</v>
      </c>
      <c r="EP918">
        <v>1955.129629629629</v>
      </c>
      <c r="EQ918">
        <v>39.89333333333334</v>
      </c>
      <c r="ER918">
        <v>0</v>
      </c>
      <c r="ES918">
        <v>5428.200000047684</v>
      </c>
      <c r="ET918">
        <v>0</v>
      </c>
      <c r="EU918">
        <v>578.9777692307691</v>
      </c>
      <c r="EV918">
        <v>16.48957264690232</v>
      </c>
      <c r="EW918">
        <v>306.5504273304522</v>
      </c>
      <c r="EX918">
        <v>11669.43846153846</v>
      </c>
      <c r="EY918">
        <v>15</v>
      </c>
      <c r="EZ918">
        <v>1658949246.1</v>
      </c>
      <c r="FA918" t="s">
        <v>1397</v>
      </c>
      <c r="FB918">
        <v>1658949228.6</v>
      </c>
      <c r="FC918">
        <v>1658949246.1</v>
      </c>
      <c r="FD918">
        <v>1</v>
      </c>
      <c r="FE918">
        <v>1.075</v>
      </c>
      <c r="FF918">
        <v>0.018</v>
      </c>
      <c r="FG918">
        <v>-2.327</v>
      </c>
      <c r="FH918">
        <v>-0.178</v>
      </c>
      <c r="FI918">
        <v>420</v>
      </c>
      <c r="FJ918">
        <v>13</v>
      </c>
      <c r="FK918">
        <v>0.09</v>
      </c>
      <c r="FL918">
        <v>0.02</v>
      </c>
      <c r="FM918">
        <v>-40.11808</v>
      </c>
      <c r="FN918">
        <v>-5.188279924952999</v>
      </c>
      <c r="FO918">
        <v>0.5029754378694848</v>
      </c>
      <c r="FP918">
        <v>0</v>
      </c>
      <c r="FQ918">
        <v>577.968205882353</v>
      </c>
      <c r="FR918">
        <v>17.06436975583567</v>
      </c>
      <c r="FS918">
        <v>1.69127146357255</v>
      </c>
      <c r="FT918">
        <v>0</v>
      </c>
      <c r="FU918">
        <v>3.942677000000001</v>
      </c>
      <c r="FV918">
        <v>0.005327954971851879</v>
      </c>
      <c r="FW918">
        <v>0.01013876969853844</v>
      </c>
      <c r="FX918">
        <v>1</v>
      </c>
      <c r="FY918">
        <v>1</v>
      </c>
      <c r="FZ918">
        <v>3</v>
      </c>
      <c r="GA918" t="s">
        <v>426</v>
      </c>
      <c r="GB918">
        <v>2.98362</v>
      </c>
      <c r="GC918">
        <v>2.71566</v>
      </c>
      <c r="GD918">
        <v>0.119649</v>
      </c>
      <c r="GE918">
        <v>0.123915</v>
      </c>
      <c r="GF918">
        <v>0.106121</v>
      </c>
      <c r="GG918">
        <v>0.09141820000000001</v>
      </c>
      <c r="GH918">
        <v>27929.7</v>
      </c>
      <c r="GI918">
        <v>27899.6</v>
      </c>
      <c r="GJ918">
        <v>29483.2</v>
      </c>
      <c r="GK918">
        <v>29449.6</v>
      </c>
      <c r="GL918">
        <v>34907.1</v>
      </c>
      <c r="GM918">
        <v>35572.7</v>
      </c>
      <c r="GN918">
        <v>41528.6</v>
      </c>
      <c r="GO918">
        <v>41968.3</v>
      </c>
      <c r="GP918">
        <v>1.9369</v>
      </c>
      <c r="GQ918">
        <v>1.91465</v>
      </c>
      <c r="GR918">
        <v>0.120439</v>
      </c>
      <c r="GS918">
        <v>0</v>
      </c>
      <c r="GT918">
        <v>25.3148</v>
      </c>
      <c r="GU918">
        <v>999.9</v>
      </c>
      <c r="GV918">
        <v>50.4</v>
      </c>
      <c r="GW918">
        <v>31.5</v>
      </c>
      <c r="GX918">
        <v>25.8972</v>
      </c>
      <c r="GY918">
        <v>63.1137</v>
      </c>
      <c r="GZ918">
        <v>33.762</v>
      </c>
      <c r="HA918">
        <v>1</v>
      </c>
      <c r="HB918">
        <v>-0.0995986</v>
      </c>
      <c r="HC918">
        <v>0.185534</v>
      </c>
      <c r="HD918">
        <v>20.3328</v>
      </c>
      <c r="HE918">
        <v>5.21669</v>
      </c>
      <c r="HF918">
        <v>12.0098</v>
      </c>
      <c r="HG918">
        <v>4.9888</v>
      </c>
      <c r="HH918">
        <v>3.28848</v>
      </c>
      <c r="HI918">
        <v>9999</v>
      </c>
      <c r="HJ918">
        <v>9999</v>
      </c>
      <c r="HK918">
        <v>9999</v>
      </c>
      <c r="HL918">
        <v>158.3</v>
      </c>
      <c r="HM918">
        <v>1.86743</v>
      </c>
      <c r="HN918">
        <v>1.86646</v>
      </c>
      <c r="HO918">
        <v>1.86586</v>
      </c>
      <c r="HP918">
        <v>1.86584</v>
      </c>
      <c r="HQ918">
        <v>1.86768</v>
      </c>
      <c r="HR918">
        <v>1.87012</v>
      </c>
      <c r="HS918">
        <v>1.86878</v>
      </c>
      <c r="HT918">
        <v>1.87026</v>
      </c>
      <c r="HU918">
        <v>0</v>
      </c>
      <c r="HV918">
        <v>0</v>
      </c>
      <c r="HW918">
        <v>0</v>
      </c>
      <c r="HX918">
        <v>0</v>
      </c>
      <c r="HY918" t="s">
        <v>421</v>
      </c>
      <c r="HZ918" t="s">
        <v>422</v>
      </c>
      <c r="IA918" t="s">
        <v>423</v>
      </c>
      <c r="IB918" t="s">
        <v>423</v>
      </c>
      <c r="IC918" t="s">
        <v>423</v>
      </c>
      <c r="ID918" t="s">
        <v>423</v>
      </c>
      <c r="IE918">
        <v>0</v>
      </c>
      <c r="IF918">
        <v>100</v>
      </c>
      <c r="IG918">
        <v>100</v>
      </c>
      <c r="IH918">
        <v>-2.789</v>
      </c>
      <c r="II918">
        <v>-0.0873</v>
      </c>
      <c r="IJ918">
        <v>-0.9279119013753974</v>
      </c>
      <c r="IK918">
        <v>-0.003643892653284941</v>
      </c>
      <c r="IL918">
        <v>8.948238347276123E-07</v>
      </c>
      <c r="IM918">
        <v>-2.445980282225029E-10</v>
      </c>
      <c r="IN918">
        <v>-0.1764634167570225</v>
      </c>
      <c r="IO918">
        <v>-0.01042730378795286</v>
      </c>
      <c r="IP918">
        <v>0.00100284695746963</v>
      </c>
      <c r="IQ918">
        <v>-1.701466411570297E-05</v>
      </c>
      <c r="IR918">
        <v>2</v>
      </c>
      <c r="IS918">
        <v>2310</v>
      </c>
      <c r="IT918">
        <v>1</v>
      </c>
      <c r="IU918">
        <v>25</v>
      </c>
      <c r="IV918">
        <v>90.09999999999999</v>
      </c>
      <c r="IW918">
        <v>89.8</v>
      </c>
      <c r="IX918">
        <v>1.45386</v>
      </c>
      <c r="IY918">
        <v>2.21191</v>
      </c>
      <c r="IZ918">
        <v>1.39648</v>
      </c>
      <c r="JA918">
        <v>2.34741</v>
      </c>
      <c r="JB918">
        <v>1.49536</v>
      </c>
      <c r="JC918">
        <v>2.39746</v>
      </c>
      <c r="JD918">
        <v>36.1754</v>
      </c>
      <c r="JE918">
        <v>24.1751</v>
      </c>
      <c r="JF918">
        <v>18</v>
      </c>
      <c r="JG918">
        <v>502.427</v>
      </c>
      <c r="JH918">
        <v>444.315</v>
      </c>
      <c r="JI918">
        <v>25.0006</v>
      </c>
      <c r="JJ918">
        <v>26.1537</v>
      </c>
      <c r="JK918">
        <v>30.0001</v>
      </c>
      <c r="JL918">
        <v>26.1236</v>
      </c>
      <c r="JM918">
        <v>26.0639</v>
      </c>
      <c r="JN918">
        <v>29.0917</v>
      </c>
      <c r="JO918">
        <v>28.2793</v>
      </c>
      <c r="JP918">
        <v>73.59869999999999</v>
      </c>
      <c r="JQ918">
        <v>25</v>
      </c>
      <c r="JR918">
        <v>640.861</v>
      </c>
      <c r="JS918">
        <v>19.6183</v>
      </c>
      <c r="JT918">
        <v>100.822</v>
      </c>
      <c r="JU918">
        <v>100.792</v>
      </c>
    </row>
    <row r="919" spans="1:281">
      <c r="A919">
        <v>903</v>
      </c>
      <c r="B919">
        <v>1658954639</v>
      </c>
      <c r="C919">
        <v>13001</v>
      </c>
      <c r="D919" t="s">
        <v>2244</v>
      </c>
      <c r="E919" t="s">
        <v>2245</v>
      </c>
      <c r="F919">
        <v>5</v>
      </c>
      <c r="G919" t="s">
        <v>2169</v>
      </c>
      <c r="H919" t="s">
        <v>416</v>
      </c>
      <c r="I919">
        <v>1658954631.214286</v>
      </c>
      <c r="J919">
        <f>(K919)/1000</f>
        <v>0</v>
      </c>
      <c r="K919">
        <f>IF(CZ919, AN919, AH919)</f>
        <v>0</v>
      </c>
      <c r="L919">
        <f>IF(CZ919, AI919, AG919)</f>
        <v>0</v>
      </c>
      <c r="M919">
        <f>DB919 - IF(AU919&gt;1, L919*CV919*100.0/(AW919*DP919), 0)</f>
        <v>0</v>
      </c>
      <c r="N919">
        <f>((T919-J919/2)*M919-L919)/(T919+J919/2)</f>
        <v>0</v>
      </c>
      <c r="O919">
        <f>N919*(DI919+DJ919)/1000.0</f>
        <v>0</v>
      </c>
      <c r="P919">
        <f>(DB919 - IF(AU919&gt;1, L919*CV919*100.0/(AW919*DP919), 0))*(DI919+DJ919)/1000.0</f>
        <v>0</v>
      </c>
      <c r="Q919">
        <f>2.0/((1/S919-1/R919)+SIGN(S919)*SQRT((1/S919-1/R919)*(1/S919-1/R919) + 4*CW919/((CW919+1)*(CW919+1))*(2*1/S919*1/R919-1/R919*1/R919)))</f>
        <v>0</v>
      </c>
      <c r="R919">
        <f>IF(LEFT(CX919,1)&lt;&gt;"0",IF(LEFT(CX919,1)="1",3.0,CY919),$D$5+$E$5*(DP919*DI919/($K$5*1000))+$F$5*(DP919*DI919/($K$5*1000))*MAX(MIN(CV919,$J$5),$I$5)*MAX(MIN(CV919,$J$5),$I$5)+$G$5*MAX(MIN(CV919,$J$5),$I$5)*(DP919*DI919/($K$5*1000))+$H$5*(DP919*DI919/($K$5*1000))*(DP919*DI919/($K$5*1000)))</f>
        <v>0</v>
      </c>
      <c r="S919">
        <f>J919*(1000-(1000*0.61365*exp(17.502*W919/(240.97+W919))/(DI919+DJ919)+DD919)/2)/(1000*0.61365*exp(17.502*W919/(240.97+W919))/(DI919+DJ919)-DD919)</f>
        <v>0</v>
      </c>
      <c r="T919">
        <f>1/((CW919+1)/(Q919/1.6)+1/(R919/1.37)) + CW919/((CW919+1)/(Q919/1.6) + CW919/(R919/1.37))</f>
        <v>0</v>
      </c>
      <c r="U919">
        <f>(CR919*CU919)</f>
        <v>0</v>
      </c>
      <c r="V919">
        <f>(DK919+(U919+2*0.95*5.67E-8*(((DK919+$B$7)+273)^4-(DK919+273)^4)-44100*J919)/(1.84*29.3*R919+8*0.95*5.67E-8*(DK919+273)^3))</f>
        <v>0</v>
      </c>
      <c r="W919">
        <f>($C$7*DL919+$D$7*DM919+$E$7*V919)</f>
        <v>0</v>
      </c>
      <c r="X919">
        <f>0.61365*exp(17.502*W919/(240.97+W919))</f>
        <v>0</v>
      </c>
      <c r="Y919">
        <f>(Z919/AA919*100)</f>
        <v>0</v>
      </c>
      <c r="Z919">
        <f>DD919*(DI919+DJ919)/1000</f>
        <v>0</v>
      </c>
      <c r="AA919">
        <f>0.61365*exp(17.502*DK919/(240.97+DK919))</f>
        <v>0</v>
      </c>
      <c r="AB919">
        <f>(X919-DD919*(DI919+DJ919)/1000)</f>
        <v>0</v>
      </c>
      <c r="AC919">
        <f>(-J919*44100)</f>
        <v>0</v>
      </c>
      <c r="AD919">
        <f>2*29.3*R919*0.92*(DK919-W919)</f>
        <v>0</v>
      </c>
      <c r="AE919">
        <f>2*0.95*5.67E-8*(((DK919+$B$7)+273)^4-(W919+273)^4)</f>
        <v>0</v>
      </c>
      <c r="AF919">
        <f>U919+AE919+AC919+AD919</f>
        <v>0</v>
      </c>
      <c r="AG919">
        <f>DH919*AU919*(DC919-DB919*(1000-AU919*DE919)/(1000-AU919*DD919))/(100*CV919)</f>
        <v>0</v>
      </c>
      <c r="AH919">
        <f>1000*DH919*AU919*(DD919-DE919)/(100*CV919*(1000-AU919*DD919))</f>
        <v>0</v>
      </c>
      <c r="AI919">
        <f>(AJ919 - AK919 - DI919*1E3/(8.314*(DK919+273.15)) * AM919/DH919 * AL919) * DH919/(100*CV919) * (1000 - DE919)/1000</f>
        <v>0</v>
      </c>
      <c r="AJ919">
        <v>638.8107622917211</v>
      </c>
      <c r="AK919">
        <v>606.4575939393939</v>
      </c>
      <c r="AL919">
        <v>3.350448856874741</v>
      </c>
      <c r="AM919">
        <v>65.19830144557284</v>
      </c>
      <c r="AN919">
        <f>(AP919 - AO919 + DI919*1E3/(8.314*(DK919+273.15)) * AR919/DH919 * AQ919) * DH919/(100*CV919) * 1000/(1000 - AP919)</f>
        <v>0</v>
      </c>
      <c r="AO919">
        <v>19.56017593059403</v>
      </c>
      <c r="AP919">
        <v>23.54199454545455</v>
      </c>
      <c r="AQ919">
        <v>-0.005306061975276849</v>
      </c>
      <c r="AR919">
        <v>84.68827923057005</v>
      </c>
      <c r="AS919">
        <v>7</v>
      </c>
      <c r="AT919">
        <v>1</v>
      </c>
      <c r="AU919">
        <f>IF(AS919*$H$13&gt;=AW919,1.0,(AW919/(AW919-AS919*$H$13)))</f>
        <v>0</v>
      </c>
      <c r="AV919">
        <f>(AU919-1)*100</f>
        <v>0</v>
      </c>
      <c r="AW919">
        <f>MAX(0,($B$13+$C$13*DP919)/(1+$D$13*DP919)*DI919/(DK919+273)*$E$13)</f>
        <v>0</v>
      </c>
      <c r="AX919" t="s">
        <v>417</v>
      </c>
      <c r="AY919" t="s">
        <v>417</v>
      </c>
      <c r="AZ919">
        <v>0</v>
      </c>
      <c r="BA919">
        <v>0</v>
      </c>
      <c r="BB919">
        <f>1-AZ919/BA919</f>
        <v>0</v>
      </c>
      <c r="BC919">
        <v>0</v>
      </c>
      <c r="BD919" t="s">
        <v>417</v>
      </c>
      <c r="BE919" t="s">
        <v>417</v>
      </c>
      <c r="BF919">
        <v>0</v>
      </c>
      <c r="BG919">
        <v>0</v>
      </c>
      <c r="BH919">
        <f>1-BF919/BG919</f>
        <v>0</v>
      </c>
      <c r="BI919">
        <v>0.5</v>
      </c>
      <c r="BJ919">
        <f>CS919</f>
        <v>0</v>
      </c>
      <c r="BK919">
        <f>L919</f>
        <v>0</v>
      </c>
      <c r="BL919">
        <f>BH919*BI919*BJ919</f>
        <v>0</v>
      </c>
      <c r="BM919">
        <f>(BK919-BC919)/BJ919</f>
        <v>0</v>
      </c>
      <c r="BN919">
        <f>(BA919-BG919)/BG919</f>
        <v>0</v>
      </c>
      <c r="BO919">
        <f>AZ919/(BB919+AZ919/BG919)</f>
        <v>0</v>
      </c>
      <c r="BP919" t="s">
        <v>417</v>
      </c>
      <c r="BQ919">
        <v>0</v>
      </c>
      <c r="BR919">
        <f>IF(BQ919&lt;&gt;0, BQ919, BO919)</f>
        <v>0</v>
      </c>
      <c r="BS919">
        <f>1-BR919/BG919</f>
        <v>0</v>
      </c>
      <c r="BT919">
        <f>(BG919-BF919)/(BG919-BR919)</f>
        <v>0</v>
      </c>
      <c r="BU919">
        <f>(BA919-BG919)/(BA919-BR919)</f>
        <v>0</v>
      </c>
      <c r="BV919">
        <f>(BG919-BF919)/(BG919-AZ919)</f>
        <v>0</v>
      </c>
      <c r="BW919">
        <f>(BA919-BG919)/(BA919-AZ919)</f>
        <v>0</v>
      </c>
      <c r="BX919">
        <f>(BT919*BR919/BF919)</f>
        <v>0</v>
      </c>
      <c r="BY919">
        <f>(1-BX919)</f>
        <v>0</v>
      </c>
      <c r="BZ919">
        <v>1394</v>
      </c>
      <c r="CA919">
        <v>300</v>
      </c>
      <c r="CB919">
        <v>300</v>
      </c>
      <c r="CC919">
        <v>300</v>
      </c>
      <c r="CD919">
        <v>10389.3</v>
      </c>
      <c r="CE919">
        <v>1221.96</v>
      </c>
      <c r="CF919">
        <v>-0.00688733</v>
      </c>
      <c r="CG919">
        <v>0.34</v>
      </c>
      <c r="CH919" t="s">
        <v>417</v>
      </c>
      <c r="CI919" t="s">
        <v>417</v>
      </c>
      <c r="CJ919" t="s">
        <v>417</v>
      </c>
      <c r="CK919" t="s">
        <v>417</v>
      </c>
      <c r="CL919" t="s">
        <v>417</v>
      </c>
      <c r="CM919" t="s">
        <v>417</v>
      </c>
      <c r="CN919" t="s">
        <v>417</v>
      </c>
      <c r="CO919" t="s">
        <v>417</v>
      </c>
      <c r="CP919" t="s">
        <v>417</v>
      </c>
      <c r="CQ919" t="s">
        <v>417</v>
      </c>
      <c r="CR919">
        <f>$B$11*DQ919+$C$11*DR919+$F$11*EC919*(1-EF919)</f>
        <v>0</v>
      </c>
      <c r="CS919">
        <f>CR919*CT919</f>
        <v>0</v>
      </c>
      <c r="CT919">
        <f>($B$11*$D$9+$C$11*$D$9+$F$11*((EP919+EH919)/MAX(EP919+EH919+EQ919, 0.1)*$I$9+EQ919/MAX(EP919+EH919+EQ919, 0.1)*$J$9))/($B$11+$C$11+$F$11)</f>
        <v>0</v>
      </c>
      <c r="CU919">
        <f>($B$11*$K$9+$C$11*$K$9+$F$11*((EP919+EH919)/MAX(EP919+EH919+EQ919, 0.1)*$P$9+EQ919/MAX(EP919+EH919+EQ919, 0.1)*$Q$9))/($B$11+$C$11+$F$11)</f>
        <v>0</v>
      </c>
      <c r="CV919">
        <v>6</v>
      </c>
      <c r="CW919">
        <v>0.5</v>
      </c>
      <c r="CX919" t="s">
        <v>418</v>
      </c>
      <c r="CY919">
        <v>2</v>
      </c>
      <c r="CZ919" t="b">
        <v>1</v>
      </c>
      <c r="DA919">
        <v>1658954631.214286</v>
      </c>
      <c r="DB919">
        <v>568.3163214285714</v>
      </c>
      <c r="DC919">
        <v>609.1307499999999</v>
      </c>
      <c r="DD919">
        <v>23.56304642857143</v>
      </c>
      <c r="DE919">
        <v>19.6024</v>
      </c>
      <c r="DF919">
        <v>571.0788928571429</v>
      </c>
      <c r="DG919">
        <v>23.65026785714286</v>
      </c>
      <c r="DH919">
        <v>500.0434642857144</v>
      </c>
      <c r="DI919">
        <v>90.336275</v>
      </c>
      <c r="DJ919">
        <v>0.09996978571428572</v>
      </c>
      <c r="DK919">
        <v>27.17593571428571</v>
      </c>
      <c r="DL919">
        <v>27.28361428571429</v>
      </c>
      <c r="DM919">
        <v>999.9000000000002</v>
      </c>
      <c r="DN919">
        <v>0</v>
      </c>
      <c r="DO919">
        <v>0</v>
      </c>
      <c r="DP919">
        <v>10005.48428571428</v>
      </c>
      <c r="DQ919">
        <v>0</v>
      </c>
      <c r="DR919">
        <v>11.15328214285714</v>
      </c>
      <c r="DS919">
        <v>-40.81440357142857</v>
      </c>
      <c r="DT919">
        <v>582.0306428571429</v>
      </c>
      <c r="DU919">
        <v>621.3093571428572</v>
      </c>
      <c r="DV919">
        <v>3.960651785714286</v>
      </c>
      <c r="DW919">
        <v>609.1307499999999</v>
      </c>
      <c r="DX919">
        <v>19.6024</v>
      </c>
      <c r="DY919">
        <v>2.128599285714286</v>
      </c>
      <c r="DZ919">
        <v>1.770807857142857</v>
      </c>
      <c r="EA919">
        <v>18.43481428571429</v>
      </c>
      <c r="EB919">
        <v>15.53142857142857</v>
      </c>
      <c r="EC919">
        <v>2000.005714285715</v>
      </c>
      <c r="ED919">
        <v>0.9800019642857143</v>
      </c>
      <c r="EE919">
        <v>0.01999760714285714</v>
      </c>
      <c r="EF919">
        <v>0</v>
      </c>
      <c r="EG919">
        <v>580.2328214285715</v>
      </c>
      <c r="EH919">
        <v>5.00097</v>
      </c>
      <c r="EI919">
        <v>11692.23214285714</v>
      </c>
      <c r="EJ919">
        <v>16707.63214285715</v>
      </c>
      <c r="EK919">
        <v>40.01096428571428</v>
      </c>
      <c r="EL919">
        <v>40.02214285714285</v>
      </c>
      <c r="EM919">
        <v>39.86596428571428</v>
      </c>
      <c r="EN919">
        <v>40.0935</v>
      </c>
      <c r="EO919">
        <v>40.51542857142856</v>
      </c>
      <c r="EP919">
        <v>1955.106428571429</v>
      </c>
      <c r="EQ919">
        <v>39.89535714285715</v>
      </c>
      <c r="ER919">
        <v>0</v>
      </c>
      <c r="ES919">
        <v>5433</v>
      </c>
      <c r="ET919">
        <v>0</v>
      </c>
      <c r="EU919">
        <v>580.2691153846154</v>
      </c>
      <c r="EV919">
        <v>14.4901538467157</v>
      </c>
      <c r="EW919">
        <v>298.5606839493731</v>
      </c>
      <c r="EX919">
        <v>11693.41923076923</v>
      </c>
      <c r="EY919">
        <v>15</v>
      </c>
      <c r="EZ919">
        <v>1658949246.1</v>
      </c>
      <c r="FA919" t="s">
        <v>1397</v>
      </c>
      <c r="FB919">
        <v>1658949228.6</v>
      </c>
      <c r="FC919">
        <v>1658949246.1</v>
      </c>
      <c r="FD919">
        <v>1</v>
      </c>
      <c r="FE919">
        <v>1.075</v>
      </c>
      <c r="FF919">
        <v>0.018</v>
      </c>
      <c r="FG919">
        <v>-2.327</v>
      </c>
      <c r="FH919">
        <v>-0.178</v>
      </c>
      <c r="FI919">
        <v>420</v>
      </c>
      <c r="FJ919">
        <v>13</v>
      </c>
      <c r="FK919">
        <v>0.09</v>
      </c>
      <c r="FL919">
        <v>0.02</v>
      </c>
      <c r="FM919">
        <v>-40.5700325</v>
      </c>
      <c r="FN919">
        <v>-5.26159362101296</v>
      </c>
      <c r="FO919">
        <v>0.510133587106113</v>
      </c>
      <c r="FP919">
        <v>0</v>
      </c>
      <c r="FQ919">
        <v>579.2806176470589</v>
      </c>
      <c r="FR919">
        <v>16.13682200007655</v>
      </c>
      <c r="FS919">
        <v>1.60139575177601</v>
      </c>
      <c r="FT919">
        <v>0</v>
      </c>
      <c r="FU919">
        <v>3.953956750000001</v>
      </c>
      <c r="FV919">
        <v>0.2085695684802979</v>
      </c>
      <c r="FW919">
        <v>0.02455747364729323</v>
      </c>
      <c r="FX919">
        <v>0</v>
      </c>
      <c r="FY919">
        <v>0</v>
      </c>
      <c r="FZ919">
        <v>3</v>
      </c>
      <c r="GA919" t="s">
        <v>439</v>
      </c>
      <c r="GB919">
        <v>2.98372</v>
      </c>
      <c r="GC919">
        <v>2.71571</v>
      </c>
      <c r="GD919">
        <v>0.122032</v>
      </c>
      <c r="GE919">
        <v>0.126232</v>
      </c>
      <c r="GF919">
        <v>0.106048</v>
      </c>
      <c r="GG919">
        <v>0.09135509999999999</v>
      </c>
      <c r="GH919">
        <v>27853.5</v>
      </c>
      <c r="GI919">
        <v>27825.8</v>
      </c>
      <c r="GJ919">
        <v>29482.6</v>
      </c>
      <c r="GK919">
        <v>29449.7</v>
      </c>
      <c r="GL919">
        <v>34909.1</v>
      </c>
      <c r="GM919">
        <v>35575.3</v>
      </c>
      <c r="GN919">
        <v>41527.5</v>
      </c>
      <c r="GO919">
        <v>41968.4</v>
      </c>
      <c r="GP919">
        <v>1.93695</v>
      </c>
      <c r="GQ919">
        <v>1.91485</v>
      </c>
      <c r="GR919">
        <v>0.120923</v>
      </c>
      <c r="GS919">
        <v>0</v>
      </c>
      <c r="GT919">
        <v>25.3192</v>
      </c>
      <c r="GU919">
        <v>999.9</v>
      </c>
      <c r="GV919">
        <v>50.4</v>
      </c>
      <c r="GW919">
        <v>31.5</v>
      </c>
      <c r="GX919">
        <v>25.8982</v>
      </c>
      <c r="GY919">
        <v>63.2437</v>
      </c>
      <c r="GZ919">
        <v>33.4135</v>
      </c>
      <c r="HA919">
        <v>1</v>
      </c>
      <c r="HB919">
        <v>-0.09963669999999999</v>
      </c>
      <c r="HC919">
        <v>0.186833</v>
      </c>
      <c r="HD919">
        <v>20.3325</v>
      </c>
      <c r="HE919">
        <v>5.21444</v>
      </c>
      <c r="HF919">
        <v>12.0099</v>
      </c>
      <c r="HG919">
        <v>4.9879</v>
      </c>
      <c r="HH919">
        <v>3.2881</v>
      </c>
      <c r="HI919">
        <v>9999</v>
      </c>
      <c r="HJ919">
        <v>9999</v>
      </c>
      <c r="HK919">
        <v>9999</v>
      </c>
      <c r="HL919">
        <v>158.3</v>
      </c>
      <c r="HM919">
        <v>1.86743</v>
      </c>
      <c r="HN919">
        <v>1.86646</v>
      </c>
      <c r="HO919">
        <v>1.86586</v>
      </c>
      <c r="HP919">
        <v>1.86584</v>
      </c>
      <c r="HQ919">
        <v>1.86768</v>
      </c>
      <c r="HR919">
        <v>1.87012</v>
      </c>
      <c r="HS919">
        <v>1.86878</v>
      </c>
      <c r="HT919">
        <v>1.87026</v>
      </c>
      <c r="HU919">
        <v>0</v>
      </c>
      <c r="HV919">
        <v>0</v>
      </c>
      <c r="HW919">
        <v>0</v>
      </c>
      <c r="HX919">
        <v>0</v>
      </c>
      <c r="HY919" t="s">
        <v>421</v>
      </c>
      <c r="HZ919" t="s">
        <v>422</v>
      </c>
      <c r="IA919" t="s">
        <v>423</v>
      </c>
      <c r="IB919" t="s">
        <v>423</v>
      </c>
      <c r="IC919" t="s">
        <v>423</v>
      </c>
      <c r="ID919" t="s">
        <v>423</v>
      </c>
      <c r="IE919">
        <v>0</v>
      </c>
      <c r="IF919">
        <v>100</v>
      </c>
      <c r="IG919">
        <v>100</v>
      </c>
      <c r="IH919">
        <v>-2.835</v>
      </c>
      <c r="II919">
        <v>-0.08740000000000001</v>
      </c>
      <c r="IJ919">
        <v>-0.9279119013753974</v>
      </c>
      <c r="IK919">
        <v>-0.003643892653284941</v>
      </c>
      <c r="IL919">
        <v>8.948238347276123E-07</v>
      </c>
      <c r="IM919">
        <v>-2.445980282225029E-10</v>
      </c>
      <c r="IN919">
        <v>-0.1764634167570225</v>
      </c>
      <c r="IO919">
        <v>-0.01042730378795286</v>
      </c>
      <c r="IP919">
        <v>0.00100284695746963</v>
      </c>
      <c r="IQ919">
        <v>-1.701466411570297E-05</v>
      </c>
      <c r="IR919">
        <v>2</v>
      </c>
      <c r="IS919">
        <v>2310</v>
      </c>
      <c r="IT919">
        <v>1</v>
      </c>
      <c r="IU919">
        <v>25</v>
      </c>
      <c r="IV919">
        <v>90.2</v>
      </c>
      <c r="IW919">
        <v>89.90000000000001</v>
      </c>
      <c r="IX919">
        <v>1.48193</v>
      </c>
      <c r="IY919">
        <v>2.21191</v>
      </c>
      <c r="IZ919">
        <v>1.39648</v>
      </c>
      <c r="JA919">
        <v>2.34985</v>
      </c>
      <c r="JB919">
        <v>1.49536</v>
      </c>
      <c r="JC919">
        <v>2.35229</v>
      </c>
      <c r="JD919">
        <v>36.1754</v>
      </c>
      <c r="JE919">
        <v>24.1663</v>
      </c>
      <c r="JF919">
        <v>18</v>
      </c>
      <c r="JG919">
        <v>502.459</v>
      </c>
      <c r="JH919">
        <v>444.437</v>
      </c>
      <c r="JI919">
        <v>25.0003</v>
      </c>
      <c r="JJ919">
        <v>26.1559</v>
      </c>
      <c r="JK919">
        <v>30</v>
      </c>
      <c r="JL919">
        <v>26.1236</v>
      </c>
      <c r="JM919">
        <v>26.0639</v>
      </c>
      <c r="JN919">
        <v>29.6756</v>
      </c>
      <c r="JO919">
        <v>28.004</v>
      </c>
      <c r="JP919">
        <v>73.59869999999999</v>
      </c>
      <c r="JQ919">
        <v>25</v>
      </c>
      <c r="JR919">
        <v>654.217</v>
      </c>
      <c r="JS919">
        <v>19.7269</v>
      </c>
      <c r="JT919">
        <v>100.819</v>
      </c>
      <c r="JU919">
        <v>100.792</v>
      </c>
    </row>
    <row r="920" spans="1:281">
      <c r="A920">
        <v>904</v>
      </c>
      <c r="B920">
        <v>1658954644</v>
      </c>
      <c r="C920">
        <v>13006</v>
      </c>
      <c r="D920" t="s">
        <v>2246</v>
      </c>
      <c r="E920" t="s">
        <v>2247</v>
      </c>
      <c r="F920">
        <v>5</v>
      </c>
      <c r="G920" t="s">
        <v>2169</v>
      </c>
      <c r="H920" t="s">
        <v>416</v>
      </c>
      <c r="I920">
        <v>1658954636.5</v>
      </c>
      <c r="J920">
        <f>(K920)/1000</f>
        <v>0</v>
      </c>
      <c r="K920">
        <f>IF(CZ920, AN920, AH920)</f>
        <v>0</v>
      </c>
      <c r="L920">
        <f>IF(CZ920, AI920, AG920)</f>
        <v>0</v>
      </c>
      <c r="M920">
        <f>DB920 - IF(AU920&gt;1, L920*CV920*100.0/(AW920*DP920), 0)</f>
        <v>0</v>
      </c>
      <c r="N920">
        <f>((T920-J920/2)*M920-L920)/(T920+J920/2)</f>
        <v>0</v>
      </c>
      <c r="O920">
        <f>N920*(DI920+DJ920)/1000.0</f>
        <v>0</v>
      </c>
      <c r="P920">
        <f>(DB920 - IF(AU920&gt;1, L920*CV920*100.0/(AW920*DP920), 0))*(DI920+DJ920)/1000.0</f>
        <v>0</v>
      </c>
      <c r="Q920">
        <f>2.0/((1/S920-1/R920)+SIGN(S920)*SQRT((1/S920-1/R920)*(1/S920-1/R920) + 4*CW920/((CW920+1)*(CW920+1))*(2*1/S920*1/R920-1/R920*1/R920)))</f>
        <v>0</v>
      </c>
      <c r="R920">
        <f>IF(LEFT(CX920,1)&lt;&gt;"0",IF(LEFT(CX920,1)="1",3.0,CY920),$D$5+$E$5*(DP920*DI920/($K$5*1000))+$F$5*(DP920*DI920/($K$5*1000))*MAX(MIN(CV920,$J$5),$I$5)*MAX(MIN(CV920,$J$5),$I$5)+$G$5*MAX(MIN(CV920,$J$5),$I$5)*(DP920*DI920/($K$5*1000))+$H$5*(DP920*DI920/($K$5*1000))*(DP920*DI920/($K$5*1000)))</f>
        <v>0</v>
      </c>
      <c r="S920">
        <f>J920*(1000-(1000*0.61365*exp(17.502*W920/(240.97+W920))/(DI920+DJ920)+DD920)/2)/(1000*0.61365*exp(17.502*W920/(240.97+W920))/(DI920+DJ920)-DD920)</f>
        <v>0</v>
      </c>
      <c r="T920">
        <f>1/((CW920+1)/(Q920/1.6)+1/(R920/1.37)) + CW920/((CW920+1)/(Q920/1.6) + CW920/(R920/1.37))</f>
        <v>0</v>
      </c>
      <c r="U920">
        <f>(CR920*CU920)</f>
        <v>0</v>
      </c>
      <c r="V920">
        <f>(DK920+(U920+2*0.95*5.67E-8*(((DK920+$B$7)+273)^4-(DK920+273)^4)-44100*J920)/(1.84*29.3*R920+8*0.95*5.67E-8*(DK920+273)^3))</f>
        <v>0</v>
      </c>
      <c r="W920">
        <f>($C$7*DL920+$D$7*DM920+$E$7*V920)</f>
        <v>0</v>
      </c>
      <c r="X920">
        <f>0.61365*exp(17.502*W920/(240.97+W920))</f>
        <v>0</v>
      </c>
      <c r="Y920">
        <f>(Z920/AA920*100)</f>
        <v>0</v>
      </c>
      <c r="Z920">
        <f>DD920*(DI920+DJ920)/1000</f>
        <v>0</v>
      </c>
      <c r="AA920">
        <f>0.61365*exp(17.502*DK920/(240.97+DK920))</f>
        <v>0</v>
      </c>
      <c r="AB920">
        <f>(X920-DD920*(DI920+DJ920)/1000)</f>
        <v>0</v>
      </c>
      <c r="AC920">
        <f>(-J920*44100)</f>
        <v>0</v>
      </c>
      <c r="AD920">
        <f>2*29.3*R920*0.92*(DK920-W920)</f>
        <v>0</v>
      </c>
      <c r="AE920">
        <f>2*0.95*5.67E-8*(((DK920+$B$7)+273)^4-(W920+273)^4)</f>
        <v>0</v>
      </c>
      <c r="AF920">
        <f>U920+AE920+AC920+AD920</f>
        <v>0</v>
      </c>
      <c r="AG920">
        <f>DH920*AU920*(DC920-DB920*(1000-AU920*DE920)/(1000-AU920*DD920))/(100*CV920)</f>
        <v>0</v>
      </c>
      <c r="AH920">
        <f>1000*DH920*AU920*(DD920-DE920)/(100*CV920*(1000-AU920*DD920))</f>
        <v>0</v>
      </c>
      <c r="AI920">
        <f>(AJ920 - AK920 - DI920*1E3/(8.314*(DK920+273.15)) * AM920/DH920 * AL920) * DH920/(100*CV920) * (1000 - DE920)/1000</f>
        <v>0</v>
      </c>
      <c r="AJ920">
        <v>655.7899875521673</v>
      </c>
      <c r="AK920">
        <v>623.2535272727273</v>
      </c>
      <c r="AL920">
        <v>3.366934528600113</v>
      </c>
      <c r="AM920">
        <v>65.19830144557284</v>
      </c>
      <c r="AN920">
        <f>(AP920 - AO920 + DI920*1E3/(8.314*(DK920+273.15)) * AR920/DH920 * AQ920) * DH920/(100*CV920) * 1000/(1000 - AP920)</f>
        <v>0</v>
      </c>
      <c r="AO920">
        <v>19.55728263567243</v>
      </c>
      <c r="AP920">
        <v>23.53135454545455</v>
      </c>
      <c r="AQ920">
        <v>-0.001725566872145509</v>
      </c>
      <c r="AR920">
        <v>84.68827923057005</v>
      </c>
      <c r="AS920">
        <v>7</v>
      </c>
      <c r="AT920">
        <v>1</v>
      </c>
      <c r="AU920">
        <f>IF(AS920*$H$13&gt;=AW920,1.0,(AW920/(AW920-AS920*$H$13)))</f>
        <v>0</v>
      </c>
      <c r="AV920">
        <f>(AU920-1)*100</f>
        <v>0</v>
      </c>
      <c r="AW920">
        <f>MAX(0,($B$13+$C$13*DP920)/(1+$D$13*DP920)*DI920/(DK920+273)*$E$13)</f>
        <v>0</v>
      </c>
      <c r="AX920" t="s">
        <v>417</v>
      </c>
      <c r="AY920" t="s">
        <v>417</v>
      </c>
      <c r="AZ920">
        <v>0</v>
      </c>
      <c r="BA920">
        <v>0</v>
      </c>
      <c r="BB920">
        <f>1-AZ920/BA920</f>
        <v>0</v>
      </c>
      <c r="BC920">
        <v>0</v>
      </c>
      <c r="BD920" t="s">
        <v>417</v>
      </c>
      <c r="BE920" t="s">
        <v>417</v>
      </c>
      <c r="BF920">
        <v>0</v>
      </c>
      <c r="BG920">
        <v>0</v>
      </c>
      <c r="BH920">
        <f>1-BF920/BG920</f>
        <v>0</v>
      </c>
      <c r="BI920">
        <v>0.5</v>
      </c>
      <c r="BJ920">
        <f>CS920</f>
        <v>0</v>
      </c>
      <c r="BK920">
        <f>L920</f>
        <v>0</v>
      </c>
      <c r="BL920">
        <f>BH920*BI920*BJ920</f>
        <v>0</v>
      </c>
      <c r="BM920">
        <f>(BK920-BC920)/BJ920</f>
        <v>0</v>
      </c>
      <c r="BN920">
        <f>(BA920-BG920)/BG920</f>
        <v>0</v>
      </c>
      <c r="BO920">
        <f>AZ920/(BB920+AZ920/BG920)</f>
        <v>0</v>
      </c>
      <c r="BP920" t="s">
        <v>417</v>
      </c>
      <c r="BQ920">
        <v>0</v>
      </c>
      <c r="BR920">
        <f>IF(BQ920&lt;&gt;0, BQ920, BO920)</f>
        <v>0</v>
      </c>
      <c r="BS920">
        <f>1-BR920/BG920</f>
        <v>0</v>
      </c>
      <c r="BT920">
        <f>(BG920-BF920)/(BG920-BR920)</f>
        <v>0</v>
      </c>
      <c r="BU920">
        <f>(BA920-BG920)/(BA920-BR920)</f>
        <v>0</v>
      </c>
      <c r="BV920">
        <f>(BG920-BF920)/(BG920-AZ920)</f>
        <v>0</v>
      </c>
      <c r="BW920">
        <f>(BA920-BG920)/(BA920-AZ920)</f>
        <v>0</v>
      </c>
      <c r="BX920">
        <f>(BT920*BR920/BF920)</f>
        <v>0</v>
      </c>
      <c r="BY920">
        <f>(1-BX920)</f>
        <v>0</v>
      </c>
      <c r="BZ920">
        <v>1394</v>
      </c>
      <c r="CA920">
        <v>300</v>
      </c>
      <c r="CB920">
        <v>300</v>
      </c>
      <c r="CC920">
        <v>300</v>
      </c>
      <c r="CD920">
        <v>10389.3</v>
      </c>
      <c r="CE920">
        <v>1221.96</v>
      </c>
      <c r="CF920">
        <v>-0.00688733</v>
      </c>
      <c r="CG920">
        <v>0.34</v>
      </c>
      <c r="CH920" t="s">
        <v>417</v>
      </c>
      <c r="CI920" t="s">
        <v>417</v>
      </c>
      <c r="CJ920" t="s">
        <v>417</v>
      </c>
      <c r="CK920" t="s">
        <v>417</v>
      </c>
      <c r="CL920" t="s">
        <v>417</v>
      </c>
      <c r="CM920" t="s">
        <v>417</v>
      </c>
      <c r="CN920" t="s">
        <v>417</v>
      </c>
      <c r="CO920" t="s">
        <v>417</v>
      </c>
      <c r="CP920" t="s">
        <v>417</v>
      </c>
      <c r="CQ920" t="s">
        <v>417</v>
      </c>
      <c r="CR920">
        <f>$B$11*DQ920+$C$11*DR920+$F$11*EC920*(1-EF920)</f>
        <v>0</v>
      </c>
      <c r="CS920">
        <f>CR920*CT920</f>
        <v>0</v>
      </c>
      <c r="CT920">
        <f>($B$11*$D$9+$C$11*$D$9+$F$11*((EP920+EH920)/MAX(EP920+EH920+EQ920, 0.1)*$I$9+EQ920/MAX(EP920+EH920+EQ920, 0.1)*$J$9))/($B$11+$C$11+$F$11)</f>
        <v>0</v>
      </c>
      <c r="CU920">
        <f>($B$11*$K$9+$C$11*$K$9+$F$11*((EP920+EH920)/MAX(EP920+EH920+EQ920, 0.1)*$P$9+EQ920/MAX(EP920+EH920+EQ920, 0.1)*$Q$9))/($B$11+$C$11+$F$11)</f>
        <v>0</v>
      </c>
      <c r="CV920">
        <v>6</v>
      </c>
      <c r="CW920">
        <v>0.5</v>
      </c>
      <c r="CX920" t="s">
        <v>418</v>
      </c>
      <c r="CY920">
        <v>2</v>
      </c>
      <c r="CZ920" t="b">
        <v>1</v>
      </c>
      <c r="DA920">
        <v>1658954636.5</v>
      </c>
      <c r="DB920">
        <v>585.6210000000001</v>
      </c>
      <c r="DC920">
        <v>626.8655925925925</v>
      </c>
      <c r="DD920">
        <v>23.55067407407407</v>
      </c>
      <c r="DE920">
        <v>19.58114444444444</v>
      </c>
      <c r="DF920">
        <v>588.433037037037</v>
      </c>
      <c r="DG920">
        <v>23.63800000000001</v>
      </c>
      <c r="DH920">
        <v>500.037</v>
      </c>
      <c r="DI920">
        <v>90.33454814814813</v>
      </c>
      <c r="DJ920">
        <v>0.09997464814814816</v>
      </c>
      <c r="DK920">
        <v>27.18166296296296</v>
      </c>
      <c r="DL920">
        <v>27.29136666666666</v>
      </c>
      <c r="DM920">
        <v>999.9000000000001</v>
      </c>
      <c r="DN920">
        <v>0</v>
      </c>
      <c r="DO920">
        <v>0</v>
      </c>
      <c r="DP920">
        <v>10007.67925925926</v>
      </c>
      <c r="DQ920">
        <v>0</v>
      </c>
      <c r="DR920">
        <v>11.2123037037037</v>
      </c>
      <c r="DS920">
        <v>-41.24465555555556</v>
      </c>
      <c r="DT920">
        <v>599.7451481481481</v>
      </c>
      <c r="DU920">
        <v>639.3852962962964</v>
      </c>
      <c r="DV920">
        <v>3.969530740740741</v>
      </c>
      <c r="DW920">
        <v>626.8655925925925</v>
      </c>
      <c r="DX920">
        <v>19.58114444444444</v>
      </c>
      <c r="DY920">
        <v>2.12744</v>
      </c>
      <c r="DZ920">
        <v>1.768854074074074</v>
      </c>
      <c r="EA920">
        <v>18.42612592592593</v>
      </c>
      <c r="EB920">
        <v>15.51422222222222</v>
      </c>
      <c r="EC920">
        <v>1999.995925925926</v>
      </c>
      <c r="ED920">
        <v>0.9800012222222221</v>
      </c>
      <c r="EE920">
        <v>0.01999827777777778</v>
      </c>
      <c r="EF920">
        <v>0</v>
      </c>
      <c r="EG920">
        <v>581.4604444444444</v>
      </c>
      <c r="EH920">
        <v>5.00097</v>
      </c>
      <c r="EI920">
        <v>11718.15185185185</v>
      </c>
      <c r="EJ920">
        <v>16707.54814814815</v>
      </c>
      <c r="EK920">
        <v>39.97199999999999</v>
      </c>
      <c r="EL920">
        <v>39.98366666666666</v>
      </c>
      <c r="EM920">
        <v>39.84233333333333</v>
      </c>
      <c r="EN920">
        <v>40.03685185185185</v>
      </c>
      <c r="EO920">
        <v>40.479</v>
      </c>
      <c r="EP920">
        <v>1955.095925925926</v>
      </c>
      <c r="EQ920">
        <v>39.89888888888889</v>
      </c>
      <c r="ER920">
        <v>0</v>
      </c>
      <c r="ES920">
        <v>5437.799999952316</v>
      </c>
      <c r="ET920">
        <v>0</v>
      </c>
      <c r="EU920">
        <v>581.3993846153846</v>
      </c>
      <c r="EV920">
        <v>14.36704270545799</v>
      </c>
      <c r="EW920">
        <v>288.7452987368347</v>
      </c>
      <c r="EX920">
        <v>11716.94615384615</v>
      </c>
      <c r="EY920">
        <v>15</v>
      </c>
      <c r="EZ920">
        <v>1658949246.1</v>
      </c>
      <c r="FA920" t="s">
        <v>1397</v>
      </c>
      <c r="FB920">
        <v>1658949228.6</v>
      </c>
      <c r="FC920">
        <v>1658949246.1</v>
      </c>
      <c r="FD920">
        <v>1</v>
      </c>
      <c r="FE920">
        <v>1.075</v>
      </c>
      <c r="FF920">
        <v>0.018</v>
      </c>
      <c r="FG920">
        <v>-2.327</v>
      </c>
      <c r="FH920">
        <v>-0.178</v>
      </c>
      <c r="FI920">
        <v>420</v>
      </c>
      <c r="FJ920">
        <v>13</v>
      </c>
      <c r="FK920">
        <v>0.09</v>
      </c>
      <c r="FL920">
        <v>0.02</v>
      </c>
      <c r="FM920">
        <v>-40.969645</v>
      </c>
      <c r="FN920">
        <v>-4.947487429643344</v>
      </c>
      <c r="FO920">
        <v>0.4803105031903842</v>
      </c>
      <c r="FP920">
        <v>0</v>
      </c>
      <c r="FQ920">
        <v>580.6749705882353</v>
      </c>
      <c r="FR920">
        <v>14.38006109916645</v>
      </c>
      <c r="FS920">
        <v>1.428614682445784</v>
      </c>
      <c r="FT920">
        <v>0</v>
      </c>
      <c r="FU920">
        <v>3.96144875</v>
      </c>
      <c r="FV920">
        <v>0.1605630393996221</v>
      </c>
      <c r="FW920">
        <v>0.02541565159380143</v>
      </c>
      <c r="FX920">
        <v>0</v>
      </c>
      <c r="FY920">
        <v>0</v>
      </c>
      <c r="FZ920">
        <v>3</v>
      </c>
      <c r="GA920" t="s">
        <v>439</v>
      </c>
      <c r="GB920">
        <v>2.98379</v>
      </c>
      <c r="GC920">
        <v>2.71565</v>
      </c>
      <c r="GD920">
        <v>0.124382</v>
      </c>
      <c r="GE920">
        <v>0.128529</v>
      </c>
      <c r="GF920">
        <v>0.106021</v>
      </c>
      <c r="GG920">
        <v>0.09160699999999999</v>
      </c>
      <c r="GH920">
        <v>27779.2</v>
      </c>
      <c r="GI920">
        <v>27752.3</v>
      </c>
      <c r="GJ920">
        <v>29482.9</v>
      </c>
      <c r="GK920">
        <v>29449.3</v>
      </c>
      <c r="GL920">
        <v>34910.6</v>
      </c>
      <c r="GM920">
        <v>35564.9</v>
      </c>
      <c r="GN920">
        <v>41528</v>
      </c>
      <c r="GO920">
        <v>41967.9</v>
      </c>
      <c r="GP920">
        <v>1.93705</v>
      </c>
      <c r="GQ920">
        <v>1.91465</v>
      </c>
      <c r="GR920">
        <v>0.120178</v>
      </c>
      <c r="GS920">
        <v>0</v>
      </c>
      <c r="GT920">
        <v>25.324</v>
      </c>
      <c r="GU920">
        <v>999.9</v>
      </c>
      <c r="GV920">
        <v>50.4</v>
      </c>
      <c r="GW920">
        <v>31.5</v>
      </c>
      <c r="GX920">
        <v>25.8968</v>
      </c>
      <c r="GY920">
        <v>63.0437</v>
      </c>
      <c r="GZ920">
        <v>33.5417</v>
      </c>
      <c r="HA920">
        <v>1</v>
      </c>
      <c r="HB920">
        <v>-0.099248</v>
      </c>
      <c r="HC920">
        <v>0.188647</v>
      </c>
      <c r="HD920">
        <v>20.3327</v>
      </c>
      <c r="HE920">
        <v>5.21669</v>
      </c>
      <c r="HF920">
        <v>12.0099</v>
      </c>
      <c r="HG920">
        <v>4.98875</v>
      </c>
      <c r="HH920">
        <v>3.28848</v>
      </c>
      <c r="HI920">
        <v>9999</v>
      </c>
      <c r="HJ920">
        <v>9999</v>
      </c>
      <c r="HK920">
        <v>9999</v>
      </c>
      <c r="HL920">
        <v>158.3</v>
      </c>
      <c r="HM920">
        <v>1.86742</v>
      </c>
      <c r="HN920">
        <v>1.86646</v>
      </c>
      <c r="HO920">
        <v>1.86586</v>
      </c>
      <c r="HP920">
        <v>1.86584</v>
      </c>
      <c r="HQ920">
        <v>1.86768</v>
      </c>
      <c r="HR920">
        <v>1.87012</v>
      </c>
      <c r="HS920">
        <v>1.86875</v>
      </c>
      <c r="HT920">
        <v>1.87026</v>
      </c>
      <c r="HU920">
        <v>0</v>
      </c>
      <c r="HV920">
        <v>0</v>
      </c>
      <c r="HW920">
        <v>0</v>
      </c>
      <c r="HX920">
        <v>0</v>
      </c>
      <c r="HY920" t="s">
        <v>421</v>
      </c>
      <c r="HZ920" t="s">
        <v>422</v>
      </c>
      <c r="IA920" t="s">
        <v>423</v>
      </c>
      <c r="IB920" t="s">
        <v>423</v>
      </c>
      <c r="IC920" t="s">
        <v>423</v>
      </c>
      <c r="ID920" t="s">
        <v>423</v>
      </c>
      <c r="IE920">
        <v>0</v>
      </c>
      <c r="IF920">
        <v>100</v>
      </c>
      <c r="IG920">
        <v>100</v>
      </c>
      <c r="IH920">
        <v>-2.882</v>
      </c>
      <c r="II920">
        <v>-0.08749999999999999</v>
      </c>
      <c r="IJ920">
        <v>-0.9279119013753974</v>
      </c>
      <c r="IK920">
        <v>-0.003643892653284941</v>
      </c>
      <c r="IL920">
        <v>8.948238347276123E-07</v>
      </c>
      <c r="IM920">
        <v>-2.445980282225029E-10</v>
      </c>
      <c r="IN920">
        <v>-0.1764634167570225</v>
      </c>
      <c r="IO920">
        <v>-0.01042730378795286</v>
      </c>
      <c r="IP920">
        <v>0.00100284695746963</v>
      </c>
      <c r="IQ920">
        <v>-1.701466411570297E-05</v>
      </c>
      <c r="IR920">
        <v>2</v>
      </c>
      <c r="IS920">
        <v>2310</v>
      </c>
      <c r="IT920">
        <v>1</v>
      </c>
      <c r="IU920">
        <v>25</v>
      </c>
      <c r="IV920">
        <v>90.3</v>
      </c>
      <c r="IW920">
        <v>90</v>
      </c>
      <c r="IX920">
        <v>1.51489</v>
      </c>
      <c r="IY920">
        <v>2.2168</v>
      </c>
      <c r="IZ920">
        <v>1.39648</v>
      </c>
      <c r="JA920">
        <v>2.34985</v>
      </c>
      <c r="JB920">
        <v>1.49536</v>
      </c>
      <c r="JC920">
        <v>2.31567</v>
      </c>
      <c r="JD920">
        <v>36.1754</v>
      </c>
      <c r="JE920">
        <v>24.1575</v>
      </c>
      <c r="JF920">
        <v>18</v>
      </c>
      <c r="JG920">
        <v>502.527</v>
      </c>
      <c r="JH920">
        <v>444.318</v>
      </c>
      <c r="JI920">
        <v>25.0003</v>
      </c>
      <c r="JJ920">
        <v>26.1559</v>
      </c>
      <c r="JK920">
        <v>30.0001</v>
      </c>
      <c r="JL920">
        <v>26.1241</v>
      </c>
      <c r="JM920">
        <v>26.0643</v>
      </c>
      <c r="JN920">
        <v>30.3151</v>
      </c>
      <c r="JO920">
        <v>27.7192</v>
      </c>
      <c r="JP920">
        <v>73.59869999999999</v>
      </c>
      <c r="JQ920">
        <v>25</v>
      </c>
      <c r="JR920">
        <v>674.251</v>
      </c>
      <c r="JS920">
        <v>19.7632</v>
      </c>
      <c r="JT920">
        <v>100.82</v>
      </c>
      <c r="JU920">
        <v>100.791</v>
      </c>
    </row>
    <row r="921" spans="1:281">
      <c r="A921">
        <v>905</v>
      </c>
      <c r="B921">
        <v>1658954649</v>
      </c>
      <c r="C921">
        <v>13011</v>
      </c>
      <c r="D921" t="s">
        <v>2248</v>
      </c>
      <c r="E921" t="s">
        <v>2249</v>
      </c>
      <c r="F921">
        <v>5</v>
      </c>
      <c r="G921" t="s">
        <v>2169</v>
      </c>
      <c r="H921" t="s">
        <v>416</v>
      </c>
      <c r="I921">
        <v>1658954641.214286</v>
      </c>
      <c r="J921">
        <f>(K921)/1000</f>
        <v>0</v>
      </c>
      <c r="K921">
        <f>IF(CZ921, AN921, AH921)</f>
        <v>0</v>
      </c>
      <c r="L921">
        <f>IF(CZ921, AI921, AG921)</f>
        <v>0</v>
      </c>
      <c r="M921">
        <f>DB921 - IF(AU921&gt;1, L921*CV921*100.0/(AW921*DP921), 0)</f>
        <v>0</v>
      </c>
      <c r="N921">
        <f>((T921-J921/2)*M921-L921)/(T921+J921/2)</f>
        <v>0</v>
      </c>
      <c r="O921">
        <f>N921*(DI921+DJ921)/1000.0</f>
        <v>0</v>
      </c>
      <c r="P921">
        <f>(DB921 - IF(AU921&gt;1, L921*CV921*100.0/(AW921*DP921), 0))*(DI921+DJ921)/1000.0</f>
        <v>0</v>
      </c>
      <c r="Q921">
        <f>2.0/((1/S921-1/R921)+SIGN(S921)*SQRT((1/S921-1/R921)*(1/S921-1/R921) + 4*CW921/((CW921+1)*(CW921+1))*(2*1/S921*1/R921-1/R921*1/R921)))</f>
        <v>0</v>
      </c>
      <c r="R921">
        <f>IF(LEFT(CX921,1)&lt;&gt;"0",IF(LEFT(CX921,1)="1",3.0,CY921),$D$5+$E$5*(DP921*DI921/($K$5*1000))+$F$5*(DP921*DI921/($K$5*1000))*MAX(MIN(CV921,$J$5),$I$5)*MAX(MIN(CV921,$J$5),$I$5)+$G$5*MAX(MIN(CV921,$J$5),$I$5)*(DP921*DI921/($K$5*1000))+$H$5*(DP921*DI921/($K$5*1000))*(DP921*DI921/($K$5*1000)))</f>
        <v>0</v>
      </c>
      <c r="S921">
        <f>J921*(1000-(1000*0.61365*exp(17.502*W921/(240.97+W921))/(DI921+DJ921)+DD921)/2)/(1000*0.61365*exp(17.502*W921/(240.97+W921))/(DI921+DJ921)-DD921)</f>
        <v>0</v>
      </c>
      <c r="T921">
        <f>1/((CW921+1)/(Q921/1.6)+1/(R921/1.37)) + CW921/((CW921+1)/(Q921/1.6) + CW921/(R921/1.37))</f>
        <v>0</v>
      </c>
      <c r="U921">
        <f>(CR921*CU921)</f>
        <v>0</v>
      </c>
      <c r="V921">
        <f>(DK921+(U921+2*0.95*5.67E-8*(((DK921+$B$7)+273)^4-(DK921+273)^4)-44100*J921)/(1.84*29.3*R921+8*0.95*5.67E-8*(DK921+273)^3))</f>
        <v>0</v>
      </c>
      <c r="W921">
        <f>($C$7*DL921+$D$7*DM921+$E$7*V921)</f>
        <v>0</v>
      </c>
      <c r="X921">
        <f>0.61365*exp(17.502*W921/(240.97+W921))</f>
        <v>0</v>
      </c>
      <c r="Y921">
        <f>(Z921/AA921*100)</f>
        <v>0</v>
      </c>
      <c r="Z921">
        <f>DD921*(DI921+DJ921)/1000</f>
        <v>0</v>
      </c>
      <c r="AA921">
        <f>0.61365*exp(17.502*DK921/(240.97+DK921))</f>
        <v>0</v>
      </c>
      <c r="AB921">
        <f>(X921-DD921*(DI921+DJ921)/1000)</f>
        <v>0</v>
      </c>
      <c r="AC921">
        <f>(-J921*44100)</f>
        <v>0</v>
      </c>
      <c r="AD921">
        <f>2*29.3*R921*0.92*(DK921-W921)</f>
        <v>0</v>
      </c>
      <c r="AE921">
        <f>2*0.95*5.67E-8*(((DK921+$B$7)+273)^4-(W921+273)^4)</f>
        <v>0</v>
      </c>
      <c r="AF921">
        <f>U921+AE921+AC921+AD921</f>
        <v>0</v>
      </c>
      <c r="AG921">
        <f>DH921*AU921*(DC921-DB921*(1000-AU921*DE921)/(1000-AU921*DD921))/(100*CV921)</f>
        <v>0</v>
      </c>
      <c r="AH921">
        <f>1000*DH921*AU921*(DD921-DE921)/(100*CV921*(1000-AU921*DD921))</f>
        <v>0</v>
      </c>
      <c r="AI921">
        <f>(AJ921 - AK921 - DI921*1E3/(8.314*(DK921+273.15)) * AM921/DH921 * AL921) * DH921/(100*CV921) * (1000 - DE921)/1000</f>
        <v>0</v>
      </c>
      <c r="AJ921">
        <v>672.9364824470252</v>
      </c>
      <c r="AK921">
        <v>640.1204727272726</v>
      </c>
      <c r="AL921">
        <v>3.367738248813023</v>
      </c>
      <c r="AM921">
        <v>65.19830144557284</v>
      </c>
      <c r="AN921">
        <f>(AP921 - AO921 + DI921*1E3/(8.314*(DK921+273.15)) * AR921/DH921 * AQ921) * DH921/(100*CV921) * 1000/(1000 - AP921)</f>
        <v>0</v>
      </c>
      <c r="AO921">
        <v>19.66440733319493</v>
      </c>
      <c r="AP921">
        <v>23.56427454545454</v>
      </c>
      <c r="AQ921">
        <v>0.006121100861472953</v>
      </c>
      <c r="AR921">
        <v>84.68827923057005</v>
      </c>
      <c r="AS921">
        <v>7</v>
      </c>
      <c r="AT921">
        <v>1</v>
      </c>
      <c r="AU921">
        <f>IF(AS921*$H$13&gt;=AW921,1.0,(AW921/(AW921-AS921*$H$13)))</f>
        <v>0</v>
      </c>
      <c r="AV921">
        <f>(AU921-1)*100</f>
        <v>0</v>
      </c>
      <c r="AW921">
        <f>MAX(0,($B$13+$C$13*DP921)/(1+$D$13*DP921)*DI921/(DK921+273)*$E$13)</f>
        <v>0</v>
      </c>
      <c r="AX921" t="s">
        <v>417</v>
      </c>
      <c r="AY921" t="s">
        <v>417</v>
      </c>
      <c r="AZ921">
        <v>0</v>
      </c>
      <c r="BA921">
        <v>0</v>
      </c>
      <c r="BB921">
        <f>1-AZ921/BA921</f>
        <v>0</v>
      </c>
      <c r="BC921">
        <v>0</v>
      </c>
      <c r="BD921" t="s">
        <v>417</v>
      </c>
      <c r="BE921" t="s">
        <v>417</v>
      </c>
      <c r="BF921">
        <v>0</v>
      </c>
      <c r="BG921">
        <v>0</v>
      </c>
      <c r="BH921">
        <f>1-BF921/BG921</f>
        <v>0</v>
      </c>
      <c r="BI921">
        <v>0.5</v>
      </c>
      <c r="BJ921">
        <f>CS921</f>
        <v>0</v>
      </c>
      <c r="BK921">
        <f>L921</f>
        <v>0</v>
      </c>
      <c r="BL921">
        <f>BH921*BI921*BJ921</f>
        <v>0</v>
      </c>
      <c r="BM921">
        <f>(BK921-BC921)/BJ921</f>
        <v>0</v>
      </c>
      <c r="BN921">
        <f>(BA921-BG921)/BG921</f>
        <v>0</v>
      </c>
      <c r="BO921">
        <f>AZ921/(BB921+AZ921/BG921)</f>
        <v>0</v>
      </c>
      <c r="BP921" t="s">
        <v>417</v>
      </c>
      <c r="BQ921">
        <v>0</v>
      </c>
      <c r="BR921">
        <f>IF(BQ921&lt;&gt;0, BQ921, BO921)</f>
        <v>0</v>
      </c>
      <c r="BS921">
        <f>1-BR921/BG921</f>
        <v>0</v>
      </c>
      <c r="BT921">
        <f>(BG921-BF921)/(BG921-BR921)</f>
        <v>0</v>
      </c>
      <c r="BU921">
        <f>(BA921-BG921)/(BA921-BR921)</f>
        <v>0</v>
      </c>
      <c r="BV921">
        <f>(BG921-BF921)/(BG921-AZ921)</f>
        <v>0</v>
      </c>
      <c r="BW921">
        <f>(BA921-BG921)/(BA921-AZ921)</f>
        <v>0</v>
      </c>
      <c r="BX921">
        <f>(BT921*BR921/BF921)</f>
        <v>0</v>
      </c>
      <c r="BY921">
        <f>(1-BX921)</f>
        <v>0</v>
      </c>
      <c r="BZ921">
        <v>1394</v>
      </c>
      <c r="CA921">
        <v>300</v>
      </c>
      <c r="CB921">
        <v>300</v>
      </c>
      <c r="CC921">
        <v>300</v>
      </c>
      <c r="CD921">
        <v>10389.3</v>
      </c>
      <c r="CE921">
        <v>1221.96</v>
      </c>
      <c r="CF921">
        <v>-0.00688733</v>
      </c>
      <c r="CG921">
        <v>0.34</v>
      </c>
      <c r="CH921" t="s">
        <v>417</v>
      </c>
      <c r="CI921" t="s">
        <v>417</v>
      </c>
      <c r="CJ921" t="s">
        <v>417</v>
      </c>
      <c r="CK921" t="s">
        <v>417</v>
      </c>
      <c r="CL921" t="s">
        <v>417</v>
      </c>
      <c r="CM921" t="s">
        <v>417</v>
      </c>
      <c r="CN921" t="s">
        <v>417</v>
      </c>
      <c r="CO921" t="s">
        <v>417</v>
      </c>
      <c r="CP921" t="s">
        <v>417</v>
      </c>
      <c r="CQ921" t="s">
        <v>417</v>
      </c>
      <c r="CR921">
        <f>$B$11*DQ921+$C$11*DR921+$F$11*EC921*(1-EF921)</f>
        <v>0</v>
      </c>
      <c r="CS921">
        <f>CR921*CT921</f>
        <v>0</v>
      </c>
      <c r="CT921">
        <f>($B$11*$D$9+$C$11*$D$9+$F$11*((EP921+EH921)/MAX(EP921+EH921+EQ921, 0.1)*$I$9+EQ921/MAX(EP921+EH921+EQ921, 0.1)*$J$9))/($B$11+$C$11+$F$11)</f>
        <v>0</v>
      </c>
      <c r="CU921">
        <f>($B$11*$K$9+$C$11*$K$9+$F$11*((EP921+EH921)/MAX(EP921+EH921+EQ921, 0.1)*$P$9+EQ921/MAX(EP921+EH921+EQ921, 0.1)*$Q$9))/($B$11+$C$11+$F$11)</f>
        <v>0</v>
      </c>
      <c r="CV921">
        <v>6</v>
      </c>
      <c r="CW921">
        <v>0.5</v>
      </c>
      <c r="CX921" t="s">
        <v>418</v>
      </c>
      <c r="CY921">
        <v>2</v>
      </c>
      <c r="CZ921" t="b">
        <v>1</v>
      </c>
      <c r="DA921">
        <v>1658954641.214286</v>
      </c>
      <c r="DB921">
        <v>601.1006785714287</v>
      </c>
      <c r="DC921">
        <v>642.6651071428571</v>
      </c>
      <c r="DD921">
        <v>23.54504642857143</v>
      </c>
      <c r="DE921">
        <v>19.60213571428571</v>
      </c>
      <c r="DF921">
        <v>603.9568571428571</v>
      </c>
      <c r="DG921">
        <v>23.63241785714285</v>
      </c>
      <c r="DH921">
        <v>500.0407142857143</v>
      </c>
      <c r="DI921">
        <v>90.33374999999999</v>
      </c>
      <c r="DJ921">
        <v>0.1000076892857143</v>
      </c>
      <c r="DK921">
        <v>27.18596428571428</v>
      </c>
      <c r="DL921">
        <v>27.29345</v>
      </c>
      <c r="DM921">
        <v>999.9000000000002</v>
      </c>
      <c r="DN921">
        <v>0</v>
      </c>
      <c r="DO921">
        <v>0</v>
      </c>
      <c r="DP921">
        <v>10006.17857142857</v>
      </c>
      <c r="DQ921">
        <v>0</v>
      </c>
      <c r="DR921">
        <v>11.24069642857143</v>
      </c>
      <c r="DS921">
        <v>-41.56432857142857</v>
      </c>
      <c r="DT921">
        <v>615.5948214285714</v>
      </c>
      <c r="DU921">
        <v>655.5152857142858</v>
      </c>
      <c r="DV921">
        <v>3.942908214285715</v>
      </c>
      <c r="DW921">
        <v>642.6651071428571</v>
      </c>
      <c r="DX921">
        <v>19.60213571428571</v>
      </c>
      <c r="DY921">
        <v>2.126911785714285</v>
      </c>
      <c r="DZ921">
        <v>1.770734642857143</v>
      </c>
      <c r="EA921">
        <v>18.422175</v>
      </c>
      <c r="EB921">
        <v>15.53076071428571</v>
      </c>
      <c r="EC921">
        <v>1999.998214285715</v>
      </c>
      <c r="ED921">
        <v>0.9800006071428571</v>
      </c>
      <c r="EE921">
        <v>0.01999889285714286</v>
      </c>
      <c r="EF921">
        <v>0</v>
      </c>
      <c r="EG921">
        <v>582.6504285714285</v>
      </c>
      <c r="EH921">
        <v>5.00097</v>
      </c>
      <c r="EI921">
        <v>11740.36428571428</v>
      </c>
      <c r="EJ921">
        <v>16707.56428571428</v>
      </c>
      <c r="EK921">
        <v>39.95274999999999</v>
      </c>
      <c r="EL921">
        <v>39.96399999999999</v>
      </c>
      <c r="EM921">
        <v>39.82324999999999</v>
      </c>
      <c r="EN921">
        <v>39.98857142857141</v>
      </c>
      <c r="EO921">
        <v>40.45949999999999</v>
      </c>
      <c r="EP921">
        <v>1955.0975</v>
      </c>
      <c r="EQ921">
        <v>39.9</v>
      </c>
      <c r="ER921">
        <v>0</v>
      </c>
      <c r="ES921">
        <v>5443.200000047684</v>
      </c>
      <c r="ET921">
        <v>0</v>
      </c>
      <c r="EU921">
        <v>582.79988</v>
      </c>
      <c r="EV921">
        <v>14.55007689786273</v>
      </c>
      <c r="EW921">
        <v>277.5692302692722</v>
      </c>
      <c r="EX921">
        <v>11743.692</v>
      </c>
      <c r="EY921">
        <v>15</v>
      </c>
      <c r="EZ921">
        <v>1658949246.1</v>
      </c>
      <c r="FA921" t="s">
        <v>1397</v>
      </c>
      <c r="FB921">
        <v>1658949228.6</v>
      </c>
      <c r="FC921">
        <v>1658949246.1</v>
      </c>
      <c r="FD921">
        <v>1</v>
      </c>
      <c r="FE921">
        <v>1.075</v>
      </c>
      <c r="FF921">
        <v>0.018</v>
      </c>
      <c r="FG921">
        <v>-2.327</v>
      </c>
      <c r="FH921">
        <v>-0.178</v>
      </c>
      <c r="FI921">
        <v>420</v>
      </c>
      <c r="FJ921">
        <v>13</v>
      </c>
      <c r="FK921">
        <v>0.09</v>
      </c>
      <c r="FL921">
        <v>0.02</v>
      </c>
      <c r="FM921">
        <v>-41.36026341463415</v>
      </c>
      <c r="FN921">
        <v>-4.132131010452933</v>
      </c>
      <c r="FO921">
        <v>0.4146465269600693</v>
      </c>
      <c r="FP921">
        <v>0</v>
      </c>
      <c r="FQ921">
        <v>581.9934705882354</v>
      </c>
      <c r="FR921">
        <v>14.59627196110086</v>
      </c>
      <c r="FS921">
        <v>1.44914656903528</v>
      </c>
      <c r="FT921">
        <v>0</v>
      </c>
      <c r="FU921">
        <v>3.945747560975609</v>
      </c>
      <c r="FV921">
        <v>-0.2893237630661957</v>
      </c>
      <c r="FW921">
        <v>0.04611452719524948</v>
      </c>
      <c r="FX921">
        <v>0</v>
      </c>
      <c r="FY921">
        <v>0</v>
      </c>
      <c r="FZ921">
        <v>3</v>
      </c>
      <c r="GA921" t="s">
        <v>439</v>
      </c>
      <c r="GB921">
        <v>2.98363</v>
      </c>
      <c r="GC921">
        <v>2.71565</v>
      </c>
      <c r="GD921">
        <v>0.126708</v>
      </c>
      <c r="GE921">
        <v>0.130792</v>
      </c>
      <c r="GF921">
        <v>0.10614</v>
      </c>
      <c r="GG921">
        <v>0.0918474</v>
      </c>
      <c r="GH921">
        <v>27705.1</v>
      </c>
      <c r="GI921">
        <v>27680.2</v>
      </c>
      <c r="GJ921">
        <v>29482.5</v>
      </c>
      <c r="GK921">
        <v>29449.2</v>
      </c>
      <c r="GL921">
        <v>34905.6</v>
      </c>
      <c r="GM921">
        <v>35555.1</v>
      </c>
      <c r="GN921">
        <v>41527.6</v>
      </c>
      <c r="GO921">
        <v>41967.6</v>
      </c>
      <c r="GP921">
        <v>1.93722</v>
      </c>
      <c r="GQ921">
        <v>1.91462</v>
      </c>
      <c r="GR921">
        <v>0.119694</v>
      </c>
      <c r="GS921">
        <v>0</v>
      </c>
      <c r="GT921">
        <v>25.3272</v>
      </c>
      <c r="GU921">
        <v>999.9</v>
      </c>
      <c r="GV921">
        <v>50.3</v>
      </c>
      <c r="GW921">
        <v>31.5</v>
      </c>
      <c r="GX921">
        <v>25.8431</v>
      </c>
      <c r="GY921">
        <v>63.0237</v>
      </c>
      <c r="GZ921">
        <v>33.754</v>
      </c>
      <c r="HA921">
        <v>1</v>
      </c>
      <c r="HB921">
        <v>-0.0994182</v>
      </c>
      <c r="HC921">
        <v>0.191544</v>
      </c>
      <c r="HD921">
        <v>20.3329</v>
      </c>
      <c r="HE921">
        <v>5.21714</v>
      </c>
      <c r="HF921">
        <v>12.0099</v>
      </c>
      <c r="HG921">
        <v>4.98895</v>
      </c>
      <c r="HH921">
        <v>3.28845</v>
      </c>
      <c r="HI921">
        <v>9999</v>
      </c>
      <c r="HJ921">
        <v>9999</v>
      </c>
      <c r="HK921">
        <v>9999</v>
      </c>
      <c r="HL921">
        <v>158.3</v>
      </c>
      <c r="HM921">
        <v>1.86744</v>
      </c>
      <c r="HN921">
        <v>1.86646</v>
      </c>
      <c r="HO921">
        <v>1.86585</v>
      </c>
      <c r="HP921">
        <v>1.86584</v>
      </c>
      <c r="HQ921">
        <v>1.86768</v>
      </c>
      <c r="HR921">
        <v>1.87014</v>
      </c>
      <c r="HS921">
        <v>1.86875</v>
      </c>
      <c r="HT921">
        <v>1.87026</v>
      </c>
      <c r="HU921">
        <v>0</v>
      </c>
      <c r="HV921">
        <v>0</v>
      </c>
      <c r="HW921">
        <v>0</v>
      </c>
      <c r="HX921">
        <v>0</v>
      </c>
      <c r="HY921" t="s">
        <v>421</v>
      </c>
      <c r="HZ921" t="s">
        <v>422</v>
      </c>
      <c r="IA921" t="s">
        <v>423</v>
      </c>
      <c r="IB921" t="s">
        <v>423</v>
      </c>
      <c r="IC921" t="s">
        <v>423</v>
      </c>
      <c r="ID921" t="s">
        <v>423</v>
      </c>
      <c r="IE921">
        <v>0</v>
      </c>
      <c r="IF921">
        <v>100</v>
      </c>
      <c r="IG921">
        <v>100</v>
      </c>
      <c r="IH921">
        <v>-2.928</v>
      </c>
      <c r="II921">
        <v>-0.0871</v>
      </c>
      <c r="IJ921">
        <v>-0.9279119013753974</v>
      </c>
      <c r="IK921">
        <v>-0.003643892653284941</v>
      </c>
      <c r="IL921">
        <v>8.948238347276123E-07</v>
      </c>
      <c r="IM921">
        <v>-2.445980282225029E-10</v>
      </c>
      <c r="IN921">
        <v>-0.1764634167570225</v>
      </c>
      <c r="IO921">
        <v>-0.01042730378795286</v>
      </c>
      <c r="IP921">
        <v>0.00100284695746963</v>
      </c>
      <c r="IQ921">
        <v>-1.701466411570297E-05</v>
      </c>
      <c r="IR921">
        <v>2</v>
      </c>
      <c r="IS921">
        <v>2310</v>
      </c>
      <c r="IT921">
        <v>1</v>
      </c>
      <c r="IU921">
        <v>25</v>
      </c>
      <c r="IV921">
        <v>90.3</v>
      </c>
      <c r="IW921">
        <v>90</v>
      </c>
      <c r="IX921">
        <v>1.54419</v>
      </c>
      <c r="IY921">
        <v>2.22046</v>
      </c>
      <c r="IZ921">
        <v>1.39648</v>
      </c>
      <c r="JA921">
        <v>2.34985</v>
      </c>
      <c r="JB921">
        <v>1.49536</v>
      </c>
      <c r="JC921">
        <v>2.3645</v>
      </c>
      <c r="JD921">
        <v>36.1754</v>
      </c>
      <c r="JE921">
        <v>24.1663</v>
      </c>
      <c r="JF921">
        <v>18</v>
      </c>
      <c r="JG921">
        <v>502.653</v>
      </c>
      <c r="JH921">
        <v>444.317</v>
      </c>
      <c r="JI921">
        <v>25.0004</v>
      </c>
      <c r="JJ921">
        <v>26.1559</v>
      </c>
      <c r="JK921">
        <v>30.0002</v>
      </c>
      <c r="JL921">
        <v>26.1258</v>
      </c>
      <c r="JM921">
        <v>26.0661</v>
      </c>
      <c r="JN921">
        <v>30.8941</v>
      </c>
      <c r="JO921">
        <v>27.7192</v>
      </c>
      <c r="JP921">
        <v>73.59869999999999</v>
      </c>
      <c r="JQ921">
        <v>25</v>
      </c>
      <c r="JR921">
        <v>687.607</v>
      </c>
      <c r="JS921">
        <v>19.7664</v>
      </c>
      <c r="JT921">
        <v>100.819</v>
      </c>
      <c r="JU921">
        <v>100.79</v>
      </c>
    </row>
    <row r="922" spans="1:281">
      <c r="A922">
        <v>906</v>
      </c>
      <c r="B922">
        <v>1658954654</v>
      </c>
      <c r="C922">
        <v>13016</v>
      </c>
      <c r="D922" t="s">
        <v>2250</v>
      </c>
      <c r="E922" t="s">
        <v>2251</v>
      </c>
      <c r="F922">
        <v>5</v>
      </c>
      <c r="G922" t="s">
        <v>2169</v>
      </c>
      <c r="H922" t="s">
        <v>416</v>
      </c>
      <c r="I922">
        <v>1658954646.5</v>
      </c>
      <c r="J922">
        <f>(K922)/1000</f>
        <v>0</v>
      </c>
      <c r="K922">
        <f>IF(CZ922, AN922, AH922)</f>
        <v>0</v>
      </c>
      <c r="L922">
        <f>IF(CZ922, AI922, AG922)</f>
        <v>0</v>
      </c>
      <c r="M922">
        <f>DB922 - IF(AU922&gt;1, L922*CV922*100.0/(AW922*DP922), 0)</f>
        <v>0</v>
      </c>
      <c r="N922">
        <f>((T922-J922/2)*M922-L922)/(T922+J922/2)</f>
        <v>0</v>
      </c>
      <c r="O922">
        <f>N922*(DI922+DJ922)/1000.0</f>
        <v>0</v>
      </c>
      <c r="P922">
        <f>(DB922 - IF(AU922&gt;1, L922*CV922*100.0/(AW922*DP922), 0))*(DI922+DJ922)/1000.0</f>
        <v>0</v>
      </c>
      <c r="Q922">
        <f>2.0/((1/S922-1/R922)+SIGN(S922)*SQRT((1/S922-1/R922)*(1/S922-1/R922) + 4*CW922/((CW922+1)*(CW922+1))*(2*1/S922*1/R922-1/R922*1/R922)))</f>
        <v>0</v>
      </c>
      <c r="R922">
        <f>IF(LEFT(CX922,1)&lt;&gt;"0",IF(LEFT(CX922,1)="1",3.0,CY922),$D$5+$E$5*(DP922*DI922/($K$5*1000))+$F$5*(DP922*DI922/($K$5*1000))*MAX(MIN(CV922,$J$5),$I$5)*MAX(MIN(CV922,$J$5),$I$5)+$G$5*MAX(MIN(CV922,$J$5),$I$5)*(DP922*DI922/($K$5*1000))+$H$5*(DP922*DI922/($K$5*1000))*(DP922*DI922/($K$5*1000)))</f>
        <v>0</v>
      </c>
      <c r="S922">
        <f>J922*(1000-(1000*0.61365*exp(17.502*W922/(240.97+W922))/(DI922+DJ922)+DD922)/2)/(1000*0.61365*exp(17.502*W922/(240.97+W922))/(DI922+DJ922)-DD922)</f>
        <v>0</v>
      </c>
      <c r="T922">
        <f>1/((CW922+1)/(Q922/1.6)+1/(R922/1.37)) + CW922/((CW922+1)/(Q922/1.6) + CW922/(R922/1.37))</f>
        <v>0</v>
      </c>
      <c r="U922">
        <f>(CR922*CU922)</f>
        <v>0</v>
      </c>
      <c r="V922">
        <f>(DK922+(U922+2*0.95*5.67E-8*(((DK922+$B$7)+273)^4-(DK922+273)^4)-44100*J922)/(1.84*29.3*R922+8*0.95*5.67E-8*(DK922+273)^3))</f>
        <v>0</v>
      </c>
      <c r="W922">
        <f>($C$7*DL922+$D$7*DM922+$E$7*V922)</f>
        <v>0</v>
      </c>
      <c r="X922">
        <f>0.61365*exp(17.502*W922/(240.97+W922))</f>
        <v>0</v>
      </c>
      <c r="Y922">
        <f>(Z922/AA922*100)</f>
        <v>0</v>
      </c>
      <c r="Z922">
        <f>DD922*(DI922+DJ922)/1000</f>
        <v>0</v>
      </c>
      <c r="AA922">
        <f>0.61365*exp(17.502*DK922/(240.97+DK922))</f>
        <v>0</v>
      </c>
      <c r="AB922">
        <f>(X922-DD922*(DI922+DJ922)/1000)</f>
        <v>0</v>
      </c>
      <c r="AC922">
        <f>(-J922*44100)</f>
        <v>0</v>
      </c>
      <c r="AD922">
        <f>2*29.3*R922*0.92*(DK922-W922)</f>
        <v>0</v>
      </c>
      <c r="AE922">
        <f>2*0.95*5.67E-8*(((DK922+$B$7)+273)^4-(W922+273)^4)</f>
        <v>0</v>
      </c>
      <c r="AF922">
        <f>U922+AE922+AC922+AD922</f>
        <v>0</v>
      </c>
      <c r="AG922">
        <f>DH922*AU922*(DC922-DB922*(1000-AU922*DE922)/(1000-AU922*DD922))/(100*CV922)</f>
        <v>0</v>
      </c>
      <c r="AH922">
        <f>1000*DH922*AU922*(DD922-DE922)/(100*CV922*(1000-AU922*DD922))</f>
        <v>0</v>
      </c>
      <c r="AI922">
        <f>(AJ922 - AK922 - DI922*1E3/(8.314*(DK922+273.15)) * AM922/DH922 * AL922) * DH922/(100*CV922) * (1000 - DE922)/1000</f>
        <v>0</v>
      </c>
      <c r="AJ922">
        <v>690.0650589294478</v>
      </c>
      <c r="AK922">
        <v>656.8807939393938</v>
      </c>
      <c r="AL922">
        <v>3.361551228354027</v>
      </c>
      <c r="AM922">
        <v>65.19830144557284</v>
      </c>
      <c r="AN922">
        <f>(AP922 - AO922 + DI922*1E3/(8.314*(DK922+273.15)) * AR922/DH922 * AQ922) * DH922/(100*CV922) * 1000/(1000 - AP922)</f>
        <v>0</v>
      </c>
      <c r="AO922">
        <v>19.70515515004664</v>
      </c>
      <c r="AP922">
        <v>23.60258666666666</v>
      </c>
      <c r="AQ922">
        <v>0.009515793958154493</v>
      </c>
      <c r="AR922">
        <v>84.68827923057005</v>
      </c>
      <c r="AS922">
        <v>7</v>
      </c>
      <c r="AT922">
        <v>1</v>
      </c>
      <c r="AU922">
        <f>IF(AS922*$H$13&gt;=AW922,1.0,(AW922/(AW922-AS922*$H$13)))</f>
        <v>0</v>
      </c>
      <c r="AV922">
        <f>(AU922-1)*100</f>
        <v>0</v>
      </c>
      <c r="AW922">
        <f>MAX(0,($B$13+$C$13*DP922)/(1+$D$13*DP922)*DI922/(DK922+273)*$E$13)</f>
        <v>0</v>
      </c>
      <c r="AX922" t="s">
        <v>417</v>
      </c>
      <c r="AY922" t="s">
        <v>417</v>
      </c>
      <c r="AZ922">
        <v>0</v>
      </c>
      <c r="BA922">
        <v>0</v>
      </c>
      <c r="BB922">
        <f>1-AZ922/BA922</f>
        <v>0</v>
      </c>
      <c r="BC922">
        <v>0</v>
      </c>
      <c r="BD922" t="s">
        <v>417</v>
      </c>
      <c r="BE922" t="s">
        <v>417</v>
      </c>
      <c r="BF922">
        <v>0</v>
      </c>
      <c r="BG922">
        <v>0</v>
      </c>
      <c r="BH922">
        <f>1-BF922/BG922</f>
        <v>0</v>
      </c>
      <c r="BI922">
        <v>0.5</v>
      </c>
      <c r="BJ922">
        <f>CS922</f>
        <v>0</v>
      </c>
      <c r="BK922">
        <f>L922</f>
        <v>0</v>
      </c>
      <c r="BL922">
        <f>BH922*BI922*BJ922</f>
        <v>0</v>
      </c>
      <c r="BM922">
        <f>(BK922-BC922)/BJ922</f>
        <v>0</v>
      </c>
      <c r="BN922">
        <f>(BA922-BG922)/BG922</f>
        <v>0</v>
      </c>
      <c r="BO922">
        <f>AZ922/(BB922+AZ922/BG922)</f>
        <v>0</v>
      </c>
      <c r="BP922" t="s">
        <v>417</v>
      </c>
      <c r="BQ922">
        <v>0</v>
      </c>
      <c r="BR922">
        <f>IF(BQ922&lt;&gt;0, BQ922, BO922)</f>
        <v>0</v>
      </c>
      <c r="BS922">
        <f>1-BR922/BG922</f>
        <v>0</v>
      </c>
      <c r="BT922">
        <f>(BG922-BF922)/(BG922-BR922)</f>
        <v>0</v>
      </c>
      <c r="BU922">
        <f>(BA922-BG922)/(BA922-BR922)</f>
        <v>0</v>
      </c>
      <c r="BV922">
        <f>(BG922-BF922)/(BG922-AZ922)</f>
        <v>0</v>
      </c>
      <c r="BW922">
        <f>(BA922-BG922)/(BA922-AZ922)</f>
        <v>0</v>
      </c>
      <c r="BX922">
        <f>(BT922*BR922/BF922)</f>
        <v>0</v>
      </c>
      <c r="BY922">
        <f>(1-BX922)</f>
        <v>0</v>
      </c>
      <c r="BZ922">
        <v>1394</v>
      </c>
      <c r="CA922">
        <v>300</v>
      </c>
      <c r="CB922">
        <v>300</v>
      </c>
      <c r="CC922">
        <v>300</v>
      </c>
      <c r="CD922">
        <v>10389.3</v>
      </c>
      <c r="CE922">
        <v>1221.96</v>
      </c>
      <c r="CF922">
        <v>-0.00688733</v>
      </c>
      <c r="CG922">
        <v>0.34</v>
      </c>
      <c r="CH922" t="s">
        <v>417</v>
      </c>
      <c r="CI922" t="s">
        <v>417</v>
      </c>
      <c r="CJ922" t="s">
        <v>417</v>
      </c>
      <c r="CK922" t="s">
        <v>417</v>
      </c>
      <c r="CL922" t="s">
        <v>417</v>
      </c>
      <c r="CM922" t="s">
        <v>417</v>
      </c>
      <c r="CN922" t="s">
        <v>417</v>
      </c>
      <c r="CO922" t="s">
        <v>417</v>
      </c>
      <c r="CP922" t="s">
        <v>417</v>
      </c>
      <c r="CQ922" t="s">
        <v>417</v>
      </c>
      <c r="CR922">
        <f>$B$11*DQ922+$C$11*DR922+$F$11*EC922*(1-EF922)</f>
        <v>0</v>
      </c>
      <c r="CS922">
        <f>CR922*CT922</f>
        <v>0</v>
      </c>
      <c r="CT922">
        <f>($B$11*$D$9+$C$11*$D$9+$F$11*((EP922+EH922)/MAX(EP922+EH922+EQ922, 0.1)*$I$9+EQ922/MAX(EP922+EH922+EQ922, 0.1)*$J$9))/($B$11+$C$11+$F$11)</f>
        <v>0</v>
      </c>
      <c r="CU922">
        <f>($B$11*$K$9+$C$11*$K$9+$F$11*((EP922+EH922)/MAX(EP922+EH922+EQ922, 0.1)*$P$9+EQ922/MAX(EP922+EH922+EQ922, 0.1)*$Q$9))/($B$11+$C$11+$F$11)</f>
        <v>0</v>
      </c>
      <c r="CV922">
        <v>6</v>
      </c>
      <c r="CW922">
        <v>0.5</v>
      </c>
      <c r="CX922" t="s">
        <v>418</v>
      </c>
      <c r="CY922">
        <v>2</v>
      </c>
      <c r="CZ922" t="b">
        <v>1</v>
      </c>
      <c r="DA922">
        <v>1658954646.5</v>
      </c>
      <c r="DB922">
        <v>618.432925925926</v>
      </c>
      <c r="DC922">
        <v>660.3377777777778</v>
      </c>
      <c r="DD922">
        <v>23.557</v>
      </c>
      <c r="DE922">
        <v>19.65242222222222</v>
      </c>
      <c r="DF922">
        <v>621.3381851851851</v>
      </c>
      <c r="DG922">
        <v>23.64428148148149</v>
      </c>
      <c r="DH922">
        <v>500.0619259259259</v>
      </c>
      <c r="DI922">
        <v>90.33530740740741</v>
      </c>
      <c r="DJ922">
        <v>0.1000830222222222</v>
      </c>
      <c r="DK922">
        <v>27.18995555555556</v>
      </c>
      <c r="DL922">
        <v>27.29163703703704</v>
      </c>
      <c r="DM922">
        <v>999.9000000000001</v>
      </c>
      <c r="DN922">
        <v>0</v>
      </c>
      <c r="DO922">
        <v>0</v>
      </c>
      <c r="DP922">
        <v>9995.208148148147</v>
      </c>
      <c r="DQ922">
        <v>0</v>
      </c>
      <c r="DR922">
        <v>11.2415</v>
      </c>
      <c r="DS922">
        <v>-41.90474814814815</v>
      </c>
      <c r="DT922">
        <v>633.353074074074</v>
      </c>
      <c r="DU922">
        <v>673.5759259259257</v>
      </c>
      <c r="DV922">
        <v>3.904578888888889</v>
      </c>
      <c r="DW922">
        <v>660.3377777777778</v>
      </c>
      <c r="DX922">
        <v>19.65242222222222</v>
      </c>
      <c r="DY922">
        <v>2.128028888888889</v>
      </c>
      <c r="DZ922">
        <v>1.775307777777778</v>
      </c>
      <c r="EA922">
        <v>18.43053703703704</v>
      </c>
      <c r="EB922">
        <v>15.5709925925926</v>
      </c>
      <c r="EC922">
        <v>1999.995185185185</v>
      </c>
      <c r="ED922">
        <v>0.9800001111111111</v>
      </c>
      <c r="EE922">
        <v>0.01999938888888889</v>
      </c>
      <c r="EF922">
        <v>0</v>
      </c>
      <c r="EG922">
        <v>583.9264814814815</v>
      </c>
      <c r="EH922">
        <v>5.00097</v>
      </c>
      <c r="EI922">
        <v>11764.22222222222</v>
      </c>
      <c r="EJ922">
        <v>16707.52962962963</v>
      </c>
      <c r="EK922">
        <v>39.92092592592593</v>
      </c>
      <c r="EL922">
        <v>39.94166666666666</v>
      </c>
      <c r="EM922">
        <v>39.79133333333333</v>
      </c>
      <c r="EN922">
        <v>39.93959259259259</v>
      </c>
      <c r="EO922">
        <v>40.43018518518519</v>
      </c>
      <c r="EP922">
        <v>1955.094444444445</v>
      </c>
      <c r="EQ922">
        <v>39.9</v>
      </c>
      <c r="ER922">
        <v>0</v>
      </c>
      <c r="ES922">
        <v>5448</v>
      </c>
      <c r="ET922">
        <v>0</v>
      </c>
      <c r="EU922">
        <v>584.0039200000001</v>
      </c>
      <c r="EV922">
        <v>15.97315385041957</v>
      </c>
      <c r="EW922">
        <v>261.9846152892649</v>
      </c>
      <c r="EX922">
        <v>11765.208</v>
      </c>
      <c r="EY922">
        <v>15</v>
      </c>
      <c r="EZ922">
        <v>1658949246.1</v>
      </c>
      <c r="FA922" t="s">
        <v>1397</v>
      </c>
      <c r="FB922">
        <v>1658949228.6</v>
      </c>
      <c r="FC922">
        <v>1658949246.1</v>
      </c>
      <c r="FD922">
        <v>1</v>
      </c>
      <c r="FE922">
        <v>1.075</v>
      </c>
      <c r="FF922">
        <v>0.018</v>
      </c>
      <c r="FG922">
        <v>-2.327</v>
      </c>
      <c r="FH922">
        <v>-0.178</v>
      </c>
      <c r="FI922">
        <v>420</v>
      </c>
      <c r="FJ922">
        <v>13</v>
      </c>
      <c r="FK922">
        <v>0.09</v>
      </c>
      <c r="FL922">
        <v>0.02</v>
      </c>
      <c r="FM922">
        <v>-41.72228780487805</v>
      </c>
      <c r="FN922">
        <v>-3.75374216027869</v>
      </c>
      <c r="FO922">
        <v>0.3727560833254859</v>
      </c>
      <c r="FP922">
        <v>0</v>
      </c>
      <c r="FQ922">
        <v>583.1815294117648</v>
      </c>
      <c r="FR922">
        <v>14.95865546670262</v>
      </c>
      <c r="FS922">
        <v>1.48368946400705</v>
      </c>
      <c r="FT922">
        <v>0</v>
      </c>
      <c r="FU922">
        <v>3.929329024390244</v>
      </c>
      <c r="FV922">
        <v>-0.4817571428571492</v>
      </c>
      <c r="FW922">
        <v>0.05300470535048835</v>
      </c>
      <c r="FX922">
        <v>0</v>
      </c>
      <c r="FY922">
        <v>0</v>
      </c>
      <c r="FZ922">
        <v>3</v>
      </c>
      <c r="GA922" t="s">
        <v>439</v>
      </c>
      <c r="GB922">
        <v>2.9835</v>
      </c>
      <c r="GC922">
        <v>2.71557</v>
      </c>
      <c r="GD922">
        <v>0.128996</v>
      </c>
      <c r="GE922">
        <v>0.133039</v>
      </c>
      <c r="GF922">
        <v>0.106253</v>
      </c>
      <c r="GG922">
        <v>0.0918722</v>
      </c>
      <c r="GH922">
        <v>27632.7</v>
      </c>
      <c r="GI922">
        <v>27609.1</v>
      </c>
      <c r="GJ922">
        <v>29482.7</v>
      </c>
      <c r="GK922">
        <v>29449.6</v>
      </c>
      <c r="GL922">
        <v>34901.2</v>
      </c>
      <c r="GM922">
        <v>35554.7</v>
      </c>
      <c r="GN922">
        <v>41527.6</v>
      </c>
      <c r="GO922">
        <v>41968.3</v>
      </c>
      <c r="GP922">
        <v>1.93743</v>
      </c>
      <c r="GQ922">
        <v>1.91497</v>
      </c>
      <c r="GR922">
        <v>0.120476</v>
      </c>
      <c r="GS922">
        <v>0</v>
      </c>
      <c r="GT922">
        <v>25.3299</v>
      </c>
      <c r="GU922">
        <v>999.9</v>
      </c>
      <c r="GV922">
        <v>50.3</v>
      </c>
      <c r="GW922">
        <v>31.5</v>
      </c>
      <c r="GX922">
        <v>25.8452</v>
      </c>
      <c r="GY922">
        <v>62.8537</v>
      </c>
      <c r="GZ922">
        <v>33.9303</v>
      </c>
      <c r="HA922">
        <v>1</v>
      </c>
      <c r="HB922">
        <v>-0.0996138</v>
      </c>
      <c r="HC922">
        <v>0.194749</v>
      </c>
      <c r="HD922">
        <v>20.333</v>
      </c>
      <c r="HE922">
        <v>5.21744</v>
      </c>
      <c r="HF922">
        <v>12.0098</v>
      </c>
      <c r="HG922">
        <v>4.98905</v>
      </c>
      <c r="HH922">
        <v>3.28858</v>
      </c>
      <c r="HI922">
        <v>9999</v>
      </c>
      <c r="HJ922">
        <v>9999</v>
      </c>
      <c r="HK922">
        <v>9999</v>
      </c>
      <c r="HL922">
        <v>158.3</v>
      </c>
      <c r="HM922">
        <v>1.86744</v>
      </c>
      <c r="HN922">
        <v>1.86646</v>
      </c>
      <c r="HO922">
        <v>1.86586</v>
      </c>
      <c r="HP922">
        <v>1.86584</v>
      </c>
      <c r="HQ922">
        <v>1.86768</v>
      </c>
      <c r="HR922">
        <v>1.87013</v>
      </c>
      <c r="HS922">
        <v>1.86879</v>
      </c>
      <c r="HT922">
        <v>1.87027</v>
      </c>
      <c r="HU922">
        <v>0</v>
      </c>
      <c r="HV922">
        <v>0</v>
      </c>
      <c r="HW922">
        <v>0</v>
      </c>
      <c r="HX922">
        <v>0</v>
      </c>
      <c r="HY922" t="s">
        <v>421</v>
      </c>
      <c r="HZ922" t="s">
        <v>422</v>
      </c>
      <c r="IA922" t="s">
        <v>423</v>
      </c>
      <c r="IB922" t="s">
        <v>423</v>
      </c>
      <c r="IC922" t="s">
        <v>423</v>
      </c>
      <c r="ID922" t="s">
        <v>423</v>
      </c>
      <c r="IE922">
        <v>0</v>
      </c>
      <c r="IF922">
        <v>100</v>
      </c>
      <c r="IG922">
        <v>100</v>
      </c>
      <c r="IH922">
        <v>-2.975</v>
      </c>
      <c r="II922">
        <v>-0.08690000000000001</v>
      </c>
      <c r="IJ922">
        <v>-0.9279119013753974</v>
      </c>
      <c r="IK922">
        <v>-0.003643892653284941</v>
      </c>
      <c r="IL922">
        <v>8.948238347276123E-07</v>
      </c>
      <c r="IM922">
        <v>-2.445980282225029E-10</v>
      </c>
      <c r="IN922">
        <v>-0.1764634167570225</v>
      </c>
      <c r="IO922">
        <v>-0.01042730378795286</v>
      </c>
      <c r="IP922">
        <v>0.00100284695746963</v>
      </c>
      <c r="IQ922">
        <v>-1.701466411570297E-05</v>
      </c>
      <c r="IR922">
        <v>2</v>
      </c>
      <c r="IS922">
        <v>2310</v>
      </c>
      <c r="IT922">
        <v>1</v>
      </c>
      <c r="IU922">
        <v>25</v>
      </c>
      <c r="IV922">
        <v>90.40000000000001</v>
      </c>
      <c r="IW922">
        <v>90.09999999999999</v>
      </c>
      <c r="IX922">
        <v>1.57593</v>
      </c>
      <c r="IY922">
        <v>2.21436</v>
      </c>
      <c r="IZ922">
        <v>1.39648</v>
      </c>
      <c r="JA922">
        <v>2.34985</v>
      </c>
      <c r="JB922">
        <v>1.49536</v>
      </c>
      <c r="JC922">
        <v>2.3999</v>
      </c>
      <c r="JD922">
        <v>36.1754</v>
      </c>
      <c r="JE922">
        <v>24.1663</v>
      </c>
      <c r="JF922">
        <v>18</v>
      </c>
      <c r="JG922">
        <v>502.78</v>
      </c>
      <c r="JH922">
        <v>444.53</v>
      </c>
      <c r="JI922">
        <v>25.0006</v>
      </c>
      <c r="JJ922">
        <v>26.1581</v>
      </c>
      <c r="JK922">
        <v>30</v>
      </c>
      <c r="JL922">
        <v>26.1258</v>
      </c>
      <c r="JM922">
        <v>26.0661</v>
      </c>
      <c r="JN922">
        <v>31.5318</v>
      </c>
      <c r="JO922">
        <v>27.7192</v>
      </c>
      <c r="JP922">
        <v>73.22790000000001</v>
      </c>
      <c r="JQ922">
        <v>25</v>
      </c>
      <c r="JR922">
        <v>707.645</v>
      </c>
      <c r="JS922">
        <v>19.7605</v>
      </c>
      <c r="JT922">
        <v>100.82</v>
      </c>
      <c r="JU922">
        <v>100.792</v>
      </c>
    </row>
    <row r="923" spans="1:281">
      <c r="A923">
        <v>907</v>
      </c>
      <c r="B923">
        <v>1658954659</v>
      </c>
      <c r="C923">
        <v>13021</v>
      </c>
      <c r="D923" t="s">
        <v>2252</v>
      </c>
      <c r="E923" t="s">
        <v>2253</v>
      </c>
      <c r="F923">
        <v>5</v>
      </c>
      <c r="G923" t="s">
        <v>2169</v>
      </c>
      <c r="H923" t="s">
        <v>416</v>
      </c>
      <c r="I923">
        <v>1658954651.214286</v>
      </c>
      <c r="J923">
        <f>(K923)/1000</f>
        <v>0</v>
      </c>
      <c r="K923">
        <f>IF(CZ923, AN923, AH923)</f>
        <v>0</v>
      </c>
      <c r="L923">
        <f>IF(CZ923, AI923, AG923)</f>
        <v>0</v>
      </c>
      <c r="M923">
        <f>DB923 - IF(AU923&gt;1, L923*CV923*100.0/(AW923*DP923), 0)</f>
        <v>0</v>
      </c>
      <c r="N923">
        <f>((T923-J923/2)*M923-L923)/(T923+J923/2)</f>
        <v>0</v>
      </c>
      <c r="O923">
        <f>N923*(DI923+DJ923)/1000.0</f>
        <v>0</v>
      </c>
      <c r="P923">
        <f>(DB923 - IF(AU923&gt;1, L923*CV923*100.0/(AW923*DP923), 0))*(DI923+DJ923)/1000.0</f>
        <v>0</v>
      </c>
      <c r="Q923">
        <f>2.0/((1/S923-1/R923)+SIGN(S923)*SQRT((1/S923-1/R923)*(1/S923-1/R923) + 4*CW923/((CW923+1)*(CW923+1))*(2*1/S923*1/R923-1/R923*1/R923)))</f>
        <v>0</v>
      </c>
      <c r="R923">
        <f>IF(LEFT(CX923,1)&lt;&gt;"0",IF(LEFT(CX923,1)="1",3.0,CY923),$D$5+$E$5*(DP923*DI923/($K$5*1000))+$F$5*(DP923*DI923/($K$5*1000))*MAX(MIN(CV923,$J$5),$I$5)*MAX(MIN(CV923,$J$5),$I$5)+$G$5*MAX(MIN(CV923,$J$5),$I$5)*(DP923*DI923/($K$5*1000))+$H$5*(DP923*DI923/($K$5*1000))*(DP923*DI923/($K$5*1000)))</f>
        <v>0</v>
      </c>
      <c r="S923">
        <f>J923*(1000-(1000*0.61365*exp(17.502*W923/(240.97+W923))/(DI923+DJ923)+DD923)/2)/(1000*0.61365*exp(17.502*W923/(240.97+W923))/(DI923+DJ923)-DD923)</f>
        <v>0</v>
      </c>
      <c r="T923">
        <f>1/((CW923+1)/(Q923/1.6)+1/(R923/1.37)) + CW923/((CW923+1)/(Q923/1.6) + CW923/(R923/1.37))</f>
        <v>0</v>
      </c>
      <c r="U923">
        <f>(CR923*CU923)</f>
        <v>0</v>
      </c>
      <c r="V923">
        <f>(DK923+(U923+2*0.95*5.67E-8*(((DK923+$B$7)+273)^4-(DK923+273)^4)-44100*J923)/(1.84*29.3*R923+8*0.95*5.67E-8*(DK923+273)^3))</f>
        <v>0</v>
      </c>
      <c r="W923">
        <f>($C$7*DL923+$D$7*DM923+$E$7*V923)</f>
        <v>0</v>
      </c>
      <c r="X923">
        <f>0.61365*exp(17.502*W923/(240.97+W923))</f>
        <v>0</v>
      </c>
      <c r="Y923">
        <f>(Z923/AA923*100)</f>
        <v>0</v>
      </c>
      <c r="Z923">
        <f>DD923*(DI923+DJ923)/1000</f>
        <v>0</v>
      </c>
      <c r="AA923">
        <f>0.61365*exp(17.502*DK923/(240.97+DK923))</f>
        <v>0</v>
      </c>
      <c r="AB923">
        <f>(X923-DD923*(DI923+DJ923)/1000)</f>
        <v>0</v>
      </c>
      <c r="AC923">
        <f>(-J923*44100)</f>
        <v>0</v>
      </c>
      <c r="AD923">
        <f>2*29.3*R923*0.92*(DK923-W923)</f>
        <v>0</v>
      </c>
      <c r="AE923">
        <f>2*0.95*5.67E-8*(((DK923+$B$7)+273)^4-(W923+273)^4)</f>
        <v>0</v>
      </c>
      <c r="AF923">
        <f>U923+AE923+AC923+AD923</f>
        <v>0</v>
      </c>
      <c r="AG923">
        <f>DH923*AU923*(DC923-DB923*(1000-AU923*DE923)/(1000-AU923*DD923))/(100*CV923)</f>
        <v>0</v>
      </c>
      <c r="AH923">
        <f>1000*DH923*AU923*(DD923-DE923)/(100*CV923*(1000-AU923*DD923))</f>
        <v>0</v>
      </c>
      <c r="AI923">
        <f>(AJ923 - AK923 - DI923*1E3/(8.314*(DK923+273.15)) * AM923/DH923 * AL923) * DH923/(100*CV923) * (1000 - DE923)/1000</f>
        <v>0</v>
      </c>
      <c r="AJ923">
        <v>707.2053171123016</v>
      </c>
      <c r="AK923">
        <v>673.7352606060603</v>
      </c>
      <c r="AL923">
        <v>3.361531682824962</v>
      </c>
      <c r="AM923">
        <v>65.19830144557284</v>
      </c>
      <c r="AN923">
        <f>(AP923 - AO923 + DI923*1E3/(8.314*(DK923+273.15)) * AR923/DH923 * AQ923) * DH923/(100*CV923) * 1000/(1000 - AP923)</f>
        <v>0</v>
      </c>
      <c r="AO923">
        <v>19.71000868674018</v>
      </c>
      <c r="AP923">
        <v>23.62158424242423</v>
      </c>
      <c r="AQ923">
        <v>0.001975189036419198</v>
      </c>
      <c r="AR923">
        <v>84.68827923057005</v>
      </c>
      <c r="AS923">
        <v>7</v>
      </c>
      <c r="AT923">
        <v>1</v>
      </c>
      <c r="AU923">
        <f>IF(AS923*$H$13&gt;=AW923,1.0,(AW923/(AW923-AS923*$H$13)))</f>
        <v>0</v>
      </c>
      <c r="AV923">
        <f>(AU923-1)*100</f>
        <v>0</v>
      </c>
      <c r="AW923">
        <f>MAX(0,($B$13+$C$13*DP923)/(1+$D$13*DP923)*DI923/(DK923+273)*$E$13)</f>
        <v>0</v>
      </c>
      <c r="AX923" t="s">
        <v>417</v>
      </c>
      <c r="AY923" t="s">
        <v>417</v>
      </c>
      <c r="AZ923">
        <v>0</v>
      </c>
      <c r="BA923">
        <v>0</v>
      </c>
      <c r="BB923">
        <f>1-AZ923/BA923</f>
        <v>0</v>
      </c>
      <c r="BC923">
        <v>0</v>
      </c>
      <c r="BD923" t="s">
        <v>417</v>
      </c>
      <c r="BE923" t="s">
        <v>417</v>
      </c>
      <c r="BF923">
        <v>0</v>
      </c>
      <c r="BG923">
        <v>0</v>
      </c>
      <c r="BH923">
        <f>1-BF923/BG923</f>
        <v>0</v>
      </c>
      <c r="BI923">
        <v>0.5</v>
      </c>
      <c r="BJ923">
        <f>CS923</f>
        <v>0</v>
      </c>
      <c r="BK923">
        <f>L923</f>
        <v>0</v>
      </c>
      <c r="BL923">
        <f>BH923*BI923*BJ923</f>
        <v>0</v>
      </c>
      <c r="BM923">
        <f>(BK923-BC923)/BJ923</f>
        <v>0</v>
      </c>
      <c r="BN923">
        <f>(BA923-BG923)/BG923</f>
        <v>0</v>
      </c>
      <c r="BO923">
        <f>AZ923/(BB923+AZ923/BG923)</f>
        <v>0</v>
      </c>
      <c r="BP923" t="s">
        <v>417</v>
      </c>
      <c r="BQ923">
        <v>0</v>
      </c>
      <c r="BR923">
        <f>IF(BQ923&lt;&gt;0, BQ923, BO923)</f>
        <v>0</v>
      </c>
      <c r="BS923">
        <f>1-BR923/BG923</f>
        <v>0</v>
      </c>
      <c r="BT923">
        <f>(BG923-BF923)/(BG923-BR923)</f>
        <v>0</v>
      </c>
      <c r="BU923">
        <f>(BA923-BG923)/(BA923-BR923)</f>
        <v>0</v>
      </c>
      <c r="BV923">
        <f>(BG923-BF923)/(BG923-AZ923)</f>
        <v>0</v>
      </c>
      <c r="BW923">
        <f>(BA923-BG923)/(BA923-AZ923)</f>
        <v>0</v>
      </c>
      <c r="BX923">
        <f>(BT923*BR923/BF923)</f>
        <v>0</v>
      </c>
      <c r="BY923">
        <f>(1-BX923)</f>
        <v>0</v>
      </c>
      <c r="BZ923">
        <v>1394</v>
      </c>
      <c r="CA923">
        <v>300</v>
      </c>
      <c r="CB923">
        <v>300</v>
      </c>
      <c r="CC923">
        <v>300</v>
      </c>
      <c r="CD923">
        <v>10389.3</v>
      </c>
      <c r="CE923">
        <v>1221.96</v>
      </c>
      <c r="CF923">
        <v>-0.00688733</v>
      </c>
      <c r="CG923">
        <v>0.34</v>
      </c>
      <c r="CH923" t="s">
        <v>417</v>
      </c>
      <c r="CI923" t="s">
        <v>417</v>
      </c>
      <c r="CJ923" t="s">
        <v>417</v>
      </c>
      <c r="CK923" t="s">
        <v>417</v>
      </c>
      <c r="CL923" t="s">
        <v>417</v>
      </c>
      <c r="CM923" t="s">
        <v>417</v>
      </c>
      <c r="CN923" t="s">
        <v>417</v>
      </c>
      <c r="CO923" t="s">
        <v>417</v>
      </c>
      <c r="CP923" t="s">
        <v>417</v>
      </c>
      <c r="CQ923" t="s">
        <v>417</v>
      </c>
      <c r="CR923">
        <f>$B$11*DQ923+$C$11*DR923+$F$11*EC923*(1-EF923)</f>
        <v>0</v>
      </c>
      <c r="CS923">
        <f>CR923*CT923</f>
        <v>0</v>
      </c>
      <c r="CT923">
        <f>($B$11*$D$9+$C$11*$D$9+$F$11*((EP923+EH923)/MAX(EP923+EH923+EQ923, 0.1)*$I$9+EQ923/MAX(EP923+EH923+EQ923, 0.1)*$J$9))/($B$11+$C$11+$F$11)</f>
        <v>0</v>
      </c>
      <c r="CU923">
        <f>($B$11*$K$9+$C$11*$K$9+$F$11*((EP923+EH923)/MAX(EP923+EH923+EQ923, 0.1)*$P$9+EQ923/MAX(EP923+EH923+EQ923, 0.1)*$Q$9))/($B$11+$C$11+$F$11)</f>
        <v>0</v>
      </c>
      <c r="CV923">
        <v>6</v>
      </c>
      <c r="CW923">
        <v>0.5</v>
      </c>
      <c r="CX923" t="s">
        <v>418</v>
      </c>
      <c r="CY923">
        <v>2</v>
      </c>
      <c r="CZ923" t="b">
        <v>1</v>
      </c>
      <c r="DA923">
        <v>1658954651.214286</v>
      </c>
      <c r="DB923">
        <v>633.9144285714285</v>
      </c>
      <c r="DC923">
        <v>676.1443571428571</v>
      </c>
      <c r="DD923">
        <v>23.58208571428571</v>
      </c>
      <c r="DE923">
        <v>19.69493928571429</v>
      </c>
      <c r="DF923">
        <v>636.8632500000001</v>
      </c>
      <c r="DG923">
        <v>23.66913571428571</v>
      </c>
      <c r="DH923">
        <v>500.0567499999999</v>
      </c>
      <c r="DI923">
        <v>90.33673571428571</v>
      </c>
      <c r="DJ923">
        <v>0.099998725</v>
      </c>
      <c r="DK923">
        <v>27.19242857142857</v>
      </c>
      <c r="DL923">
        <v>27.295675</v>
      </c>
      <c r="DM923">
        <v>999.9000000000002</v>
      </c>
      <c r="DN923">
        <v>0</v>
      </c>
      <c r="DO923">
        <v>0</v>
      </c>
      <c r="DP923">
        <v>9999.461071428572</v>
      </c>
      <c r="DQ923">
        <v>0</v>
      </c>
      <c r="DR923">
        <v>11.2415</v>
      </c>
      <c r="DS923">
        <v>-42.2298107142857</v>
      </c>
      <c r="DT923">
        <v>649.2249285714286</v>
      </c>
      <c r="DU923">
        <v>689.7287857142858</v>
      </c>
      <c r="DV923">
        <v>3.887145</v>
      </c>
      <c r="DW923">
        <v>676.1443571428571</v>
      </c>
      <c r="DX923">
        <v>19.69493928571429</v>
      </c>
      <c r="DY923">
        <v>2.130328571428572</v>
      </c>
      <c r="DZ923">
        <v>1.779176428571428</v>
      </c>
      <c r="EA923">
        <v>18.44776428571429</v>
      </c>
      <c r="EB923">
        <v>15.60502142857143</v>
      </c>
      <c r="EC923">
        <v>2000.0025</v>
      </c>
      <c r="ED923">
        <v>0.9799997499999998</v>
      </c>
      <c r="EE923">
        <v>0.01999975</v>
      </c>
      <c r="EF923">
        <v>0</v>
      </c>
      <c r="EG923">
        <v>585.0014285714285</v>
      </c>
      <c r="EH923">
        <v>5.00097</v>
      </c>
      <c r="EI923">
        <v>11784.26071428571</v>
      </c>
      <c r="EJ923">
        <v>16707.59285714286</v>
      </c>
      <c r="EK923">
        <v>39.89932142857142</v>
      </c>
      <c r="EL923">
        <v>39.92149999999999</v>
      </c>
      <c r="EM923">
        <v>39.77214285714285</v>
      </c>
      <c r="EN923">
        <v>39.89032142857142</v>
      </c>
      <c r="EO923">
        <v>40.406</v>
      </c>
      <c r="EP923">
        <v>1955.101785714286</v>
      </c>
      <c r="EQ923">
        <v>39.9</v>
      </c>
      <c r="ER923">
        <v>0</v>
      </c>
      <c r="ES923">
        <v>5452.799999952316</v>
      </c>
      <c r="ET923">
        <v>0</v>
      </c>
      <c r="EU923">
        <v>585.0836800000001</v>
      </c>
      <c r="EV923">
        <v>13.09138460725992</v>
      </c>
      <c r="EW923">
        <v>247.5999995090393</v>
      </c>
      <c r="EX923">
        <v>11785.556</v>
      </c>
      <c r="EY923">
        <v>15</v>
      </c>
      <c r="EZ923">
        <v>1658949246.1</v>
      </c>
      <c r="FA923" t="s">
        <v>1397</v>
      </c>
      <c r="FB923">
        <v>1658949228.6</v>
      </c>
      <c r="FC923">
        <v>1658949246.1</v>
      </c>
      <c r="FD923">
        <v>1</v>
      </c>
      <c r="FE923">
        <v>1.075</v>
      </c>
      <c r="FF923">
        <v>0.018</v>
      </c>
      <c r="FG923">
        <v>-2.327</v>
      </c>
      <c r="FH923">
        <v>-0.178</v>
      </c>
      <c r="FI923">
        <v>420</v>
      </c>
      <c r="FJ923">
        <v>13</v>
      </c>
      <c r="FK923">
        <v>0.09</v>
      </c>
      <c r="FL923">
        <v>0.02</v>
      </c>
      <c r="FM923">
        <v>-41.98285609756098</v>
      </c>
      <c r="FN923">
        <v>-4.077219512195259</v>
      </c>
      <c r="FO923">
        <v>0.4043994107790334</v>
      </c>
      <c r="FP923">
        <v>0</v>
      </c>
      <c r="FQ923">
        <v>584.1547647058824</v>
      </c>
      <c r="FR923">
        <v>13.92782276591406</v>
      </c>
      <c r="FS923">
        <v>1.39882846063544</v>
      </c>
      <c r="FT923">
        <v>0</v>
      </c>
      <c r="FU923">
        <v>3.911280731707317</v>
      </c>
      <c r="FV923">
        <v>-0.2952712891985954</v>
      </c>
      <c r="FW923">
        <v>0.04277581858436103</v>
      </c>
      <c r="FX923">
        <v>0</v>
      </c>
      <c r="FY923">
        <v>0</v>
      </c>
      <c r="FZ923">
        <v>3</v>
      </c>
      <c r="GA923" t="s">
        <v>439</v>
      </c>
      <c r="GB923">
        <v>2.98359</v>
      </c>
      <c r="GC923">
        <v>2.71576</v>
      </c>
      <c r="GD923">
        <v>0.131265</v>
      </c>
      <c r="GE923">
        <v>0.135261</v>
      </c>
      <c r="GF923">
        <v>0.106312</v>
      </c>
      <c r="GG923">
        <v>0.0918983</v>
      </c>
      <c r="GH923">
        <v>27560.8</v>
      </c>
      <c r="GI923">
        <v>27538.5</v>
      </c>
      <c r="GJ923">
        <v>29482.7</v>
      </c>
      <c r="GK923">
        <v>29449.7</v>
      </c>
      <c r="GL923">
        <v>34899.1</v>
      </c>
      <c r="GM923">
        <v>35553.9</v>
      </c>
      <c r="GN923">
        <v>41527.9</v>
      </c>
      <c r="GO923">
        <v>41968.5</v>
      </c>
      <c r="GP923">
        <v>1.93705</v>
      </c>
      <c r="GQ923">
        <v>1.9151</v>
      </c>
      <c r="GR923">
        <v>0.120364</v>
      </c>
      <c r="GS923">
        <v>0</v>
      </c>
      <c r="GT923">
        <v>25.3341</v>
      </c>
      <c r="GU923">
        <v>999.9</v>
      </c>
      <c r="GV923">
        <v>50.3</v>
      </c>
      <c r="GW923">
        <v>31.5</v>
      </c>
      <c r="GX923">
        <v>25.8418</v>
      </c>
      <c r="GY923">
        <v>63.1937</v>
      </c>
      <c r="GZ923">
        <v>33.6338</v>
      </c>
      <c r="HA923">
        <v>1</v>
      </c>
      <c r="HB923">
        <v>-0.0992454</v>
      </c>
      <c r="HC923">
        <v>0.196468</v>
      </c>
      <c r="HD923">
        <v>20.3329</v>
      </c>
      <c r="HE923">
        <v>5.21759</v>
      </c>
      <c r="HF923">
        <v>12.0099</v>
      </c>
      <c r="HG923">
        <v>4.9891</v>
      </c>
      <c r="HH923">
        <v>3.28865</v>
      </c>
      <c r="HI923">
        <v>9999</v>
      </c>
      <c r="HJ923">
        <v>9999</v>
      </c>
      <c r="HK923">
        <v>9999</v>
      </c>
      <c r="HL923">
        <v>158.3</v>
      </c>
      <c r="HM923">
        <v>1.86746</v>
      </c>
      <c r="HN923">
        <v>1.86646</v>
      </c>
      <c r="HO923">
        <v>1.86585</v>
      </c>
      <c r="HP923">
        <v>1.86584</v>
      </c>
      <c r="HQ923">
        <v>1.86768</v>
      </c>
      <c r="HR923">
        <v>1.87012</v>
      </c>
      <c r="HS923">
        <v>1.86877</v>
      </c>
      <c r="HT923">
        <v>1.87027</v>
      </c>
      <c r="HU923">
        <v>0</v>
      </c>
      <c r="HV923">
        <v>0</v>
      </c>
      <c r="HW923">
        <v>0</v>
      </c>
      <c r="HX923">
        <v>0</v>
      </c>
      <c r="HY923" t="s">
        <v>421</v>
      </c>
      <c r="HZ923" t="s">
        <v>422</v>
      </c>
      <c r="IA923" t="s">
        <v>423</v>
      </c>
      <c r="IB923" t="s">
        <v>423</v>
      </c>
      <c r="IC923" t="s">
        <v>423</v>
      </c>
      <c r="ID923" t="s">
        <v>423</v>
      </c>
      <c r="IE923">
        <v>0</v>
      </c>
      <c r="IF923">
        <v>100</v>
      </c>
      <c r="IG923">
        <v>100</v>
      </c>
      <c r="IH923">
        <v>-3.02</v>
      </c>
      <c r="II923">
        <v>-0.0867</v>
      </c>
      <c r="IJ923">
        <v>-0.9279119013753974</v>
      </c>
      <c r="IK923">
        <v>-0.003643892653284941</v>
      </c>
      <c r="IL923">
        <v>8.948238347276123E-07</v>
      </c>
      <c r="IM923">
        <v>-2.445980282225029E-10</v>
      </c>
      <c r="IN923">
        <v>-0.1764634167570225</v>
      </c>
      <c r="IO923">
        <v>-0.01042730378795286</v>
      </c>
      <c r="IP923">
        <v>0.00100284695746963</v>
      </c>
      <c r="IQ923">
        <v>-1.701466411570297E-05</v>
      </c>
      <c r="IR923">
        <v>2</v>
      </c>
      <c r="IS923">
        <v>2310</v>
      </c>
      <c r="IT923">
        <v>1</v>
      </c>
      <c r="IU923">
        <v>25</v>
      </c>
      <c r="IV923">
        <v>90.5</v>
      </c>
      <c r="IW923">
        <v>90.2</v>
      </c>
      <c r="IX923">
        <v>1.604</v>
      </c>
      <c r="IY923">
        <v>2.20825</v>
      </c>
      <c r="IZ923">
        <v>1.39648</v>
      </c>
      <c r="JA923">
        <v>2.34985</v>
      </c>
      <c r="JB923">
        <v>1.49536</v>
      </c>
      <c r="JC923">
        <v>2.40356</v>
      </c>
      <c r="JD923">
        <v>36.1754</v>
      </c>
      <c r="JE923">
        <v>24.1751</v>
      </c>
      <c r="JF923">
        <v>18</v>
      </c>
      <c r="JG923">
        <v>502.551</v>
      </c>
      <c r="JH923">
        <v>444.606</v>
      </c>
      <c r="JI923">
        <v>25.0003</v>
      </c>
      <c r="JJ923">
        <v>26.1581</v>
      </c>
      <c r="JK923">
        <v>30.0001</v>
      </c>
      <c r="JL923">
        <v>26.1269</v>
      </c>
      <c r="JM923">
        <v>26.0661</v>
      </c>
      <c r="JN923">
        <v>32.1046</v>
      </c>
      <c r="JO923">
        <v>27.7192</v>
      </c>
      <c r="JP923">
        <v>73.22790000000001</v>
      </c>
      <c r="JQ923">
        <v>25</v>
      </c>
      <c r="JR923">
        <v>721.003</v>
      </c>
      <c r="JS923">
        <v>19.7609</v>
      </c>
      <c r="JT923">
        <v>100.82</v>
      </c>
      <c r="JU923">
        <v>100.792</v>
      </c>
    </row>
    <row r="924" spans="1:281">
      <c r="A924">
        <v>908</v>
      </c>
      <c r="B924">
        <v>1658954664</v>
      </c>
      <c r="C924">
        <v>13026</v>
      </c>
      <c r="D924" t="s">
        <v>2254</v>
      </c>
      <c r="E924" t="s">
        <v>2255</v>
      </c>
      <c r="F924">
        <v>5</v>
      </c>
      <c r="G924" t="s">
        <v>2169</v>
      </c>
      <c r="H924" t="s">
        <v>416</v>
      </c>
      <c r="I924">
        <v>1658954656.5</v>
      </c>
      <c r="J924">
        <f>(K924)/1000</f>
        <v>0</v>
      </c>
      <c r="K924">
        <f>IF(CZ924, AN924, AH924)</f>
        <v>0</v>
      </c>
      <c r="L924">
        <f>IF(CZ924, AI924, AG924)</f>
        <v>0</v>
      </c>
      <c r="M924">
        <f>DB924 - IF(AU924&gt;1, L924*CV924*100.0/(AW924*DP924), 0)</f>
        <v>0</v>
      </c>
      <c r="N924">
        <f>((T924-J924/2)*M924-L924)/(T924+J924/2)</f>
        <v>0</v>
      </c>
      <c r="O924">
        <f>N924*(DI924+DJ924)/1000.0</f>
        <v>0</v>
      </c>
      <c r="P924">
        <f>(DB924 - IF(AU924&gt;1, L924*CV924*100.0/(AW924*DP924), 0))*(DI924+DJ924)/1000.0</f>
        <v>0</v>
      </c>
      <c r="Q924">
        <f>2.0/((1/S924-1/R924)+SIGN(S924)*SQRT((1/S924-1/R924)*(1/S924-1/R924) + 4*CW924/((CW924+1)*(CW924+1))*(2*1/S924*1/R924-1/R924*1/R924)))</f>
        <v>0</v>
      </c>
      <c r="R924">
        <f>IF(LEFT(CX924,1)&lt;&gt;"0",IF(LEFT(CX924,1)="1",3.0,CY924),$D$5+$E$5*(DP924*DI924/($K$5*1000))+$F$5*(DP924*DI924/($K$5*1000))*MAX(MIN(CV924,$J$5),$I$5)*MAX(MIN(CV924,$J$5),$I$5)+$G$5*MAX(MIN(CV924,$J$5),$I$5)*(DP924*DI924/($K$5*1000))+$H$5*(DP924*DI924/($K$5*1000))*(DP924*DI924/($K$5*1000)))</f>
        <v>0</v>
      </c>
      <c r="S924">
        <f>J924*(1000-(1000*0.61365*exp(17.502*W924/(240.97+W924))/(DI924+DJ924)+DD924)/2)/(1000*0.61365*exp(17.502*W924/(240.97+W924))/(DI924+DJ924)-DD924)</f>
        <v>0</v>
      </c>
      <c r="T924">
        <f>1/((CW924+1)/(Q924/1.6)+1/(R924/1.37)) + CW924/((CW924+1)/(Q924/1.6) + CW924/(R924/1.37))</f>
        <v>0</v>
      </c>
      <c r="U924">
        <f>(CR924*CU924)</f>
        <v>0</v>
      </c>
      <c r="V924">
        <f>(DK924+(U924+2*0.95*5.67E-8*(((DK924+$B$7)+273)^4-(DK924+273)^4)-44100*J924)/(1.84*29.3*R924+8*0.95*5.67E-8*(DK924+273)^3))</f>
        <v>0</v>
      </c>
      <c r="W924">
        <f>($C$7*DL924+$D$7*DM924+$E$7*V924)</f>
        <v>0</v>
      </c>
      <c r="X924">
        <f>0.61365*exp(17.502*W924/(240.97+W924))</f>
        <v>0</v>
      </c>
      <c r="Y924">
        <f>(Z924/AA924*100)</f>
        <v>0</v>
      </c>
      <c r="Z924">
        <f>DD924*(DI924+DJ924)/1000</f>
        <v>0</v>
      </c>
      <c r="AA924">
        <f>0.61365*exp(17.502*DK924/(240.97+DK924))</f>
        <v>0</v>
      </c>
      <c r="AB924">
        <f>(X924-DD924*(DI924+DJ924)/1000)</f>
        <v>0</v>
      </c>
      <c r="AC924">
        <f>(-J924*44100)</f>
        <v>0</v>
      </c>
      <c r="AD924">
        <f>2*29.3*R924*0.92*(DK924-W924)</f>
        <v>0</v>
      </c>
      <c r="AE924">
        <f>2*0.95*5.67E-8*(((DK924+$B$7)+273)^4-(W924+273)^4)</f>
        <v>0</v>
      </c>
      <c r="AF924">
        <f>U924+AE924+AC924+AD924</f>
        <v>0</v>
      </c>
      <c r="AG924">
        <f>DH924*AU924*(DC924-DB924*(1000-AU924*DE924)/(1000-AU924*DD924))/(100*CV924)</f>
        <v>0</v>
      </c>
      <c r="AH924">
        <f>1000*DH924*AU924*(DD924-DE924)/(100*CV924*(1000-AU924*DD924))</f>
        <v>0</v>
      </c>
      <c r="AI924">
        <f>(AJ924 - AK924 - DI924*1E3/(8.314*(DK924+273.15)) * AM924/DH924 * AL924) * DH924/(100*CV924) * (1000 - DE924)/1000</f>
        <v>0</v>
      </c>
      <c r="AJ924">
        <v>724.3529489811665</v>
      </c>
      <c r="AK924">
        <v>690.5797696969698</v>
      </c>
      <c r="AL924">
        <v>3.360622554813992</v>
      </c>
      <c r="AM924">
        <v>65.19830144557284</v>
      </c>
      <c r="AN924">
        <f>(AP924 - AO924 + DI924*1E3/(8.314*(DK924+273.15)) * AR924/DH924 * AQ924) * DH924/(100*CV924) * 1000/(1000 - AP924)</f>
        <v>0</v>
      </c>
      <c r="AO924">
        <v>19.71743510945754</v>
      </c>
      <c r="AP924">
        <v>23.63271454545453</v>
      </c>
      <c r="AQ924">
        <v>0.0005866211134958255</v>
      </c>
      <c r="AR924">
        <v>84.68827923057005</v>
      </c>
      <c r="AS924">
        <v>7</v>
      </c>
      <c r="AT924">
        <v>1</v>
      </c>
      <c r="AU924">
        <f>IF(AS924*$H$13&gt;=AW924,1.0,(AW924/(AW924-AS924*$H$13)))</f>
        <v>0</v>
      </c>
      <c r="AV924">
        <f>(AU924-1)*100</f>
        <v>0</v>
      </c>
      <c r="AW924">
        <f>MAX(0,($B$13+$C$13*DP924)/(1+$D$13*DP924)*DI924/(DK924+273)*$E$13)</f>
        <v>0</v>
      </c>
      <c r="AX924" t="s">
        <v>417</v>
      </c>
      <c r="AY924" t="s">
        <v>417</v>
      </c>
      <c r="AZ924">
        <v>0</v>
      </c>
      <c r="BA924">
        <v>0</v>
      </c>
      <c r="BB924">
        <f>1-AZ924/BA924</f>
        <v>0</v>
      </c>
      <c r="BC924">
        <v>0</v>
      </c>
      <c r="BD924" t="s">
        <v>417</v>
      </c>
      <c r="BE924" t="s">
        <v>417</v>
      </c>
      <c r="BF924">
        <v>0</v>
      </c>
      <c r="BG924">
        <v>0</v>
      </c>
      <c r="BH924">
        <f>1-BF924/BG924</f>
        <v>0</v>
      </c>
      <c r="BI924">
        <v>0.5</v>
      </c>
      <c r="BJ924">
        <f>CS924</f>
        <v>0</v>
      </c>
      <c r="BK924">
        <f>L924</f>
        <v>0</v>
      </c>
      <c r="BL924">
        <f>BH924*BI924*BJ924</f>
        <v>0</v>
      </c>
      <c r="BM924">
        <f>(BK924-BC924)/BJ924</f>
        <v>0</v>
      </c>
      <c r="BN924">
        <f>(BA924-BG924)/BG924</f>
        <v>0</v>
      </c>
      <c r="BO924">
        <f>AZ924/(BB924+AZ924/BG924)</f>
        <v>0</v>
      </c>
      <c r="BP924" t="s">
        <v>417</v>
      </c>
      <c r="BQ924">
        <v>0</v>
      </c>
      <c r="BR924">
        <f>IF(BQ924&lt;&gt;0, BQ924, BO924)</f>
        <v>0</v>
      </c>
      <c r="BS924">
        <f>1-BR924/BG924</f>
        <v>0</v>
      </c>
      <c r="BT924">
        <f>(BG924-BF924)/(BG924-BR924)</f>
        <v>0</v>
      </c>
      <c r="BU924">
        <f>(BA924-BG924)/(BA924-BR924)</f>
        <v>0</v>
      </c>
      <c r="BV924">
        <f>(BG924-BF924)/(BG924-AZ924)</f>
        <v>0</v>
      </c>
      <c r="BW924">
        <f>(BA924-BG924)/(BA924-AZ924)</f>
        <v>0</v>
      </c>
      <c r="BX924">
        <f>(BT924*BR924/BF924)</f>
        <v>0</v>
      </c>
      <c r="BY924">
        <f>(1-BX924)</f>
        <v>0</v>
      </c>
      <c r="BZ924">
        <v>1394</v>
      </c>
      <c r="CA924">
        <v>300</v>
      </c>
      <c r="CB924">
        <v>300</v>
      </c>
      <c r="CC924">
        <v>300</v>
      </c>
      <c r="CD924">
        <v>10389.3</v>
      </c>
      <c r="CE924">
        <v>1221.96</v>
      </c>
      <c r="CF924">
        <v>-0.00688733</v>
      </c>
      <c r="CG924">
        <v>0.34</v>
      </c>
      <c r="CH924" t="s">
        <v>417</v>
      </c>
      <c r="CI924" t="s">
        <v>417</v>
      </c>
      <c r="CJ924" t="s">
        <v>417</v>
      </c>
      <c r="CK924" t="s">
        <v>417</v>
      </c>
      <c r="CL924" t="s">
        <v>417</v>
      </c>
      <c r="CM924" t="s">
        <v>417</v>
      </c>
      <c r="CN924" t="s">
        <v>417</v>
      </c>
      <c r="CO924" t="s">
        <v>417</v>
      </c>
      <c r="CP924" t="s">
        <v>417</v>
      </c>
      <c r="CQ924" t="s">
        <v>417</v>
      </c>
      <c r="CR924">
        <f>$B$11*DQ924+$C$11*DR924+$F$11*EC924*(1-EF924)</f>
        <v>0</v>
      </c>
      <c r="CS924">
        <f>CR924*CT924</f>
        <v>0</v>
      </c>
      <c r="CT924">
        <f>($B$11*$D$9+$C$11*$D$9+$F$11*((EP924+EH924)/MAX(EP924+EH924+EQ924, 0.1)*$I$9+EQ924/MAX(EP924+EH924+EQ924, 0.1)*$J$9))/($B$11+$C$11+$F$11)</f>
        <v>0</v>
      </c>
      <c r="CU924">
        <f>($B$11*$K$9+$C$11*$K$9+$F$11*((EP924+EH924)/MAX(EP924+EH924+EQ924, 0.1)*$P$9+EQ924/MAX(EP924+EH924+EQ924, 0.1)*$Q$9))/($B$11+$C$11+$F$11)</f>
        <v>0</v>
      </c>
      <c r="CV924">
        <v>6</v>
      </c>
      <c r="CW924">
        <v>0.5</v>
      </c>
      <c r="CX924" t="s">
        <v>418</v>
      </c>
      <c r="CY924">
        <v>2</v>
      </c>
      <c r="CZ924" t="b">
        <v>1</v>
      </c>
      <c r="DA924">
        <v>1658954656.5</v>
      </c>
      <c r="DB924">
        <v>651.2623703703705</v>
      </c>
      <c r="DC924">
        <v>693.8871481481481</v>
      </c>
      <c r="DD924">
        <v>23.61115185185185</v>
      </c>
      <c r="DE924">
        <v>19.71177777777778</v>
      </c>
      <c r="DF924">
        <v>654.2597037037036</v>
      </c>
      <c r="DG924">
        <v>23.69795925925926</v>
      </c>
      <c r="DH924">
        <v>500.0584814814815</v>
      </c>
      <c r="DI924">
        <v>90.33915185185185</v>
      </c>
      <c r="DJ924">
        <v>0.09999793703703704</v>
      </c>
      <c r="DK924">
        <v>27.19554814814814</v>
      </c>
      <c r="DL924">
        <v>27.3026037037037</v>
      </c>
      <c r="DM924">
        <v>999.9000000000001</v>
      </c>
      <c r="DN924">
        <v>0</v>
      </c>
      <c r="DO924">
        <v>0</v>
      </c>
      <c r="DP924">
        <v>10000.8337037037</v>
      </c>
      <c r="DQ924">
        <v>0</v>
      </c>
      <c r="DR924">
        <v>11.2415</v>
      </c>
      <c r="DS924">
        <v>-42.62480740740742</v>
      </c>
      <c r="DT924">
        <v>667.0114444444445</v>
      </c>
      <c r="DU924">
        <v>707.839962962963</v>
      </c>
      <c r="DV924">
        <v>3.899378888888888</v>
      </c>
      <c r="DW924">
        <v>693.8871481481481</v>
      </c>
      <c r="DX924">
        <v>19.71177777777778</v>
      </c>
      <c r="DY924">
        <v>2.133011851851852</v>
      </c>
      <c r="DZ924">
        <v>1.780744444444444</v>
      </c>
      <c r="EA924">
        <v>18.46785185185185</v>
      </c>
      <c r="EB924">
        <v>15.61878148148148</v>
      </c>
      <c r="EC924">
        <v>1999.981111111111</v>
      </c>
      <c r="ED924">
        <v>0.9799993333333332</v>
      </c>
      <c r="EE924">
        <v>0.02000016666666667</v>
      </c>
      <c r="EF924">
        <v>0</v>
      </c>
      <c r="EG924">
        <v>586.0464814814815</v>
      </c>
      <c r="EH924">
        <v>5.00097</v>
      </c>
      <c r="EI924">
        <v>11805.42222222222</v>
      </c>
      <c r="EJ924">
        <v>16707.41481481482</v>
      </c>
      <c r="EK924">
        <v>39.85625925925925</v>
      </c>
      <c r="EL924">
        <v>39.90025925925926</v>
      </c>
      <c r="EM924">
        <v>39.736</v>
      </c>
      <c r="EN924">
        <v>39.84692592592592</v>
      </c>
      <c r="EO924">
        <v>40.37718518518518</v>
      </c>
      <c r="EP924">
        <v>1955.081111111111</v>
      </c>
      <c r="EQ924">
        <v>39.9</v>
      </c>
      <c r="ER924">
        <v>0</v>
      </c>
      <c r="ES924">
        <v>5458.200000047684</v>
      </c>
      <c r="ET924">
        <v>0</v>
      </c>
      <c r="EU924">
        <v>586.0794615384616</v>
      </c>
      <c r="EV924">
        <v>10.69825641682795</v>
      </c>
      <c r="EW924">
        <v>235.7606836898713</v>
      </c>
      <c r="EX924">
        <v>11805.96923076923</v>
      </c>
      <c r="EY924">
        <v>15</v>
      </c>
      <c r="EZ924">
        <v>1658949246.1</v>
      </c>
      <c r="FA924" t="s">
        <v>1397</v>
      </c>
      <c r="FB924">
        <v>1658949228.6</v>
      </c>
      <c r="FC924">
        <v>1658949246.1</v>
      </c>
      <c r="FD924">
        <v>1</v>
      </c>
      <c r="FE924">
        <v>1.075</v>
      </c>
      <c r="FF924">
        <v>0.018</v>
      </c>
      <c r="FG924">
        <v>-2.327</v>
      </c>
      <c r="FH924">
        <v>-0.178</v>
      </c>
      <c r="FI924">
        <v>420</v>
      </c>
      <c r="FJ924">
        <v>13</v>
      </c>
      <c r="FK924">
        <v>0.09</v>
      </c>
      <c r="FL924">
        <v>0.02</v>
      </c>
      <c r="FM924">
        <v>-42.380425</v>
      </c>
      <c r="FN924">
        <v>-4.392123827392041</v>
      </c>
      <c r="FO924">
        <v>0.424246801254883</v>
      </c>
      <c r="FP924">
        <v>0</v>
      </c>
      <c r="FQ924">
        <v>585.329294117647</v>
      </c>
      <c r="FR924">
        <v>12.27731093338406</v>
      </c>
      <c r="FS924">
        <v>1.241646808012542</v>
      </c>
      <c r="FT924">
        <v>0</v>
      </c>
      <c r="FU924">
        <v>3.8926545</v>
      </c>
      <c r="FV924">
        <v>0.1269737335834725</v>
      </c>
      <c r="FW924">
        <v>0.01693292915446115</v>
      </c>
      <c r="FX924">
        <v>0</v>
      </c>
      <c r="FY924">
        <v>0</v>
      </c>
      <c r="FZ924">
        <v>3</v>
      </c>
      <c r="GA924" t="s">
        <v>439</v>
      </c>
      <c r="GB924">
        <v>2.98377</v>
      </c>
      <c r="GC924">
        <v>2.71564</v>
      </c>
      <c r="GD924">
        <v>0.133501</v>
      </c>
      <c r="GE924">
        <v>0.137448</v>
      </c>
      <c r="GF924">
        <v>0.106348</v>
      </c>
      <c r="GG924">
        <v>0.0919084</v>
      </c>
      <c r="GH924">
        <v>27489.8</v>
      </c>
      <c r="GI924">
        <v>27469.1</v>
      </c>
      <c r="GJ924">
        <v>29482.6</v>
      </c>
      <c r="GK924">
        <v>29450</v>
      </c>
      <c r="GL924">
        <v>34897.5</v>
      </c>
      <c r="GM924">
        <v>35553.8</v>
      </c>
      <c r="GN924">
        <v>41527.6</v>
      </c>
      <c r="GO924">
        <v>41968.8</v>
      </c>
      <c r="GP924">
        <v>1.93725</v>
      </c>
      <c r="GQ924">
        <v>1.91513</v>
      </c>
      <c r="GR924">
        <v>0.120774</v>
      </c>
      <c r="GS924">
        <v>0</v>
      </c>
      <c r="GT924">
        <v>25.3383</v>
      </c>
      <c r="GU924">
        <v>999.9</v>
      </c>
      <c r="GV924">
        <v>50.3</v>
      </c>
      <c r="GW924">
        <v>31.5</v>
      </c>
      <c r="GX924">
        <v>25.8442</v>
      </c>
      <c r="GY924">
        <v>62.7837</v>
      </c>
      <c r="GZ924">
        <v>33.3694</v>
      </c>
      <c r="HA924">
        <v>1</v>
      </c>
      <c r="HB924">
        <v>-0.0995274</v>
      </c>
      <c r="HC924">
        <v>0.199156</v>
      </c>
      <c r="HD924">
        <v>20.3328</v>
      </c>
      <c r="HE924">
        <v>5.21759</v>
      </c>
      <c r="HF924">
        <v>12.0099</v>
      </c>
      <c r="HG924">
        <v>4.98925</v>
      </c>
      <c r="HH924">
        <v>3.28865</v>
      </c>
      <c r="HI924">
        <v>9999</v>
      </c>
      <c r="HJ924">
        <v>9999</v>
      </c>
      <c r="HK924">
        <v>9999</v>
      </c>
      <c r="HL924">
        <v>158.3</v>
      </c>
      <c r="HM924">
        <v>1.86744</v>
      </c>
      <c r="HN924">
        <v>1.86646</v>
      </c>
      <c r="HO924">
        <v>1.86586</v>
      </c>
      <c r="HP924">
        <v>1.86584</v>
      </c>
      <c r="HQ924">
        <v>1.86768</v>
      </c>
      <c r="HR924">
        <v>1.87013</v>
      </c>
      <c r="HS924">
        <v>1.86877</v>
      </c>
      <c r="HT924">
        <v>1.87026</v>
      </c>
      <c r="HU924">
        <v>0</v>
      </c>
      <c r="HV924">
        <v>0</v>
      </c>
      <c r="HW924">
        <v>0</v>
      </c>
      <c r="HX924">
        <v>0</v>
      </c>
      <c r="HY924" t="s">
        <v>421</v>
      </c>
      <c r="HZ924" t="s">
        <v>422</v>
      </c>
      <c r="IA924" t="s">
        <v>423</v>
      </c>
      <c r="IB924" t="s">
        <v>423</v>
      </c>
      <c r="IC924" t="s">
        <v>423</v>
      </c>
      <c r="ID924" t="s">
        <v>423</v>
      </c>
      <c r="IE924">
        <v>0</v>
      </c>
      <c r="IF924">
        <v>100</v>
      </c>
      <c r="IG924">
        <v>100</v>
      </c>
      <c r="IH924">
        <v>-3.066</v>
      </c>
      <c r="II924">
        <v>-0.0866</v>
      </c>
      <c r="IJ924">
        <v>-0.9279119013753974</v>
      </c>
      <c r="IK924">
        <v>-0.003643892653284941</v>
      </c>
      <c r="IL924">
        <v>8.948238347276123E-07</v>
      </c>
      <c r="IM924">
        <v>-2.445980282225029E-10</v>
      </c>
      <c r="IN924">
        <v>-0.1764634167570225</v>
      </c>
      <c r="IO924">
        <v>-0.01042730378795286</v>
      </c>
      <c r="IP924">
        <v>0.00100284695746963</v>
      </c>
      <c r="IQ924">
        <v>-1.701466411570297E-05</v>
      </c>
      <c r="IR924">
        <v>2</v>
      </c>
      <c r="IS924">
        <v>2310</v>
      </c>
      <c r="IT924">
        <v>1</v>
      </c>
      <c r="IU924">
        <v>25</v>
      </c>
      <c r="IV924">
        <v>90.59999999999999</v>
      </c>
      <c r="IW924">
        <v>90.3</v>
      </c>
      <c r="IX924">
        <v>1.63574</v>
      </c>
      <c r="IY924">
        <v>2.2168</v>
      </c>
      <c r="IZ924">
        <v>1.39648</v>
      </c>
      <c r="JA924">
        <v>2.34985</v>
      </c>
      <c r="JB924">
        <v>1.49536</v>
      </c>
      <c r="JC924">
        <v>2.34375</v>
      </c>
      <c r="JD924">
        <v>36.1754</v>
      </c>
      <c r="JE924">
        <v>24.1663</v>
      </c>
      <c r="JF924">
        <v>18</v>
      </c>
      <c r="JG924">
        <v>502.688</v>
      </c>
      <c r="JH924">
        <v>444.637</v>
      </c>
      <c r="JI924">
        <v>25.0005</v>
      </c>
      <c r="JJ924">
        <v>26.1592</v>
      </c>
      <c r="JK924">
        <v>30.0001</v>
      </c>
      <c r="JL924">
        <v>26.128</v>
      </c>
      <c r="JM924">
        <v>26.0682</v>
      </c>
      <c r="JN924">
        <v>32.7354</v>
      </c>
      <c r="JO924">
        <v>27.7192</v>
      </c>
      <c r="JP924">
        <v>73.22790000000001</v>
      </c>
      <c r="JQ924">
        <v>25</v>
      </c>
      <c r="JR924">
        <v>741.0940000000001</v>
      </c>
      <c r="JS924">
        <v>19.7589</v>
      </c>
      <c r="JT924">
        <v>100.82</v>
      </c>
      <c r="JU924">
        <v>100.793</v>
      </c>
    </row>
    <row r="925" spans="1:281">
      <c r="A925">
        <v>909</v>
      </c>
      <c r="B925">
        <v>1658954669</v>
      </c>
      <c r="C925">
        <v>13031</v>
      </c>
      <c r="D925" t="s">
        <v>2256</v>
      </c>
      <c r="E925" t="s">
        <v>2257</v>
      </c>
      <c r="F925">
        <v>5</v>
      </c>
      <c r="G925" t="s">
        <v>2169</v>
      </c>
      <c r="H925" t="s">
        <v>416</v>
      </c>
      <c r="I925">
        <v>1658954661.214286</v>
      </c>
      <c r="J925">
        <f>(K925)/1000</f>
        <v>0</v>
      </c>
      <c r="K925">
        <f>IF(CZ925, AN925, AH925)</f>
        <v>0</v>
      </c>
      <c r="L925">
        <f>IF(CZ925, AI925, AG925)</f>
        <v>0</v>
      </c>
      <c r="M925">
        <f>DB925 - IF(AU925&gt;1, L925*CV925*100.0/(AW925*DP925), 0)</f>
        <v>0</v>
      </c>
      <c r="N925">
        <f>((T925-J925/2)*M925-L925)/(T925+J925/2)</f>
        <v>0</v>
      </c>
      <c r="O925">
        <f>N925*(DI925+DJ925)/1000.0</f>
        <v>0</v>
      </c>
      <c r="P925">
        <f>(DB925 - IF(AU925&gt;1, L925*CV925*100.0/(AW925*DP925), 0))*(DI925+DJ925)/1000.0</f>
        <v>0</v>
      </c>
      <c r="Q925">
        <f>2.0/((1/S925-1/R925)+SIGN(S925)*SQRT((1/S925-1/R925)*(1/S925-1/R925) + 4*CW925/((CW925+1)*(CW925+1))*(2*1/S925*1/R925-1/R925*1/R925)))</f>
        <v>0</v>
      </c>
      <c r="R925">
        <f>IF(LEFT(CX925,1)&lt;&gt;"0",IF(LEFT(CX925,1)="1",3.0,CY925),$D$5+$E$5*(DP925*DI925/($K$5*1000))+$F$5*(DP925*DI925/($K$5*1000))*MAX(MIN(CV925,$J$5),$I$5)*MAX(MIN(CV925,$J$5),$I$5)+$G$5*MAX(MIN(CV925,$J$5),$I$5)*(DP925*DI925/($K$5*1000))+$H$5*(DP925*DI925/($K$5*1000))*(DP925*DI925/($K$5*1000)))</f>
        <v>0</v>
      </c>
      <c r="S925">
        <f>J925*(1000-(1000*0.61365*exp(17.502*W925/(240.97+W925))/(DI925+DJ925)+DD925)/2)/(1000*0.61365*exp(17.502*W925/(240.97+W925))/(DI925+DJ925)-DD925)</f>
        <v>0</v>
      </c>
      <c r="T925">
        <f>1/((CW925+1)/(Q925/1.6)+1/(R925/1.37)) + CW925/((CW925+1)/(Q925/1.6) + CW925/(R925/1.37))</f>
        <v>0</v>
      </c>
      <c r="U925">
        <f>(CR925*CU925)</f>
        <v>0</v>
      </c>
      <c r="V925">
        <f>(DK925+(U925+2*0.95*5.67E-8*(((DK925+$B$7)+273)^4-(DK925+273)^4)-44100*J925)/(1.84*29.3*R925+8*0.95*5.67E-8*(DK925+273)^3))</f>
        <v>0</v>
      </c>
      <c r="W925">
        <f>($C$7*DL925+$D$7*DM925+$E$7*V925)</f>
        <v>0</v>
      </c>
      <c r="X925">
        <f>0.61365*exp(17.502*W925/(240.97+W925))</f>
        <v>0</v>
      </c>
      <c r="Y925">
        <f>(Z925/AA925*100)</f>
        <v>0</v>
      </c>
      <c r="Z925">
        <f>DD925*(DI925+DJ925)/1000</f>
        <v>0</v>
      </c>
      <c r="AA925">
        <f>0.61365*exp(17.502*DK925/(240.97+DK925))</f>
        <v>0</v>
      </c>
      <c r="AB925">
        <f>(X925-DD925*(DI925+DJ925)/1000)</f>
        <v>0</v>
      </c>
      <c r="AC925">
        <f>(-J925*44100)</f>
        <v>0</v>
      </c>
      <c r="AD925">
        <f>2*29.3*R925*0.92*(DK925-W925)</f>
        <v>0</v>
      </c>
      <c r="AE925">
        <f>2*0.95*5.67E-8*(((DK925+$B$7)+273)^4-(W925+273)^4)</f>
        <v>0</v>
      </c>
      <c r="AF925">
        <f>U925+AE925+AC925+AD925</f>
        <v>0</v>
      </c>
      <c r="AG925">
        <f>DH925*AU925*(DC925-DB925*(1000-AU925*DE925)/(1000-AU925*DD925))/(100*CV925)</f>
        <v>0</v>
      </c>
      <c r="AH925">
        <f>1000*DH925*AU925*(DD925-DE925)/(100*CV925*(1000-AU925*DD925))</f>
        <v>0</v>
      </c>
      <c r="AI925">
        <f>(AJ925 - AK925 - DI925*1E3/(8.314*(DK925+273.15)) * AM925/DH925 * AL925) * DH925/(100*CV925) * (1000 - DE925)/1000</f>
        <v>0</v>
      </c>
      <c r="AJ925">
        <v>741.3390740738112</v>
      </c>
      <c r="AK925">
        <v>707.3270545454544</v>
      </c>
      <c r="AL925">
        <v>3.359484808362405</v>
      </c>
      <c r="AM925">
        <v>65.19830144557284</v>
      </c>
      <c r="AN925">
        <f>(AP925 - AO925 + DI925*1E3/(8.314*(DK925+273.15)) * AR925/DH925 * AQ925) * DH925/(100*CV925) * 1000/(1000 - AP925)</f>
        <v>0</v>
      </c>
      <c r="AO925">
        <v>19.71893807496081</v>
      </c>
      <c r="AP925">
        <v>23.64180606060606</v>
      </c>
      <c r="AQ925">
        <v>0.0004647775438592077</v>
      </c>
      <c r="AR925">
        <v>84.68827923057005</v>
      </c>
      <c r="AS925">
        <v>7</v>
      </c>
      <c r="AT925">
        <v>1</v>
      </c>
      <c r="AU925">
        <f>IF(AS925*$H$13&gt;=AW925,1.0,(AW925/(AW925-AS925*$H$13)))</f>
        <v>0</v>
      </c>
      <c r="AV925">
        <f>(AU925-1)*100</f>
        <v>0</v>
      </c>
      <c r="AW925">
        <f>MAX(0,($B$13+$C$13*DP925)/(1+$D$13*DP925)*DI925/(DK925+273)*$E$13)</f>
        <v>0</v>
      </c>
      <c r="AX925" t="s">
        <v>417</v>
      </c>
      <c r="AY925" t="s">
        <v>417</v>
      </c>
      <c r="AZ925">
        <v>0</v>
      </c>
      <c r="BA925">
        <v>0</v>
      </c>
      <c r="BB925">
        <f>1-AZ925/BA925</f>
        <v>0</v>
      </c>
      <c r="BC925">
        <v>0</v>
      </c>
      <c r="BD925" t="s">
        <v>417</v>
      </c>
      <c r="BE925" t="s">
        <v>417</v>
      </c>
      <c r="BF925">
        <v>0</v>
      </c>
      <c r="BG925">
        <v>0</v>
      </c>
      <c r="BH925">
        <f>1-BF925/BG925</f>
        <v>0</v>
      </c>
      <c r="BI925">
        <v>0.5</v>
      </c>
      <c r="BJ925">
        <f>CS925</f>
        <v>0</v>
      </c>
      <c r="BK925">
        <f>L925</f>
        <v>0</v>
      </c>
      <c r="BL925">
        <f>BH925*BI925*BJ925</f>
        <v>0</v>
      </c>
      <c r="BM925">
        <f>(BK925-BC925)/BJ925</f>
        <v>0</v>
      </c>
      <c r="BN925">
        <f>(BA925-BG925)/BG925</f>
        <v>0</v>
      </c>
      <c r="BO925">
        <f>AZ925/(BB925+AZ925/BG925)</f>
        <v>0</v>
      </c>
      <c r="BP925" t="s">
        <v>417</v>
      </c>
      <c r="BQ925">
        <v>0</v>
      </c>
      <c r="BR925">
        <f>IF(BQ925&lt;&gt;0, BQ925, BO925)</f>
        <v>0</v>
      </c>
      <c r="BS925">
        <f>1-BR925/BG925</f>
        <v>0</v>
      </c>
      <c r="BT925">
        <f>(BG925-BF925)/(BG925-BR925)</f>
        <v>0</v>
      </c>
      <c r="BU925">
        <f>(BA925-BG925)/(BA925-BR925)</f>
        <v>0</v>
      </c>
      <c r="BV925">
        <f>(BG925-BF925)/(BG925-AZ925)</f>
        <v>0</v>
      </c>
      <c r="BW925">
        <f>(BA925-BG925)/(BA925-AZ925)</f>
        <v>0</v>
      </c>
      <c r="BX925">
        <f>(BT925*BR925/BF925)</f>
        <v>0</v>
      </c>
      <c r="BY925">
        <f>(1-BX925)</f>
        <v>0</v>
      </c>
      <c r="BZ925">
        <v>1394</v>
      </c>
      <c r="CA925">
        <v>300</v>
      </c>
      <c r="CB925">
        <v>300</v>
      </c>
      <c r="CC925">
        <v>300</v>
      </c>
      <c r="CD925">
        <v>10389.3</v>
      </c>
      <c r="CE925">
        <v>1221.96</v>
      </c>
      <c r="CF925">
        <v>-0.00688733</v>
      </c>
      <c r="CG925">
        <v>0.34</v>
      </c>
      <c r="CH925" t="s">
        <v>417</v>
      </c>
      <c r="CI925" t="s">
        <v>417</v>
      </c>
      <c r="CJ925" t="s">
        <v>417</v>
      </c>
      <c r="CK925" t="s">
        <v>417</v>
      </c>
      <c r="CL925" t="s">
        <v>417</v>
      </c>
      <c r="CM925" t="s">
        <v>417</v>
      </c>
      <c r="CN925" t="s">
        <v>417</v>
      </c>
      <c r="CO925" t="s">
        <v>417</v>
      </c>
      <c r="CP925" t="s">
        <v>417</v>
      </c>
      <c r="CQ925" t="s">
        <v>417</v>
      </c>
      <c r="CR925">
        <f>$B$11*DQ925+$C$11*DR925+$F$11*EC925*(1-EF925)</f>
        <v>0</v>
      </c>
      <c r="CS925">
        <f>CR925*CT925</f>
        <v>0</v>
      </c>
      <c r="CT925">
        <f>($B$11*$D$9+$C$11*$D$9+$F$11*((EP925+EH925)/MAX(EP925+EH925+EQ925, 0.1)*$I$9+EQ925/MAX(EP925+EH925+EQ925, 0.1)*$J$9))/($B$11+$C$11+$F$11)</f>
        <v>0</v>
      </c>
      <c r="CU925">
        <f>($B$11*$K$9+$C$11*$K$9+$F$11*((EP925+EH925)/MAX(EP925+EH925+EQ925, 0.1)*$P$9+EQ925/MAX(EP925+EH925+EQ925, 0.1)*$Q$9))/($B$11+$C$11+$F$11)</f>
        <v>0</v>
      </c>
      <c r="CV925">
        <v>6</v>
      </c>
      <c r="CW925">
        <v>0.5</v>
      </c>
      <c r="CX925" t="s">
        <v>418</v>
      </c>
      <c r="CY925">
        <v>2</v>
      </c>
      <c r="CZ925" t="b">
        <v>1</v>
      </c>
      <c r="DA925">
        <v>1658954661.214286</v>
      </c>
      <c r="DB925">
        <v>666.7313928571429</v>
      </c>
      <c r="DC925">
        <v>709.6877499999999</v>
      </c>
      <c r="DD925">
        <v>23.62700714285714</v>
      </c>
      <c r="DE925">
        <v>19.71574285714286</v>
      </c>
      <c r="DF925">
        <v>669.77175</v>
      </c>
      <c r="DG925">
        <v>23.71367857142858</v>
      </c>
      <c r="DH925">
        <v>500.0457142857143</v>
      </c>
      <c r="DI925">
        <v>90.33990357142856</v>
      </c>
      <c r="DJ925">
        <v>0.09998228571428573</v>
      </c>
      <c r="DK925">
        <v>27.19820714285714</v>
      </c>
      <c r="DL925">
        <v>27.31104642857143</v>
      </c>
      <c r="DM925">
        <v>999.9000000000002</v>
      </c>
      <c r="DN925">
        <v>0</v>
      </c>
      <c r="DO925">
        <v>0</v>
      </c>
      <c r="DP925">
        <v>10003.92857142857</v>
      </c>
      <c r="DQ925">
        <v>0</v>
      </c>
      <c r="DR925">
        <v>11.2415</v>
      </c>
      <c r="DS925">
        <v>-42.95640714285715</v>
      </c>
      <c r="DT925">
        <v>682.8655357142858</v>
      </c>
      <c r="DU925">
        <v>723.9611785714284</v>
      </c>
      <c r="DV925">
        <v>3.911268214285714</v>
      </c>
      <c r="DW925">
        <v>709.6877499999999</v>
      </c>
      <c r="DX925">
        <v>19.71574285714286</v>
      </c>
      <c r="DY925">
        <v>2.134461785714286</v>
      </c>
      <c r="DZ925">
        <v>1.7811175</v>
      </c>
      <c r="EA925">
        <v>18.47870714285714</v>
      </c>
      <c r="EB925">
        <v>15.62205357142857</v>
      </c>
      <c r="EC925">
        <v>2000.026071428572</v>
      </c>
      <c r="ED925">
        <v>0.9799993214285713</v>
      </c>
      <c r="EE925">
        <v>0.02000017857142857</v>
      </c>
      <c r="EF925">
        <v>0</v>
      </c>
      <c r="EG925">
        <v>586.9557142857144</v>
      </c>
      <c r="EH925">
        <v>5.00097</v>
      </c>
      <c r="EI925">
        <v>11823.82857142857</v>
      </c>
      <c r="EJ925">
        <v>16707.78928571428</v>
      </c>
      <c r="EK925">
        <v>39.83224999999999</v>
      </c>
      <c r="EL925">
        <v>39.87489285714285</v>
      </c>
      <c r="EM925">
        <v>39.71625</v>
      </c>
      <c r="EN925">
        <v>39.81217857142857</v>
      </c>
      <c r="EO925">
        <v>40.34799999999999</v>
      </c>
      <c r="EP925">
        <v>1955.125357142857</v>
      </c>
      <c r="EQ925">
        <v>39.90071428571429</v>
      </c>
      <c r="ER925">
        <v>0</v>
      </c>
      <c r="ES925">
        <v>5463</v>
      </c>
      <c r="ET925">
        <v>0</v>
      </c>
      <c r="EU925">
        <v>586.9924615384615</v>
      </c>
      <c r="EV925">
        <v>11.66358975696893</v>
      </c>
      <c r="EW925">
        <v>226.9128206477831</v>
      </c>
      <c r="EX925">
        <v>11824.49230769231</v>
      </c>
      <c r="EY925">
        <v>15</v>
      </c>
      <c r="EZ925">
        <v>1658949246.1</v>
      </c>
      <c r="FA925" t="s">
        <v>1397</v>
      </c>
      <c r="FB925">
        <v>1658949228.6</v>
      </c>
      <c r="FC925">
        <v>1658949246.1</v>
      </c>
      <c r="FD925">
        <v>1</v>
      </c>
      <c r="FE925">
        <v>1.075</v>
      </c>
      <c r="FF925">
        <v>0.018</v>
      </c>
      <c r="FG925">
        <v>-2.327</v>
      </c>
      <c r="FH925">
        <v>-0.178</v>
      </c>
      <c r="FI925">
        <v>420</v>
      </c>
      <c r="FJ925">
        <v>13</v>
      </c>
      <c r="FK925">
        <v>0.09</v>
      </c>
      <c r="FL925">
        <v>0.02</v>
      </c>
      <c r="FM925">
        <v>-42.7398475</v>
      </c>
      <c r="FN925">
        <v>-4.308561726078691</v>
      </c>
      <c r="FO925">
        <v>0.4152310435092134</v>
      </c>
      <c r="FP925">
        <v>0</v>
      </c>
      <c r="FQ925">
        <v>586.3109705882353</v>
      </c>
      <c r="FR925">
        <v>11.80560733696403</v>
      </c>
      <c r="FS925">
        <v>1.19461097495708</v>
      </c>
      <c r="FT925">
        <v>0</v>
      </c>
      <c r="FU925">
        <v>3.9025145</v>
      </c>
      <c r="FV925">
        <v>0.159759849906187</v>
      </c>
      <c r="FW925">
        <v>0.01602157856610891</v>
      </c>
      <c r="FX925">
        <v>0</v>
      </c>
      <c r="FY925">
        <v>0</v>
      </c>
      <c r="FZ925">
        <v>3</v>
      </c>
      <c r="GA925" t="s">
        <v>439</v>
      </c>
      <c r="GB925">
        <v>2.98386</v>
      </c>
      <c r="GC925">
        <v>2.71569</v>
      </c>
      <c r="GD925">
        <v>0.135699</v>
      </c>
      <c r="GE925">
        <v>0.13961</v>
      </c>
      <c r="GF925">
        <v>0.10637</v>
      </c>
      <c r="GG925">
        <v>0.0919061</v>
      </c>
      <c r="GH925">
        <v>27420.5</v>
      </c>
      <c r="GI925">
        <v>27399.9</v>
      </c>
      <c r="GJ925">
        <v>29483.1</v>
      </c>
      <c r="GK925">
        <v>29449.7</v>
      </c>
      <c r="GL925">
        <v>34897.2</v>
      </c>
      <c r="GM925">
        <v>35553.6</v>
      </c>
      <c r="GN925">
        <v>41528.3</v>
      </c>
      <c r="GO925">
        <v>41968.4</v>
      </c>
      <c r="GP925">
        <v>1.93722</v>
      </c>
      <c r="GQ925">
        <v>1.91525</v>
      </c>
      <c r="GR925">
        <v>0.120997</v>
      </c>
      <c r="GS925">
        <v>0</v>
      </c>
      <c r="GT925">
        <v>25.3426</v>
      </c>
      <c r="GU925">
        <v>999.9</v>
      </c>
      <c r="GV925">
        <v>50.3</v>
      </c>
      <c r="GW925">
        <v>31.5</v>
      </c>
      <c r="GX925">
        <v>25.8431</v>
      </c>
      <c r="GY925">
        <v>63.0037</v>
      </c>
      <c r="GZ925">
        <v>33.5176</v>
      </c>
      <c r="HA925">
        <v>1</v>
      </c>
      <c r="HB925">
        <v>-0.0992937</v>
      </c>
      <c r="HC925">
        <v>0.201718</v>
      </c>
      <c r="HD925">
        <v>20.3331</v>
      </c>
      <c r="HE925">
        <v>5.21684</v>
      </c>
      <c r="HF925">
        <v>12.0099</v>
      </c>
      <c r="HG925">
        <v>4.989</v>
      </c>
      <c r="HH925">
        <v>3.2885</v>
      </c>
      <c r="HI925">
        <v>9999</v>
      </c>
      <c r="HJ925">
        <v>9999</v>
      </c>
      <c r="HK925">
        <v>9999</v>
      </c>
      <c r="HL925">
        <v>158.3</v>
      </c>
      <c r="HM925">
        <v>1.86741</v>
      </c>
      <c r="HN925">
        <v>1.86646</v>
      </c>
      <c r="HO925">
        <v>1.86585</v>
      </c>
      <c r="HP925">
        <v>1.86584</v>
      </c>
      <c r="HQ925">
        <v>1.86767</v>
      </c>
      <c r="HR925">
        <v>1.87013</v>
      </c>
      <c r="HS925">
        <v>1.86876</v>
      </c>
      <c r="HT925">
        <v>1.87026</v>
      </c>
      <c r="HU925">
        <v>0</v>
      </c>
      <c r="HV925">
        <v>0</v>
      </c>
      <c r="HW925">
        <v>0</v>
      </c>
      <c r="HX925">
        <v>0</v>
      </c>
      <c r="HY925" t="s">
        <v>421</v>
      </c>
      <c r="HZ925" t="s">
        <v>422</v>
      </c>
      <c r="IA925" t="s">
        <v>423</v>
      </c>
      <c r="IB925" t="s">
        <v>423</v>
      </c>
      <c r="IC925" t="s">
        <v>423</v>
      </c>
      <c r="ID925" t="s">
        <v>423</v>
      </c>
      <c r="IE925">
        <v>0</v>
      </c>
      <c r="IF925">
        <v>100</v>
      </c>
      <c r="IG925">
        <v>100</v>
      </c>
      <c r="IH925">
        <v>-3.112</v>
      </c>
      <c r="II925">
        <v>-0.0866</v>
      </c>
      <c r="IJ925">
        <v>-0.9279119013753974</v>
      </c>
      <c r="IK925">
        <v>-0.003643892653284941</v>
      </c>
      <c r="IL925">
        <v>8.948238347276123E-07</v>
      </c>
      <c r="IM925">
        <v>-2.445980282225029E-10</v>
      </c>
      <c r="IN925">
        <v>-0.1764634167570225</v>
      </c>
      <c r="IO925">
        <v>-0.01042730378795286</v>
      </c>
      <c r="IP925">
        <v>0.00100284695746963</v>
      </c>
      <c r="IQ925">
        <v>-1.701466411570297E-05</v>
      </c>
      <c r="IR925">
        <v>2</v>
      </c>
      <c r="IS925">
        <v>2310</v>
      </c>
      <c r="IT925">
        <v>1</v>
      </c>
      <c r="IU925">
        <v>25</v>
      </c>
      <c r="IV925">
        <v>90.7</v>
      </c>
      <c r="IW925">
        <v>90.40000000000001</v>
      </c>
      <c r="IX925">
        <v>1.66382</v>
      </c>
      <c r="IY925">
        <v>2.21924</v>
      </c>
      <c r="IZ925">
        <v>1.39648</v>
      </c>
      <c r="JA925">
        <v>2.34863</v>
      </c>
      <c r="JB925">
        <v>1.49536</v>
      </c>
      <c r="JC925">
        <v>2.34131</v>
      </c>
      <c r="JD925">
        <v>36.1754</v>
      </c>
      <c r="JE925">
        <v>24.1663</v>
      </c>
      <c r="JF925">
        <v>18</v>
      </c>
      <c r="JG925">
        <v>502.672</v>
      </c>
      <c r="JH925">
        <v>444.715</v>
      </c>
      <c r="JI925">
        <v>25.0005</v>
      </c>
      <c r="JJ925">
        <v>26.1603</v>
      </c>
      <c r="JK925">
        <v>30</v>
      </c>
      <c r="JL925">
        <v>26.128</v>
      </c>
      <c r="JM925">
        <v>26.0683</v>
      </c>
      <c r="JN925">
        <v>33.3051</v>
      </c>
      <c r="JO925">
        <v>27.7192</v>
      </c>
      <c r="JP925">
        <v>73.22790000000001</v>
      </c>
      <c r="JQ925">
        <v>25</v>
      </c>
      <c r="JR925">
        <v>754.451</v>
      </c>
      <c r="JS925">
        <v>19.7625</v>
      </c>
      <c r="JT925">
        <v>100.821</v>
      </c>
      <c r="JU925">
        <v>100.792</v>
      </c>
    </row>
    <row r="926" spans="1:281">
      <c r="A926">
        <v>910</v>
      </c>
      <c r="B926">
        <v>1658954674</v>
      </c>
      <c r="C926">
        <v>13036</v>
      </c>
      <c r="D926" t="s">
        <v>2258</v>
      </c>
      <c r="E926" t="s">
        <v>2259</v>
      </c>
      <c r="F926">
        <v>5</v>
      </c>
      <c r="G926" t="s">
        <v>2169</v>
      </c>
      <c r="H926" t="s">
        <v>416</v>
      </c>
      <c r="I926">
        <v>1658954666.5</v>
      </c>
      <c r="J926">
        <f>(K926)/1000</f>
        <v>0</v>
      </c>
      <c r="K926">
        <f>IF(CZ926, AN926, AH926)</f>
        <v>0</v>
      </c>
      <c r="L926">
        <f>IF(CZ926, AI926, AG926)</f>
        <v>0</v>
      </c>
      <c r="M926">
        <f>DB926 - IF(AU926&gt;1, L926*CV926*100.0/(AW926*DP926), 0)</f>
        <v>0</v>
      </c>
      <c r="N926">
        <f>((T926-J926/2)*M926-L926)/(T926+J926/2)</f>
        <v>0</v>
      </c>
      <c r="O926">
        <f>N926*(DI926+DJ926)/1000.0</f>
        <v>0</v>
      </c>
      <c r="P926">
        <f>(DB926 - IF(AU926&gt;1, L926*CV926*100.0/(AW926*DP926), 0))*(DI926+DJ926)/1000.0</f>
        <v>0</v>
      </c>
      <c r="Q926">
        <f>2.0/((1/S926-1/R926)+SIGN(S926)*SQRT((1/S926-1/R926)*(1/S926-1/R926) + 4*CW926/((CW926+1)*(CW926+1))*(2*1/S926*1/R926-1/R926*1/R926)))</f>
        <v>0</v>
      </c>
      <c r="R926">
        <f>IF(LEFT(CX926,1)&lt;&gt;"0",IF(LEFT(CX926,1)="1",3.0,CY926),$D$5+$E$5*(DP926*DI926/($K$5*1000))+$F$5*(DP926*DI926/($K$5*1000))*MAX(MIN(CV926,$J$5),$I$5)*MAX(MIN(CV926,$J$5),$I$5)+$G$5*MAX(MIN(CV926,$J$5),$I$5)*(DP926*DI926/($K$5*1000))+$H$5*(DP926*DI926/($K$5*1000))*(DP926*DI926/($K$5*1000)))</f>
        <v>0</v>
      </c>
      <c r="S926">
        <f>J926*(1000-(1000*0.61365*exp(17.502*W926/(240.97+W926))/(DI926+DJ926)+DD926)/2)/(1000*0.61365*exp(17.502*W926/(240.97+W926))/(DI926+DJ926)-DD926)</f>
        <v>0</v>
      </c>
      <c r="T926">
        <f>1/((CW926+1)/(Q926/1.6)+1/(R926/1.37)) + CW926/((CW926+1)/(Q926/1.6) + CW926/(R926/1.37))</f>
        <v>0</v>
      </c>
      <c r="U926">
        <f>(CR926*CU926)</f>
        <v>0</v>
      </c>
      <c r="V926">
        <f>(DK926+(U926+2*0.95*5.67E-8*(((DK926+$B$7)+273)^4-(DK926+273)^4)-44100*J926)/(1.84*29.3*R926+8*0.95*5.67E-8*(DK926+273)^3))</f>
        <v>0</v>
      </c>
      <c r="W926">
        <f>($C$7*DL926+$D$7*DM926+$E$7*V926)</f>
        <v>0</v>
      </c>
      <c r="X926">
        <f>0.61365*exp(17.502*W926/(240.97+W926))</f>
        <v>0</v>
      </c>
      <c r="Y926">
        <f>(Z926/AA926*100)</f>
        <v>0</v>
      </c>
      <c r="Z926">
        <f>DD926*(DI926+DJ926)/1000</f>
        <v>0</v>
      </c>
      <c r="AA926">
        <f>0.61365*exp(17.502*DK926/(240.97+DK926))</f>
        <v>0</v>
      </c>
      <c r="AB926">
        <f>(X926-DD926*(DI926+DJ926)/1000)</f>
        <v>0</v>
      </c>
      <c r="AC926">
        <f>(-J926*44100)</f>
        <v>0</v>
      </c>
      <c r="AD926">
        <f>2*29.3*R926*0.92*(DK926-W926)</f>
        <v>0</v>
      </c>
      <c r="AE926">
        <f>2*0.95*5.67E-8*(((DK926+$B$7)+273)^4-(W926+273)^4)</f>
        <v>0</v>
      </c>
      <c r="AF926">
        <f>U926+AE926+AC926+AD926</f>
        <v>0</v>
      </c>
      <c r="AG926">
        <f>DH926*AU926*(DC926-DB926*(1000-AU926*DE926)/(1000-AU926*DD926))/(100*CV926)</f>
        <v>0</v>
      </c>
      <c r="AH926">
        <f>1000*DH926*AU926*(DD926-DE926)/(100*CV926*(1000-AU926*DD926))</f>
        <v>0</v>
      </c>
      <c r="AI926">
        <f>(AJ926 - AK926 - DI926*1E3/(8.314*(DK926+273.15)) * AM926/DH926 * AL926) * DH926/(100*CV926) * (1000 - DE926)/1000</f>
        <v>0</v>
      </c>
      <c r="AJ926">
        <v>758.5392582461261</v>
      </c>
      <c r="AK926">
        <v>724.1729030303031</v>
      </c>
      <c r="AL926">
        <v>3.367082294491237</v>
      </c>
      <c r="AM926">
        <v>65.19830144557284</v>
      </c>
      <c r="AN926">
        <f>(AP926 - AO926 + DI926*1E3/(8.314*(DK926+273.15)) * AR926/DH926 * AQ926) * DH926/(100*CV926) * 1000/(1000 - AP926)</f>
        <v>0</v>
      </c>
      <c r="AO926">
        <v>19.71834090596277</v>
      </c>
      <c r="AP926">
        <v>23.64638181818181</v>
      </c>
      <c r="AQ926">
        <v>9.319930320742651E-05</v>
      </c>
      <c r="AR926">
        <v>84.68827923057005</v>
      </c>
      <c r="AS926">
        <v>7</v>
      </c>
      <c r="AT926">
        <v>1</v>
      </c>
      <c r="AU926">
        <f>IF(AS926*$H$13&gt;=AW926,1.0,(AW926/(AW926-AS926*$H$13)))</f>
        <v>0</v>
      </c>
      <c r="AV926">
        <f>(AU926-1)*100</f>
        <v>0</v>
      </c>
      <c r="AW926">
        <f>MAX(0,($B$13+$C$13*DP926)/(1+$D$13*DP926)*DI926/(DK926+273)*$E$13)</f>
        <v>0</v>
      </c>
      <c r="AX926" t="s">
        <v>417</v>
      </c>
      <c r="AY926" t="s">
        <v>417</v>
      </c>
      <c r="AZ926">
        <v>0</v>
      </c>
      <c r="BA926">
        <v>0</v>
      </c>
      <c r="BB926">
        <f>1-AZ926/BA926</f>
        <v>0</v>
      </c>
      <c r="BC926">
        <v>0</v>
      </c>
      <c r="BD926" t="s">
        <v>417</v>
      </c>
      <c r="BE926" t="s">
        <v>417</v>
      </c>
      <c r="BF926">
        <v>0</v>
      </c>
      <c r="BG926">
        <v>0</v>
      </c>
      <c r="BH926">
        <f>1-BF926/BG926</f>
        <v>0</v>
      </c>
      <c r="BI926">
        <v>0.5</v>
      </c>
      <c r="BJ926">
        <f>CS926</f>
        <v>0</v>
      </c>
      <c r="BK926">
        <f>L926</f>
        <v>0</v>
      </c>
      <c r="BL926">
        <f>BH926*BI926*BJ926</f>
        <v>0</v>
      </c>
      <c r="BM926">
        <f>(BK926-BC926)/BJ926</f>
        <v>0</v>
      </c>
      <c r="BN926">
        <f>(BA926-BG926)/BG926</f>
        <v>0</v>
      </c>
      <c r="BO926">
        <f>AZ926/(BB926+AZ926/BG926)</f>
        <v>0</v>
      </c>
      <c r="BP926" t="s">
        <v>417</v>
      </c>
      <c r="BQ926">
        <v>0</v>
      </c>
      <c r="BR926">
        <f>IF(BQ926&lt;&gt;0, BQ926, BO926)</f>
        <v>0</v>
      </c>
      <c r="BS926">
        <f>1-BR926/BG926</f>
        <v>0</v>
      </c>
      <c r="BT926">
        <f>(BG926-BF926)/(BG926-BR926)</f>
        <v>0</v>
      </c>
      <c r="BU926">
        <f>(BA926-BG926)/(BA926-BR926)</f>
        <v>0</v>
      </c>
      <c r="BV926">
        <f>(BG926-BF926)/(BG926-AZ926)</f>
        <v>0</v>
      </c>
      <c r="BW926">
        <f>(BA926-BG926)/(BA926-AZ926)</f>
        <v>0</v>
      </c>
      <c r="BX926">
        <f>(BT926*BR926/BF926)</f>
        <v>0</v>
      </c>
      <c r="BY926">
        <f>(1-BX926)</f>
        <v>0</v>
      </c>
      <c r="BZ926">
        <v>1394</v>
      </c>
      <c r="CA926">
        <v>300</v>
      </c>
      <c r="CB926">
        <v>300</v>
      </c>
      <c r="CC926">
        <v>300</v>
      </c>
      <c r="CD926">
        <v>10389.3</v>
      </c>
      <c r="CE926">
        <v>1221.96</v>
      </c>
      <c r="CF926">
        <v>-0.00688733</v>
      </c>
      <c r="CG926">
        <v>0.34</v>
      </c>
      <c r="CH926" t="s">
        <v>417</v>
      </c>
      <c r="CI926" t="s">
        <v>417</v>
      </c>
      <c r="CJ926" t="s">
        <v>417</v>
      </c>
      <c r="CK926" t="s">
        <v>417</v>
      </c>
      <c r="CL926" t="s">
        <v>417</v>
      </c>
      <c r="CM926" t="s">
        <v>417</v>
      </c>
      <c r="CN926" t="s">
        <v>417</v>
      </c>
      <c r="CO926" t="s">
        <v>417</v>
      </c>
      <c r="CP926" t="s">
        <v>417</v>
      </c>
      <c r="CQ926" t="s">
        <v>417</v>
      </c>
      <c r="CR926">
        <f>$B$11*DQ926+$C$11*DR926+$F$11*EC926*(1-EF926)</f>
        <v>0</v>
      </c>
      <c r="CS926">
        <f>CR926*CT926</f>
        <v>0</v>
      </c>
      <c r="CT926">
        <f>($B$11*$D$9+$C$11*$D$9+$F$11*((EP926+EH926)/MAX(EP926+EH926+EQ926, 0.1)*$I$9+EQ926/MAX(EP926+EH926+EQ926, 0.1)*$J$9))/($B$11+$C$11+$F$11)</f>
        <v>0</v>
      </c>
      <c r="CU926">
        <f>($B$11*$K$9+$C$11*$K$9+$F$11*((EP926+EH926)/MAX(EP926+EH926+EQ926, 0.1)*$P$9+EQ926/MAX(EP926+EH926+EQ926, 0.1)*$Q$9))/($B$11+$C$11+$F$11)</f>
        <v>0</v>
      </c>
      <c r="CV926">
        <v>6</v>
      </c>
      <c r="CW926">
        <v>0.5</v>
      </c>
      <c r="CX926" t="s">
        <v>418</v>
      </c>
      <c r="CY926">
        <v>2</v>
      </c>
      <c r="CZ926" t="b">
        <v>1</v>
      </c>
      <c r="DA926">
        <v>1658954666.5</v>
      </c>
      <c r="DB926">
        <v>684.0744074074073</v>
      </c>
      <c r="DC926">
        <v>727.424037037037</v>
      </c>
      <c r="DD926">
        <v>23.63769259259259</v>
      </c>
      <c r="DE926">
        <v>19.71834444444444</v>
      </c>
      <c r="DF926">
        <v>687.162962962963</v>
      </c>
      <c r="DG926">
        <v>23.72428148148148</v>
      </c>
      <c r="DH926">
        <v>500.0523333333334</v>
      </c>
      <c r="DI926">
        <v>90.34100740740742</v>
      </c>
      <c r="DJ926">
        <v>0.1000047370370371</v>
      </c>
      <c r="DK926">
        <v>27.2018</v>
      </c>
      <c r="DL926">
        <v>27.31794074074074</v>
      </c>
      <c r="DM926">
        <v>999.9000000000001</v>
      </c>
      <c r="DN926">
        <v>0</v>
      </c>
      <c r="DO926">
        <v>0</v>
      </c>
      <c r="DP926">
        <v>10001.55185185185</v>
      </c>
      <c r="DQ926">
        <v>0</v>
      </c>
      <c r="DR926">
        <v>11.2415</v>
      </c>
      <c r="DS926">
        <v>-43.34960000000001</v>
      </c>
      <c r="DT926">
        <v>700.6358148148147</v>
      </c>
      <c r="DU926">
        <v>742.0560740740742</v>
      </c>
      <c r="DV926">
        <v>3.919352962962963</v>
      </c>
      <c r="DW926">
        <v>727.424037037037</v>
      </c>
      <c r="DX926">
        <v>19.71834444444444</v>
      </c>
      <c r="DY926">
        <v>2.135453703703704</v>
      </c>
      <c r="DZ926">
        <v>1.781375185185185</v>
      </c>
      <c r="EA926">
        <v>18.48611851851852</v>
      </c>
      <c r="EB926">
        <v>15.6243</v>
      </c>
      <c r="EC926">
        <v>2000.029259259259</v>
      </c>
      <c r="ED926">
        <v>0.979999111111111</v>
      </c>
      <c r="EE926">
        <v>0.02000038888888889</v>
      </c>
      <c r="EF926">
        <v>0</v>
      </c>
      <c r="EG926">
        <v>587.9342592592593</v>
      </c>
      <c r="EH926">
        <v>5.00097</v>
      </c>
      <c r="EI926">
        <v>11842.91111111111</v>
      </c>
      <c r="EJ926">
        <v>16707.81481481482</v>
      </c>
      <c r="EK926">
        <v>39.80051851851852</v>
      </c>
      <c r="EL926">
        <v>39.85166666666666</v>
      </c>
      <c r="EM926">
        <v>39.694</v>
      </c>
      <c r="EN926">
        <v>39.77751851851852</v>
      </c>
      <c r="EO926">
        <v>40.32599999999999</v>
      </c>
      <c r="EP926">
        <v>1955.128518518518</v>
      </c>
      <c r="EQ926">
        <v>39.90074074074074</v>
      </c>
      <c r="ER926">
        <v>0</v>
      </c>
      <c r="ES926">
        <v>5467.799999952316</v>
      </c>
      <c r="ET926">
        <v>0</v>
      </c>
      <c r="EU926">
        <v>587.8453461538462</v>
      </c>
      <c r="EV926">
        <v>11.03798289487245</v>
      </c>
      <c r="EW926">
        <v>210.0068373204709</v>
      </c>
      <c r="EX926">
        <v>11841.75</v>
      </c>
      <c r="EY926">
        <v>15</v>
      </c>
      <c r="EZ926">
        <v>1658949246.1</v>
      </c>
      <c r="FA926" t="s">
        <v>1397</v>
      </c>
      <c r="FB926">
        <v>1658949228.6</v>
      </c>
      <c r="FC926">
        <v>1658949246.1</v>
      </c>
      <c r="FD926">
        <v>1</v>
      </c>
      <c r="FE926">
        <v>1.075</v>
      </c>
      <c r="FF926">
        <v>0.018</v>
      </c>
      <c r="FG926">
        <v>-2.327</v>
      </c>
      <c r="FH926">
        <v>-0.178</v>
      </c>
      <c r="FI926">
        <v>420</v>
      </c>
      <c r="FJ926">
        <v>13</v>
      </c>
      <c r="FK926">
        <v>0.09</v>
      </c>
      <c r="FL926">
        <v>0.02</v>
      </c>
      <c r="FM926">
        <v>-43.1089975</v>
      </c>
      <c r="FN926">
        <v>-4.412470919324536</v>
      </c>
      <c r="FO926">
        <v>0.4250457437073681</v>
      </c>
      <c r="FP926">
        <v>0</v>
      </c>
      <c r="FQ926">
        <v>587.3190882352941</v>
      </c>
      <c r="FR926">
        <v>10.87912910043632</v>
      </c>
      <c r="FS926">
        <v>1.102418394142609</v>
      </c>
      <c r="FT926">
        <v>0</v>
      </c>
      <c r="FU926">
        <v>3.91396625</v>
      </c>
      <c r="FV926">
        <v>0.09650465290805789</v>
      </c>
      <c r="FW926">
        <v>0.009412494007302217</v>
      </c>
      <c r="FX926">
        <v>1</v>
      </c>
      <c r="FY926">
        <v>1</v>
      </c>
      <c r="FZ926">
        <v>3</v>
      </c>
      <c r="GA926" t="s">
        <v>426</v>
      </c>
      <c r="GB926">
        <v>2.98358</v>
      </c>
      <c r="GC926">
        <v>2.71546</v>
      </c>
      <c r="GD926">
        <v>0.137886</v>
      </c>
      <c r="GE926">
        <v>0.141768</v>
      </c>
      <c r="GF926">
        <v>0.10639</v>
      </c>
      <c r="GG926">
        <v>0.0919097</v>
      </c>
      <c r="GH926">
        <v>27351.1</v>
      </c>
      <c r="GI926">
        <v>27331.7</v>
      </c>
      <c r="GJ926">
        <v>29483</v>
      </c>
      <c r="GK926">
        <v>29450.2</v>
      </c>
      <c r="GL926">
        <v>34896.3</v>
      </c>
      <c r="GM926">
        <v>35554.1</v>
      </c>
      <c r="GN926">
        <v>41528.1</v>
      </c>
      <c r="GO926">
        <v>41969.1</v>
      </c>
      <c r="GP926">
        <v>1.93725</v>
      </c>
      <c r="GQ926">
        <v>1.91535</v>
      </c>
      <c r="GR926">
        <v>0.121631</v>
      </c>
      <c r="GS926">
        <v>0</v>
      </c>
      <c r="GT926">
        <v>25.3469</v>
      </c>
      <c r="GU926">
        <v>999.9</v>
      </c>
      <c r="GV926">
        <v>50.3</v>
      </c>
      <c r="GW926">
        <v>31.5</v>
      </c>
      <c r="GX926">
        <v>25.8429</v>
      </c>
      <c r="GY926">
        <v>63.1637</v>
      </c>
      <c r="GZ926">
        <v>33.8301</v>
      </c>
      <c r="HA926">
        <v>1</v>
      </c>
      <c r="HB926">
        <v>-0.0993496</v>
      </c>
      <c r="HC926">
        <v>0.205033</v>
      </c>
      <c r="HD926">
        <v>20.333</v>
      </c>
      <c r="HE926">
        <v>5.21669</v>
      </c>
      <c r="HF926">
        <v>12.0099</v>
      </c>
      <c r="HG926">
        <v>4.98875</v>
      </c>
      <c r="HH926">
        <v>3.2885</v>
      </c>
      <c r="HI926">
        <v>9999</v>
      </c>
      <c r="HJ926">
        <v>9999</v>
      </c>
      <c r="HK926">
        <v>9999</v>
      </c>
      <c r="HL926">
        <v>158.3</v>
      </c>
      <c r="HM926">
        <v>1.86742</v>
      </c>
      <c r="HN926">
        <v>1.86646</v>
      </c>
      <c r="HO926">
        <v>1.86589</v>
      </c>
      <c r="HP926">
        <v>1.86584</v>
      </c>
      <c r="HQ926">
        <v>1.86768</v>
      </c>
      <c r="HR926">
        <v>1.87013</v>
      </c>
      <c r="HS926">
        <v>1.86876</v>
      </c>
      <c r="HT926">
        <v>1.87027</v>
      </c>
      <c r="HU926">
        <v>0</v>
      </c>
      <c r="HV926">
        <v>0</v>
      </c>
      <c r="HW926">
        <v>0</v>
      </c>
      <c r="HX926">
        <v>0</v>
      </c>
      <c r="HY926" t="s">
        <v>421</v>
      </c>
      <c r="HZ926" t="s">
        <v>422</v>
      </c>
      <c r="IA926" t="s">
        <v>423</v>
      </c>
      <c r="IB926" t="s">
        <v>423</v>
      </c>
      <c r="IC926" t="s">
        <v>423</v>
      </c>
      <c r="ID926" t="s">
        <v>423</v>
      </c>
      <c r="IE926">
        <v>0</v>
      </c>
      <c r="IF926">
        <v>100</v>
      </c>
      <c r="IG926">
        <v>100</v>
      </c>
      <c r="IH926">
        <v>-3.156</v>
      </c>
      <c r="II926">
        <v>-0.08649999999999999</v>
      </c>
      <c r="IJ926">
        <v>-0.9279119013753974</v>
      </c>
      <c r="IK926">
        <v>-0.003643892653284941</v>
      </c>
      <c r="IL926">
        <v>8.948238347276123E-07</v>
      </c>
      <c r="IM926">
        <v>-2.445980282225029E-10</v>
      </c>
      <c r="IN926">
        <v>-0.1764634167570225</v>
      </c>
      <c r="IO926">
        <v>-0.01042730378795286</v>
      </c>
      <c r="IP926">
        <v>0.00100284695746963</v>
      </c>
      <c r="IQ926">
        <v>-1.701466411570297E-05</v>
      </c>
      <c r="IR926">
        <v>2</v>
      </c>
      <c r="IS926">
        <v>2310</v>
      </c>
      <c r="IT926">
        <v>1</v>
      </c>
      <c r="IU926">
        <v>25</v>
      </c>
      <c r="IV926">
        <v>90.8</v>
      </c>
      <c r="IW926">
        <v>90.5</v>
      </c>
      <c r="IX926">
        <v>1.69556</v>
      </c>
      <c r="IY926">
        <v>2.21436</v>
      </c>
      <c r="IZ926">
        <v>1.39648</v>
      </c>
      <c r="JA926">
        <v>2.34863</v>
      </c>
      <c r="JB926">
        <v>1.49536</v>
      </c>
      <c r="JC926">
        <v>2.3999</v>
      </c>
      <c r="JD926">
        <v>36.1754</v>
      </c>
      <c r="JE926">
        <v>24.1575</v>
      </c>
      <c r="JF926">
        <v>18</v>
      </c>
      <c r="JG926">
        <v>502.692</v>
      </c>
      <c r="JH926">
        <v>444.776</v>
      </c>
      <c r="JI926">
        <v>25.0006</v>
      </c>
      <c r="JJ926">
        <v>26.1603</v>
      </c>
      <c r="JK926">
        <v>30.0001</v>
      </c>
      <c r="JL926">
        <v>26.1285</v>
      </c>
      <c r="JM926">
        <v>26.0683</v>
      </c>
      <c r="JN926">
        <v>33.9284</v>
      </c>
      <c r="JO926">
        <v>27.7192</v>
      </c>
      <c r="JP926">
        <v>73.22790000000001</v>
      </c>
      <c r="JQ926">
        <v>25</v>
      </c>
      <c r="JR926">
        <v>774.487</v>
      </c>
      <c r="JS926">
        <v>19.7567</v>
      </c>
      <c r="JT926">
        <v>100.821</v>
      </c>
      <c r="JU926">
        <v>100.794</v>
      </c>
    </row>
    <row r="927" spans="1:281">
      <c r="A927">
        <v>911</v>
      </c>
      <c r="B927">
        <v>1658954679</v>
      </c>
      <c r="C927">
        <v>13041</v>
      </c>
      <c r="D927" t="s">
        <v>2260</v>
      </c>
      <c r="E927" t="s">
        <v>2261</v>
      </c>
      <c r="F927">
        <v>5</v>
      </c>
      <c r="G927" t="s">
        <v>2169</v>
      </c>
      <c r="H927" t="s">
        <v>416</v>
      </c>
      <c r="I927">
        <v>1658954671.214286</v>
      </c>
      <c r="J927">
        <f>(K927)/1000</f>
        <v>0</v>
      </c>
      <c r="K927">
        <f>IF(CZ927, AN927, AH927)</f>
        <v>0</v>
      </c>
      <c r="L927">
        <f>IF(CZ927, AI927, AG927)</f>
        <v>0</v>
      </c>
      <c r="M927">
        <f>DB927 - IF(AU927&gt;1, L927*CV927*100.0/(AW927*DP927), 0)</f>
        <v>0</v>
      </c>
      <c r="N927">
        <f>((T927-J927/2)*M927-L927)/(T927+J927/2)</f>
        <v>0</v>
      </c>
      <c r="O927">
        <f>N927*(DI927+DJ927)/1000.0</f>
        <v>0</v>
      </c>
      <c r="P927">
        <f>(DB927 - IF(AU927&gt;1, L927*CV927*100.0/(AW927*DP927), 0))*(DI927+DJ927)/1000.0</f>
        <v>0</v>
      </c>
      <c r="Q927">
        <f>2.0/((1/S927-1/R927)+SIGN(S927)*SQRT((1/S927-1/R927)*(1/S927-1/R927) + 4*CW927/((CW927+1)*(CW927+1))*(2*1/S927*1/R927-1/R927*1/R927)))</f>
        <v>0</v>
      </c>
      <c r="R927">
        <f>IF(LEFT(CX927,1)&lt;&gt;"0",IF(LEFT(CX927,1)="1",3.0,CY927),$D$5+$E$5*(DP927*DI927/($K$5*1000))+$F$5*(DP927*DI927/($K$5*1000))*MAX(MIN(CV927,$J$5),$I$5)*MAX(MIN(CV927,$J$5),$I$5)+$G$5*MAX(MIN(CV927,$J$5),$I$5)*(DP927*DI927/($K$5*1000))+$H$5*(DP927*DI927/($K$5*1000))*(DP927*DI927/($K$5*1000)))</f>
        <v>0</v>
      </c>
      <c r="S927">
        <f>J927*(1000-(1000*0.61365*exp(17.502*W927/(240.97+W927))/(DI927+DJ927)+DD927)/2)/(1000*0.61365*exp(17.502*W927/(240.97+W927))/(DI927+DJ927)-DD927)</f>
        <v>0</v>
      </c>
      <c r="T927">
        <f>1/((CW927+1)/(Q927/1.6)+1/(R927/1.37)) + CW927/((CW927+1)/(Q927/1.6) + CW927/(R927/1.37))</f>
        <v>0</v>
      </c>
      <c r="U927">
        <f>(CR927*CU927)</f>
        <v>0</v>
      </c>
      <c r="V927">
        <f>(DK927+(U927+2*0.95*5.67E-8*(((DK927+$B$7)+273)^4-(DK927+273)^4)-44100*J927)/(1.84*29.3*R927+8*0.95*5.67E-8*(DK927+273)^3))</f>
        <v>0</v>
      </c>
      <c r="W927">
        <f>($C$7*DL927+$D$7*DM927+$E$7*V927)</f>
        <v>0</v>
      </c>
      <c r="X927">
        <f>0.61365*exp(17.502*W927/(240.97+W927))</f>
        <v>0</v>
      </c>
      <c r="Y927">
        <f>(Z927/AA927*100)</f>
        <v>0</v>
      </c>
      <c r="Z927">
        <f>DD927*(DI927+DJ927)/1000</f>
        <v>0</v>
      </c>
      <c r="AA927">
        <f>0.61365*exp(17.502*DK927/(240.97+DK927))</f>
        <v>0</v>
      </c>
      <c r="AB927">
        <f>(X927-DD927*(DI927+DJ927)/1000)</f>
        <v>0</v>
      </c>
      <c r="AC927">
        <f>(-J927*44100)</f>
        <v>0</v>
      </c>
      <c r="AD927">
        <f>2*29.3*R927*0.92*(DK927-W927)</f>
        <v>0</v>
      </c>
      <c r="AE927">
        <f>2*0.95*5.67E-8*(((DK927+$B$7)+273)^4-(W927+273)^4)</f>
        <v>0</v>
      </c>
      <c r="AF927">
        <f>U927+AE927+AC927+AD927</f>
        <v>0</v>
      </c>
      <c r="AG927">
        <f>DH927*AU927*(DC927-DB927*(1000-AU927*DE927)/(1000-AU927*DD927))/(100*CV927)</f>
        <v>0</v>
      </c>
      <c r="AH927">
        <f>1000*DH927*AU927*(DD927-DE927)/(100*CV927*(1000-AU927*DD927))</f>
        <v>0</v>
      </c>
      <c r="AI927">
        <f>(AJ927 - AK927 - DI927*1E3/(8.314*(DK927+273.15)) * AM927/DH927 * AL927) * DH927/(100*CV927) * (1000 - DE927)/1000</f>
        <v>0</v>
      </c>
      <c r="AJ927">
        <v>775.6850204282989</v>
      </c>
      <c r="AK927">
        <v>741.0508484848482</v>
      </c>
      <c r="AL927">
        <v>3.380709498023533</v>
      </c>
      <c r="AM927">
        <v>65.19830144557284</v>
      </c>
      <c r="AN927">
        <f>(AP927 - AO927 + DI927*1E3/(8.314*(DK927+273.15)) * AR927/DH927 * AQ927) * DH927/(100*CV927) * 1000/(1000 - AP927)</f>
        <v>0</v>
      </c>
      <c r="AO927">
        <v>19.71848494080277</v>
      </c>
      <c r="AP927">
        <v>23.64780848484849</v>
      </c>
      <c r="AQ927">
        <v>0.0001152953298765067</v>
      </c>
      <c r="AR927">
        <v>84.68827923057005</v>
      </c>
      <c r="AS927">
        <v>7</v>
      </c>
      <c r="AT927">
        <v>1</v>
      </c>
      <c r="AU927">
        <f>IF(AS927*$H$13&gt;=AW927,1.0,(AW927/(AW927-AS927*$H$13)))</f>
        <v>0</v>
      </c>
      <c r="AV927">
        <f>(AU927-1)*100</f>
        <v>0</v>
      </c>
      <c r="AW927">
        <f>MAX(0,($B$13+$C$13*DP927)/(1+$D$13*DP927)*DI927/(DK927+273)*$E$13)</f>
        <v>0</v>
      </c>
      <c r="AX927" t="s">
        <v>417</v>
      </c>
      <c r="AY927" t="s">
        <v>417</v>
      </c>
      <c r="AZ927">
        <v>0</v>
      </c>
      <c r="BA927">
        <v>0</v>
      </c>
      <c r="BB927">
        <f>1-AZ927/BA927</f>
        <v>0</v>
      </c>
      <c r="BC927">
        <v>0</v>
      </c>
      <c r="BD927" t="s">
        <v>417</v>
      </c>
      <c r="BE927" t="s">
        <v>417</v>
      </c>
      <c r="BF927">
        <v>0</v>
      </c>
      <c r="BG927">
        <v>0</v>
      </c>
      <c r="BH927">
        <f>1-BF927/BG927</f>
        <v>0</v>
      </c>
      <c r="BI927">
        <v>0.5</v>
      </c>
      <c r="BJ927">
        <f>CS927</f>
        <v>0</v>
      </c>
      <c r="BK927">
        <f>L927</f>
        <v>0</v>
      </c>
      <c r="BL927">
        <f>BH927*BI927*BJ927</f>
        <v>0</v>
      </c>
      <c r="BM927">
        <f>(BK927-BC927)/BJ927</f>
        <v>0</v>
      </c>
      <c r="BN927">
        <f>(BA927-BG927)/BG927</f>
        <v>0</v>
      </c>
      <c r="BO927">
        <f>AZ927/(BB927+AZ927/BG927)</f>
        <v>0</v>
      </c>
      <c r="BP927" t="s">
        <v>417</v>
      </c>
      <c r="BQ927">
        <v>0</v>
      </c>
      <c r="BR927">
        <f>IF(BQ927&lt;&gt;0, BQ927, BO927)</f>
        <v>0</v>
      </c>
      <c r="BS927">
        <f>1-BR927/BG927</f>
        <v>0</v>
      </c>
      <c r="BT927">
        <f>(BG927-BF927)/(BG927-BR927)</f>
        <v>0</v>
      </c>
      <c r="BU927">
        <f>(BA927-BG927)/(BA927-BR927)</f>
        <v>0</v>
      </c>
      <c r="BV927">
        <f>(BG927-BF927)/(BG927-AZ927)</f>
        <v>0</v>
      </c>
      <c r="BW927">
        <f>(BA927-BG927)/(BA927-AZ927)</f>
        <v>0</v>
      </c>
      <c r="BX927">
        <f>(BT927*BR927/BF927)</f>
        <v>0</v>
      </c>
      <c r="BY927">
        <f>(1-BX927)</f>
        <v>0</v>
      </c>
      <c r="BZ927">
        <v>1394</v>
      </c>
      <c r="CA927">
        <v>300</v>
      </c>
      <c r="CB927">
        <v>300</v>
      </c>
      <c r="CC927">
        <v>300</v>
      </c>
      <c r="CD927">
        <v>10389.3</v>
      </c>
      <c r="CE927">
        <v>1221.96</v>
      </c>
      <c r="CF927">
        <v>-0.00688733</v>
      </c>
      <c r="CG927">
        <v>0.34</v>
      </c>
      <c r="CH927" t="s">
        <v>417</v>
      </c>
      <c r="CI927" t="s">
        <v>417</v>
      </c>
      <c r="CJ927" t="s">
        <v>417</v>
      </c>
      <c r="CK927" t="s">
        <v>417</v>
      </c>
      <c r="CL927" t="s">
        <v>417</v>
      </c>
      <c r="CM927" t="s">
        <v>417</v>
      </c>
      <c r="CN927" t="s">
        <v>417</v>
      </c>
      <c r="CO927" t="s">
        <v>417</v>
      </c>
      <c r="CP927" t="s">
        <v>417</v>
      </c>
      <c r="CQ927" t="s">
        <v>417</v>
      </c>
      <c r="CR927">
        <f>$B$11*DQ927+$C$11*DR927+$F$11*EC927*(1-EF927)</f>
        <v>0</v>
      </c>
      <c r="CS927">
        <f>CR927*CT927</f>
        <v>0</v>
      </c>
      <c r="CT927">
        <f>($B$11*$D$9+$C$11*$D$9+$F$11*((EP927+EH927)/MAX(EP927+EH927+EQ927, 0.1)*$I$9+EQ927/MAX(EP927+EH927+EQ927, 0.1)*$J$9))/($B$11+$C$11+$F$11)</f>
        <v>0</v>
      </c>
      <c r="CU927">
        <f>($B$11*$K$9+$C$11*$K$9+$F$11*((EP927+EH927)/MAX(EP927+EH927+EQ927, 0.1)*$P$9+EQ927/MAX(EP927+EH927+EQ927, 0.1)*$Q$9))/($B$11+$C$11+$F$11)</f>
        <v>0</v>
      </c>
      <c r="CV927">
        <v>6</v>
      </c>
      <c r="CW927">
        <v>0.5</v>
      </c>
      <c r="CX927" t="s">
        <v>418</v>
      </c>
      <c r="CY927">
        <v>2</v>
      </c>
      <c r="CZ927" t="b">
        <v>1</v>
      </c>
      <c r="DA927">
        <v>1658954671.214286</v>
      </c>
      <c r="DB927">
        <v>699.5444285714286</v>
      </c>
      <c r="DC927">
        <v>743.2405714285713</v>
      </c>
      <c r="DD927">
        <v>23.64353928571429</v>
      </c>
      <c r="DE927">
        <v>19.71871071428571</v>
      </c>
      <c r="DF927">
        <v>702.6757500000001</v>
      </c>
      <c r="DG927">
        <v>23.73008214285715</v>
      </c>
      <c r="DH927">
        <v>500.0452857142857</v>
      </c>
      <c r="DI927">
        <v>90.34196428571427</v>
      </c>
      <c r="DJ927">
        <v>0.09996900714285714</v>
      </c>
      <c r="DK927">
        <v>27.205125</v>
      </c>
      <c r="DL927">
        <v>27.32718571428572</v>
      </c>
      <c r="DM927">
        <v>999.9000000000002</v>
      </c>
      <c r="DN927">
        <v>0</v>
      </c>
      <c r="DO927">
        <v>0</v>
      </c>
      <c r="DP927">
        <v>10000.13714285714</v>
      </c>
      <c r="DQ927">
        <v>0</v>
      </c>
      <c r="DR927">
        <v>11.21645714285714</v>
      </c>
      <c r="DS927">
        <v>-43.69612857142857</v>
      </c>
      <c r="DT927">
        <v>716.4847142857142</v>
      </c>
      <c r="DU927">
        <v>758.1910357142857</v>
      </c>
      <c r="DV927">
        <v>3.924836785714287</v>
      </c>
      <c r="DW927">
        <v>743.2405714285713</v>
      </c>
      <c r="DX927">
        <v>19.71871071428571</v>
      </c>
      <c r="DY927">
        <v>2.136003928571428</v>
      </c>
      <c r="DZ927">
        <v>1.7814275</v>
      </c>
      <c r="EA927">
        <v>18.49024642857143</v>
      </c>
      <c r="EB927">
        <v>15.62476071428572</v>
      </c>
      <c r="EC927">
        <v>2000.038571428571</v>
      </c>
      <c r="ED927">
        <v>0.9799988928571428</v>
      </c>
      <c r="EE927">
        <v>0.02000061428571428</v>
      </c>
      <c r="EF927">
        <v>0</v>
      </c>
      <c r="EG927">
        <v>588.7887499999999</v>
      </c>
      <c r="EH927">
        <v>5.00097</v>
      </c>
      <c r="EI927">
        <v>11858.72142857143</v>
      </c>
      <c r="EJ927">
        <v>16707.88571428571</v>
      </c>
      <c r="EK927">
        <v>39.781</v>
      </c>
      <c r="EL927">
        <v>39.83224999999999</v>
      </c>
      <c r="EM927">
        <v>39.68482142857142</v>
      </c>
      <c r="EN927">
        <v>39.73857142857141</v>
      </c>
      <c r="EO927">
        <v>40.3097857142857</v>
      </c>
      <c r="EP927">
        <v>1955.137857142857</v>
      </c>
      <c r="EQ927">
        <v>39.90071428571429</v>
      </c>
      <c r="ER927">
        <v>0</v>
      </c>
      <c r="ES927">
        <v>5473.200000047684</v>
      </c>
      <c r="ET927">
        <v>0</v>
      </c>
      <c r="EU927">
        <v>588.8861999999999</v>
      </c>
      <c r="EV927">
        <v>9.464615376470539</v>
      </c>
      <c r="EW927">
        <v>188.6076920154561</v>
      </c>
      <c r="EX927">
        <v>11860.892</v>
      </c>
      <c r="EY927">
        <v>15</v>
      </c>
      <c r="EZ927">
        <v>1658949246.1</v>
      </c>
      <c r="FA927" t="s">
        <v>1397</v>
      </c>
      <c r="FB927">
        <v>1658949228.6</v>
      </c>
      <c r="FC927">
        <v>1658949246.1</v>
      </c>
      <c r="FD927">
        <v>1</v>
      </c>
      <c r="FE927">
        <v>1.075</v>
      </c>
      <c r="FF927">
        <v>0.018</v>
      </c>
      <c r="FG927">
        <v>-2.327</v>
      </c>
      <c r="FH927">
        <v>-0.178</v>
      </c>
      <c r="FI927">
        <v>420</v>
      </c>
      <c r="FJ927">
        <v>13</v>
      </c>
      <c r="FK927">
        <v>0.09</v>
      </c>
      <c r="FL927">
        <v>0.02</v>
      </c>
      <c r="FM927">
        <v>-43.49765609756098</v>
      </c>
      <c r="FN927">
        <v>-4.490057142857088</v>
      </c>
      <c r="FO927">
        <v>0.4438153846291847</v>
      </c>
      <c r="FP927">
        <v>0</v>
      </c>
      <c r="FQ927">
        <v>588.2627647058824</v>
      </c>
      <c r="FR927">
        <v>10.70594347117184</v>
      </c>
      <c r="FS927">
        <v>1.07054150835326</v>
      </c>
      <c r="FT927">
        <v>0</v>
      </c>
      <c r="FU927">
        <v>3.921209512195121</v>
      </c>
      <c r="FV927">
        <v>0.07105170731706852</v>
      </c>
      <c r="FW927">
        <v>0.007223590402191399</v>
      </c>
      <c r="FX927">
        <v>1</v>
      </c>
      <c r="FY927">
        <v>1</v>
      </c>
      <c r="FZ927">
        <v>3</v>
      </c>
      <c r="GA927" t="s">
        <v>426</v>
      </c>
      <c r="GB927">
        <v>2.98361</v>
      </c>
      <c r="GC927">
        <v>2.71566</v>
      </c>
      <c r="GD927">
        <v>0.140055</v>
      </c>
      <c r="GE927">
        <v>0.143877</v>
      </c>
      <c r="GF927">
        <v>0.106395</v>
      </c>
      <c r="GG927">
        <v>0.091915</v>
      </c>
      <c r="GH927">
        <v>27282.1</v>
      </c>
      <c r="GI927">
        <v>27264.2</v>
      </c>
      <c r="GJ927">
        <v>29482.8</v>
      </c>
      <c r="GK927">
        <v>29449.8</v>
      </c>
      <c r="GL927">
        <v>34896.1</v>
      </c>
      <c r="GM927">
        <v>35553.4</v>
      </c>
      <c r="GN927">
        <v>41528</v>
      </c>
      <c r="GO927">
        <v>41968.5</v>
      </c>
      <c r="GP927">
        <v>1.93735</v>
      </c>
      <c r="GQ927">
        <v>1.91525</v>
      </c>
      <c r="GR927">
        <v>0.121482</v>
      </c>
      <c r="GS927">
        <v>0</v>
      </c>
      <c r="GT927">
        <v>25.3511</v>
      </c>
      <c r="GU927">
        <v>999.9</v>
      </c>
      <c r="GV927">
        <v>50.3</v>
      </c>
      <c r="GW927">
        <v>31.5</v>
      </c>
      <c r="GX927">
        <v>25.8441</v>
      </c>
      <c r="GY927">
        <v>63.1437</v>
      </c>
      <c r="GZ927">
        <v>33.722</v>
      </c>
      <c r="HA927">
        <v>1</v>
      </c>
      <c r="HB927">
        <v>-0.09925050000000001</v>
      </c>
      <c r="HC927">
        <v>0.20851</v>
      </c>
      <c r="HD927">
        <v>20.333</v>
      </c>
      <c r="HE927">
        <v>5.21669</v>
      </c>
      <c r="HF927">
        <v>12.0099</v>
      </c>
      <c r="HG927">
        <v>4.98905</v>
      </c>
      <c r="HH927">
        <v>3.28848</v>
      </c>
      <c r="HI927">
        <v>9999</v>
      </c>
      <c r="HJ927">
        <v>9999</v>
      </c>
      <c r="HK927">
        <v>9999</v>
      </c>
      <c r="HL927">
        <v>158.3</v>
      </c>
      <c r="HM927">
        <v>1.86746</v>
      </c>
      <c r="HN927">
        <v>1.86646</v>
      </c>
      <c r="HO927">
        <v>1.86586</v>
      </c>
      <c r="HP927">
        <v>1.86584</v>
      </c>
      <c r="HQ927">
        <v>1.86768</v>
      </c>
      <c r="HR927">
        <v>1.87013</v>
      </c>
      <c r="HS927">
        <v>1.86877</v>
      </c>
      <c r="HT927">
        <v>1.87027</v>
      </c>
      <c r="HU927">
        <v>0</v>
      </c>
      <c r="HV927">
        <v>0</v>
      </c>
      <c r="HW927">
        <v>0</v>
      </c>
      <c r="HX927">
        <v>0</v>
      </c>
      <c r="HY927" t="s">
        <v>421</v>
      </c>
      <c r="HZ927" t="s">
        <v>422</v>
      </c>
      <c r="IA927" t="s">
        <v>423</v>
      </c>
      <c r="IB927" t="s">
        <v>423</v>
      </c>
      <c r="IC927" t="s">
        <v>423</v>
      </c>
      <c r="ID927" t="s">
        <v>423</v>
      </c>
      <c r="IE927">
        <v>0</v>
      </c>
      <c r="IF927">
        <v>100</v>
      </c>
      <c r="IG927">
        <v>100</v>
      </c>
      <c r="IH927">
        <v>-3.202</v>
      </c>
      <c r="II927">
        <v>-0.08649999999999999</v>
      </c>
      <c r="IJ927">
        <v>-0.9279119013753974</v>
      </c>
      <c r="IK927">
        <v>-0.003643892653284941</v>
      </c>
      <c r="IL927">
        <v>8.948238347276123E-07</v>
      </c>
      <c r="IM927">
        <v>-2.445980282225029E-10</v>
      </c>
      <c r="IN927">
        <v>-0.1764634167570225</v>
      </c>
      <c r="IO927">
        <v>-0.01042730378795286</v>
      </c>
      <c r="IP927">
        <v>0.00100284695746963</v>
      </c>
      <c r="IQ927">
        <v>-1.701466411570297E-05</v>
      </c>
      <c r="IR927">
        <v>2</v>
      </c>
      <c r="IS927">
        <v>2310</v>
      </c>
      <c r="IT927">
        <v>1</v>
      </c>
      <c r="IU927">
        <v>25</v>
      </c>
      <c r="IV927">
        <v>90.8</v>
      </c>
      <c r="IW927">
        <v>90.5</v>
      </c>
      <c r="IX927">
        <v>1.72241</v>
      </c>
      <c r="IY927">
        <v>2.20703</v>
      </c>
      <c r="IZ927">
        <v>1.39648</v>
      </c>
      <c r="JA927">
        <v>2.34863</v>
      </c>
      <c r="JB927">
        <v>1.49536</v>
      </c>
      <c r="JC927">
        <v>2.40723</v>
      </c>
      <c r="JD927">
        <v>36.1754</v>
      </c>
      <c r="JE927">
        <v>24.1751</v>
      </c>
      <c r="JF927">
        <v>18</v>
      </c>
      <c r="JG927">
        <v>502.771</v>
      </c>
      <c r="JH927">
        <v>444.732</v>
      </c>
      <c r="JI927">
        <v>25.0007</v>
      </c>
      <c r="JJ927">
        <v>26.1625</v>
      </c>
      <c r="JK927">
        <v>30.0001</v>
      </c>
      <c r="JL927">
        <v>26.1302</v>
      </c>
      <c r="JM927">
        <v>26.0704</v>
      </c>
      <c r="JN927">
        <v>34.4908</v>
      </c>
      <c r="JO927">
        <v>27.7192</v>
      </c>
      <c r="JP927">
        <v>72.8556</v>
      </c>
      <c r="JQ927">
        <v>25</v>
      </c>
      <c r="JR927">
        <v>787.843</v>
      </c>
      <c r="JS927">
        <v>19.7581</v>
      </c>
      <c r="JT927">
        <v>100.82</v>
      </c>
      <c r="JU927">
        <v>100.792</v>
      </c>
    </row>
    <row r="928" spans="1:281">
      <c r="A928">
        <v>912</v>
      </c>
      <c r="B928">
        <v>1658954684</v>
      </c>
      <c r="C928">
        <v>13046</v>
      </c>
      <c r="D928" t="s">
        <v>2262</v>
      </c>
      <c r="E928" t="s">
        <v>2263</v>
      </c>
      <c r="F928">
        <v>5</v>
      </c>
      <c r="G928" t="s">
        <v>2169</v>
      </c>
      <c r="H928" t="s">
        <v>416</v>
      </c>
      <c r="I928">
        <v>1658954676.5</v>
      </c>
      <c r="J928">
        <f>(K928)/1000</f>
        <v>0</v>
      </c>
      <c r="K928">
        <f>IF(CZ928, AN928, AH928)</f>
        <v>0</v>
      </c>
      <c r="L928">
        <f>IF(CZ928, AI928, AG928)</f>
        <v>0</v>
      </c>
      <c r="M928">
        <f>DB928 - IF(AU928&gt;1, L928*CV928*100.0/(AW928*DP928), 0)</f>
        <v>0</v>
      </c>
      <c r="N928">
        <f>((T928-J928/2)*M928-L928)/(T928+J928/2)</f>
        <v>0</v>
      </c>
      <c r="O928">
        <f>N928*(DI928+DJ928)/1000.0</f>
        <v>0</v>
      </c>
      <c r="P928">
        <f>(DB928 - IF(AU928&gt;1, L928*CV928*100.0/(AW928*DP928), 0))*(DI928+DJ928)/1000.0</f>
        <v>0</v>
      </c>
      <c r="Q928">
        <f>2.0/((1/S928-1/R928)+SIGN(S928)*SQRT((1/S928-1/R928)*(1/S928-1/R928) + 4*CW928/((CW928+1)*(CW928+1))*(2*1/S928*1/R928-1/R928*1/R928)))</f>
        <v>0</v>
      </c>
      <c r="R928">
        <f>IF(LEFT(CX928,1)&lt;&gt;"0",IF(LEFT(CX928,1)="1",3.0,CY928),$D$5+$E$5*(DP928*DI928/($K$5*1000))+$F$5*(DP928*DI928/($K$5*1000))*MAX(MIN(CV928,$J$5),$I$5)*MAX(MIN(CV928,$J$5),$I$5)+$G$5*MAX(MIN(CV928,$J$5),$I$5)*(DP928*DI928/($K$5*1000))+$H$5*(DP928*DI928/($K$5*1000))*(DP928*DI928/($K$5*1000)))</f>
        <v>0</v>
      </c>
      <c r="S928">
        <f>J928*(1000-(1000*0.61365*exp(17.502*W928/(240.97+W928))/(DI928+DJ928)+DD928)/2)/(1000*0.61365*exp(17.502*W928/(240.97+W928))/(DI928+DJ928)-DD928)</f>
        <v>0</v>
      </c>
      <c r="T928">
        <f>1/((CW928+1)/(Q928/1.6)+1/(R928/1.37)) + CW928/((CW928+1)/(Q928/1.6) + CW928/(R928/1.37))</f>
        <v>0</v>
      </c>
      <c r="U928">
        <f>(CR928*CU928)</f>
        <v>0</v>
      </c>
      <c r="V928">
        <f>(DK928+(U928+2*0.95*5.67E-8*(((DK928+$B$7)+273)^4-(DK928+273)^4)-44100*J928)/(1.84*29.3*R928+8*0.95*5.67E-8*(DK928+273)^3))</f>
        <v>0</v>
      </c>
      <c r="W928">
        <f>($C$7*DL928+$D$7*DM928+$E$7*V928)</f>
        <v>0</v>
      </c>
      <c r="X928">
        <f>0.61365*exp(17.502*W928/(240.97+W928))</f>
        <v>0</v>
      </c>
      <c r="Y928">
        <f>(Z928/AA928*100)</f>
        <v>0</v>
      </c>
      <c r="Z928">
        <f>DD928*(DI928+DJ928)/1000</f>
        <v>0</v>
      </c>
      <c r="AA928">
        <f>0.61365*exp(17.502*DK928/(240.97+DK928))</f>
        <v>0</v>
      </c>
      <c r="AB928">
        <f>(X928-DD928*(DI928+DJ928)/1000)</f>
        <v>0</v>
      </c>
      <c r="AC928">
        <f>(-J928*44100)</f>
        <v>0</v>
      </c>
      <c r="AD928">
        <f>2*29.3*R928*0.92*(DK928-W928)</f>
        <v>0</v>
      </c>
      <c r="AE928">
        <f>2*0.95*5.67E-8*(((DK928+$B$7)+273)^4-(W928+273)^4)</f>
        <v>0</v>
      </c>
      <c r="AF928">
        <f>U928+AE928+AC928+AD928</f>
        <v>0</v>
      </c>
      <c r="AG928">
        <f>DH928*AU928*(DC928-DB928*(1000-AU928*DE928)/(1000-AU928*DD928))/(100*CV928)</f>
        <v>0</v>
      </c>
      <c r="AH928">
        <f>1000*DH928*AU928*(DD928-DE928)/(100*CV928*(1000-AU928*DD928))</f>
        <v>0</v>
      </c>
      <c r="AI928">
        <f>(AJ928 - AK928 - DI928*1E3/(8.314*(DK928+273.15)) * AM928/DH928 * AL928) * DH928/(100*CV928) * (1000 - DE928)/1000</f>
        <v>0</v>
      </c>
      <c r="AJ928">
        <v>792.7530112070032</v>
      </c>
      <c r="AK928">
        <v>757.9117333333334</v>
      </c>
      <c r="AL928">
        <v>3.36786666666656</v>
      </c>
      <c r="AM928">
        <v>65.19830144557284</v>
      </c>
      <c r="AN928">
        <f>(AP928 - AO928 + DI928*1E3/(8.314*(DK928+273.15)) * AR928/DH928 * AQ928) * DH928/(100*CV928) * 1000/(1000 - AP928)</f>
        <v>0</v>
      </c>
      <c r="AO928">
        <v>19.71514714182652</v>
      </c>
      <c r="AP928">
        <v>23.64970666666666</v>
      </c>
      <c r="AQ928">
        <v>8.450816240458609E-05</v>
      </c>
      <c r="AR928">
        <v>84.68827923057005</v>
      </c>
      <c r="AS928">
        <v>7</v>
      </c>
      <c r="AT928">
        <v>1</v>
      </c>
      <c r="AU928">
        <f>IF(AS928*$H$13&gt;=AW928,1.0,(AW928/(AW928-AS928*$H$13)))</f>
        <v>0</v>
      </c>
      <c r="AV928">
        <f>(AU928-1)*100</f>
        <v>0</v>
      </c>
      <c r="AW928">
        <f>MAX(0,($B$13+$C$13*DP928)/(1+$D$13*DP928)*DI928/(DK928+273)*$E$13)</f>
        <v>0</v>
      </c>
      <c r="AX928" t="s">
        <v>417</v>
      </c>
      <c r="AY928" t="s">
        <v>417</v>
      </c>
      <c r="AZ928">
        <v>0</v>
      </c>
      <c r="BA928">
        <v>0</v>
      </c>
      <c r="BB928">
        <f>1-AZ928/BA928</f>
        <v>0</v>
      </c>
      <c r="BC928">
        <v>0</v>
      </c>
      <c r="BD928" t="s">
        <v>417</v>
      </c>
      <c r="BE928" t="s">
        <v>417</v>
      </c>
      <c r="BF928">
        <v>0</v>
      </c>
      <c r="BG928">
        <v>0</v>
      </c>
      <c r="BH928">
        <f>1-BF928/BG928</f>
        <v>0</v>
      </c>
      <c r="BI928">
        <v>0.5</v>
      </c>
      <c r="BJ928">
        <f>CS928</f>
        <v>0</v>
      </c>
      <c r="BK928">
        <f>L928</f>
        <v>0</v>
      </c>
      <c r="BL928">
        <f>BH928*BI928*BJ928</f>
        <v>0</v>
      </c>
      <c r="BM928">
        <f>(BK928-BC928)/BJ928</f>
        <v>0</v>
      </c>
      <c r="BN928">
        <f>(BA928-BG928)/BG928</f>
        <v>0</v>
      </c>
      <c r="BO928">
        <f>AZ928/(BB928+AZ928/BG928)</f>
        <v>0</v>
      </c>
      <c r="BP928" t="s">
        <v>417</v>
      </c>
      <c r="BQ928">
        <v>0</v>
      </c>
      <c r="BR928">
        <f>IF(BQ928&lt;&gt;0, BQ928, BO928)</f>
        <v>0</v>
      </c>
      <c r="BS928">
        <f>1-BR928/BG928</f>
        <v>0</v>
      </c>
      <c r="BT928">
        <f>(BG928-BF928)/(BG928-BR928)</f>
        <v>0</v>
      </c>
      <c r="BU928">
        <f>(BA928-BG928)/(BA928-BR928)</f>
        <v>0</v>
      </c>
      <c r="BV928">
        <f>(BG928-BF928)/(BG928-AZ928)</f>
        <v>0</v>
      </c>
      <c r="BW928">
        <f>(BA928-BG928)/(BA928-AZ928)</f>
        <v>0</v>
      </c>
      <c r="BX928">
        <f>(BT928*BR928/BF928)</f>
        <v>0</v>
      </c>
      <c r="BY928">
        <f>(1-BX928)</f>
        <v>0</v>
      </c>
      <c r="BZ928">
        <v>1394</v>
      </c>
      <c r="CA928">
        <v>300</v>
      </c>
      <c r="CB928">
        <v>300</v>
      </c>
      <c r="CC928">
        <v>300</v>
      </c>
      <c r="CD928">
        <v>10389.3</v>
      </c>
      <c r="CE928">
        <v>1221.96</v>
      </c>
      <c r="CF928">
        <v>-0.00688733</v>
      </c>
      <c r="CG928">
        <v>0.34</v>
      </c>
      <c r="CH928" t="s">
        <v>417</v>
      </c>
      <c r="CI928" t="s">
        <v>417</v>
      </c>
      <c r="CJ928" t="s">
        <v>417</v>
      </c>
      <c r="CK928" t="s">
        <v>417</v>
      </c>
      <c r="CL928" t="s">
        <v>417</v>
      </c>
      <c r="CM928" t="s">
        <v>417</v>
      </c>
      <c r="CN928" t="s">
        <v>417</v>
      </c>
      <c r="CO928" t="s">
        <v>417</v>
      </c>
      <c r="CP928" t="s">
        <v>417</v>
      </c>
      <c r="CQ928" t="s">
        <v>417</v>
      </c>
      <c r="CR928">
        <f>$B$11*DQ928+$C$11*DR928+$F$11*EC928*(1-EF928)</f>
        <v>0</v>
      </c>
      <c r="CS928">
        <f>CR928*CT928</f>
        <v>0</v>
      </c>
      <c r="CT928">
        <f>($B$11*$D$9+$C$11*$D$9+$F$11*((EP928+EH928)/MAX(EP928+EH928+EQ928, 0.1)*$I$9+EQ928/MAX(EP928+EH928+EQ928, 0.1)*$J$9))/($B$11+$C$11+$F$11)</f>
        <v>0</v>
      </c>
      <c r="CU928">
        <f>($B$11*$K$9+$C$11*$K$9+$F$11*((EP928+EH928)/MAX(EP928+EH928+EQ928, 0.1)*$P$9+EQ928/MAX(EP928+EH928+EQ928, 0.1)*$Q$9))/($B$11+$C$11+$F$11)</f>
        <v>0</v>
      </c>
      <c r="CV928">
        <v>6</v>
      </c>
      <c r="CW928">
        <v>0.5</v>
      </c>
      <c r="CX928" t="s">
        <v>418</v>
      </c>
      <c r="CY928">
        <v>2</v>
      </c>
      <c r="CZ928" t="b">
        <v>1</v>
      </c>
      <c r="DA928">
        <v>1658954676.5</v>
      </c>
      <c r="DB928">
        <v>716.9375555555555</v>
      </c>
      <c r="DC928">
        <v>760.9962592592592</v>
      </c>
      <c r="DD928">
        <v>23.64713333333333</v>
      </c>
      <c r="DE928">
        <v>19.71512962962963</v>
      </c>
      <c r="DF928">
        <v>720.1167777777778</v>
      </c>
      <c r="DG928">
        <v>23.73364444444444</v>
      </c>
      <c r="DH928">
        <v>500.0478518518519</v>
      </c>
      <c r="DI928">
        <v>90.3424814814815</v>
      </c>
      <c r="DJ928">
        <v>0.09996176666666666</v>
      </c>
      <c r="DK928">
        <v>27.20821851851852</v>
      </c>
      <c r="DL928">
        <v>27.33877407407407</v>
      </c>
      <c r="DM928">
        <v>999.9000000000001</v>
      </c>
      <c r="DN928">
        <v>0</v>
      </c>
      <c r="DO928">
        <v>0</v>
      </c>
      <c r="DP928">
        <v>10001.92888888889</v>
      </c>
      <c r="DQ928">
        <v>0</v>
      </c>
      <c r="DR928">
        <v>11.18857777777778</v>
      </c>
      <c r="DS928">
        <v>-44.0586037037037</v>
      </c>
      <c r="DT928">
        <v>734.3018148148147</v>
      </c>
      <c r="DU928">
        <v>776.300925925926</v>
      </c>
      <c r="DV928">
        <v>3.932015555555555</v>
      </c>
      <c r="DW928">
        <v>760.9962592592592</v>
      </c>
      <c r="DX928">
        <v>19.71512962962963</v>
      </c>
      <c r="DY928">
        <v>2.136341111111111</v>
      </c>
      <c r="DZ928">
        <v>1.781114074074074</v>
      </c>
      <c r="EA928">
        <v>18.49276296296296</v>
      </c>
      <c r="EB928">
        <v>15.62201111111111</v>
      </c>
      <c r="EC928">
        <v>2000.002222222223</v>
      </c>
      <c r="ED928">
        <v>0.979998</v>
      </c>
      <c r="EE928">
        <v>0.02000153333333334</v>
      </c>
      <c r="EF928">
        <v>0</v>
      </c>
      <c r="EG928">
        <v>589.681925925926</v>
      </c>
      <c r="EH928">
        <v>5.00097</v>
      </c>
      <c r="EI928">
        <v>11874.72962962963</v>
      </c>
      <c r="EJ928">
        <v>16707.58148148148</v>
      </c>
      <c r="EK928">
        <v>39.75918518518519</v>
      </c>
      <c r="EL928">
        <v>39.81666666666666</v>
      </c>
      <c r="EM928">
        <v>39.66174074074074</v>
      </c>
      <c r="EN928">
        <v>39.69877777777778</v>
      </c>
      <c r="EO928">
        <v>40.28903703703704</v>
      </c>
      <c r="EP928">
        <v>1955.099629629629</v>
      </c>
      <c r="EQ928">
        <v>39.90111111111111</v>
      </c>
      <c r="ER928">
        <v>0</v>
      </c>
      <c r="ES928">
        <v>5478</v>
      </c>
      <c r="ET928">
        <v>0</v>
      </c>
      <c r="EU928">
        <v>589.68728</v>
      </c>
      <c r="EV928">
        <v>10.4619230918703</v>
      </c>
      <c r="EW928">
        <v>177.3076922557213</v>
      </c>
      <c r="EX928">
        <v>11875.392</v>
      </c>
      <c r="EY928">
        <v>15</v>
      </c>
      <c r="EZ928">
        <v>1658949246.1</v>
      </c>
      <c r="FA928" t="s">
        <v>1397</v>
      </c>
      <c r="FB928">
        <v>1658949228.6</v>
      </c>
      <c r="FC928">
        <v>1658949246.1</v>
      </c>
      <c r="FD928">
        <v>1</v>
      </c>
      <c r="FE928">
        <v>1.075</v>
      </c>
      <c r="FF928">
        <v>0.018</v>
      </c>
      <c r="FG928">
        <v>-2.327</v>
      </c>
      <c r="FH928">
        <v>-0.178</v>
      </c>
      <c r="FI928">
        <v>420</v>
      </c>
      <c r="FJ928">
        <v>13</v>
      </c>
      <c r="FK928">
        <v>0.09</v>
      </c>
      <c r="FL928">
        <v>0.02</v>
      </c>
      <c r="FM928">
        <v>-43.83924634146342</v>
      </c>
      <c r="FN928">
        <v>-4.16611986062712</v>
      </c>
      <c r="FO928">
        <v>0.413781033231617</v>
      </c>
      <c r="FP928">
        <v>0</v>
      </c>
      <c r="FQ928">
        <v>589.249294117647</v>
      </c>
      <c r="FR928">
        <v>10.05689840338454</v>
      </c>
      <c r="FS928">
        <v>1.011048626555366</v>
      </c>
      <c r="FT928">
        <v>0</v>
      </c>
      <c r="FU928">
        <v>3.928388780487805</v>
      </c>
      <c r="FV928">
        <v>0.08013972125435981</v>
      </c>
      <c r="FW928">
        <v>0.009080701110549263</v>
      </c>
      <c r="FX928">
        <v>1</v>
      </c>
      <c r="FY928">
        <v>1</v>
      </c>
      <c r="FZ928">
        <v>3</v>
      </c>
      <c r="GA928" t="s">
        <v>426</v>
      </c>
      <c r="GB928">
        <v>2.98372</v>
      </c>
      <c r="GC928">
        <v>2.71575</v>
      </c>
      <c r="GD928">
        <v>0.142185</v>
      </c>
      <c r="GE928">
        <v>0.14597</v>
      </c>
      <c r="GF928">
        <v>0.10639</v>
      </c>
      <c r="GG928">
        <v>0.0918117</v>
      </c>
      <c r="GH928">
        <v>27214.2</v>
      </c>
      <c r="GI928">
        <v>27197.8</v>
      </c>
      <c r="GJ928">
        <v>29482.5</v>
      </c>
      <c r="GK928">
        <v>29450</v>
      </c>
      <c r="GL928">
        <v>34895.9</v>
      </c>
      <c r="GM928">
        <v>35557.9</v>
      </c>
      <c r="GN928">
        <v>41527.6</v>
      </c>
      <c r="GO928">
        <v>41968.9</v>
      </c>
      <c r="GP928">
        <v>1.93712</v>
      </c>
      <c r="GQ928">
        <v>1.91542</v>
      </c>
      <c r="GR928">
        <v>0.122264</v>
      </c>
      <c r="GS928">
        <v>0</v>
      </c>
      <c r="GT928">
        <v>25.3555</v>
      </c>
      <c r="GU928">
        <v>999.9</v>
      </c>
      <c r="GV928">
        <v>50.3</v>
      </c>
      <c r="GW928">
        <v>31.5</v>
      </c>
      <c r="GX928">
        <v>25.8427</v>
      </c>
      <c r="GY928">
        <v>63.1237</v>
      </c>
      <c r="GZ928">
        <v>33.4495</v>
      </c>
      <c r="HA928">
        <v>1</v>
      </c>
      <c r="HB928">
        <v>-0.09915400000000001</v>
      </c>
      <c r="HC928">
        <v>0.210003</v>
      </c>
      <c r="HD928">
        <v>20.333</v>
      </c>
      <c r="HE928">
        <v>5.21714</v>
      </c>
      <c r="HF928">
        <v>12.0099</v>
      </c>
      <c r="HG928">
        <v>4.98895</v>
      </c>
      <c r="HH928">
        <v>3.28845</v>
      </c>
      <c r="HI928">
        <v>9999</v>
      </c>
      <c r="HJ928">
        <v>9999</v>
      </c>
      <c r="HK928">
        <v>9999</v>
      </c>
      <c r="HL928">
        <v>158.3</v>
      </c>
      <c r="HM928">
        <v>1.86741</v>
      </c>
      <c r="HN928">
        <v>1.86646</v>
      </c>
      <c r="HO928">
        <v>1.86585</v>
      </c>
      <c r="HP928">
        <v>1.86584</v>
      </c>
      <c r="HQ928">
        <v>1.86768</v>
      </c>
      <c r="HR928">
        <v>1.87014</v>
      </c>
      <c r="HS928">
        <v>1.86877</v>
      </c>
      <c r="HT928">
        <v>1.87027</v>
      </c>
      <c r="HU928">
        <v>0</v>
      </c>
      <c r="HV928">
        <v>0</v>
      </c>
      <c r="HW928">
        <v>0</v>
      </c>
      <c r="HX928">
        <v>0</v>
      </c>
      <c r="HY928" t="s">
        <v>421</v>
      </c>
      <c r="HZ928" t="s">
        <v>422</v>
      </c>
      <c r="IA928" t="s">
        <v>423</v>
      </c>
      <c r="IB928" t="s">
        <v>423</v>
      </c>
      <c r="IC928" t="s">
        <v>423</v>
      </c>
      <c r="ID928" t="s">
        <v>423</v>
      </c>
      <c r="IE928">
        <v>0</v>
      </c>
      <c r="IF928">
        <v>100</v>
      </c>
      <c r="IG928">
        <v>100</v>
      </c>
      <c r="IH928">
        <v>-3.247</v>
      </c>
      <c r="II928">
        <v>-0.08649999999999999</v>
      </c>
      <c r="IJ928">
        <v>-0.9279119013753974</v>
      </c>
      <c r="IK928">
        <v>-0.003643892653284941</v>
      </c>
      <c r="IL928">
        <v>8.948238347276123E-07</v>
      </c>
      <c r="IM928">
        <v>-2.445980282225029E-10</v>
      </c>
      <c r="IN928">
        <v>-0.1764634167570225</v>
      </c>
      <c r="IO928">
        <v>-0.01042730378795286</v>
      </c>
      <c r="IP928">
        <v>0.00100284695746963</v>
      </c>
      <c r="IQ928">
        <v>-1.701466411570297E-05</v>
      </c>
      <c r="IR928">
        <v>2</v>
      </c>
      <c r="IS928">
        <v>2310</v>
      </c>
      <c r="IT928">
        <v>1</v>
      </c>
      <c r="IU928">
        <v>25</v>
      </c>
      <c r="IV928">
        <v>90.90000000000001</v>
      </c>
      <c r="IW928">
        <v>90.59999999999999</v>
      </c>
      <c r="IX928">
        <v>1.75415</v>
      </c>
      <c r="IY928">
        <v>2.20093</v>
      </c>
      <c r="IZ928">
        <v>1.39648</v>
      </c>
      <c r="JA928">
        <v>2.34863</v>
      </c>
      <c r="JB928">
        <v>1.49536</v>
      </c>
      <c r="JC928">
        <v>2.37061</v>
      </c>
      <c r="JD928">
        <v>36.1754</v>
      </c>
      <c r="JE928">
        <v>24.1663</v>
      </c>
      <c r="JF928">
        <v>18</v>
      </c>
      <c r="JG928">
        <v>502.628</v>
      </c>
      <c r="JH928">
        <v>444.839</v>
      </c>
      <c r="JI928">
        <v>25.0004</v>
      </c>
      <c r="JJ928">
        <v>26.1625</v>
      </c>
      <c r="JK928">
        <v>30.0002</v>
      </c>
      <c r="JL928">
        <v>26.1302</v>
      </c>
      <c r="JM928">
        <v>26.0704</v>
      </c>
      <c r="JN928">
        <v>35.1097</v>
      </c>
      <c r="JO928">
        <v>27.7192</v>
      </c>
      <c r="JP928">
        <v>72.8556</v>
      </c>
      <c r="JQ928">
        <v>25</v>
      </c>
      <c r="JR928">
        <v>807.878</v>
      </c>
      <c r="JS928">
        <v>19.7615</v>
      </c>
      <c r="JT928">
        <v>100.819</v>
      </c>
      <c r="JU928">
        <v>100.793</v>
      </c>
    </row>
    <row r="929" spans="1:281">
      <c r="A929">
        <v>913</v>
      </c>
      <c r="B929">
        <v>1658954689</v>
      </c>
      <c r="C929">
        <v>13051</v>
      </c>
      <c r="D929" t="s">
        <v>2264</v>
      </c>
      <c r="E929" t="s">
        <v>2265</v>
      </c>
      <c r="F929">
        <v>5</v>
      </c>
      <c r="G929" t="s">
        <v>2169</v>
      </c>
      <c r="H929" t="s">
        <v>416</v>
      </c>
      <c r="I929">
        <v>1658954681.214286</v>
      </c>
      <c r="J929">
        <f>(K929)/1000</f>
        <v>0</v>
      </c>
      <c r="K929">
        <f>IF(CZ929, AN929, AH929)</f>
        <v>0</v>
      </c>
      <c r="L929">
        <f>IF(CZ929, AI929, AG929)</f>
        <v>0</v>
      </c>
      <c r="M929">
        <f>DB929 - IF(AU929&gt;1, L929*CV929*100.0/(AW929*DP929), 0)</f>
        <v>0</v>
      </c>
      <c r="N929">
        <f>((T929-J929/2)*M929-L929)/(T929+J929/2)</f>
        <v>0</v>
      </c>
      <c r="O929">
        <f>N929*(DI929+DJ929)/1000.0</f>
        <v>0</v>
      </c>
      <c r="P929">
        <f>(DB929 - IF(AU929&gt;1, L929*CV929*100.0/(AW929*DP929), 0))*(DI929+DJ929)/1000.0</f>
        <v>0</v>
      </c>
      <c r="Q929">
        <f>2.0/((1/S929-1/R929)+SIGN(S929)*SQRT((1/S929-1/R929)*(1/S929-1/R929) + 4*CW929/((CW929+1)*(CW929+1))*(2*1/S929*1/R929-1/R929*1/R929)))</f>
        <v>0</v>
      </c>
      <c r="R929">
        <f>IF(LEFT(CX929,1)&lt;&gt;"0",IF(LEFT(CX929,1)="1",3.0,CY929),$D$5+$E$5*(DP929*DI929/($K$5*1000))+$F$5*(DP929*DI929/($K$5*1000))*MAX(MIN(CV929,$J$5),$I$5)*MAX(MIN(CV929,$J$5),$I$5)+$G$5*MAX(MIN(CV929,$J$5),$I$5)*(DP929*DI929/($K$5*1000))+$H$5*(DP929*DI929/($K$5*1000))*(DP929*DI929/($K$5*1000)))</f>
        <v>0</v>
      </c>
      <c r="S929">
        <f>J929*(1000-(1000*0.61365*exp(17.502*W929/(240.97+W929))/(DI929+DJ929)+DD929)/2)/(1000*0.61365*exp(17.502*W929/(240.97+W929))/(DI929+DJ929)-DD929)</f>
        <v>0</v>
      </c>
      <c r="T929">
        <f>1/((CW929+1)/(Q929/1.6)+1/(R929/1.37)) + CW929/((CW929+1)/(Q929/1.6) + CW929/(R929/1.37))</f>
        <v>0</v>
      </c>
      <c r="U929">
        <f>(CR929*CU929)</f>
        <v>0</v>
      </c>
      <c r="V929">
        <f>(DK929+(U929+2*0.95*5.67E-8*(((DK929+$B$7)+273)^4-(DK929+273)^4)-44100*J929)/(1.84*29.3*R929+8*0.95*5.67E-8*(DK929+273)^3))</f>
        <v>0</v>
      </c>
      <c r="W929">
        <f>($C$7*DL929+$D$7*DM929+$E$7*V929)</f>
        <v>0</v>
      </c>
      <c r="X929">
        <f>0.61365*exp(17.502*W929/(240.97+W929))</f>
        <v>0</v>
      </c>
      <c r="Y929">
        <f>(Z929/AA929*100)</f>
        <v>0</v>
      </c>
      <c r="Z929">
        <f>DD929*(DI929+DJ929)/1000</f>
        <v>0</v>
      </c>
      <c r="AA929">
        <f>0.61365*exp(17.502*DK929/(240.97+DK929))</f>
        <v>0</v>
      </c>
      <c r="AB929">
        <f>(X929-DD929*(DI929+DJ929)/1000)</f>
        <v>0</v>
      </c>
      <c r="AC929">
        <f>(-J929*44100)</f>
        <v>0</v>
      </c>
      <c r="AD929">
        <f>2*29.3*R929*0.92*(DK929-W929)</f>
        <v>0</v>
      </c>
      <c r="AE929">
        <f>2*0.95*5.67E-8*(((DK929+$B$7)+273)^4-(W929+273)^4)</f>
        <v>0</v>
      </c>
      <c r="AF929">
        <f>U929+AE929+AC929+AD929</f>
        <v>0</v>
      </c>
      <c r="AG929">
        <f>DH929*AU929*(DC929-DB929*(1000-AU929*DE929)/(1000-AU929*DD929))/(100*CV929)</f>
        <v>0</v>
      </c>
      <c r="AH929">
        <f>1000*DH929*AU929*(DD929-DE929)/(100*CV929*(1000-AU929*DD929))</f>
        <v>0</v>
      </c>
      <c r="AI929">
        <f>(AJ929 - AK929 - DI929*1E3/(8.314*(DK929+273.15)) * AM929/DH929 * AL929) * DH929/(100*CV929) * (1000 - DE929)/1000</f>
        <v>0</v>
      </c>
      <c r="AJ929">
        <v>809.8460688700875</v>
      </c>
      <c r="AK929">
        <v>774.7918484848484</v>
      </c>
      <c r="AL929">
        <v>3.392750905461326</v>
      </c>
      <c r="AM929">
        <v>65.19830144557284</v>
      </c>
      <c r="AN929">
        <f>(AP929 - AO929 + DI929*1E3/(8.314*(DK929+273.15)) * AR929/DH929 * AQ929) * DH929/(100*CV929) * 1000/(1000 - AP929)</f>
        <v>0</v>
      </c>
      <c r="AO929">
        <v>19.68352579168734</v>
      </c>
      <c r="AP929">
        <v>23.63179696969698</v>
      </c>
      <c r="AQ929">
        <v>-0.0002672650981354304</v>
      </c>
      <c r="AR929">
        <v>84.68827923057005</v>
      </c>
      <c r="AS929">
        <v>7</v>
      </c>
      <c r="AT929">
        <v>1</v>
      </c>
      <c r="AU929">
        <f>IF(AS929*$H$13&gt;=AW929,1.0,(AW929/(AW929-AS929*$H$13)))</f>
        <v>0</v>
      </c>
      <c r="AV929">
        <f>(AU929-1)*100</f>
        <v>0</v>
      </c>
      <c r="AW929">
        <f>MAX(0,($B$13+$C$13*DP929)/(1+$D$13*DP929)*DI929/(DK929+273)*$E$13)</f>
        <v>0</v>
      </c>
      <c r="AX929" t="s">
        <v>417</v>
      </c>
      <c r="AY929" t="s">
        <v>417</v>
      </c>
      <c r="AZ929">
        <v>0</v>
      </c>
      <c r="BA929">
        <v>0</v>
      </c>
      <c r="BB929">
        <f>1-AZ929/BA929</f>
        <v>0</v>
      </c>
      <c r="BC929">
        <v>0</v>
      </c>
      <c r="BD929" t="s">
        <v>417</v>
      </c>
      <c r="BE929" t="s">
        <v>417</v>
      </c>
      <c r="BF929">
        <v>0</v>
      </c>
      <c r="BG929">
        <v>0</v>
      </c>
      <c r="BH929">
        <f>1-BF929/BG929</f>
        <v>0</v>
      </c>
      <c r="BI929">
        <v>0.5</v>
      </c>
      <c r="BJ929">
        <f>CS929</f>
        <v>0</v>
      </c>
      <c r="BK929">
        <f>L929</f>
        <v>0</v>
      </c>
      <c r="BL929">
        <f>BH929*BI929*BJ929</f>
        <v>0</v>
      </c>
      <c r="BM929">
        <f>(BK929-BC929)/BJ929</f>
        <v>0</v>
      </c>
      <c r="BN929">
        <f>(BA929-BG929)/BG929</f>
        <v>0</v>
      </c>
      <c r="BO929">
        <f>AZ929/(BB929+AZ929/BG929)</f>
        <v>0</v>
      </c>
      <c r="BP929" t="s">
        <v>417</v>
      </c>
      <c r="BQ929">
        <v>0</v>
      </c>
      <c r="BR929">
        <f>IF(BQ929&lt;&gt;0, BQ929, BO929)</f>
        <v>0</v>
      </c>
      <c r="BS929">
        <f>1-BR929/BG929</f>
        <v>0</v>
      </c>
      <c r="BT929">
        <f>(BG929-BF929)/(BG929-BR929)</f>
        <v>0</v>
      </c>
      <c r="BU929">
        <f>(BA929-BG929)/(BA929-BR929)</f>
        <v>0</v>
      </c>
      <c r="BV929">
        <f>(BG929-BF929)/(BG929-AZ929)</f>
        <v>0</v>
      </c>
      <c r="BW929">
        <f>(BA929-BG929)/(BA929-AZ929)</f>
        <v>0</v>
      </c>
      <c r="BX929">
        <f>(BT929*BR929/BF929)</f>
        <v>0</v>
      </c>
      <c r="BY929">
        <f>(1-BX929)</f>
        <v>0</v>
      </c>
      <c r="BZ929">
        <v>1394</v>
      </c>
      <c r="CA929">
        <v>300</v>
      </c>
      <c r="CB929">
        <v>300</v>
      </c>
      <c r="CC929">
        <v>300</v>
      </c>
      <c r="CD929">
        <v>10389.3</v>
      </c>
      <c r="CE929">
        <v>1221.96</v>
      </c>
      <c r="CF929">
        <v>-0.00688733</v>
      </c>
      <c r="CG929">
        <v>0.34</v>
      </c>
      <c r="CH929" t="s">
        <v>417</v>
      </c>
      <c r="CI929" t="s">
        <v>417</v>
      </c>
      <c r="CJ929" t="s">
        <v>417</v>
      </c>
      <c r="CK929" t="s">
        <v>417</v>
      </c>
      <c r="CL929" t="s">
        <v>417</v>
      </c>
      <c r="CM929" t="s">
        <v>417</v>
      </c>
      <c r="CN929" t="s">
        <v>417</v>
      </c>
      <c r="CO929" t="s">
        <v>417</v>
      </c>
      <c r="CP929" t="s">
        <v>417</v>
      </c>
      <c r="CQ929" t="s">
        <v>417</v>
      </c>
      <c r="CR929">
        <f>$B$11*DQ929+$C$11*DR929+$F$11*EC929*(1-EF929)</f>
        <v>0</v>
      </c>
      <c r="CS929">
        <f>CR929*CT929</f>
        <v>0</v>
      </c>
      <c r="CT929">
        <f>($B$11*$D$9+$C$11*$D$9+$F$11*((EP929+EH929)/MAX(EP929+EH929+EQ929, 0.1)*$I$9+EQ929/MAX(EP929+EH929+EQ929, 0.1)*$J$9))/($B$11+$C$11+$F$11)</f>
        <v>0</v>
      </c>
      <c r="CU929">
        <f>($B$11*$K$9+$C$11*$K$9+$F$11*((EP929+EH929)/MAX(EP929+EH929+EQ929, 0.1)*$P$9+EQ929/MAX(EP929+EH929+EQ929, 0.1)*$Q$9))/($B$11+$C$11+$F$11)</f>
        <v>0</v>
      </c>
      <c r="CV929">
        <v>6</v>
      </c>
      <c r="CW929">
        <v>0.5</v>
      </c>
      <c r="CX929" t="s">
        <v>418</v>
      </c>
      <c r="CY929">
        <v>2</v>
      </c>
      <c r="CZ929" t="b">
        <v>1</v>
      </c>
      <c r="DA929">
        <v>1658954681.214286</v>
      </c>
      <c r="DB929">
        <v>732.4523928571427</v>
      </c>
      <c r="DC929">
        <v>776.8107499999999</v>
      </c>
      <c r="DD929">
        <v>23.64561428571428</v>
      </c>
      <c r="DE929">
        <v>19.70424285714286</v>
      </c>
      <c r="DF929">
        <v>735.6740357142857</v>
      </c>
      <c r="DG929">
        <v>23.73214285714286</v>
      </c>
      <c r="DH929">
        <v>500.0413928571429</v>
      </c>
      <c r="DI929">
        <v>90.34256071428571</v>
      </c>
      <c r="DJ929">
        <v>0.09997005357142856</v>
      </c>
      <c r="DK929">
        <v>27.21039285714286</v>
      </c>
      <c r="DL929">
        <v>27.34631071428571</v>
      </c>
      <c r="DM929">
        <v>999.9000000000002</v>
      </c>
      <c r="DN929">
        <v>0</v>
      </c>
      <c r="DO929">
        <v>0</v>
      </c>
      <c r="DP929">
        <v>10002.845</v>
      </c>
      <c r="DQ929">
        <v>0</v>
      </c>
      <c r="DR929">
        <v>11.16542857142857</v>
      </c>
      <c r="DS929">
        <v>-44.35838214285715</v>
      </c>
      <c r="DT929">
        <v>750.1910714285714</v>
      </c>
      <c r="DU929">
        <v>792.4245714285715</v>
      </c>
      <c r="DV929">
        <v>3.941384642857143</v>
      </c>
      <c r="DW929">
        <v>776.8107499999999</v>
      </c>
      <c r="DX929">
        <v>19.70424285714286</v>
      </c>
      <c r="DY929">
        <v>2.136205357142857</v>
      </c>
      <c r="DZ929">
        <v>1.780130714285715</v>
      </c>
      <c r="EA929">
        <v>18.49175357142857</v>
      </c>
      <c r="EB929">
        <v>15.61339642857143</v>
      </c>
      <c r="EC929">
        <v>1999.993928571428</v>
      </c>
      <c r="ED929">
        <v>0.9799973928571427</v>
      </c>
      <c r="EE929">
        <v>0.02000216071428571</v>
      </c>
      <c r="EF929">
        <v>0</v>
      </c>
      <c r="EG929">
        <v>590.4034285714285</v>
      </c>
      <c r="EH929">
        <v>5.00097</v>
      </c>
      <c r="EI929">
        <v>11888.19642857143</v>
      </c>
      <c r="EJ929">
        <v>16707.51071428571</v>
      </c>
      <c r="EK929">
        <v>39.72974999999999</v>
      </c>
      <c r="EL929">
        <v>39.8097857142857</v>
      </c>
      <c r="EM929">
        <v>39.64271428571429</v>
      </c>
      <c r="EN929">
        <v>39.66042857142857</v>
      </c>
      <c r="EO929">
        <v>40.26992857142857</v>
      </c>
      <c r="EP929">
        <v>1955.088214285714</v>
      </c>
      <c r="EQ929">
        <v>39.90142857142857</v>
      </c>
      <c r="ER929">
        <v>0</v>
      </c>
      <c r="ES929">
        <v>5482.799999952316</v>
      </c>
      <c r="ET929">
        <v>0</v>
      </c>
      <c r="EU929">
        <v>590.4532</v>
      </c>
      <c r="EV929">
        <v>9.232000002148284</v>
      </c>
      <c r="EW929">
        <v>165.4692304327297</v>
      </c>
      <c r="EX929">
        <v>11889.164</v>
      </c>
      <c r="EY929">
        <v>15</v>
      </c>
      <c r="EZ929">
        <v>1658949246.1</v>
      </c>
      <c r="FA929" t="s">
        <v>1397</v>
      </c>
      <c r="FB929">
        <v>1658949228.6</v>
      </c>
      <c r="FC929">
        <v>1658949246.1</v>
      </c>
      <c r="FD929">
        <v>1</v>
      </c>
      <c r="FE929">
        <v>1.075</v>
      </c>
      <c r="FF929">
        <v>0.018</v>
      </c>
      <c r="FG929">
        <v>-2.327</v>
      </c>
      <c r="FH929">
        <v>-0.178</v>
      </c>
      <c r="FI929">
        <v>420</v>
      </c>
      <c r="FJ929">
        <v>13</v>
      </c>
      <c r="FK929">
        <v>0.09</v>
      </c>
      <c r="FL929">
        <v>0.02</v>
      </c>
      <c r="FM929">
        <v>-44.11824146341464</v>
      </c>
      <c r="FN929">
        <v>-3.878993728223066</v>
      </c>
      <c r="FO929">
        <v>0.3844765500639515</v>
      </c>
      <c r="FP929">
        <v>0</v>
      </c>
      <c r="FQ929">
        <v>589.8189705882353</v>
      </c>
      <c r="FR929">
        <v>9.686921321830551</v>
      </c>
      <c r="FS929">
        <v>0.9806427509635147</v>
      </c>
      <c r="FT929">
        <v>0</v>
      </c>
      <c r="FU929">
        <v>3.935932195121951</v>
      </c>
      <c r="FV929">
        <v>0.1181680139372846</v>
      </c>
      <c r="FW929">
        <v>0.01305991232036361</v>
      </c>
      <c r="FX929">
        <v>0</v>
      </c>
      <c r="FY929">
        <v>0</v>
      </c>
      <c r="FZ929">
        <v>3</v>
      </c>
      <c r="GA929" t="s">
        <v>439</v>
      </c>
      <c r="GB929">
        <v>2.98384</v>
      </c>
      <c r="GC929">
        <v>2.7156</v>
      </c>
      <c r="GD929">
        <v>0.144311</v>
      </c>
      <c r="GE929">
        <v>0.148035</v>
      </c>
      <c r="GF929">
        <v>0.106339</v>
      </c>
      <c r="GG929">
        <v>0.0918279</v>
      </c>
      <c r="GH929">
        <v>27147.2</v>
      </c>
      <c r="GI929">
        <v>27131.9</v>
      </c>
      <c r="GJ929">
        <v>29482.9</v>
      </c>
      <c r="GK929">
        <v>29449.9</v>
      </c>
      <c r="GL929">
        <v>34898.4</v>
      </c>
      <c r="GM929">
        <v>35557</v>
      </c>
      <c r="GN929">
        <v>41528</v>
      </c>
      <c r="GO929">
        <v>41968.6</v>
      </c>
      <c r="GP929">
        <v>1.93722</v>
      </c>
      <c r="GQ929">
        <v>1.91565</v>
      </c>
      <c r="GR929">
        <v>0.121333</v>
      </c>
      <c r="GS929">
        <v>0</v>
      </c>
      <c r="GT929">
        <v>25.3598</v>
      </c>
      <c r="GU929">
        <v>999.9</v>
      </c>
      <c r="GV929">
        <v>50.3</v>
      </c>
      <c r="GW929">
        <v>31.5</v>
      </c>
      <c r="GX929">
        <v>25.8448</v>
      </c>
      <c r="GY929">
        <v>62.5637</v>
      </c>
      <c r="GZ929">
        <v>33.4135</v>
      </c>
      <c r="HA929">
        <v>1</v>
      </c>
      <c r="HB929">
        <v>-0.09914630000000001</v>
      </c>
      <c r="HC929">
        <v>0.210659</v>
      </c>
      <c r="HD929">
        <v>20.333</v>
      </c>
      <c r="HE929">
        <v>5.21669</v>
      </c>
      <c r="HF929">
        <v>12.0099</v>
      </c>
      <c r="HG929">
        <v>4.989</v>
      </c>
      <c r="HH929">
        <v>3.28848</v>
      </c>
      <c r="HI929">
        <v>9999</v>
      </c>
      <c r="HJ929">
        <v>9999</v>
      </c>
      <c r="HK929">
        <v>9999</v>
      </c>
      <c r="HL929">
        <v>158.3</v>
      </c>
      <c r="HM929">
        <v>1.86741</v>
      </c>
      <c r="HN929">
        <v>1.86646</v>
      </c>
      <c r="HO929">
        <v>1.86587</v>
      </c>
      <c r="HP929">
        <v>1.86584</v>
      </c>
      <c r="HQ929">
        <v>1.86768</v>
      </c>
      <c r="HR929">
        <v>1.87016</v>
      </c>
      <c r="HS929">
        <v>1.86877</v>
      </c>
      <c r="HT929">
        <v>1.87026</v>
      </c>
      <c r="HU929">
        <v>0</v>
      </c>
      <c r="HV929">
        <v>0</v>
      </c>
      <c r="HW929">
        <v>0</v>
      </c>
      <c r="HX929">
        <v>0</v>
      </c>
      <c r="HY929" t="s">
        <v>421</v>
      </c>
      <c r="HZ929" t="s">
        <v>422</v>
      </c>
      <c r="IA929" t="s">
        <v>423</v>
      </c>
      <c r="IB929" t="s">
        <v>423</v>
      </c>
      <c r="IC929" t="s">
        <v>423</v>
      </c>
      <c r="ID929" t="s">
        <v>423</v>
      </c>
      <c r="IE929">
        <v>0</v>
      </c>
      <c r="IF929">
        <v>100</v>
      </c>
      <c r="IG929">
        <v>100</v>
      </c>
      <c r="IH929">
        <v>-3.292</v>
      </c>
      <c r="II929">
        <v>-0.0867</v>
      </c>
      <c r="IJ929">
        <v>-0.9279119013753974</v>
      </c>
      <c r="IK929">
        <v>-0.003643892653284941</v>
      </c>
      <c r="IL929">
        <v>8.948238347276123E-07</v>
      </c>
      <c r="IM929">
        <v>-2.445980282225029E-10</v>
      </c>
      <c r="IN929">
        <v>-0.1764634167570225</v>
      </c>
      <c r="IO929">
        <v>-0.01042730378795286</v>
      </c>
      <c r="IP929">
        <v>0.00100284695746963</v>
      </c>
      <c r="IQ929">
        <v>-1.701466411570297E-05</v>
      </c>
      <c r="IR929">
        <v>2</v>
      </c>
      <c r="IS929">
        <v>2310</v>
      </c>
      <c r="IT929">
        <v>1</v>
      </c>
      <c r="IU929">
        <v>25</v>
      </c>
      <c r="IV929">
        <v>91</v>
      </c>
      <c r="IW929">
        <v>90.7</v>
      </c>
      <c r="IX929">
        <v>1.78223</v>
      </c>
      <c r="IY929">
        <v>2.21191</v>
      </c>
      <c r="IZ929">
        <v>1.39648</v>
      </c>
      <c r="JA929">
        <v>2.34863</v>
      </c>
      <c r="JB929">
        <v>1.49536</v>
      </c>
      <c r="JC929">
        <v>2.30591</v>
      </c>
      <c r="JD929">
        <v>36.1754</v>
      </c>
      <c r="JE929">
        <v>24.1663</v>
      </c>
      <c r="JF929">
        <v>18</v>
      </c>
      <c r="JG929">
        <v>502.696</v>
      </c>
      <c r="JH929">
        <v>444.979</v>
      </c>
      <c r="JI929">
        <v>25.0002</v>
      </c>
      <c r="JJ929">
        <v>26.1647</v>
      </c>
      <c r="JK929">
        <v>30.0002</v>
      </c>
      <c r="JL929">
        <v>26.1307</v>
      </c>
      <c r="JM929">
        <v>26.0708</v>
      </c>
      <c r="JN929">
        <v>35.6675</v>
      </c>
      <c r="JO929">
        <v>27.4436</v>
      </c>
      <c r="JP929">
        <v>72.8556</v>
      </c>
      <c r="JQ929">
        <v>25</v>
      </c>
      <c r="JR929">
        <v>821.235</v>
      </c>
      <c r="JS929">
        <v>19.7769</v>
      </c>
      <c r="JT929">
        <v>100.82</v>
      </c>
      <c r="JU929">
        <v>100.792</v>
      </c>
    </row>
    <row r="930" spans="1:281">
      <c r="A930">
        <v>914</v>
      </c>
      <c r="B930">
        <v>1658954694</v>
      </c>
      <c r="C930">
        <v>13056</v>
      </c>
      <c r="D930" t="s">
        <v>2266</v>
      </c>
      <c r="E930" t="s">
        <v>2267</v>
      </c>
      <c r="F930">
        <v>5</v>
      </c>
      <c r="G930" t="s">
        <v>2169</v>
      </c>
      <c r="H930" t="s">
        <v>416</v>
      </c>
      <c r="I930">
        <v>1658954686.5</v>
      </c>
      <c r="J930">
        <f>(K930)/1000</f>
        <v>0</v>
      </c>
      <c r="K930">
        <f>IF(CZ930, AN930, AH930)</f>
        <v>0</v>
      </c>
      <c r="L930">
        <f>IF(CZ930, AI930, AG930)</f>
        <v>0</v>
      </c>
      <c r="M930">
        <f>DB930 - IF(AU930&gt;1, L930*CV930*100.0/(AW930*DP930), 0)</f>
        <v>0</v>
      </c>
      <c r="N930">
        <f>((T930-J930/2)*M930-L930)/(T930+J930/2)</f>
        <v>0</v>
      </c>
      <c r="O930">
        <f>N930*(DI930+DJ930)/1000.0</f>
        <v>0</v>
      </c>
      <c r="P930">
        <f>(DB930 - IF(AU930&gt;1, L930*CV930*100.0/(AW930*DP930), 0))*(DI930+DJ930)/1000.0</f>
        <v>0</v>
      </c>
      <c r="Q930">
        <f>2.0/((1/S930-1/R930)+SIGN(S930)*SQRT((1/S930-1/R930)*(1/S930-1/R930) + 4*CW930/((CW930+1)*(CW930+1))*(2*1/S930*1/R930-1/R930*1/R930)))</f>
        <v>0</v>
      </c>
      <c r="R930">
        <f>IF(LEFT(CX930,1)&lt;&gt;"0",IF(LEFT(CX930,1)="1",3.0,CY930),$D$5+$E$5*(DP930*DI930/($K$5*1000))+$F$5*(DP930*DI930/($K$5*1000))*MAX(MIN(CV930,$J$5),$I$5)*MAX(MIN(CV930,$J$5),$I$5)+$G$5*MAX(MIN(CV930,$J$5),$I$5)*(DP930*DI930/($K$5*1000))+$H$5*(DP930*DI930/($K$5*1000))*(DP930*DI930/($K$5*1000)))</f>
        <v>0</v>
      </c>
      <c r="S930">
        <f>J930*(1000-(1000*0.61365*exp(17.502*W930/(240.97+W930))/(DI930+DJ930)+DD930)/2)/(1000*0.61365*exp(17.502*W930/(240.97+W930))/(DI930+DJ930)-DD930)</f>
        <v>0</v>
      </c>
      <c r="T930">
        <f>1/((CW930+1)/(Q930/1.6)+1/(R930/1.37)) + CW930/((CW930+1)/(Q930/1.6) + CW930/(R930/1.37))</f>
        <v>0</v>
      </c>
      <c r="U930">
        <f>(CR930*CU930)</f>
        <v>0</v>
      </c>
      <c r="V930">
        <f>(DK930+(U930+2*0.95*5.67E-8*(((DK930+$B$7)+273)^4-(DK930+273)^4)-44100*J930)/(1.84*29.3*R930+8*0.95*5.67E-8*(DK930+273)^3))</f>
        <v>0</v>
      </c>
      <c r="W930">
        <f>($C$7*DL930+$D$7*DM930+$E$7*V930)</f>
        <v>0</v>
      </c>
      <c r="X930">
        <f>0.61365*exp(17.502*W930/(240.97+W930))</f>
        <v>0</v>
      </c>
      <c r="Y930">
        <f>(Z930/AA930*100)</f>
        <v>0</v>
      </c>
      <c r="Z930">
        <f>DD930*(DI930+DJ930)/1000</f>
        <v>0</v>
      </c>
      <c r="AA930">
        <f>0.61365*exp(17.502*DK930/(240.97+DK930))</f>
        <v>0</v>
      </c>
      <c r="AB930">
        <f>(X930-DD930*(DI930+DJ930)/1000)</f>
        <v>0</v>
      </c>
      <c r="AC930">
        <f>(-J930*44100)</f>
        <v>0</v>
      </c>
      <c r="AD930">
        <f>2*29.3*R930*0.92*(DK930-W930)</f>
        <v>0</v>
      </c>
      <c r="AE930">
        <f>2*0.95*5.67E-8*(((DK930+$B$7)+273)^4-(W930+273)^4)</f>
        <v>0</v>
      </c>
      <c r="AF930">
        <f>U930+AE930+AC930+AD930</f>
        <v>0</v>
      </c>
      <c r="AG930">
        <f>DH930*AU930*(DC930-DB930*(1000-AU930*DE930)/(1000-AU930*DD930))/(100*CV930)</f>
        <v>0</v>
      </c>
      <c r="AH930">
        <f>1000*DH930*AU930*(DD930-DE930)/(100*CV930*(1000-AU930*DD930))</f>
        <v>0</v>
      </c>
      <c r="AI930">
        <f>(AJ930 - AK930 - DI930*1E3/(8.314*(DK930+273.15)) * AM930/DH930 * AL930) * DH930/(100*CV930) * (1000 - DE930)/1000</f>
        <v>0</v>
      </c>
      <c r="AJ930">
        <v>826.9415983769919</v>
      </c>
      <c r="AK930">
        <v>791.7618181818181</v>
      </c>
      <c r="AL930">
        <v>3.38139437359231</v>
      </c>
      <c r="AM930">
        <v>65.19830144557284</v>
      </c>
      <c r="AN930">
        <f>(AP930 - AO930 + DI930*1E3/(8.314*(DK930+273.15)) * AR930/DH930 * AQ930) * DH930/(100*CV930) * 1000/(1000 - AP930)</f>
        <v>0</v>
      </c>
      <c r="AO930">
        <v>19.72756109021747</v>
      </c>
      <c r="AP930">
        <v>23.64282121212121</v>
      </c>
      <c r="AQ930">
        <v>1.342458896772613E-05</v>
      </c>
      <c r="AR930">
        <v>84.68827923057005</v>
      </c>
      <c r="AS930">
        <v>7</v>
      </c>
      <c r="AT930">
        <v>1</v>
      </c>
      <c r="AU930">
        <f>IF(AS930*$H$13&gt;=AW930,1.0,(AW930/(AW930-AS930*$H$13)))</f>
        <v>0</v>
      </c>
      <c r="AV930">
        <f>(AU930-1)*100</f>
        <v>0</v>
      </c>
      <c r="AW930">
        <f>MAX(0,($B$13+$C$13*DP930)/(1+$D$13*DP930)*DI930/(DK930+273)*$E$13)</f>
        <v>0</v>
      </c>
      <c r="AX930" t="s">
        <v>417</v>
      </c>
      <c r="AY930" t="s">
        <v>417</v>
      </c>
      <c r="AZ930">
        <v>0</v>
      </c>
      <c r="BA930">
        <v>0</v>
      </c>
      <c r="BB930">
        <f>1-AZ930/BA930</f>
        <v>0</v>
      </c>
      <c r="BC930">
        <v>0</v>
      </c>
      <c r="BD930" t="s">
        <v>417</v>
      </c>
      <c r="BE930" t="s">
        <v>417</v>
      </c>
      <c r="BF930">
        <v>0</v>
      </c>
      <c r="BG930">
        <v>0</v>
      </c>
      <c r="BH930">
        <f>1-BF930/BG930</f>
        <v>0</v>
      </c>
      <c r="BI930">
        <v>0.5</v>
      </c>
      <c r="BJ930">
        <f>CS930</f>
        <v>0</v>
      </c>
      <c r="BK930">
        <f>L930</f>
        <v>0</v>
      </c>
      <c r="BL930">
        <f>BH930*BI930*BJ930</f>
        <v>0</v>
      </c>
      <c r="BM930">
        <f>(BK930-BC930)/BJ930</f>
        <v>0</v>
      </c>
      <c r="BN930">
        <f>(BA930-BG930)/BG930</f>
        <v>0</v>
      </c>
      <c r="BO930">
        <f>AZ930/(BB930+AZ930/BG930)</f>
        <v>0</v>
      </c>
      <c r="BP930" t="s">
        <v>417</v>
      </c>
      <c r="BQ930">
        <v>0</v>
      </c>
      <c r="BR930">
        <f>IF(BQ930&lt;&gt;0, BQ930, BO930)</f>
        <v>0</v>
      </c>
      <c r="BS930">
        <f>1-BR930/BG930</f>
        <v>0</v>
      </c>
      <c r="BT930">
        <f>(BG930-BF930)/(BG930-BR930)</f>
        <v>0</v>
      </c>
      <c r="BU930">
        <f>(BA930-BG930)/(BA930-BR930)</f>
        <v>0</v>
      </c>
      <c r="BV930">
        <f>(BG930-BF930)/(BG930-AZ930)</f>
        <v>0</v>
      </c>
      <c r="BW930">
        <f>(BA930-BG930)/(BA930-AZ930)</f>
        <v>0</v>
      </c>
      <c r="BX930">
        <f>(BT930*BR930/BF930)</f>
        <v>0</v>
      </c>
      <c r="BY930">
        <f>(1-BX930)</f>
        <v>0</v>
      </c>
      <c r="BZ930">
        <v>1394</v>
      </c>
      <c r="CA930">
        <v>300</v>
      </c>
      <c r="CB930">
        <v>300</v>
      </c>
      <c r="CC930">
        <v>300</v>
      </c>
      <c r="CD930">
        <v>10389.3</v>
      </c>
      <c r="CE930">
        <v>1221.96</v>
      </c>
      <c r="CF930">
        <v>-0.00688733</v>
      </c>
      <c r="CG930">
        <v>0.34</v>
      </c>
      <c r="CH930" t="s">
        <v>417</v>
      </c>
      <c r="CI930" t="s">
        <v>417</v>
      </c>
      <c r="CJ930" t="s">
        <v>417</v>
      </c>
      <c r="CK930" t="s">
        <v>417</v>
      </c>
      <c r="CL930" t="s">
        <v>417</v>
      </c>
      <c r="CM930" t="s">
        <v>417</v>
      </c>
      <c r="CN930" t="s">
        <v>417</v>
      </c>
      <c r="CO930" t="s">
        <v>417</v>
      </c>
      <c r="CP930" t="s">
        <v>417</v>
      </c>
      <c r="CQ930" t="s">
        <v>417</v>
      </c>
      <c r="CR930">
        <f>$B$11*DQ930+$C$11*DR930+$F$11*EC930*(1-EF930)</f>
        <v>0</v>
      </c>
      <c r="CS930">
        <f>CR930*CT930</f>
        <v>0</v>
      </c>
      <c r="CT930">
        <f>($B$11*$D$9+$C$11*$D$9+$F$11*((EP930+EH930)/MAX(EP930+EH930+EQ930, 0.1)*$I$9+EQ930/MAX(EP930+EH930+EQ930, 0.1)*$J$9))/($B$11+$C$11+$F$11)</f>
        <v>0</v>
      </c>
      <c r="CU930">
        <f>($B$11*$K$9+$C$11*$K$9+$F$11*((EP930+EH930)/MAX(EP930+EH930+EQ930, 0.1)*$P$9+EQ930/MAX(EP930+EH930+EQ930, 0.1)*$Q$9))/($B$11+$C$11+$F$11)</f>
        <v>0</v>
      </c>
      <c r="CV930">
        <v>6</v>
      </c>
      <c r="CW930">
        <v>0.5</v>
      </c>
      <c r="CX930" t="s">
        <v>418</v>
      </c>
      <c r="CY930">
        <v>2</v>
      </c>
      <c r="CZ930" t="b">
        <v>1</v>
      </c>
      <c r="DA930">
        <v>1658954686.5</v>
      </c>
      <c r="DB930">
        <v>749.9015925925926</v>
      </c>
      <c r="DC930">
        <v>794.5172222222222</v>
      </c>
      <c r="DD930">
        <v>23.64098518518519</v>
      </c>
      <c r="DE930">
        <v>19.71269629629629</v>
      </c>
      <c r="DF930">
        <v>753.1707407407406</v>
      </c>
      <c r="DG930">
        <v>23.72755925925926</v>
      </c>
      <c r="DH930">
        <v>500.0495185185186</v>
      </c>
      <c r="DI930">
        <v>90.34213703703706</v>
      </c>
      <c r="DJ930">
        <v>0.09999551481481482</v>
      </c>
      <c r="DK930">
        <v>27.21119999999999</v>
      </c>
      <c r="DL930">
        <v>27.34705925925926</v>
      </c>
      <c r="DM930">
        <v>999.9000000000001</v>
      </c>
      <c r="DN930">
        <v>0</v>
      </c>
      <c r="DO930">
        <v>0</v>
      </c>
      <c r="DP930">
        <v>10004.1762962963</v>
      </c>
      <c r="DQ930">
        <v>0</v>
      </c>
      <c r="DR930">
        <v>11.18858148148148</v>
      </c>
      <c r="DS930">
        <v>-44.61564814814815</v>
      </c>
      <c r="DT930">
        <v>768.0591481481481</v>
      </c>
      <c r="DU930">
        <v>810.4944444444444</v>
      </c>
      <c r="DV930">
        <v>3.928299629629629</v>
      </c>
      <c r="DW930">
        <v>794.5172222222222</v>
      </c>
      <c r="DX930">
        <v>19.71269629629629</v>
      </c>
      <c r="DY930">
        <v>2.135778148148148</v>
      </c>
      <c r="DZ930">
        <v>1.780886296296296</v>
      </c>
      <c r="EA930">
        <v>18.48855185185185</v>
      </c>
      <c r="EB930">
        <v>15.62000740740741</v>
      </c>
      <c r="EC930">
        <v>1999.976296296296</v>
      </c>
      <c r="ED930">
        <v>0.9799967777777778</v>
      </c>
      <c r="EE930">
        <v>0.0200027962962963</v>
      </c>
      <c r="EF930">
        <v>0</v>
      </c>
      <c r="EG930">
        <v>591.2062222222222</v>
      </c>
      <c r="EH930">
        <v>5.00097</v>
      </c>
      <c r="EI930">
        <v>11902.1074074074</v>
      </c>
      <c r="EJ930">
        <v>16707.37037037037</v>
      </c>
      <c r="EK930">
        <v>39.70799999999999</v>
      </c>
      <c r="EL930">
        <v>39.78903703703704</v>
      </c>
      <c r="EM930">
        <v>39.62266666666666</v>
      </c>
      <c r="EN930">
        <v>39.63877777777778</v>
      </c>
      <c r="EO930">
        <v>40.23366666666666</v>
      </c>
      <c r="EP930">
        <v>1955.067037037037</v>
      </c>
      <c r="EQ930">
        <v>39.90296296296296</v>
      </c>
      <c r="ER930">
        <v>0</v>
      </c>
      <c r="ES930">
        <v>5488.200000047684</v>
      </c>
      <c r="ET930">
        <v>0</v>
      </c>
      <c r="EU930">
        <v>591.2015769230769</v>
      </c>
      <c r="EV930">
        <v>7.968717958848047</v>
      </c>
      <c r="EW930">
        <v>150.119658027282</v>
      </c>
      <c r="EX930">
        <v>11902.5</v>
      </c>
      <c r="EY930">
        <v>15</v>
      </c>
      <c r="EZ930">
        <v>1658949246.1</v>
      </c>
      <c r="FA930" t="s">
        <v>1397</v>
      </c>
      <c r="FB930">
        <v>1658949228.6</v>
      </c>
      <c r="FC930">
        <v>1658949246.1</v>
      </c>
      <c r="FD930">
        <v>1</v>
      </c>
      <c r="FE930">
        <v>1.075</v>
      </c>
      <c r="FF930">
        <v>0.018</v>
      </c>
      <c r="FG930">
        <v>-2.327</v>
      </c>
      <c r="FH930">
        <v>-0.178</v>
      </c>
      <c r="FI930">
        <v>420</v>
      </c>
      <c r="FJ930">
        <v>13</v>
      </c>
      <c r="FK930">
        <v>0.09</v>
      </c>
      <c r="FL930">
        <v>0.02</v>
      </c>
      <c r="FM930">
        <v>-44.44506</v>
      </c>
      <c r="FN930">
        <v>-3.064892307692145</v>
      </c>
      <c r="FO930">
        <v>0.2998079483602796</v>
      </c>
      <c r="FP930">
        <v>0</v>
      </c>
      <c r="FQ930">
        <v>590.6418823529411</v>
      </c>
      <c r="FR930">
        <v>9.256898404779097</v>
      </c>
      <c r="FS930">
        <v>0.9369039678551367</v>
      </c>
      <c r="FT930">
        <v>0</v>
      </c>
      <c r="FU930">
        <v>3.93120475</v>
      </c>
      <c r="FV930">
        <v>-0.08511928705441275</v>
      </c>
      <c r="FW930">
        <v>0.02459300134057451</v>
      </c>
      <c r="FX930">
        <v>1</v>
      </c>
      <c r="FY930">
        <v>1</v>
      </c>
      <c r="FZ930">
        <v>3</v>
      </c>
      <c r="GA930" t="s">
        <v>426</v>
      </c>
      <c r="GB930">
        <v>2.98378</v>
      </c>
      <c r="GC930">
        <v>2.71563</v>
      </c>
      <c r="GD930">
        <v>0.146411</v>
      </c>
      <c r="GE930">
        <v>0.150095</v>
      </c>
      <c r="GF930">
        <v>0.106384</v>
      </c>
      <c r="GG930">
        <v>0.09212720000000001</v>
      </c>
      <c r="GH930">
        <v>27080.3</v>
      </c>
      <c r="GI930">
        <v>27066.2</v>
      </c>
      <c r="GJ930">
        <v>29482.6</v>
      </c>
      <c r="GK930">
        <v>29449.8</v>
      </c>
      <c r="GL930">
        <v>34896.5</v>
      </c>
      <c r="GM930">
        <v>35545.2</v>
      </c>
      <c r="GN930">
        <v>41527.8</v>
      </c>
      <c r="GO930">
        <v>41968.7</v>
      </c>
      <c r="GP930">
        <v>1.9373</v>
      </c>
      <c r="GQ930">
        <v>1.91555</v>
      </c>
      <c r="GR930">
        <v>0.12096</v>
      </c>
      <c r="GS930">
        <v>0</v>
      </c>
      <c r="GT930">
        <v>25.363</v>
      </c>
      <c r="GU930">
        <v>999.9</v>
      </c>
      <c r="GV930">
        <v>50.2</v>
      </c>
      <c r="GW930">
        <v>31.5</v>
      </c>
      <c r="GX930">
        <v>25.7935</v>
      </c>
      <c r="GY930">
        <v>63.0537</v>
      </c>
      <c r="GZ930">
        <v>33.75</v>
      </c>
      <c r="HA930">
        <v>1</v>
      </c>
      <c r="HB930">
        <v>-0.0990346</v>
      </c>
      <c r="HC930">
        <v>0.21134</v>
      </c>
      <c r="HD930">
        <v>20.3329</v>
      </c>
      <c r="HE930">
        <v>5.21729</v>
      </c>
      <c r="HF930">
        <v>12.0099</v>
      </c>
      <c r="HG930">
        <v>4.9888</v>
      </c>
      <c r="HH930">
        <v>3.28842</v>
      </c>
      <c r="HI930">
        <v>9999</v>
      </c>
      <c r="HJ930">
        <v>9999</v>
      </c>
      <c r="HK930">
        <v>9999</v>
      </c>
      <c r="HL930">
        <v>158.3</v>
      </c>
      <c r="HM930">
        <v>1.8674</v>
      </c>
      <c r="HN930">
        <v>1.86646</v>
      </c>
      <c r="HO930">
        <v>1.86584</v>
      </c>
      <c r="HP930">
        <v>1.86584</v>
      </c>
      <c r="HQ930">
        <v>1.86768</v>
      </c>
      <c r="HR930">
        <v>1.87013</v>
      </c>
      <c r="HS930">
        <v>1.86875</v>
      </c>
      <c r="HT930">
        <v>1.87027</v>
      </c>
      <c r="HU930">
        <v>0</v>
      </c>
      <c r="HV930">
        <v>0</v>
      </c>
      <c r="HW930">
        <v>0</v>
      </c>
      <c r="HX930">
        <v>0</v>
      </c>
      <c r="HY930" t="s">
        <v>421</v>
      </c>
      <c r="HZ930" t="s">
        <v>422</v>
      </c>
      <c r="IA930" t="s">
        <v>423</v>
      </c>
      <c r="IB930" t="s">
        <v>423</v>
      </c>
      <c r="IC930" t="s">
        <v>423</v>
      </c>
      <c r="ID930" t="s">
        <v>423</v>
      </c>
      <c r="IE930">
        <v>0</v>
      </c>
      <c r="IF930">
        <v>100</v>
      </c>
      <c r="IG930">
        <v>100</v>
      </c>
      <c r="IH930">
        <v>-3.337</v>
      </c>
      <c r="II930">
        <v>-0.0866</v>
      </c>
      <c r="IJ930">
        <v>-0.9279119013753974</v>
      </c>
      <c r="IK930">
        <v>-0.003643892653284941</v>
      </c>
      <c r="IL930">
        <v>8.948238347276123E-07</v>
      </c>
      <c r="IM930">
        <v>-2.445980282225029E-10</v>
      </c>
      <c r="IN930">
        <v>-0.1764634167570225</v>
      </c>
      <c r="IO930">
        <v>-0.01042730378795286</v>
      </c>
      <c r="IP930">
        <v>0.00100284695746963</v>
      </c>
      <c r="IQ930">
        <v>-1.701466411570297E-05</v>
      </c>
      <c r="IR930">
        <v>2</v>
      </c>
      <c r="IS930">
        <v>2310</v>
      </c>
      <c r="IT930">
        <v>1</v>
      </c>
      <c r="IU930">
        <v>25</v>
      </c>
      <c r="IV930">
        <v>91.09999999999999</v>
      </c>
      <c r="IW930">
        <v>90.8</v>
      </c>
      <c r="IX930">
        <v>1.81274</v>
      </c>
      <c r="IY930">
        <v>2.22534</v>
      </c>
      <c r="IZ930">
        <v>1.39648</v>
      </c>
      <c r="JA930">
        <v>2.34985</v>
      </c>
      <c r="JB930">
        <v>1.49536</v>
      </c>
      <c r="JC930">
        <v>2.36328</v>
      </c>
      <c r="JD930">
        <v>36.1754</v>
      </c>
      <c r="JE930">
        <v>24.1575</v>
      </c>
      <c r="JF930">
        <v>18</v>
      </c>
      <c r="JG930">
        <v>502.758</v>
      </c>
      <c r="JH930">
        <v>444.932</v>
      </c>
      <c r="JI930">
        <v>25.0001</v>
      </c>
      <c r="JJ930">
        <v>26.1647</v>
      </c>
      <c r="JK930">
        <v>30.0002</v>
      </c>
      <c r="JL930">
        <v>26.1324</v>
      </c>
      <c r="JM930">
        <v>26.0726</v>
      </c>
      <c r="JN930">
        <v>36.278</v>
      </c>
      <c r="JO930">
        <v>27.4436</v>
      </c>
      <c r="JP930">
        <v>72.8556</v>
      </c>
      <c r="JQ930">
        <v>25</v>
      </c>
      <c r="JR930">
        <v>841.269</v>
      </c>
      <c r="JS930">
        <v>19.7661</v>
      </c>
      <c r="JT930">
        <v>100.82</v>
      </c>
      <c r="JU930">
        <v>100.792</v>
      </c>
    </row>
    <row r="931" spans="1:281">
      <c r="A931">
        <v>915</v>
      </c>
      <c r="B931">
        <v>1658954699</v>
      </c>
      <c r="C931">
        <v>13061</v>
      </c>
      <c r="D931" t="s">
        <v>2268</v>
      </c>
      <c r="E931" t="s">
        <v>2269</v>
      </c>
      <c r="F931">
        <v>5</v>
      </c>
      <c r="G931" t="s">
        <v>2169</v>
      </c>
      <c r="H931" t="s">
        <v>416</v>
      </c>
      <c r="I931">
        <v>1658954691.214286</v>
      </c>
      <c r="J931">
        <f>(K931)/1000</f>
        <v>0</v>
      </c>
      <c r="K931">
        <f>IF(CZ931, AN931, AH931)</f>
        <v>0</v>
      </c>
      <c r="L931">
        <f>IF(CZ931, AI931, AG931)</f>
        <v>0</v>
      </c>
      <c r="M931">
        <f>DB931 - IF(AU931&gt;1, L931*CV931*100.0/(AW931*DP931), 0)</f>
        <v>0</v>
      </c>
      <c r="N931">
        <f>((T931-J931/2)*M931-L931)/(T931+J931/2)</f>
        <v>0</v>
      </c>
      <c r="O931">
        <f>N931*(DI931+DJ931)/1000.0</f>
        <v>0</v>
      </c>
      <c r="P931">
        <f>(DB931 - IF(AU931&gt;1, L931*CV931*100.0/(AW931*DP931), 0))*(DI931+DJ931)/1000.0</f>
        <v>0</v>
      </c>
      <c r="Q931">
        <f>2.0/((1/S931-1/R931)+SIGN(S931)*SQRT((1/S931-1/R931)*(1/S931-1/R931) + 4*CW931/((CW931+1)*(CW931+1))*(2*1/S931*1/R931-1/R931*1/R931)))</f>
        <v>0</v>
      </c>
      <c r="R931">
        <f>IF(LEFT(CX931,1)&lt;&gt;"0",IF(LEFT(CX931,1)="1",3.0,CY931),$D$5+$E$5*(DP931*DI931/($K$5*1000))+$F$5*(DP931*DI931/($K$5*1000))*MAX(MIN(CV931,$J$5),$I$5)*MAX(MIN(CV931,$J$5),$I$5)+$G$5*MAX(MIN(CV931,$J$5),$I$5)*(DP931*DI931/($K$5*1000))+$H$5*(DP931*DI931/($K$5*1000))*(DP931*DI931/($K$5*1000)))</f>
        <v>0</v>
      </c>
      <c r="S931">
        <f>J931*(1000-(1000*0.61365*exp(17.502*W931/(240.97+W931))/(DI931+DJ931)+DD931)/2)/(1000*0.61365*exp(17.502*W931/(240.97+W931))/(DI931+DJ931)-DD931)</f>
        <v>0</v>
      </c>
      <c r="T931">
        <f>1/((CW931+1)/(Q931/1.6)+1/(R931/1.37)) + CW931/((CW931+1)/(Q931/1.6) + CW931/(R931/1.37))</f>
        <v>0</v>
      </c>
      <c r="U931">
        <f>(CR931*CU931)</f>
        <v>0</v>
      </c>
      <c r="V931">
        <f>(DK931+(U931+2*0.95*5.67E-8*(((DK931+$B$7)+273)^4-(DK931+273)^4)-44100*J931)/(1.84*29.3*R931+8*0.95*5.67E-8*(DK931+273)^3))</f>
        <v>0</v>
      </c>
      <c r="W931">
        <f>($C$7*DL931+$D$7*DM931+$E$7*V931)</f>
        <v>0</v>
      </c>
      <c r="X931">
        <f>0.61365*exp(17.502*W931/(240.97+W931))</f>
        <v>0</v>
      </c>
      <c r="Y931">
        <f>(Z931/AA931*100)</f>
        <v>0</v>
      </c>
      <c r="Z931">
        <f>DD931*(DI931+DJ931)/1000</f>
        <v>0</v>
      </c>
      <c r="AA931">
        <f>0.61365*exp(17.502*DK931/(240.97+DK931))</f>
        <v>0</v>
      </c>
      <c r="AB931">
        <f>(X931-DD931*(DI931+DJ931)/1000)</f>
        <v>0</v>
      </c>
      <c r="AC931">
        <f>(-J931*44100)</f>
        <v>0</v>
      </c>
      <c r="AD931">
        <f>2*29.3*R931*0.92*(DK931-W931)</f>
        <v>0</v>
      </c>
      <c r="AE931">
        <f>2*0.95*5.67E-8*(((DK931+$B$7)+273)^4-(W931+273)^4)</f>
        <v>0</v>
      </c>
      <c r="AF931">
        <f>U931+AE931+AC931+AD931</f>
        <v>0</v>
      </c>
      <c r="AG931">
        <f>DH931*AU931*(DC931-DB931*(1000-AU931*DE931)/(1000-AU931*DD931))/(100*CV931)</f>
        <v>0</v>
      </c>
      <c r="AH931">
        <f>1000*DH931*AU931*(DD931-DE931)/(100*CV931*(1000-AU931*DD931))</f>
        <v>0</v>
      </c>
      <c r="AI931">
        <f>(AJ931 - AK931 - DI931*1E3/(8.314*(DK931+273.15)) * AM931/DH931 * AL931) * DH931/(100*CV931) * (1000 - DE931)/1000</f>
        <v>0</v>
      </c>
      <c r="AJ931">
        <v>844.1575809836827</v>
      </c>
      <c r="AK931">
        <v>808.7115151515145</v>
      </c>
      <c r="AL931">
        <v>3.396314384405759</v>
      </c>
      <c r="AM931">
        <v>65.19830144557284</v>
      </c>
      <c r="AN931">
        <f>(AP931 - AO931 + DI931*1E3/(8.314*(DK931+273.15)) * AR931/DH931 * AQ931) * DH931/(100*CV931) * 1000/(1000 - AP931)</f>
        <v>0</v>
      </c>
      <c r="AO931">
        <v>19.79056234575977</v>
      </c>
      <c r="AP931">
        <v>23.66714363636363</v>
      </c>
      <c r="AQ931">
        <v>0.005903949800082894</v>
      </c>
      <c r="AR931">
        <v>84.68827923057005</v>
      </c>
      <c r="AS931">
        <v>7</v>
      </c>
      <c r="AT931">
        <v>1</v>
      </c>
      <c r="AU931">
        <f>IF(AS931*$H$13&gt;=AW931,1.0,(AW931/(AW931-AS931*$H$13)))</f>
        <v>0</v>
      </c>
      <c r="AV931">
        <f>(AU931-1)*100</f>
        <v>0</v>
      </c>
      <c r="AW931">
        <f>MAX(0,($B$13+$C$13*DP931)/(1+$D$13*DP931)*DI931/(DK931+273)*$E$13)</f>
        <v>0</v>
      </c>
      <c r="AX931" t="s">
        <v>417</v>
      </c>
      <c r="AY931" t="s">
        <v>417</v>
      </c>
      <c r="AZ931">
        <v>0</v>
      </c>
      <c r="BA931">
        <v>0</v>
      </c>
      <c r="BB931">
        <f>1-AZ931/BA931</f>
        <v>0</v>
      </c>
      <c r="BC931">
        <v>0</v>
      </c>
      <c r="BD931" t="s">
        <v>417</v>
      </c>
      <c r="BE931" t="s">
        <v>417</v>
      </c>
      <c r="BF931">
        <v>0</v>
      </c>
      <c r="BG931">
        <v>0</v>
      </c>
      <c r="BH931">
        <f>1-BF931/BG931</f>
        <v>0</v>
      </c>
      <c r="BI931">
        <v>0.5</v>
      </c>
      <c r="BJ931">
        <f>CS931</f>
        <v>0</v>
      </c>
      <c r="BK931">
        <f>L931</f>
        <v>0</v>
      </c>
      <c r="BL931">
        <f>BH931*BI931*BJ931</f>
        <v>0</v>
      </c>
      <c r="BM931">
        <f>(BK931-BC931)/BJ931</f>
        <v>0</v>
      </c>
      <c r="BN931">
        <f>(BA931-BG931)/BG931</f>
        <v>0</v>
      </c>
      <c r="BO931">
        <f>AZ931/(BB931+AZ931/BG931)</f>
        <v>0</v>
      </c>
      <c r="BP931" t="s">
        <v>417</v>
      </c>
      <c r="BQ931">
        <v>0</v>
      </c>
      <c r="BR931">
        <f>IF(BQ931&lt;&gt;0, BQ931, BO931)</f>
        <v>0</v>
      </c>
      <c r="BS931">
        <f>1-BR931/BG931</f>
        <v>0</v>
      </c>
      <c r="BT931">
        <f>(BG931-BF931)/(BG931-BR931)</f>
        <v>0</v>
      </c>
      <c r="BU931">
        <f>(BA931-BG931)/(BA931-BR931)</f>
        <v>0</v>
      </c>
      <c r="BV931">
        <f>(BG931-BF931)/(BG931-AZ931)</f>
        <v>0</v>
      </c>
      <c r="BW931">
        <f>(BA931-BG931)/(BA931-AZ931)</f>
        <v>0</v>
      </c>
      <c r="BX931">
        <f>(BT931*BR931/BF931)</f>
        <v>0</v>
      </c>
      <c r="BY931">
        <f>(1-BX931)</f>
        <v>0</v>
      </c>
      <c r="BZ931">
        <v>1394</v>
      </c>
      <c r="CA931">
        <v>300</v>
      </c>
      <c r="CB931">
        <v>300</v>
      </c>
      <c r="CC931">
        <v>300</v>
      </c>
      <c r="CD931">
        <v>10389.3</v>
      </c>
      <c r="CE931">
        <v>1221.96</v>
      </c>
      <c r="CF931">
        <v>-0.00688733</v>
      </c>
      <c r="CG931">
        <v>0.34</v>
      </c>
      <c r="CH931" t="s">
        <v>417</v>
      </c>
      <c r="CI931" t="s">
        <v>417</v>
      </c>
      <c r="CJ931" t="s">
        <v>417</v>
      </c>
      <c r="CK931" t="s">
        <v>417</v>
      </c>
      <c r="CL931" t="s">
        <v>417</v>
      </c>
      <c r="CM931" t="s">
        <v>417</v>
      </c>
      <c r="CN931" t="s">
        <v>417</v>
      </c>
      <c r="CO931" t="s">
        <v>417</v>
      </c>
      <c r="CP931" t="s">
        <v>417</v>
      </c>
      <c r="CQ931" t="s">
        <v>417</v>
      </c>
      <c r="CR931">
        <f>$B$11*DQ931+$C$11*DR931+$F$11*EC931*(1-EF931)</f>
        <v>0</v>
      </c>
      <c r="CS931">
        <f>CR931*CT931</f>
        <v>0</v>
      </c>
      <c r="CT931">
        <f>($B$11*$D$9+$C$11*$D$9+$F$11*((EP931+EH931)/MAX(EP931+EH931+EQ931, 0.1)*$I$9+EQ931/MAX(EP931+EH931+EQ931, 0.1)*$J$9))/($B$11+$C$11+$F$11)</f>
        <v>0</v>
      </c>
      <c r="CU931">
        <f>($B$11*$K$9+$C$11*$K$9+$F$11*((EP931+EH931)/MAX(EP931+EH931+EQ931, 0.1)*$P$9+EQ931/MAX(EP931+EH931+EQ931, 0.1)*$Q$9))/($B$11+$C$11+$F$11)</f>
        <v>0</v>
      </c>
      <c r="CV931">
        <v>6</v>
      </c>
      <c r="CW931">
        <v>0.5</v>
      </c>
      <c r="CX931" t="s">
        <v>418</v>
      </c>
      <c r="CY931">
        <v>2</v>
      </c>
      <c r="CZ931" t="b">
        <v>1</v>
      </c>
      <c r="DA931">
        <v>1658954691.214286</v>
      </c>
      <c r="DB931">
        <v>765.4688214285715</v>
      </c>
      <c r="DC931">
        <v>810.3334642857144</v>
      </c>
      <c r="DD931">
        <v>23.64417857142857</v>
      </c>
      <c r="DE931">
        <v>19.73902857142857</v>
      </c>
      <c r="DF931">
        <v>768.7802142857142</v>
      </c>
      <c r="DG931">
        <v>23.730725</v>
      </c>
      <c r="DH931">
        <v>500.0504999999999</v>
      </c>
      <c r="DI931">
        <v>90.34224642857144</v>
      </c>
      <c r="DJ931">
        <v>0.100022975</v>
      </c>
      <c r="DK931">
        <v>27.21085</v>
      </c>
      <c r="DL931">
        <v>27.35015714285714</v>
      </c>
      <c r="DM931">
        <v>999.9000000000002</v>
      </c>
      <c r="DN931">
        <v>0</v>
      </c>
      <c r="DO931">
        <v>0</v>
      </c>
      <c r="DP931">
        <v>9996.589999999998</v>
      </c>
      <c r="DQ931">
        <v>0</v>
      </c>
      <c r="DR931">
        <v>11.21129285714285</v>
      </c>
      <c r="DS931">
        <v>-44.86473571428571</v>
      </c>
      <c r="DT931">
        <v>784.0059642857143</v>
      </c>
      <c r="DU931">
        <v>826.6514285714286</v>
      </c>
      <c r="DV931">
        <v>3.905158571428572</v>
      </c>
      <c r="DW931">
        <v>810.3334642857144</v>
      </c>
      <c r="DX931">
        <v>19.73902857142857</v>
      </c>
      <c r="DY931">
        <v>2.136069285714286</v>
      </c>
      <c r="DZ931">
        <v>1.7832675</v>
      </c>
      <c r="EA931">
        <v>18.49072142857143</v>
      </c>
      <c r="EB931">
        <v>15.64085</v>
      </c>
      <c r="EC931">
        <v>1999.973928571429</v>
      </c>
      <c r="ED931">
        <v>0.97999675</v>
      </c>
      <c r="EE931">
        <v>0.020002825</v>
      </c>
      <c r="EF931">
        <v>0</v>
      </c>
      <c r="EG931">
        <v>591.8116785714285</v>
      </c>
      <c r="EH931">
        <v>5.00097</v>
      </c>
      <c r="EI931">
        <v>11913.46071428571</v>
      </c>
      <c r="EJ931">
        <v>16707.36428571429</v>
      </c>
      <c r="EK931">
        <v>39.68924999999999</v>
      </c>
      <c r="EL931">
        <v>39.76992857142857</v>
      </c>
      <c r="EM931">
        <v>39.60699999999999</v>
      </c>
      <c r="EN931">
        <v>39.60474999999999</v>
      </c>
      <c r="EO931">
        <v>40.21399999999999</v>
      </c>
      <c r="EP931">
        <v>1955.063928571428</v>
      </c>
      <c r="EQ931">
        <v>39.90500000000001</v>
      </c>
      <c r="ER931">
        <v>0</v>
      </c>
      <c r="ES931">
        <v>5493</v>
      </c>
      <c r="ET931">
        <v>0</v>
      </c>
      <c r="EU931">
        <v>591.8045769230769</v>
      </c>
      <c r="EV931">
        <v>7.984239324046525</v>
      </c>
      <c r="EW931">
        <v>136.6324786921686</v>
      </c>
      <c r="EX931">
        <v>11913.97307692308</v>
      </c>
      <c r="EY931">
        <v>15</v>
      </c>
      <c r="EZ931">
        <v>1658949246.1</v>
      </c>
      <c r="FA931" t="s">
        <v>1397</v>
      </c>
      <c r="FB931">
        <v>1658949228.6</v>
      </c>
      <c r="FC931">
        <v>1658949246.1</v>
      </c>
      <c r="FD931">
        <v>1</v>
      </c>
      <c r="FE931">
        <v>1.075</v>
      </c>
      <c r="FF931">
        <v>0.018</v>
      </c>
      <c r="FG931">
        <v>-2.327</v>
      </c>
      <c r="FH931">
        <v>-0.178</v>
      </c>
      <c r="FI931">
        <v>420</v>
      </c>
      <c r="FJ931">
        <v>13</v>
      </c>
      <c r="FK931">
        <v>0.09</v>
      </c>
      <c r="FL931">
        <v>0.02</v>
      </c>
      <c r="FM931">
        <v>-44.71831219512195</v>
      </c>
      <c r="FN931">
        <v>-3.056880836236997</v>
      </c>
      <c r="FO931">
        <v>0.3063119860177012</v>
      </c>
      <c r="FP931">
        <v>0</v>
      </c>
      <c r="FQ931">
        <v>591.4309117647058</v>
      </c>
      <c r="FR931">
        <v>7.865103139030368</v>
      </c>
      <c r="FS931">
        <v>0.8012538838172204</v>
      </c>
      <c r="FT931">
        <v>0</v>
      </c>
      <c r="FU931">
        <v>3.913983902439024</v>
      </c>
      <c r="FV931">
        <v>-0.3143082229965172</v>
      </c>
      <c r="FW931">
        <v>0.03825323725360674</v>
      </c>
      <c r="FX931">
        <v>0</v>
      </c>
      <c r="FY931">
        <v>0</v>
      </c>
      <c r="FZ931">
        <v>3</v>
      </c>
      <c r="GA931" t="s">
        <v>439</v>
      </c>
      <c r="GB931">
        <v>2.98359</v>
      </c>
      <c r="GC931">
        <v>2.71575</v>
      </c>
      <c r="GD931">
        <v>0.14849</v>
      </c>
      <c r="GE931">
        <v>0.15212</v>
      </c>
      <c r="GF931">
        <v>0.106459</v>
      </c>
      <c r="GG931">
        <v>0.0921636</v>
      </c>
      <c r="GH931">
        <v>27014.7</v>
      </c>
      <c r="GI931">
        <v>27001.9</v>
      </c>
      <c r="GJ931">
        <v>29483</v>
      </c>
      <c r="GK931">
        <v>29449.9</v>
      </c>
      <c r="GL931">
        <v>34893.7</v>
      </c>
      <c r="GM931">
        <v>35543.9</v>
      </c>
      <c r="GN931">
        <v>41528.1</v>
      </c>
      <c r="GO931">
        <v>41968.9</v>
      </c>
      <c r="GP931">
        <v>1.93743</v>
      </c>
      <c r="GQ931">
        <v>1.91553</v>
      </c>
      <c r="GR931">
        <v>0.122562</v>
      </c>
      <c r="GS931">
        <v>0</v>
      </c>
      <c r="GT931">
        <v>25.3631</v>
      </c>
      <c r="GU931">
        <v>999.9</v>
      </c>
      <c r="GV931">
        <v>50.2</v>
      </c>
      <c r="GW931">
        <v>31.5</v>
      </c>
      <c r="GX931">
        <v>25.7882</v>
      </c>
      <c r="GY931">
        <v>63.0937</v>
      </c>
      <c r="GZ931">
        <v>33.734</v>
      </c>
      <c r="HA931">
        <v>1</v>
      </c>
      <c r="HB931">
        <v>-0.0989558</v>
      </c>
      <c r="HC931">
        <v>0.21387</v>
      </c>
      <c r="HD931">
        <v>20.333</v>
      </c>
      <c r="HE931">
        <v>5.21729</v>
      </c>
      <c r="HF931">
        <v>12.0099</v>
      </c>
      <c r="HG931">
        <v>4.9888</v>
      </c>
      <c r="HH931">
        <v>3.28855</v>
      </c>
      <c r="HI931">
        <v>9999</v>
      </c>
      <c r="HJ931">
        <v>9999</v>
      </c>
      <c r="HK931">
        <v>9999</v>
      </c>
      <c r="HL931">
        <v>158.3</v>
      </c>
      <c r="HM931">
        <v>1.8674</v>
      </c>
      <c r="HN931">
        <v>1.86646</v>
      </c>
      <c r="HO931">
        <v>1.86585</v>
      </c>
      <c r="HP931">
        <v>1.86584</v>
      </c>
      <c r="HQ931">
        <v>1.86768</v>
      </c>
      <c r="HR931">
        <v>1.87012</v>
      </c>
      <c r="HS931">
        <v>1.86875</v>
      </c>
      <c r="HT931">
        <v>1.87027</v>
      </c>
      <c r="HU931">
        <v>0</v>
      </c>
      <c r="HV931">
        <v>0</v>
      </c>
      <c r="HW931">
        <v>0</v>
      </c>
      <c r="HX931">
        <v>0</v>
      </c>
      <c r="HY931" t="s">
        <v>421</v>
      </c>
      <c r="HZ931" t="s">
        <v>422</v>
      </c>
      <c r="IA931" t="s">
        <v>423</v>
      </c>
      <c r="IB931" t="s">
        <v>423</v>
      </c>
      <c r="IC931" t="s">
        <v>423</v>
      </c>
      <c r="ID931" t="s">
        <v>423</v>
      </c>
      <c r="IE931">
        <v>0</v>
      </c>
      <c r="IF931">
        <v>100</v>
      </c>
      <c r="IG931">
        <v>100</v>
      </c>
      <c r="IH931">
        <v>-3.381</v>
      </c>
      <c r="II931">
        <v>-0.0864</v>
      </c>
      <c r="IJ931">
        <v>-0.9279119013753974</v>
      </c>
      <c r="IK931">
        <v>-0.003643892653284941</v>
      </c>
      <c r="IL931">
        <v>8.948238347276123E-07</v>
      </c>
      <c r="IM931">
        <v>-2.445980282225029E-10</v>
      </c>
      <c r="IN931">
        <v>-0.1764634167570225</v>
      </c>
      <c r="IO931">
        <v>-0.01042730378795286</v>
      </c>
      <c r="IP931">
        <v>0.00100284695746963</v>
      </c>
      <c r="IQ931">
        <v>-1.701466411570297E-05</v>
      </c>
      <c r="IR931">
        <v>2</v>
      </c>
      <c r="IS931">
        <v>2310</v>
      </c>
      <c r="IT931">
        <v>1</v>
      </c>
      <c r="IU931">
        <v>25</v>
      </c>
      <c r="IV931">
        <v>91.2</v>
      </c>
      <c r="IW931">
        <v>90.90000000000001</v>
      </c>
      <c r="IX931">
        <v>1.8396</v>
      </c>
      <c r="IY931">
        <v>2.20703</v>
      </c>
      <c r="IZ931">
        <v>1.39648</v>
      </c>
      <c r="JA931">
        <v>2.34985</v>
      </c>
      <c r="JB931">
        <v>1.49536</v>
      </c>
      <c r="JC931">
        <v>2.41333</v>
      </c>
      <c r="JD931">
        <v>36.1754</v>
      </c>
      <c r="JE931">
        <v>24.1663</v>
      </c>
      <c r="JF931">
        <v>18</v>
      </c>
      <c r="JG931">
        <v>502.838</v>
      </c>
      <c r="JH931">
        <v>444.917</v>
      </c>
      <c r="JI931">
        <v>25.0003</v>
      </c>
      <c r="JJ931">
        <v>26.1669</v>
      </c>
      <c r="JK931">
        <v>30.0002</v>
      </c>
      <c r="JL931">
        <v>26.1324</v>
      </c>
      <c r="JM931">
        <v>26.0726</v>
      </c>
      <c r="JN931">
        <v>36.8281</v>
      </c>
      <c r="JO931">
        <v>27.4436</v>
      </c>
      <c r="JP931">
        <v>72.8556</v>
      </c>
      <c r="JQ931">
        <v>25</v>
      </c>
      <c r="JR931">
        <v>854.625</v>
      </c>
      <c r="JS931">
        <v>19.7661</v>
      </c>
      <c r="JT931">
        <v>100.821</v>
      </c>
      <c r="JU931">
        <v>100.793</v>
      </c>
    </row>
    <row r="932" spans="1:281">
      <c r="A932">
        <v>916</v>
      </c>
      <c r="B932">
        <v>1658954704</v>
      </c>
      <c r="C932">
        <v>13066</v>
      </c>
      <c r="D932" t="s">
        <v>2270</v>
      </c>
      <c r="E932" t="s">
        <v>2271</v>
      </c>
      <c r="F932">
        <v>5</v>
      </c>
      <c r="G932" t="s">
        <v>2169</v>
      </c>
      <c r="H932" t="s">
        <v>416</v>
      </c>
      <c r="I932">
        <v>1658954696.5</v>
      </c>
      <c r="J932">
        <f>(K932)/1000</f>
        <v>0</v>
      </c>
      <c r="K932">
        <f>IF(CZ932, AN932, AH932)</f>
        <v>0</v>
      </c>
      <c r="L932">
        <f>IF(CZ932, AI932, AG932)</f>
        <v>0</v>
      </c>
      <c r="M932">
        <f>DB932 - IF(AU932&gt;1, L932*CV932*100.0/(AW932*DP932), 0)</f>
        <v>0</v>
      </c>
      <c r="N932">
        <f>((T932-J932/2)*M932-L932)/(T932+J932/2)</f>
        <v>0</v>
      </c>
      <c r="O932">
        <f>N932*(DI932+DJ932)/1000.0</f>
        <v>0</v>
      </c>
      <c r="P932">
        <f>(DB932 - IF(AU932&gt;1, L932*CV932*100.0/(AW932*DP932), 0))*(DI932+DJ932)/1000.0</f>
        <v>0</v>
      </c>
      <c r="Q932">
        <f>2.0/((1/S932-1/R932)+SIGN(S932)*SQRT((1/S932-1/R932)*(1/S932-1/R932) + 4*CW932/((CW932+1)*(CW932+1))*(2*1/S932*1/R932-1/R932*1/R932)))</f>
        <v>0</v>
      </c>
      <c r="R932">
        <f>IF(LEFT(CX932,1)&lt;&gt;"0",IF(LEFT(CX932,1)="1",3.0,CY932),$D$5+$E$5*(DP932*DI932/($K$5*1000))+$F$5*(DP932*DI932/($K$5*1000))*MAX(MIN(CV932,$J$5),$I$5)*MAX(MIN(CV932,$J$5),$I$5)+$G$5*MAX(MIN(CV932,$J$5),$I$5)*(DP932*DI932/($K$5*1000))+$H$5*(DP932*DI932/($K$5*1000))*(DP932*DI932/($K$5*1000)))</f>
        <v>0</v>
      </c>
      <c r="S932">
        <f>J932*(1000-(1000*0.61365*exp(17.502*W932/(240.97+W932))/(DI932+DJ932)+DD932)/2)/(1000*0.61365*exp(17.502*W932/(240.97+W932))/(DI932+DJ932)-DD932)</f>
        <v>0</v>
      </c>
      <c r="T932">
        <f>1/((CW932+1)/(Q932/1.6)+1/(R932/1.37)) + CW932/((CW932+1)/(Q932/1.6) + CW932/(R932/1.37))</f>
        <v>0</v>
      </c>
      <c r="U932">
        <f>(CR932*CU932)</f>
        <v>0</v>
      </c>
      <c r="V932">
        <f>(DK932+(U932+2*0.95*5.67E-8*(((DK932+$B$7)+273)^4-(DK932+273)^4)-44100*J932)/(1.84*29.3*R932+8*0.95*5.67E-8*(DK932+273)^3))</f>
        <v>0</v>
      </c>
      <c r="W932">
        <f>($C$7*DL932+$D$7*DM932+$E$7*V932)</f>
        <v>0</v>
      </c>
      <c r="X932">
        <f>0.61365*exp(17.502*W932/(240.97+W932))</f>
        <v>0</v>
      </c>
      <c r="Y932">
        <f>(Z932/AA932*100)</f>
        <v>0</v>
      </c>
      <c r="Z932">
        <f>DD932*(DI932+DJ932)/1000</f>
        <v>0</v>
      </c>
      <c r="AA932">
        <f>0.61365*exp(17.502*DK932/(240.97+DK932))</f>
        <v>0</v>
      </c>
      <c r="AB932">
        <f>(X932-DD932*(DI932+DJ932)/1000)</f>
        <v>0</v>
      </c>
      <c r="AC932">
        <f>(-J932*44100)</f>
        <v>0</v>
      </c>
      <c r="AD932">
        <f>2*29.3*R932*0.92*(DK932-W932)</f>
        <v>0</v>
      </c>
      <c r="AE932">
        <f>2*0.95*5.67E-8*(((DK932+$B$7)+273)^4-(W932+273)^4)</f>
        <v>0</v>
      </c>
      <c r="AF932">
        <f>U932+AE932+AC932+AD932</f>
        <v>0</v>
      </c>
      <c r="AG932">
        <f>DH932*AU932*(DC932-DB932*(1000-AU932*DE932)/(1000-AU932*DD932))/(100*CV932)</f>
        <v>0</v>
      </c>
      <c r="AH932">
        <f>1000*DH932*AU932*(DD932-DE932)/(100*CV932*(1000-AU932*DD932))</f>
        <v>0</v>
      </c>
      <c r="AI932">
        <f>(AJ932 - AK932 - DI932*1E3/(8.314*(DK932+273.15)) * AM932/DH932 * AL932) * DH932/(100*CV932) * (1000 - DE932)/1000</f>
        <v>0</v>
      </c>
      <c r="AJ932">
        <v>861.2433330036574</v>
      </c>
      <c r="AK932">
        <v>825.6280060606058</v>
      </c>
      <c r="AL932">
        <v>3.377851485071971</v>
      </c>
      <c r="AM932">
        <v>65.19830144557284</v>
      </c>
      <c r="AN932">
        <f>(AP932 - AO932 + DI932*1E3/(8.314*(DK932+273.15)) * AR932/DH932 * AQ932) * DH932/(100*CV932) * 1000/(1000 - AP932)</f>
        <v>0</v>
      </c>
      <c r="AO932">
        <v>19.79703282823899</v>
      </c>
      <c r="AP932">
        <v>23.67933757575756</v>
      </c>
      <c r="AQ932">
        <v>0.0007537107835770164</v>
      </c>
      <c r="AR932">
        <v>84.68827923057005</v>
      </c>
      <c r="AS932">
        <v>7</v>
      </c>
      <c r="AT932">
        <v>1</v>
      </c>
      <c r="AU932">
        <f>IF(AS932*$H$13&gt;=AW932,1.0,(AW932/(AW932-AS932*$H$13)))</f>
        <v>0</v>
      </c>
      <c r="AV932">
        <f>(AU932-1)*100</f>
        <v>0</v>
      </c>
      <c r="AW932">
        <f>MAX(0,($B$13+$C$13*DP932)/(1+$D$13*DP932)*DI932/(DK932+273)*$E$13)</f>
        <v>0</v>
      </c>
      <c r="AX932" t="s">
        <v>417</v>
      </c>
      <c r="AY932" t="s">
        <v>417</v>
      </c>
      <c r="AZ932">
        <v>0</v>
      </c>
      <c r="BA932">
        <v>0</v>
      </c>
      <c r="BB932">
        <f>1-AZ932/BA932</f>
        <v>0</v>
      </c>
      <c r="BC932">
        <v>0</v>
      </c>
      <c r="BD932" t="s">
        <v>417</v>
      </c>
      <c r="BE932" t="s">
        <v>417</v>
      </c>
      <c r="BF932">
        <v>0</v>
      </c>
      <c r="BG932">
        <v>0</v>
      </c>
      <c r="BH932">
        <f>1-BF932/BG932</f>
        <v>0</v>
      </c>
      <c r="BI932">
        <v>0.5</v>
      </c>
      <c r="BJ932">
        <f>CS932</f>
        <v>0</v>
      </c>
      <c r="BK932">
        <f>L932</f>
        <v>0</v>
      </c>
      <c r="BL932">
        <f>BH932*BI932*BJ932</f>
        <v>0</v>
      </c>
      <c r="BM932">
        <f>(BK932-BC932)/BJ932</f>
        <v>0</v>
      </c>
      <c r="BN932">
        <f>(BA932-BG932)/BG932</f>
        <v>0</v>
      </c>
      <c r="BO932">
        <f>AZ932/(BB932+AZ932/BG932)</f>
        <v>0</v>
      </c>
      <c r="BP932" t="s">
        <v>417</v>
      </c>
      <c r="BQ932">
        <v>0</v>
      </c>
      <c r="BR932">
        <f>IF(BQ932&lt;&gt;0, BQ932, BO932)</f>
        <v>0</v>
      </c>
      <c r="BS932">
        <f>1-BR932/BG932</f>
        <v>0</v>
      </c>
      <c r="BT932">
        <f>(BG932-BF932)/(BG932-BR932)</f>
        <v>0</v>
      </c>
      <c r="BU932">
        <f>(BA932-BG932)/(BA932-BR932)</f>
        <v>0</v>
      </c>
      <c r="BV932">
        <f>(BG932-BF932)/(BG932-AZ932)</f>
        <v>0</v>
      </c>
      <c r="BW932">
        <f>(BA932-BG932)/(BA932-AZ932)</f>
        <v>0</v>
      </c>
      <c r="BX932">
        <f>(BT932*BR932/BF932)</f>
        <v>0</v>
      </c>
      <c r="BY932">
        <f>(1-BX932)</f>
        <v>0</v>
      </c>
      <c r="BZ932">
        <v>1394</v>
      </c>
      <c r="CA932">
        <v>300</v>
      </c>
      <c r="CB932">
        <v>300</v>
      </c>
      <c r="CC932">
        <v>300</v>
      </c>
      <c r="CD932">
        <v>10389.3</v>
      </c>
      <c r="CE932">
        <v>1221.96</v>
      </c>
      <c r="CF932">
        <v>-0.00688733</v>
      </c>
      <c r="CG932">
        <v>0.34</v>
      </c>
      <c r="CH932" t="s">
        <v>417</v>
      </c>
      <c r="CI932" t="s">
        <v>417</v>
      </c>
      <c r="CJ932" t="s">
        <v>417</v>
      </c>
      <c r="CK932" t="s">
        <v>417</v>
      </c>
      <c r="CL932" t="s">
        <v>417</v>
      </c>
      <c r="CM932" t="s">
        <v>417</v>
      </c>
      <c r="CN932" t="s">
        <v>417</v>
      </c>
      <c r="CO932" t="s">
        <v>417</v>
      </c>
      <c r="CP932" t="s">
        <v>417</v>
      </c>
      <c r="CQ932" t="s">
        <v>417</v>
      </c>
      <c r="CR932">
        <f>$B$11*DQ932+$C$11*DR932+$F$11*EC932*(1-EF932)</f>
        <v>0</v>
      </c>
      <c r="CS932">
        <f>CR932*CT932</f>
        <v>0</v>
      </c>
      <c r="CT932">
        <f>($B$11*$D$9+$C$11*$D$9+$F$11*((EP932+EH932)/MAX(EP932+EH932+EQ932, 0.1)*$I$9+EQ932/MAX(EP932+EH932+EQ932, 0.1)*$J$9))/($B$11+$C$11+$F$11)</f>
        <v>0</v>
      </c>
      <c r="CU932">
        <f>($B$11*$K$9+$C$11*$K$9+$F$11*((EP932+EH932)/MAX(EP932+EH932+EQ932, 0.1)*$P$9+EQ932/MAX(EP932+EH932+EQ932, 0.1)*$Q$9))/($B$11+$C$11+$F$11)</f>
        <v>0</v>
      </c>
      <c r="CV932">
        <v>6</v>
      </c>
      <c r="CW932">
        <v>0.5</v>
      </c>
      <c r="CX932" t="s">
        <v>418</v>
      </c>
      <c r="CY932">
        <v>2</v>
      </c>
      <c r="CZ932" t="b">
        <v>1</v>
      </c>
      <c r="DA932">
        <v>1658954696.5</v>
      </c>
      <c r="DB932">
        <v>782.9599629629629</v>
      </c>
      <c r="DC932">
        <v>828.0475925925928</v>
      </c>
      <c r="DD932">
        <v>23.65612962962963</v>
      </c>
      <c r="DE932">
        <v>19.77844814814815</v>
      </c>
      <c r="DF932">
        <v>786.3186296296296</v>
      </c>
      <c r="DG932">
        <v>23.74257777777778</v>
      </c>
      <c r="DH932">
        <v>500.0505925925926</v>
      </c>
      <c r="DI932">
        <v>90.34208518518517</v>
      </c>
      <c r="DJ932">
        <v>0.09995741481481482</v>
      </c>
      <c r="DK932">
        <v>27.21052222222222</v>
      </c>
      <c r="DL932">
        <v>27.3568962962963</v>
      </c>
      <c r="DM932">
        <v>999.9000000000001</v>
      </c>
      <c r="DN932">
        <v>0</v>
      </c>
      <c r="DO932">
        <v>0</v>
      </c>
      <c r="DP932">
        <v>10005.85592592593</v>
      </c>
      <c r="DQ932">
        <v>0</v>
      </c>
      <c r="DR932">
        <v>11.2415</v>
      </c>
      <c r="DS932">
        <v>-45.08769259259258</v>
      </c>
      <c r="DT932">
        <v>801.9306296296296</v>
      </c>
      <c r="DU932">
        <v>844.755777777778</v>
      </c>
      <c r="DV932">
        <v>3.877690000000001</v>
      </c>
      <c r="DW932">
        <v>828.0475925925928</v>
      </c>
      <c r="DX932">
        <v>19.77844814814815</v>
      </c>
      <c r="DY932">
        <v>2.137145555555555</v>
      </c>
      <c r="DZ932">
        <v>1.786826296296296</v>
      </c>
      <c r="EA932">
        <v>18.49876296296296</v>
      </c>
      <c r="EB932">
        <v>15.67201111111111</v>
      </c>
      <c r="EC932">
        <v>1999.978148148148</v>
      </c>
      <c r="ED932">
        <v>0.9799965555555556</v>
      </c>
      <c r="EE932">
        <v>0.02000302592592593</v>
      </c>
      <c r="EF932">
        <v>0</v>
      </c>
      <c r="EG932">
        <v>592.4437777777778</v>
      </c>
      <c r="EH932">
        <v>5.00097</v>
      </c>
      <c r="EI932">
        <v>11925.13333333334</v>
      </c>
      <c r="EJ932">
        <v>16707.38888888889</v>
      </c>
      <c r="EK932">
        <v>39.66633333333333</v>
      </c>
      <c r="EL932">
        <v>39.75</v>
      </c>
      <c r="EM932">
        <v>39.58533333333333</v>
      </c>
      <c r="EN932">
        <v>39.58299999999999</v>
      </c>
      <c r="EO932">
        <v>40.18707407407407</v>
      </c>
      <c r="EP932">
        <v>1955.068148148149</v>
      </c>
      <c r="EQ932">
        <v>39.90814814814815</v>
      </c>
      <c r="ER932">
        <v>0</v>
      </c>
      <c r="ES932">
        <v>5497.799999952316</v>
      </c>
      <c r="ET932">
        <v>0</v>
      </c>
      <c r="EU932">
        <v>592.3588461538462</v>
      </c>
      <c r="EV932">
        <v>6.712752118062927</v>
      </c>
      <c r="EW932">
        <v>127.3333331775338</v>
      </c>
      <c r="EX932">
        <v>11924.51153846154</v>
      </c>
      <c r="EY932">
        <v>15</v>
      </c>
      <c r="EZ932">
        <v>1658949246.1</v>
      </c>
      <c r="FA932" t="s">
        <v>1397</v>
      </c>
      <c r="FB932">
        <v>1658949228.6</v>
      </c>
      <c r="FC932">
        <v>1658949246.1</v>
      </c>
      <c r="FD932">
        <v>1</v>
      </c>
      <c r="FE932">
        <v>1.075</v>
      </c>
      <c r="FF932">
        <v>0.018</v>
      </c>
      <c r="FG932">
        <v>-2.327</v>
      </c>
      <c r="FH932">
        <v>-0.178</v>
      </c>
      <c r="FI932">
        <v>420</v>
      </c>
      <c r="FJ932">
        <v>13</v>
      </c>
      <c r="FK932">
        <v>0.09</v>
      </c>
      <c r="FL932">
        <v>0.02</v>
      </c>
      <c r="FM932">
        <v>-44.96489268292683</v>
      </c>
      <c r="FN932">
        <v>-2.669023693379738</v>
      </c>
      <c r="FO932">
        <v>0.2673401655060496</v>
      </c>
      <c r="FP932">
        <v>0</v>
      </c>
      <c r="FQ932">
        <v>592.0639705882354</v>
      </c>
      <c r="FR932">
        <v>7.171535522049915</v>
      </c>
      <c r="FS932">
        <v>0.7365103922949618</v>
      </c>
      <c r="FT932">
        <v>0</v>
      </c>
      <c r="FU932">
        <v>3.899466829268292</v>
      </c>
      <c r="FV932">
        <v>-0.3112799999999987</v>
      </c>
      <c r="FW932">
        <v>0.03773016548476082</v>
      </c>
      <c r="FX932">
        <v>0</v>
      </c>
      <c r="FY932">
        <v>0</v>
      </c>
      <c r="FZ932">
        <v>3</v>
      </c>
      <c r="GA932" t="s">
        <v>439</v>
      </c>
      <c r="GB932">
        <v>2.98354</v>
      </c>
      <c r="GC932">
        <v>2.71576</v>
      </c>
      <c r="GD932">
        <v>0.150536</v>
      </c>
      <c r="GE932">
        <v>0.154102</v>
      </c>
      <c r="GF932">
        <v>0.106488</v>
      </c>
      <c r="GG932">
        <v>0.0921662</v>
      </c>
      <c r="GH932">
        <v>26948.8</v>
      </c>
      <c r="GI932">
        <v>26938.5</v>
      </c>
      <c r="GJ932">
        <v>29481.9</v>
      </c>
      <c r="GK932">
        <v>29449.6</v>
      </c>
      <c r="GL932">
        <v>34891.2</v>
      </c>
      <c r="GM932">
        <v>35543.3</v>
      </c>
      <c r="GN932">
        <v>41526.3</v>
      </c>
      <c r="GO932">
        <v>41968.2</v>
      </c>
      <c r="GP932">
        <v>1.93703</v>
      </c>
      <c r="GQ932">
        <v>1.9158</v>
      </c>
      <c r="GR932">
        <v>0.122748</v>
      </c>
      <c r="GS932">
        <v>0</v>
      </c>
      <c r="GT932">
        <v>25.3631</v>
      </c>
      <c r="GU932">
        <v>999.9</v>
      </c>
      <c r="GV932">
        <v>50.2</v>
      </c>
      <c r="GW932">
        <v>31.5</v>
      </c>
      <c r="GX932">
        <v>25.7914</v>
      </c>
      <c r="GY932">
        <v>63.0137</v>
      </c>
      <c r="GZ932">
        <v>33.4575</v>
      </c>
      <c r="HA932">
        <v>1</v>
      </c>
      <c r="HB932">
        <v>-0.09867629999999999</v>
      </c>
      <c r="HC932">
        <v>0.214935</v>
      </c>
      <c r="HD932">
        <v>20.3328</v>
      </c>
      <c r="HE932">
        <v>5.21759</v>
      </c>
      <c r="HF932">
        <v>12.0099</v>
      </c>
      <c r="HG932">
        <v>4.9891</v>
      </c>
      <c r="HH932">
        <v>3.28865</v>
      </c>
      <c r="HI932">
        <v>9999</v>
      </c>
      <c r="HJ932">
        <v>9999</v>
      </c>
      <c r="HK932">
        <v>9999</v>
      </c>
      <c r="HL932">
        <v>158.3</v>
      </c>
      <c r="HM932">
        <v>1.86745</v>
      </c>
      <c r="HN932">
        <v>1.86646</v>
      </c>
      <c r="HO932">
        <v>1.86585</v>
      </c>
      <c r="HP932">
        <v>1.86584</v>
      </c>
      <c r="HQ932">
        <v>1.86768</v>
      </c>
      <c r="HR932">
        <v>1.87013</v>
      </c>
      <c r="HS932">
        <v>1.86876</v>
      </c>
      <c r="HT932">
        <v>1.87027</v>
      </c>
      <c r="HU932">
        <v>0</v>
      </c>
      <c r="HV932">
        <v>0</v>
      </c>
      <c r="HW932">
        <v>0</v>
      </c>
      <c r="HX932">
        <v>0</v>
      </c>
      <c r="HY932" t="s">
        <v>421</v>
      </c>
      <c r="HZ932" t="s">
        <v>422</v>
      </c>
      <c r="IA932" t="s">
        <v>423</v>
      </c>
      <c r="IB932" t="s">
        <v>423</v>
      </c>
      <c r="IC932" t="s">
        <v>423</v>
      </c>
      <c r="ID932" t="s">
        <v>423</v>
      </c>
      <c r="IE932">
        <v>0</v>
      </c>
      <c r="IF932">
        <v>100</v>
      </c>
      <c r="IG932">
        <v>100</v>
      </c>
      <c r="IH932">
        <v>-3.425</v>
      </c>
      <c r="II932">
        <v>-0.0863</v>
      </c>
      <c r="IJ932">
        <v>-0.9279119013753974</v>
      </c>
      <c r="IK932">
        <v>-0.003643892653284941</v>
      </c>
      <c r="IL932">
        <v>8.948238347276123E-07</v>
      </c>
      <c r="IM932">
        <v>-2.445980282225029E-10</v>
      </c>
      <c r="IN932">
        <v>-0.1764634167570225</v>
      </c>
      <c r="IO932">
        <v>-0.01042730378795286</v>
      </c>
      <c r="IP932">
        <v>0.00100284695746963</v>
      </c>
      <c r="IQ932">
        <v>-1.701466411570297E-05</v>
      </c>
      <c r="IR932">
        <v>2</v>
      </c>
      <c r="IS932">
        <v>2310</v>
      </c>
      <c r="IT932">
        <v>1</v>
      </c>
      <c r="IU932">
        <v>25</v>
      </c>
      <c r="IV932">
        <v>91.3</v>
      </c>
      <c r="IW932">
        <v>91</v>
      </c>
      <c r="IX932">
        <v>1.86523</v>
      </c>
      <c r="IY932">
        <v>2.20459</v>
      </c>
      <c r="IZ932">
        <v>1.39648</v>
      </c>
      <c r="JA932">
        <v>2.34863</v>
      </c>
      <c r="JB932">
        <v>1.49536</v>
      </c>
      <c r="JC932">
        <v>2.35962</v>
      </c>
      <c r="JD932">
        <v>36.1754</v>
      </c>
      <c r="JE932">
        <v>24.1663</v>
      </c>
      <c r="JF932">
        <v>18</v>
      </c>
      <c r="JG932">
        <v>502.603</v>
      </c>
      <c r="JH932">
        <v>445.102</v>
      </c>
      <c r="JI932">
        <v>25.0003</v>
      </c>
      <c r="JJ932">
        <v>26.1669</v>
      </c>
      <c r="JK932">
        <v>30.0001</v>
      </c>
      <c r="JL932">
        <v>26.1346</v>
      </c>
      <c r="JM932">
        <v>26.0748</v>
      </c>
      <c r="JN932">
        <v>37.4417</v>
      </c>
      <c r="JO932">
        <v>27.4436</v>
      </c>
      <c r="JP932">
        <v>72.47920000000001</v>
      </c>
      <c r="JQ932">
        <v>25</v>
      </c>
      <c r="JR932">
        <v>874.66</v>
      </c>
      <c r="JS932">
        <v>19.7661</v>
      </c>
      <c r="JT932">
        <v>100.817</v>
      </c>
      <c r="JU932">
        <v>100.791</v>
      </c>
    </row>
    <row r="933" spans="1:281">
      <c r="A933">
        <v>917</v>
      </c>
      <c r="B933">
        <v>1658954709</v>
      </c>
      <c r="C933">
        <v>13071</v>
      </c>
      <c r="D933" t="s">
        <v>2272</v>
      </c>
      <c r="E933" t="s">
        <v>2273</v>
      </c>
      <c r="F933">
        <v>5</v>
      </c>
      <c r="G933" t="s">
        <v>2169</v>
      </c>
      <c r="H933" t="s">
        <v>416</v>
      </c>
      <c r="I933">
        <v>1658954701.214286</v>
      </c>
      <c r="J933">
        <f>(K933)/1000</f>
        <v>0</v>
      </c>
      <c r="K933">
        <f>IF(CZ933, AN933, AH933)</f>
        <v>0</v>
      </c>
      <c r="L933">
        <f>IF(CZ933, AI933, AG933)</f>
        <v>0</v>
      </c>
      <c r="M933">
        <f>DB933 - IF(AU933&gt;1, L933*CV933*100.0/(AW933*DP933), 0)</f>
        <v>0</v>
      </c>
      <c r="N933">
        <f>((T933-J933/2)*M933-L933)/(T933+J933/2)</f>
        <v>0</v>
      </c>
      <c r="O933">
        <f>N933*(DI933+DJ933)/1000.0</f>
        <v>0</v>
      </c>
      <c r="P933">
        <f>(DB933 - IF(AU933&gt;1, L933*CV933*100.0/(AW933*DP933), 0))*(DI933+DJ933)/1000.0</f>
        <v>0</v>
      </c>
      <c r="Q933">
        <f>2.0/((1/S933-1/R933)+SIGN(S933)*SQRT((1/S933-1/R933)*(1/S933-1/R933) + 4*CW933/((CW933+1)*(CW933+1))*(2*1/S933*1/R933-1/R933*1/R933)))</f>
        <v>0</v>
      </c>
      <c r="R933">
        <f>IF(LEFT(CX933,1)&lt;&gt;"0",IF(LEFT(CX933,1)="1",3.0,CY933),$D$5+$E$5*(DP933*DI933/($K$5*1000))+$F$5*(DP933*DI933/($K$5*1000))*MAX(MIN(CV933,$J$5),$I$5)*MAX(MIN(CV933,$J$5),$I$5)+$G$5*MAX(MIN(CV933,$J$5),$I$5)*(DP933*DI933/($K$5*1000))+$H$5*(DP933*DI933/($K$5*1000))*(DP933*DI933/($K$5*1000)))</f>
        <v>0</v>
      </c>
      <c r="S933">
        <f>J933*(1000-(1000*0.61365*exp(17.502*W933/(240.97+W933))/(DI933+DJ933)+DD933)/2)/(1000*0.61365*exp(17.502*W933/(240.97+W933))/(DI933+DJ933)-DD933)</f>
        <v>0</v>
      </c>
      <c r="T933">
        <f>1/((CW933+1)/(Q933/1.6)+1/(R933/1.37)) + CW933/((CW933+1)/(Q933/1.6) + CW933/(R933/1.37))</f>
        <v>0</v>
      </c>
      <c r="U933">
        <f>(CR933*CU933)</f>
        <v>0</v>
      </c>
      <c r="V933">
        <f>(DK933+(U933+2*0.95*5.67E-8*(((DK933+$B$7)+273)^4-(DK933+273)^4)-44100*J933)/(1.84*29.3*R933+8*0.95*5.67E-8*(DK933+273)^3))</f>
        <v>0</v>
      </c>
      <c r="W933">
        <f>($C$7*DL933+$D$7*DM933+$E$7*V933)</f>
        <v>0</v>
      </c>
      <c r="X933">
        <f>0.61365*exp(17.502*W933/(240.97+W933))</f>
        <v>0</v>
      </c>
      <c r="Y933">
        <f>(Z933/AA933*100)</f>
        <v>0</v>
      </c>
      <c r="Z933">
        <f>DD933*(DI933+DJ933)/1000</f>
        <v>0</v>
      </c>
      <c r="AA933">
        <f>0.61365*exp(17.502*DK933/(240.97+DK933))</f>
        <v>0</v>
      </c>
      <c r="AB933">
        <f>(X933-DD933*(DI933+DJ933)/1000)</f>
        <v>0</v>
      </c>
      <c r="AC933">
        <f>(-J933*44100)</f>
        <v>0</v>
      </c>
      <c r="AD933">
        <f>2*29.3*R933*0.92*(DK933-W933)</f>
        <v>0</v>
      </c>
      <c r="AE933">
        <f>2*0.95*5.67E-8*(((DK933+$B$7)+273)^4-(W933+273)^4)</f>
        <v>0</v>
      </c>
      <c r="AF933">
        <f>U933+AE933+AC933+AD933</f>
        <v>0</v>
      </c>
      <c r="AG933">
        <f>DH933*AU933*(DC933-DB933*(1000-AU933*DE933)/(1000-AU933*DD933))/(100*CV933)</f>
        <v>0</v>
      </c>
      <c r="AH933">
        <f>1000*DH933*AU933*(DD933-DE933)/(100*CV933*(1000-AU933*DD933))</f>
        <v>0</v>
      </c>
      <c r="AI933">
        <f>(AJ933 - AK933 - DI933*1E3/(8.314*(DK933+273.15)) * AM933/DH933 * AL933) * DH933/(100*CV933) * (1000 - DE933)/1000</f>
        <v>0</v>
      </c>
      <c r="AJ933">
        <v>878.1587617204166</v>
      </c>
      <c r="AK933">
        <v>842.4478060606057</v>
      </c>
      <c r="AL933">
        <v>3.364048495873338</v>
      </c>
      <c r="AM933">
        <v>65.19830144557284</v>
      </c>
      <c r="AN933">
        <f>(AP933 - AO933 + DI933*1E3/(8.314*(DK933+273.15)) * AR933/DH933 * AQ933) * DH933/(100*CV933) * 1000/(1000 - AP933)</f>
        <v>0</v>
      </c>
      <c r="AO933">
        <v>19.79496548489678</v>
      </c>
      <c r="AP933">
        <v>23.6821503030303</v>
      </c>
      <c r="AQ933">
        <v>0.000539799394948172</v>
      </c>
      <c r="AR933">
        <v>84.68827923057005</v>
      </c>
      <c r="AS933">
        <v>7</v>
      </c>
      <c r="AT933">
        <v>1</v>
      </c>
      <c r="AU933">
        <f>IF(AS933*$H$13&gt;=AW933,1.0,(AW933/(AW933-AS933*$H$13)))</f>
        <v>0</v>
      </c>
      <c r="AV933">
        <f>(AU933-1)*100</f>
        <v>0</v>
      </c>
      <c r="AW933">
        <f>MAX(0,($B$13+$C$13*DP933)/(1+$D$13*DP933)*DI933/(DK933+273)*$E$13)</f>
        <v>0</v>
      </c>
      <c r="AX933" t="s">
        <v>417</v>
      </c>
      <c r="AY933" t="s">
        <v>417</v>
      </c>
      <c r="AZ933">
        <v>0</v>
      </c>
      <c r="BA933">
        <v>0</v>
      </c>
      <c r="BB933">
        <f>1-AZ933/BA933</f>
        <v>0</v>
      </c>
      <c r="BC933">
        <v>0</v>
      </c>
      <c r="BD933" t="s">
        <v>417</v>
      </c>
      <c r="BE933" t="s">
        <v>417</v>
      </c>
      <c r="BF933">
        <v>0</v>
      </c>
      <c r="BG933">
        <v>0</v>
      </c>
      <c r="BH933">
        <f>1-BF933/BG933</f>
        <v>0</v>
      </c>
      <c r="BI933">
        <v>0.5</v>
      </c>
      <c r="BJ933">
        <f>CS933</f>
        <v>0</v>
      </c>
      <c r="BK933">
        <f>L933</f>
        <v>0</v>
      </c>
      <c r="BL933">
        <f>BH933*BI933*BJ933</f>
        <v>0</v>
      </c>
      <c r="BM933">
        <f>(BK933-BC933)/BJ933</f>
        <v>0</v>
      </c>
      <c r="BN933">
        <f>(BA933-BG933)/BG933</f>
        <v>0</v>
      </c>
      <c r="BO933">
        <f>AZ933/(BB933+AZ933/BG933)</f>
        <v>0</v>
      </c>
      <c r="BP933" t="s">
        <v>417</v>
      </c>
      <c r="BQ933">
        <v>0</v>
      </c>
      <c r="BR933">
        <f>IF(BQ933&lt;&gt;0, BQ933, BO933)</f>
        <v>0</v>
      </c>
      <c r="BS933">
        <f>1-BR933/BG933</f>
        <v>0</v>
      </c>
      <c r="BT933">
        <f>(BG933-BF933)/(BG933-BR933)</f>
        <v>0</v>
      </c>
      <c r="BU933">
        <f>(BA933-BG933)/(BA933-BR933)</f>
        <v>0</v>
      </c>
      <c r="BV933">
        <f>(BG933-BF933)/(BG933-AZ933)</f>
        <v>0</v>
      </c>
      <c r="BW933">
        <f>(BA933-BG933)/(BA933-AZ933)</f>
        <v>0</v>
      </c>
      <c r="BX933">
        <f>(BT933*BR933/BF933)</f>
        <v>0</v>
      </c>
      <c r="BY933">
        <f>(1-BX933)</f>
        <v>0</v>
      </c>
      <c r="BZ933">
        <v>1394</v>
      </c>
      <c r="CA933">
        <v>300</v>
      </c>
      <c r="CB933">
        <v>300</v>
      </c>
      <c r="CC933">
        <v>300</v>
      </c>
      <c r="CD933">
        <v>10389.3</v>
      </c>
      <c r="CE933">
        <v>1221.96</v>
      </c>
      <c r="CF933">
        <v>-0.00688733</v>
      </c>
      <c r="CG933">
        <v>0.34</v>
      </c>
      <c r="CH933" t="s">
        <v>417</v>
      </c>
      <c r="CI933" t="s">
        <v>417</v>
      </c>
      <c r="CJ933" t="s">
        <v>417</v>
      </c>
      <c r="CK933" t="s">
        <v>417</v>
      </c>
      <c r="CL933" t="s">
        <v>417</v>
      </c>
      <c r="CM933" t="s">
        <v>417</v>
      </c>
      <c r="CN933" t="s">
        <v>417</v>
      </c>
      <c r="CO933" t="s">
        <v>417</v>
      </c>
      <c r="CP933" t="s">
        <v>417</v>
      </c>
      <c r="CQ933" t="s">
        <v>417</v>
      </c>
      <c r="CR933">
        <f>$B$11*DQ933+$C$11*DR933+$F$11*EC933*(1-EF933)</f>
        <v>0</v>
      </c>
      <c r="CS933">
        <f>CR933*CT933</f>
        <v>0</v>
      </c>
      <c r="CT933">
        <f>($B$11*$D$9+$C$11*$D$9+$F$11*((EP933+EH933)/MAX(EP933+EH933+EQ933, 0.1)*$I$9+EQ933/MAX(EP933+EH933+EQ933, 0.1)*$J$9))/($B$11+$C$11+$F$11)</f>
        <v>0</v>
      </c>
      <c r="CU933">
        <f>($B$11*$K$9+$C$11*$K$9+$F$11*((EP933+EH933)/MAX(EP933+EH933+EQ933, 0.1)*$P$9+EQ933/MAX(EP933+EH933+EQ933, 0.1)*$Q$9))/($B$11+$C$11+$F$11)</f>
        <v>0</v>
      </c>
      <c r="CV933">
        <v>6</v>
      </c>
      <c r="CW933">
        <v>0.5</v>
      </c>
      <c r="CX933" t="s">
        <v>418</v>
      </c>
      <c r="CY933">
        <v>2</v>
      </c>
      <c r="CZ933" t="b">
        <v>1</v>
      </c>
      <c r="DA933">
        <v>1658954701.214286</v>
      </c>
      <c r="DB933">
        <v>798.5089642857145</v>
      </c>
      <c r="DC933">
        <v>843.8234285714285</v>
      </c>
      <c r="DD933">
        <v>23.67146071428572</v>
      </c>
      <c r="DE933">
        <v>19.79073214285714</v>
      </c>
      <c r="DF933">
        <v>801.9095</v>
      </c>
      <c r="DG933">
        <v>23.757775</v>
      </c>
      <c r="DH933">
        <v>500.0502499999999</v>
      </c>
      <c r="DI933">
        <v>90.34110714285714</v>
      </c>
      <c r="DJ933">
        <v>0.09999181071428571</v>
      </c>
      <c r="DK933">
        <v>27.20983214285715</v>
      </c>
      <c r="DL933">
        <v>27.36487142857143</v>
      </c>
      <c r="DM933">
        <v>999.9000000000002</v>
      </c>
      <c r="DN933">
        <v>0</v>
      </c>
      <c r="DO933">
        <v>0</v>
      </c>
      <c r="DP933">
        <v>10002.96607142857</v>
      </c>
      <c r="DQ933">
        <v>0</v>
      </c>
      <c r="DR933">
        <v>11.2415</v>
      </c>
      <c r="DS933">
        <v>-45.31454285714285</v>
      </c>
      <c r="DT933">
        <v>817.8691428571428</v>
      </c>
      <c r="DU933">
        <v>860.8603928571428</v>
      </c>
      <c r="DV933">
        <v>3.880733214285714</v>
      </c>
      <c r="DW933">
        <v>843.8234285714285</v>
      </c>
      <c r="DX933">
        <v>19.79073214285714</v>
      </c>
      <c r="DY933">
        <v>2.138506785714286</v>
      </c>
      <c r="DZ933">
        <v>1.787916071428571</v>
      </c>
      <c r="EA933">
        <v>18.50892857142857</v>
      </c>
      <c r="EB933">
        <v>15.68154285714286</v>
      </c>
      <c r="EC933">
        <v>1999.996785714286</v>
      </c>
      <c r="ED933">
        <v>0.9799964285714287</v>
      </c>
      <c r="EE933">
        <v>0.02000315714285714</v>
      </c>
      <c r="EF933">
        <v>0</v>
      </c>
      <c r="EG933">
        <v>592.9582499999999</v>
      </c>
      <c r="EH933">
        <v>5.00097</v>
      </c>
      <c r="EI933">
        <v>11935.13571428572</v>
      </c>
      <c r="EJ933">
        <v>16707.53571428571</v>
      </c>
      <c r="EK933">
        <v>39.64714285714285</v>
      </c>
      <c r="EL933">
        <v>39.74775</v>
      </c>
      <c r="EM933">
        <v>39.5665</v>
      </c>
      <c r="EN933">
        <v>39.55317857142857</v>
      </c>
      <c r="EO933">
        <v>40.16707142857143</v>
      </c>
      <c r="EP933">
        <v>1955.086785714285</v>
      </c>
      <c r="EQ933">
        <v>39.90964285714286</v>
      </c>
      <c r="ER933">
        <v>0</v>
      </c>
      <c r="ES933">
        <v>5503.200000047684</v>
      </c>
      <c r="ET933">
        <v>0</v>
      </c>
      <c r="EU933">
        <v>593.0064000000001</v>
      </c>
      <c r="EV933">
        <v>6.623461513449553</v>
      </c>
      <c r="EW933">
        <v>125.8384613800351</v>
      </c>
      <c r="EX933">
        <v>11936.492</v>
      </c>
      <c r="EY933">
        <v>15</v>
      </c>
      <c r="EZ933">
        <v>1658949246.1</v>
      </c>
      <c r="FA933" t="s">
        <v>1397</v>
      </c>
      <c r="FB933">
        <v>1658949228.6</v>
      </c>
      <c r="FC933">
        <v>1658949246.1</v>
      </c>
      <c r="FD933">
        <v>1</v>
      </c>
      <c r="FE933">
        <v>1.075</v>
      </c>
      <c r="FF933">
        <v>0.018</v>
      </c>
      <c r="FG933">
        <v>-2.327</v>
      </c>
      <c r="FH933">
        <v>-0.178</v>
      </c>
      <c r="FI933">
        <v>420</v>
      </c>
      <c r="FJ933">
        <v>13</v>
      </c>
      <c r="FK933">
        <v>0.09</v>
      </c>
      <c r="FL933">
        <v>0.02</v>
      </c>
      <c r="FM933">
        <v>-45.12510731707317</v>
      </c>
      <c r="FN933">
        <v>-2.59794773519155</v>
      </c>
      <c r="FO933">
        <v>0.2628476674576434</v>
      </c>
      <c r="FP933">
        <v>0</v>
      </c>
      <c r="FQ933">
        <v>592.5710882352942</v>
      </c>
      <c r="FR933">
        <v>6.813888462139802</v>
      </c>
      <c r="FS933">
        <v>0.6986930811352717</v>
      </c>
      <c r="FT933">
        <v>0</v>
      </c>
      <c r="FU933">
        <v>3.886760487804878</v>
      </c>
      <c r="FV933">
        <v>-0.08672257839720597</v>
      </c>
      <c r="FW933">
        <v>0.02498977370857827</v>
      </c>
      <c r="FX933">
        <v>1</v>
      </c>
      <c r="FY933">
        <v>1</v>
      </c>
      <c r="FZ933">
        <v>3</v>
      </c>
      <c r="GA933" t="s">
        <v>426</v>
      </c>
      <c r="GB933">
        <v>2.98368</v>
      </c>
      <c r="GC933">
        <v>2.71552</v>
      </c>
      <c r="GD933">
        <v>0.152554</v>
      </c>
      <c r="GE933">
        <v>0.156114</v>
      </c>
      <c r="GF933">
        <v>0.106485</v>
      </c>
      <c r="GG933">
        <v>0.09200940000000001</v>
      </c>
      <c r="GH933">
        <v>26885.7</v>
      </c>
      <c r="GI933">
        <v>26875.1</v>
      </c>
      <c r="GJ933">
        <v>29482.8</v>
      </c>
      <c r="GK933">
        <v>29450.2</v>
      </c>
      <c r="GL933">
        <v>34892.7</v>
      </c>
      <c r="GM933">
        <v>35550.5</v>
      </c>
      <c r="GN933">
        <v>41527.9</v>
      </c>
      <c r="GO933">
        <v>41969.2</v>
      </c>
      <c r="GP933">
        <v>1.93725</v>
      </c>
      <c r="GQ933">
        <v>1.9155</v>
      </c>
      <c r="GR933">
        <v>0.123978</v>
      </c>
      <c r="GS933">
        <v>0</v>
      </c>
      <c r="GT933">
        <v>25.3627</v>
      </c>
      <c r="GU933">
        <v>999.9</v>
      </c>
      <c r="GV933">
        <v>50.2</v>
      </c>
      <c r="GW933">
        <v>31.5</v>
      </c>
      <c r="GX933">
        <v>25.793</v>
      </c>
      <c r="GY933">
        <v>62.5737</v>
      </c>
      <c r="GZ933">
        <v>33.6218</v>
      </c>
      <c r="HA933">
        <v>1</v>
      </c>
      <c r="HB933">
        <v>-0.0986966</v>
      </c>
      <c r="HC933">
        <v>0.217034</v>
      </c>
      <c r="HD933">
        <v>20.3327</v>
      </c>
      <c r="HE933">
        <v>5.21759</v>
      </c>
      <c r="HF933">
        <v>12.0099</v>
      </c>
      <c r="HG933">
        <v>4.989</v>
      </c>
      <c r="HH933">
        <v>3.28863</v>
      </c>
      <c r="HI933">
        <v>9999</v>
      </c>
      <c r="HJ933">
        <v>9999</v>
      </c>
      <c r="HK933">
        <v>9999</v>
      </c>
      <c r="HL933">
        <v>158.3</v>
      </c>
      <c r="HM933">
        <v>1.86744</v>
      </c>
      <c r="HN933">
        <v>1.86646</v>
      </c>
      <c r="HO933">
        <v>1.86584</v>
      </c>
      <c r="HP933">
        <v>1.86584</v>
      </c>
      <c r="HQ933">
        <v>1.86768</v>
      </c>
      <c r="HR933">
        <v>1.87012</v>
      </c>
      <c r="HS933">
        <v>1.86874</v>
      </c>
      <c r="HT933">
        <v>1.87026</v>
      </c>
      <c r="HU933">
        <v>0</v>
      </c>
      <c r="HV933">
        <v>0</v>
      </c>
      <c r="HW933">
        <v>0</v>
      </c>
      <c r="HX933">
        <v>0</v>
      </c>
      <c r="HY933" t="s">
        <v>421</v>
      </c>
      <c r="HZ933" t="s">
        <v>422</v>
      </c>
      <c r="IA933" t="s">
        <v>423</v>
      </c>
      <c r="IB933" t="s">
        <v>423</v>
      </c>
      <c r="IC933" t="s">
        <v>423</v>
      </c>
      <c r="ID933" t="s">
        <v>423</v>
      </c>
      <c r="IE933">
        <v>0</v>
      </c>
      <c r="IF933">
        <v>100</v>
      </c>
      <c r="IG933">
        <v>100</v>
      </c>
      <c r="IH933">
        <v>-3.47</v>
      </c>
      <c r="II933">
        <v>-0.0862</v>
      </c>
      <c r="IJ933">
        <v>-0.9279119013753974</v>
      </c>
      <c r="IK933">
        <v>-0.003643892653284941</v>
      </c>
      <c r="IL933">
        <v>8.948238347276123E-07</v>
      </c>
      <c r="IM933">
        <v>-2.445980282225029E-10</v>
      </c>
      <c r="IN933">
        <v>-0.1764634167570225</v>
      </c>
      <c r="IO933">
        <v>-0.01042730378795286</v>
      </c>
      <c r="IP933">
        <v>0.00100284695746963</v>
      </c>
      <c r="IQ933">
        <v>-1.701466411570297E-05</v>
      </c>
      <c r="IR933">
        <v>2</v>
      </c>
      <c r="IS933">
        <v>2310</v>
      </c>
      <c r="IT933">
        <v>1</v>
      </c>
      <c r="IU933">
        <v>25</v>
      </c>
      <c r="IV933">
        <v>91.3</v>
      </c>
      <c r="IW933">
        <v>91</v>
      </c>
      <c r="IX933">
        <v>1.89697</v>
      </c>
      <c r="IY933">
        <v>2.21069</v>
      </c>
      <c r="IZ933">
        <v>1.39648</v>
      </c>
      <c r="JA933">
        <v>2.34863</v>
      </c>
      <c r="JB933">
        <v>1.49536</v>
      </c>
      <c r="JC933">
        <v>2.32788</v>
      </c>
      <c r="JD933">
        <v>36.1754</v>
      </c>
      <c r="JE933">
        <v>24.1663</v>
      </c>
      <c r="JF933">
        <v>18</v>
      </c>
      <c r="JG933">
        <v>502.746</v>
      </c>
      <c r="JH933">
        <v>444.919</v>
      </c>
      <c r="JI933">
        <v>25.0003</v>
      </c>
      <c r="JJ933">
        <v>26.1692</v>
      </c>
      <c r="JK933">
        <v>30.0003</v>
      </c>
      <c r="JL933">
        <v>26.1346</v>
      </c>
      <c r="JM933">
        <v>26.0748</v>
      </c>
      <c r="JN933">
        <v>37.9833</v>
      </c>
      <c r="JO933">
        <v>27.4436</v>
      </c>
      <c r="JP933">
        <v>72.47920000000001</v>
      </c>
      <c r="JQ933">
        <v>25</v>
      </c>
      <c r="JR933">
        <v>888.015</v>
      </c>
      <c r="JS933">
        <v>19.7661</v>
      </c>
      <c r="JT933">
        <v>100.82</v>
      </c>
      <c r="JU933">
        <v>100.794</v>
      </c>
    </row>
    <row r="934" spans="1:281">
      <c r="A934">
        <v>918</v>
      </c>
      <c r="B934">
        <v>1658954714</v>
      </c>
      <c r="C934">
        <v>13076</v>
      </c>
      <c r="D934" t="s">
        <v>2274</v>
      </c>
      <c r="E934" t="s">
        <v>2275</v>
      </c>
      <c r="F934">
        <v>5</v>
      </c>
      <c r="G934" t="s">
        <v>2169</v>
      </c>
      <c r="H934" t="s">
        <v>416</v>
      </c>
      <c r="I934">
        <v>1658954706.5</v>
      </c>
      <c r="J934">
        <f>(K934)/1000</f>
        <v>0</v>
      </c>
      <c r="K934">
        <f>IF(CZ934, AN934, AH934)</f>
        <v>0</v>
      </c>
      <c r="L934">
        <f>IF(CZ934, AI934, AG934)</f>
        <v>0</v>
      </c>
      <c r="M934">
        <f>DB934 - IF(AU934&gt;1, L934*CV934*100.0/(AW934*DP934), 0)</f>
        <v>0</v>
      </c>
      <c r="N934">
        <f>((T934-J934/2)*M934-L934)/(T934+J934/2)</f>
        <v>0</v>
      </c>
      <c r="O934">
        <f>N934*(DI934+DJ934)/1000.0</f>
        <v>0</v>
      </c>
      <c r="P934">
        <f>(DB934 - IF(AU934&gt;1, L934*CV934*100.0/(AW934*DP934), 0))*(DI934+DJ934)/1000.0</f>
        <v>0</v>
      </c>
      <c r="Q934">
        <f>2.0/((1/S934-1/R934)+SIGN(S934)*SQRT((1/S934-1/R934)*(1/S934-1/R934) + 4*CW934/((CW934+1)*(CW934+1))*(2*1/S934*1/R934-1/R934*1/R934)))</f>
        <v>0</v>
      </c>
      <c r="R934">
        <f>IF(LEFT(CX934,1)&lt;&gt;"0",IF(LEFT(CX934,1)="1",3.0,CY934),$D$5+$E$5*(DP934*DI934/($K$5*1000))+$F$5*(DP934*DI934/($K$5*1000))*MAX(MIN(CV934,$J$5),$I$5)*MAX(MIN(CV934,$J$5),$I$5)+$G$5*MAX(MIN(CV934,$J$5),$I$5)*(DP934*DI934/($K$5*1000))+$H$5*(DP934*DI934/($K$5*1000))*(DP934*DI934/($K$5*1000)))</f>
        <v>0</v>
      </c>
      <c r="S934">
        <f>J934*(1000-(1000*0.61365*exp(17.502*W934/(240.97+W934))/(DI934+DJ934)+DD934)/2)/(1000*0.61365*exp(17.502*W934/(240.97+W934))/(DI934+DJ934)-DD934)</f>
        <v>0</v>
      </c>
      <c r="T934">
        <f>1/((CW934+1)/(Q934/1.6)+1/(R934/1.37)) + CW934/((CW934+1)/(Q934/1.6) + CW934/(R934/1.37))</f>
        <v>0</v>
      </c>
      <c r="U934">
        <f>(CR934*CU934)</f>
        <v>0</v>
      </c>
      <c r="V934">
        <f>(DK934+(U934+2*0.95*5.67E-8*(((DK934+$B$7)+273)^4-(DK934+273)^4)-44100*J934)/(1.84*29.3*R934+8*0.95*5.67E-8*(DK934+273)^3))</f>
        <v>0</v>
      </c>
      <c r="W934">
        <f>($C$7*DL934+$D$7*DM934+$E$7*V934)</f>
        <v>0</v>
      </c>
      <c r="X934">
        <f>0.61365*exp(17.502*W934/(240.97+W934))</f>
        <v>0</v>
      </c>
      <c r="Y934">
        <f>(Z934/AA934*100)</f>
        <v>0</v>
      </c>
      <c r="Z934">
        <f>DD934*(DI934+DJ934)/1000</f>
        <v>0</v>
      </c>
      <c r="AA934">
        <f>0.61365*exp(17.502*DK934/(240.97+DK934))</f>
        <v>0</v>
      </c>
      <c r="AB934">
        <f>(X934-DD934*(DI934+DJ934)/1000)</f>
        <v>0</v>
      </c>
      <c r="AC934">
        <f>(-J934*44100)</f>
        <v>0</v>
      </c>
      <c r="AD934">
        <f>2*29.3*R934*0.92*(DK934-W934)</f>
        <v>0</v>
      </c>
      <c r="AE934">
        <f>2*0.95*5.67E-8*(((DK934+$B$7)+273)^4-(W934+273)^4)</f>
        <v>0</v>
      </c>
      <c r="AF934">
        <f>U934+AE934+AC934+AD934</f>
        <v>0</v>
      </c>
      <c r="AG934">
        <f>DH934*AU934*(DC934-DB934*(1000-AU934*DE934)/(1000-AU934*DD934))/(100*CV934)</f>
        <v>0</v>
      </c>
      <c r="AH934">
        <f>1000*DH934*AU934*(DD934-DE934)/(100*CV934*(1000-AU934*DD934))</f>
        <v>0</v>
      </c>
      <c r="AI934">
        <f>(AJ934 - AK934 - DI934*1E3/(8.314*(DK934+273.15)) * AM934/DH934 * AL934) * DH934/(100*CV934) * (1000 - DE934)/1000</f>
        <v>0</v>
      </c>
      <c r="AJ934">
        <v>895.3685518705882</v>
      </c>
      <c r="AK934">
        <v>859.3542545454546</v>
      </c>
      <c r="AL934">
        <v>3.385037290178224</v>
      </c>
      <c r="AM934">
        <v>65.19830144557284</v>
      </c>
      <c r="AN934">
        <f>(AP934 - AO934 + DI934*1E3/(8.314*(DK934+273.15)) * AR934/DH934 * AQ934) * DH934/(100*CV934) * 1000/(1000 - AP934)</f>
        <v>0</v>
      </c>
      <c r="AO934">
        <v>19.73713931044234</v>
      </c>
      <c r="AP934">
        <v>23.65470848484848</v>
      </c>
      <c r="AQ934">
        <v>-0.006201665688628732</v>
      </c>
      <c r="AR934">
        <v>84.68827923057005</v>
      </c>
      <c r="AS934">
        <v>7</v>
      </c>
      <c r="AT934">
        <v>1</v>
      </c>
      <c r="AU934">
        <f>IF(AS934*$H$13&gt;=AW934,1.0,(AW934/(AW934-AS934*$H$13)))</f>
        <v>0</v>
      </c>
      <c r="AV934">
        <f>(AU934-1)*100</f>
        <v>0</v>
      </c>
      <c r="AW934">
        <f>MAX(0,($B$13+$C$13*DP934)/(1+$D$13*DP934)*DI934/(DK934+273)*$E$13)</f>
        <v>0</v>
      </c>
      <c r="AX934" t="s">
        <v>417</v>
      </c>
      <c r="AY934" t="s">
        <v>417</v>
      </c>
      <c r="AZ934">
        <v>0</v>
      </c>
      <c r="BA934">
        <v>0</v>
      </c>
      <c r="BB934">
        <f>1-AZ934/BA934</f>
        <v>0</v>
      </c>
      <c r="BC934">
        <v>0</v>
      </c>
      <c r="BD934" t="s">
        <v>417</v>
      </c>
      <c r="BE934" t="s">
        <v>417</v>
      </c>
      <c r="BF934">
        <v>0</v>
      </c>
      <c r="BG934">
        <v>0</v>
      </c>
      <c r="BH934">
        <f>1-BF934/BG934</f>
        <v>0</v>
      </c>
      <c r="BI934">
        <v>0.5</v>
      </c>
      <c r="BJ934">
        <f>CS934</f>
        <v>0</v>
      </c>
      <c r="BK934">
        <f>L934</f>
        <v>0</v>
      </c>
      <c r="BL934">
        <f>BH934*BI934*BJ934</f>
        <v>0</v>
      </c>
      <c r="BM934">
        <f>(BK934-BC934)/BJ934</f>
        <v>0</v>
      </c>
      <c r="BN934">
        <f>(BA934-BG934)/BG934</f>
        <v>0</v>
      </c>
      <c r="BO934">
        <f>AZ934/(BB934+AZ934/BG934)</f>
        <v>0</v>
      </c>
      <c r="BP934" t="s">
        <v>417</v>
      </c>
      <c r="BQ934">
        <v>0</v>
      </c>
      <c r="BR934">
        <f>IF(BQ934&lt;&gt;0, BQ934, BO934)</f>
        <v>0</v>
      </c>
      <c r="BS934">
        <f>1-BR934/BG934</f>
        <v>0</v>
      </c>
      <c r="BT934">
        <f>(BG934-BF934)/(BG934-BR934)</f>
        <v>0</v>
      </c>
      <c r="BU934">
        <f>(BA934-BG934)/(BA934-BR934)</f>
        <v>0</v>
      </c>
      <c r="BV934">
        <f>(BG934-BF934)/(BG934-AZ934)</f>
        <v>0</v>
      </c>
      <c r="BW934">
        <f>(BA934-BG934)/(BA934-AZ934)</f>
        <v>0</v>
      </c>
      <c r="BX934">
        <f>(BT934*BR934/BF934)</f>
        <v>0</v>
      </c>
      <c r="BY934">
        <f>(1-BX934)</f>
        <v>0</v>
      </c>
      <c r="BZ934">
        <v>1394</v>
      </c>
      <c r="CA934">
        <v>300</v>
      </c>
      <c r="CB934">
        <v>300</v>
      </c>
      <c r="CC934">
        <v>300</v>
      </c>
      <c r="CD934">
        <v>10389.3</v>
      </c>
      <c r="CE934">
        <v>1221.96</v>
      </c>
      <c r="CF934">
        <v>-0.00688733</v>
      </c>
      <c r="CG934">
        <v>0.34</v>
      </c>
      <c r="CH934" t="s">
        <v>417</v>
      </c>
      <c r="CI934" t="s">
        <v>417</v>
      </c>
      <c r="CJ934" t="s">
        <v>417</v>
      </c>
      <c r="CK934" t="s">
        <v>417</v>
      </c>
      <c r="CL934" t="s">
        <v>417</v>
      </c>
      <c r="CM934" t="s">
        <v>417</v>
      </c>
      <c r="CN934" t="s">
        <v>417</v>
      </c>
      <c r="CO934" t="s">
        <v>417</v>
      </c>
      <c r="CP934" t="s">
        <v>417</v>
      </c>
      <c r="CQ934" t="s">
        <v>417</v>
      </c>
      <c r="CR934">
        <f>$B$11*DQ934+$C$11*DR934+$F$11*EC934*(1-EF934)</f>
        <v>0</v>
      </c>
      <c r="CS934">
        <f>CR934*CT934</f>
        <v>0</v>
      </c>
      <c r="CT934">
        <f>($B$11*$D$9+$C$11*$D$9+$F$11*((EP934+EH934)/MAX(EP934+EH934+EQ934, 0.1)*$I$9+EQ934/MAX(EP934+EH934+EQ934, 0.1)*$J$9))/($B$11+$C$11+$F$11)</f>
        <v>0</v>
      </c>
      <c r="CU934">
        <f>($B$11*$K$9+$C$11*$K$9+$F$11*((EP934+EH934)/MAX(EP934+EH934+EQ934, 0.1)*$P$9+EQ934/MAX(EP934+EH934+EQ934, 0.1)*$Q$9))/($B$11+$C$11+$F$11)</f>
        <v>0</v>
      </c>
      <c r="CV934">
        <v>6</v>
      </c>
      <c r="CW934">
        <v>0.5</v>
      </c>
      <c r="CX934" t="s">
        <v>418</v>
      </c>
      <c r="CY934">
        <v>2</v>
      </c>
      <c r="CZ934" t="b">
        <v>1</v>
      </c>
      <c r="DA934">
        <v>1658954706.5</v>
      </c>
      <c r="DB934">
        <v>815.939925925926</v>
      </c>
      <c r="DC934">
        <v>861.5316296296296</v>
      </c>
      <c r="DD934">
        <v>23.6749925925926</v>
      </c>
      <c r="DE934">
        <v>19.77184444444444</v>
      </c>
      <c r="DF934">
        <v>819.3872222222222</v>
      </c>
      <c r="DG934">
        <v>23.76128148148148</v>
      </c>
      <c r="DH934">
        <v>500.0424074074074</v>
      </c>
      <c r="DI934">
        <v>90.33955925925923</v>
      </c>
      <c r="DJ934">
        <v>0.09998967037037038</v>
      </c>
      <c r="DK934">
        <v>27.19175185185184</v>
      </c>
      <c r="DL934">
        <v>27.39514444444445</v>
      </c>
      <c r="DM934">
        <v>999.9000000000001</v>
      </c>
      <c r="DN934">
        <v>0</v>
      </c>
      <c r="DO934">
        <v>0</v>
      </c>
      <c r="DP934">
        <v>10002.97777777778</v>
      </c>
      <c r="DQ934">
        <v>0</v>
      </c>
      <c r="DR934">
        <v>11.2415</v>
      </c>
      <c r="DS934">
        <v>-45.59182592592593</v>
      </c>
      <c r="DT934">
        <v>835.7255185185185</v>
      </c>
      <c r="DU934">
        <v>878.9088518518518</v>
      </c>
      <c r="DV934">
        <v>3.903144074074075</v>
      </c>
      <c r="DW934">
        <v>861.5316296296296</v>
      </c>
      <c r="DX934">
        <v>19.77184444444444</v>
      </c>
      <c r="DY934">
        <v>2.138788518518518</v>
      </c>
      <c r="DZ934">
        <v>1.78618</v>
      </c>
      <c r="EA934">
        <v>18.51104444444445</v>
      </c>
      <c r="EB934">
        <v>15.66635185185185</v>
      </c>
      <c r="EC934">
        <v>2000.004814814815</v>
      </c>
      <c r="ED934">
        <v>0.9799961111111112</v>
      </c>
      <c r="EE934">
        <v>0.02000348518518518</v>
      </c>
      <c r="EF934">
        <v>0</v>
      </c>
      <c r="EG934">
        <v>593.5748518518519</v>
      </c>
      <c r="EH934">
        <v>5.00097</v>
      </c>
      <c r="EI934">
        <v>11945.50740740741</v>
      </c>
      <c r="EJ934">
        <v>16707.58518518519</v>
      </c>
      <c r="EK934">
        <v>39.62266666666666</v>
      </c>
      <c r="EL934">
        <v>39.736</v>
      </c>
      <c r="EM934">
        <v>39.5551111111111</v>
      </c>
      <c r="EN934">
        <v>39.52985185185185</v>
      </c>
      <c r="EO934">
        <v>40.15025925925926</v>
      </c>
      <c r="EP934">
        <v>1955.094814814815</v>
      </c>
      <c r="EQ934">
        <v>39.91</v>
      </c>
      <c r="ER934">
        <v>0</v>
      </c>
      <c r="ES934">
        <v>5508</v>
      </c>
      <c r="ET934">
        <v>0</v>
      </c>
      <c r="EU934">
        <v>593.5702799999999</v>
      </c>
      <c r="EV934">
        <v>7.770307685626338</v>
      </c>
      <c r="EW934">
        <v>115.1000000085805</v>
      </c>
      <c r="EX934">
        <v>11945.852</v>
      </c>
      <c r="EY934">
        <v>15</v>
      </c>
      <c r="EZ934">
        <v>1658949246.1</v>
      </c>
      <c r="FA934" t="s">
        <v>1397</v>
      </c>
      <c r="FB934">
        <v>1658949228.6</v>
      </c>
      <c r="FC934">
        <v>1658949246.1</v>
      </c>
      <c r="FD934">
        <v>1</v>
      </c>
      <c r="FE934">
        <v>1.075</v>
      </c>
      <c r="FF934">
        <v>0.018</v>
      </c>
      <c r="FG934">
        <v>-2.327</v>
      </c>
      <c r="FH934">
        <v>-0.178</v>
      </c>
      <c r="FI934">
        <v>420</v>
      </c>
      <c r="FJ934">
        <v>13</v>
      </c>
      <c r="FK934">
        <v>0.09</v>
      </c>
      <c r="FL934">
        <v>0.02</v>
      </c>
      <c r="FM934">
        <v>-45.4423825</v>
      </c>
      <c r="FN934">
        <v>-3.112245028142457</v>
      </c>
      <c r="FO934">
        <v>0.3138965792163878</v>
      </c>
      <c r="FP934">
        <v>0</v>
      </c>
      <c r="FQ934">
        <v>593.1508529411765</v>
      </c>
      <c r="FR934">
        <v>7.100183341849106</v>
      </c>
      <c r="FS934">
        <v>0.7260615405918783</v>
      </c>
      <c r="FT934">
        <v>0</v>
      </c>
      <c r="FU934">
        <v>3.89155775</v>
      </c>
      <c r="FV934">
        <v>0.2549683677298183</v>
      </c>
      <c r="FW934">
        <v>0.02585191225881559</v>
      </c>
      <c r="FX934">
        <v>0</v>
      </c>
      <c r="FY934">
        <v>0</v>
      </c>
      <c r="FZ934">
        <v>3</v>
      </c>
      <c r="GA934" t="s">
        <v>439</v>
      </c>
      <c r="GB934">
        <v>2.98366</v>
      </c>
      <c r="GC934">
        <v>2.71544</v>
      </c>
      <c r="GD934">
        <v>0.154569</v>
      </c>
      <c r="GE934">
        <v>0.158062</v>
      </c>
      <c r="GF934">
        <v>0.106398</v>
      </c>
      <c r="GG934">
        <v>0.09193750000000001</v>
      </c>
      <c r="GH934">
        <v>26821.6</v>
      </c>
      <c r="GI934">
        <v>26813.1</v>
      </c>
      <c r="GJ934">
        <v>29482.6</v>
      </c>
      <c r="GK934">
        <v>29450.2</v>
      </c>
      <c r="GL934">
        <v>34896.2</v>
      </c>
      <c r="GM934">
        <v>35553.6</v>
      </c>
      <c r="GN934">
        <v>41527.9</v>
      </c>
      <c r="GO934">
        <v>41969.5</v>
      </c>
      <c r="GP934">
        <v>1.93747</v>
      </c>
      <c r="GQ934">
        <v>1.91553</v>
      </c>
      <c r="GR934">
        <v>0.128895</v>
      </c>
      <c r="GS934">
        <v>0</v>
      </c>
      <c r="GT934">
        <v>25.361</v>
      </c>
      <c r="GU934">
        <v>999.9</v>
      </c>
      <c r="GV934">
        <v>50.1</v>
      </c>
      <c r="GW934">
        <v>31.5</v>
      </c>
      <c r="GX934">
        <v>25.7413</v>
      </c>
      <c r="GY934">
        <v>62.7937</v>
      </c>
      <c r="GZ934">
        <v>33.8421</v>
      </c>
      <c r="HA934">
        <v>1</v>
      </c>
      <c r="HB934">
        <v>-0.0986789</v>
      </c>
      <c r="HC934">
        <v>0.217974</v>
      </c>
      <c r="HD934">
        <v>20.3325</v>
      </c>
      <c r="HE934">
        <v>5.21519</v>
      </c>
      <c r="HF934">
        <v>12.0099</v>
      </c>
      <c r="HG934">
        <v>4.98825</v>
      </c>
      <c r="HH934">
        <v>3.2881</v>
      </c>
      <c r="HI934">
        <v>9999</v>
      </c>
      <c r="HJ934">
        <v>9999</v>
      </c>
      <c r="HK934">
        <v>9999</v>
      </c>
      <c r="HL934">
        <v>158.3</v>
      </c>
      <c r="HM934">
        <v>1.86743</v>
      </c>
      <c r="HN934">
        <v>1.86646</v>
      </c>
      <c r="HO934">
        <v>1.86586</v>
      </c>
      <c r="HP934">
        <v>1.86584</v>
      </c>
      <c r="HQ934">
        <v>1.86767</v>
      </c>
      <c r="HR934">
        <v>1.87012</v>
      </c>
      <c r="HS934">
        <v>1.86874</v>
      </c>
      <c r="HT934">
        <v>1.87024</v>
      </c>
      <c r="HU934">
        <v>0</v>
      </c>
      <c r="HV934">
        <v>0</v>
      </c>
      <c r="HW934">
        <v>0</v>
      </c>
      <c r="HX934">
        <v>0</v>
      </c>
      <c r="HY934" t="s">
        <v>421</v>
      </c>
      <c r="HZ934" t="s">
        <v>422</v>
      </c>
      <c r="IA934" t="s">
        <v>423</v>
      </c>
      <c r="IB934" t="s">
        <v>423</v>
      </c>
      <c r="IC934" t="s">
        <v>423</v>
      </c>
      <c r="ID934" t="s">
        <v>423</v>
      </c>
      <c r="IE934">
        <v>0</v>
      </c>
      <c r="IF934">
        <v>100</v>
      </c>
      <c r="IG934">
        <v>100</v>
      </c>
      <c r="IH934">
        <v>-3.514</v>
      </c>
      <c r="II934">
        <v>-0.08649999999999999</v>
      </c>
      <c r="IJ934">
        <v>-0.9279119013753974</v>
      </c>
      <c r="IK934">
        <v>-0.003643892653284941</v>
      </c>
      <c r="IL934">
        <v>8.948238347276123E-07</v>
      </c>
      <c r="IM934">
        <v>-2.445980282225029E-10</v>
      </c>
      <c r="IN934">
        <v>-0.1764634167570225</v>
      </c>
      <c r="IO934">
        <v>-0.01042730378795286</v>
      </c>
      <c r="IP934">
        <v>0.00100284695746963</v>
      </c>
      <c r="IQ934">
        <v>-1.701466411570297E-05</v>
      </c>
      <c r="IR934">
        <v>2</v>
      </c>
      <c r="IS934">
        <v>2310</v>
      </c>
      <c r="IT934">
        <v>1</v>
      </c>
      <c r="IU934">
        <v>25</v>
      </c>
      <c r="IV934">
        <v>91.40000000000001</v>
      </c>
      <c r="IW934">
        <v>91.09999999999999</v>
      </c>
      <c r="IX934">
        <v>1.92261</v>
      </c>
      <c r="IY934">
        <v>2.20703</v>
      </c>
      <c r="IZ934">
        <v>1.39648</v>
      </c>
      <c r="JA934">
        <v>2.34863</v>
      </c>
      <c r="JB934">
        <v>1.49536</v>
      </c>
      <c r="JC934">
        <v>2.40234</v>
      </c>
      <c r="JD934">
        <v>36.1989</v>
      </c>
      <c r="JE934">
        <v>24.1663</v>
      </c>
      <c r="JF934">
        <v>18</v>
      </c>
      <c r="JG934">
        <v>502.907</v>
      </c>
      <c r="JH934">
        <v>444.946</v>
      </c>
      <c r="JI934">
        <v>25.0002</v>
      </c>
      <c r="JJ934">
        <v>26.1703</v>
      </c>
      <c r="JK934">
        <v>30</v>
      </c>
      <c r="JL934">
        <v>26.1368</v>
      </c>
      <c r="JM934">
        <v>26.0763</v>
      </c>
      <c r="JN934">
        <v>38.5899</v>
      </c>
      <c r="JO934">
        <v>26.5044</v>
      </c>
      <c r="JP934">
        <v>72.47920000000001</v>
      </c>
      <c r="JQ934">
        <v>25</v>
      </c>
      <c r="JR934">
        <v>908.051</v>
      </c>
      <c r="JS934">
        <v>20.0855</v>
      </c>
      <c r="JT934">
        <v>100.82</v>
      </c>
      <c r="JU934">
        <v>100.794</v>
      </c>
    </row>
    <row r="935" spans="1:281">
      <c r="A935">
        <v>919</v>
      </c>
      <c r="B935">
        <v>1658954719</v>
      </c>
      <c r="C935">
        <v>13081</v>
      </c>
      <c r="D935" t="s">
        <v>2276</v>
      </c>
      <c r="E935" t="s">
        <v>2277</v>
      </c>
      <c r="F935">
        <v>5</v>
      </c>
      <c r="G935" t="s">
        <v>2169</v>
      </c>
      <c r="H935" t="s">
        <v>416</v>
      </c>
      <c r="I935">
        <v>1658954711.214286</v>
      </c>
      <c r="J935">
        <f>(K935)/1000</f>
        <v>0</v>
      </c>
      <c r="K935">
        <f>IF(CZ935, AN935, AH935)</f>
        <v>0</v>
      </c>
      <c r="L935">
        <f>IF(CZ935, AI935, AG935)</f>
        <v>0</v>
      </c>
      <c r="M935">
        <f>DB935 - IF(AU935&gt;1, L935*CV935*100.0/(AW935*DP935), 0)</f>
        <v>0</v>
      </c>
      <c r="N935">
        <f>((T935-J935/2)*M935-L935)/(T935+J935/2)</f>
        <v>0</v>
      </c>
      <c r="O935">
        <f>N935*(DI935+DJ935)/1000.0</f>
        <v>0</v>
      </c>
      <c r="P935">
        <f>(DB935 - IF(AU935&gt;1, L935*CV935*100.0/(AW935*DP935), 0))*(DI935+DJ935)/1000.0</f>
        <v>0</v>
      </c>
      <c r="Q935">
        <f>2.0/((1/S935-1/R935)+SIGN(S935)*SQRT((1/S935-1/R935)*(1/S935-1/R935) + 4*CW935/((CW935+1)*(CW935+1))*(2*1/S935*1/R935-1/R935*1/R935)))</f>
        <v>0</v>
      </c>
      <c r="R935">
        <f>IF(LEFT(CX935,1)&lt;&gt;"0",IF(LEFT(CX935,1)="1",3.0,CY935),$D$5+$E$5*(DP935*DI935/($K$5*1000))+$F$5*(DP935*DI935/($K$5*1000))*MAX(MIN(CV935,$J$5),$I$5)*MAX(MIN(CV935,$J$5),$I$5)+$G$5*MAX(MIN(CV935,$J$5),$I$5)*(DP935*DI935/($K$5*1000))+$H$5*(DP935*DI935/($K$5*1000))*(DP935*DI935/($K$5*1000)))</f>
        <v>0</v>
      </c>
      <c r="S935">
        <f>J935*(1000-(1000*0.61365*exp(17.502*W935/(240.97+W935))/(DI935+DJ935)+DD935)/2)/(1000*0.61365*exp(17.502*W935/(240.97+W935))/(DI935+DJ935)-DD935)</f>
        <v>0</v>
      </c>
      <c r="T935">
        <f>1/((CW935+1)/(Q935/1.6)+1/(R935/1.37)) + CW935/((CW935+1)/(Q935/1.6) + CW935/(R935/1.37))</f>
        <v>0</v>
      </c>
      <c r="U935">
        <f>(CR935*CU935)</f>
        <v>0</v>
      </c>
      <c r="V935">
        <f>(DK935+(U935+2*0.95*5.67E-8*(((DK935+$B$7)+273)^4-(DK935+273)^4)-44100*J935)/(1.84*29.3*R935+8*0.95*5.67E-8*(DK935+273)^3))</f>
        <v>0</v>
      </c>
      <c r="W935">
        <f>($C$7*DL935+$D$7*DM935+$E$7*V935)</f>
        <v>0</v>
      </c>
      <c r="X935">
        <f>0.61365*exp(17.502*W935/(240.97+W935))</f>
        <v>0</v>
      </c>
      <c r="Y935">
        <f>(Z935/AA935*100)</f>
        <v>0</v>
      </c>
      <c r="Z935">
        <f>DD935*(DI935+DJ935)/1000</f>
        <v>0</v>
      </c>
      <c r="AA935">
        <f>0.61365*exp(17.502*DK935/(240.97+DK935))</f>
        <v>0</v>
      </c>
      <c r="AB935">
        <f>(X935-DD935*(DI935+DJ935)/1000)</f>
        <v>0</v>
      </c>
      <c r="AC935">
        <f>(-J935*44100)</f>
        <v>0</v>
      </c>
      <c r="AD935">
        <f>2*29.3*R935*0.92*(DK935-W935)</f>
        <v>0</v>
      </c>
      <c r="AE935">
        <f>2*0.95*5.67E-8*(((DK935+$B$7)+273)^4-(W935+273)^4)</f>
        <v>0</v>
      </c>
      <c r="AF935">
        <f>U935+AE935+AC935+AD935</f>
        <v>0</v>
      </c>
      <c r="AG935">
        <f>DH935*AU935*(DC935-DB935*(1000-AU935*DE935)/(1000-AU935*DD935))/(100*CV935)</f>
        <v>0</v>
      </c>
      <c r="AH935">
        <f>1000*DH935*AU935*(DD935-DE935)/(100*CV935*(1000-AU935*DD935))</f>
        <v>0</v>
      </c>
      <c r="AI935">
        <f>(AJ935 - AK935 - DI935*1E3/(8.314*(DK935+273.15)) * AM935/DH935 * AL935) * DH935/(100*CV935) * (1000 - DE935)/1000</f>
        <v>0</v>
      </c>
      <c r="AJ935">
        <v>912.3888103774208</v>
      </c>
      <c r="AK935">
        <v>876.2647272727271</v>
      </c>
      <c r="AL935">
        <v>3.380943220424047</v>
      </c>
      <c r="AM935">
        <v>65.19830144557284</v>
      </c>
      <c r="AN935">
        <f>(AP935 - AO935 + DI935*1E3/(8.314*(DK935+273.15)) * AR935/DH935 * AQ935) * DH935/(100*CV935) * 1000/(1000 - AP935)</f>
        <v>0</v>
      </c>
      <c r="AO935">
        <v>19.73721909535735</v>
      </c>
      <c r="AP935">
        <v>23.63997696969696</v>
      </c>
      <c r="AQ935">
        <v>-0.007210834174377739</v>
      </c>
      <c r="AR935">
        <v>84.68827923057005</v>
      </c>
      <c r="AS935">
        <v>7</v>
      </c>
      <c r="AT935">
        <v>1</v>
      </c>
      <c r="AU935">
        <f>IF(AS935*$H$13&gt;=AW935,1.0,(AW935/(AW935-AS935*$H$13)))</f>
        <v>0</v>
      </c>
      <c r="AV935">
        <f>(AU935-1)*100</f>
        <v>0</v>
      </c>
      <c r="AW935">
        <f>MAX(0,($B$13+$C$13*DP935)/(1+$D$13*DP935)*DI935/(DK935+273)*$E$13)</f>
        <v>0</v>
      </c>
      <c r="AX935" t="s">
        <v>417</v>
      </c>
      <c r="AY935" t="s">
        <v>417</v>
      </c>
      <c r="AZ935">
        <v>0</v>
      </c>
      <c r="BA935">
        <v>0</v>
      </c>
      <c r="BB935">
        <f>1-AZ935/BA935</f>
        <v>0</v>
      </c>
      <c r="BC935">
        <v>0</v>
      </c>
      <c r="BD935" t="s">
        <v>417</v>
      </c>
      <c r="BE935" t="s">
        <v>417</v>
      </c>
      <c r="BF935">
        <v>0</v>
      </c>
      <c r="BG935">
        <v>0</v>
      </c>
      <c r="BH935">
        <f>1-BF935/BG935</f>
        <v>0</v>
      </c>
      <c r="BI935">
        <v>0.5</v>
      </c>
      <c r="BJ935">
        <f>CS935</f>
        <v>0</v>
      </c>
      <c r="BK935">
        <f>L935</f>
        <v>0</v>
      </c>
      <c r="BL935">
        <f>BH935*BI935*BJ935</f>
        <v>0</v>
      </c>
      <c r="BM935">
        <f>(BK935-BC935)/BJ935</f>
        <v>0</v>
      </c>
      <c r="BN935">
        <f>(BA935-BG935)/BG935</f>
        <v>0</v>
      </c>
      <c r="BO935">
        <f>AZ935/(BB935+AZ935/BG935)</f>
        <v>0</v>
      </c>
      <c r="BP935" t="s">
        <v>417</v>
      </c>
      <c r="BQ935">
        <v>0</v>
      </c>
      <c r="BR935">
        <f>IF(BQ935&lt;&gt;0, BQ935, BO935)</f>
        <v>0</v>
      </c>
      <c r="BS935">
        <f>1-BR935/BG935</f>
        <v>0</v>
      </c>
      <c r="BT935">
        <f>(BG935-BF935)/(BG935-BR935)</f>
        <v>0</v>
      </c>
      <c r="BU935">
        <f>(BA935-BG935)/(BA935-BR935)</f>
        <v>0</v>
      </c>
      <c r="BV935">
        <f>(BG935-BF935)/(BG935-AZ935)</f>
        <v>0</v>
      </c>
      <c r="BW935">
        <f>(BA935-BG935)/(BA935-AZ935)</f>
        <v>0</v>
      </c>
      <c r="BX935">
        <f>(BT935*BR935/BF935)</f>
        <v>0</v>
      </c>
      <c r="BY935">
        <f>(1-BX935)</f>
        <v>0</v>
      </c>
      <c r="BZ935">
        <v>1394</v>
      </c>
      <c r="CA935">
        <v>300</v>
      </c>
      <c r="CB935">
        <v>300</v>
      </c>
      <c r="CC935">
        <v>300</v>
      </c>
      <c r="CD935">
        <v>10389.3</v>
      </c>
      <c r="CE935">
        <v>1221.96</v>
      </c>
      <c r="CF935">
        <v>-0.00688733</v>
      </c>
      <c r="CG935">
        <v>0.34</v>
      </c>
      <c r="CH935" t="s">
        <v>417</v>
      </c>
      <c r="CI935" t="s">
        <v>417</v>
      </c>
      <c r="CJ935" t="s">
        <v>417</v>
      </c>
      <c r="CK935" t="s">
        <v>417</v>
      </c>
      <c r="CL935" t="s">
        <v>417</v>
      </c>
      <c r="CM935" t="s">
        <v>417</v>
      </c>
      <c r="CN935" t="s">
        <v>417</v>
      </c>
      <c r="CO935" t="s">
        <v>417</v>
      </c>
      <c r="CP935" t="s">
        <v>417</v>
      </c>
      <c r="CQ935" t="s">
        <v>417</v>
      </c>
      <c r="CR935">
        <f>$B$11*DQ935+$C$11*DR935+$F$11*EC935*(1-EF935)</f>
        <v>0</v>
      </c>
      <c r="CS935">
        <f>CR935*CT935</f>
        <v>0</v>
      </c>
      <c r="CT935">
        <f>($B$11*$D$9+$C$11*$D$9+$F$11*((EP935+EH935)/MAX(EP935+EH935+EQ935, 0.1)*$I$9+EQ935/MAX(EP935+EH935+EQ935, 0.1)*$J$9))/($B$11+$C$11+$F$11)</f>
        <v>0</v>
      </c>
      <c r="CU935">
        <f>($B$11*$K$9+$C$11*$K$9+$F$11*((EP935+EH935)/MAX(EP935+EH935+EQ935, 0.1)*$P$9+EQ935/MAX(EP935+EH935+EQ935, 0.1)*$Q$9))/($B$11+$C$11+$F$11)</f>
        <v>0</v>
      </c>
      <c r="CV935">
        <v>6</v>
      </c>
      <c r="CW935">
        <v>0.5</v>
      </c>
      <c r="CX935" t="s">
        <v>418</v>
      </c>
      <c r="CY935">
        <v>2</v>
      </c>
      <c r="CZ935" t="b">
        <v>1</v>
      </c>
      <c r="DA935">
        <v>1658954711.214286</v>
      </c>
      <c r="DB935">
        <v>831.4852857142859</v>
      </c>
      <c r="DC935">
        <v>877.2957142857143</v>
      </c>
      <c r="DD935">
        <v>23.66445000000001</v>
      </c>
      <c r="DE935">
        <v>19.76649642857143</v>
      </c>
      <c r="DF935">
        <v>834.9742142857141</v>
      </c>
      <c r="DG935">
        <v>23.750825</v>
      </c>
      <c r="DH935">
        <v>500.0493928571429</v>
      </c>
      <c r="DI935">
        <v>90.33871071428571</v>
      </c>
      <c r="DJ935">
        <v>0.1000129107142857</v>
      </c>
      <c r="DK935">
        <v>27.18372142857143</v>
      </c>
      <c r="DL935">
        <v>27.42210714285714</v>
      </c>
      <c r="DM935">
        <v>999.9000000000002</v>
      </c>
      <c r="DN935">
        <v>0</v>
      </c>
      <c r="DO935">
        <v>0</v>
      </c>
      <c r="DP935">
        <v>9996.117857142857</v>
      </c>
      <c r="DQ935">
        <v>0</v>
      </c>
      <c r="DR935">
        <v>11.2415</v>
      </c>
      <c r="DS935">
        <v>-45.81045714285715</v>
      </c>
      <c r="DT935">
        <v>851.6385714285713</v>
      </c>
      <c r="DU935">
        <v>894.9865000000001</v>
      </c>
      <c r="DV935">
        <v>3.897956428571428</v>
      </c>
      <c r="DW935">
        <v>877.2957142857143</v>
      </c>
      <c r="DX935">
        <v>19.76649642857143</v>
      </c>
      <c r="DY935">
        <v>2.137816071428571</v>
      </c>
      <c r="DZ935">
        <v>1.785679642857143</v>
      </c>
      <c r="EA935">
        <v>18.503775</v>
      </c>
      <c r="EB935">
        <v>15.66196428571429</v>
      </c>
      <c r="EC935">
        <v>2000.028928571428</v>
      </c>
      <c r="ED935">
        <v>0.9799960000000001</v>
      </c>
      <c r="EE935">
        <v>0.02000359642857143</v>
      </c>
      <c r="EF935">
        <v>0</v>
      </c>
      <c r="EG935">
        <v>594.0218928571429</v>
      </c>
      <c r="EH935">
        <v>5.00097</v>
      </c>
      <c r="EI935">
        <v>11953.53214285714</v>
      </c>
      <c r="EJ935">
        <v>16707.77857142857</v>
      </c>
      <c r="EK935">
        <v>39.6025</v>
      </c>
      <c r="EL935">
        <v>39.71624999999999</v>
      </c>
      <c r="EM935">
        <v>39.53542857142857</v>
      </c>
      <c r="EN935">
        <v>39.51107142857143</v>
      </c>
      <c r="EO935">
        <v>40.13607142857143</v>
      </c>
      <c r="EP935">
        <v>1955.118928571429</v>
      </c>
      <c r="EQ935">
        <v>39.91</v>
      </c>
      <c r="ER935">
        <v>0</v>
      </c>
      <c r="ES935">
        <v>5512.799999952316</v>
      </c>
      <c r="ET935">
        <v>0</v>
      </c>
      <c r="EU935">
        <v>594.02528</v>
      </c>
      <c r="EV935">
        <v>4.978846150134577</v>
      </c>
      <c r="EW935">
        <v>90.65384603564304</v>
      </c>
      <c r="EX935">
        <v>11953.98</v>
      </c>
      <c r="EY935">
        <v>15</v>
      </c>
      <c r="EZ935">
        <v>1658949246.1</v>
      </c>
      <c r="FA935" t="s">
        <v>1397</v>
      </c>
      <c r="FB935">
        <v>1658949228.6</v>
      </c>
      <c r="FC935">
        <v>1658949246.1</v>
      </c>
      <c r="FD935">
        <v>1</v>
      </c>
      <c r="FE935">
        <v>1.075</v>
      </c>
      <c r="FF935">
        <v>0.018</v>
      </c>
      <c r="FG935">
        <v>-2.327</v>
      </c>
      <c r="FH935">
        <v>-0.178</v>
      </c>
      <c r="FI935">
        <v>420</v>
      </c>
      <c r="FJ935">
        <v>13</v>
      </c>
      <c r="FK935">
        <v>0.09</v>
      </c>
      <c r="FL935">
        <v>0.02</v>
      </c>
      <c r="FM935">
        <v>-45.668965</v>
      </c>
      <c r="FN935">
        <v>-3.053547467166846</v>
      </c>
      <c r="FO935">
        <v>0.3098996874393393</v>
      </c>
      <c r="FP935">
        <v>0</v>
      </c>
      <c r="FQ935">
        <v>593.6728529411765</v>
      </c>
      <c r="FR935">
        <v>5.995676080606721</v>
      </c>
      <c r="FS935">
        <v>0.6386579279723479</v>
      </c>
      <c r="FT935">
        <v>0</v>
      </c>
      <c r="FU935">
        <v>3.8968985</v>
      </c>
      <c r="FV935">
        <v>0.05775242026265281</v>
      </c>
      <c r="FW935">
        <v>0.02941853340583109</v>
      </c>
      <c r="FX935">
        <v>1</v>
      </c>
      <c r="FY935">
        <v>1</v>
      </c>
      <c r="FZ935">
        <v>3</v>
      </c>
      <c r="GA935" t="s">
        <v>426</v>
      </c>
      <c r="GB935">
        <v>2.98362</v>
      </c>
      <c r="GC935">
        <v>2.7156</v>
      </c>
      <c r="GD935">
        <v>0.156561</v>
      </c>
      <c r="GE935">
        <v>0.160001</v>
      </c>
      <c r="GF935">
        <v>0.106372</v>
      </c>
      <c r="GG935">
        <v>0.0925242</v>
      </c>
      <c r="GH935">
        <v>26758</v>
      </c>
      <c r="GI935">
        <v>26751.6</v>
      </c>
      <c r="GJ935">
        <v>29482.1</v>
      </c>
      <c r="GK935">
        <v>29450.5</v>
      </c>
      <c r="GL935">
        <v>34896.5</v>
      </c>
      <c r="GM935">
        <v>35530.4</v>
      </c>
      <c r="GN935">
        <v>41527</v>
      </c>
      <c r="GO935">
        <v>41969.7</v>
      </c>
      <c r="GP935">
        <v>1.93703</v>
      </c>
      <c r="GQ935">
        <v>1.91602</v>
      </c>
      <c r="GR935">
        <v>0.126846</v>
      </c>
      <c r="GS935">
        <v>0</v>
      </c>
      <c r="GT935">
        <v>25.361</v>
      </c>
      <c r="GU935">
        <v>999.9</v>
      </c>
      <c r="GV935">
        <v>50.1</v>
      </c>
      <c r="GW935">
        <v>31.5</v>
      </c>
      <c r="GX935">
        <v>25.7416</v>
      </c>
      <c r="GY935">
        <v>62.8937</v>
      </c>
      <c r="GZ935">
        <v>33.7179</v>
      </c>
      <c r="HA935">
        <v>1</v>
      </c>
      <c r="HB935">
        <v>-0.09859759999999999</v>
      </c>
      <c r="HC935">
        <v>0.220218</v>
      </c>
      <c r="HD935">
        <v>20.333</v>
      </c>
      <c r="HE935">
        <v>5.21669</v>
      </c>
      <c r="HF935">
        <v>12.0099</v>
      </c>
      <c r="HG935">
        <v>4.98905</v>
      </c>
      <c r="HH935">
        <v>3.2885</v>
      </c>
      <c r="HI935">
        <v>9999</v>
      </c>
      <c r="HJ935">
        <v>9999</v>
      </c>
      <c r="HK935">
        <v>9999</v>
      </c>
      <c r="HL935">
        <v>158.3</v>
      </c>
      <c r="HM935">
        <v>1.8674</v>
      </c>
      <c r="HN935">
        <v>1.86646</v>
      </c>
      <c r="HO935">
        <v>1.86584</v>
      </c>
      <c r="HP935">
        <v>1.86582</v>
      </c>
      <c r="HQ935">
        <v>1.86768</v>
      </c>
      <c r="HR935">
        <v>1.87012</v>
      </c>
      <c r="HS935">
        <v>1.86874</v>
      </c>
      <c r="HT935">
        <v>1.87025</v>
      </c>
      <c r="HU935">
        <v>0</v>
      </c>
      <c r="HV935">
        <v>0</v>
      </c>
      <c r="HW935">
        <v>0</v>
      </c>
      <c r="HX935">
        <v>0</v>
      </c>
      <c r="HY935" t="s">
        <v>421</v>
      </c>
      <c r="HZ935" t="s">
        <v>422</v>
      </c>
      <c r="IA935" t="s">
        <v>423</v>
      </c>
      <c r="IB935" t="s">
        <v>423</v>
      </c>
      <c r="IC935" t="s">
        <v>423</v>
      </c>
      <c r="ID935" t="s">
        <v>423</v>
      </c>
      <c r="IE935">
        <v>0</v>
      </c>
      <c r="IF935">
        <v>100</v>
      </c>
      <c r="IG935">
        <v>100</v>
      </c>
      <c r="IH935">
        <v>-3.557</v>
      </c>
      <c r="II935">
        <v>-0.08649999999999999</v>
      </c>
      <c r="IJ935">
        <v>-0.9279119013753974</v>
      </c>
      <c r="IK935">
        <v>-0.003643892653284941</v>
      </c>
      <c r="IL935">
        <v>8.948238347276123E-07</v>
      </c>
      <c r="IM935">
        <v>-2.445980282225029E-10</v>
      </c>
      <c r="IN935">
        <v>-0.1764634167570225</v>
      </c>
      <c r="IO935">
        <v>-0.01042730378795286</v>
      </c>
      <c r="IP935">
        <v>0.00100284695746963</v>
      </c>
      <c r="IQ935">
        <v>-1.701466411570297E-05</v>
      </c>
      <c r="IR935">
        <v>2</v>
      </c>
      <c r="IS935">
        <v>2310</v>
      </c>
      <c r="IT935">
        <v>1</v>
      </c>
      <c r="IU935">
        <v>25</v>
      </c>
      <c r="IV935">
        <v>91.5</v>
      </c>
      <c r="IW935">
        <v>91.2</v>
      </c>
      <c r="IX935">
        <v>1.95557</v>
      </c>
      <c r="IY935">
        <v>2.20093</v>
      </c>
      <c r="IZ935">
        <v>1.39648</v>
      </c>
      <c r="JA935">
        <v>2.34863</v>
      </c>
      <c r="JB935">
        <v>1.49536</v>
      </c>
      <c r="JC935">
        <v>2.41699</v>
      </c>
      <c r="JD935">
        <v>36.1989</v>
      </c>
      <c r="JE935">
        <v>24.1751</v>
      </c>
      <c r="JF935">
        <v>18</v>
      </c>
      <c r="JG935">
        <v>502.621</v>
      </c>
      <c r="JH935">
        <v>445.263</v>
      </c>
      <c r="JI935">
        <v>25.0003</v>
      </c>
      <c r="JJ935">
        <v>26.1714</v>
      </c>
      <c r="JK935">
        <v>30.0001</v>
      </c>
      <c r="JL935">
        <v>26.1368</v>
      </c>
      <c r="JM935">
        <v>26.0779</v>
      </c>
      <c r="JN935">
        <v>39.1397</v>
      </c>
      <c r="JO935">
        <v>25.8153</v>
      </c>
      <c r="JP935">
        <v>72.47920000000001</v>
      </c>
      <c r="JQ935">
        <v>25</v>
      </c>
      <c r="JR935">
        <v>921.407</v>
      </c>
      <c r="JS935">
        <v>20.2038</v>
      </c>
      <c r="JT935">
        <v>100.818</v>
      </c>
      <c r="JU935">
        <v>100.795</v>
      </c>
    </row>
    <row r="936" spans="1:281">
      <c r="A936">
        <v>920</v>
      </c>
      <c r="B936">
        <v>1658954724</v>
      </c>
      <c r="C936">
        <v>13086</v>
      </c>
      <c r="D936" t="s">
        <v>2278</v>
      </c>
      <c r="E936" t="s">
        <v>2279</v>
      </c>
      <c r="F936">
        <v>5</v>
      </c>
      <c r="G936" t="s">
        <v>2169</v>
      </c>
      <c r="H936" t="s">
        <v>416</v>
      </c>
      <c r="I936">
        <v>1658954716.5</v>
      </c>
      <c r="J936">
        <f>(K936)/1000</f>
        <v>0</v>
      </c>
      <c r="K936">
        <f>IF(CZ936, AN936, AH936)</f>
        <v>0</v>
      </c>
      <c r="L936">
        <f>IF(CZ936, AI936, AG936)</f>
        <v>0</v>
      </c>
      <c r="M936">
        <f>DB936 - IF(AU936&gt;1, L936*CV936*100.0/(AW936*DP936), 0)</f>
        <v>0</v>
      </c>
      <c r="N936">
        <f>((T936-J936/2)*M936-L936)/(T936+J936/2)</f>
        <v>0</v>
      </c>
      <c r="O936">
        <f>N936*(DI936+DJ936)/1000.0</f>
        <v>0</v>
      </c>
      <c r="P936">
        <f>(DB936 - IF(AU936&gt;1, L936*CV936*100.0/(AW936*DP936), 0))*(DI936+DJ936)/1000.0</f>
        <v>0</v>
      </c>
      <c r="Q936">
        <f>2.0/((1/S936-1/R936)+SIGN(S936)*SQRT((1/S936-1/R936)*(1/S936-1/R936) + 4*CW936/((CW936+1)*(CW936+1))*(2*1/S936*1/R936-1/R936*1/R936)))</f>
        <v>0</v>
      </c>
      <c r="R936">
        <f>IF(LEFT(CX936,1)&lt;&gt;"0",IF(LEFT(CX936,1)="1",3.0,CY936),$D$5+$E$5*(DP936*DI936/($K$5*1000))+$F$5*(DP936*DI936/($K$5*1000))*MAX(MIN(CV936,$J$5),$I$5)*MAX(MIN(CV936,$J$5),$I$5)+$G$5*MAX(MIN(CV936,$J$5),$I$5)*(DP936*DI936/($K$5*1000))+$H$5*(DP936*DI936/($K$5*1000))*(DP936*DI936/($K$5*1000)))</f>
        <v>0</v>
      </c>
      <c r="S936">
        <f>J936*(1000-(1000*0.61365*exp(17.502*W936/(240.97+W936))/(DI936+DJ936)+DD936)/2)/(1000*0.61365*exp(17.502*W936/(240.97+W936))/(DI936+DJ936)-DD936)</f>
        <v>0</v>
      </c>
      <c r="T936">
        <f>1/((CW936+1)/(Q936/1.6)+1/(R936/1.37)) + CW936/((CW936+1)/(Q936/1.6) + CW936/(R936/1.37))</f>
        <v>0</v>
      </c>
      <c r="U936">
        <f>(CR936*CU936)</f>
        <v>0</v>
      </c>
      <c r="V936">
        <f>(DK936+(U936+2*0.95*5.67E-8*(((DK936+$B$7)+273)^4-(DK936+273)^4)-44100*J936)/(1.84*29.3*R936+8*0.95*5.67E-8*(DK936+273)^3))</f>
        <v>0</v>
      </c>
      <c r="W936">
        <f>($C$7*DL936+$D$7*DM936+$E$7*V936)</f>
        <v>0</v>
      </c>
      <c r="X936">
        <f>0.61365*exp(17.502*W936/(240.97+W936))</f>
        <v>0</v>
      </c>
      <c r="Y936">
        <f>(Z936/AA936*100)</f>
        <v>0</v>
      </c>
      <c r="Z936">
        <f>DD936*(DI936+DJ936)/1000</f>
        <v>0</v>
      </c>
      <c r="AA936">
        <f>0.61365*exp(17.502*DK936/(240.97+DK936))</f>
        <v>0</v>
      </c>
      <c r="AB936">
        <f>(X936-DD936*(DI936+DJ936)/1000)</f>
        <v>0</v>
      </c>
      <c r="AC936">
        <f>(-J936*44100)</f>
        <v>0</v>
      </c>
      <c r="AD936">
        <f>2*29.3*R936*0.92*(DK936-W936)</f>
        <v>0</v>
      </c>
      <c r="AE936">
        <f>2*0.95*5.67E-8*(((DK936+$B$7)+273)^4-(W936+273)^4)</f>
        <v>0</v>
      </c>
      <c r="AF936">
        <f>U936+AE936+AC936+AD936</f>
        <v>0</v>
      </c>
      <c r="AG936">
        <f>DH936*AU936*(DC936-DB936*(1000-AU936*DE936)/(1000-AU936*DD936))/(100*CV936)</f>
        <v>0</v>
      </c>
      <c r="AH936">
        <f>1000*DH936*AU936*(DD936-DE936)/(100*CV936*(1000-AU936*DD936))</f>
        <v>0</v>
      </c>
      <c r="AI936">
        <f>(AJ936 - AK936 - DI936*1E3/(8.314*(DK936+273.15)) * AM936/DH936 * AL936) * DH936/(100*CV936) * (1000 - DE936)/1000</f>
        <v>0</v>
      </c>
      <c r="AJ936">
        <v>929.7782101824652</v>
      </c>
      <c r="AK936">
        <v>893.2965757575757</v>
      </c>
      <c r="AL936">
        <v>3.421338390173112</v>
      </c>
      <c r="AM936">
        <v>65.19830144557284</v>
      </c>
      <c r="AN936">
        <f>(AP936 - AO936 + DI936*1E3/(8.314*(DK936+273.15)) * AR936/DH936 * AQ936) * DH936/(100*CV936) * 1000/(1000 - AP936)</f>
        <v>0</v>
      </c>
      <c r="AO936">
        <v>20.02012660476329</v>
      </c>
      <c r="AP936">
        <v>23.73522303030302</v>
      </c>
      <c r="AQ936">
        <v>0.01517885594920515</v>
      </c>
      <c r="AR936">
        <v>84.68827923057005</v>
      </c>
      <c r="AS936">
        <v>7</v>
      </c>
      <c r="AT936">
        <v>1</v>
      </c>
      <c r="AU936">
        <f>IF(AS936*$H$13&gt;=AW936,1.0,(AW936/(AW936-AS936*$H$13)))</f>
        <v>0</v>
      </c>
      <c r="AV936">
        <f>(AU936-1)*100</f>
        <v>0</v>
      </c>
      <c r="AW936">
        <f>MAX(0,($B$13+$C$13*DP936)/(1+$D$13*DP936)*DI936/(DK936+273)*$E$13)</f>
        <v>0</v>
      </c>
      <c r="AX936" t="s">
        <v>417</v>
      </c>
      <c r="AY936" t="s">
        <v>417</v>
      </c>
      <c r="AZ936">
        <v>0</v>
      </c>
      <c r="BA936">
        <v>0</v>
      </c>
      <c r="BB936">
        <f>1-AZ936/BA936</f>
        <v>0</v>
      </c>
      <c r="BC936">
        <v>0</v>
      </c>
      <c r="BD936" t="s">
        <v>417</v>
      </c>
      <c r="BE936" t="s">
        <v>417</v>
      </c>
      <c r="BF936">
        <v>0</v>
      </c>
      <c r="BG936">
        <v>0</v>
      </c>
      <c r="BH936">
        <f>1-BF936/BG936</f>
        <v>0</v>
      </c>
      <c r="BI936">
        <v>0.5</v>
      </c>
      <c r="BJ936">
        <f>CS936</f>
        <v>0</v>
      </c>
      <c r="BK936">
        <f>L936</f>
        <v>0</v>
      </c>
      <c r="BL936">
        <f>BH936*BI936*BJ936</f>
        <v>0</v>
      </c>
      <c r="BM936">
        <f>(BK936-BC936)/BJ936</f>
        <v>0</v>
      </c>
      <c r="BN936">
        <f>(BA936-BG936)/BG936</f>
        <v>0</v>
      </c>
      <c r="BO936">
        <f>AZ936/(BB936+AZ936/BG936)</f>
        <v>0</v>
      </c>
      <c r="BP936" t="s">
        <v>417</v>
      </c>
      <c r="BQ936">
        <v>0</v>
      </c>
      <c r="BR936">
        <f>IF(BQ936&lt;&gt;0, BQ936, BO936)</f>
        <v>0</v>
      </c>
      <c r="BS936">
        <f>1-BR936/BG936</f>
        <v>0</v>
      </c>
      <c r="BT936">
        <f>(BG936-BF936)/(BG936-BR936)</f>
        <v>0</v>
      </c>
      <c r="BU936">
        <f>(BA936-BG936)/(BA936-BR936)</f>
        <v>0</v>
      </c>
      <c r="BV936">
        <f>(BG936-BF936)/(BG936-AZ936)</f>
        <v>0</v>
      </c>
      <c r="BW936">
        <f>(BA936-BG936)/(BA936-AZ936)</f>
        <v>0</v>
      </c>
      <c r="BX936">
        <f>(BT936*BR936/BF936)</f>
        <v>0</v>
      </c>
      <c r="BY936">
        <f>(1-BX936)</f>
        <v>0</v>
      </c>
      <c r="BZ936">
        <v>1394</v>
      </c>
      <c r="CA936">
        <v>300</v>
      </c>
      <c r="CB936">
        <v>300</v>
      </c>
      <c r="CC936">
        <v>300</v>
      </c>
      <c r="CD936">
        <v>10389.3</v>
      </c>
      <c r="CE936">
        <v>1221.96</v>
      </c>
      <c r="CF936">
        <v>-0.00688733</v>
      </c>
      <c r="CG936">
        <v>0.34</v>
      </c>
      <c r="CH936" t="s">
        <v>417</v>
      </c>
      <c r="CI936" t="s">
        <v>417</v>
      </c>
      <c r="CJ936" t="s">
        <v>417</v>
      </c>
      <c r="CK936" t="s">
        <v>417</v>
      </c>
      <c r="CL936" t="s">
        <v>417</v>
      </c>
      <c r="CM936" t="s">
        <v>417</v>
      </c>
      <c r="CN936" t="s">
        <v>417</v>
      </c>
      <c r="CO936" t="s">
        <v>417</v>
      </c>
      <c r="CP936" t="s">
        <v>417</v>
      </c>
      <c r="CQ936" t="s">
        <v>417</v>
      </c>
      <c r="CR936">
        <f>$B$11*DQ936+$C$11*DR936+$F$11*EC936*(1-EF936)</f>
        <v>0</v>
      </c>
      <c r="CS936">
        <f>CR936*CT936</f>
        <v>0</v>
      </c>
      <c r="CT936">
        <f>($B$11*$D$9+$C$11*$D$9+$F$11*((EP936+EH936)/MAX(EP936+EH936+EQ936, 0.1)*$I$9+EQ936/MAX(EP936+EH936+EQ936, 0.1)*$J$9))/($B$11+$C$11+$F$11)</f>
        <v>0</v>
      </c>
      <c r="CU936">
        <f>($B$11*$K$9+$C$11*$K$9+$F$11*((EP936+EH936)/MAX(EP936+EH936+EQ936, 0.1)*$P$9+EQ936/MAX(EP936+EH936+EQ936, 0.1)*$Q$9))/($B$11+$C$11+$F$11)</f>
        <v>0</v>
      </c>
      <c r="CV936">
        <v>6</v>
      </c>
      <c r="CW936">
        <v>0.5</v>
      </c>
      <c r="CX936" t="s">
        <v>418</v>
      </c>
      <c r="CY936">
        <v>2</v>
      </c>
      <c r="CZ936" t="b">
        <v>1</v>
      </c>
      <c r="DA936">
        <v>1658954716.5</v>
      </c>
      <c r="DB936">
        <v>848.9350000000001</v>
      </c>
      <c r="DC936">
        <v>895.0188888888889</v>
      </c>
      <c r="DD936">
        <v>23.66492962962963</v>
      </c>
      <c r="DE936">
        <v>19.85706296296296</v>
      </c>
      <c r="DF936">
        <v>852.4704074074073</v>
      </c>
      <c r="DG936">
        <v>23.75130740740741</v>
      </c>
      <c r="DH936">
        <v>500.0478888888888</v>
      </c>
      <c r="DI936">
        <v>90.33852222222222</v>
      </c>
      <c r="DJ936">
        <v>0.100024037037037</v>
      </c>
      <c r="DK936">
        <v>27.1856962962963</v>
      </c>
      <c r="DL936">
        <v>27.44232962962963</v>
      </c>
      <c r="DM936">
        <v>999.9000000000001</v>
      </c>
      <c r="DN936">
        <v>0</v>
      </c>
      <c r="DO936">
        <v>0</v>
      </c>
      <c r="DP936">
        <v>9993.822222222223</v>
      </c>
      <c r="DQ936">
        <v>0</v>
      </c>
      <c r="DR936">
        <v>11.2415</v>
      </c>
      <c r="DS936">
        <v>-46.0838962962963</v>
      </c>
      <c r="DT936">
        <v>869.5121111111112</v>
      </c>
      <c r="DU936">
        <v>913.1534444444444</v>
      </c>
      <c r="DV936">
        <v>3.807874814814815</v>
      </c>
      <c r="DW936">
        <v>895.0188888888889</v>
      </c>
      <c r="DX936">
        <v>19.85706296296296</v>
      </c>
      <c r="DY936">
        <v>2.137855185185185</v>
      </c>
      <c r="DZ936">
        <v>1.793857777777778</v>
      </c>
      <c r="EA936">
        <v>18.50406296296297</v>
      </c>
      <c r="EB936">
        <v>15.73297037037037</v>
      </c>
      <c r="EC936">
        <v>2000.032222222222</v>
      </c>
      <c r="ED936">
        <v>0.9799954444444444</v>
      </c>
      <c r="EE936">
        <v>0.02000415555555555</v>
      </c>
      <c r="EF936">
        <v>0</v>
      </c>
      <c r="EG936">
        <v>594.4461111111112</v>
      </c>
      <c r="EH936">
        <v>5.00097</v>
      </c>
      <c r="EI936">
        <v>11960.93703703703</v>
      </c>
      <c r="EJ936">
        <v>16707.81111111111</v>
      </c>
      <c r="EK936">
        <v>39.58066666666667</v>
      </c>
      <c r="EL936">
        <v>39.69633333333333</v>
      </c>
      <c r="EM936">
        <v>39.51377777777778</v>
      </c>
      <c r="EN936">
        <v>39.48833333333333</v>
      </c>
      <c r="EO936">
        <v>40.12025925925926</v>
      </c>
      <c r="EP936">
        <v>1955.121481481481</v>
      </c>
      <c r="EQ936">
        <v>39.91037037037037</v>
      </c>
      <c r="ER936">
        <v>0</v>
      </c>
      <c r="ES936">
        <v>5518.200000047684</v>
      </c>
      <c r="ET936">
        <v>0</v>
      </c>
      <c r="EU936">
        <v>594.4263076923077</v>
      </c>
      <c r="EV936">
        <v>3.578051288205489</v>
      </c>
      <c r="EW936">
        <v>73.42222222293903</v>
      </c>
      <c r="EX936">
        <v>11961.08461538462</v>
      </c>
      <c r="EY936">
        <v>15</v>
      </c>
      <c r="EZ936">
        <v>1658949246.1</v>
      </c>
      <c r="FA936" t="s">
        <v>1397</v>
      </c>
      <c r="FB936">
        <v>1658949228.6</v>
      </c>
      <c r="FC936">
        <v>1658949246.1</v>
      </c>
      <c r="FD936">
        <v>1</v>
      </c>
      <c r="FE936">
        <v>1.075</v>
      </c>
      <c r="FF936">
        <v>0.018</v>
      </c>
      <c r="FG936">
        <v>-2.327</v>
      </c>
      <c r="FH936">
        <v>-0.178</v>
      </c>
      <c r="FI936">
        <v>420</v>
      </c>
      <c r="FJ936">
        <v>13</v>
      </c>
      <c r="FK936">
        <v>0.09</v>
      </c>
      <c r="FL936">
        <v>0.02</v>
      </c>
      <c r="FM936">
        <v>-45.91880487804878</v>
      </c>
      <c r="FN936">
        <v>-2.92776167247386</v>
      </c>
      <c r="FO936">
        <v>0.3064753170749723</v>
      </c>
      <c r="FP936">
        <v>0</v>
      </c>
      <c r="FQ936">
        <v>594.1607352941176</v>
      </c>
      <c r="FR936">
        <v>4.485943468954915</v>
      </c>
      <c r="FS936">
        <v>0.4987339446817824</v>
      </c>
      <c r="FT936">
        <v>0</v>
      </c>
      <c r="FU936">
        <v>3.835699268292683</v>
      </c>
      <c r="FV936">
        <v>-0.9454662020905827</v>
      </c>
      <c r="FW936">
        <v>0.1192243150513543</v>
      </c>
      <c r="FX936">
        <v>0</v>
      </c>
      <c r="FY936">
        <v>0</v>
      </c>
      <c r="FZ936">
        <v>3</v>
      </c>
      <c r="GA936" t="s">
        <v>439</v>
      </c>
      <c r="GB936">
        <v>2.98382</v>
      </c>
      <c r="GC936">
        <v>2.71566</v>
      </c>
      <c r="GD936">
        <v>0.158539</v>
      </c>
      <c r="GE936">
        <v>0.161955</v>
      </c>
      <c r="GF936">
        <v>0.106696</v>
      </c>
      <c r="GG936">
        <v>0.0933015</v>
      </c>
      <c r="GH936">
        <v>26695.2</v>
      </c>
      <c r="GI936">
        <v>26689.3</v>
      </c>
      <c r="GJ936">
        <v>29482</v>
      </c>
      <c r="GK936">
        <v>29450.4</v>
      </c>
      <c r="GL936">
        <v>34883.6</v>
      </c>
      <c r="GM936">
        <v>35499.3</v>
      </c>
      <c r="GN936">
        <v>41527</v>
      </c>
      <c r="GO936">
        <v>41969.5</v>
      </c>
      <c r="GP936">
        <v>1.9373</v>
      </c>
      <c r="GQ936">
        <v>1.9159</v>
      </c>
      <c r="GR936">
        <v>0.124872</v>
      </c>
      <c r="GS936">
        <v>0</v>
      </c>
      <c r="GT936">
        <v>25.361</v>
      </c>
      <c r="GU936">
        <v>999.9</v>
      </c>
      <c r="GV936">
        <v>50.1</v>
      </c>
      <c r="GW936">
        <v>31.5</v>
      </c>
      <c r="GX936">
        <v>25.7422</v>
      </c>
      <c r="GY936">
        <v>62.9037</v>
      </c>
      <c r="GZ936">
        <v>33.3694</v>
      </c>
      <c r="HA936">
        <v>1</v>
      </c>
      <c r="HB936">
        <v>-0.09849090000000001</v>
      </c>
      <c r="HC936">
        <v>0.221795</v>
      </c>
      <c r="HD936">
        <v>20.3329</v>
      </c>
      <c r="HE936">
        <v>5.21684</v>
      </c>
      <c r="HF936">
        <v>12.0099</v>
      </c>
      <c r="HG936">
        <v>4.9889</v>
      </c>
      <c r="HH936">
        <v>3.28848</v>
      </c>
      <c r="HI936">
        <v>9999</v>
      </c>
      <c r="HJ936">
        <v>9999</v>
      </c>
      <c r="HK936">
        <v>9999</v>
      </c>
      <c r="HL936">
        <v>158.3</v>
      </c>
      <c r="HM936">
        <v>1.86741</v>
      </c>
      <c r="HN936">
        <v>1.86646</v>
      </c>
      <c r="HO936">
        <v>1.86584</v>
      </c>
      <c r="HP936">
        <v>1.86583</v>
      </c>
      <c r="HQ936">
        <v>1.86768</v>
      </c>
      <c r="HR936">
        <v>1.87012</v>
      </c>
      <c r="HS936">
        <v>1.86874</v>
      </c>
      <c r="HT936">
        <v>1.87024</v>
      </c>
      <c r="HU936">
        <v>0</v>
      </c>
      <c r="HV936">
        <v>0</v>
      </c>
      <c r="HW936">
        <v>0</v>
      </c>
      <c r="HX936">
        <v>0</v>
      </c>
      <c r="HY936" t="s">
        <v>421</v>
      </c>
      <c r="HZ936" t="s">
        <v>422</v>
      </c>
      <c r="IA936" t="s">
        <v>423</v>
      </c>
      <c r="IB936" t="s">
        <v>423</v>
      </c>
      <c r="IC936" t="s">
        <v>423</v>
      </c>
      <c r="ID936" t="s">
        <v>423</v>
      </c>
      <c r="IE936">
        <v>0</v>
      </c>
      <c r="IF936">
        <v>100</v>
      </c>
      <c r="IG936">
        <v>100</v>
      </c>
      <c r="IH936">
        <v>-3.601</v>
      </c>
      <c r="II936">
        <v>-0.0856</v>
      </c>
      <c r="IJ936">
        <v>-0.9279119013753974</v>
      </c>
      <c r="IK936">
        <v>-0.003643892653284941</v>
      </c>
      <c r="IL936">
        <v>8.948238347276123E-07</v>
      </c>
      <c r="IM936">
        <v>-2.445980282225029E-10</v>
      </c>
      <c r="IN936">
        <v>-0.1764634167570225</v>
      </c>
      <c r="IO936">
        <v>-0.01042730378795286</v>
      </c>
      <c r="IP936">
        <v>0.00100284695746963</v>
      </c>
      <c r="IQ936">
        <v>-1.701466411570297E-05</v>
      </c>
      <c r="IR936">
        <v>2</v>
      </c>
      <c r="IS936">
        <v>2310</v>
      </c>
      <c r="IT936">
        <v>1</v>
      </c>
      <c r="IU936">
        <v>25</v>
      </c>
      <c r="IV936">
        <v>91.59999999999999</v>
      </c>
      <c r="IW936">
        <v>91.3</v>
      </c>
      <c r="IX936">
        <v>1.97998</v>
      </c>
      <c r="IY936">
        <v>2.20337</v>
      </c>
      <c r="IZ936">
        <v>1.39648</v>
      </c>
      <c r="JA936">
        <v>2.34863</v>
      </c>
      <c r="JB936">
        <v>1.49536</v>
      </c>
      <c r="JC936">
        <v>2.3584</v>
      </c>
      <c r="JD936">
        <v>36.1989</v>
      </c>
      <c r="JE936">
        <v>24.1663</v>
      </c>
      <c r="JF936">
        <v>18</v>
      </c>
      <c r="JG936">
        <v>502.815</v>
      </c>
      <c r="JH936">
        <v>445.209</v>
      </c>
      <c r="JI936">
        <v>25.0003</v>
      </c>
      <c r="JJ936">
        <v>26.1736</v>
      </c>
      <c r="JK936">
        <v>30.0002</v>
      </c>
      <c r="JL936">
        <v>26.139</v>
      </c>
      <c r="JM936">
        <v>26.0807</v>
      </c>
      <c r="JN936">
        <v>39.7408</v>
      </c>
      <c r="JO936">
        <v>25.8153</v>
      </c>
      <c r="JP936">
        <v>72.47920000000001</v>
      </c>
      <c r="JQ936">
        <v>25</v>
      </c>
      <c r="JR936">
        <v>941.45</v>
      </c>
      <c r="JS936">
        <v>20.2116</v>
      </c>
      <c r="JT936">
        <v>100.818</v>
      </c>
      <c r="JU936">
        <v>100.794</v>
      </c>
    </row>
    <row r="937" spans="1:281">
      <c r="A937">
        <v>921</v>
      </c>
      <c r="B937">
        <v>1658954729</v>
      </c>
      <c r="C937">
        <v>13091</v>
      </c>
      <c r="D937" t="s">
        <v>2280</v>
      </c>
      <c r="E937" t="s">
        <v>2281</v>
      </c>
      <c r="F937">
        <v>5</v>
      </c>
      <c r="G937" t="s">
        <v>2169</v>
      </c>
      <c r="H937" t="s">
        <v>416</v>
      </c>
      <c r="I937">
        <v>1658954721.214286</v>
      </c>
      <c r="J937">
        <f>(K937)/1000</f>
        <v>0</v>
      </c>
      <c r="K937">
        <f>IF(CZ937, AN937, AH937)</f>
        <v>0</v>
      </c>
      <c r="L937">
        <f>IF(CZ937, AI937, AG937)</f>
        <v>0</v>
      </c>
      <c r="M937">
        <f>DB937 - IF(AU937&gt;1, L937*CV937*100.0/(AW937*DP937), 0)</f>
        <v>0</v>
      </c>
      <c r="N937">
        <f>((T937-J937/2)*M937-L937)/(T937+J937/2)</f>
        <v>0</v>
      </c>
      <c r="O937">
        <f>N937*(DI937+DJ937)/1000.0</f>
        <v>0</v>
      </c>
      <c r="P937">
        <f>(DB937 - IF(AU937&gt;1, L937*CV937*100.0/(AW937*DP937), 0))*(DI937+DJ937)/1000.0</f>
        <v>0</v>
      </c>
      <c r="Q937">
        <f>2.0/((1/S937-1/R937)+SIGN(S937)*SQRT((1/S937-1/R937)*(1/S937-1/R937) + 4*CW937/((CW937+1)*(CW937+1))*(2*1/S937*1/R937-1/R937*1/R937)))</f>
        <v>0</v>
      </c>
      <c r="R937">
        <f>IF(LEFT(CX937,1)&lt;&gt;"0",IF(LEFT(CX937,1)="1",3.0,CY937),$D$5+$E$5*(DP937*DI937/($K$5*1000))+$F$5*(DP937*DI937/($K$5*1000))*MAX(MIN(CV937,$J$5),$I$5)*MAX(MIN(CV937,$J$5),$I$5)+$G$5*MAX(MIN(CV937,$J$5),$I$5)*(DP937*DI937/($K$5*1000))+$H$5*(DP937*DI937/($K$5*1000))*(DP937*DI937/($K$5*1000)))</f>
        <v>0</v>
      </c>
      <c r="S937">
        <f>J937*(1000-(1000*0.61365*exp(17.502*W937/(240.97+W937))/(DI937+DJ937)+DD937)/2)/(1000*0.61365*exp(17.502*W937/(240.97+W937))/(DI937+DJ937)-DD937)</f>
        <v>0</v>
      </c>
      <c r="T937">
        <f>1/((CW937+1)/(Q937/1.6)+1/(R937/1.37)) + CW937/((CW937+1)/(Q937/1.6) + CW937/(R937/1.37))</f>
        <v>0</v>
      </c>
      <c r="U937">
        <f>(CR937*CU937)</f>
        <v>0</v>
      </c>
      <c r="V937">
        <f>(DK937+(U937+2*0.95*5.67E-8*(((DK937+$B$7)+273)^4-(DK937+273)^4)-44100*J937)/(1.84*29.3*R937+8*0.95*5.67E-8*(DK937+273)^3))</f>
        <v>0</v>
      </c>
      <c r="W937">
        <f>($C$7*DL937+$D$7*DM937+$E$7*V937)</f>
        <v>0</v>
      </c>
      <c r="X937">
        <f>0.61365*exp(17.502*W937/(240.97+W937))</f>
        <v>0</v>
      </c>
      <c r="Y937">
        <f>(Z937/AA937*100)</f>
        <v>0</v>
      </c>
      <c r="Z937">
        <f>DD937*(DI937+DJ937)/1000</f>
        <v>0</v>
      </c>
      <c r="AA937">
        <f>0.61365*exp(17.502*DK937/(240.97+DK937))</f>
        <v>0</v>
      </c>
      <c r="AB937">
        <f>(X937-DD937*(DI937+DJ937)/1000)</f>
        <v>0</v>
      </c>
      <c r="AC937">
        <f>(-J937*44100)</f>
        <v>0</v>
      </c>
      <c r="AD937">
        <f>2*29.3*R937*0.92*(DK937-W937)</f>
        <v>0</v>
      </c>
      <c r="AE937">
        <f>2*0.95*5.67E-8*(((DK937+$B$7)+273)^4-(W937+273)^4)</f>
        <v>0</v>
      </c>
      <c r="AF937">
        <f>U937+AE937+AC937+AD937</f>
        <v>0</v>
      </c>
      <c r="AG937">
        <f>DH937*AU937*(DC937-DB937*(1000-AU937*DE937)/(1000-AU937*DD937))/(100*CV937)</f>
        <v>0</v>
      </c>
      <c r="AH937">
        <f>1000*DH937*AU937*(DD937-DE937)/(100*CV937*(1000-AU937*DD937))</f>
        <v>0</v>
      </c>
      <c r="AI937">
        <f>(AJ937 - AK937 - DI937*1E3/(8.314*(DK937+273.15)) * AM937/DH937 * AL937) * DH937/(100*CV937) * (1000 - DE937)/1000</f>
        <v>0</v>
      </c>
      <c r="AJ937">
        <v>946.9859098094126</v>
      </c>
      <c r="AK937">
        <v>910.4156545454545</v>
      </c>
      <c r="AL937">
        <v>3.440156493760203</v>
      </c>
      <c r="AM937">
        <v>65.19830144557284</v>
      </c>
      <c r="AN937">
        <f>(AP937 - AO937 + DI937*1E3/(8.314*(DK937+273.15)) * AR937/DH937 * AQ937) * DH937/(100*CV937) * 1000/(1000 - AP937)</f>
        <v>0</v>
      </c>
      <c r="AO937">
        <v>20.16248157575204</v>
      </c>
      <c r="AP937">
        <v>23.83968303030302</v>
      </c>
      <c r="AQ937">
        <v>0.02445187686307714</v>
      </c>
      <c r="AR937">
        <v>84.68827923057005</v>
      </c>
      <c r="AS937">
        <v>7</v>
      </c>
      <c r="AT937">
        <v>1</v>
      </c>
      <c r="AU937">
        <f>IF(AS937*$H$13&gt;=AW937,1.0,(AW937/(AW937-AS937*$H$13)))</f>
        <v>0</v>
      </c>
      <c r="AV937">
        <f>(AU937-1)*100</f>
        <v>0</v>
      </c>
      <c r="AW937">
        <f>MAX(0,($B$13+$C$13*DP937)/(1+$D$13*DP937)*DI937/(DK937+273)*$E$13)</f>
        <v>0</v>
      </c>
      <c r="AX937" t="s">
        <v>417</v>
      </c>
      <c r="AY937" t="s">
        <v>417</v>
      </c>
      <c r="AZ937">
        <v>0</v>
      </c>
      <c r="BA937">
        <v>0</v>
      </c>
      <c r="BB937">
        <f>1-AZ937/BA937</f>
        <v>0</v>
      </c>
      <c r="BC937">
        <v>0</v>
      </c>
      <c r="BD937" t="s">
        <v>417</v>
      </c>
      <c r="BE937" t="s">
        <v>417</v>
      </c>
      <c r="BF937">
        <v>0</v>
      </c>
      <c r="BG937">
        <v>0</v>
      </c>
      <c r="BH937">
        <f>1-BF937/BG937</f>
        <v>0</v>
      </c>
      <c r="BI937">
        <v>0.5</v>
      </c>
      <c r="BJ937">
        <f>CS937</f>
        <v>0</v>
      </c>
      <c r="BK937">
        <f>L937</f>
        <v>0</v>
      </c>
      <c r="BL937">
        <f>BH937*BI937*BJ937</f>
        <v>0</v>
      </c>
      <c r="BM937">
        <f>(BK937-BC937)/BJ937</f>
        <v>0</v>
      </c>
      <c r="BN937">
        <f>(BA937-BG937)/BG937</f>
        <v>0</v>
      </c>
      <c r="BO937">
        <f>AZ937/(BB937+AZ937/BG937)</f>
        <v>0</v>
      </c>
      <c r="BP937" t="s">
        <v>417</v>
      </c>
      <c r="BQ937">
        <v>0</v>
      </c>
      <c r="BR937">
        <f>IF(BQ937&lt;&gt;0, BQ937, BO937)</f>
        <v>0</v>
      </c>
      <c r="BS937">
        <f>1-BR937/BG937</f>
        <v>0</v>
      </c>
      <c r="BT937">
        <f>(BG937-BF937)/(BG937-BR937)</f>
        <v>0</v>
      </c>
      <c r="BU937">
        <f>(BA937-BG937)/(BA937-BR937)</f>
        <v>0</v>
      </c>
      <c r="BV937">
        <f>(BG937-BF937)/(BG937-AZ937)</f>
        <v>0</v>
      </c>
      <c r="BW937">
        <f>(BA937-BG937)/(BA937-AZ937)</f>
        <v>0</v>
      </c>
      <c r="BX937">
        <f>(BT937*BR937/BF937)</f>
        <v>0</v>
      </c>
      <c r="BY937">
        <f>(1-BX937)</f>
        <v>0</v>
      </c>
      <c r="BZ937">
        <v>1394</v>
      </c>
      <c r="CA937">
        <v>300</v>
      </c>
      <c r="CB937">
        <v>300</v>
      </c>
      <c r="CC937">
        <v>300</v>
      </c>
      <c r="CD937">
        <v>10389.3</v>
      </c>
      <c r="CE937">
        <v>1221.96</v>
      </c>
      <c r="CF937">
        <v>-0.00688733</v>
      </c>
      <c r="CG937">
        <v>0.34</v>
      </c>
      <c r="CH937" t="s">
        <v>417</v>
      </c>
      <c r="CI937" t="s">
        <v>417</v>
      </c>
      <c r="CJ937" t="s">
        <v>417</v>
      </c>
      <c r="CK937" t="s">
        <v>417</v>
      </c>
      <c r="CL937" t="s">
        <v>417</v>
      </c>
      <c r="CM937" t="s">
        <v>417</v>
      </c>
      <c r="CN937" t="s">
        <v>417</v>
      </c>
      <c r="CO937" t="s">
        <v>417</v>
      </c>
      <c r="CP937" t="s">
        <v>417</v>
      </c>
      <c r="CQ937" t="s">
        <v>417</v>
      </c>
      <c r="CR937">
        <f>$B$11*DQ937+$C$11*DR937+$F$11*EC937*(1-EF937)</f>
        <v>0</v>
      </c>
      <c r="CS937">
        <f>CR937*CT937</f>
        <v>0</v>
      </c>
      <c r="CT937">
        <f>($B$11*$D$9+$C$11*$D$9+$F$11*((EP937+EH937)/MAX(EP937+EH937+EQ937, 0.1)*$I$9+EQ937/MAX(EP937+EH937+EQ937, 0.1)*$J$9))/($B$11+$C$11+$F$11)</f>
        <v>0</v>
      </c>
      <c r="CU937">
        <f>($B$11*$K$9+$C$11*$K$9+$F$11*((EP937+EH937)/MAX(EP937+EH937+EQ937, 0.1)*$P$9+EQ937/MAX(EP937+EH937+EQ937, 0.1)*$Q$9))/($B$11+$C$11+$F$11)</f>
        <v>0</v>
      </c>
      <c r="CV937">
        <v>6</v>
      </c>
      <c r="CW937">
        <v>0.5</v>
      </c>
      <c r="CX937" t="s">
        <v>418</v>
      </c>
      <c r="CY937">
        <v>2</v>
      </c>
      <c r="CZ937" t="b">
        <v>1</v>
      </c>
      <c r="DA937">
        <v>1658954721.214286</v>
      </c>
      <c r="DB937">
        <v>864.5271071428571</v>
      </c>
      <c r="DC937">
        <v>910.7917142857142</v>
      </c>
      <c r="DD937">
        <v>23.70872857142857</v>
      </c>
      <c r="DE937">
        <v>19.991525</v>
      </c>
      <c r="DF937">
        <v>868.1038571428571</v>
      </c>
      <c r="DG937">
        <v>23.79473571428571</v>
      </c>
      <c r="DH937">
        <v>500.0496785714286</v>
      </c>
      <c r="DI937">
        <v>90.33834999999999</v>
      </c>
      <c r="DJ937">
        <v>0.0999909857142857</v>
      </c>
      <c r="DK937">
        <v>27.20460357142857</v>
      </c>
      <c r="DL937">
        <v>27.43184642857143</v>
      </c>
      <c r="DM937">
        <v>999.9000000000002</v>
      </c>
      <c r="DN937">
        <v>0</v>
      </c>
      <c r="DO937">
        <v>0</v>
      </c>
      <c r="DP937">
        <v>9998.821785714286</v>
      </c>
      <c r="DQ937">
        <v>0</v>
      </c>
      <c r="DR937">
        <v>11.2415</v>
      </c>
      <c r="DS937">
        <v>-46.26463214285714</v>
      </c>
      <c r="DT937">
        <v>885.5227857142858</v>
      </c>
      <c r="DU937">
        <v>929.3739642857145</v>
      </c>
      <c r="DV937">
        <v>3.717210714285714</v>
      </c>
      <c r="DW937">
        <v>910.7917142857142</v>
      </c>
      <c r="DX937">
        <v>19.991525</v>
      </c>
      <c r="DY937">
        <v>2.141807857142857</v>
      </c>
      <c r="DZ937">
        <v>1.806001071428571</v>
      </c>
      <c r="EA937">
        <v>18.53349285714286</v>
      </c>
      <c r="EB937">
        <v>15.83830714285714</v>
      </c>
      <c r="EC937">
        <v>2000.019285714285</v>
      </c>
      <c r="ED937">
        <v>0.9799950357142857</v>
      </c>
      <c r="EE937">
        <v>0.02000456428571428</v>
      </c>
      <c r="EF937">
        <v>0</v>
      </c>
      <c r="EG937">
        <v>594.6502142857142</v>
      </c>
      <c r="EH937">
        <v>5.00097</v>
      </c>
      <c r="EI937">
        <v>11966.27857142857</v>
      </c>
      <c r="EJ937">
        <v>16707.7</v>
      </c>
      <c r="EK937">
        <v>39.5597857142857</v>
      </c>
      <c r="EL937">
        <v>39.68699999999999</v>
      </c>
      <c r="EM937">
        <v>39.49775</v>
      </c>
      <c r="EN937">
        <v>39.46849999999999</v>
      </c>
      <c r="EO937">
        <v>40.09575</v>
      </c>
      <c r="EP937">
        <v>1955.108571428572</v>
      </c>
      <c r="EQ937">
        <v>39.91035714285714</v>
      </c>
      <c r="ER937">
        <v>0</v>
      </c>
      <c r="ES937">
        <v>5523</v>
      </c>
      <c r="ET937">
        <v>0</v>
      </c>
      <c r="EU937">
        <v>594.6674615384616</v>
      </c>
      <c r="EV937">
        <v>4.015179488273589</v>
      </c>
      <c r="EW937">
        <v>63.71965815587332</v>
      </c>
      <c r="EX937">
        <v>11966.46153846154</v>
      </c>
      <c r="EY937">
        <v>15</v>
      </c>
      <c r="EZ937">
        <v>1658949246.1</v>
      </c>
      <c r="FA937" t="s">
        <v>1397</v>
      </c>
      <c r="FB937">
        <v>1658949228.6</v>
      </c>
      <c r="FC937">
        <v>1658949246.1</v>
      </c>
      <c r="FD937">
        <v>1</v>
      </c>
      <c r="FE937">
        <v>1.075</v>
      </c>
      <c r="FF937">
        <v>0.018</v>
      </c>
      <c r="FG937">
        <v>-2.327</v>
      </c>
      <c r="FH937">
        <v>-0.178</v>
      </c>
      <c r="FI937">
        <v>420</v>
      </c>
      <c r="FJ937">
        <v>13</v>
      </c>
      <c r="FK937">
        <v>0.09</v>
      </c>
      <c r="FL937">
        <v>0.02</v>
      </c>
      <c r="FM937">
        <v>-46.13142195121952</v>
      </c>
      <c r="FN937">
        <v>-2.393655052264879</v>
      </c>
      <c r="FO937">
        <v>0.2459376685975885</v>
      </c>
      <c r="FP937">
        <v>0</v>
      </c>
      <c r="FQ937">
        <v>594.473</v>
      </c>
      <c r="FR937">
        <v>3.343896104702485</v>
      </c>
      <c r="FS937">
        <v>0.3938968213661428</v>
      </c>
      <c r="FT937">
        <v>0</v>
      </c>
      <c r="FU937">
        <v>3.784329756097561</v>
      </c>
      <c r="FV937">
        <v>-1.301973240418101</v>
      </c>
      <c r="FW937">
        <v>0.1401771675066393</v>
      </c>
      <c r="FX937">
        <v>0</v>
      </c>
      <c r="FY937">
        <v>0</v>
      </c>
      <c r="FZ937">
        <v>3</v>
      </c>
      <c r="GA937" t="s">
        <v>439</v>
      </c>
      <c r="GB937">
        <v>2.98366</v>
      </c>
      <c r="GC937">
        <v>2.71559</v>
      </c>
      <c r="GD937">
        <v>0.160512</v>
      </c>
      <c r="GE937">
        <v>0.163862</v>
      </c>
      <c r="GF937">
        <v>0.107002</v>
      </c>
      <c r="GG937">
        <v>0.0934055</v>
      </c>
      <c r="GH937">
        <v>26632.8</v>
      </c>
      <c r="GI937">
        <v>26628.4</v>
      </c>
      <c r="GJ937">
        <v>29482.2</v>
      </c>
      <c r="GK937">
        <v>29450.2</v>
      </c>
      <c r="GL937">
        <v>34871.7</v>
      </c>
      <c r="GM937">
        <v>35494.9</v>
      </c>
      <c r="GN937">
        <v>41527.3</v>
      </c>
      <c r="GO937">
        <v>41969.2</v>
      </c>
      <c r="GP937">
        <v>1.9373</v>
      </c>
      <c r="GQ937">
        <v>1.9161</v>
      </c>
      <c r="GR937">
        <v>0.125542</v>
      </c>
      <c r="GS937">
        <v>0</v>
      </c>
      <c r="GT937">
        <v>25.361</v>
      </c>
      <c r="GU937">
        <v>999.9</v>
      </c>
      <c r="GV937">
        <v>50</v>
      </c>
      <c r="GW937">
        <v>31.5</v>
      </c>
      <c r="GX937">
        <v>25.6884</v>
      </c>
      <c r="GY937">
        <v>63.0337</v>
      </c>
      <c r="GZ937">
        <v>33.6659</v>
      </c>
      <c r="HA937">
        <v>1</v>
      </c>
      <c r="HB937">
        <v>-0.0982698</v>
      </c>
      <c r="HC937">
        <v>0.222334</v>
      </c>
      <c r="HD937">
        <v>20.3329</v>
      </c>
      <c r="HE937">
        <v>5.21714</v>
      </c>
      <c r="HF937">
        <v>12.0099</v>
      </c>
      <c r="HG937">
        <v>4.98915</v>
      </c>
      <c r="HH937">
        <v>3.28848</v>
      </c>
      <c r="HI937">
        <v>9999</v>
      </c>
      <c r="HJ937">
        <v>9999</v>
      </c>
      <c r="HK937">
        <v>9999</v>
      </c>
      <c r="HL937">
        <v>158.3</v>
      </c>
      <c r="HM937">
        <v>1.86745</v>
      </c>
      <c r="HN937">
        <v>1.86646</v>
      </c>
      <c r="HO937">
        <v>1.86584</v>
      </c>
      <c r="HP937">
        <v>1.86584</v>
      </c>
      <c r="HQ937">
        <v>1.86768</v>
      </c>
      <c r="HR937">
        <v>1.87013</v>
      </c>
      <c r="HS937">
        <v>1.86875</v>
      </c>
      <c r="HT937">
        <v>1.87026</v>
      </c>
      <c r="HU937">
        <v>0</v>
      </c>
      <c r="HV937">
        <v>0</v>
      </c>
      <c r="HW937">
        <v>0</v>
      </c>
      <c r="HX937">
        <v>0</v>
      </c>
      <c r="HY937" t="s">
        <v>421</v>
      </c>
      <c r="HZ937" t="s">
        <v>422</v>
      </c>
      <c r="IA937" t="s">
        <v>423</v>
      </c>
      <c r="IB937" t="s">
        <v>423</v>
      </c>
      <c r="IC937" t="s">
        <v>423</v>
      </c>
      <c r="ID937" t="s">
        <v>423</v>
      </c>
      <c r="IE937">
        <v>0</v>
      </c>
      <c r="IF937">
        <v>100</v>
      </c>
      <c r="IG937">
        <v>100</v>
      </c>
      <c r="IH937">
        <v>-3.646</v>
      </c>
      <c r="II937">
        <v>-0.0849</v>
      </c>
      <c r="IJ937">
        <v>-0.9279119013753974</v>
      </c>
      <c r="IK937">
        <v>-0.003643892653284941</v>
      </c>
      <c r="IL937">
        <v>8.948238347276123E-07</v>
      </c>
      <c r="IM937">
        <v>-2.445980282225029E-10</v>
      </c>
      <c r="IN937">
        <v>-0.1764634167570225</v>
      </c>
      <c r="IO937">
        <v>-0.01042730378795286</v>
      </c>
      <c r="IP937">
        <v>0.00100284695746963</v>
      </c>
      <c r="IQ937">
        <v>-1.701466411570297E-05</v>
      </c>
      <c r="IR937">
        <v>2</v>
      </c>
      <c r="IS937">
        <v>2310</v>
      </c>
      <c r="IT937">
        <v>1</v>
      </c>
      <c r="IU937">
        <v>25</v>
      </c>
      <c r="IV937">
        <v>91.7</v>
      </c>
      <c r="IW937">
        <v>91.40000000000001</v>
      </c>
      <c r="IX937">
        <v>2.0105</v>
      </c>
      <c r="IY937">
        <v>2.20947</v>
      </c>
      <c r="IZ937">
        <v>1.39771</v>
      </c>
      <c r="JA937">
        <v>2.34863</v>
      </c>
      <c r="JB937">
        <v>1.49536</v>
      </c>
      <c r="JC937">
        <v>2.34863</v>
      </c>
      <c r="JD937">
        <v>36.1989</v>
      </c>
      <c r="JE937">
        <v>24.1663</v>
      </c>
      <c r="JF937">
        <v>18</v>
      </c>
      <c r="JG937">
        <v>502.834</v>
      </c>
      <c r="JH937">
        <v>445.337</v>
      </c>
      <c r="JI937">
        <v>25.0001</v>
      </c>
      <c r="JJ937">
        <v>26.1741</v>
      </c>
      <c r="JK937">
        <v>30.0003</v>
      </c>
      <c r="JL937">
        <v>26.1411</v>
      </c>
      <c r="JM937">
        <v>26.0813</v>
      </c>
      <c r="JN937">
        <v>40.2526</v>
      </c>
      <c r="JO937">
        <v>25.8153</v>
      </c>
      <c r="JP937">
        <v>72.47920000000001</v>
      </c>
      <c r="JQ937">
        <v>25</v>
      </c>
      <c r="JR937">
        <v>954.811</v>
      </c>
      <c r="JS937">
        <v>20.2224</v>
      </c>
      <c r="JT937">
        <v>100.819</v>
      </c>
      <c r="JU937">
        <v>100.794</v>
      </c>
    </row>
    <row r="938" spans="1:281">
      <c r="A938">
        <v>922</v>
      </c>
      <c r="B938">
        <v>1658954734</v>
      </c>
      <c r="C938">
        <v>13096</v>
      </c>
      <c r="D938" t="s">
        <v>2282</v>
      </c>
      <c r="E938" t="s">
        <v>2283</v>
      </c>
      <c r="F938">
        <v>5</v>
      </c>
      <c r="G938" t="s">
        <v>2169</v>
      </c>
      <c r="H938" t="s">
        <v>416</v>
      </c>
      <c r="I938">
        <v>1658954726.5</v>
      </c>
      <c r="J938">
        <f>(K938)/1000</f>
        <v>0</v>
      </c>
      <c r="K938">
        <f>IF(CZ938, AN938, AH938)</f>
        <v>0</v>
      </c>
      <c r="L938">
        <f>IF(CZ938, AI938, AG938)</f>
        <v>0</v>
      </c>
      <c r="M938">
        <f>DB938 - IF(AU938&gt;1, L938*CV938*100.0/(AW938*DP938), 0)</f>
        <v>0</v>
      </c>
      <c r="N938">
        <f>((T938-J938/2)*M938-L938)/(T938+J938/2)</f>
        <v>0</v>
      </c>
      <c r="O938">
        <f>N938*(DI938+DJ938)/1000.0</f>
        <v>0</v>
      </c>
      <c r="P938">
        <f>(DB938 - IF(AU938&gt;1, L938*CV938*100.0/(AW938*DP938), 0))*(DI938+DJ938)/1000.0</f>
        <v>0</v>
      </c>
      <c r="Q938">
        <f>2.0/((1/S938-1/R938)+SIGN(S938)*SQRT((1/S938-1/R938)*(1/S938-1/R938) + 4*CW938/((CW938+1)*(CW938+1))*(2*1/S938*1/R938-1/R938*1/R938)))</f>
        <v>0</v>
      </c>
      <c r="R938">
        <f>IF(LEFT(CX938,1)&lt;&gt;"0",IF(LEFT(CX938,1)="1",3.0,CY938),$D$5+$E$5*(DP938*DI938/($K$5*1000))+$F$5*(DP938*DI938/($K$5*1000))*MAX(MIN(CV938,$J$5),$I$5)*MAX(MIN(CV938,$J$5),$I$5)+$G$5*MAX(MIN(CV938,$J$5),$I$5)*(DP938*DI938/($K$5*1000))+$H$5*(DP938*DI938/($K$5*1000))*(DP938*DI938/($K$5*1000)))</f>
        <v>0</v>
      </c>
      <c r="S938">
        <f>J938*(1000-(1000*0.61365*exp(17.502*W938/(240.97+W938))/(DI938+DJ938)+DD938)/2)/(1000*0.61365*exp(17.502*W938/(240.97+W938))/(DI938+DJ938)-DD938)</f>
        <v>0</v>
      </c>
      <c r="T938">
        <f>1/((CW938+1)/(Q938/1.6)+1/(R938/1.37)) + CW938/((CW938+1)/(Q938/1.6) + CW938/(R938/1.37))</f>
        <v>0</v>
      </c>
      <c r="U938">
        <f>(CR938*CU938)</f>
        <v>0</v>
      </c>
      <c r="V938">
        <f>(DK938+(U938+2*0.95*5.67E-8*(((DK938+$B$7)+273)^4-(DK938+273)^4)-44100*J938)/(1.84*29.3*R938+8*0.95*5.67E-8*(DK938+273)^3))</f>
        <v>0</v>
      </c>
      <c r="W938">
        <f>($C$7*DL938+$D$7*DM938+$E$7*V938)</f>
        <v>0</v>
      </c>
      <c r="X938">
        <f>0.61365*exp(17.502*W938/(240.97+W938))</f>
        <v>0</v>
      </c>
      <c r="Y938">
        <f>(Z938/AA938*100)</f>
        <v>0</v>
      </c>
      <c r="Z938">
        <f>DD938*(DI938+DJ938)/1000</f>
        <v>0</v>
      </c>
      <c r="AA938">
        <f>0.61365*exp(17.502*DK938/(240.97+DK938))</f>
        <v>0</v>
      </c>
      <c r="AB938">
        <f>(X938-DD938*(DI938+DJ938)/1000)</f>
        <v>0</v>
      </c>
      <c r="AC938">
        <f>(-J938*44100)</f>
        <v>0</v>
      </c>
      <c r="AD938">
        <f>2*29.3*R938*0.92*(DK938-W938)</f>
        <v>0</v>
      </c>
      <c r="AE938">
        <f>2*0.95*5.67E-8*(((DK938+$B$7)+273)^4-(W938+273)^4)</f>
        <v>0</v>
      </c>
      <c r="AF938">
        <f>U938+AE938+AC938+AD938</f>
        <v>0</v>
      </c>
      <c r="AG938">
        <f>DH938*AU938*(DC938-DB938*(1000-AU938*DE938)/(1000-AU938*DD938))/(100*CV938)</f>
        <v>0</v>
      </c>
      <c r="AH938">
        <f>1000*DH938*AU938*(DD938-DE938)/(100*CV938*(1000-AU938*DD938))</f>
        <v>0</v>
      </c>
      <c r="AI938">
        <f>(AJ938 - AK938 - DI938*1E3/(8.314*(DK938+273.15)) * AM938/DH938 * AL938) * DH938/(100*CV938) * (1000 - DE938)/1000</f>
        <v>0</v>
      </c>
      <c r="AJ938">
        <v>963.7141660588619</v>
      </c>
      <c r="AK938">
        <v>927.3543818181821</v>
      </c>
      <c r="AL938">
        <v>3.361023693949576</v>
      </c>
      <c r="AM938">
        <v>65.19830144557284</v>
      </c>
      <c r="AN938">
        <f>(AP938 - AO938 + DI938*1E3/(8.314*(DK938+273.15)) * AR938/DH938 * AQ938) * DH938/(100*CV938) * 1000/(1000 - AP938)</f>
        <v>0</v>
      </c>
      <c r="AO938">
        <v>20.18074361947991</v>
      </c>
      <c r="AP938">
        <v>23.89045212121211</v>
      </c>
      <c r="AQ938">
        <v>0.0120849839995169</v>
      </c>
      <c r="AR938">
        <v>84.68827923057005</v>
      </c>
      <c r="AS938">
        <v>7</v>
      </c>
      <c r="AT938">
        <v>1</v>
      </c>
      <c r="AU938">
        <f>IF(AS938*$H$13&gt;=AW938,1.0,(AW938/(AW938-AS938*$H$13)))</f>
        <v>0</v>
      </c>
      <c r="AV938">
        <f>(AU938-1)*100</f>
        <v>0</v>
      </c>
      <c r="AW938">
        <f>MAX(0,($B$13+$C$13*DP938)/(1+$D$13*DP938)*DI938/(DK938+273)*$E$13)</f>
        <v>0</v>
      </c>
      <c r="AX938" t="s">
        <v>417</v>
      </c>
      <c r="AY938" t="s">
        <v>417</v>
      </c>
      <c r="AZ938">
        <v>0</v>
      </c>
      <c r="BA938">
        <v>0</v>
      </c>
      <c r="BB938">
        <f>1-AZ938/BA938</f>
        <v>0</v>
      </c>
      <c r="BC938">
        <v>0</v>
      </c>
      <c r="BD938" t="s">
        <v>417</v>
      </c>
      <c r="BE938" t="s">
        <v>417</v>
      </c>
      <c r="BF938">
        <v>0</v>
      </c>
      <c r="BG938">
        <v>0</v>
      </c>
      <c r="BH938">
        <f>1-BF938/BG938</f>
        <v>0</v>
      </c>
      <c r="BI938">
        <v>0.5</v>
      </c>
      <c r="BJ938">
        <f>CS938</f>
        <v>0</v>
      </c>
      <c r="BK938">
        <f>L938</f>
        <v>0</v>
      </c>
      <c r="BL938">
        <f>BH938*BI938*BJ938</f>
        <v>0</v>
      </c>
      <c r="BM938">
        <f>(BK938-BC938)/BJ938</f>
        <v>0</v>
      </c>
      <c r="BN938">
        <f>(BA938-BG938)/BG938</f>
        <v>0</v>
      </c>
      <c r="BO938">
        <f>AZ938/(BB938+AZ938/BG938)</f>
        <v>0</v>
      </c>
      <c r="BP938" t="s">
        <v>417</v>
      </c>
      <c r="BQ938">
        <v>0</v>
      </c>
      <c r="BR938">
        <f>IF(BQ938&lt;&gt;0, BQ938, BO938)</f>
        <v>0</v>
      </c>
      <c r="BS938">
        <f>1-BR938/BG938</f>
        <v>0</v>
      </c>
      <c r="BT938">
        <f>(BG938-BF938)/(BG938-BR938)</f>
        <v>0</v>
      </c>
      <c r="BU938">
        <f>(BA938-BG938)/(BA938-BR938)</f>
        <v>0</v>
      </c>
      <c r="BV938">
        <f>(BG938-BF938)/(BG938-AZ938)</f>
        <v>0</v>
      </c>
      <c r="BW938">
        <f>(BA938-BG938)/(BA938-AZ938)</f>
        <v>0</v>
      </c>
      <c r="BX938">
        <f>(BT938*BR938/BF938)</f>
        <v>0</v>
      </c>
      <c r="BY938">
        <f>(1-BX938)</f>
        <v>0</v>
      </c>
      <c r="BZ938">
        <v>1394</v>
      </c>
      <c r="CA938">
        <v>300</v>
      </c>
      <c r="CB938">
        <v>300</v>
      </c>
      <c r="CC938">
        <v>300</v>
      </c>
      <c r="CD938">
        <v>10389.3</v>
      </c>
      <c r="CE938">
        <v>1221.96</v>
      </c>
      <c r="CF938">
        <v>-0.00688733</v>
      </c>
      <c r="CG938">
        <v>0.34</v>
      </c>
      <c r="CH938" t="s">
        <v>417</v>
      </c>
      <c r="CI938" t="s">
        <v>417</v>
      </c>
      <c r="CJ938" t="s">
        <v>417</v>
      </c>
      <c r="CK938" t="s">
        <v>417</v>
      </c>
      <c r="CL938" t="s">
        <v>417</v>
      </c>
      <c r="CM938" t="s">
        <v>417</v>
      </c>
      <c r="CN938" t="s">
        <v>417</v>
      </c>
      <c r="CO938" t="s">
        <v>417</v>
      </c>
      <c r="CP938" t="s">
        <v>417</v>
      </c>
      <c r="CQ938" t="s">
        <v>417</v>
      </c>
      <c r="CR938">
        <f>$B$11*DQ938+$C$11*DR938+$F$11*EC938*(1-EF938)</f>
        <v>0</v>
      </c>
      <c r="CS938">
        <f>CR938*CT938</f>
        <v>0</v>
      </c>
      <c r="CT938">
        <f>($B$11*$D$9+$C$11*$D$9+$F$11*((EP938+EH938)/MAX(EP938+EH938+EQ938, 0.1)*$I$9+EQ938/MAX(EP938+EH938+EQ938, 0.1)*$J$9))/($B$11+$C$11+$F$11)</f>
        <v>0</v>
      </c>
      <c r="CU938">
        <f>($B$11*$K$9+$C$11*$K$9+$F$11*((EP938+EH938)/MAX(EP938+EH938+EQ938, 0.1)*$P$9+EQ938/MAX(EP938+EH938+EQ938, 0.1)*$Q$9))/($B$11+$C$11+$F$11)</f>
        <v>0</v>
      </c>
      <c r="CV938">
        <v>6</v>
      </c>
      <c r="CW938">
        <v>0.5</v>
      </c>
      <c r="CX938" t="s">
        <v>418</v>
      </c>
      <c r="CY938">
        <v>2</v>
      </c>
      <c r="CZ938" t="b">
        <v>1</v>
      </c>
      <c r="DA938">
        <v>1658954726.5</v>
      </c>
      <c r="DB938">
        <v>882.0434814814814</v>
      </c>
      <c r="DC938">
        <v>928.3865185185184</v>
      </c>
      <c r="DD938">
        <v>23.78808518518518</v>
      </c>
      <c r="DE938">
        <v>20.13595925925926</v>
      </c>
      <c r="DF938">
        <v>885.6665185185184</v>
      </c>
      <c r="DG938">
        <v>23.87343333333333</v>
      </c>
      <c r="DH938">
        <v>500.046925925926</v>
      </c>
      <c r="DI938">
        <v>90.33810370370368</v>
      </c>
      <c r="DJ938">
        <v>0.1000130037037037</v>
      </c>
      <c r="DK938">
        <v>27.21916296296297</v>
      </c>
      <c r="DL938">
        <v>27.41850740740741</v>
      </c>
      <c r="DM938">
        <v>999.9000000000001</v>
      </c>
      <c r="DN938">
        <v>0</v>
      </c>
      <c r="DO938">
        <v>0</v>
      </c>
      <c r="DP938">
        <v>10003.56333333333</v>
      </c>
      <c r="DQ938">
        <v>0</v>
      </c>
      <c r="DR938">
        <v>11.23745555555556</v>
      </c>
      <c r="DS938">
        <v>-46.34313703703703</v>
      </c>
      <c r="DT938">
        <v>903.5380370370369</v>
      </c>
      <c r="DU938">
        <v>947.4655555555555</v>
      </c>
      <c r="DV938">
        <v>3.652120740740741</v>
      </c>
      <c r="DW938">
        <v>928.3865185185184</v>
      </c>
      <c r="DX938">
        <v>20.13595925925926</v>
      </c>
      <c r="DY938">
        <v>2.148970740740741</v>
      </c>
      <c r="DZ938">
        <v>1.819044074074074</v>
      </c>
      <c r="EA938">
        <v>18.5868</v>
      </c>
      <c r="EB938">
        <v>15.95133703703704</v>
      </c>
      <c r="EC938">
        <v>2000.014814814815</v>
      </c>
      <c r="ED938">
        <v>0.9799945555555557</v>
      </c>
      <c r="EE938">
        <v>0.02000504444444444</v>
      </c>
      <c r="EF938">
        <v>0</v>
      </c>
      <c r="EG938">
        <v>594.9573703703704</v>
      </c>
      <c r="EH938">
        <v>5.00097</v>
      </c>
      <c r="EI938">
        <v>11971.62592592593</v>
      </c>
      <c r="EJ938">
        <v>16707.67407407408</v>
      </c>
      <c r="EK938">
        <v>39.54362962962963</v>
      </c>
      <c r="EL938">
        <v>39.68699999999999</v>
      </c>
      <c r="EM938">
        <v>39.47666666666666</v>
      </c>
      <c r="EN938">
        <v>39.44633333333333</v>
      </c>
      <c r="EO938">
        <v>40.07366666666666</v>
      </c>
      <c r="EP938">
        <v>1955.103703703704</v>
      </c>
      <c r="EQ938">
        <v>39.91074074074074</v>
      </c>
      <c r="ER938">
        <v>0</v>
      </c>
      <c r="ES938">
        <v>5527.799999952316</v>
      </c>
      <c r="ET938">
        <v>0</v>
      </c>
      <c r="EU938">
        <v>594.9635000000001</v>
      </c>
      <c r="EV938">
        <v>2.976034184141391</v>
      </c>
      <c r="EW938">
        <v>54.87179482055492</v>
      </c>
      <c r="EX938">
        <v>11971.37692307692</v>
      </c>
      <c r="EY938">
        <v>15</v>
      </c>
      <c r="EZ938">
        <v>1658949246.1</v>
      </c>
      <c r="FA938" t="s">
        <v>1397</v>
      </c>
      <c r="FB938">
        <v>1658949228.6</v>
      </c>
      <c r="FC938">
        <v>1658949246.1</v>
      </c>
      <c r="FD938">
        <v>1</v>
      </c>
      <c r="FE938">
        <v>1.075</v>
      </c>
      <c r="FF938">
        <v>0.018</v>
      </c>
      <c r="FG938">
        <v>-2.327</v>
      </c>
      <c r="FH938">
        <v>-0.178</v>
      </c>
      <c r="FI938">
        <v>420</v>
      </c>
      <c r="FJ938">
        <v>13</v>
      </c>
      <c r="FK938">
        <v>0.09</v>
      </c>
      <c r="FL938">
        <v>0.02</v>
      </c>
      <c r="FM938">
        <v>-46.25349512195122</v>
      </c>
      <c r="FN938">
        <v>-1.105526132404228</v>
      </c>
      <c r="FO938">
        <v>0.2067911765717095</v>
      </c>
      <c r="FP938">
        <v>0</v>
      </c>
      <c r="FQ938">
        <v>594.8017647058823</v>
      </c>
      <c r="FR938">
        <v>3.588265853421289</v>
      </c>
      <c r="FS938">
        <v>0.4136881504384093</v>
      </c>
      <c r="FT938">
        <v>0</v>
      </c>
      <c r="FU938">
        <v>3.713215609756098</v>
      </c>
      <c r="FV938">
        <v>-0.6991254355400769</v>
      </c>
      <c r="FW938">
        <v>0.1072261089212151</v>
      </c>
      <c r="FX938">
        <v>0</v>
      </c>
      <c r="FY938">
        <v>0</v>
      </c>
      <c r="FZ938">
        <v>3</v>
      </c>
      <c r="GA938" t="s">
        <v>439</v>
      </c>
      <c r="GB938">
        <v>2.98355</v>
      </c>
      <c r="GC938">
        <v>2.71586</v>
      </c>
      <c r="GD938">
        <v>0.162441</v>
      </c>
      <c r="GE938">
        <v>0.165684</v>
      </c>
      <c r="GF938">
        <v>0.107148</v>
      </c>
      <c r="GG938">
        <v>0.0934296</v>
      </c>
      <c r="GH938">
        <v>26571.4</v>
      </c>
      <c r="GI938">
        <v>26569.9</v>
      </c>
      <c r="GJ938">
        <v>29482</v>
      </c>
      <c r="GK938">
        <v>29449.7</v>
      </c>
      <c r="GL938">
        <v>34865.7</v>
      </c>
      <c r="GM938">
        <v>35493.4</v>
      </c>
      <c r="GN938">
        <v>41527</v>
      </c>
      <c r="GO938">
        <v>41968.5</v>
      </c>
      <c r="GP938">
        <v>1.93705</v>
      </c>
      <c r="GQ938">
        <v>1.9161</v>
      </c>
      <c r="GR938">
        <v>0.126474</v>
      </c>
      <c r="GS938">
        <v>0</v>
      </c>
      <c r="GT938">
        <v>25.361</v>
      </c>
      <c r="GU938">
        <v>999.9</v>
      </c>
      <c r="GV938">
        <v>50</v>
      </c>
      <c r="GW938">
        <v>31.5</v>
      </c>
      <c r="GX938">
        <v>25.6915</v>
      </c>
      <c r="GY938">
        <v>63.1037</v>
      </c>
      <c r="GZ938">
        <v>33.8622</v>
      </c>
      <c r="HA938">
        <v>1</v>
      </c>
      <c r="HB938">
        <v>-0.0979802</v>
      </c>
      <c r="HC938">
        <v>0.223892</v>
      </c>
      <c r="HD938">
        <v>20.3328</v>
      </c>
      <c r="HE938">
        <v>5.21819</v>
      </c>
      <c r="HF938">
        <v>12.0099</v>
      </c>
      <c r="HG938">
        <v>4.9891</v>
      </c>
      <c r="HH938">
        <v>3.28863</v>
      </c>
      <c r="HI938">
        <v>9999</v>
      </c>
      <c r="HJ938">
        <v>9999</v>
      </c>
      <c r="HK938">
        <v>9999</v>
      </c>
      <c r="HL938">
        <v>158.3</v>
      </c>
      <c r="HM938">
        <v>1.86744</v>
      </c>
      <c r="HN938">
        <v>1.86646</v>
      </c>
      <c r="HO938">
        <v>1.86585</v>
      </c>
      <c r="HP938">
        <v>1.86584</v>
      </c>
      <c r="HQ938">
        <v>1.86768</v>
      </c>
      <c r="HR938">
        <v>1.87012</v>
      </c>
      <c r="HS938">
        <v>1.86874</v>
      </c>
      <c r="HT938">
        <v>1.87024</v>
      </c>
      <c r="HU938">
        <v>0</v>
      </c>
      <c r="HV938">
        <v>0</v>
      </c>
      <c r="HW938">
        <v>0</v>
      </c>
      <c r="HX938">
        <v>0</v>
      </c>
      <c r="HY938" t="s">
        <v>421</v>
      </c>
      <c r="HZ938" t="s">
        <v>422</v>
      </c>
      <c r="IA938" t="s">
        <v>423</v>
      </c>
      <c r="IB938" t="s">
        <v>423</v>
      </c>
      <c r="IC938" t="s">
        <v>423</v>
      </c>
      <c r="ID938" t="s">
        <v>423</v>
      </c>
      <c r="IE938">
        <v>0</v>
      </c>
      <c r="IF938">
        <v>100</v>
      </c>
      <c r="IG938">
        <v>100</v>
      </c>
      <c r="IH938">
        <v>-3.688</v>
      </c>
      <c r="II938">
        <v>-0.08450000000000001</v>
      </c>
      <c r="IJ938">
        <v>-0.9279119013753974</v>
      </c>
      <c r="IK938">
        <v>-0.003643892653284941</v>
      </c>
      <c r="IL938">
        <v>8.948238347276123E-07</v>
      </c>
      <c r="IM938">
        <v>-2.445980282225029E-10</v>
      </c>
      <c r="IN938">
        <v>-0.1764634167570225</v>
      </c>
      <c r="IO938">
        <v>-0.01042730378795286</v>
      </c>
      <c r="IP938">
        <v>0.00100284695746963</v>
      </c>
      <c r="IQ938">
        <v>-1.701466411570297E-05</v>
      </c>
      <c r="IR938">
        <v>2</v>
      </c>
      <c r="IS938">
        <v>2310</v>
      </c>
      <c r="IT938">
        <v>1</v>
      </c>
      <c r="IU938">
        <v>25</v>
      </c>
      <c r="IV938">
        <v>91.8</v>
      </c>
      <c r="IW938">
        <v>91.5</v>
      </c>
      <c r="IX938">
        <v>2.03857</v>
      </c>
      <c r="IY938">
        <v>2.20459</v>
      </c>
      <c r="IZ938">
        <v>1.39648</v>
      </c>
      <c r="JA938">
        <v>2.34985</v>
      </c>
      <c r="JB938">
        <v>1.49536</v>
      </c>
      <c r="JC938">
        <v>2.40356</v>
      </c>
      <c r="JD938">
        <v>36.1989</v>
      </c>
      <c r="JE938">
        <v>24.1663</v>
      </c>
      <c r="JF938">
        <v>18</v>
      </c>
      <c r="JG938">
        <v>502.676</v>
      </c>
      <c r="JH938">
        <v>445.34</v>
      </c>
      <c r="JI938">
        <v>25.0002</v>
      </c>
      <c r="JJ938">
        <v>26.1758</v>
      </c>
      <c r="JK938">
        <v>30.0002</v>
      </c>
      <c r="JL938">
        <v>26.1411</v>
      </c>
      <c r="JM938">
        <v>26.0818</v>
      </c>
      <c r="JN938">
        <v>40.7987</v>
      </c>
      <c r="JO938">
        <v>25.8153</v>
      </c>
      <c r="JP938">
        <v>72.47920000000001</v>
      </c>
      <c r="JQ938">
        <v>25</v>
      </c>
      <c r="JR938">
        <v>974.855</v>
      </c>
      <c r="JS938">
        <v>20.242</v>
      </c>
      <c r="JT938">
        <v>100.818</v>
      </c>
      <c r="JU938">
        <v>100.792</v>
      </c>
    </row>
    <row r="939" spans="1:281">
      <c r="A939">
        <v>923</v>
      </c>
      <c r="B939">
        <v>1658954739</v>
      </c>
      <c r="C939">
        <v>13101</v>
      </c>
      <c r="D939" t="s">
        <v>2284</v>
      </c>
      <c r="E939" t="s">
        <v>2285</v>
      </c>
      <c r="F939">
        <v>5</v>
      </c>
      <c r="G939" t="s">
        <v>2169</v>
      </c>
      <c r="H939" t="s">
        <v>416</v>
      </c>
      <c r="I939">
        <v>1658954731.214286</v>
      </c>
      <c r="J939">
        <f>(K939)/1000</f>
        <v>0</v>
      </c>
      <c r="K939">
        <f>IF(CZ939, AN939, AH939)</f>
        <v>0</v>
      </c>
      <c r="L939">
        <f>IF(CZ939, AI939, AG939)</f>
        <v>0</v>
      </c>
      <c r="M939">
        <f>DB939 - IF(AU939&gt;1, L939*CV939*100.0/(AW939*DP939), 0)</f>
        <v>0</v>
      </c>
      <c r="N939">
        <f>((T939-J939/2)*M939-L939)/(T939+J939/2)</f>
        <v>0</v>
      </c>
      <c r="O939">
        <f>N939*(DI939+DJ939)/1000.0</f>
        <v>0</v>
      </c>
      <c r="P939">
        <f>(DB939 - IF(AU939&gt;1, L939*CV939*100.0/(AW939*DP939), 0))*(DI939+DJ939)/1000.0</f>
        <v>0</v>
      </c>
      <c r="Q939">
        <f>2.0/((1/S939-1/R939)+SIGN(S939)*SQRT((1/S939-1/R939)*(1/S939-1/R939) + 4*CW939/((CW939+1)*(CW939+1))*(2*1/S939*1/R939-1/R939*1/R939)))</f>
        <v>0</v>
      </c>
      <c r="R939">
        <f>IF(LEFT(CX939,1)&lt;&gt;"0",IF(LEFT(CX939,1)="1",3.0,CY939),$D$5+$E$5*(DP939*DI939/($K$5*1000))+$F$5*(DP939*DI939/($K$5*1000))*MAX(MIN(CV939,$J$5),$I$5)*MAX(MIN(CV939,$J$5),$I$5)+$G$5*MAX(MIN(CV939,$J$5),$I$5)*(DP939*DI939/($K$5*1000))+$H$5*(DP939*DI939/($K$5*1000))*(DP939*DI939/($K$5*1000)))</f>
        <v>0</v>
      </c>
      <c r="S939">
        <f>J939*(1000-(1000*0.61365*exp(17.502*W939/(240.97+W939))/(DI939+DJ939)+DD939)/2)/(1000*0.61365*exp(17.502*W939/(240.97+W939))/(DI939+DJ939)-DD939)</f>
        <v>0</v>
      </c>
      <c r="T939">
        <f>1/((CW939+1)/(Q939/1.6)+1/(R939/1.37)) + CW939/((CW939+1)/(Q939/1.6) + CW939/(R939/1.37))</f>
        <v>0</v>
      </c>
      <c r="U939">
        <f>(CR939*CU939)</f>
        <v>0</v>
      </c>
      <c r="V939">
        <f>(DK939+(U939+2*0.95*5.67E-8*(((DK939+$B$7)+273)^4-(DK939+273)^4)-44100*J939)/(1.84*29.3*R939+8*0.95*5.67E-8*(DK939+273)^3))</f>
        <v>0</v>
      </c>
      <c r="W939">
        <f>($C$7*DL939+$D$7*DM939+$E$7*V939)</f>
        <v>0</v>
      </c>
      <c r="X939">
        <f>0.61365*exp(17.502*W939/(240.97+W939))</f>
        <v>0</v>
      </c>
      <c r="Y939">
        <f>(Z939/AA939*100)</f>
        <v>0</v>
      </c>
      <c r="Z939">
        <f>DD939*(DI939+DJ939)/1000</f>
        <v>0</v>
      </c>
      <c r="AA939">
        <f>0.61365*exp(17.502*DK939/(240.97+DK939))</f>
        <v>0</v>
      </c>
      <c r="AB939">
        <f>(X939-DD939*(DI939+DJ939)/1000)</f>
        <v>0</v>
      </c>
      <c r="AC939">
        <f>(-J939*44100)</f>
        <v>0</v>
      </c>
      <c r="AD939">
        <f>2*29.3*R939*0.92*(DK939-W939)</f>
        <v>0</v>
      </c>
      <c r="AE939">
        <f>2*0.95*5.67E-8*(((DK939+$B$7)+273)^4-(W939+273)^4)</f>
        <v>0</v>
      </c>
      <c r="AF939">
        <f>U939+AE939+AC939+AD939</f>
        <v>0</v>
      </c>
      <c r="AG939">
        <f>DH939*AU939*(DC939-DB939*(1000-AU939*DE939)/(1000-AU939*DD939))/(100*CV939)</f>
        <v>0</v>
      </c>
      <c r="AH939">
        <f>1000*DH939*AU939*(DD939-DE939)/(100*CV939*(1000-AU939*DD939))</f>
        <v>0</v>
      </c>
      <c r="AI939">
        <f>(AJ939 - AK939 - DI939*1E3/(8.314*(DK939+273.15)) * AM939/DH939 * AL939) * DH939/(100*CV939) * (1000 - DE939)/1000</f>
        <v>0</v>
      </c>
      <c r="AJ939">
        <v>980.7628315070733</v>
      </c>
      <c r="AK939">
        <v>944.0960545454549</v>
      </c>
      <c r="AL939">
        <v>3.359429138824614</v>
      </c>
      <c r="AM939">
        <v>65.19830144557284</v>
      </c>
      <c r="AN939">
        <f>(AP939 - AO939 + DI939*1E3/(8.314*(DK939+273.15)) * AR939/DH939 * AQ939) * DH939/(100*CV939) * 1000/(1000 - AP939)</f>
        <v>0</v>
      </c>
      <c r="AO939">
        <v>20.18752702767346</v>
      </c>
      <c r="AP939">
        <v>23.91723333333333</v>
      </c>
      <c r="AQ939">
        <v>0.005631315947987653</v>
      </c>
      <c r="AR939">
        <v>84.68827923057005</v>
      </c>
      <c r="AS939">
        <v>7</v>
      </c>
      <c r="AT939">
        <v>1</v>
      </c>
      <c r="AU939">
        <f>IF(AS939*$H$13&gt;=AW939,1.0,(AW939/(AW939-AS939*$H$13)))</f>
        <v>0</v>
      </c>
      <c r="AV939">
        <f>(AU939-1)*100</f>
        <v>0</v>
      </c>
      <c r="AW939">
        <f>MAX(0,($B$13+$C$13*DP939)/(1+$D$13*DP939)*DI939/(DK939+273)*$E$13)</f>
        <v>0</v>
      </c>
      <c r="AX939" t="s">
        <v>417</v>
      </c>
      <c r="AY939" t="s">
        <v>417</v>
      </c>
      <c r="AZ939">
        <v>0</v>
      </c>
      <c r="BA939">
        <v>0</v>
      </c>
      <c r="BB939">
        <f>1-AZ939/BA939</f>
        <v>0</v>
      </c>
      <c r="BC939">
        <v>0</v>
      </c>
      <c r="BD939" t="s">
        <v>417</v>
      </c>
      <c r="BE939" t="s">
        <v>417</v>
      </c>
      <c r="BF939">
        <v>0</v>
      </c>
      <c r="BG939">
        <v>0</v>
      </c>
      <c r="BH939">
        <f>1-BF939/BG939</f>
        <v>0</v>
      </c>
      <c r="BI939">
        <v>0.5</v>
      </c>
      <c r="BJ939">
        <f>CS939</f>
        <v>0</v>
      </c>
      <c r="BK939">
        <f>L939</f>
        <v>0</v>
      </c>
      <c r="BL939">
        <f>BH939*BI939*BJ939</f>
        <v>0</v>
      </c>
      <c r="BM939">
        <f>(BK939-BC939)/BJ939</f>
        <v>0</v>
      </c>
      <c r="BN939">
        <f>(BA939-BG939)/BG939</f>
        <v>0</v>
      </c>
      <c r="BO939">
        <f>AZ939/(BB939+AZ939/BG939)</f>
        <v>0</v>
      </c>
      <c r="BP939" t="s">
        <v>417</v>
      </c>
      <c r="BQ939">
        <v>0</v>
      </c>
      <c r="BR939">
        <f>IF(BQ939&lt;&gt;0, BQ939, BO939)</f>
        <v>0</v>
      </c>
      <c r="BS939">
        <f>1-BR939/BG939</f>
        <v>0</v>
      </c>
      <c r="BT939">
        <f>(BG939-BF939)/(BG939-BR939)</f>
        <v>0</v>
      </c>
      <c r="BU939">
        <f>(BA939-BG939)/(BA939-BR939)</f>
        <v>0</v>
      </c>
      <c r="BV939">
        <f>(BG939-BF939)/(BG939-AZ939)</f>
        <v>0</v>
      </c>
      <c r="BW939">
        <f>(BA939-BG939)/(BA939-AZ939)</f>
        <v>0</v>
      </c>
      <c r="BX939">
        <f>(BT939*BR939/BF939)</f>
        <v>0</v>
      </c>
      <c r="BY939">
        <f>(1-BX939)</f>
        <v>0</v>
      </c>
      <c r="BZ939">
        <v>1394</v>
      </c>
      <c r="CA939">
        <v>300</v>
      </c>
      <c r="CB939">
        <v>300</v>
      </c>
      <c r="CC939">
        <v>300</v>
      </c>
      <c r="CD939">
        <v>10389.3</v>
      </c>
      <c r="CE939">
        <v>1221.96</v>
      </c>
      <c r="CF939">
        <v>-0.00688733</v>
      </c>
      <c r="CG939">
        <v>0.34</v>
      </c>
      <c r="CH939" t="s">
        <v>417</v>
      </c>
      <c r="CI939" t="s">
        <v>417</v>
      </c>
      <c r="CJ939" t="s">
        <v>417</v>
      </c>
      <c r="CK939" t="s">
        <v>417</v>
      </c>
      <c r="CL939" t="s">
        <v>417</v>
      </c>
      <c r="CM939" t="s">
        <v>417</v>
      </c>
      <c r="CN939" t="s">
        <v>417</v>
      </c>
      <c r="CO939" t="s">
        <v>417</v>
      </c>
      <c r="CP939" t="s">
        <v>417</v>
      </c>
      <c r="CQ939" t="s">
        <v>417</v>
      </c>
      <c r="CR939">
        <f>$B$11*DQ939+$C$11*DR939+$F$11*EC939*(1-EF939)</f>
        <v>0</v>
      </c>
      <c r="CS939">
        <f>CR939*CT939</f>
        <v>0</v>
      </c>
      <c r="CT939">
        <f>($B$11*$D$9+$C$11*$D$9+$F$11*((EP939+EH939)/MAX(EP939+EH939+EQ939, 0.1)*$I$9+EQ939/MAX(EP939+EH939+EQ939, 0.1)*$J$9))/($B$11+$C$11+$F$11)</f>
        <v>0</v>
      </c>
      <c r="CU939">
        <f>($B$11*$K$9+$C$11*$K$9+$F$11*((EP939+EH939)/MAX(EP939+EH939+EQ939, 0.1)*$P$9+EQ939/MAX(EP939+EH939+EQ939, 0.1)*$Q$9))/($B$11+$C$11+$F$11)</f>
        <v>0</v>
      </c>
      <c r="CV939">
        <v>6</v>
      </c>
      <c r="CW939">
        <v>0.5</v>
      </c>
      <c r="CX939" t="s">
        <v>418</v>
      </c>
      <c r="CY939">
        <v>2</v>
      </c>
      <c r="CZ939" t="b">
        <v>1</v>
      </c>
      <c r="DA939">
        <v>1658954731.214286</v>
      </c>
      <c r="DB939">
        <v>897.6015000000001</v>
      </c>
      <c r="DC939">
        <v>944.0155000000001</v>
      </c>
      <c r="DD939">
        <v>23.85725357142857</v>
      </c>
      <c r="DE939">
        <v>20.17750714285714</v>
      </c>
      <c r="DF939">
        <v>901.2656428571429</v>
      </c>
      <c r="DG939">
        <v>23.94201785714285</v>
      </c>
      <c r="DH939">
        <v>500.0554999999999</v>
      </c>
      <c r="DI939">
        <v>90.33781785714287</v>
      </c>
      <c r="DJ939">
        <v>0.09996007857142857</v>
      </c>
      <c r="DK939">
        <v>27.22046071428572</v>
      </c>
      <c r="DL939">
        <v>27.41984285714286</v>
      </c>
      <c r="DM939">
        <v>999.9000000000002</v>
      </c>
      <c r="DN939">
        <v>0</v>
      </c>
      <c r="DO939">
        <v>0</v>
      </c>
      <c r="DP939">
        <v>10010.19892857143</v>
      </c>
      <c r="DQ939">
        <v>0</v>
      </c>
      <c r="DR939">
        <v>11.2376</v>
      </c>
      <c r="DS939">
        <v>-46.41403571428571</v>
      </c>
      <c r="DT939">
        <v>919.5399285714286</v>
      </c>
      <c r="DU939">
        <v>963.4559642857142</v>
      </c>
      <c r="DV939">
        <v>3.679734642857143</v>
      </c>
      <c r="DW939">
        <v>944.0155000000001</v>
      </c>
      <c r="DX939">
        <v>20.17750714285714</v>
      </c>
      <c r="DY939">
        <v>2.155212857142857</v>
      </c>
      <c r="DZ939">
        <v>1.822791785714286</v>
      </c>
      <c r="EA939">
        <v>18.63318214285714</v>
      </c>
      <c r="EB939">
        <v>15.98362857142857</v>
      </c>
      <c r="EC939">
        <v>1999.993928571429</v>
      </c>
      <c r="ED939">
        <v>0.9799941785714287</v>
      </c>
      <c r="EE939">
        <v>0.02000542142857143</v>
      </c>
      <c r="EF939">
        <v>0</v>
      </c>
      <c r="EG939">
        <v>595.1805714285714</v>
      </c>
      <c r="EH939">
        <v>5.00097</v>
      </c>
      <c r="EI939">
        <v>11975.33928571429</v>
      </c>
      <c r="EJ939">
        <v>16707.48928571429</v>
      </c>
      <c r="EK939">
        <v>39.52435714285714</v>
      </c>
      <c r="EL939">
        <v>39.67814285714285</v>
      </c>
      <c r="EM939">
        <v>39.45724999999999</v>
      </c>
      <c r="EN939">
        <v>39.43699999999999</v>
      </c>
      <c r="EO939">
        <v>40.06424999999999</v>
      </c>
      <c r="EP939">
        <v>1955.083214285714</v>
      </c>
      <c r="EQ939">
        <v>39.91071428571428</v>
      </c>
      <c r="ER939">
        <v>0</v>
      </c>
      <c r="ES939">
        <v>5533.200000047684</v>
      </c>
      <c r="ET939">
        <v>0</v>
      </c>
      <c r="EU939">
        <v>595.2492799999999</v>
      </c>
      <c r="EV939">
        <v>2.951692296825249</v>
      </c>
      <c r="EW939">
        <v>41.82307688454395</v>
      </c>
      <c r="EX939">
        <v>11975.86</v>
      </c>
      <c r="EY939">
        <v>15</v>
      </c>
      <c r="EZ939">
        <v>1658949246.1</v>
      </c>
      <c r="FA939" t="s">
        <v>1397</v>
      </c>
      <c r="FB939">
        <v>1658949228.6</v>
      </c>
      <c r="FC939">
        <v>1658949246.1</v>
      </c>
      <c r="FD939">
        <v>1</v>
      </c>
      <c r="FE939">
        <v>1.075</v>
      </c>
      <c r="FF939">
        <v>0.018</v>
      </c>
      <c r="FG939">
        <v>-2.327</v>
      </c>
      <c r="FH939">
        <v>-0.178</v>
      </c>
      <c r="FI939">
        <v>420</v>
      </c>
      <c r="FJ939">
        <v>13</v>
      </c>
      <c r="FK939">
        <v>0.09</v>
      </c>
      <c r="FL939">
        <v>0.02</v>
      </c>
      <c r="FM939">
        <v>-46.34527073170732</v>
      </c>
      <c r="FN939">
        <v>-0.7363066202090526</v>
      </c>
      <c r="FO939">
        <v>0.1948364157427062</v>
      </c>
      <c r="FP939">
        <v>0</v>
      </c>
      <c r="FQ939">
        <v>595.0194411764705</v>
      </c>
      <c r="FR939">
        <v>3.203223836664612</v>
      </c>
      <c r="FS939">
        <v>0.3779631316580207</v>
      </c>
      <c r="FT939">
        <v>0</v>
      </c>
      <c r="FU939">
        <v>3.676842439024389</v>
      </c>
      <c r="FV939">
        <v>0.09816355400697085</v>
      </c>
      <c r="FW939">
        <v>0.05526334615454895</v>
      </c>
      <c r="FX939">
        <v>1</v>
      </c>
      <c r="FY939">
        <v>1</v>
      </c>
      <c r="FZ939">
        <v>3</v>
      </c>
      <c r="GA939" t="s">
        <v>426</v>
      </c>
      <c r="GB939">
        <v>2.98354</v>
      </c>
      <c r="GC939">
        <v>2.71569</v>
      </c>
      <c r="GD939">
        <v>0.16434</v>
      </c>
      <c r="GE939">
        <v>0.167536</v>
      </c>
      <c r="GF939">
        <v>0.107221</v>
      </c>
      <c r="GG939">
        <v>0.0934408</v>
      </c>
      <c r="GH939">
        <v>26511.2</v>
      </c>
      <c r="GI939">
        <v>26511</v>
      </c>
      <c r="GJ939">
        <v>29482.1</v>
      </c>
      <c r="GK939">
        <v>29449.8</v>
      </c>
      <c r="GL939">
        <v>34863.1</v>
      </c>
      <c r="GM939">
        <v>35493</v>
      </c>
      <c r="GN939">
        <v>41527.2</v>
      </c>
      <c r="GO939">
        <v>41968.5</v>
      </c>
      <c r="GP939">
        <v>1.9371</v>
      </c>
      <c r="GQ939">
        <v>1.91628</v>
      </c>
      <c r="GR939">
        <v>0.126436</v>
      </c>
      <c r="GS939">
        <v>0</v>
      </c>
      <c r="GT939">
        <v>25.361</v>
      </c>
      <c r="GU939">
        <v>999.9</v>
      </c>
      <c r="GV939">
        <v>50.1</v>
      </c>
      <c r="GW939">
        <v>31.5</v>
      </c>
      <c r="GX939">
        <v>25.7408</v>
      </c>
      <c r="GY939">
        <v>62.8437</v>
      </c>
      <c r="GZ939">
        <v>33.6619</v>
      </c>
      <c r="HA939">
        <v>1</v>
      </c>
      <c r="HB939">
        <v>-0.0979903</v>
      </c>
      <c r="HC939">
        <v>0.224741</v>
      </c>
      <c r="HD939">
        <v>20.333</v>
      </c>
      <c r="HE939">
        <v>5.21774</v>
      </c>
      <c r="HF939">
        <v>12.0099</v>
      </c>
      <c r="HG939">
        <v>4.98925</v>
      </c>
      <c r="HH939">
        <v>3.28863</v>
      </c>
      <c r="HI939">
        <v>9999</v>
      </c>
      <c r="HJ939">
        <v>9999</v>
      </c>
      <c r="HK939">
        <v>9999</v>
      </c>
      <c r="HL939">
        <v>158.3</v>
      </c>
      <c r="HM939">
        <v>1.86743</v>
      </c>
      <c r="HN939">
        <v>1.86646</v>
      </c>
      <c r="HO939">
        <v>1.86586</v>
      </c>
      <c r="HP939">
        <v>1.86584</v>
      </c>
      <c r="HQ939">
        <v>1.86768</v>
      </c>
      <c r="HR939">
        <v>1.87013</v>
      </c>
      <c r="HS939">
        <v>1.86874</v>
      </c>
      <c r="HT939">
        <v>1.87027</v>
      </c>
      <c r="HU939">
        <v>0</v>
      </c>
      <c r="HV939">
        <v>0</v>
      </c>
      <c r="HW939">
        <v>0</v>
      </c>
      <c r="HX939">
        <v>0</v>
      </c>
      <c r="HY939" t="s">
        <v>421</v>
      </c>
      <c r="HZ939" t="s">
        <v>422</v>
      </c>
      <c r="IA939" t="s">
        <v>423</v>
      </c>
      <c r="IB939" t="s">
        <v>423</v>
      </c>
      <c r="IC939" t="s">
        <v>423</v>
      </c>
      <c r="ID939" t="s">
        <v>423</v>
      </c>
      <c r="IE939">
        <v>0</v>
      </c>
      <c r="IF939">
        <v>100</v>
      </c>
      <c r="IG939">
        <v>100</v>
      </c>
      <c r="IH939">
        <v>-3.732</v>
      </c>
      <c r="II939">
        <v>-0.0843</v>
      </c>
      <c r="IJ939">
        <v>-0.9279119013753974</v>
      </c>
      <c r="IK939">
        <v>-0.003643892653284941</v>
      </c>
      <c r="IL939">
        <v>8.948238347276123E-07</v>
      </c>
      <c r="IM939">
        <v>-2.445980282225029E-10</v>
      </c>
      <c r="IN939">
        <v>-0.1764634167570225</v>
      </c>
      <c r="IO939">
        <v>-0.01042730378795286</v>
      </c>
      <c r="IP939">
        <v>0.00100284695746963</v>
      </c>
      <c r="IQ939">
        <v>-1.701466411570297E-05</v>
      </c>
      <c r="IR939">
        <v>2</v>
      </c>
      <c r="IS939">
        <v>2310</v>
      </c>
      <c r="IT939">
        <v>1</v>
      </c>
      <c r="IU939">
        <v>25</v>
      </c>
      <c r="IV939">
        <v>91.8</v>
      </c>
      <c r="IW939">
        <v>91.5</v>
      </c>
      <c r="IX939">
        <v>2.06665</v>
      </c>
      <c r="IY939">
        <v>2.19727</v>
      </c>
      <c r="IZ939">
        <v>1.39648</v>
      </c>
      <c r="JA939">
        <v>2.34863</v>
      </c>
      <c r="JB939">
        <v>1.49536</v>
      </c>
      <c r="JC939">
        <v>2.40234</v>
      </c>
      <c r="JD939">
        <v>36.1989</v>
      </c>
      <c r="JE939">
        <v>24.1751</v>
      </c>
      <c r="JF939">
        <v>18</v>
      </c>
      <c r="JG939">
        <v>502.726</v>
      </c>
      <c r="JH939">
        <v>445.461</v>
      </c>
      <c r="JI939">
        <v>25.0002</v>
      </c>
      <c r="JJ939">
        <v>26.1779</v>
      </c>
      <c r="JK939">
        <v>30.0001</v>
      </c>
      <c r="JL939">
        <v>26.1433</v>
      </c>
      <c r="JM939">
        <v>26.0835</v>
      </c>
      <c r="JN939">
        <v>41.3702</v>
      </c>
      <c r="JO939">
        <v>25.8153</v>
      </c>
      <c r="JP939">
        <v>72.47920000000001</v>
      </c>
      <c r="JQ939">
        <v>25</v>
      </c>
      <c r="JR939">
        <v>988.278</v>
      </c>
      <c r="JS939">
        <v>20.2647</v>
      </c>
      <c r="JT939">
        <v>100.818</v>
      </c>
      <c r="JU939">
        <v>100.792</v>
      </c>
    </row>
    <row r="940" spans="1:281">
      <c r="A940">
        <v>924</v>
      </c>
      <c r="B940">
        <v>1658954744</v>
      </c>
      <c r="C940">
        <v>13106</v>
      </c>
      <c r="D940" t="s">
        <v>2286</v>
      </c>
      <c r="E940" t="s">
        <v>2287</v>
      </c>
      <c r="F940">
        <v>5</v>
      </c>
      <c r="G940" t="s">
        <v>2169</v>
      </c>
      <c r="H940" t="s">
        <v>416</v>
      </c>
      <c r="I940">
        <v>1658954736.5</v>
      </c>
      <c r="J940">
        <f>(K940)/1000</f>
        <v>0</v>
      </c>
      <c r="K940">
        <f>IF(CZ940, AN940, AH940)</f>
        <v>0</v>
      </c>
      <c r="L940">
        <f>IF(CZ940, AI940, AG940)</f>
        <v>0</v>
      </c>
      <c r="M940">
        <f>DB940 - IF(AU940&gt;1, L940*CV940*100.0/(AW940*DP940), 0)</f>
        <v>0</v>
      </c>
      <c r="N940">
        <f>((T940-J940/2)*M940-L940)/(T940+J940/2)</f>
        <v>0</v>
      </c>
      <c r="O940">
        <f>N940*(DI940+DJ940)/1000.0</f>
        <v>0</v>
      </c>
      <c r="P940">
        <f>(DB940 - IF(AU940&gt;1, L940*CV940*100.0/(AW940*DP940), 0))*(DI940+DJ940)/1000.0</f>
        <v>0</v>
      </c>
      <c r="Q940">
        <f>2.0/((1/S940-1/R940)+SIGN(S940)*SQRT((1/S940-1/R940)*(1/S940-1/R940) + 4*CW940/((CW940+1)*(CW940+1))*(2*1/S940*1/R940-1/R940*1/R940)))</f>
        <v>0</v>
      </c>
      <c r="R940">
        <f>IF(LEFT(CX940,1)&lt;&gt;"0",IF(LEFT(CX940,1)="1",3.0,CY940),$D$5+$E$5*(DP940*DI940/($K$5*1000))+$F$5*(DP940*DI940/($K$5*1000))*MAX(MIN(CV940,$J$5),$I$5)*MAX(MIN(CV940,$J$5),$I$5)+$G$5*MAX(MIN(CV940,$J$5),$I$5)*(DP940*DI940/($K$5*1000))+$H$5*(DP940*DI940/($K$5*1000))*(DP940*DI940/($K$5*1000)))</f>
        <v>0</v>
      </c>
      <c r="S940">
        <f>J940*(1000-(1000*0.61365*exp(17.502*W940/(240.97+W940))/(DI940+DJ940)+DD940)/2)/(1000*0.61365*exp(17.502*W940/(240.97+W940))/(DI940+DJ940)-DD940)</f>
        <v>0</v>
      </c>
      <c r="T940">
        <f>1/((CW940+1)/(Q940/1.6)+1/(R940/1.37)) + CW940/((CW940+1)/(Q940/1.6) + CW940/(R940/1.37))</f>
        <v>0</v>
      </c>
      <c r="U940">
        <f>(CR940*CU940)</f>
        <v>0</v>
      </c>
      <c r="V940">
        <f>(DK940+(U940+2*0.95*5.67E-8*(((DK940+$B$7)+273)^4-(DK940+273)^4)-44100*J940)/(1.84*29.3*R940+8*0.95*5.67E-8*(DK940+273)^3))</f>
        <v>0</v>
      </c>
      <c r="W940">
        <f>($C$7*DL940+$D$7*DM940+$E$7*V940)</f>
        <v>0</v>
      </c>
      <c r="X940">
        <f>0.61365*exp(17.502*W940/(240.97+W940))</f>
        <v>0</v>
      </c>
      <c r="Y940">
        <f>(Z940/AA940*100)</f>
        <v>0</v>
      </c>
      <c r="Z940">
        <f>DD940*(DI940+DJ940)/1000</f>
        <v>0</v>
      </c>
      <c r="AA940">
        <f>0.61365*exp(17.502*DK940/(240.97+DK940))</f>
        <v>0</v>
      </c>
      <c r="AB940">
        <f>(X940-DD940*(DI940+DJ940)/1000)</f>
        <v>0</v>
      </c>
      <c r="AC940">
        <f>(-J940*44100)</f>
        <v>0</v>
      </c>
      <c r="AD940">
        <f>2*29.3*R940*0.92*(DK940-W940)</f>
        <v>0</v>
      </c>
      <c r="AE940">
        <f>2*0.95*5.67E-8*(((DK940+$B$7)+273)^4-(W940+273)^4)</f>
        <v>0</v>
      </c>
      <c r="AF940">
        <f>U940+AE940+AC940+AD940</f>
        <v>0</v>
      </c>
      <c r="AG940">
        <f>DH940*AU940*(DC940-DB940*(1000-AU940*DE940)/(1000-AU940*DD940))/(100*CV940)</f>
        <v>0</v>
      </c>
      <c r="AH940">
        <f>1000*DH940*AU940*(DD940-DE940)/(100*CV940*(1000-AU940*DD940))</f>
        <v>0</v>
      </c>
      <c r="AI940">
        <f>(AJ940 - AK940 - DI940*1E3/(8.314*(DK940+273.15)) * AM940/DH940 * AL940) * DH940/(100*CV940) * (1000 - DE940)/1000</f>
        <v>0</v>
      </c>
      <c r="AJ940">
        <v>996.819178744298</v>
      </c>
      <c r="AK940">
        <v>960.6158969696972</v>
      </c>
      <c r="AL940">
        <v>3.2846680143686</v>
      </c>
      <c r="AM940">
        <v>65.19830144557284</v>
      </c>
      <c r="AN940">
        <f>(AP940 - AO940 + DI940*1E3/(8.314*(DK940+273.15)) * AR940/DH940 * AQ940) * DH940/(100*CV940) * 1000/(1000 - AP940)</f>
        <v>0</v>
      </c>
      <c r="AO940">
        <v>20.19084691996116</v>
      </c>
      <c r="AP940">
        <v>23.92662424242425</v>
      </c>
      <c r="AQ940">
        <v>0.0009445486055516392</v>
      </c>
      <c r="AR940">
        <v>84.68827923057005</v>
      </c>
      <c r="AS940">
        <v>7</v>
      </c>
      <c r="AT940">
        <v>1</v>
      </c>
      <c r="AU940">
        <f>IF(AS940*$H$13&gt;=AW940,1.0,(AW940/(AW940-AS940*$H$13)))</f>
        <v>0</v>
      </c>
      <c r="AV940">
        <f>(AU940-1)*100</f>
        <v>0</v>
      </c>
      <c r="AW940">
        <f>MAX(0,($B$13+$C$13*DP940)/(1+$D$13*DP940)*DI940/(DK940+273)*$E$13)</f>
        <v>0</v>
      </c>
      <c r="AX940" t="s">
        <v>417</v>
      </c>
      <c r="AY940" t="s">
        <v>417</v>
      </c>
      <c r="AZ940">
        <v>0</v>
      </c>
      <c r="BA940">
        <v>0</v>
      </c>
      <c r="BB940">
        <f>1-AZ940/BA940</f>
        <v>0</v>
      </c>
      <c r="BC940">
        <v>0</v>
      </c>
      <c r="BD940" t="s">
        <v>417</v>
      </c>
      <c r="BE940" t="s">
        <v>417</v>
      </c>
      <c r="BF940">
        <v>0</v>
      </c>
      <c r="BG940">
        <v>0</v>
      </c>
      <c r="BH940">
        <f>1-BF940/BG940</f>
        <v>0</v>
      </c>
      <c r="BI940">
        <v>0.5</v>
      </c>
      <c r="BJ940">
        <f>CS940</f>
        <v>0</v>
      </c>
      <c r="BK940">
        <f>L940</f>
        <v>0</v>
      </c>
      <c r="BL940">
        <f>BH940*BI940*BJ940</f>
        <v>0</v>
      </c>
      <c r="BM940">
        <f>(BK940-BC940)/BJ940</f>
        <v>0</v>
      </c>
      <c r="BN940">
        <f>(BA940-BG940)/BG940</f>
        <v>0</v>
      </c>
      <c r="BO940">
        <f>AZ940/(BB940+AZ940/BG940)</f>
        <v>0</v>
      </c>
      <c r="BP940" t="s">
        <v>417</v>
      </c>
      <c r="BQ940">
        <v>0</v>
      </c>
      <c r="BR940">
        <f>IF(BQ940&lt;&gt;0, BQ940, BO940)</f>
        <v>0</v>
      </c>
      <c r="BS940">
        <f>1-BR940/BG940</f>
        <v>0</v>
      </c>
      <c r="BT940">
        <f>(BG940-BF940)/(BG940-BR940)</f>
        <v>0</v>
      </c>
      <c r="BU940">
        <f>(BA940-BG940)/(BA940-BR940)</f>
        <v>0</v>
      </c>
      <c r="BV940">
        <f>(BG940-BF940)/(BG940-AZ940)</f>
        <v>0</v>
      </c>
      <c r="BW940">
        <f>(BA940-BG940)/(BA940-AZ940)</f>
        <v>0</v>
      </c>
      <c r="BX940">
        <f>(BT940*BR940/BF940)</f>
        <v>0</v>
      </c>
      <c r="BY940">
        <f>(1-BX940)</f>
        <v>0</v>
      </c>
      <c r="BZ940">
        <v>1394</v>
      </c>
      <c r="CA940">
        <v>300</v>
      </c>
      <c r="CB940">
        <v>300</v>
      </c>
      <c r="CC940">
        <v>300</v>
      </c>
      <c r="CD940">
        <v>10389.3</v>
      </c>
      <c r="CE940">
        <v>1221.96</v>
      </c>
      <c r="CF940">
        <v>-0.00688733</v>
      </c>
      <c r="CG940">
        <v>0.34</v>
      </c>
      <c r="CH940" t="s">
        <v>417</v>
      </c>
      <c r="CI940" t="s">
        <v>417</v>
      </c>
      <c r="CJ940" t="s">
        <v>417</v>
      </c>
      <c r="CK940" t="s">
        <v>417</v>
      </c>
      <c r="CL940" t="s">
        <v>417</v>
      </c>
      <c r="CM940" t="s">
        <v>417</v>
      </c>
      <c r="CN940" t="s">
        <v>417</v>
      </c>
      <c r="CO940" t="s">
        <v>417</v>
      </c>
      <c r="CP940" t="s">
        <v>417</v>
      </c>
      <c r="CQ940" t="s">
        <v>417</v>
      </c>
      <c r="CR940">
        <f>$B$11*DQ940+$C$11*DR940+$F$11*EC940*(1-EF940)</f>
        <v>0</v>
      </c>
      <c r="CS940">
        <f>CR940*CT940</f>
        <v>0</v>
      </c>
      <c r="CT940">
        <f>($B$11*$D$9+$C$11*$D$9+$F$11*((EP940+EH940)/MAX(EP940+EH940+EQ940, 0.1)*$I$9+EQ940/MAX(EP940+EH940+EQ940, 0.1)*$J$9))/($B$11+$C$11+$F$11)</f>
        <v>0</v>
      </c>
      <c r="CU940">
        <f>($B$11*$K$9+$C$11*$K$9+$F$11*((EP940+EH940)/MAX(EP940+EH940+EQ940, 0.1)*$P$9+EQ940/MAX(EP940+EH940+EQ940, 0.1)*$Q$9))/($B$11+$C$11+$F$11)</f>
        <v>0</v>
      </c>
      <c r="CV940">
        <v>6</v>
      </c>
      <c r="CW940">
        <v>0.5</v>
      </c>
      <c r="CX940" t="s">
        <v>418</v>
      </c>
      <c r="CY940">
        <v>2</v>
      </c>
      <c r="CZ940" t="b">
        <v>1</v>
      </c>
      <c r="DA940">
        <v>1658954736.5</v>
      </c>
      <c r="DB940">
        <v>914.9498888888889</v>
      </c>
      <c r="DC940">
        <v>961.2366666666666</v>
      </c>
      <c r="DD940">
        <v>23.90177407407407</v>
      </c>
      <c r="DE940">
        <v>20.18706666666667</v>
      </c>
      <c r="DF940">
        <v>918.6597407407409</v>
      </c>
      <c r="DG940">
        <v>23.98616296296296</v>
      </c>
      <c r="DH940">
        <v>500.0572592592594</v>
      </c>
      <c r="DI940">
        <v>90.33785185185187</v>
      </c>
      <c r="DJ940">
        <v>0.1000016481481482</v>
      </c>
      <c r="DK940">
        <v>27.22104444444444</v>
      </c>
      <c r="DL940">
        <v>27.42910370370371</v>
      </c>
      <c r="DM940">
        <v>999.9000000000001</v>
      </c>
      <c r="DN940">
        <v>0</v>
      </c>
      <c r="DO940">
        <v>0</v>
      </c>
      <c r="DP940">
        <v>10009.46518518518</v>
      </c>
      <c r="DQ940">
        <v>0</v>
      </c>
      <c r="DR940">
        <v>11.23745555555555</v>
      </c>
      <c r="DS940">
        <v>-46.28680740740741</v>
      </c>
      <c r="DT940">
        <v>937.3546296296297</v>
      </c>
      <c r="DU940">
        <v>981.0414074074074</v>
      </c>
      <c r="DV940">
        <v>3.714697777777778</v>
      </c>
      <c r="DW940">
        <v>961.2366666666666</v>
      </c>
      <c r="DX940">
        <v>20.18706666666667</v>
      </c>
      <c r="DY940">
        <v>2.159235555555556</v>
      </c>
      <c r="DZ940">
        <v>1.823655925925926</v>
      </c>
      <c r="EA940">
        <v>18.66300740740741</v>
      </c>
      <c r="EB940">
        <v>15.99104444444444</v>
      </c>
      <c r="EC940">
        <v>2000.00037037037</v>
      </c>
      <c r="ED940">
        <v>0.979994</v>
      </c>
      <c r="EE940">
        <v>0.0200056</v>
      </c>
      <c r="EF940">
        <v>0</v>
      </c>
      <c r="EG940">
        <v>595.5074814814815</v>
      </c>
      <c r="EH940">
        <v>5.00097</v>
      </c>
      <c r="EI940">
        <v>11978.84444444444</v>
      </c>
      <c r="EJ940">
        <v>16707.55555555555</v>
      </c>
      <c r="EK940">
        <v>39.48825925925926</v>
      </c>
      <c r="EL940">
        <v>39.66633333333333</v>
      </c>
      <c r="EM940">
        <v>39.42781481481481</v>
      </c>
      <c r="EN940">
        <v>39.43011111111111</v>
      </c>
      <c r="EO940">
        <v>40.05051851851852</v>
      </c>
      <c r="EP940">
        <v>1955.09</v>
      </c>
      <c r="EQ940">
        <v>39.91037037037037</v>
      </c>
      <c r="ER940">
        <v>0</v>
      </c>
      <c r="ES940">
        <v>5538</v>
      </c>
      <c r="ET940">
        <v>0</v>
      </c>
      <c r="EU940">
        <v>595.5082399999999</v>
      </c>
      <c r="EV940">
        <v>2.756923077075966</v>
      </c>
      <c r="EW940">
        <v>31.49230776079744</v>
      </c>
      <c r="EX940">
        <v>11978.976</v>
      </c>
      <c r="EY940">
        <v>15</v>
      </c>
      <c r="EZ940">
        <v>1658949246.1</v>
      </c>
      <c r="FA940" t="s">
        <v>1397</v>
      </c>
      <c r="FB940">
        <v>1658949228.6</v>
      </c>
      <c r="FC940">
        <v>1658949246.1</v>
      </c>
      <c r="FD940">
        <v>1</v>
      </c>
      <c r="FE940">
        <v>1.075</v>
      </c>
      <c r="FF940">
        <v>0.018</v>
      </c>
      <c r="FG940">
        <v>-2.327</v>
      </c>
      <c r="FH940">
        <v>-0.178</v>
      </c>
      <c r="FI940">
        <v>420</v>
      </c>
      <c r="FJ940">
        <v>13</v>
      </c>
      <c r="FK940">
        <v>0.09</v>
      </c>
      <c r="FL940">
        <v>0.02</v>
      </c>
      <c r="FM940">
        <v>-46.347305</v>
      </c>
      <c r="FN940">
        <v>0.9521606003753659</v>
      </c>
      <c r="FO940">
        <v>0.1978999582491113</v>
      </c>
      <c r="FP940">
        <v>0</v>
      </c>
      <c r="FQ940">
        <v>595.3147058823531</v>
      </c>
      <c r="FR940">
        <v>3.171795263662682</v>
      </c>
      <c r="FS940">
        <v>0.3739781787761106</v>
      </c>
      <c r="FT940">
        <v>0</v>
      </c>
      <c r="FU940">
        <v>3.6898125</v>
      </c>
      <c r="FV940">
        <v>0.415112870544075</v>
      </c>
      <c r="FW940">
        <v>0.04207912800605546</v>
      </c>
      <c r="FX940">
        <v>0</v>
      </c>
      <c r="FY940">
        <v>0</v>
      </c>
      <c r="FZ940">
        <v>3</v>
      </c>
      <c r="GA940" t="s">
        <v>439</v>
      </c>
      <c r="GB940">
        <v>2.98374</v>
      </c>
      <c r="GC940">
        <v>2.71566</v>
      </c>
      <c r="GD940">
        <v>0.166194</v>
      </c>
      <c r="GE940">
        <v>0.169325</v>
      </c>
      <c r="GF940">
        <v>0.107252</v>
      </c>
      <c r="GG940">
        <v>0.0934493</v>
      </c>
      <c r="GH940">
        <v>26452.8</v>
      </c>
      <c r="GI940">
        <v>26453.8</v>
      </c>
      <c r="GJ940">
        <v>29482.5</v>
      </c>
      <c r="GK940">
        <v>29449.5</v>
      </c>
      <c r="GL940">
        <v>34862.5</v>
      </c>
      <c r="GM940">
        <v>35492.6</v>
      </c>
      <c r="GN940">
        <v>41528.1</v>
      </c>
      <c r="GO940">
        <v>41968.4</v>
      </c>
      <c r="GP940">
        <v>1.93685</v>
      </c>
      <c r="GQ940">
        <v>1.9164</v>
      </c>
      <c r="GR940">
        <v>0.126474</v>
      </c>
      <c r="GS940">
        <v>0</v>
      </c>
      <c r="GT940">
        <v>25.361</v>
      </c>
      <c r="GU940">
        <v>999.9</v>
      </c>
      <c r="GV940">
        <v>50</v>
      </c>
      <c r="GW940">
        <v>31.5</v>
      </c>
      <c r="GX940">
        <v>25.6904</v>
      </c>
      <c r="GY940">
        <v>62.5237</v>
      </c>
      <c r="GZ940">
        <v>33.3494</v>
      </c>
      <c r="HA940">
        <v>1</v>
      </c>
      <c r="HB940">
        <v>-0.0978913</v>
      </c>
      <c r="HC940">
        <v>0.225381</v>
      </c>
      <c r="HD940">
        <v>20.333</v>
      </c>
      <c r="HE940">
        <v>5.21804</v>
      </c>
      <c r="HF940">
        <v>12.0097</v>
      </c>
      <c r="HG940">
        <v>4.9893</v>
      </c>
      <c r="HH940">
        <v>3.28855</v>
      </c>
      <c r="HI940">
        <v>9999</v>
      </c>
      <c r="HJ940">
        <v>9999</v>
      </c>
      <c r="HK940">
        <v>9999</v>
      </c>
      <c r="HL940">
        <v>158.3</v>
      </c>
      <c r="HM940">
        <v>1.86742</v>
      </c>
      <c r="HN940">
        <v>1.86646</v>
      </c>
      <c r="HO940">
        <v>1.86584</v>
      </c>
      <c r="HP940">
        <v>1.86584</v>
      </c>
      <c r="HQ940">
        <v>1.86767</v>
      </c>
      <c r="HR940">
        <v>1.87013</v>
      </c>
      <c r="HS940">
        <v>1.86874</v>
      </c>
      <c r="HT940">
        <v>1.87027</v>
      </c>
      <c r="HU940">
        <v>0</v>
      </c>
      <c r="HV940">
        <v>0</v>
      </c>
      <c r="HW940">
        <v>0</v>
      </c>
      <c r="HX940">
        <v>0</v>
      </c>
      <c r="HY940" t="s">
        <v>421</v>
      </c>
      <c r="HZ940" t="s">
        <v>422</v>
      </c>
      <c r="IA940" t="s">
        <v>423</v>
      </c>
      <c r="IB940" t="s">
        <v>423</v>
      </c>
      <c r="IC940" t="s">
        <v>423</v>
      </c>
      <c r="ID940" t="s">
        <v>423</v>
      </c>
      <c r="IE940">
        <v>0</v>
      </c>
      <c r="IF940">
        <v>100</v>
      </c>
      <c r="IG940">
        <v>100</v>
      </c>
      <c r="IH940">
        <v>-3.773</v>
      </c>
      <c r="II940">
        <v>-0.0842</v>
      </c>
      <c r="IJ940">
        <v>-0.9279119013753974</v>
      </c>
      <c r="IK940">
        <v>-0.003643892653284941</v>
      </c>
      <c r="IL940">
        <v>8.948238347276123E-07</v>
      </c>
      <c r="IM940">
        <v>-2.445980282225029E-10</v>
      </c>
      <c r="IN940">
        <v>-0.1764634167570225</v>
      </c>
      <c r="IO940">
        <v>-0.01042730378795286</v>
      </c>
      <c r="IP940">
        <v>0.00100284695746963</v>
      </c>
      <c r="IQ940">
        <v>-1.701466411570297E-05</v>
      </c>
      <c r="IR940">
        <v>2</v>
      </c>
      <c r="IS940">
        <v>2310</v>
      </c>
      <c r="IT940">
        <v>1</v>
      </c>
      <c r="IU940">
        <v>25</v>
      </c>
      <c r="IV940">
        <v>91.90000000000001</v>
      </c>
      <c r="IW940">
        <v>91.59999999999999</v>
      </c>
      <c r="IX940">
        <v>2.09229</v>
      </c>
      <c r="IY940">
        <v>2.20459</v>
      </c>
      <c r="IZ940">
        <v>1.39648</v>
      </c>
      <c r="JA940">
        <v>2.34985</v>
      </c>
      <c r="JB940">
        <v>1.49536</v>
      </c>
      <c r="JC940">
        <v>2.33276</v>
      </c>
      <c r="JD940">
        <v>36.1989</v>
      </c>
      <c r="JE940">
        <v>24.1663</v>
      </c>
      <c r="JF940">
        <v>18</v>
      </c>
      <c r="JG940">
        <v>502.567</v>
      </c>
      <c r="JH940">
        <v>445.537</v>
      </c>
      <c r="JI940">
        <v>25.0001</v>
      </c>
      <c r="JJ940">
        <v>26.1785</v>
      </c>
      <c r="JK940">
        <v>30.0002</v>
      </c>
      <c r="JL940">
        <v>26.1433</v>
      </c>
      <c r="JM940">
        <v>26.0835</v>
      </c>
      <c r="JN940">
        <v>41.899</v>
      </c>
      <c r="JO940">
        <v>25.8153</v>
      </c>
      <c r="JP940">
        <v>72.47920000000001</v>
      </c>
      <c r="JQ940">
        <v>25</v>
      </c>
      <c r="JR940">
        <v>1008.36</v>
      </c>
      <c r="JS940">
        <v>20.2889</v>
      </c>
      <c r="JT940">
        <v>100.82</v>
      </c>
      <c r="JU940">
        <v>100.792</v>
      </c>
    </row>
    <row r="941" spans="1:281">
      <c r="A941">
        <v>925</v>
      </c>
      <c r="B941">
        <v>1658954749</v>
      </c>
      <c r="C941">
        <v>13111</v>
      </c>
      <c r="D941" t="s">
        <v>2288</v>
      </c>
      <c r="E941" t="s">
        <v>2289</v>
      </c>
      <c r="F941">
        <v>5</v>
      </c>
      <c r="G941" t="s">
        <v>2169</v>
      </c>
      <c r="H941" t="s">
        <v>416</v>
      </c>
      <c r="I941">
        <v>1658954741.214286</v>
      </c>
      <c r="J941">
        <f>(K941)/1000</f>
        <v>0</v>
      </c>
      <c r="K941">
        <f>IF(CZ941, AN941, AH941)</f>
        <v>0</v>
      </c>
      <c r="L941">
        <f>IF(CZ941, AI941, AG941)</f>
        <v>0</v>
      </c>
      <c r="M941">
        <f>DB941 - IF(AU941&gt;1, L941*CV941*100.0/(AW941*DP941), 0)</f>
        <v>0</v>
      </c>
      <c r="N941">
        <f>((T941-J941/2)*M941-L941)/(T941+J941/2)</f>
        <v>0</v>
      </c>
      <c r="O941">
        <f>N941*(DI941+DJ941)/1000.0</f>
        <v>0</v>
      </c>
      <c r="P941">
        <f>(DB941 - IF(AU941&gt;1, L941*CV941*100.0/(AW941*DP941), 0))*(DI941+DJ941)/1000.0</f>
        <v>0</v>
      </c>
      <c r="Q941">
        <f>2.0/((1/S941-1/R941)+SIGN(S941)*SQRT((1/S941-1/R941)*(1/S941-1/R941) + 4*CW941/((CW941+1)*(CW941+1))*(2*1/S941*1/R941-1/R941*1/R941)))</f>
        <v>0</v>
      </c>
      <c r="R941">
        <f>IF(LEFT(CX941,1)&lt;&gt;"0",IF(LEFT(CX941,1)="1",3.0,CY941),$D$5+$E$5*(DP941*DI941/($K$5*1000))+$F$5*(DP941*DI941/($K$5*1000))*MAX(MIN(CV941,$J$5),$I$5)*MAX(MIN(CV941,$J$5),$I$5)+$G$5*MAX(MIN(CV941,$J$5),$I$5)*(DP941*DI941/($K$5*1000))+$H$5*(DP941*DI941/($K$5*1000))*(DP941*DI941/($K$5*1000)))</f>
        <v>0</v>
      </c>
      <c r="S941">
        <f>J941*(1000-(1000*0.61365*exp(17.502*W941/(240.97+W941))/(DI941+DJ941)+DD941)/2)/(1000*0.61365*exp(17.502*W941/(240.97+W941))/(DI941+DJ941)-DD941)</f>
        <v>0</v>
      </c>
      <c r="T941">
        <f>1/((CW941+1)/(Q941/1.6)+1/(R941/1.37)) + CW941/((CW941+1)/(Q941/1.6) + CW941/(R941/1.37))</f>
        <v>0</v>
      </c>
      <c r="U941">
        <f>(CR941*CU941)</f>
        <v>0</v>
      </c>
      <c r="V941">
        <f>(DK941+(U941+2*0.95*5.67E-8*(((DK941+$B$7)+273)^4-(DK941+273)^4)-44100*J941)/(1.84*29.3*R941+8*0.95*5.67E-8*(DK941+273)^3))</f>
        <v>0</v>
      </c>
      <c r="W941">
        <f>($C$7*DL941+$D$7*DM941+$E$7*V941)</f>
        <v>0</v>
      </c>
      <c r="X941">
        <f>0.61365*exp(17.502*W941/(240.97+W941))</f>
        <v>0</v>
      </c>
      <c r="Y941">
        <f>(Z941/AA941*100)</f>
        <v>0</v>
      </c>
      <c r="Z941">
        <f>DD941*(DI941+DJ941)/1000</f>
        <v>0</v>
      </c>
      <c r="AA941">
        <f>0.61365*exp(17.502*DK941/(240.97+DK941))</f>
        <v>0</v>
      </c>
      <c r="AB941">
        <f>(X941-DD941*(DI941+DJ941)/1000)</f>
        <v>0</v>
      </c>
      <c r="AC941">
        <f>(-J941*44100)</f>
        <v>0</v>
      </c>
      <c r="AD941">
        <f>2*29.3*R941*0.92*(DK941-W941)</f>
        <v>0</v>
      </c>
      <c r="AE941">
        <f>2*0.95*5.67E-8*(((DK941+$B$7)+273)^4-(W941+273)^4)</f>
        <v>0</v>
      </c>
      <c r="AF941">
        <f>U941+AE941+AC941+AD941</f>
        <v>0</v>
      </c>
      <c r="AG941">
        <f>DH941*AU941*(DC941-DB941*(1000-AU941*DE941)/(1000-AU941*DD941))/(100*CV941)</f>
        <v>0</v>
      </c>
      <c r="AH941">
        <f>1000*DH941*AU941*(DD941-DE941)/(100*CV941*(1000-AU941*DD941))</f>
        <v>0</v>
      </c>
      <c r="AI941">
        <f>(AJ941 - AK941 - DI941*1E3/(8.314*(DK941+273.15)) * AM941/DH941 * AL941) * DH941/(100*CV941) * (1000 - DE941)/1000</f>
        <v>0</v>
      </c>
      <c r="AJ941">
        <v>1013.751846523076</v>
      </c>
      <c r="AK941">
        <v>977.3038545454541</v>
      </c>
      <c r="AL941">
        <v>3.346309791818652</v>
      </c>
      <c r="AM941">
        <v>65.19830144557284</v>
      </c>
      <c r="AN941">
        <f>(AP941 - AO941 + DI941*1E3/(8.314*(DK941+273.15)) * AR941/DH941 * AQ941) * DH941/(100*CV941) * 1000/(1000 - AP941)</f>
        <v>0</v>
      </c>
      <c r="AO941">
        <v>20.19094165293382</v>
      </c>
      <c r="AP941">
        <v>23.92632727272727</v>
      </c>
      <c r="AQ941">
        <v>8.678601886795828E-05</v>
      </c>
      <c r="AR941">
        <v>84.68827923057005</v>
      </c>
      <c r="AS941">
        <v>7</v>
      </c>
      <c r="AT941">
        <v>1</v>
      </c>
      <c r="AU941">
        <f>IF(AS941*$H$13&gt;=AW941,1.0,(AW941/(AW941-AS941*$H$13)))</f>
        <v>0</v>
      </c>
      <c r="AV941">
        <f>(AU941-1)*100</f>
        <v>0</v>
      </c>
      <c r="AW941">
        <f>MAX(0,($B$13+$C$13*DP941)/(1+$D$13*DP941)*DI941/(DK941+273)*$E$13)</f>
        <v>0</v>
      </c>
      <c r="AX941" t="s">
        <v>417</v>
      </c>
      <c r="AY941" t="s">
        <v>417</v>
      </c>
      <c r="AZ941">
        <v>0</v>
      </c>
      <c r="BA941">
        <v>0</v>
      </c>
      <c r="BB941">
        <f>1-AZ941/BA941</f>
        <v>0</v>
      </c>
      <c r="BC941">
        <v>0</v>
      </c>
      <c r="BD941" t="s">
        <v>417</v>
      </c>
      <c r="BE941" t="s">
        <v>417</v>
      </c>
      <c r="BF941">
        <v>0</v>
      </c>
      <c r="BG941">
        <v>0</v>
      </c>
      <c r="BH941">
        <f>1-BF941/BG941</f>
        <v>0</v>
      </c>
      <c r="BI941">
        <v>0.5</v>
      </c>
      <c r="BJ941">
        <f>CS941</f>
        <v>0</v>
      </c>
      <c r="BK941">
        <f>L941</f>
        <v>0</v>
      </c>
      <c r="BL941">
        <f>BH941*BI941*BJ941</f>
        <v>0</v>
      </c>
      <c r="BM941">
        <f>(BK941-BC941)/BJ941</f>
        <v>0</v>
      </c>
      <c r="BN941">
        <f>(BA941-BG941)/BG941</f>
        <v>0</v>
      </c>
      <c r="BO941">
        <f>AZ941/(BB941+AZ941/BG941)</f>
        <v>0</v>
      </c>
      <c r="BP941" t="s">
        <v>417</v>
      </c>
      <c r="BQ941">
        <v>0</v>
      </c>
      <c r="BR941">
        <f>IF(BQ941&lt;&gt;0, BQ941, BO941)</f>
        <v>0</v>
      </c>
      <c r="BS941">
        <f>1-BR941/BG941</f>
        <v>0</v>
      </c>
      <c r="BT941">
        <f>(BG941-BF941)/(BG941-BR941)</f>
        <v>0</v>
      </c>
      <c r="BU941">
        <f>(BA941-BG941)/(BA941-BR941)</f>
        <v>0</v>
      </c>
      <c r="BV941">
        <f>(BG941-BF941)/(BG941-AZ941)</f>
        <v>0</v>
      </c>
      <c r="BW941">
        <f>(BA941-BG941)/(BA941-AZ941)</f>
        <v>0</v>
      </c>
      <c r="BX941">
        <f>(BT941*BR941/BF941)</f>
        <v>0</v>
      </c>
      <c r="BY941">
        <f>(1-BX941)</f>
        <v>0</v>
      </c>
      <c r="BZ941">
        <v>1394</v>
      </c>
      <c r="CA941">
        <v>300</v>
      </c>
      <c r="CB941">
        <v>300</v>
      </c>
      <c r="CC941">
        <v>300</v>
      </c>
      <c r="CD941">
        <v>10389.3</v>
      </c>
      <c r="CE941">
        <v>1221.96</v>
      </c>
      <c r="CF941">
        <v>-0.00688733</v>
      </c>
      <c r="CG941">
        <v>0.34</v>
      </c>
      <c r="CH941" t="s">
        <v>417</v>
      </c>
      <c r="CI941" t="s">
        <v>417</v>
      </c>
      <c r="CJ941" t="s">
        <v>417</v>
      </c>
      <c r="CK941" t="s">
        <v>417</v>
      </c>
      <c r="CL941" t="s">
        <v>417</v>
      </c>
      <c r="CM941" t="s">
        <v>417</v>
      </c>
      <c r="CN941" t="s">
        <v>417</v>
      </c>
      <c r="CO941" t="s">
        <v>417</v>
      </c>
      <c r="CP941" t="s">
        <v>417</v>
      </c>
      <c r="CQ941" t="s">
        <v>417</v>
      </c>
      <c r="CR941">
        <f>$B$11*DQ941+$C$11*DR941+$F$11*EC941*(1-EF941)</f>
        <v>0</v>
      </c>
      <c r="CS941">
        <f>CR941*CT941</f>
        <v>0</v>
      </c>
      <c r="CT941">
        <f>($B$11*$D$9+$C$11*$D$9+$F$11*((EP941+EH941)/MAX(EP941+EH941+EQ941, 0.1)*$I$9+EQ941/MAX(EP941+EH941+EQ941, 0.1)*$J$9))/($B$11+$C$11+$F$11)</f>
        <v>0</v>
      </c>
      <c r="CU941">
        <f>($B$11*$K$9+$C$11*$K$9+$F$11*((EP941+EH941)/MAX(EP941+EH941+EQ941, 0.1)*$P$9+EQ941/MAX(EP941+EH941+EQ941, 0.1)*$Q$9))/($B$11+$C$11+$F$11)</f>
        <v>0</v>
      </c>
      <c r="CV941">
        <v>6</v>
      </c>
      <c r="CW941">
        <v>0.5</v>
      </c>
      <c r="CX941" t="s">
        <v>418</v>
      </c>
      <c r="CY941">
        <v>2</v>
      </c>
      <c r="CZ941" t="b">
        <v>1</v>
      </c>
      <c r="DA941">
        <v>1658954741.214286</v>
      </c>
      <c r="DB941">
        <v>930.2616071428572</v>
      </c>
      <c r="DC941">
        <v>976.6343214285713</v>
      </c>
      <c r="DD941">
        <v>23.91870714285715</v>
      </c>
      <c r="DE941">
        <v>20.19216071428571</v>
      </c>
      <c r="DF941">
        <v>934.0116785714287</v>
      </c>
      <c r="DG941">
        <v>24.00296071428572</v>
      </c>
      <c r="DH941">
        <v>500.05375</v>
      </c>
      <c r="DI941">
        <v>90.33796071428573</v>
      </c>
      <c r="DJ941">
        <v>0.1000365464285714</v>
      </c>
      <c r="DK941">
        <v>27.22201071428572</v>
      </c>
      <c r="DL941">
        <v>27.43631071428571</v>
      </c>
      <c r="DM941">
        <v>999.9000000000002</v>
      </c>
      <c r="DN941">
        <v>0</v>
      </c>
      <c r="DO941">
        <v>0</v>
      </c>
      <c r="DP941">
        <v>9999.24</v>
      </c>
      <c r="DQ941">
        <v>0</v>
      </c>
      <c r="DR941">
        <v>11.24115</v>
      </c>
      <c r="DS941">
        <v>-46.37256785714286</v>
      </c>
      <c r="DT941">
        <v>953.0577500000001</v>
      </c>
      <c r="DU941">
        <v>996.7612499999999</v>
      </c>
      <c r="DV941">
        <v>3.726542857142857</v>
      </c>
      <c r="DW941">
        <v>976.6343214285713</v>
      </c>
      <c r="DX941">
        <v>20.19216071428571</v>
      </c>
      <c r="DY941">
        <v>2.160768214285715</v>
      </c>
      <c r="DZ941">
        <v>1.824118571428571</v>
      </c>
      <c r="EA941">
        <v>18.67435714285714</v>
      </c>
      <c r="EB941">
        <v>15.99501071428572</v>
      </c>
      <c r="EC941">
        <v>2000.011071428572</v>
      </c>
      <c r="ED941">
        <v>0.9799938571428572</v>
      </c>
      <c r="EE941">
        <v>0.02000574285714285</v>
      </c>
      <c r="EF941">
        <v>0</v>
      </c>
      <c r="EG941">
        <v>595.6132142857142</v>
      </c>
      <c r="EH941">
        <v>5.00097</v>
      </c>
      <c r="EI941">
        <v>11981.31071428572</v>
      </c>
      <c r="EJ941">
        <v>16707.63928571428</v>
      </c>
      <c r="EK941">
        <v>39.46399999999999</v>
      </c>
      <c r="EL941">
        <v>39.64714285714285</v>
      </c>
      <c r="EM941">
        <v>39.40821428571428</v>
      </c>
      <c r="EN941">
        <v>39.41042857142857</v>
      </c>
      <c r="EO941">
        <v>40.031</v>
      </c>
      <c r="EP941">
        <v>1955.100714285714</v>
      </c>
      <c r="EQ941">
        <v>39.91035714285714</v>
      </c>
      <c r="ER941">
        <v>0</v>
      </c>
      <c r="ES941">
        <v>5542.799999952316</v>
      </c>
      <c r="ET941">
        <v>0</v>
      </c>
      <c r="EU941">
        <v>595.6256</v>
      </c>
      <c r="EV941">
        <v>0.5435384629505861</v>
      </c>
      <c r="EW941">
        <v>27.21538461161171</v>
      </c>
      <c r="EX941">
        <v>11981.316</v>
      </c>
      <c r="EY941">
        <v>15</v>
      </c>
      <c r="EZ941">
        <v>1658949246.1</v>
      </c>
      <c r="FA941" t="s">
        <v>1397</v>
      </c>
      <c r="FB941">
        <v>1658949228.6</v>
      </c>
      <c r="FC941">
        <v>1658949246.1</v>
      </c>
      <c r="FD941">
        <v>1</v>
      </c>
      <c r="FE941">
        <v>1.075</v>
      </c>
      <c r="FF941">
        <v>0.018</v>
      </c>
      <c r="FG941">
        <v>-2.327</v>
      </c>
      <c r="FH941">
        <v>-0.178</v>
      </c>
      <c r="FI941">
        <v>420</v>
      </c>
      <c r="FJ941">
        <v>13</v>
      </c>
      <c r="FK941">
        <v>0.09</v>
      </c>
      <c r="FL941">
        <v>0.02</v>
      </c>
      <c r="FM941">
        <v>-46.34389024390244</v>
      </c>
      <c r="FN941">
        <v>-0.365075958188247</v>
      </c>
      <c r="FO941">
        <v>0.2028609241302151</v>
      </c>
      <c r="FP941">
        <v>1</v>
      </c>
      <c r="FQ941">
        <v>595.5229411764706</v>
      </c>
      <c r="FR941">
        <v>1.529564555762713</v>
      </c>
      <c r="FS941">
        <v>0.2592205444355023</v>
      </c>
      <c r="FT941">
        <v>0</v>
      </c>
      <c r="FU941">
        <v>3.716417804878049</v>
      </c>
      <c r="FV941">
        <v>0.1721765853658554</v>
      </c>
      <c r="FW941">
        <v>0.02030027664261758</v>
      </c>
      <c r="FX941">
        <v>0</v>
      </c>
      <c r="FY941">
        <v>1</v>
      </c>
      <c r="FZ941">
        <v>3</v>
      </c>
      <c r="GA941" t="s">
        <v>426</v>
      </c>
      <c r="GB941">
        <v>2.9836</v>
      </c>
      <c r="GC941">
        <v>2.71552</v>
      </c>
      <c r="GD941">
        <v>0.168055</v>
      </c>
      <c r="GE941">
        <v>0.171164</v>
      </c>
      <c r="GF941">
        <v>0.107246</v>
      </c>
      <c r="GG941">
        <v>0.0935632</v>
      </c>
      <c r="GH941">
        <v>26393.3</v>
      </c>
      <c r="GI941">
        <v>26395.3</v>
      </c>
      <c r="GJ941">
        <v>29482</v>
      </c>
      <c r="GK941">
        <v>29449.5</v>
      </c>
      <c r="GL941">
        <v>34861.9</v>
      </c>
      <c r="GM941">
        <v>35488.1</v>
      </c>
      <c r="GN941">
        <v>41527</v>
      </c>
      <c r="GO941">
        <v>41968.4</v>
      </c>
      <c r="GP941">
        <v>1.93718</v>
      </c>
      <c r="GQ941">
        <v>1.91632</v>
      </c>
      <c r="GR941">
        <v>0.127889</v>
      </c>
      <c r="GS941">
        <v>0</v>
      </c>
      <c r="GT941">
        <v>25.3631</v>
      </c>
      <c r="GU941">
        <v>999.9</v>
      </c>
      <c r="GV941">
        <v>50</v>
      </c>
      <c r="GW941">
        <v>31.5</v>
      </c>
      <c r="GX941">
        <v>25.6889</v>
      </c>
      <c r="GY941">
        <v>63.0437</v>
      </c>
      <c r="GZ941">
        <v>33.77</v>
      </c>
      <c r="HA941">
        <v>1</v>
      </c>
      <c r="HB941">
        <v>-0.09775150000000001</v>
      </c>
      <c r="HC941">
        <v>0.226639</v>
      </c>
      <c r="HD941">
        <v>20.333</v>
      </c>
      <c r="HE941">
        <v>5.21759</v>
      </c>
      <c r="HF941">
        <v>12.0099</v>
      </c>
      <c r="HG941">
        <v>4.98925</v>
      </c>
      <c r="HH941">
        <v>3.28853</v>
      </c>
      <c r="HI941">
        <v>9999</v>
      </c>
      <c r="HJ941">
        <v>9999</v>
      </c>
      <c r="HK941">
        <v>9999</v>
      </c>
      <c r="HL941">
        <v>158.3</v>
      </c>
      <c r="HM941">
        <v>1.8674</v>
      </c>
      <c r="HN941">
        <v>1.86646</v>
      </c>
      <c r="HO941">
        <v>1.86585</v>
      </c>
      <c r="HP941">
        <v>1.86584</v>
      </c>
      <c r="HQ941">
        <v>1.86768</v>
      </c>
      <c r="HR941">
        <v>1.87012</v>
      </c>
      <c r="HS941">
        <v>1.86874</v>
      </c>
      <c r="HT941">
        <v>1.87027</v>
      </c>
      <c r="HU941">
        <v>0</v>
      </c>
      <c r="HV941">
        <v>0</v>
      </c>
      <c r="HW941">
        <v>0</v>
      </c>
      <c r="HX941">
        <v>0</v>
      </c>
      <c r="HY941" t="s">
        <v>421</v>
      </c>
      <c r="HZ941" t="s">
        <v>422</v>
      </c>
      <c r="IA941" t="s">
        <v>423</v>
      </c>
      <c r="IB941" t="s">
        <v>423</v>
      </c>
      <c r="IC941" t="s">
        <v>423</v>
      </c>
      <c r="ID941" t="s">
        <v>423</v>
      </c>
      <c r="IE941">
        <v>0</v>
      </c>
      <c r="IF941">
        <v>100</v>
      </c>
      <c r="IG941">
        <v>100</v>
      </c>
      <c r="IH941">
        <v>-3.816</v>
      </c>
      <c r="II941">
        <v>-0.0842</v>
      </c>
      <c r="IJ941">
        <v>-0.9279119013753974</v>
      </c>
      <c r="IK941">
        <v>-0.003643892653284941</v>
      </c>
      <c r="IL941">
        <v>8.948238347276123E-07</v>
      </c>
      <c r="IM941">
        <v>-2.445980282225029E-10</v>
      </c>
      <c r="IN941">
        <v>-0.1764634167570225</v>
      </c>
      <c r="IO941">
        <v>-0.01042730378795286</v>
      </c>
      <c r="IP941">
        <v>0.00100284695746963</v>
      </c>
      <c r="IQ941">
        <v>-1.701466411570297E-05</v>
      </c>
      <c r="IR941">
        <v>2</v>
      </c>
      <c r="IS941">
        <v>2310</v>
      </c>
      <c r="IT941">
        <v>1</v>
      </c>
      <c r="IU941">
        <v>25</v>
      </c>
      <c r="IV941">
        <v>92</v>
      </c>
      <c r="IW941">
        <v>91.7</v>
      </c>
      <c r="IX941">
        <v>2.12402</v>
      </c>
      <c r="IY941">
        <v>2.20581</v>
      </c>
      <c r="IZ941">
        <v>1.39648</v>
      </c>
      <c r="JA941">
        <v>2.34863</v>
      </c>
      <c r="JB941">
        <v>1.49536</v>
      </c>
      <c r="JC941">
        <v>2.3645</v>
      </c>
      <c r="JD941">
        <v>36.1989</v>
      </c>
      <c r="JE941">
        <v>24.1663</v>
      </c>
      <c r="JF941">
        <v>18</v>
      </c>
      <c r="JG941">
        <v>502.793</v>
      </c>
      <c r="JH941">
        <v>445.507</v>
      </c>
      <c r="JI941">
        <v>25.0001</v>
      </c>
      <c r="JJ941">
        <v>26.1802</v>
      </c>
      <c r="JK941">
        <v>30.0002</v>
      </c>
      <c r="JL941">
        <v>26.1455</v>
      </c>
      <c r="JM941">
        <v>26.0856</v>
      </c>
      <c r="JN941">
        <v>42.5034</v>
      </c>
      <c r="JO941">
        <v>25.5432</v>
      </c>
      <c r="JP941">
        <v>72.47920000000001</v>
      </c>
      <c r="JQ941">
        <v>25</v>
      </c>
      <c r="JR941">
        <v>1021.72</v>
      </c>
      <c r="JS941">
        <v>20.3251</v>
      </c>
      <c r="JT941">
        <v>100.818</v>
      </c>
      <c r="JU941">
        <v>100.792</v>
      </c>
    </row>
    <row r="942" spans="1:281">
      <c r="A942">
        <v>926</v>
      </c>
      <c r="B942">
        <v>1658954754</v>
      </c>
      <c r="C942">
        <v>13116</v>
      </c>
      <c r="D942" t="s">
        <v>2290</v>
      </c>
      <c r="E942" t="s">
        <v>2291</v>
      </c>
      <c r="F942">
        <v>5</v>
      </c>
      <c r="G942" t="s">
        <v>2169</v>
      </c>
      <c r="H942" t="s">
        <v>416</v>
      </c>
      <c r="I942">
        <v>1658954746.5</v>
      </c>
      <c r="J942">
        <f>(K942)/1000</f>
        <v>0</v>
      </c>
      <c r="K942">
        <f>IF(CZ942, AN942, AH942)</f>
        <v>0</v>
      </c>
      <c r="L942">
        <f>IF(CZ942, AI942, AG942)</f>
        <v>0</v>
      </c>
      <c r="M942">
        <f>DB942 - IF(AU942&gt;1, L942*CV942*100.0/(AW942*DP942), 0)</f>
        <v>0</v>
      </c>
      <c r="N942">
        <f>((T942-J942/2)*M942-L942)/(T942+J942/2)</f>
        <v>0</v>
      </c>
      <c r="O942">
        <f>N942*(DI942+DJ942)/1000.0</f>
        <v>0</v>
      </c>
      <c r="P942">
        <f>(DB942 - IF(AU942&gt;1, L942*CV942*100.0/(AW942*DP942), 0))*(DI942+DJ942)/1000.0</f>
        <v>0</v>
      </c>
      <c r="Q942">
        <f>2.0/((1/S942-1/R942)+SIGN(S942)*SQRT((1/S942-1/R942)*(1/S942-1/R942) + 4*CW942/((CW942+1)*(CW942+1))*(2*1/S942*1/R942-1/R942*1/R942)))</f>
        <v>0</v>
      </c>
      <c r="R942">
        <f>IF(LEFT(CX942,1)&lt;&gt;"0",IF(LEFT(CX942,1)="1",3.0,CY942),$D$5+$E$5*(DP942*DI942/($K$5*1000))+$F$5*(DP942*DI942/($K$5*1000))*MAX(MIN(CV942,$J$5),$I$5)*MAX(MIN(CV942,$J$5),$I$5)+$G$5*MAX(MIN(CV942,$J$5),$I$5)*(DP942*DI942/($K$5*1000))+$H$5*(DP942*DI942/($K$5*1000))*(DP942*DI942/($K$5*1000)))</f>
        <v>0</v>
      </c>
      <c r="S942">
        <f>J942*(1000-(1000*0.61365*exp(17.502*W942/(240.97+W942))/(DI942+DJ942)+DD942)/2)/(1000*0.61365*exp(17.502*W942/(240.97+W942))/(DI942+DJ942)-DD942)</f>
        <v>0</v>
      </c>
      <c r="T942">
        <f>1/((CW942+1)/(Q942/1.6)+1/(R942/1.37)) + CW942/((CW942+1)/(Q942/1.6) + CW942/(R942/1.37))</f>
        <v>0</v>
      </c>
      <c r="U942">
        <f>(CR942*CU942)</f>
        <v>0</v>
      </c>
      <c r="V942">
        <f>(DK942+(U942+2*0.95*5.67E-8*(((DK942+$B$7)+273)^4-(DK942+273)^4)-44100*J942)/(1.84*29.3*R942+8*0.95*5.67E-8*(DK942+273)^3))</f>
        <v>0</v>
      </c>
      <c r="W942">
        <f>($C$7*DL942+$D$7*DM942+$E$7*V942)</f>
        <v>0</v>
      </c>
      <c r="X942">
        <f>0.61365*exp(17.502*W942/(240.97+W942))</f>
        <v>0</v>
      </c>
      <c r="Y942">
        <f>(Z942/AA942*100)</f>
        <v>0</v>
      </c>
      <c r="Z942">
        <f>DD942*(DI942+DJ942)/1000</f>
        <v>0</v>
      </c>
      <c r="AA942">
        <f>0.61365*exp(17.502*DK942/(240.97+DK942))</f>
        <v>0</v>
      </c>
      <c r="AB942">
        <f>(X942-DD942*(DI942+DJ942)/1000)</f>
        <v>0</v>
      </c>
      <c r="AC942">
        <f>(-J942*44100)</f>
        <v>0</v>
      </c>
      <c r="AD942">
        <f>2*29.3*R942*0.92*(DK942-W942)</f>
        <v>0</v>
      </c>
      <c r="AE942">
        <f>2*0.95*5.67E-8*(((DK942+$B$7)+273)^4-(W942+273)^4)</f>
        <v>0</v>
      </c>
      <c r="AF942">
        <f>U942+AE942+AC942+AD942</f>
        <v>0</v>
      </c>
      <c r="AG942">
        <f>DH942*AU942*(DC942-DB942*(1000-AU942*DE942)/(1000-AU942*DD942))/(100*CV942)</f>
        <v>0</v>
      </c>
      <c r="AH942">
        <f>1000*DH942*AU942*(DD942-DE942)/(100*CV942*(1000-AU942*DD942))</f>
        <v>0</v>
      </c>
      <c r="AI942">
        <f>(AJ942 - AK942 - DI942*1E3/(8.314*(DK942+273.15)) * AM942/DH942 * AL942) * DH942/(100*CV942) * (1000 - DE942)/1000</f>
        <v>0</v>
      </c>
      <c r="AJ942">
        <v>1030.856689874215</v>
      </c>
      <c r="AK942">
        <v>994.0935757575756</v>
      </c>
      <c r="AL942">
        <v>3.362380481504736</v>
      </c>
      <c r="AM942">
        <v>65.19830144557284</v>
      </c>
      <c r="AN942">
        <f>(AP942 - AO942 + DI942*1E3/(8.314*(DK942+273.15)) * AR942/DH942 * AQ942) * DH942/(100*CV942) * 1000/(1000 - AP942)</f>
        <v>0</v>
      </c>
      <c r="AO942">
        <v>20.26281097794332</v>
      </c>
      <c r="AP942">
        <v>23.94542848484846</v>
      </c>
      <c r="AQ942">
        <v>0.0002920752312153199</v>
      </c>
      <c r="AR942">
        <v>84.68827923057005</v>
      </c>
      <c r="AS942">
        <v>7</v>
      </c>
      <c r="AT942">
        <v>1</v>
      </c>
      <c r="AU942">
        <f>IF(AS942*$H$13&gt;=AW942,1.0,(AW942/(AW942-AS942*$H$13)))</f>
        <v>0</v>
      </c>
      <c r="AV942">
        <f>(AU942-1)*100</f>
        <v>0</v>
      </c>
      <c r="AW942">
        <f>MAX(0,($B$13+$C$13*DP942)/(1+$D$13*DP942)*DI942/(DK942+273)*$E$13)</f>
        <v>0</v>
      </c>
      <c r="AX942" t="s">
        <v>417</v>
      </c>
      <c r="AY942" t="s">
        <v>417</v>
      </c>
      <c r="AZ942">
        <v>0</v>
      </c>
      <c r="BA942">
        <v>0</v>
      </c>
      <c r="BB942">
        <f>1-AZ942/BA942</f>
        <v>0</v>
      </c>
      <c r="BC942">
        <v>0</v>
      </c>
      <c r="BD942" t="s">
        <v>417</v>
      </c>
      <c r="BE942" t="s">
        <v>417</v>
      </c>
      <c r="BF942">
        <v>0</v>
      </c>
      <c r="BG942">
        <v>0</v>
      </c>
      <c r="BH942">
        <f>1-BF942/BG942</f>
        <v>0</v>
      </c>
      <c r="BI942">
        <v>0.5</v>
      </c>
      <c r="BJ942">
        <f>CS942</f>
        <v>0</v>
      </c>
      <c r="BK942">
        <f>L942</f>
        <v>0</v>
      </c>
      <c r="BL942">
        <f>BH942*BI942*BJ942</f>
        <v>0</v>
      </c>
      <c r="BM942">
        <f>(BK942-BC942)/BJ942</f>
        <v>0</v>
      </c>
      <c r="BN942">
        <f>(BA942-BG942)/BG942</f>
        <v>0</v>
      </c>
      <c r="BO942">
        <f>AZ942/(BB942+AZ942/BG942)</f>
        <v>0</v>
      </c>
      <c r="BP942" t="s">
        <v>417</v>
      </c>
      <c r="BQ942">
        <v>0</v>
      </c>
      <c r="BR942">
        <f>IF(BQ942&lt;&gt;0, BQ942, BO942)</f>
        <v>0</v>
      </c>
      <c r="BS942">
        <f>1-BR942/BG942</f>
        <v>0</v>
      </c>
      <c r="BT942">
        <f>(BG942-BF942)/(BG942-BR942)</f>
        <v>0</v>
      </c>
      <c r="BU942">
        <f>(BA942-BG942)/(BA942-BR942)</f>
        <v>0</v>
      </c>
      <c r="BV942">
        <f>(BG942-BF942)/(BG942-AZ942)</f>
        <v>0</v>
      </c>
      <c r="BW942">
        <f>(BA942-BG942)/(BA942-AZ942)</f>
        <v>0</v>
      </c>
      <c r="BX942">
        <f>(BT942*BR942/BF942)</f>
        <v>0</v>
      </c>
      <c r="BY942">
        <f>(1-BX942)</f>
        <v>0</v>
      </c>
      <c r="BZ942">
        <v>1394</v>
      </c>
      <c r="CA942">
        <v>300</v>
      </c>
      <c r="CB942">
        <v>300</v>
      </c>
      <c r="CC942">
        <v>300</v>
      </c>
      <c r="CD942">
        <v>10389.3</v>
      </c>
      <c r="CE942">
        <v>1221.96</v>
      </c>
      <c r="CF942">
        <v>-0.00688733</v>
      </c>
      <c r="CG942">
        <v>0.34</v>
      </c>
      <c r="CH942" t="s">
        <v>417</v>
      </c>
      <c r="CI942" t="s">
        <v>417</v>
      </c>
      <c r="CJ942" t="s">
        <v>417</v>
      </c>
      <c r="CK942" t="s">
        <v>417</v>
      </c>
      <c r="CL942" t="s">
        <v>417</v>
      </c>
      <c r="CM942" t="s">
        <v>417</v>
      </c>
      <c r="CN942" t="s">
        <v>417</v>
      </c>
      <c r="CO942" t="s">
        <v>417</v>
      </c>
      <c r="CP942" t="s">
        <v>417</v>
      </c>
      <c r="CQ942" t="s">
        <v>417</v>
      </c>
      <c r="CR942">
        <f>$B$11*DQ942+$C$11*DR942+$F$11*EC942*(1-EF942)</f>
        <v>0</v>
      </c>
      <c r="CS942">
        <f>CR942*CT942</f>
        <v>0</v>
      </c>
      <c r="CT942">
        <f>($B$11*$D$9+$C$11*$D$9+$F$11*((EP942+EH942)/MAX(EP942+EH942+EQ942, 0.1)*$I$9+EQ942/MAX(EP942+EH942+EQ942, 0.1)*$J$9))/($B$11+$C$11+$F$11)</f>
        <v>0</v>
      </c>
      <c r="CU942">
        <f>($B$11*$K$9+$C$11*$K$9+$F$11*((EP942+EH942)/MAX(EP942+EH942+EQ942, 0.1)*$P$9+EQ942/MAX(EP942+EH942+EQ942, 0.1)*$Q$9))/($B$11+$C$11+$F$11)</f>
        <v>0</v>
      </c>
      <c r="CV942">
        <v>6</v>
      </c>
      <c r="CW942">
        <v>0.5</v>
      </c>
      <c r="CX942" t="s">
        <v>418</v>
      </c>
      <c r="CY942">
        <v>2</v>
      </c>
      <c r="CZ942" t="b">
        <v>1</v>
      </c>
      <c r="DA942">
        <v>1658954746.5</v>
      </c>
      <c r="DB942">
        <v>947.4466666666667</v>
      </c>
      <c r="DC942">
        <v>993.950962962963</v>
      </c>
      <c r="DD942">
        <v>23.92847777777778</v>
      </c>
      <c r="DE942">
        <v>20.22095185185185</v>
      </c>
      <c r="DF942">
        <v>951.2417407407409</v>
      </c>
      <c r="DG942">
        <v>24.01265555555555</v>
      </c>
      <c r="DH942">
        <v>500.0498518518519</v>
      </c>
      <c r="DI942">
        <v>90.33856296296297</v>
      </c>
      <c r="DJ942">
        <v>0.1000315666666667</v>
      </c>
      <c r="DK942">
        <v>27.22338888888889</v>
      </c>
      <c r="DL942">
        <v>27.44844814814815</v>
      </c>
      <c r="DM942">
        <v>999.9000000000001</v>
      </c>
      <c r="DN942">
        <v>0</v>
      </c>
      <c r="DO942">
        <v>0</v>
      </c>
      <c r="DP942">
        <v>9992.128888888888</v>
      </c>
      <c r="DQ942">
        <v>0</v>
      </c>
      <c r="DR942">
        <v>11.23905925925926</v>
      </c>
      <c r="DS942">
        <v>-46.50418888888888</v>
      </c>
      <c r="DT942">
        <v>970.6735925925925</v>
      </c>
      <c r="DU942">
        <v>1014.464444444444</v>
      </c>
      <c r="DV942">
        <v>3.707516296296296</v>
      </c>
      <c r="DW942">
        <v>993.950962962963</v>
      </c>
      <c r="DX942">
        <v>20.22095185185185</v>
      </c>
      <c r="DY942">
        <v>2.161664814814815</v>
      </c>
      <c r="DZ942">
        <v>1.826732962962963</v>
      </c>
      <c r="EA942">
        <v>18.681</v>
      </c>
      <c r="EB942">
        <v>16.01740740740741</v>
      </c>
      <c r="EC942">
        <v>2000.01925925926</v>
      </c>
      <c r="ED942">
        <v>0.9799936666666667</v>
      </c>
      <c r="EE942">
        <v>0.02000593333333333</v>
      </c>
      <c r="EF942">
        <v>0</v>
      </c>
      <c r="EG942">
        <v>595.744074074074</v>
      </c>
      <c r="EH942">
        <v>5.00097</v>
      </c>
      <c r="EI942">
        <v>11983.18888888889</v>
      </c>
      <c r="EJ942">
        <v>16707.7074074074</v>
      </c>
      <c r="EK942">
        <v>39.44166666666666</v>
      </c>
      <c r="EL942">
        <v>39.63418518518519</v>
      </c>
      <c r="EM942">
        <v>39.38648148148148</v>
      </c>
      <c r="EN942">
        <v>39.38877777777778</v>
      </c>
      <c r="EO942">
        <v>40.00918518518519</v>
      </c>
      <c r="EP942">
        <v>1955.108888888889</v>
      </c>
      <c r="EQ942">
        <v>39.91037037037037</v>
      </c>
      <c r="ER942">
        <v>0</v>
      </c>
      <c r="ES942">
        <v>5548.200000047684</v>
      </c>
      <c r="ET942">
        <v>0</v>
      </c>
      <c r="EU942">
        <v>595.7171538461538</v>
      </c>
      <c r="EV942">
        <v>0.2112136725201582</v>
      </c>
      <c r="EW942">
        <v>14.25299146794622</v>
      </c>
      <c r="EX942">
        <v>11983.07307692308</v>
      </c>
      <c r="EY942">
        <v>15</v>
      </c>
      <c r="EZ942">
        <v>1658949246.1</v>
      </c>
      <c r="FA942" t="s">
        <v>1397</v>
      </c>
      <c r="FB942">
        <v>1658949228.6</v>
      </c>
      <c r="FC942">
        <v>1658949246.1</v>
      </c>
      <c r="FD942">
        <v>1</v>
      </c>
      <c r="FE942">
        <v>1.075</v>
      </c>
      <c r="FF942">
        <v>0.018</v>
      </c>
      <c r="FG942">
        <v>-2.327</v>
      </c>
      <c r="FH942">
        <v>-0.178</v>
      </c>
      <c r="FI942">
        <v>420</v>
      </c>
      <c r="FJ942">
        <v>13</v>
      </c>
      <c r="FK942">
        <v>0.09</v>
      </c>
      <c r="FL942">
        <v>0.02</v>
      </c>
      <c r="FM942">
        <v>-46.4627125</v>
      </c>
      <c r="FN942">
        <v>-1.806921951219557</v>
      </c>
      <c r="FO942">
        <v>0.2760613203506604</v>
      </c>
      <c r="FP942">
        <v>0</v>
      </c>
      <c r="FQ942">
        <v>595.6339411764707</v>
      </c>
      <c r="FR942">
        <v>1.002108478601686</v>
      </c>
      <c r="FS942">
        <v>0.2429404358342256</v>
      </c>
      <c r="FT942">
        <v>0</v>
      </c>
      <c r="FU942">
        <v>3.71272775</v>
      </c>
      <c r="FV942">
        <v>-0.1634385365853726</v>
      </c>
      <c r="FW942">
        <v>0.02781031431748841</v>
      </c>
      <c r="FX942">
        <v>0</v>
      </c>
      <c r="FY942">
        <v>0</v>
      </c>
      <c r="FZ942">
        <v>3</v>
      </c>
      <c r="GA942" t="s">
        <v>439</v>
      </c>
      <c r="GB942">
        <v>2.98379</v>
      </c>
      <c r="GC942">
        <v>2.7158</v>
      </c>
      <c r="GD942">
        <v>0.169917</v>
      </c>
      <c r="GE942">
        <v>0.173019</v>
      </c>
      <c r="GF942">
        <v>0.107318</v>
      </c>
      <c r="GG942">
        <v>0.0937882</v>
      </c>
      <c r="GH942">
        <v>26333.9</v>
      </c>
      <c r="GI942">
        <v>26336.4</v>
      </c>
      <c r="GJ942">
        <v>29481.6</v>
      </c>
      <c r="GK942">
        <v>29449.6</v>
      </c>
      <c r="GL942">
        <v>34858.7</v>
      </c>
      <c r="GM942">
        <v>35479.3</v>
      </c>
      <c r="GN942">
        <v>41526.5</v>
      </c>
      <c r="GO942">
        <v>41968.6</v>
      </c>
      <c r="GP942">
        <v>1.93725</v>
      </c>
      <c r="GQ942">
        <v>1.91653</v>
      </c>
      <c r="GR942">
        <v>0.128858</v>
      </c>
      <c r="GS942">
        <v>0</v>
      </c>
      <c r="GT942">
        <v>25.3641</v>
      </c>
      <c r="GU942">
        <v>999.9</v>
      </c>
      <c r="GV942">
        <v>50</v>
      </c>
      <c r="GW942">
        <v>31.5</v>
      </c>
      <c r="GX942">
        <v>25.6906</v>
      </c>
      <c r="GY942">
        <v>62.9037</v>
      </c>
      <c r="GZ942">
        <v>33.4215</v>
      </c>
      <c r="HA942">
        <v>1</v>
      </c>
      <c r="HB942">
        <v>-0.0974517</v>
      </c>
      <c r="HC942">
        <v>0.227456</v>
      </c>
      <c r="HD942">
        <v>20.3331</v>
      </c>
      <c r="HE942">
        <v>5.21909</v>
      </c>
      <c r="HF942">
        <v>12.0099</v>
      </c>
      <c r="HG942">
        <v>4.98965</v>
      </c>
      <c r="HH942">
        <v>3.2888</v>
      </c>
      <c r="HI942">
        <v>9999</v>
      </c>
      <c r="HJ942">
        <v>9999</v>
      </c>
      <c r="HK942">
        <v>9999</v>
      </c>
      <c r="HL942">
        <v>158.3</v>
      </c>
      <c r="HM942">
        <v>1.8674</v>
      </c>
      <c r="HN942">
        <v>1.86646</v>
      </c>
      <c r="HO942">
        <v>1.86584</v>
      </c>
      <c r="HP942">
        <v>1.86583</v>
      </c>
      <c r="HQ942">
        <v>1.86768</v>
      </c>
      <c r="HR942">
        <v>1.87012</v>
      </c>
      <c r="HS942">
        <v>1.86874</v>
      </c>
      <c r="HT942">
        <v>1.87026</v>
      </c>
      <c r="HU942">
        <v>0</v>
      </c>
      <c r="HV942">
        <v>0</v>
      </c>
      <c r="HW942">
        <v>0</v>
      </c>
      <c r="HX942">
        <v>0</v>
      </c>
      <c r="HY942" t="s">
        <v>421</v>
      </c>
      <c r="HZ942" t="s">
        <v>422</v>
      </c>
      <c r="IA942" t="s">
        <v>423</v>
      </c>
      <c r="IB942" t="s">
        <v>423</v>
      </c>
      <c r="IC942" t="s">
        <v>423</v>
      </c>
      <c r="ID942" t="s">
        <v>423</v>
      </c>
      <c r="IE942">
        <v>0</v>
      </c>
      <c r="IF942">
        <v>100</v>
      </c>
      <c r="IG942">
        <v>100</v>
      </c>
      <c r="IH942">
        <v>-3.859</v>
      </c>
      <c r="II942">
        <v>-0.08400000000000001</v>
      </c>
      <c r="IJ942">
        <v>-0.9279119013753974</v>
      </c>
      <c r="IK942">
        <v>-0.003643892653284941</v>
      </c>
      <c r="IL942">
        <v>8.948238347276123E-07</v>
      </c>
      <c r="IM942">
        <v>-2.445980282225029E-10</v>
      </c>
      <c r="IN942">
        <v>-0.1764634167570225</v>
      </c>
      <c r="IO942">
        <v>-0.01042730378795286</v>
      </c>
      <c r="IP942">
        <v>0.00100284695746963</v>
      </c>
      <c r="IQ942">
        <v>-1.701466411570297E-05</v>
      </c>
      <c r="IR942">
        <v>2</v>
      </c>
      <c r="IS942">
        <v>2310</v>
      </c>
      <c r="IT942">
        <v>1</v>
      </c>
      <c r="IU942">
        <v>25</v>
      </c>
      <c r="IV942">
        <v>92.09999999999999</v>
      </c>
      <c r="IW942">
        <v>91.8</v>
      </c>
      <c r="IX942">
        <v>2.14966</v>
      </c>
      <c r="IY942">
        <v>2.19727</v>
      </c>
      <c r="IZ942">
        <v>1.39648</v>
      </c>
      <c r="JA942">
        <v>2.34863</v>
      </c>
      <c r="JB942">
        <v>1.49536</v>
      </c>
      <c r="JC942">
        <v>2.40967</v>
      </c>
      <c r="JD942">
        <v>36.1989</v>
      </c>
      <c r="JE942">
        <v>24.1663</v>
      </c>
      <c r="JF942">
        <v>18</v>
      </c>
      <c r="JG942">
        <v>502.841</v>
      </c>
      <c r="JH942">
        <v>445.633</v>
      </c>
      <c r="JI942">
        <v>25.0001</v>
      </c>
      <c r="JJ942">
        <v>26.1824</v>
      </c>
      <c r="JK942">
        <v>30.0002</v>
      </c>
      <c r="JL942">
        <v>26.1455</v>
      </c>
      <c r="JM942">
        <v>26.0861</v>
      </c>
      <c r="JN942">
        <v>43.0255</v>
      </c>
      <c r="JO942">
        <v>25.5432</v>
      </c>
      <c r="JP942">
        <v>72.1058</v>
      </c>
      <c r="JQ942">
        <v>25</v>
      </c>
      <c r="JR942">
        <v>1042.71</v>
      </c>
      <c r="JS942">
        <v>20.3308</v>
      </c>
      <c r="JT942">
        <v>100.816</v>
      </c>
      <c r="JU942">
        <v>100.792</v>
      </c>
    </row>
    <row r="943" spans="1:281">
      <c r="A943">
        <v>927</v>
      </c>
      <c r="B943">
        <v>1658954759</v>
      </c>
      <c r="C943">
        <v>13121</v>
      </c>
      <c r="D943" t="s">
        <v>2292</v>
      </c>
      <c r="E943" t="s">
        <v>2293</v>
      </c>
      <c r="F943">
        <v>5</v>
      </c>
      <c r="G943" t="s">
        <v>2169</v>
      </c>
      <c r="H943" t="s">
        <v>416</v>
      </c>
      <c r="I943">
        <v>1658954751.214286</v>
      </c>
      <c r="J943">
        <f>(K943)/1000</f>
        <v>0</v>
      </c>
      <c r="K943">
        <f>IF(CZ943, AN943, AH943)</f>
        <v>0</v>
      </c>
      <c r="L943">
        <f>IF(CZ943, AI943, AG943)</f>
        <v>0</v>
      </c>
      <c r="M943">
        <f>DB943 - IF(AU943&gt;1, L943*CV943*100.0/(AW943*DP943), 0)</f>
        <v>0</v>
      </c>
      <c r="N943">
        <f>((T943-J943/2)*M943-L943)/(T943+J943/2)</f>
        <v>0</v>
      </c>
      <c r="O943">
        <f>N943*(DI943+DJ943)/1000.0</f>
        <v>0</v>
      </c>
      <c r="P943">
        <f>(DB943 - IF(AU943&gt;1, L943*CV943*100.0/(AW943*DP943), 0))*(DI943+DJ943)/1000.0</f>
        <v>0</v>
      </c>
      <c r="Q943">
        <f>2.0/((1/S943-1/R943)+SIGN(S943)*SQRT((1/S943-1/R943)*(1/S943-1/R943) + 4*CW943/((CW943+1)*(CW943+1))*(2*1/S943*1/R943-1/R943*1/R943)))</f>
        <v>0</v>
      </c>
      <c r="R943">
        <f>IF(LEFT(CX943,1)&lt;&gt;"0",IF(LEFT(CX943,1)="1",3.0,CY943),$D$5+$E$5*(DP943*DI943/($K$5*1000))+$F$5*(DP943*DI943/($K$5*1000))*MAX(MIN(CV943,$J$5),$I$5)*MAX(MIN(CV943,$J$5),$I$5)+$G$5*MAX(MIN(CV943,$J$5),$I$5)*(DP943*DI943/($K$5*1000))+$H$5*(DP943*DI943/($K$5*1000))*(DP943*DI943/($K$5*1000)))</f>
        <v>0</v>
      </c>
      <c r="S943">
        <f>J943*(1000-(1000*0.61365*exp(17.502*W943/(240.97+W943))/(DI943+DJ943)+DD943)/2)/(1000*0.61365*exp(17.502*W943/(240.97+W943))/(DI943+DJ943)-DD943)</f>
        <v>0</v>
      </c>
      <c r="T943">
        <f>1/((CW943+1)/(Q943/1.6)+1/(R943/1.37)) + CW943/((CW943+1)/(Q943/1.6) + CW943/(R943/1.37))</f>
        <v>0</v>
      </c>
      <c r="U943">
        <f>(CR943*CU943)</f>
        <v>0</v>
      </c>
      <c r="V943">
        <f>(DK943+(U943+2*0.95*5.67E-8*(((DK943+$B$7)+273)^4-(DK943+273)^4)-44100*J943)/(1.84*29.3*R943+8*0.95*5.67E-8*(DK943+273)^3))</f>
        <v>0</v>
      </c>
      <c r="W943">
        <f>($C$7*DL943+$D$7*DM943+$E$7*V943)</f>
        <v>0</v>
      </c>
      <c r="X943">
        <f>0.61365*exp(17.502*W943/(240.97+W943))</f>
        <v>0</v>
      </c>
      <c r="Y943">
        <f>(Z943/AA943*100)</f>
        <v>0</v>
      </c>
      <c r="Z943">
        <f>DD943*(DI943+DJ943)/1000</f>
        <v>0</v>
      </c>
      <c r="AA943">
        <f>0.61365*exp(17.502*DK943/(240.97+DK943))</f>
        <v>0</v>
      </c>
      <c r="AB943">
        <f>(X943-DD943*(DI943+DJ943)/1000)</f>
        <v>0</v>
      </c>
      <c r="AC943">
        <f>(-J943*44100)</f>
        <v>0</v>
      </c>
      <c r="AD943">
        <f>2*29.3*R943*0.92*(DK943-W943)</f>
        <v>0</v>
      </c>
      <c r="AE943">
        <f>2*0.95*5.67E-8*(((DK943+$B$7)+273)^4-(W943+273)^4)</f>
        <v>0</v>
      </c>
      <c r="AF943">
        <f>U943+AE943+AC943+AD943</f>
        <v>0</v>
      </c>
      <c r="AG943">
        <f>DH943*AU943*(DC943-DB943*(1000-AU943*DE943)/(1000-AU943*DD943))/(100*CV943)</f>
        <v>0</v>
      </c>
      <c r="AH943">
        <f>1000*DH943*AU943*(DD943-DE943)/(100*CV943*(1000-AU943*DD943))</f>
        <v>0</v>
      </c>
      <c r="AI943">
        <f>(AJ943 - AK943 - DI943*1E3/(8.314*(DK943+273.15)) * AM943/DH943 * AL943) * DH943/(100*CV943) * (1000 - DE943)/1000</f>
        <v>0</v>
      </c>
      <c r="AJ943">
        <v>1048.062684177994</v>
      </c>
      <c r="AK943">
        <v>1011.227006060606</v>
      </c>
      <c r="AL943">
        <v>3.41722895034431</v>
      </c>
      <c r="AM943">
        <v>65.19830144557284</v>
      </c>
      <c r="AN943">
        <f>(AP943 - AO943 + DI943*1E3/(8.314*(DK943+273.15)) * AR943/DH943 * AQ943) * DH943/(100*CV943) * 1000/(1000 - AP943)</f>
        <v>0</v>
      </c>
      <c r="AO943">
        <v>20.28965508975301</v>
      </c>
      <c r="AP943">
        <v>23.9629</v>
      </c>
      <c r="AQ943">
        <v>0.006991912815161919</v>
      </c>
      <c r="AR943">
        <v>84.68827923057005</v>
      </c>
      <c r="AS943">
        <v>7</v>
      </c>
      <c r="AT943">
        <v>1</v>
      </c>
      <c r="AU943">
        <f>IF(AS943*$H$13&gt;=AW943,1.0,(AW943/(AW943-AS943*$H$13)))</f>
        <v>0</v>
      </c>
      <c r="AV943">
        <f>(AU943-1)*100</f>
        <v>0</v>
      </c>
      <c r="AW943">
        <f>MAX(0,($B$13+$C$13*DP943)/(1+$D$13*DP943)*DI943/(DK943+273)*$E$13)</f>
        <v>0</v>
      </c>
      <c r="AX943" t="s">
        <v>417</v>
      </c>
      <c r="AY943" t="s">
        <v>417</v>
      </c>
      <c r="AZ943">
        <v>0</v>
      </c>
      <c r="BA943">
        <v>0</v>
      </c>
      <c r="BB943">
        <f>1-AZ943/BA943</f>
        <v>0</v>
      </c>
      <c r="BC943">
        <v>0</v>
      </c>
      <c r="BD943" t="s">
        <v>417</v>
      </c>
      <c r="BE943" t="s">
        <v>417</v>
      </c>
      <c r="BF943">
        <v>0</v>
      </c>
      <c r="BG943">
        <v>0</v>
      </c>
      <c r="BH943">
        <f>1-BF943/BG943</f>
        <v>0</v>
      </c>
      <c r="BI943">
        <v>0.5</v>
      </c>
      <c r="BJ943">
        <f>CS943</f>
        <v>0</v>
      </c>
      <c r="BK943">
        <f>L943</f>
        <v>0</v>
      </c>
      <c r="BL943">
        <f>BH943*BI943*BJ943</f>
        <v>0</v>
      </c>
      <c r="BM943">
        <f>(BK943-BC943)/BJ943</f>
        <v>0</v>
      </c>
      <c r="BN943">
        <f>(BA943-BG943)/BG943</f>
        <v>0</v>
      </c>
      <c r="BO943">
        <f>AZ943/(BB943+AZ943/BG943)</f>
        <v>0</v>
      </c>
      <c r="BP943" t="s">
        <v>417</v>
      </c>
      <c r="BQ943">
        <v>0</v>
      </c>
      <c r="BR943">
        <f>IF(BQ943&lt;&gt;0, BQ943, BO943)</f>
        <v>0</v>
      </c>
      <c r="BS943">
        <f>1-BR943/BG943</f>
        <v>0</v>
      </c>
      <c r="BT943">
        <f>(BG943-BF943)/(BG943-BR943)</f>
        <v>0</v>
      </c>
      <c r="BU943">
        <f>(BA943-BG943)/(BA943-BR943)</f>
        <v>0</v>
      </c>
      <c r="BV943">
        <f>(BG943-BF943)/(BG943-AZ943)</f>
        <v>0</v>
      </c>
      <c r="BW943">
        <f>(BA943-BG943)/(BA943-AZ943)</f>
        <v>0</v>
      </c>
      <c r="BX943">
        <f>(BT943*BR943/BF943)</f>
        <v>0</v>
      </c>
      <c r="BY943">
        <f>(1-BX943)</f>
        <v>0</v>
      </c>
      <c r="BZ943">
        <v>1394</v>
      </c>
      <c r="CA943">
        <v>300</v>
      </c>
      <c r="CB943">
        <v>300</v>
      </c>
      <c r="CC943">
        <v>300</v>
      </c>
      <c r="CD943">
        <v>10389.3</v>
      </c>
      <c r="CE943">
        <v>1221.96</v>
      </c>
      <c r="CF943">
        <v>-0.00688733</v>
      </c>
      <c r="CG943">
        <v>0.34</v>
      </c>
      <c r="CH943" t="s">
        <v>417</v>
      </c>
      <c r="CI943" t="s">
        <v>417</v>
      </c>
      <c r="CJ943" t="s">
        <v>417</v>
      </c>
      <c r="CK943" t="s">
        <v>417</v>
      </c>
      <c r="CL943" t="s">
        <v>417</v>
      </c>
      <c r="CM943" t="s">
        <v>417</v>
      </c>
      <c r="CN943" t="s">
        <v>417</v>
      </c>
      <c r="CO943" t="s">
        <v>417</v>
      </c>
      <c r="CP943" t="s">
        <v>417</v>
      </c>
      <c r="CQ943" t="s">
        <v>417</v>
      </c>
      <c r="CR943">
        <f>$B$11*DQ943+$C$11*DR943+$F$11*EC943*(1-EF943)</f>
        <v>0</v>
      </c>
      <c r="CS943">
        <f>CR943*CT943</f>
        <v>0</v>
      </c>
      <c r="CT943">
        <f>($B$11*$D$9+$C$11*$D$9+$F$11*((EP943+EH943)/MAX(EP943+EH943+EQ943, 0.1)*$I$9+EQ943/MAX(EP943+EH943+EQ943, 0.1)*$J$9))/($B$11+$C$11+$F$11)</f>
        <v>0</v>
      </c>
      <c r="CU943">
        <f>($B$11*$K$9+$C$11*$K$9+$F$11*((EP943+EH943)/MAX(EP943+EH943+EQ943, 0.1)*$P$9+EQ943/MAX(EP943+EH943+EQ943, 0.1)*$Q$9))/($B$11+$C$11+$F$11)</f>
        <v>0</v>
      </c>
      <c r="CV943">
        <v>6</v>
      </c>
      <c r="CW943">
        <v>0.5</v>
      </c>
      <c r="CX943" t="s">
        <v>418</v>
      </c>
      <c r="CY943">
        <v>2</v>
      </c>
      <c r="CZ943" t="b">
        <v>1</v>
      </c>
      <c r="DA943">
        <v>1658954751.214286</v>
      </c>
      <c r="DB943">
        <v>962.8815000000001</v>
      </c>
      <c r="DC943">
        <v>1009.706571428571</v>
      </c>
      <c r="DD943">
        <v>23.94025357142857</v>
      </c>
      <c r="DE943">
        <v>20.24871428571429</v>
      </c>
      <c r="DF943">
        <v>966.716892857143</v>
      </c>
      <c r="DG943">
        <v>24.02435000000001</v>
      </c>
      <c r="DH943">
        <v>500.04275</v>
      </c>
      <c r="DI943">
        <v>90.33878214285714</v>
      </c>
      <c r="DJ943">
        <v>0.09999372857142855</v>
      </c>
      <c r="DK943">
        <v>27.22549642857143</v>
      </c>
      <c r="DL943">
        <v>27.46123928571429</v>
      </c>
      <c r="DM943">
        <v>999.9000000000002</v>
      </c>
      <c r="DN943">
        <v>0</v>
      </c>
      <c r="DO943">
        <v>0</v>
      </c>
      <c r="DP943">
        <v>9996.739285714286</v>
      </c>
      <c r="DQ943">
        <v>0</v>
      </c>
      <c r="DR943">
        <v>11.19995357142857</v>
      </c>
      <c r="DS943">
        <v>-46.82505714285714</v>
      </c>
      <c r="DT943">
        <v>986.498857142857</v>
      </c>
      <c r="DU943">
        <v>1030.574285714285</v>
      </c>
      <c r="DV943">
        <v>3.691534642857143</v>
      </c>
      <c r="DW943">
        <v>1009.706571428571</v>
      </c>
      <c r="DX943">
        <v>20.24871428571429</v>
      </c>
      <c r="DY943">
        <v>2.162733214285714</v>
      </c>
      <c r="DZ943">
        <v>1.829244642857143</v>
      </c>
      <c r="EA943">
        <v>18.68890714285714</v>
      </c>
      <c r="EB943">
        <v>16.03892857142857</v>
      </c>
      <c r="EC943">
        <v>2000.006428571429</v>
      </c>
      <c r="ED943">
        <v>0.9799933214285714</v>
      </c>
      <c r="EE943">
        <v>0.02000627857142857</v>
      </c>
      <c r="EF943">
        <v>0</v>
      </c>
      <c r="EG943">
        <v>595.7578928571429</v>
      </c>
      <c r="EH943">
        <v>5.00097</v>
      </c>
      <c r="EI943">
        <v>11984.00714285714</v>
      </c>
      <c r="EJ943">
        <v>16707.59285714286</v>
      </c>
      <c r="EK943">
        <v>39.43699999999999</v>
      </c>
      <c r="EL943">
        <v>39.625</v>
      </c>
      <c r="EM943">
        <v>39.37721428571428</v>
      </c>
      <c r="EN943">
        <v>39.375</v>
      </c>
      <c r="EO943">
        <v>39.99775</v>
      </c>
      <c r="EP943">
        <v>1955.095</v>
      </c>
      <c r="EQ943">
        <v>39.91035714285714</v>
      </c>
      <c r="ER943">
        <v>0</v>
      </c>
      <c r="ES943">
        <v>5553</v>
      </c>
      <c r="ET943">
        <v>0</v>
      </c>
      <c r="EU943">
        <v>595.7475384615384</v>
      </c>
      <c r="EV943">
        <v>1.028034183199981</v>
      </c>
      <c r="EW943">
        <v>5.535042746336907</v>
      </c>
      <c r="EX943">
        <v>11984.00384615385</v>
      </c>
      <c r="EY943">
        <v>15</v>
      </c>
      <c r="EZ943">
        <v>1658949246.1</v>
      </c>
      <c r="FA943" t="s">
        <v>1397</v>
      </c>
      <c r="FB943">
        <v>1658949228.6</v>
      </c>
      <c r="FC943">
        <v>1658949246.1</v>
      </c>
      <c r="FD943">
        <v>1</v>
      </c>
      <c r="FE943">
        <v>1.075</v>
      </c>
      <c r="FF943">
        <v>0.018</v>
      </c>
      <c r="FG943">
        <v>-2.327</v>
      </c>
      <c r="FH943">
        <v>-0.178</v>
      </c>
      <c r="FI943">
        <v>420</v>
      </c>
      <c r="FJ943">
        <v>13</v>
      </c>
      <c r="FK943">
        <v>0.09</v>
      </c>
      <c r="FL943">
        <v>0.02</v>
      </c>
      <c r="FM943">
        <v>-46.6355825</v>
      </c>
      <c r="FN943">
        <v>-3.8075200750468</v>
      </c>
      <c r="FO943">
        <v>0.3829212026563035</v>
      </c>
      <c r="FP943">
        <v>0</v>
      </c>
      <c r="FQ943">
        <v>595.7430294117647</v>
      </c>
      <c r="FR943">
        <v>0.4675782996682317</v>
      </c>
      <c r="FS943">
        <v>0.2093130901859311</v>
      </c>
      <c r="FT943">
        <v>1</v>
      </c>
      <c r="FU943">
        <v>3.70147425</v>
      </c>
      <c r="FV943">
        <v>-0.2754649530956955</v>
      </c>
      <c r="FW943">
        <v>0.03344525144826244</v>
      </c>
      <c r="FX943">
        <v>0</v>
      </c>
      <c r="FY943">
        <v>1</v>
      </c>
      <c r="FZ943">
        <v>3</v>
      </c>
      <c r="GA943" t="s">
        <v>426</v>
      </c>
      <c r="GB943">
        <v>2.98387</v>
      </c>
      <c r="GC943">
        <v>2.71586</v>
      </c>
      <c r="GD943">
        <v>0.171785</v>
      </c>
      <c r="GE943">
        <v>0.17486</v>
      </c>
      <c r="GF943">
        <v>0.107359</v>
      </c>
      <c r="GG943">
        <v>0.093669</v>
      </c>
      <c r="GH943">
        <v>26274.5</v>
      </c>
      <c r="GI943">
        <v>26277.4</v>
      </c>
      <c r="GJ943">
        <v>29481.4</v>
      </c>
      <c r="GK943">
        <v>29449.2</v>
      </c>
      <c r="GL943">
        <v>34856.9</v>
      </c>
      <c r="GM943">
        <v>35483.6</v>
      </c>
      <c r="GN943">
        <v>41526.3</v>
      </c>
      <c r="GO943">
        <v>41968</v>
      </c>
      <c r="GP943">
        <v>1.93708</v>
      </c>
      <c r="GQ943">
        <v>1.91642</v>
      </c>
      <c r="GR943">
        <v>0.129156</v>
      </c>
      <c r="GS943">
        <v>0</v>
      </c>
      <c r="GT943">
        <v>25.3652</v>
      </c>
      <c r="GU943">
        <v>999.9</v>
      </c>
      <c r="GV943">
        <v>50</v>
      </c>
      <c r="GW943">
        <v>31.5</v>
      </c>
      <c r="GX943">
        <v>25.6908</v>
      </c>
      <c r="GY943">
        <v>62.7937</v>
      </c>
      <c r="GZ943">
        <v>33.3934</v>
      </c>
      <c r="HA943">
        <v>1</v>
      </c>
      <c r="HB943">
        <v>-0.0974238</v>
      </c>
      <c r="HC943">
        <v>0.227674</v>
      </c>
      <c r="HD943">
        <v>20.3328</v>
      </c>
      <c r="HE943">
        <v>5.21864</v>
      </c>
      <c r="HF943">
        <v>12.0099</v>
      </c>
      <c r="HG943">
        <v>4.98935</v>
      </c>
      <c r="HH943">
        <v>3.28865</v>
      </c>
      <c r="HI943">
        <v>9999</v>
      </c>
      <c r="HJ943">
        <v>9999</v>
      </c>
      <c r="HK943">
        <v>9999</v>
      </c>
      <c r="HL943">
        <v>158.4</v>
      </c>
      <c r="HM943">
        <v>1.86739</v>
      </c>
      <c r="HN943">
        <v>1.86646</v>
      </c>
      <c r="HO943">
        <v>1.86585</v>
      </c>
      <c r="HP943">
        <v>1.86582</v>
      </c>
      <c r="HQ943">
        <v>1.86767</v>
      </c>
      <c r="HR943">
        <v>1.87013</v>
      </c>
      <c r="HS943">
        <v>1.86875</v>
      </c>
      <c r="HT943">
        <v>1.87025</v>
      </c>
      <c r="HU943">
        <v>0</v>
      </c>
      <c r="HV943">
        <v>0</v>
      </c>
      <c r="HW943">
        <v>0</v>
      </c>
      <c r="HX943">
        <v>0</v>
      </c>
      <c r="HY943" t="s">
        <v>421</v>
      </c>
      <c r="HZ943" t="s">
        <v>422</v>
      </c>
      <c r="IA943" t="s">
        <v>423</v>
      </c>
      <c r="IB943" t="s">
        <v>423</v>
      </c>
      <c r="IC943" t="s">
        <v>423</v>
      </c>
      <c r="ID943" t="s">
        <v>423</v>
      </c>
      <c r="IE943">
        <v>0</v>
      </c>
      <c r="IF943">
        <v>100</v>
      </c>
      <c r="IG943">
        <v>100</v>
      </c>
      <c r="IH943">
        <v>-3.902</v>
      </c>
      <c r="II943">
        <v>-0.0839</v>
      </c>
      <c r="IJ943">
        <v>-0.9279119013753974</v>
      </c>
      <c r="IK943">
        <v>-0.003643892653284941</v>
      </c>
      <c r="IL943">
        <v>8.948238347276123E-07</v>
      </c>
      <c r="IM943">
        <v>-2.445980282225029E-10</v>
      </c>
      <c r="IN943">
        <v>-0.1764634167570225</v>
      </c>
      <c r="IO943">
        <v>-0.01042730378795286</v>
      </c>
      <c r="IP943">
        <v>0.00100284695746963</v>
      </c>
      <c r="IQ943">
        <v>-1.701466411570297E-05</v>
      </c>
      <c r="IR943">
        <v>2</v>
      </c>
      <c r="IS943">
        <v>2310</v>
      </c>
      <c r="IT943">
        <v>1</v>
      </c>
      <c r="IU943">
        <v>25</v>
      </c>
      <c r="IV943">
        <v>92.2</v>
      </c>
      <c r="IW943">
        <v>91.90000000000001</v>
      </c>
      <c r="IX943">
        <v>2.18018</v>
      </c>
      <c r="IY943">
        <v>2.20459</v>
      </c>
      <c r="IZ943">
        <v>1.39648</v>
      </c>
      <c r="JA943">
        <v>2.34863</v>
      </c>
      <c r="JB943">
        <v>1.49536</v>
      </c>
      <c r="JC943">
        <v>2.32788</v>
      </c>
      <c r="JD943">
        <v>36.1989</v>
      </c>
      <c r="JE943">
        <v>24.1663</v>
      </c>
      <c r="JF943">
        <v>18</v>
      </c>
      <c r="JG943">
        <v>502.749</v>
      </c>
      <c r="JH943">
        <v>445.586</v>
      </c>
      <c r="JI943">
        <v>25.0001</v>
      </c>
      <c r="JJ943">
        <v>26.1829</v>
      </c>
      <c r="JK943">
        <v>30.0001</v>
      </c>
      <c r="JL943">
        <v>26.1477</v>
      </c>
      <c r="JM943">
        <v>26.0878</v>
      </c>
      <c r="JN943">
        <v>43.6577</v>
      </c>
      <c r="JO943">
        <v>25.5432</v>
      </c>
      <c r="JP943">
        <v>72.1058</v>
      </c>
      <c r="JQ943">
        <v>25</v>
      </c>
      <c r="JR943">
        <v>1056.1</v>
      </c>
      <c r="JS943">
        <v>20.3494</v>
      </c>
      <c r="JT943">
        <v>100.816</v>
      </c>
      <c r="JU943">
        <v>100.791</v>
      </c>
    </row>
    <row r="944" spans="1:281">
      <c r="A944">
        <v>928</v>
      </c>
      <c r="B944">
        <v>1658954764</v>
      </c>
      <c r="C944">
        <v>13126</v>
      </c>
      <c r="D944" t="s">
        <v>2294</v>
      </c>
      <c r="E944" t="s">
        <v>2295</v>
      </c>
      <c r="F944">
        <v>5</v>
      </c>
      <c r="G944" t="s">
        <v>2169</v>
      </c>
      <c r="H944" t="s">
        <v>416</v>
      </c>
      <c r="I944">
        <v>1658954756.5</v>
      </c>
      <c r="J944">
        <f>(K944)/1000</f>
        <v>0</v>
      </c>
      <c r="K944">
        <f>IF(CZ944, AN944, AH944)</f>
        <v>0</v>
      </c>
      <c r="L944">
        <f>IF(CZ944, AI944, AG944)</f>
        <v>0</v>
      </c>
      <c r="M944">
        <f>DB944 - IF(AU944&gt;1, L944*CV944*100.0/(AW944*DP944), 0)</f>
        <v>0</v>
      </c>
      <c r="N944">
        <f>((T944-J944/2)*M944-L944)/(T944+J944/2)</f>
        <v>0</v>
      </c>
      <c r="O944">
        <f>N944*(DI944+DJ944)/1000.0</f>
        <v>0</v>
      </c>
      <c r="P944">
        <f>(DB944 - IF(AU944&gt;1, L944*CV944*100.0/(AW944*DP944), 0))*(DI944+DJ944)/1000.0</f>
        <v>0</v>
      </c>
      <c r="Q944">
        <f>2.0/((1/S944-1/R944)+SIGN(S944)*SQRT((1/S944-1/R944)*(1/S944-1/R944) + 4*CW944/((CW944+1)*(CW944+1))*(2*1/S944*1/R944-1/R944*1/R944)))</f>
        <v>0</v>
      </c>
      <c r="R944">
        <f>IF(LEFT(CX944,1)&lt;&gt;"0",IF(LEFT(CX944,1)="1",3.0,CY944),$D$5+$E$5*(DP944*DI944/($K$5*1000))+$F$5*(DP944*DI944/($K$5*1000))*MAX(MIN(CV944,$J$5),$I$5)*MAX(MIN(CV944,$J$5),$I$5)+$G$5*MAX(MIN(CV944,$J$5),$I$5)*(DP944*DI944/($K$5*1000))+$H$5*(DP944*DI944/($K$5*1000))*(DP944*DI944/($K$5*1000)))</f>
        <v>0</v>
      </c>
      <c r="S944">
        <f>J944*(1000-(1000*0.61365*exp(17.502*W944/(240.97+W944))/(DI944+DJ944)+DD944)/2)/(1000*0.61365*exp(17.502*W944/(240.97+W944))/(DI944+DJ944)-DD944)</f>
        <v>0</v>
      </c>
      <c r="T944">
        <f>1/((CW944+1)/(Q944/1.6)+1/(R944/1.37)) + CW944/((CW944+1)/(Q944/1.6) + CW944/(R944/1.37))</f>
        <v>0</v>
      </c>
      <c r="U944">
        <f>(CR944*CU944)</f>
        <v>0</v>
      </c>
      <c r="V944">
        <f>(DK944+(U944+2*0.95*5.67E-8*(((DK944+$B$7)+273)^4-(DK944+273)^4)-44100*J944)/(1.84*29.3*R944+8*0.95*5.67E-8*(DK944+273)^3))</f>
        <v>0</v>
      </c>
      <c r="W944">
        <f>($C$7*DL944+$D$7*DM944+$E$7*V944)</f>
        <v>0</v>
      </c>
      <c r="X944">
        <f>0.61365*exp(17.502*W944/(240.97+W944))</f>
        <v>0</v>
      </c>
      <c r="Y944">
        <f>(Z944/AA944*100)</f>
        <v>0</v>
      </c>
      <c r="Z944">
        <f>DD944*(DI944+DJ944)/1000</f>
        <v>0</v>
      </c>
      <c r="AA944">
        <f>0.61365*exp(17.502*DK944/(240.97+DK944))</f>
        <v>0</v>
      </c>
      <c r="AB944">
        <f>(X944-DD944*(DI944+DJ944)/1000)</f>
        <v>0</v>
      </c>
      <c r="AC944">
        <f>(-J944*44100)</f>
        <v>0</v>
      </c>
      <c r="AD944">
        <f>2*29.3*R944*0.92*(DK944-W944)</f>
        <v>0</v>
      </c>
      <c r="AE944">
        <f>2*0.95*5.67E-8*(((DK944+$B$7)+273)^4-(W944+273)^4)</f>
        <v>0</v>
      </c>
      <c r="AF944">
        <f>U944+AE944+AC944+AD944</f>
        <v>0</v>
      </c>
      <c r="AG944">
        <f>DH944*AU944*(DC944-DB944*(1000-AU944*DE944)/(1000-AU944*DD944))/(100*CV944)</f>
        <v>0</v>
      </c>
      <c r="AH944">
        <f>1000*DH944*AU944*(DD944-DE944)/(100*CV944*(1000-AU944*DD944))</f>
        <v>0</v>
      </c>
      <c r="AI944">
        <f>(AJ944 - AK944 - DI944*1E3/(8.314*(DK944+273.15)) * AM944/DH944 * AL944) * DH944/(100*CV944) * (1000 - DE944)/1000</f>
        <v>0</v>
      </c>
      <c r="AJ944">
        <v>1065.833832163016</v>
      </c>
      <c r="AK944">
        <v>1028.492424242424</v>
      </c>
      <c r="AL944">
        <v>3.488523103263658</v>
      </c>
      <c r="AM944">
        <v>65.19830144557284</v>
      </c>
      <c r="AN944">
        <f>(AP944 - AO944 + DI944*1E3/(8.314*(DK944+273.15)) * AR944/DH944 * AQ944) * DH944/(100*CV944) * 1000/(1000 - AP944)</f>
        <v>0</v>
      </c>
      <c r="AO944">
        <v>20.25417239693484</v>
      </c>
      <c r="AP944">
        <v>23.94827999999999</v>
      </c>
      <c r="AQ944">
        <v>-0.001099460830070807</v>
      </c>
      <c r="AR944">
        <v>84.68827923057005</v>
      </c>
      <c r="AS944">
        <v>7</v>
      </c>
      <c r="AT944">
        <v>1</v>
      </c>
      <c r="AU944">
        <f>IF(AS944*$H$13&gt;=AW944,1.0,(AW944/(AW944-AS944*$H$13)))</f>
        <v>0</v>
      </c>
      <c r="AV944">
        <f>(AU944-1)*100</f>
        <v>0</v>
      </c>
      <c r="AW944">
        <f>MAX(0,($B$13+$C$13*DP944)/(1+$D$13*DP944)*DI944/(DK944+273)*$E$13)</f>
        <v>0</v>
      </c>
      <c r="AX944" t="s">
        <v>417</v>
      </c>
      <c r="AY944" t="s">
        <v>417</v>
      </c>
      <c r="AZ944">
        <v>0</v>
      </c>
      <c r="BA944">
        <v>0</v>
      </c>
      <c r="BB944">
        <f>1-AZ944/BA944</f>
        <v>0</v>
      </c>
      <c r="BC944">
        <v>0</v>
      </c>
      <c r="BD944" t="s">
        <v>417</v>
      </c>
      <c r="BE944" t="s">
        <v>417</v>
      </c>
      <c r="BF944">
        <v>0</v>
      </c>
      <c r="BG944">
        <v>0</v>
      </c>
      <c r="BH944">
        <f>1-BF944/BG944</f>
        <v>0</v>
      </c>
      <c r="BI944">
        <v>0.5</v>
      </c>
      <c r="BJ944">
        <f>CS944</f>
        <v>0</v>
      </c>
      <c r="BK944">
        <f>L944</f>
        <v>0</v>
      </c>
      <c r="BL944">
        <f>BH944*BI944*BJ944</f>
        <v>0</v>
      </c>
      <c r="BM944">
        <f>(BK944-BC944)/BJ944</f>
        <v>0</v>
      </c>
      <c r="BN944">
        <f>(BA944-BG944)/BG944</f>
        <v>0</v>
      </c>
      <c r="BO944">
        <f>AZ944/(BB944+AZ944/BG944)</f>
        <v>0</v>
      </c>
      <c r="BP944" t="s">
        <v>417</v>
      </c>
      <c r="BQ944">
        <v>0</v>
      </c>
      <c r="BR944">
        <f>IF(BQ944&lt;&gt;0, BQ944, BO944)</f>
        <v>0</v>
      </c>
      <c r="BS944">
        <f>1-BR944/BG944</f>
        <v>0</v>
      </c>
      <c r="BT944">
        <f>(BG944-BF944)/(BG944-BR944)</f>
        <v>0</v>
      </c>
      <c r="BU944">
        <f>(BA944-BG944)/(BA944-BR944)</f>
        <v>0</v>
      </c>
      <c r="BV944">
        <f>(BG944-BF944)/(BG944-AZ944)</f>
        <v>0</v>
      </c>
      <c r="BW944">
        <f>(BA944-BG944)/(BA944-AZ944)</f>
        <v>0</v>
      </c>
      <c r="BX944">
        <f>(BT944*BR944/BF944)</f>
        <v>0</v>
      </c>
      <c r="BY944">
        <f>(1-BX944)</f>
        <v>0</v>
      </c>
      <c r="BZ944">
        <v>1394</v>
      </c>
      <c r="CA944">
        <v>300</v>
      </c>
      <c r="CB944">
        <v>300</v>
      </c>
      <c r="CC944">
        <v>300</v>
      </c>
      <c r="CD944">
        <v>10389.3</v>
      </c>
      <c r="CE944">
        <v>1221.96</v>
      </c>
      <c r="CF944">
        <v>-0.00688733</v>
      </c>
      <c r="CG944">
        <v>0.34</v>
      </c>
      <c r="CH944" t="s">
        <v>417</v>
      </c>
      <c r="CI944" t="s">
        <v>417</v>
      </c>
      <c r="CJ944" t="s">
        <v>417</v>
      </c>
      <c r="CK944" t="s">
        <v>417</v>
      </c>
      <c r="CL944" t="s">
        <v>417</v>
      </c>
      <c r="CM944" t="s">
        <v>417</v>
      </c>
      <c r="CN944" t="s">
        <v>417</v>
      </c>
      <c r="CO944" t="s">
        <v>417</v>
      </c>
      <c r="CP944" t="s">
        <v>417</v>
      </c>
      <c r="CQ944" t="s">
        <v>417</v>
      </c>
      <c r="CR944">
        <f>$B$11*DQ944+$C$11*DR944+$F$11*EC944*(1-EF944)</f>
        <v>0</v>
      </c>
      <c r="CS944">
        <f>CR944*CT944</f>
        <v>0</v>
      </c>
      <c r="CT944">
        <f>($B$11*$D$9+$C$11*$D$9+$F$11*((EP944+EH944)/MAX(EP944+EH944+EQ944, 0.1)*$I$9+EQ944/MAX(EP944+EH944+EQ944, 0.1)*$J$9))/($B$11+$C$11+$F$11)</f>
        <v>0</v>
      </c>
      <c r="CU944">
        <f>($B$11*$K$9+$C$11*$K$9+$F$11*((EP944+EH944)/MAX(EP944+EH944+EQ944, 0.1)*$P$9+EQ944/MAX(EP944+EH944+EQ944, 0.1)*$Q$9))/($B$11+$C$11+$F$11)</f>
        <v>0</v>
      </c>
      <c r="CV944">
        <v>6</v>
      </c>
      <c r="CW944">
        <v>0.5</v>
      </c>
      <c r="CX944" t="s">
        <v>418</v>
      </c>
      <c r="CY944">
        <v>2</v>
      </c>
      <c r="CZ944" t="b">
        <v>1</v>
      </c>
      <c r="DA944">
        <v>1658954756.5</v>
      </c>
      <c r="DB944">
        <v>980.3659629629628</v>
      </c>
      <c r="DC944">
        <v>1027.650740740741</v>
      </c>
      <c r="DD944">
        <v>23.94945185185185</v>
      </c>
      <c r="DE944">
        <v>20.26982222222222</v>
      </c>
      <c r="DF944">
        <v>984.2465555555556</v>
      </c>
      <c r="DG944">
        <v>24.03347037037037</v>
      </c>
      <c r="DH944">
        <v>500.0476296296296</v>
      </c>
      <c r="DI944">
        <v>90.33969999999999</v>
      </c>
      <c r="DJ944">
        <v>0.09998210370370371</v>
      </c>
      <c r="DK944">
        <v>27.22635185185185</v>
      </c>
      <c r="DL944">
        <v>27.47235185185185</v>
      </c>
      <c r="DM944">
        <v>999.9000000000001</v>
      </c>
      <c r="DN944">
        <v>0</v>
      </c>
      <c r="DO944">
        <v>0</v>
      </c>
      <c r="DP944">
        <v>9999.722222222223</v>
      </c>
      <c r="DQ944">
        <v>0</v>
      </c>
      <c r="DR944">
        <v>11.13023703703704</v>
      </c>
      <c r="DS944">
        <v>-47.28546666666667</v>
      </c>
      <c r="DT944">
        <v>1004.421555555556</v>
      </c>
      <c r="DU944">
        <v>1048.911481481481</v>
      </c>
      <c r="DV944">
        <v>3.67962037037037</v>
      </c>
      <c r="DW944">
        <v>1027.650740740741</v>
      </c>
      <c r="DX944">
        <v>20.26982222222222</v>
      </c>
      <c r="DY944">
        <v>2.163585185185185</v>
      </c>
      <c r="DZ944">
        <v>1.83117037037037</v>
      </c>
      <c r="EA944">
        <v>18.69520740740741</v>
      </c>
      <c r="EB944">
        <v>16.05542962962963</v>
      </c>
      <c r="EC944">
        <v>2000.007037037037</v>
      </c>
      <c r="ED944">
        <v>0.9799931111111112</v>
      </c>
      <c r="EE944">
        <v>0.02000648888888889</v>
      </c>
      <c r="EF944">
        <v>0</v>
      </c>
      <c r="EG944">
        <v>595.8701481481481</v>
      </c>
      <c r="EH944">
        <v>5.00097</v>
      </c>
      <c r="EI944">
        <v>11984.22592592593</v>
      </c>
      <c r="EJ944">
        <v>16707.6</v>
      </c>
      <c r="EK944">
        <v>39.42092592592593</v>
      </c>
      <c r="EL944">
        <v>39.625</v>
      </c>
      <c r="EM944">
        <v>39.36333333333333</v>
      </c>
      <c r="EN944">
        <v>39.36333333333333</v>
      </c>
      <c r="EO944">
        <v>39.97666666666666</v>
      </c>
      <c r="EP944">
        <v>1955.092592592593</v>
      </c>
      <c r="EQ944">
        <v>39.91</v>
      </c>
      <c r="ER944">
        <v>0</v>
      </c>
      <c r="ES944">
        <v>5558.399999856949</v>
      </c>
      <c r="ET944">
        <v>0</v>
      </c>
      <c r="EU944">
        <v>595.86932</v>
      </c>
      <c r="EV944">
        <v>1.075692289726214</v>
      </c>
      <c r="EW944">
        <v>0.8153846508971032</v>
      </c>
      <c r="EX944">
        <v>11984.172</v>
      </c>
      <c r="EY944">
        <v>15</v>
      </c>
      <c r="EZ944">
        <v>1658949246.1</v>
      </c>
      <c r="FA944" t="s">
        <v>1397</v>
      </c>
      <c r="FB944">
        <v>1658949228.6</v>
      </c>
      <c r="FC944">
        <v>1658949246.1</v>
      </c>
      <c r="FD944">
        <v>1</v>
      </c>
      <c r="FE944">
        <v>1.075</v>
      </c>
      <c r="FF944">
        <v>0.018</v>
      </c>
      <c r="FG944">
        <v>-2.327</v>
      </c>
      <c r="FH944">
        <v>-0.178</v>
      </c>
      <c r="FI944">
        <v>420</v>
      </c>
      <c r="FJ944">
        <v>13</v>
      </c>
      <c r="FK944">
        <v>0.09</v>
      </c>
      <c r="FL944">
        <v>0.02</v>
      </c>
      <c r="FM944">
        <v>-47.0287575</v>
      </c>
      <c r="FN944">
        <v>-5.041642401500931</v>
      </c>
      <c r="FO944">
        <v>0.4967237224491597</v>
      </c>
      <c r="FP944">
        <v>0</v>
      </c>
      <c r="FQ944">
        <v>595.8029705882353</v>
      </c>
      <c r="FR944">
        <v>1.236653926979886</v>
      </c>
      <c r="FS944">
        <v>0.225790309448459</v>
      </c>
      <c r="FT944">
        <v>0</v>
      </c>
      <c r="FU944">
        <v>3.693943</v>
      </c>
      <c r="FV944">
        <v>-0.1153906941838718</v>
      </c>
      <c r="FW944">
        <v>0.02910745430297882</v>
      </c>
      <c r="FX944">
        <v>0</v>
      </c>
      <c r="FY944">
        <v>0</v>
      </c>
      <c r="FZ944">
        <v>3</v>
      </c>
      <c r="GA944" t="s">
        <v>439</v>
      </c>
      <c r="GB944">
        <v>2.98366</v>
      </c>
      <c r="GC944">
        <v>2.71561</v>
      </c>
      <c r="GD944">
        <v>0.173677</v>
      </c>
      <c r="GE944">
        <v>0.176734</v>
      </c>
      <c r="GF944">
        <v>0.107311</v>
      </c>
      <c r="GG944">
        <v>0.0936815</v>
      </c>
      <c r="GH944">
        <v>26214.2</v>
      </c>
      <c r="GI944">
        <v>26217.3</v>
      </c>
      <c r="GJ944">
        <v>29481</v>
      </c>
      <c r="GK944">
        <v>29448.7</v>
      </c>
      <c r="GL944">
        <v>34858.5</v>
      </c>
      <c r="GM944">
        <v>35482.7</v>
      </c>
      <c r="GN944">
        <v>41525.8</v>
      </c>
      <c r="GO944">
        <v>41967.5</v>
      </c>
      <c r="GP944">
        <v>1.93703</v>
      </c>
      <c r="GQ944">
        <v>1.91683</v>
      </c>
      <c r="GR944">
        <v>0.12878</v>
      </c>
      <c r="GS944">
        <v>0</v>
      </c>
      <c r="GT944">
        <v>25.3647</v>
      </c>
      <c r="GU944">
        <v>999.9</v>
      </c>
      <c r="GV944">
        <v>50</v>
      </c>
      <c r="GW944">
        <v>31.5</v>
      </c>
      <c r="GX944">
        <v>25.689</v>
      </c>
      <c r="GY944">
        <v>62.8637</v>
      </c>
      <c r="GZ944">
        <v>33.3413</v>
      </c>
      <c r="HA944">
        <v>1</v>
      </c>
      <c r="HB944">
        <v>-0.09734760000000001</v>
      </c>
      <c r="HC944">
        <v>0.228301</v>
      </c>
      <c r="HD944">
        <v>20.3328</v>
      </c>
      <c r="HE944">
        <v>5.21774</v>
      </c>
      <c r="HF944">
        <v>12.0099</v>
      </c>
      <c r="HG944">
        <v>4.9892</v>
      </c>
      <c r="HH944">
        <v>3.28865</v>
      </c>
      <c r="HI944">
        <v>9999</v>
      </c>
      <c r="HJ944">
        <v>9999</v>
      </c>
      <c r="HK944">
        <v>9999</v>
      </c>
      <c r="HL944">
        <v>158.4</v>
      </c>
      <c r="HM944">
        <v>1.8674</v>
      </c>
      <c r="HN944">
        <v>1.86646</v>
      </c>
      <c r="HO944">
        <v>1.86584</v>
      </c>
      <c r="HP944">
        <v>1.86583</v>
      </c>
      <c r="HQ944">
        <v>1.86768</v>
      </c>
      <c r="HR944">
        <v>1.87012</v>
      </c>
      <c r="HS944">
        <v>1.86876</v>
      </c>
      <c r="HT944">
        <v>1.87026</v>
      </c>
      <c r="HU944">
        <v>0</v>
      </c>
      <c r="HV944">
        <v>0</v>
      </c>
      <c r="HW944">
        <v>0</v>
      </c>
      <c r="HX944">
        <v>0</v>
      </c>
      <c r="HY944" t="s">
        <v>421</v>
      </c>
      <c r="HZ944" t="s">
        <v>422</v>
      </c>
      <c r="IA944" t="s">
        <v>423</v>
      </c>
      <c r="IB944" t="s">
        <v>423</v>
      </c>
      <c r="IC944" t="s">
        <v>423</v>
      </c>
      <c r="ID944" t="s">
        <v>423</v>
      </c>
      <c r="IE944">
        <v>0</v>
      </c>
      <c r="IF944">
        <v>100</v>
      </c>
      <c r="IG944">
        <v>100</v>
      </c>
      <c r="IH944">
        <v>-3.95</v>
      </c>
      <c r="II944">
        <v>-0.08409999999999999</v>
      </c>
      <c r="IJ944">
        <v>-0.9279119013753974</v>
      </c>
      <c r="IK944">
        <v>-0.003643892653284941</v>
      </c>
      <c r="IL944">
        <v>8.948238347276123E-07</v>
      </c>
      <c r="IM944">
        <v>-2.445980282225029E-10</v>
      </c>
      <c r="IN944">
        <v>-0.1764634167570225</v>
      </c>
      <c r="IO944">
        <v>-0.01042730378795286</v>
      </c>
      <c r="IP944">
        <v>0.00100284695746963</v>
      </c>
      <c r="IQ944">
        <v>-1.701466411570297E-05</v>
      </c>
      <c r="IR944">
        <v>2</v>
      </c>
      <c r="IS944">
        <v>2310</v>
      </c>
      <c r="IT944">
        <v>1</v>
      </c>
      <c r="IU944">
        <v>25</v>
      </c>
      <c r="IV944">
        <v>92.3</v>
      </c>
      <c r="IW944">
        <v>92</v>
      </c>
      <c r="IX944">
        <v>2.20703</v>
      </c>
      <c r="IY944">
        <v>2.20215</v>
      </c>
      <c r="IZ944">
        <v>1.39648</v>
      </c>
      <c r="JA944">
        <v>2.34863</v>
      </c>
      <c r="JB944">
        <v>1.49536</v>
      </c>
      <c r="JC944">
        <v>2.36084</v>
      </c>
      <c r="JD944">
        <v>36.1754</v>
      </c>
      <c r="JE944">
        <v>24.1663</v>
      </c>
      <c r="JF944">
        <v>18</v>
      </c>
      <c r="JG944">
        <v>502.721</v>
      </c>
      <c r="JH944">
        <v>445.83</v>
      </c>
      <c r="JI944">
        <v>25</v>
      </c>
      <c r="JJ944">
        <v>26.1846</v>
      </c>
      <c r="JK944">
        <v>30.0002</v>
      </c>
      <c r="JL944">
        <v>26.1482</v>
      </c>
      <c r="JM944">
        <v>26.0878</v>
      </c>
      <c r="JN944">
        <v>44.1774</v>
      </c>
      <c r="JO944">
        <v>25.2493</v>
      </c>
      <c r="JP944">
        <v>72.1058</v>
      </c>
      <c r="JQ944">
        <v>25</v>
      </c>
      <c r="JR944">
        <v>1076.14</v>
      </c>
      <c r="JS944">
        <v>20.3867</v>
      </c>
      <c r="JT944">
        <v>100.815</v>
      </c>
      <c r="JU944">
        <v>100.789</v>
      </c>
    </row>
    <row r="945" spans="1:281">
      <c r="A945">
        <v>929</v>
      </c>
      <c r="B945">
        <v>1658954769</v>
      </c>
      <c r="C945">
        <v>13131</v>
      </c>
      <c r="D945" t="s">
        <v>2296</v>
      </c>
      <c r="E945" t="s">
        <v>2297</v>
      </c>
      <c r="F945">
        <v>5</v>
      </c>
      <c r="G945" t="s">
        <v>2169</v>
      </c>
      <c r="H945" t="s">
        <v>416</v>
      </c>
      <c r="I945">
        <v>1658954761.214286</v>
      </c>
      <c r="J945">
        <f>(K945)/1000</f>
        <v>0</v>
      </c>
      <c r="K945">
        <f>IF(CZ945, AN945, AH945)</f>
        <v>0</v>
      </c>
      <c r="L945">
        <f>IF(CZ945, AI945, AG945)</f>
        <v>0</v>
      </c>
      <c r="M945">
        <f>DB945 - IF(AU945&gt;1, L945*CV945*100.0/(AW945*DP945), 0)</f>
        <v>0</v>
      </c>
      <c r="N945">
        <f>((T945-J945/2)*M945-L945)/(T945+J945/2)</f>
        <v>0</v>
      </c>
      <c r="O945">
        <f>N945*(DI945+DJ945)/1000.0</f>
        <v>0</v>
      </c>
      <c r="P945">
        <f>(DB945 - IF(AU945&gt;1, L945*CV945*100.0/(AW945*DP945), 0))*(DI945+DJ945)/1000.0</f>
        <v>0</v>
      </c>
      <c r="Q945">
        <f>2.0/((1/S945-1/R945)+SIGN(S945)*SQRT((1/S945-1/R945)*(1/S945-1/R945) + 4*CW945/((CW945+1)*(CW945+1))*(2*1/S945*1/R945-1/R945*1/R945)))</f>
        <v>0</v>
      </c>
      <c r="R945">
        <f>IF(LEFT(CX945,1)&lt;&gt;"0",IF(LEFT(CX945,1)="1",3.0,CY945),$D$5+$E$5*(DP945*DI945/($K$5*1000))+$F$5*(DP945*DI945/($K$5*1000))*MAX(MIN(CV945,$J$5),$I$5)*MAX(MIN(CV945,$J$5),$I$5)+$G$5*MAX(MIN(CV945,$J$5),$I$5)*(DP945*DI945/($K$5*1000))+$H$5*(DP945*DI945/($K$5*1000))*(DP945*DI945/($K$5*1000)))</f>
        <v>0</v>
      </c>
      <c r="S945">
        <f>J945*(1000-(1000*0.61365*exp(17.502*W945/(240.97+W945))/(DI945+DJ945)+DD945)/2)/(1000*0.61365*exp(17.502*W945/(240.97+W945))/(DI945+DJ945)-DD945)</f>
        <v>0</v>
      </c>
      <c r="T945">
        <f>1/((CW945+1)/(Q945/1.6)+1/(R945/1.37)) + CW945/((CW945+1)/(Q945/1.6) + CW945/(R945/1.37))</f>
        <v>0</v>
      </c>
      <c r="U945">
        <f>(CR945*CU945)</f>
        <v>0</v>
      </c>
      <c r="V945">
        <f>(DK945+(U945+2*0.95*5.67E-8*(((DK945+$B$7)+273)^4-(DK945+273)^4)-44100*J945)/(1.84*29.3*R945+8*0.95*5.67E-8*(DK945+273)^3))</f>
        <v>0</v>
      </c>
      <c r="W945">
        <f>($C$7*DL945+$D$7*DM945+$E$7*V945)</f>
        <v>0</v>
      </c>
      <c r="X945">
        <f>0.61365*exp(17.502*W945/(240.97+W945))</f>
        <v>0</v>
      </c>
      <c r="Y945">
        <f>(Z945/AA945*100)</f>
        <v>0</v>
      </c>
      <c r="Z945">
        <f>DD945*(DI945+DJ945)/1000</f>
        <v>0</v>
      </c>
      <c r="AA945">
        <f>0.61365*exp(17.502*DK945/(240.97+DK945))</f>
        <v>0</v>
      </c>
      <c r="AB945">
        <f>(X945-DD945*(DI945+DJ945)/1000)</f>
        <v>0</v>
      </c>
      <c r="AC945">
        <f>(-J945*44100)</f>
        <v>0</v>
      </c>
      <c r="AD945">
        <f>2*29.3*R945*0.92*(DK945-W945)</f>
        <v>0</v>
      </c>
      <c r="AE945">
        <f>2*0.95*5.67E-8*(((DK945+$B$7)+273)^4-(W945+273)^4)</f>
        <v>0</v>
      </c>
      <c r="AF945">
        <f>U945+AE945+AC945+AD945</f>
        <v>0</v>
      </c>
      <c r="AG945">
        <f>DH945*AU945*(DC945-DB945*(1000-AU945*DE945)/(1000-AU945*DD945))/(100*CV945)</f>
        <v>0</v>
      </c>
      <c r="AH945">
        <f>1000*DH945*AU945*(DD945-DE945)/(100*CV945*(1000-AU945*DD945))</f>
        <v>0</v>
      </c>
      <c r="AI945">
        <f>(AJ945 - AK945 - DI945*1E3/(8.314*(DK945+273.15)) * AM945/DH945 * AL945) * DH945/(100*CV945) * (1000 - DE945)/1000</f>
        <v>0</v>
      </c>
      <c r="AJ945">
        <v>1083.210147409571</v>
      </c>
      <c r="AK945">
        <v>1045.96793939394</v>
      </c>
      <c r="AL945">
        <v>3.476747889228729</v>
      </c>
      <c r="AM945">
        <v>65.19830144557284</v>
      </c>
      <c r="AN945">
        <f>(AP945 - AO945 + DI945*1E3/(8.314*(DK945+273.15)) * AR945/DH945 * AQ945) * DH945/(100*CV945) * 1000/(1000 - AP945)</f>
        <v>0</v>
      </c>
      <c r="AO945">
        <v>20.2795015607714</v>
      </c>
      <c r="AP945">
        <v>23.94205878787879</v>
      </c>
      <c r="AQ945">
        <v>-0.0005328734555273198</v>
      </c>
      <c r="AR945">
        <v>84.68827923057005</v>
      </c>
      <c r="AS945">
        <v>7</v>
      </c>
      <c r="AT945">
        <v>1</v>
      </c>
      <c r="AU945">
        <f>IF(AS945*$H$13&gt;=AW945,1.0,(AW945/(AW945-AS945*$H$13)))</f>
        <v>0</v>
      </c>
      <c r="AV945">
        <f>(AU945-1)*100</f>
        <v>0</v>
      </c>
      <c r="AW945">
        <f>MAX(0,($B$13+$C$13*DP945)/(1+$D$13*DP945)*DI945/(DK945+273)*$E$13)</f>
        <v>0</v>
      </c>
      <c r="AX945" t="s">
        <v>417</v>
      </c>
      <c r="AY945" t="s">
        <v>417</v>
      </c>
      <c r="AZ945">
        <v>0</v>
      </c>
      <c r="BA945">
        <v>0</v>
      </c>
      <c r="BB945">
        <f>1-AZ945/BA945</f>
        <v>0</v>
      </c>
      <c r="BC945">
        <v>0</v>
      </c>
      <c r="BD945" t="s">
        <v>417</v>
      </c>
      <c r="BE945" t="s">
        <v>417</v>
      </c>
      <c r="BF945">
        <v>0</v>
      </c>
      <c r="BG945">
        <v>0</v>
      </c>
      <c r="BH945">
        <f>1-BF945/BG945</f>
        <v>0</v>
      </c>
      <c r="BI945">
        <v>0.5</v>
      </c>
      <c r="BJ945">
        <f>CS945</f>
        <v>0</v>
      </c>
      <c r="BK945">
        <f>L945</f>
        <v>0</v>
      </c>
      <c r="BL945">
        <f>BH945*BI945*BJ945</f>
        <v>0</v>
      </c>
      <c r="BM945">
        <f>(BK945-BC945)/BJ945</f>
        <v>0</v>
      </c>
      <c r="BN945">
        <f>(BA945-BG945)/BG945</f>
        <v>0</v>
      </c>
      <c r="BO945">
        <f>AZ945/(BB945+AZ945/BG945)</f>
        <v>0</v>
      </c>
      <c r="BP945" t="s">
        <v>417</v>
      </c>
      <c r="BQ945">
        <v>0</v>
      </c>
      <c r="BR945">
        <f>IF(BQ945&lt;&gt;0, BQ945, BO945)</f>
        <v>0</v>
      </c>
      <c r="BS945">
        <f>1-BR945/BG945</f>
        <v>0</v>
      </c>
      <c r="BT945">
        <f>(BG945-BF945)/(BG945-BR945)</f>
        <v>0</v>
      </c>
      <c r="BU945">
        <f>(BA945-BG945)/(BA945-BR945)</f>
        <v>0</v>
      </c>
      <c r="BV945">
        <f>(BG945-BF945)/(BG945-AZ945)</f>
        <v>0</v>
      </c>
      <c r="BW945">
        <f>(BA945-BG945)/(BA945-AZ945)</f>
        <v>0</v>
      </c>
      <c r="BX945">
        <f>(BT945*BR945/BF945)</f>
        <v>0</v>
      </c>
      <c r="BY945">
        <f>(1-BX945)</f>
        <v>0</v>
      </c>
      <c r="BZ945">
        <v>1394</v>
      </c>
      <c r="CA945">
        <v>300</v>
      </c>
      <c r="CB945">
        <v>300</v>
      </c>
      <c r="CC945">
        <v>300</v>
      </c>
      <c r="CD945">
        <v>10389.3</v>
      </c>
      <c r="CE945">
        <v>1221.96</v>
      </c>
      <c r="CF945">
        <v>-0.00688733</v>
      </c>
      <c r="CG945">
        <v>0.34</v>
      </c>
      <c r="CH945" t="s">
        <v>417</v>
      </c>
      <c r="CI945" t="s">
        <v>417</v>
      </c>
      <c r="CJ945" t="s">
        <v>417</v>
      </c>
      <c r="CK945" t="s">
        <v>417</v>
      </c>
      <c r="CL945" t="s">
        <v>417</v>
      </c>
      <c r="CM945" t="s">
        <v>417</v>
      </c>
      <c r="CN945" t="s">
        <v>417</v>
      </c>
      <c r="CO945" t="s">
        <v>417</v>
      </c>
      <c r="CP945" t="s">
        <v>417</v>
      </c>
      <c r="CQ945" t="s">
        <v>417</v>
      </c>
      <c r="CR945">
        <f>$B$11*DQ945+$C$11*DR945+$F$11*EC945*(1-EF945)</f>
        <v>0</v>
      </c>
      <c r="CS945">
        <f>CR945*CT945</f>
        <v>0</v>
      </c>
      <c r="CT945">
        <f>($B$11*$D$9+$C$11*$D$9+$F$11*((EP945+EH945)/MAX(EP945+EH945+EQ945, 0.1)*$I$9+EQ945/MAX(EP945+EH945+EQ945, 0.1)*$J$9))/($B$11+$C$11+$F$11)</f>
        <v>0</v>
      </c>
      <c r="CU945">
        <f>($B$11*$K$9+$C$11*$K$9+$F$11*((EP945+EH945)/MAX(EP945+EH945+EQ945, 0.1)*$P$9+EQ945/MAX(EP945+EH945+EQ945, 0.1)*$Q$9))/($B$11+$C$11+$F$11)</f>
        <v>0</v>
      </c>
      <c r="CV945">
        <v>6</v>
      </c>
      <c r="CW945">
        <v>0.5</v>
      </c>
      <c r="CX945" t="s">
        <v>418</v>
      </c>
      <c r="CY945">
        <v>2</v>
      </c>
      <c r="CZ945" t="b">
        <v>1</v>
      </c>
      <c r="DA945">
        <v>1658954761.214286</v>
      </c>
      <c r="DB945">
        <v>996.2098928571429</v>
      </c>
      <c r="DC945">
        <v>1043.755</v>
      </c>
      <c r="DD945">
        <v>23.95190357142857</v>
      </c>
      <c r="DE945">
        <v>20.27487142857143</v>
      </c>
      <c r="DF945">
        <v>1000.132107142857</v>
      </c>
      <c r="DG945">
        <v>24.0359</v>
      </c>
      <c r="DH945">
        <v>500.042357142857</v>
      </c>
      <c r="DI945">
        <v>90.34042857142857</v>
      </c>
      <c r="DJ945">
        <v>0.09999405714285715</v>
      </c>
      <c r="DK945">
        <v>27.225775</v>
      </c>
      <c r="DL945">
        <v>27.47707142857143</v>
      </c>
      <c r="DM945">
        <v>999.9000000000002</v>
      </c>
      <c r="DN945">
        <v>0</v>
      </c>
      <c r="DO945">
        <v>0</v>
      </c>
      <c r="DP945">
        <v>9997.901071428571</v>
      </c>
      <c r="DQ945">
        <v>0</v>
      </c>
      <c r="DR945">
        <v>11.08196428571429</v>
      </c>
      <c r="DS945">
        <v>-47.54509999999999</v>
      </c>
      <c r="DT945">
        <v>1020.656642857143</v>
      </c>
      <c r="DU945">
        <v>1065.354642857143</v>
      </c>
      <c r="DV945">
        <v>3.677027142857143</v>
      </c>
      <c r="DW945">
        <v>1043.755</v>
      </c>
      <c r="DX945">
        <v>20.27487142857143</v>
      </c>
      <c r="DY945">
        <v>2.163823928571429</v>
      </c>
      <c r="DZ945">
        <v>1.831641428571428</v>
      </c>
      <c r="EA945">
        <v>18.696975</v>
      </c>
      <c r="EB945">
        <v>16.05946071428572</v>
      </c>
      <c r="EC945">
        <v>2000.027857142857</v>
      </c>
      <c r="ED945">
        <v>0.9799941428571428</v>
      </c>
      <c r="EE945">
        <v>0.02000548571428571</v>
      </c>
      <c r="EF945">
        <v>0</v>
      </c>
      <c r="EG945">
        <v>595.9172857142856</v>
      </c>
      <c r="EH945">
        <v>5.00097</v>
      </c>
      <c r="EI945">
        <v>11983.64642857143</v>
      </c>
      <c r="EJ945">
        <v>16707.78214285714</v>
      </c>
      <c r="EK945">
        <v>39.40157142857142</v>
      </c>
      <c r="EL945">
        <v>39.61825</v>
      </c>
      <c r="EM945">
        <v>39.34349999999999</v>
      </c>
      <c r="EN945">
        <v>39.34349999999999</v>
      </c>
      <c r="EO945">
        <v>39.95724999999999</v>
      </c>
      <c r="EP945">
        <v>1955.113214285715</v>
      </c>
      <c r="EQ945">
        <v>39.90785714285715</v>
      </c>
      <c r="ER945">
        <v>0</v>
      </c>
      <c r="ES945">
        <v>5563.200000047684</v>
      </c>
      <c r="ET945">
        <v>0</v>
      </c>
      <c r="EU945">
        <v>595.93376</v>
      </c>
      <c r="EV945">
        <v>0.5107692080197415</v>
      </c>
      <c r="EW945">
        <v>-14.69999997399032</v>
      </c>
      <c r="EX945">
        <v>11983.508</v>
      </c>
      <c r="EY945">
        <v>15</v>
      </c>
      <c r="EZ945">
        <v>1658949246.1</v>
      </c>
      <c r="FA945" t="s">
        <v>1397</v>
      </c>
      <c r="FB945">
        <v>1658949228.6</v>
      </c>
      <c r="FC945">
        <v>1658949246.1</v>
      </c>
      <c r="FD945">
        <v>1</v>
      </c>
      <c r="FE945">
        <v>1.075</v>
      </c>
      <c r="FF945">
        <v>0.018</v>
      </c>
      <c r="FG945">
        <v>-2.327</v>
      </c>
      <c r="FH945">
        <v>-0.178</v>
      </c>
      <c r="FI945">
        <v>420</v>
      </c>
      <c r="FJ945">
        <v>13</v>
      </c>
      <c r="FK945">
        <v>0.09</v>
      </c>
      <c r="FL945">
        <v>0.02</v>
      </c>
      <c r="FM945">
        <v>-47.3527325</v>
      </c>
      <c r="FN945">
        <v>-4.064056660412725</v>
      </c>
      <c r="FO945">
        <v>0.4278787505751485</v>
      </c>
      <c r="FP945">
        <v>0</v>
      </c>
      <c r="FQ945">
        <v>595.8791764705883</v>
      </c>
      <c r="FR945">
        <v>0.7809625569910682</v>
      </c>
      <c r="FS945">
        <v>0.2282130674441127</v>
      </c>
      <c r="FT945">
        <v>1</v>
      </c>
      <c r="FU945">
        <v>3.67643525</v>
      </c>
      <c r="FV945">
        <v>-0.005376472795508235</v>
      </c>
      <c r="FW945">
        <v>0.02111081440725347</v>
      </c>
      <c r="FX945">
        <v>1</v>
      </c>
      <c r="FY945">
        <v>2</v>
      </c>
      <c r="FZ945">
        <v>3</v>
      </c>
      <c r="GA945" t="s">
        <v>420</v>
      </c>
      <c r="GB945">
        <v>2.98365</v>
      </c>
      <c r="GC945">
        <v>2.71554</v>
      </c>
      <c r="GD945">
        <v>0.175554</v>
      </c>
      <c r="GE945">
        <v>0.178522</v>
      </c>
      <c r="GF945">
        <v>0.1073</v>
      </c>
      <c r="GG945">
        <v>0.0938122</v>
      </c>
      <c r="GH945">
        <v>26154.8</v>
      </c>
      <c r="GI945">
        <v>26160.2</v>
      </c>
      <c r="GJ945">
        <v>29481.2</v>
      </c>
      <c r="GK945">
        <v>29448.5</v>
      </c>
      <c r="GL945">
        <v>34859.2</v>
      </c>
      <c r="GM945">
        <v>35477.3</v>
      </c>
      <c r="GN945">
        <v>41526</v>
      </c>
      <c r="GO945">
        <v>41967.3</v>
      </c>
      <c r="GP945">
        <v>1.93705</v>
      </c>
      <c r="GQ945">
        <v>1.9167</v>
      </c>
      <c r="GR945">
        <v>0.129491</v>
      </c>
      <c r="GS945">
        <v>0</v>
      </c>
      <c r="GT945">
        <v>25.3652</v>
      </c>
      <c r="GU945">
        <v>999.9</v>
      </c>
      <c r="GV945">
        <v>49.9</v>
      </c>
      <c r="GW945">
        <v>31.5</v>
      </c>
      <c r="GX945">
        <v>25.6373</v>
      </c>
      <c r="GY945">
        <v>62.6937</v>
      </c>
      <c r="GZ945">
        <v>33.6378</v>
      </c>
      <c r="HA945">
        <v>1</v>
      </c>
      <c r="HB945">
        <v>-0.09724339999999999</v>
      </c>
      <c r="HC945">
        <v>0.227778</v>
      </c>
      <c r="HD945">
        <v>20.3329</v>
      </c>
      <c r="HE945">
        <v>5.21669</v>
      </c>
      <c r="HF945">
        <v>12.0099</v>
      </c>
      <c r="HG945">
        <v>4.989</v>
      </c>
      <c r="HH945">
        <v>3.2885</v>
      </c>
      <c r="HI945">
        <v>9999</v>
      </c>
      <c r="HJ945">
        <v>9999</v>
      </c>
      <c r="HK945">
        <v>9999</v>
      </c>
      <c r="HL945">
        <v>158.4</v>
      </c>
      <c r="HM945">
        <v>1.86739</v>
      </c>
      <c r="HN945">
        <v>1.86646</v>
      </c>
      <c r="HO945">
        <v>1.86584</v>
      </c>
      <c r="HP945">
        <v>1.86583</v>
      </c>
      <c r="HQ945">
        <v>1.86768</v>
      </c>
      <c r="HR945">
        <v>1.87012</v>
      </c>
      <c r="HS945">
        <v>1.86875</v>
      </c>
      <c r="HT945">
        <v>1.87024</v>
      </c>
      <c r="HU945">
        <v>0</v>
      </c>
      <c r="HV945">
        <v>0</v>
      </c>
      <c r="HW945">
        <v>0</v>
      </c>
      <c r="HX945">
        <v>0</v>
      </c>
      <c r="HY945" t="s">
        <v>421</v>
      </c>
      <c r="HZ945" t="s">
        <v>422</v>
      </c>
      <c r="IA945" t="s">
        <v>423</v>
      </c>
      <c r="IB945" t="s">
        <v>423</v>
      </c>
      <c r="IC945" t="s">
        <v>423</v>
      </c>
      <c r="ID945" t="s">
        <v>423</v>
      </c>
      <c r="IE945">
        <v>0</v>
      </c>
      <c r="IF945">
        <v>100</v>
      </c>
      <c r="IG945">
        <v>100</v>
      </c>
      <c r="IH945">
        <v>-3.99</v>
      </c>
      <c r="II945">
        <v>-0.08409999999999999</v>
      </c>
      <c r="IJ945">
        <v>-0.9279119013753974</v>
      </c>
      <c r="IK945">
        <v>-0.003643892653284941</v>
      </c>
      <c r="IL945">
        <v>8.948238347276123E-07</v>
      </c>
      <c r="IM945">
        <v>-2.445980282225029E-10</v>
      </c>
      <c r="IN945">
        <v>-0.1764634167570225</v>
      </c>
      <c r="IO945">
        <v>-0.01042730378795286</v>
      </c>
      <c r="IP945">
        <v>0.00100284695746963</v>
      </c>
      <c r="IQ945">
        <v>-1.701466411570297E-05</v>
      </c>
      <c r="IR945">
        <v>2</v>
      </c>
      <c r="IS945">
        <v>2310</v>
      </c>
      <c r="IT945">
        <v>1</v>
      </c>
      <c r="IU945">
        <v>25</v>
      </c>
      <c r="IV945">
        <v>92.3</v>
      </c>
      <c r="IW945">
        <v>92</v>
      </c>
      <c r="IX945">
        <v>2.23755</v>
      </c>
      <c r="IY945">
        <v>2.19727</v>
      </c>
      <c r="IZ945">
        <v>1.39648</v>
      </c>
      <c r="JA945">
        <v>2.34863</v>
      </c>
      <c r="JB945">
        <v>1.49536</v>
      </c>
      <c r="JC945">
        <v>2.39746</v>
      </c>
      <c r="JD945">
        <v>36.1754</v>
      </c>
      <c r="JE945">
        <v>24.1751</v>
      </c>
      <c r="JF945">
        <v>18</v>
      </c>
      <c r="JG945">
        <v>502.752</v>
      </c>
      <c r="JH945">
        <v>445.772</v>
      </c>
      <c r="JI945">
        <v>24.9999</v>
      </c>
      <c r="JJ945">
        <v>26.1868</v>
      </c>
      <c r="JK945">
        <v>30.0003</v>
      </c>
      <c r="JL945">
        <v>26.1499</v>
      </c>
      <c r="JM945">
        <v>26.09</v>
      </c>
      <c r="JN945">
        <v>44.7775</v>
      </c>
      <c r="JO945">
        <v>24.9625</v>
      </c>
      <c r="JP945">
        <v>72.1058</v>
      </c>
      <c r="JQ945">
        <v>25</v>
      </c>
      <c r="JR945">
        <v>1089.49</v>
      </c>
      <c r="JS945">
        <v>20.4122</v>
      </c>
      <c r="JT945">
        <v>100.815</v>
      </c>
      <c r="JU945">
        <v>100.789</v>
      </c>
    </row>
    <row r="946" spans="1:281">
      <c r="A946">
        <v>930</v>
      </c>
      <c r="B946">
        <v>1658954774</v>
      </c>
      <c r="C946">
        <v>13136</v>
      </c>
      <c r="D946" t="s">
        <v>2298</v>
      </c>
      <c r="E946" t="s">
        <v>2299</v>
      </c>
      <c r="F946">
        <v>5</v>
      </c>
      <c r="G946" t="s">
        <v>2169</v>
      </c>
      <c r="H946" t="s">
        <v>416</v>
      </c>
      <c r="I946">
        <v>1658954766.5</v>
      </c>
      <c r="J946">
        <f>(K946)/1000</f>
        <v>0</v>
      </c>
      <c r="K946">
        <f>IF(CZ946, AN946, AH946)</f>
        <v>0</v>
      </c>
      <c r="L946">
        <f>IF(CZ946, AI946, AG946)</f>
        <v>0</v>
      </c>
      <c r="M946">
        <f>DB946 - IF(AU946&gt;1, L946*CV946*100.0/(AW946*DP946), 0)</f>
        <v>0</v>
      </c>
      <c r="N946">
        <f>((T946-J946/2)*M946-L946)/(T946+J946/2)</f>
        <v>0</v>
      </c>
      <c r="O946">
        <f>N946*(DI946+DJ946)/1000.0</f>
        <v>0</v>
      </c>
      <c r="P946">
        <f>(DB946 - IF(AU946&gt;1, L946*CV946*100.0/(AW946*DP946), 0))*(DI946+DJ946)/1000.0</f>
        <v>0</v>
      </c>
      <c r="Q946">
        <f>2.0/((1/S946-1/R946)+SIGN(S946)*SQRT((1/S946-1/R946)*(1/S946-1/R946) + 4*CW946/((CW946+1)*(CW946+1))*(2*1/S946*1/R946-1/R946*1/R946)))</f>
        <v>0</v>
      </c>
      <c r="R946">
        <f>IF(LEFT(CX946,1)&lt;&gt;"0",IF(LEFT(CX946,1)="1",3.0,CY946),$D$5+$E$5*(DP946*DI946/($K$5*1000))+$F$5*(DP946*DI946/($K$5*1000))*MAX(MIN(CV946,$J$5),$I$5)*MAX(MIN(CV946,$J$5),$I$5)+$G$5*MAX(MIN(CV946,$J$5),$I$5)*(DP946*DI946/($K$5*1000))+$H$5*(DP946*DI946/($K$5*1000))*(DP946*DI946/($K$5*1000)))</f>
        <v>0</v>
      </c>
      <c r="S946">
        <f>J946*(1000-(1000*0.61365*exp(17.502*W946/(240.97+W946))/(DI946+DJ946)+DD946)/2)/(1000*0.61365*exp(17.502*W946/(240.97+W946))/(DI946+DJ946)-DD946)</f>
        <v>0</v>
      </c>
      <c r="T946">
        <f>1/((CW946+1)/(Q946/1.6)+1/(R946/1.37)) + CW946/((CW946+1)/(Q946/1.6) + CW946/(R946/1.37))</f>
        <v>0</v>
      </c>
      <c r="U946">
        <f>(CR946*CU946)</f>
        <v>0</v>
      </c>
      <c r="V946">
        <f>(DK946+(U946+2*0.95*5.67E-8*(((DK946+$B$7)+273)^4-(DK946+273)^4)-44100*J946)/(1.84*29.3*R946+8*0.95*5.67E-8*(DK946+273)^3))</f>
        <v>0</v>
      </c>
      <c r="W946">
        <f>($C$7*DL946+$D$7*DM946+$E$7*V946)</f>
        <v>0</v>
      </c>
      <c r="X946">
        <f>0.61365*exp(17.502*W946/(240.97+W946))</f>
        <v>0</v>
      </c>
      <c r="Y946">
        <f>(Z946/AA946*100)</f>
        <v>0</v>
      </c>
      <c r="Z946">
        <f>DD946*(DI946+DJ946)/1000</f>
        <v>0</v>
      </c>
      <c r="AA946">
        <f>0.61365*exp(17.502*DK946/(240.97+DK946))</f>
        <v>0</v>
      </c>
      <c r="AB946">
        <f>(X946-DD946*(DI946+DJ946)/1000)</f>
        <v>0</v>
      </c>
      <c r="AC946">
        <f>(-J946*44100)</f>
        <v>0</v>
      </c>
      <c r="AD946">
        <f>2*29.3*R946*0.92*(DK946-W946)</f>
        <v>0</v>
      </c>
      <c r="AE946">
        <f>2*0.95*5.67E-8*(((DK946+$B$7)+273)^4-(W946+273)^4)</f>
        <v>0</v>
      </c>
      <c r="AF946">
        <f>U946+AE946+AC946+AD946</f>
        <v>0</v>
      </c>
      <c r="AG946">
        <f>DH946*AU946*(DC946-DB946*(1000-AU946*DE946)/(1000-AU946*DD946))/(100*CV946)</f>
        <v>0</v>
      </c>
      <c r="AH946">
        <f>1000*DH946*AU946*(DD946-DE946)/(100*CV946*(1000-AU946*DD946))</f>
        <v>0</v>
      </c>
      <c r="AI946">
        <f>(AJ946 - AK946 - DI946*1E3/(8.314*(DK946+273.15)) * AM946/DH946 * AL946) * DH946/(100*CV946) * (1000 - DE946)/1000</f>
        <v>0</v>
      </c>
      <c r="AJ946">
        <v>1100.31871931013</v>
      </c>
      <c r="AK946">
        <v>1063.160606060605</v>
      </c>
      <c r="AL946">
        <v>3.420063574216238</v>
      </c>
      <c r="AM946">
        <v>65.19830144557284</v>
      </c>
      <c r="AN946">
        <f>(AP946 - AO946 + DI946*1E3/(8.314*(DK946+273.15)) * AR946/DH946 * AQ946) * DH946/(100*CV946) * 1000/(1000 - AP946)</f>
        <v>0</v>
      </c>
      <c r="AO946">
        <v>20.31586632992623</v>
      </c>
      <c r="AP946">
        <v>23.94811454545455</v>
      </c>
      <c r="AQ946">
        <v>7.532219597622626E-05</v>
      </c>
      <c r="AR946">
        <v>84.68827923057005</v>
      </c>
      <c r="AS946">
        <v>7</v>
      </c>
      <c r="AT946">
        <v>1</v>
      </c>
      <c r="AU946">
        <f>IF(AS946*$H$13&gt;=AW946,1.0,(AW946/(AW946-AS946*$H$13)))</f>
        <v>0</v>
      </c>
      <c r="AV946">
        <f>(AU946-1)*100</f>
        <v>0</v>
      </c>
      <c r="AW946">
        <f>MAX(0,($B$13+$C$13*DP946)/(1+$D$13*DP946)*DI946/(DK946+273)*$E$13)</f>
        <v>0</v>
      </c>
      <c r="AX946" t="s">
        <v>417</v>
      </c>
      <c r="AY946" t="s">
        <v>417</v>
      </c>
      <c r="AZ946">
        <v>0</v>
      </c>
      <c r="BA946">
        <v>0</v>
      </c>
      <c r="BB946">
        <f>1-AZ946/BA946</f>
        <v>0</v>
      </c>
      <c r="BC946">
        <v>0</v>
      </c>
      <c r="BD946" t="s">
        <v>417</v>
      </c>
      <c r="BE946" t="s">
        <v>417</v>
      </c>
      <c r="BF946">
        <v>0</v>
      </c>
      <c r="BG946">
        <v>0</v>
      </c>
      <c r="BH946">
        <f>1-BF946/BG946</f>
        <v>0</v>
      </c>
      <c r="BI946">
        <v>0.5</v>
      </c>
      <c r="BJ946">
        <f>CS946</f>
        <v>0</v>
      </c>
      <c r="BK946">
        <f>L946</f>
        <v>0</v>
      </c>
      <c r="BL946">
        <f>BH946*BI946*BJ946</f>
        <v>0</v>
      </c>
      <c r="BM946">
        <f>(BK946-BC946)/BJ946</f>
        <v>0</v>
      </c>
      <c r="BN946">
        <f>(BA946-BG946)/BG946</f>
        <v>0</v>
      </c>
      <c r="BO946">
        <f>AZ946/(BB946+AZ946/BG946)</f>
        <v>0</v>
      </c>
      <c r="BP946" t="s">
        <v>417</v>
      </c>
      <c r="BQ946">
        <v>0</v>
      </c>
      <c r="BR946">
        <f>IF(BQ946&lt;&gt;0, BQ946, BO946)</f>
        <v>0</v>
      </c>
      <c r="BS946">
        <f>1-BR946/BG946</f>
        <v>0</v>
      </c>
      <c r="BT946">
        <f>(BG946-BF946)/(BG946-BR946)</f>
        <v>0</v>
      </c>
      <c r="BU946">
        <f>(BA946-BG946)/(BA946-BR946)</f>
        <v>0</v>
      </c>
      <c r="BV946">
        <f>(BG946-BF946)/(BG946-AZ946)</f>
        <v>0</v>
      </c>
      <c r="BW946">
        <f>(BA946-BG946)/(BA946-AZ946)</f>
        <v>0</v>
      </c>
      <c r="BX946">
        <f>(BT946*BR946/BF946)</f>
        <v>0</v>
      </c>
      <c r="BY946">
        <f>(1-BX946)</f>
        <v>0</v>
      </c>
      <c r="BZ946">
        <v>1394</v>
      </c>
      <c r="CA946">
        <v>300</v>
      </c>
      <c r="CB946">
        <v>300</v>
      </c>
      <c r="CC946">
        <v>300</v>
      </c>
      <c r="CD946">
        <v>10389.3</v>
      </c>
      <c r="CE946">
        <v>1221.96</v>
      </c>
      <c r="CF946">
        <v>-0.00688733</v>
      </c>
      <c r="CG946">
        <v>0.34</v>
      </c>
      <c r="CH946" t="s">
        <v>417</v>
      </c>
      <c r="CI946" t="s">
        <v>417</v>
      </c>
      <c r="CJ946" t="s">
        <v>417</v>
      </c>
      <c r="CK946" t="s">
        <v>417</v>
      </c>
      <c r="CL946" t="s">
        <v>417</v>
      </c>
      <c r="CM946" t="s">
        <v>417</v>
      </c>
      <c r="CN946" t="s">
        <v>417</v>
      </c>
      <c r="CO946" t="s">
        <v>417</v>
      </c>
      <c r="CP946" t="s">
        <v>417</v>
      </c>
      <c r="CQ946" t="s">
        <v>417</v>
      </c>
      <c r="CR946">
        <f>$B$11*DQ946+$C$11*DR946+$F$11*EC946*(1-EF946)</f>
        <v>0</v>
      </c>
      <c r="CS946">
        <f>CR946*CT946</f>
        <v>0</v>
      </c>
      <c r="CT946">
        <f>($B$11*$D$9+$C$11*$D$9+$F$11*((EP946+EH946)/MAX(EP946+EH946+EQ946, 0.1)*$I$9+EQ946/MAX(EP946+EH946+EQ946, 0.1)*$J$9))/($B$11+$C$11+$F$11)</f>
        <v>0</v>
      </c>
      <c r="CU946">
        <f>($B$11*$K$9+$C$11*$K$9+$F$11*((EP946+EH946)/MAX(EP946+EH946+EQ946, 0.1)*$P$9+EQ946/MAX(EP946+EH946+EQ946, 0.1)*$Q$9))/($B$11+$C$11+$F$11)</f>
        <v>0</v>
      </c>
      <c r="CV946">
        <v>6</v>
      </c>
      <c r="CW946">
        <v>0.5</v>
      </c>
      <c r="CX946" t="s">
        <v>418</v>
      </c>
      <c r="CY946">
        <v>2</v>
      </c>
      <c r="CZ946" t="b">
        <v>1</v>
      </c>
      <c r="DA946">
        <v>1658954766.5</v>
      </c>
      <c r="DB946">
        <v>1014.068703703704</v>
      </c>
      <c r="DC946">
        <v>1061.757407407408</v>
      </c>
      <c r="DD946">
        <v>23.94736296296296</v>
      </c>
      <c r="DE946">
        <v>20.28915185185185</v>
      </c>
      <c r="DF946">
        <v>1018.037555555556</v>
      </c>
      <c r="DG946">
        <v>24.0313962962963</v>
      </c>
      <c r="DH946">
        <v>500.0501111111111</v>
      </c>
      <c r="DI946">
        <v>90.34069629629629</v>
      </c>
      <c r="DJ946">
        <v>0.0999737037037037</v>
      </c>
      <c r="DK946">
        <v>27.2243</v>
      </c>
      <c r="DL946">
        <v>27.48035185185185</v>
      </c>
      <c r="DM946">
        <v>999.9000000000001</v>
      </c>
      <c r="DN946">
        <v>0</v>
      </c>
      <c r="DO946">
        <v>0</v>
      </c>
      <c r="DP946">
        <v>9996.390740740741</v>
      </c>
      <c r="DQ946">
        <v>0</v>
      </c>
      <c r="DR946">
        <v>11.16333703703704</v>
      </c>
      <c r="DS946">
        <v>-47.68839629629629</v>
      </c>
      <c r="DT946">
        <v>1038.949629629629</v>
      </c>
      <c r="DU946">
        <v>1083.746666666667</v>
      </c>
      <c r="DV946">
        <v>3.658213333333334</v>
      </c>
      <c r="DW946">
        <v>1061.757407407408</v>
      </c>
      <c r="DX946">
        <v>20.28915185185185</v>
      </c>
      <c r="DY946">
        <v>2.163421111111111</v>
      </c>
      <c r="DZ946">
        <v>1.832936666666667</v>
      </c>
      <c r="EA946">
        <v>18.6939962962963</v>
      </c>
      <c r="EB946">
        <v>16.07053333333333</v>
      </c>
      <c r="EC946">
        <v>2000.031481481481</v>
      </c>
      <c r="ED946">
        <v>0.9799962222222222</v>
      </c>
      <c r="EE946">
        <v>0.02000348518518518</v>
      </c>
      <c r="EF946">
        <v>0</v>
      </c>
      <c r="EG946">
        <v>595.8261851851852</v>
      </c>
      <c r="EH946">
        <v>5.00097</v>
      </c>
      <c r="EI946">
        <v>11982.38888888889</v>
      </c>
      <c r="EJ946">
        <v>16707.83703703704</v>
      </c>
      <c r="EK946">
        <v>39.37959259259259</v>
      </c>
      <c r="EL946">
        <v>39.60633333333333</v>
      </c>
      <c r="EM946">
        <v>39.32133333333333</v>
      </c>
      <c r="EN946">
        <v>39.32133333333333</v>
      </c>
      <c r="EO946">
        <v>39.93699999999999</v>
      </c>
      <c r="EP946">
        <v>1955.12037037037</v>
      </c>
      <c r="EQ946">
        <v>39.90518518518519</v>
      </c>
      <c r="ER946">
        <v>0</v>
      </c>
      <c r="ES946">
        <v>5568</v>
      </c>
      <c r="ET946">
        <v>0</v>
      </c>
      <c r="EU946">
        <v>595.8412000000001</v>
      </c>
      <c r="EV946">
        <v>-2.359923089773072</v>
      </c>
      <c r="EW946">
        <v>-23.62307696160653</v>
      </c>
      <c r="EX946">
        <v>11982.136</v>
      </c>
      <c r="EY946">
        <v>15</v>
      </c>
      <c r="EZ946">
        <v>1658949246.1</v>
      </c>
      <c r="FA946" t="s">
        <v>1397</v>
      </c>
      <c r="FB946">
        <v>1658949228.6</v>
      </c>
      <c r="FC946">
        <v>1658949246.1</v>
      </c>
      <c r="FD946">
        <v>1</v>
      </c>
      <c r="FE946">
        <v>1.075</v>
      </c>
      <c r="FF946">
        <v>0.018</v>
      </c>
      <c r="FG946">
        <v>-2.327</v>
      </c>
      <c r="FH946">
        <v>-0.178</v>
      </c>
      <c r="FI946">
        <v>420</v>
      </c>
      <c r="FJ946">
        <v>13</v>
      </c>
      <c r="FK946">
        <v>0.09</v>
      </c>
      <c r="FL946">
        <v>0.02</v>
      </c>
      <c r="FM946">
        <v>-47.53853658536585</v>
      </c>
      <c r="FN946">
        <v>-1.393588850174295</v>
      </c>
      <c r="FO946">
        <v>0.2705973894886945</v>
      </c>
      <c r="FP946">
        <v>0</v>
      </c>
      <c r="FQ946">
        <v>595.8512352941176</v>
      </c>
      <c r="FR946">
        <v>-0.7849350731016285</v>
      </c>
      <c r="FS946">
        <v>0.2402569774739429</v>
      </c>
      <c r="FT946">
        <v>1</v>
      </c>
      <c r="FU946">
        <v>3.663749024390244</v>
      </c>
      <c r="FV946">
        <v>-0.2180822299651475</v>
      </c>
      <c r="FW946">
        <v>0.03092246296984372</v>
      </c>
      <c r="FX946">
        <v>0</v>
      </c>
      <c r="FY946">
        <v>1</v>
      </c>
      <c r="FZ946">
        <v>3</v>
      </c>
      <c r="GA946" t="s">
        <v>426</v>
      </c>
      <c r="GB946">
        <v>2.98356</v>
      </c>
      <c r="GC946">
        <v>2.71578</v>
      </c>
      <c r="GD946">
        <v>0.177384</v>
      </c>
      <c r="GE946">
        <v>0.18029</v>
      </c>
      <c r="GF946">
        <v>0.107318</v>
      </c>
      <c r="GG946">
        <v>0.0939624</v>
      </c>
      <c r="GH946">
        <v>26096.3</v>
      </c>
      <c r="GI946">
        <v>26103.7</v>
      </c>
      <c r="GJ946">
        <v>29480.6</v>
      </c>
      <c r="GK946">
        <v>29448.3</v>
      </c>
      <c r="GL946">
        <v>34857.6</v>
      </c>
      <c r="GM946">
        <v>35471</v>
      </c>
      <c r="GN946">
        <v>41525.1</v>
      </c>
      <c r="GO946">
        <v>41966.8</v>
      </c>
      <c r="GP946">
        <v>1.93712</v>
      </c>
      <c r="GQ946">
        <v>1.9166</v>
      </c>
      <c r="GR946">
        <v>0.129901</v>
      </c>
      <c r="GS946">
        <v>0</v>
      </c>
      <c r="GT946">
        <v>25.3683</v>
      </c>
      <c r="GU946">
        <v>999.9</v>
      </c>
      <c r="GV946">
        <v>49.9</v>
      </c>
      <c r="GW946">
        <v>31.5</v>
      </c>
      <c r="GX946">
        <v>25.639</v>
      </c>
      <c r="GY946">
        <v>62.7637</v>
      </c>
      <c r="GZ946">
        <v>33.6458</v>
      </c>
      <c r="HA946">
        <v>1</v>
      </c>
      <c r="HB946">
        <v>-0.0971037</v>
      </c>
      <c r="HC946">
        <v>0.227002</v>
      </c>
      <c r="HD946">
        <v>20.3329</v>
      </c>
      <c r="HE946">
        <v>5.21729</v>
      </c>
      <c r="HF946">
        <v>12.0099</v>
      </c>
      <c r="HG946">
        <v>4.98925</v>
      </c>
      <c r="HH946">
        <v>3.2885</v>
      </c>
      <c r="HI946">
        <v>9999</v>
      </c>
      <c r="HJ946">
        <v>9999</v>
      </c>
      <c r="HK946">
        <v>9999</v>
      </c>
      <c r="HL946">
        <v>158.4</v>
      </c>
      <c r="HM946">
        <v>1.86741</v>
      </c>
      <c r="HN946">
        <v>1.86646</v>
      </c>
      <c r="HO946">
        <v>1.86585</v>
      </c>
      <c r="HP946">
        <v>1.86584</v>
      </c>
      <c r="HQ946">
        <v>1.86767</v>
      </c>
      <c r="HR946">
        <v>1.87013</v>
      </c>
      <c r="HS946">
        <v>1.86875</v>
      </c>
      <c r="HT946">
        <v>1.87025</v>
      </c>
      <c r="HU946">
        <v>0</v>
      </c>
      <c r="HV946">
        <v>0</v>
      </c>
      <c r="HW946">
        <v>0</v>
      </c>
      <c r="HX946">
        <v>0</v>
      </c>
      <c r="HY946" t="s">
        <v>421</v>
      </c>
      <c r="HZ946" t="s">
        <v>422</v>
      </c>
      <c r="IA946" t="s">
        <v>423</v>
      </c>
      <c r="IB946" t="s">
        <v>423</v>
      </c>
      <c r="IC946" t="s">
        <v>423</v>
      </c>
      <c r="ID946" t="s">
        <v>423</v>
      </c>
      <c r="IE946">
        <v>0</v>
      </c>
      <c r="IF946">
        <v>100</v>
      </c>
      <c r="IG946">
        <v>100</v>
      </c>
      <c r="IH946">
        <v>-4.03</v>
      </c>
      <c r="II946">
        <v>-0.08400000000000001</v>
      </c>
      <c r="IJ946">
        <v>-0.9279119013753974</v>
      </c>
      <c r="IK946">
        <v>-0.003643892653284941</v>
      </c>
      <c r="IL946">
        <v>8.948238347276123E-07</v>
      </c>
      <c r="IM946">
        <v>-2.445980282225029E-10</v>
      </c>
      <c r="IN946">
        <v>-0.1764634167570225</v>
      </c>
      <c r="IO946">
        <v>-0.01042730378795286</v>
      </c>
      <c r="IP946">
        <v>0.00100284695746963</v>
      </c>
      <c r="IQ946">
        <v>-1.701466411570297E-05</v>
      </c>
      <c r="IR946">
        <v>2</v>
      </c>
      <c r="IS946">
        <v>2310</v>
      </c>
      <c r="IT946">
        <v>1</v>
      </c>
      <c r="IU946">
        <v>25</v>
      </c>
      <c r="IV946">
        <v>92.40000000000001</v>
      </c>
      <c r="IW946">
        <v>92.09999999999999</v>
      </c>
      <c r="IX946">
        <v>2.26318</v>
      </c>
      <c r="IY946">
        <v>2.20337</v>
      </c>
      <c r="IZ946">
        <v>1.39648</v>
      </c>
      <c r="JA946">
        <v>2.34863</v>
      </c>
      <c r="JB946">
        <v>1.49536</v>
      </c>
      <c r="JC946">
        <v>2.323</v>
      </c>
      <c r="JD946">
        <v>36.1989</v>
      </c>
      <c r="JE946">
        <v>24.1663</v>
      </c>
      <c r="JF946">
        <v>18</v>
      </c>
      <c r="JG946">
        <v>502.809</v>
      </c>
      <c r="JH946">
        <v>445.718</v>
      </c>
      <c r="JI946">
        <v>24.9998</v>
      </c>
      <c r="JJ946">
        <v>26.1874</v>
      </c>
      <c r="JK946">
        <v>30.0003</v>
      </c>
      <c r="JL946">
        <v>26.151</v>
      </c>
      <c r="JM946">
        <v>26.091</v>
      </c>
      <c r="JN946">
        <v>45.293</v>
      </c>
      <c r="JO946">
        <v>24.9625</v>
      </c>
      <c r="JP946">
        <v>72.1058</v>
      </c>
      <c r="JQ946">
        <v>25</v>
      </c>
      <c r="JR946">
        <v>1109.53</v>
      </c>
      <c r="JS946">
        <v>20.4305</v>
      </c>
      <c r="JT946">
        <v>100.813</v>
      </c>
      <c r="JU946">
        <v>100.788</v>
      </c>
    </row>
    <row r="947" spans="1:281">
      <c r="A947">
        <v>931</v>
      </c>
      <c r="B947">
        <v>1658954779</v>
      </c>
      <c r="C947">
        <v>13141</v>
      </c>
      <c r="D947" t="s">
        <v>2300</v>
      </c>
      <c r="E947" t="s">
        <v>2301</v>
      </c>
      <c r="F947">
        <v>5</v>
      </c>
      <c r="G947" t="s">
        <v>2169</v>
      </c>
      <c r="H947" t="s">
        <v>416</v>
      </c>
      <c r="I947">
        <v>1658954771.214286</v>
      </c>
      <c r="J947">
        <f>(K947)/1000</f>
        <v>0</v>
      </c>
      <c r="K947">
        <f>IF(CZ947, AN947, AH947)</f>
        <v>0</v>
      </c>
      <c r="L947">
        <f>IF(CZ947, AI947, AG947)</f>
        <v>0</v>
      </c>
      <c r="M947">
        <f>DB947 - IF(AU947&gt;1, L947*CV947*100.0/(AW947*DP947), 0)</f>
        <v>0</v>
      </c>
      <c r="N947">
        <f>((T947-J947/2)*M947-L947)/(T947+J947/2)</f>
        <v>0</v>
      </c>
      <c r="O947">
        <f>N947*(DI947+DJ947)/1000.0</f>
        <v>0</v>
      </c>
      <c r="P947">
        <f>(DB947 - IF(AU947&gt;1, L947*CV947*100.0/(AW947*DP947), 0))*(DI947+DJ947)/1000.0</f>
        <v>0</v>
      </c>
      <c r="Q947">
        <f>2.0/((1/S947-1/R947)+SIGN(S947)*SQRT((1/S947-1/R947)*(1/S947-1/R947) + 4*CW947/((CW947+1)*(CW947+1))*(2*1/S947*1/R947-1/R947*1/R947)))</f>
        <v>0</v>
      </c>
      <c r="R947">
        <f>IF(LEFT(CX947,1)&lt;&gt;"0",IF(LEFT(CX947,1)="1",3.0,CY947),$D$5+$E$5*(DP947*DI947/($K$5*1000))+$F$5*(DP947*DI947/($K$5*1000))*MAX(MIN(CV947,$J$5),$I$5)*MAX(MIN(CV947,$J$5),$I$5)+$G$5*MAX(MIN(CV947,$J$5),$I$5)*(DP947*DI947/($K$5*1000))+$H$5*(DP947*DI947/($K$5*1000))*(DP947*DI947/($K$5*1000)))</f>
        <v>0</v>
      </c>
      <c r="S947">
        <f>J947*(1000-(1000*0.61365*exp(17.502*W947/(240.97+W947))/(DI947+DJ947)+DD947)/2)/(1000*0.61365*exp(17.502*W947/(240.97+W947))/(DI947+DJ947)-DD947)</f>
        <v>0</v>
      </c>
      <c r="T947">
        <f>1/((CW947+1)/(Q947/1.6)+1/(R947/1.37)) + CW947/((CW947+1)/(Q947/1.6) + CW947/(R947/1.37))</f>
        <v>0</v>
      </c>
      <c r="U947">
        <f>(CR947*CU947)</f>
        <v>0</v>
      </c>
      <c r="V947">
        <f>(DK947+(U947+2*0.95*5.67E-8*(((DK947+$B$7)+273)^4-(DK947+273)^4)-44100*J947)/(1.84*29.3*R947+8*0.95*5.67E-8*(DK947+273)^3))</f>
        <v>0</v>
      </c>
      <c r="W947">
        <f>($C$7*DL947+$D$7*DM947+$E$7*V947)</f>
        <v>0</v>
      </c>
      <c r="X947">
        <f>0.61365*exp(17.502*W947/(240.97+W947))</f>
        <v>0</v>
      </c>
      <c r="Y947">
        <f>(Z947/AA947*100)</f>
        <v>0</v>
      </c>
      <c r="Z947">
        <f>DD947*(DI947+DJ947)/1000</f>
        <v>0</v>
      </c>
      <c r="AA947">
        <f>0.61365*exp(17.502*DK947/(240.97+DK947))</f>
        <v>0</v>
      </c>
      <c r="AB947">
        <f>(X947-DD947*(DI947+DJ947)/1000)</f>
        <v>0</v>
      </c>
      <c r="AC947">
        <f>(-J947*44100)</f>
        <v>0</v>
      </c>
      <c r="AD947">
        <f>2*29.3*R947*0.92*(DK947-W947)</f>
        <v>0</v>
      </c>
      <c r="AE947">
        <f>2*0.95*5.67E-8*(((DK947+$B$7)+273)^4-(W947+273)^4)</f>
        <v>0</v>
      </c>
      <c r="AF947">
        <f>U947+AE947+AC947+AD947</f>
        <v>0</v>
      </c>
      <c r="AG947">
        <f>DH947*AU947*(DC947-DB947*(1000-AU947*DE947)/(1000-AU947*DD947))/(100*CV947)</f>
        <v>0</v>
      </c>
      <c r="AH947">
        <f>1000*DH947*AU947*(DD947-DE947)/(100*CV947*(1000-AU947*DD947))</f>
        <v>0</v>
      </c>
      <c r="AI947">
        <f>(AJ947 - AK947 - DI947*1E3/(8.314*(DK947+273.15)) * AM947/DH947 * AL947) * DH947/(100*CV947) * (1000 - DE947)/1000</f>
        <v>0</v>
      </c>
      <c r="AJ947">
        <v>1117.46821612589</v>
      </c>
      <c r="AK947">
        <v>1080.291393939394</v>
      </c>
      <c r="AL947">
        <v>3.422453743256931</v>
      </c>
      <c r="AM947">
        <v>65.19830144557284</v>
      </c>
      <c r="AN947">
        <f>(AP947 - AO947 + DI947*1E3/(8.314*(DK947+273.15)) * AR947/DH947 * AQ947) * DH947/(100*CV947) * 1000/(1000 - AP947)</f>
        <v>0</v>
      </c>
      <c r="AO947">
        <v>20.35445816002938</v>
      </c>
      <c r="AP947">
        <v>23.95511151515153</v>
      </c>
      <c r="AQ947">
        <v>0.0002428883615738866</v>
      </c>
      <c r="AR947">
        <v>84.68827923057005</v>
      </c>
      <c r="AS947">
        <v>7</v>
      </c>
      <c r="AT947">
        <v>1</v>
      </c>
      <c r="AU947">
        <f>IF(AS947*$H$13&gt;=AW947,1.0,(AW947/(AW947-AS947*$H$13)))</f>
        <v>0</v>
      </c>
      <c r="AV947">
        <f>(AU947-1)*100</f>
        <v>0</v>
      </c>
      <c r="AW947">
        <f>MAX(0,($B$13+$C$13*DP947)/(1+$D$13*DP947)*DI947/(DK947+273)*$E$13)</f>
        <v>0</v>
      </c>
      <c r="AX947" t="s">
        <v>417</v>
      </c>
      <c r="AY947" t="s">
        <v>417</v>
      </c>
      <c r="AZ947">
        <v>0</v>
      </c>
      <c r="BA947">
        <v>0</v>
      </c>
      <c r="BB947">
        <f>1-AZ947/BA947</f>
        <v>0</v>
      </c>
      <c r="BC947">
        <v>0</v>
      </c>
      <c r="BD947" t="s">
        <v>417</v>
      </c>
      <c r="BE947" t="s">
        <v>417</v>
      </c>
      <c r="BF947">
        <v>0</v>
      </c>
      <c r="BG947">
        <v>0</v>
      </c>
      <c r="BH947">
        <f>1-BF947/BG947</f>
        <v>0</v>
      </c>
      <c r="BI947">
        <v>0.5</v>
      </c>
      <c r="BJ947">
        <f>CS947</f>
        <v>0</v>
      </c>
      <c r="BK947">
        <f>L947</f>
        <v>0</v>
      </c>
      <c r="BL947">
        <f>BH947*BI947*BJ947</f>
        <v>0</v>
      </c>
      <c r="BM947">
        <f>(BK947-BC947)/BJ947</f>
        <v>0</v>
      </c>
      <c r="BN947">
        <f>(BA947-BG947)/BG947</f>
        <v>0</v>
      </c>
      <c r="BO947">
        <f>AZ947/(BB947+AZ947/BG947)</f>
        <v>0</v>
      </c>
      <c r="BP947" t="s">
        <v>417</v>
      </c>
      <c r="BQ947">
        <v>0</v>
      </c>
      <c r="BR947">
        <f>IF(BQ947&lt;&gt;0, BQ947, BO947)</f>
        <v>0</v>
      </c>
      <c r="BS947">
        <f>1-BR947/BG947</f>
        <v>0</v>
      </c>
      <c r="BT947">
        <f>(BG947-BF947)/(BG947-BR947)</f>
        <v>0</v>
      </c>
      <c r="BU947">
        <f>(BA947-BG947)/(BA947-BR947)</f>
        <v>0</v>
      </c>
      <c r="BV947">
        <f>(BG947-BF947)/(BG947-AZ947)</f>
        <v>0</v>
      </c>
      <c r="BW947">
        <f>(BA947-BG947)/(BA947-AZ947)</f>
        <v>0</v>
      </c>
      <c r="BX947">
        <f>(BT947*BR947/BF947)</f>
        <v>0</v>
      </c>
      <c r="BY947">
        <f>(1-BX947)</f>
        <v>0</v>
      </c>
      <c r="BZ947">
        <v>1394</v>
      </c>
      <c r="CA947">
        <v>300</v>
      </c>
      <c r="CB947">
        <v>300</v>
      </c>
      <c r="CC947">
        <v>300</v>
      </c>
      <c r="CD947">
        <v>10389.3</v>
      </c>
      <c r="CE947">
        <v>1221.96</v>
      </c>
      <c r="CF947">
        <v>-0.00688733</v>
      </c>
      <c r="CG947">
        <v>0.34</v>
      </c>
      <c r="CH947" t="s">
        <v>417</v>
      </c>
      <c r="CI947" t="s">
        <v>417</v>
      </c>
      <c r="CJ947" t="s">
        <v>417</v>
      </c>
      <c r="CK947" t="s">
        <v>417</v>
      </c>
      <c r="CL947" t="s">
        <v>417</v>
      </c>
      <c r="CM947" t="s">
        <v>417</v>
      </c>
      <c r="CN947" t="s">
        <v>417</v>
      </c>
      <c r="CO947" t="s">
        <v>417</v>
      </c>
      <c r="CP947" t="s">
        <v>417</v>
      </c>
      <c r="CQ947" t="s">
        <v>417</v>
      </c>
      <c r="CR947">
        <f>$B$11*DQ947+$C$11*DR947+$F$11*EC947*(1-EF947)</f>
        <v>0</v>
      </c>
      <c r="CS947">
        <f>CR947*CT947</f>
        <v>0</v>
      </c>
      <c r="CT947">
        <f>($B$11*$D$9+$C$11*$D$9+$F$11*((EP947+EH947)/MAX(EP947+EH947+EQ947, 0.1)*$I$9+EQ947/MAX(EP947+EH947+EQ947, 0.1)*$J$9))/($B$11+$C$11+$F$11)</f>
        <v>0</v>
      </c>
      <c r="CU947">
        <f>($B$11*$K$9+$C$11*$K$9+$F$11*((EP947+EH947)/MAX(EP947+EH947+EQ947, 0.1)*$P$9+EQ947/MAX(EP947+EH947+EQ947, 0.1)*$Q$9))/($B$11+$C$11+$F$11)</f>
        <v>0</v>
      </c>
      <c r="CV947">
        <v>6</v>
      </c>
      <c r="CW947">
        <v>0.5</v>
      </c>
      <c r="CX947" t="s">
        <v>418</v>
      </c>
      <c r="CY947">
        <v>2</v>
      </c>
      <c r="CZ947" t="b">
        <v>1</v>
      </c>
      <c r="DA947">
        <v>1658954771.214286</v>
      </c>
      <c r="DB947">
        <v>1030.000714285714</v>
      </c>
      <c r="DC947">
        <v>1077.628571428571</v>
      </c>
      <c r="DD947">
        <v>23.94723214285714</v>
      </c>
      <c r="DE947">
        <v>20.32023928571428</v>
      </c>
      <c r="DF947">
        <v>1034.010357142857</v>
      </c>
      <c r="DG947">
        <v>24.03125714285714</v>
      </c>
      <c r="DH947">
        <v>500.0491428571428</v>
      </c>
      <c r="DI947">
        <v>90.34043571428572</v>
      </c>
      <c r="DJ947">
        <v>0.1000275357142857</v>
      </c>
      <c r="DK947">
        <v>27.22276428571429</v>
      </c>
      <c r="DL947">
        <v>27.48771428571428</v>
      </c>
      <c r="DM947">
        <v>999.9000000000002</v>
      </c>
      <c r="DN947">
        <v>0</v>
      </c>
      <c r="DO947">
        <v>0</v>
      </c>
      <c r="DP947">
        <v>9992.364642857141</v>
      </c>
      <c r="DQ947">
        <v>0</v>
      </c>
      <c r="DR947">
        <v>11.89361428571428</v>
      </c>
      <c r="DS947">
        <v>-47.62717857142858</v>
      </c>
      <c r="DT947">
        <v>1055.2725</v>
      </c>
      <c r="DU947">
        <v>1099.981785714286</v>
      </c>
      <c r="DV947">
        <v>3.626984642857143</v>
      </c>
      <c r="DW947">
        <v>1077.628571428571</v>
      </c>
      <c r="DX947">
        <v>20.32023928571428</v>
      </c>
      <c r="DY947">
        <v>2.163402857142857</v>
      </c>
      <c r="DZ947">
        <v>1.83574</v>
      </c>
      <c r="EA947">
        <v>18.69385357142857</v>
      </c>
      <c r="EB947">
        <v>16.09447857142857</v>
      </c>
      <c r="EC947">
        <v>2000.009285714286</v>
      </c>
      <c r="ED947">
        <v>0.9799989285714287</v>
      </c>
      <c r="EE947">
        <v>0.02000088214285714</v>
      </c>
      <c r="EF947">
        <v>0</v>
      </c>
      <c r="EG947">
        <v>595.7571428571428</v>
      </c>
      <c r="EH947">
        <v>5.00097</v>
      </c>
      <c r="EI947">
        <v>11980.65357142857</v>
      </c>
      <c r="EJ947">
        <v>16707.66428571428</v>
      </c>
      <c r="EK947">
        <v>39.35474999999999</v>
      </c>
      <c r="EL947">
        <v>39.59125</v>
      </c>
      <c r="EM947">
        <v>39.312</v>
      </c>
      <c r="EN947">
        <v>39.312</v>
      </c>
      <c r="EO947">
        <v>39.93035714285714</v>
      </c>
      <c r="EP947">
        <v>1955.104642857143</v>
      </c>
      <c r="EQ947">
        <v>39.9</v>
      </c>
      <c r="ER947">
        <v>0</v>
      </c>
      <c r="ES947">
        <v>5572.799999952316</v>
      </c>
      <c r="ET947">
        <v>0</v>
      </c>
      <c r="EU947">
        <v>595.7795600000001</v>
      </c>
      <c r="EV947">
        <v>-1.370923082362279</v>
      </c>
      <c r="EW947">
        <v>-20.80000000313623</v>
      </c>
      <c r="EX947">
        <v>11980.388</v>
      </c>
      <c r="EY947">
        <v>15</v>
      </c>
      <c r="EZ947">
        <v>1658949246.1</v>
      </c>
      <c r="FA947" t="s">
        <v>1397</v>
      </c>
      <c r="FB947">
        <v>1658949228.6</v>
      </c>
      <c r="FC947">
        <v>1658949246.1</v>
      </c>
      <c r="FD947">
        <v>1</v>
      </c>
      <c r="FE947">
        <v>1.075</v>
      </c>
      <c r="FF947">
        <v>0.018</v>
      </c>
      <c r="FG947">
        <v>-2.327</v>
      </c>
      <c r="FH947">
        <v>-0.178</v>
      </c>
      <c r="FI947">
        <v>420</v>
      </c>
      <c r="FJ947">
        <v>13</v>
      </c>
      <c r="FK947">
        <v>0.09</v>
      </c>
      <c r="FL947">
        <v>0.02</v>
      </c>
      <c r="FM947">
        <v>-47.63345365853658</v>
      </c>
      <c r="FN947">
        <v>0.2199616724737933</v>
      </c>
      <c r="FO947">
        <v>0.1682980516640998</v>
      </c>
      <c r="FP947">
        <v>1</v>
      </c>
      <c r="FQ947">
        <v>595.8420588235293</v>
      </c>
      <c r="FR947">
        <v>-0.848678383880627</v>
      </c>
      <c r="FS947">
        <v>0.2588533472129033</v>
      </c>
      <c r="FT947">
        <v>1</v>
      </c>
      <c r="FU947">
        <v>3.650671707317073</v>
      </c>
      <c r="FV947">
        <v>-0.3933411846689778</v>
      </c>
      <c r="FW947">
        <v>0.03973158391632155</v>
      </c>
      <c r="FX947">
        <v>0</v>
      </c>
      <c r="FY947">
        <v>2</v>
      </c>
      <c r="FZ947">
        <v>3</v>
      </c>
      <c r="GA947" t="s">
        <v>420</v>
      </c>
      <c r="GB947">
        <v>2.98354</v>
      </c>
      <c r="GC947">
        <v>2.71557</v>
      </c>
      <c r="GD947">
        <v>0.1792</v>
      </c>
      <c r="GE947">
        <v>0.182061</v>
      </c>
      <c r="GF947">
        <v>0.10734</v>
      </c>
      <c r="GG947">
        <v>0.09398910000000001</v>
      </c>
      <c r="GH947">
        <v>26038.7</v>
      </c>
      <c r="GI947">
        <v>26047.4</v>
      </c>
      <c r="GJ947">
        <v>29480.7</v>
      </c>
      <c r="GK947">
        <v>29448.4</v>
      </c>
      <c r="GL947">
        <v>34856.9</v>
      </c>
      <c r="GM947">
        <v>35470.1</v>
      </c>
      <c r="GN947">
        <v>41525.1</v>
      </c>
      <c r="GO947">
        <v>41966.9</v>
      </c>
      <c r="GP947">
        <v>1.93718</v>
      </c>
      <c r="GQ947">
        <v>1.91698</v>
      </c>
      <c r="GR947">
        <v>0.13072</v>
      </c>
      <c r="GS947">
        <v>0</v>
      </c>
      <c r="GT947">
        <v>25.3725</v>
      </c>
      <c r="GU947">
        <v>999.9</v>
      </c>
      <c r="GV947">
        <v>49.9</v>
      </c>
      <c r="GW947">
        <v>31.5</v>
      </c>
      <c r="GX947">
        <v>25.6375</v>
      </c>
      <c r="GY947">
        <v>63.0737</v>
      </c>
      <c r="GZ947">
        <v>33.7861</v>
      </c>
      <c r="HA947">
        <v>1</v>
      </c>
      <c r="HB947">
        <v>-0.161496</v>
      </c>
      <c r="HC947">
        <v>0.294812</v>
      </c>
      <c r="HD947">
        <v>20.3329</v>
      </c>
      <c r="HE947">
        <v>5.21669</v>
      </c>
      <c r="HF947">
        <v>12.0099</v>
      </c>
      <c r="HG947">
        <v>4.98915</v>
      </c>
      <c r="HH947">
        <v>3.2885</v>
      </c>
      <c r="HI947">
        <v>9999</v>
      </c>
      <c r="HJ947">
        <v>9999</v>
      </c>
      <c r="HK947">
        <v>9999</v>
      </c>
      <c r="HL947">
        <v>158.4</v>
      </c>
      <c r="HM947">
        <v>1.86738</v>
      </c>
      <c r="HN947">
        <v>1.86646</v>
      </c>
      <c r="HO947">
        <v>1.86584</v>
      </c>
      <c r="HP947">
        <v>1.86584</v>
      </c>
      <c r="HQ947">
        <v>1.86767</v>
      </c>
      <c r="HR947">
        <v>1.87012</v>
      </c>
      <c r="HS947">
        <v>1.86874</v>
      </c>
      <c r="HT947">
        <v>1.87025</v>
      </c>
      <c r="HU947">
        <v>0</v>
      </c>
      <c r="HV947">
        <v>0</v>
      </c>
      <c r="HW947">
        <v>0</v>
      </c>
      <c r="HX947">
        <v>0</v>
      </c>
      <c r="HY947" t="s">
        <v>421</v>
      </c>
      <c r="HZ947" t="s">
        <v>422</v>
      </c>
      <c r="IA947" t="s">
        <v>423</v>
      </c>
      <c r="IB947" t="s">
        <v>423</v>
      </c>
      <c r="IC947" t="s">
        <v>423</v>
      </c>
      <c r="ID947" t="s">
        <v>423</v>
      </c>
      <c r="IE947">
        <v>0</v>
      </c>
      <c r="IF947">
        <v>100</v>
      </c>
      <c r="IG947">
        <v>100</v>
      </c>
      <c r="IH947">
        <v>-4.08</v>
      </c>
      <c r="II947">
        <v>-0.08400000000000001</v>
      </c>
      <c r="IJ947">
        <v>-0.9279119013753974</v>
      </c>
      <c r="IK947">
        <v>-0.003643892653284941</v>
      </c>
      <c r="IL947">
        <v>8.948238347276123E-07</v>
      </c>
      <c r="IM947">
        <v>-2.445980282225029E-10</v>
      </c>
      <c r="IN947">
        <v>-0.1764634167570225</v>
      </c>
      <c r="IO947">
        <v>-0.01042730378795286</v>
      </c>
      <c r="IP947">
        <v>0.00100284695746963</v>
      </c>
      <c r="IQ947">
        <v>-1.701466411570297E-05</v>
      </c>
      <c r="IR947">
        <v>2</v>
      </c>
      <c r="IS947">
        <v>2310</v>
      </c>
      <c r="IT947">
        <v>1</v>
      </c>
      <c r="IU947">
        <v>25</v>
      </c>
      <c r="IV947">
        <v>92.5</v>
      </c>
      <c r="IW947">
        <v>92.2</v>
      </c>
      <c r="IX947">
        <v>2.29248</v>
      </c>
      <c r="IY947">
        <v>2.19727</v>
      </c>
      <c r="IZ947">
        <v>1.39648</v>
      </c>
      <c r="JA947">
        <v>2.34863</v>
      </c>
      <c r="JB947">
        <v>1.49536</v>
      </c>
      <c r="JC947">
        <v>2.39746</v>
      </c>
      <c r="JD947">
        <v>36.1989</v>
      </c>
      <c r="JE947">
        <v>24.1663</v>
      </c>
      <c r="JF947">
        <v>18</v>
      </c>
      <c r="JG947">
        <v>502.85</v>
      </c>
      <c r="JH947">
        <v>445.957</v>
      </c>
      <c r="JI947">
        <v>24.9998</v>
      </c>
      <c r="JJ947">
        <v>26.189</v>
      </c>
      <c r="JK947">
        <v>30.0004</v>
      </c>
      <c r="JL947">
        <v>26.1521</v>
      </c>
      <c r="JM947">
        <v>26.0922</v>
      </c>
      <c r="JN947">
        <v>45.8836</v>
      </c>
      <c r="JO947">
        <v>24.6782</v>
      </c>
      <c r="JP947">
        <v>72.1058</v>
      </c>
      <c r="JQ947">
        <v>25</v>
      </c>
      <c r="JR947">
        <v>1122.89</v>
      </c>
      <c r="JS947">
        <v>20.4491</v>
      </c>
      <c r="JT947">
        <v>100.813</v>
      </c>
      <c r="JU947">
        <v>100.788</v>
      </c>
    </row>
    <row r="948" spans="1:281">
      <c r="A948">
        <v>932</v>
      </c>
      <c r="B948">
        <v>1658954784</v>
      </c>
      <c r="C948">
        <v>13146</v>
      </c>
      <c r="D948" t="s">
        <v>2302</v>
      </c>
      <c r="E948" t="s">
        <v>2303</v>
      </c>
      <c r="F948">
        <v>5</v>
      </c>
      <c r="G948" t="s">
        <v>2169</v>
      </c>
      <c r="H948" t="s">
        <v>416</v>
      </c>
      <c r="I948">
        <v>1658954776.5</v>
      </c>
      <c r="J948">
        <f>(K948)/1000</f>
        <v>0</v>
      </c>
      <c r="K948">
        <f>IF(CZ948, AN948, AH948)</f>
        <v>0</v>
      </c>
      <c r="L948">
        <f>IF(CZ948, AI948, AG948)</f>
        <v>0</v>
      </c>
      <c r="M948">
        <f>DB948 - IF(AU948&gt;1, L948*CV948*100.0/(AW948*DP948), 0)</f>
        <v>0</v>
      </c>
      <c r="N948">
        <f>((T948-J948/2)*M948-L948)/(T948+J948/2)</f>
        <v>0</v>
      </c>
      <c r="O948">
        <f>N948*(DI948+DJ948)/1000.0</f>
        <v>0</v>
      </c>
      <c r="P948">
        <f>(DB948 - IF(AU948&gt;1, L948*CV948*100.0/(AW948*DP948), 0))*(DI948+DJ948)/1000.0</f>
        <v>0</v>
      </c>
      <c r="Q948">
        <f>2.0/((1/S948-1/R948)+SIGN(S948)*SQRT((1/S948-1/R948)*(1/S948-1/R948) + 4*CW948/((CW948+1)*(CW948+1))*(2*1/S948*1/R948-1/R948*1/R948)))</f>
        <v>0</v>
      </c>
      <c r="R948">
        <f>IF(LEFT(CX948,1)&lt;&gt;"0",IF(LEFT(CX948,1)="1",3.0,CY948),$D$5+$E$5*(DP948*DI948/($K$5*1000))+$F$5*(DP948*DI948/($K$5*1000))*MAX(MIN(CV948,$J$5),$I$5)*MAX(MIN(CV948,$J$5),$I$5)+$G$5*MAX(MIN(CV948,$J$5),$I$5)*(DP948*DI948/($K$5*1000))+$H$5*(DP948*DI948/($K$5*1000))*(DP948*DI948/($K$5*1000)))</f>
        <v>0</v>
      </c>
      <c r="S948">
        <f>J948*(1000-(1000*0.61365*exp(17.502*W948/(240.97+W948))/(DI948+DJ948)+DD948)/2)/(1000*0.61365*exp(17.502*W948/(240.97+W948))/(DI948+DJ948)-DD948)</f>
        <v>0</v>
      </c>
      <c r="T948">
        <f>1/((CW948+1)/(Q948/1.6)+1/(R948/1.37)) + CW948/((CW948+1)/(Q948/1.6) + CW948/(R948/1.37))</f>
        <v>0</v>
      </c>
      <c r="U948">
        <f>(CR948*CU948)</f>
        <v>0</v>
      </c>
      <c r="V948">
        <f>(DK948+(U948+2*0.95*5.67E-8*(((DK948+$B$7)+273)^4-(DK948+273)^4)-44100*J948)/(1.84*29.3*R948+8*0.95*5.67E-8*(DK948+273)^3))</f>
        <v>0</v>
      </c>
      <c r="W948">
        <f>($C$7*DL948+$D$7*DM948+$E$7*V948)</f>
        <v>0</v>
      </c>
      <c r="X948">
        <f>0.61365*exp(17.502*W948/(240.97+W948))</f>
        <v>0</v>
      </c>
      <c r="Y948">
        <f>(Z948/AA948*100)</f>
        <v>0</v>
      </c>
      <c r="Z948">
        <f>DD948*(DI948+DJ948)/1000</f>
        <v>0</v>
      </c>
      <c r="AA948">
        <f>0.61365*exp(17.502*DK948/(240.97+DK948))</f>
        <v>0</v>
      </c>
      <c r="AB948">
        <f>(X948-DD948*(DI948+DJ948)/1000)</f>
        <v>0</v>
      </c>
      <c r="AC948">
        <f>(-J948*44100)</f>
        <v>0</v>
      </c>
      <c r="AD948">
        <f>2*29.3*R948*0.92*(DK948-W948)</f>
        <v>0</v>
      </c>
      <c r="AE948">
        <f>2*0.95*5.67E-8*(((DK948+$B$7)+273)^4-(W948+273)^4)</f>
        <v>0</v>
      </c>
      <c r="AF948">
        <f>U948+AE948+AC948+AD948</f>
        <v>0</v>
      </c>
      <c r="AG948">
        <f>DH948*AU948*(DC948-DB948*(1000-AU948*DE948)/(1000-AU948*DD948))/(100*CV948)</f>
        <v>0</v>
      </c>
      <c r="AH948">
        <f>1000*DH948*AU948*(DD948-DE948)/(100*CV948*(1000-AU948*DD948))</f>
        <v>0</v>
      </c>
      <c r="AI948">
        <f>(AJ948 - AK948 - DI948*1E3/(8.314*(DK948+273.15)) * AM948/DH948 * AL948) * DH948/(100*CV948) * (1000 - DE948)/1000</f>
        <v>0</v>
      </c>
      <c r="AJ948">
        <v>1134.566943446695</v>
      </c>
      <c r="AK948">
        <v>1097.350787878788</v>
      </c>
      <c r="AL948">
        <v>3.400394250254674</v>
      </c>
      <c r="AM948">
        <v>65.19830144557284</v>
      </c>
      <c r="AN948">
        <f>(AP948 - AO948 + DI948*1E3/(8.314*(DK948+273.15)) * AR948/DH948 * AQ948) * DH948/(100*CV948) * 1000/(1000 - AP948)</f>
        <v>0</v>
      </c>
      <c r="AO948">
        <v>20.36653322396277</v>
      </c>
      <c r="AP948">
        <v>23.9575103030303</v>
      </c>
      <c r="AQ948">
        <v>-5.404532441130223E-05</v>
      </c>
      <c r="AR948">
        <v>84.68827923057005</v>
      </c>
      <c r="AS948">
        <v>7</v>
      </c>
      <c r="AT948">
        <v>1</v>
      </c>
      <c r="AU948">
        <f>IF(AS948*$H$13&gt;=AW948,1.0,(AW948/(AW948-AS948*$H$13)))</f>
        <v>0</v>
      </c>
      <c r="AV948">
        <f>(AU948-1)*100</f>
        <v>0</v>
      </c>
      <c r="AW948">
        <f>MAX(0,($B$13+$C$13*DP948)/(1+$D$13*DP948)*DI948/(DK948+273)*$E$13)</f>
        <v>0</v>
      </c>
      <c r="AX948" t="s">
        <v>417</v>
      </c>
      <c r="AY948" t="s">
        <v>417</v>
      </c>
      <c r="AZ948">
        <v>0</v>
      </c>
      <c r="BA948">
        <v>0</v>
      </c>
      <c r="BB948">
        <f>1-AZ948/BA948</f>
        <v>0</v>
      </c>
      <c r="BC948">
        <v>0</v>
      </c>
      <c r="BD948" t="s">
        <v>417</v>
      </c>
      <c r="BE948" t="s">
        <v>417</v>
      </c>
      <c r="BF948">
        <v>0</v>
      </c>
      <c r="BG948">
        <v>0</v>
      </c>
      <c r="BH948">
        <f>1-BF948/BG948</f>
        <v>0</v>
      </c>
      <c r="BI948">
        <v>0.5</v>
      </c>
      <c r="BJ948">
        <f>CS948</f>
        <v>0</v>
      </c>
      <c r="BK948">
        <f>L948</f>
        <v>0</v>
      </c>
      <c r="BL948">
        <f>BH948*BI948*BJ948</f>
        <v>0</v>
      </c>
      <c r="BM948">
        <f>(BK948-BC948)/BJ948</f>
        <v>0</v>
      </c>
      <c r="BN948">
        <f>(BA948-BG948)/BG948</f>
        <v>0</v>
      </c>
      <c r="BO948">
        <f>AZ948/(BB948+AZ948/BG948)</f>
        <v>0</v>
      </c>
      <c r="BP948" t="s">
        <v>417</v>
      </c>
      <c r="BQ948">
        <v>0</v>
      </c>
      <c r="BR948">
        <f>IF(BQ948&lt;&gt;0, BQ948, BO948)</f>
        <v>0</v>
      </c>
      <c r="BS948">
        <f>1-BR948/BG948</f>
        <v>0</v>
      </c>
      <c r="BT948">
        <f>(BG948-BF948)/(BG948-BR948)</f>
        <v>0</v>
      </c>
      <c r="BU948">
        <f>(BA948-BG948)/(BA948-BR948)</f>
        <v>0</v>
      </c>
      <c r="BV948">
        <f>(BG948-BF948)/(BG948-AZ948)</f>
        <v>0</v>
      </c>
      <c r="BW948">
        <f>(BA948-BG948)/(BA948-AZ948)</f>
        <v>0</v>
      </c>
      <c r="BX948">
        <f>(BT948*BR948/BF948)</f>
        <v>0</v>
      </c>
      <c r="BY948">
        <f>(1-BX948)</f>
        <v>0</v>
      </c>
      <c r="BZ948">
        <v>1394</v>
      </c>
      <c r="CA948">
        <v>300</v>
      </c>
      <c r="CB948">
        <v>300</v>
      </c>
      <c r="CC948">
        <v>300</v>
      </c>
      <c r="CD948">
        <v>10389.3</v>
      </c>
      <c r="CE948">
        <v>1221.96</v>
      </c>
      <c r="CF948">
        <v>-0.00688733</v>
      </c>
      <c r="CG948">
        <v>0.34</v>
      </c>
      <c r="CH948" t="s">
        <v>417</v>
      </c>
      <c r="CI948" t="s">
        <v>417</v>
      </c>
      <c r="CJ948" t="s">
        <v>417</v>
      </c>
      <c r="CK948" t="s">
        <v>417</v>
      </c>
      <c r="CL948" t="s">
        <v>417</v>
      </c>
      <c r="CM948" t="s">
        <v>417</v>
      </c>
      <c r="CN948" t="s">
        <v>417</v>
      </c>
      <c r="CO948" t="s">
        <v>417</v>
      </c>
      <c r="CP948" t="s">
        <v>417</v>
      </c>
      <c r="CQ948" t="s">
        <v>417</v>
      </c>
      <c r="CR948">
        <f>$B$11*DQ948+$C$11*DR948+$F$11*EC948*(1-EF948)</f>
        <v>0</v>
      </c>
      <c r="CS948">
        <f>CR948*CT948</f>
        <v>0</v>
      </c>
      <c r="CT948">
        <f>($B$11*$D$9+$C$11*$D$9+$F$11*((EP948+EH948)/MAX(EP948+EH948+EQ948, 0.1)*$I$9+EQ948/MAX(EP948+EH948+EQ948, 0.1)*$J$9))/($B$11+$C$11+$F$11)</f>
        <v>0</v>
      </c>
      <c r="CU948">
        <f>($B$11*$K$9+$C$11*$K$9+$F$11*((EP948+EH948)/MAX(EP948+EH948+EQ948, 0.1)*$P$9+EQ948/MAX(EP948+EH948+EQ948, 0.1)*$Q$9))/($B$11+$C$11+$F$11)</f>
        <v>0</v>
      </c>
      <c r="CV948">
        <v>6</v>
      </c>
      <c r="CW948">
        <v>0.5</v>
      </c>
      <c r="CX948" t="s">
        <v>418</v>
      </c>
      <c r="CY948">
        <v>2</v>
      </c>
      <c r="CZ948" t="b">
        <v>1</v>
      </c>
      <c r="DA948">
        <v>1658954776.5</v>
      </c>
      <c r="DB948">
        <v>1047.731481481482</v>
      </c>
      <c r="DC948">
        <v>1095.335555555556</v>
      </c>
      <c r="DD948">
        <v>23.95182592592593</v>
      </c>
      <c r="DE948">
        <v>20.35497777777778</v>
      </c>
      <c r="DF948">
        <v>1051.786296296296</v>
      </c>
      <c r="DG948">
        <v>24.03581851851852</v>
      </c>
      <c r="DH948">
        <v>500.0378518518518</v>
      </c>
      <c r="DI948">
        <v>90.33959259259261</v>
      </c>
      <c r="DJ948">
        <v>0.1000012148148148</v>
      </c>
      <c r="DK948">
        <v>27.22147407407407</v>
      </c>
      <c r="DL948">
        <v>27.4993</v>
      </c>
      <c r="DM948">
        <v>999.9000000000001</v>
      </c>
      <c r="DN948">
        <v>0</v>
      </c>
      <c r="DO948">
        <v>0</v>
      </c>
      <c r="DP948">
        <v>10002.26185185185</v>
      </c>
      <c r="DQ948">
        <v>0</v>
      </c>
      <c r="DR948">
        <v>12.75463703703704</v>
      </c>
      <c r="DS948">
        <v>-47.60345555555556</v>
      </c>
      <c r="DT948">
        <v>1073.442962962963</v>
      </c>
      <c r="DU948">
        <v>1118.095185185185</v>
      </c>
      <c r="DV948">
        <v>3.596853333333333</v>
      </c>
      <c r="DW948">
        <v>1095.335555555556</v>
      </c>
      <c r="DX948">
        <v>20.35497777777778</v>
      </c>
      <c r="DY948">
        <v>2.163797777777778</v>
      </c>
      <c r="DZ948">
        <v>1.83885925925926</v>
      </c>
      <c r="EA948">
        <v>18.69677407407407</v>
      </c>
      <c r="EB948">
        <v>16.12108518518518</v>
      </c>
      <c r="EC948">
        <v>1999.995185185185</v>
      </c>
      <c r="ED948">
        <v>0.9799998148148148</v>
      </c>
      <c r="EE948">
        <v>0.02000007407407407</v>
      </c>
      <c r="EF948">
        <v>0</v>
      </c>
      <c r="EG948">
        <v>595.6408148148148</v>
      </c>
      <c r="EH948">
        <v>5.00097</v>
      </c>
      <c r="EI948">
        <v>11978.58888888889</v>
      </c>
      <c r="EJ948">
        <v>16707.54074074074</v>
      </c>
      <c r="EK948">
        <v>39.333</v>
      </c>
      <c r="EL948">
        <v>39.57599999999999</v>
      </c>
      <c r="EM948">
        <v>39.30511111111111</v>
      </c>
      <c r="EN948">
        <v>39.29133333333333</v>
      </c>
      <c r="EO948">
        <v>39.91403703703704</v>
      </c>
      <c r="EP948">
        <v>1955.092592592592</v>
      </c>
      <c r="EQ948">
        <v>39.9</v>
      </c>
      <c r="ER948">
        <v>0</v>
      </c>
      <c r="ES948">
        <v>5578.200000047684</v>
      </c>
      <c r="ET948">
        <v>0</v>
      </c>
      <c r="EU948">
        <v>595.6552307692308</v>
      </c>
      <c r="EV948">
        <v>-0.290529912466739</v>
      </c>
      <c r="EW948">
        <v>-20.73504281068443</v>
      </c>
      <c r="EX948">
        <v>11978.41153846154</v>
      </c>
      <c r="EY948">
        <v>15</v>
      </c>
      <c r="EZ948">
        <v>1658949246.1</v>
      </c>
      <c r="FA948" t="s">
        <v>1397</v>
      </c>
      <c r="FB948">
        <v>1658949228.6</v>
      </c>
      <c r="FC948">
        <v>1658949246.1</v>
      </c>
      <c r="FD948">
        <v>1</v>
      </c>
      <c r="FE948">
        <v>1.075</v>
      </c>
      <c r="FF948">
        <v>0.018</v>
      </c>
      <c r="FG948">
        <v>-2.327</v>
      </c>
      <c r="FH948">
        <v>-0.178</v>
      </c>
      <c r="FI948">
        <v>420</v>
      </c>
      <c r="FJ948">
        <v>13</v>
      </c>
      <c r="FK948">
        <v>0.09</v>
      </c>
      <c r="FL948">
        <v>0.02</v>
      </c>
      <c r="FM948">
        <v>-47.633195</v>
      </c>
      <c r="FN948">
        <v>0.266958348968186</v>
      </c>
      <c r="FO948">
        <v>0.09058386155933067</v>
      </c>
      <c r="FP948">
        <v>1</v>
      </c>
      <c r="FQ948">
        <v>595.7406176470587</v>
      </c>
      <c r="FR948">
        <v>-0.9528036713629328</v>
      </c>
      <c r="FS948">
        <v>0.2964502750393948</v>
      </c>
      <c r="FT948">
        <v>1</v>
      </c>
      <c r="FU948">
        <v>3.61725775</v>
      </c>
      <c r="FV948">
        <v>-0.3371474296435286</v>
      </c>
      <c r="FW948">
        <v>0.03374800945889252</v>
      </c>
      <c r="FX948">
        <v>0</v>
      </c>
      <c r="FY948">
        <v>2</v>
      </c>
      <c r="FZ948">
        <v>3</v>
      </c>
      <c r="GA948" t="s">
        <v>420</v>
      </c>
      <c r="GB948">
        <v>2.98381</v>
      </c>
      <c r="GC948">
        <v>2.7158</v>
      </c>
      <c r="GD948">
        <v>0.180987</v>
      </c>
      <c r="GE948">
        <v>0.183806</v>
      </c>
      <c r="GF948">
        <v>0.107346</v>
      </c>
      <c r="GG948">
        <v>0.0942255</v>
      </c>
      <c r="GH948">
        <v>25982.5</v>
      </c>
      <c r="GI948">
        <v>25991.6</v>
      </c>
      <c r="GJ948">
        <v>29481.2</v>
      </c>
      <c r="GK948">
        <v>29448.1</v>
      </c>
      <c r="GL948">
        <v>34857.5</v>
      </c>
      <c r="GM948">
        <v>35460.3</v>
      </c>
      <c r="GN948">
        <v>41526.1</v>
      </c>
      <c r="GO948">
        <v>41966.5</v>
      </c>
      <c r="GP948">
        <v>1.93718</v>
      </c>
      <c r="GQ948">
        <v>1.91707</v>
      </c>
      <c r="GR948">
        <v>0.130795</v>
      </c>
      <c r="GS948">
        <v>0</v>
      </c>
      <c r="GT948">
        <v>25.3769</v>
      </c>
      <c r="GU948">
        <v>999.9</v>
      </c>
      <c r="GV948">
        <v>49.9</v>
      </c>
      <c r="GW948">
        <v>31.5</v>
      </c>
      <c r="GX948">
        <v>25.6396</v>
      </c>
      <c r="GY948">
        <v>63.1137</v>
      </c>
      <c r="GZ948">
        <v>33.3053</v>
      </c>
      <c r="HA948">
        <v>1</v>
      </c>
      <c r="HB948">
        <v>-0.09684959999999999</v>
      </c>
      <c r="HC948">
        <v>0.225259</v>
      </c>
      <c r="HD948">
        <v>20.3328</v>
      </c>
      <c r="HE948">
        <v>5.21654</v>
      </c>
      <c r="HF948">
        <v>12.0099</v>
      </c>
      <c r="HG948">
        <v>4.9891</v>
      </c>
      <c r="HH948">
        <v>3.28848</v>
      </c>
      <c r="HI948">
        <v>9999</v>
      </c>
      <c r="HJ948">
        <v>9999</v>
      </c>
      <c r="HK948">
        <v>9999</v>
      </c>
      <c r="HL948">
        <v>158.4</v>
      </c>
      <c r="HM948">
        <v>1.86741</v>
      </c>
      <c r="HN948">
        <v>1.86646</v>
      </c>
      <c r="HO948">
        <v>1.86585</v>
      </c>
      <c r="HP948">
        <v>1.86584</v>
      </c>
      <c r="HQ948">
        <v>1.86768</v>
      </c>
      <c r="HR948">
        <v>1.87012</v>
      </c>
      <c r="HS948">
        <v>1.86877</v>
      </c>
      <c r="HT948">
        <v>1.87027</v>
      </c>
      <c r="HU948">
        <v>0</v>
      </c>
      <c r="HV948">
        <v>0</v>
      </c>
      <c r="HW948">
        <v>0</v>
      </c>
      <c r="HX948">
        <v>0</v>
      </c>
      <c r="HY948" t="s">
        <v>421</v>
      </c>
      <c r="HZ948" t="s">
        <v>422</v>
      </c>
      <c r="IA948" t="s">
        <v>423</v>
      </c>
      <c r="IB948" t="s">
        <v>423</v>
      </c>
      <c r="IC948" t="s">
        <v>423</v>
      </c>
      <c r="ID948" t="s">
        <v>423</v>
      </c>
      <c r="IE948">
        <v>0</v>
      </c>
      <c r="IF948">
        <v>100</v>
      </c>
      <c r="IG948">
        <v>100</v>
      </c>
      <c r="IH948">
        <v>-4.12</v>
      </c>
      <c r="II948">
        <v>-0.08400000000000001</v>
      </c>
      <c r="IJ948">
        <v>-0.9279119013753974</v>
      </c>
      <c r="IK948">
        <v>-0.003643892653284941</v>
      </c>
      <c r="IL948">
        <v>8.948238347276123E-07</v>
      </c>
      <c r="IM948">
        <v>-2.445980282225029E-10</v>
      </c>
      <c r="IN948">
        <v>-0.1764634167570225</v>
      </c>
      <c r="IO948">
        <v>-0.01042730378795286</v>
      </c>
      <c r="IP948">
        <v>0.00100284695746963</v>
      </c>
      <c r="IQ948">
        <v>-1.701466411570297E-05</v>
      </c>
      <c r="IR948">
        <v>2</v>
      </c>
      <c r="IS948">
        <v>2310</v>
      </c>
      <c r="IT948">
        <v>1</v>
      </c>
      <c r="IU948">
        <v>25</v>
      </c>
      <c r="IV948">
        <v>92.59999999999999</v>
      </c>
      <c r="IW948">
        <v>92.3</v>
      </c>
      <c r="IX948">
        <v>2.31812</v>
      </c>
      <c r="IY948">
        <v>2.1936</v>
      </c>
      <c r="IZ948">
        <v>1.39648</v>
      </c>
      <c r="JA948">
        <v>2.34863</v>
      </c>
      <c r="JB948">
        <v>1.49536</v>
      </c>
      <c r="JC948">
        <v>2.40601</v>
      </c>
      <c r="JD948">
        <v>36.1989</v>
      </c>
      <c r="JE948">
        <v>24.1751</v>
      </c>
      <c r="JF948">
        <v>18</v>
      </c>
      <c r="JG948">
        <v>502.86</v>
      </c>
      <c r="JH948">
        <v>446.021</v>
      </c>
      <c r="JI948">
        <v>24.9997</v>
      </c>
      <c r="JJ948">
        <v>26.1906</v>
      </c>
      <c r="JK948">
        <v>30</v>
      </c>
      <c r="JL948">
        <v>26.1532</v>
      </c>
      <c r="JM948">
        <v>26.0927</v>
      </c>
      <c r="JN948">
        <v>46.3937</v>
      </c>
      <c r="JO948">
        <v>24.6782</v>
      </c>
      <c r="JP948">
        <v>72.1058</v>
      </c>
      <c r="JQ948">
        <v>25</v>
      </c>
      <c r="JR948">
        <v>1142.93</v>
      </c>
      <c r="JS948">
        <v>20.4705</v>
      </c>
      <c r="JT948">
        <v>100.815</v>
      </c>
      <c r="JU948">
        <v>100.787</v>
      </c>
    </row>
    <row r="949" spans="1:281">
      <c r="A949">
        <v>933</v>
      </c>
      <c r="B949">
        <v>1658954789</v>
      </c>
      <c r="C949">
        <v>13151</v>
      </c>
      <c r="D949" t="s">
        <v>2304</v>
      </c>
      <c r="E949" t="s">
        <v>2305</v>
      </c>
      <c r="F949">
        <v>5</v>
      </c>
      <c r="G949" t="s">
        <v>2169</v>
      </c>
      <c r="H949" t="s">
        <v>416</v>
      </c>
      <c r="I949">
        <v>1658954781.214286</v>
      </c>
      <c r="J949">
        <f>(K949)/1000</f>
        <v>0</v>
      </c>
      <c r="K949">
        <f>IF(CZ949, AN949, AH949)</f>
        <v>0</v>
      </c>
      <c r="L949">
        <f>IF(CZ949, AI949, AG949)</f>
        <v>0</v>
      </c>
      <c r="M949">
        <f>DB949 - IF(AU949&gt;1, L949*CV949*100.0/(AW949*DP949), 0)</f>
        <v>0</v>
      </c>
      <c r="N949">
        <f>((T949-J949/2)*M949-L949)/(T949+J949/2)</f>
        <v>0</v>
      </c>
      <c r="O949">
        <f>N949*(DI949+DJ949)/1000.0</f>
        <v>0</v>
      </c>
      <c r="P949">
        <f>(DB949 - IF(AU949&gt;1, L949*CV949*100.0/(AW949*DP949), 0))*(DI949+DJ949)/1000.0</f>
        <v>0</v>
      </c>
      <c r="Q949">
        <f>2.0/((1/S949-1/R949)+SIGN(S949)*SQRT((1/S949-1/R949)*(1/S949-1/R949) + 4*CW949/((CW949+1)*(CW949+1))*(2*1/S949*1/R949-1/R949*1/R949)))</f>
        <v>0</v>
      </c>
      <c r="R949">
        <f>IF(LEFT(CX949,1)&lt;&gt;"0",IF(LEFT(CX949,1)="1",3.0,CY949),$D$5+$E$5*(DP949*DI949/($K$5*1000))+$F$5*(DP949*DI949/($K$5*1000))*MAX(MIN(CV949,$J$5),$I$5)*MAX(MIN(CV949,$J$5),$I$5)+$G$5*MAX(MIN(CV949,$J$5),$I$5)*(DP949*DI949/($K$5*1000))+$H$5*(DP949*DI949/($K$5*1000))*(DP949*DI949/($K$5*1000)))</f>
        <v>0</v>
      </c>
      <c r="S949">
        <f>J949*(1000-(1000*0.61365*exp(17.502*W949/(240.97+W949))/(DI949+DJ949)+DD949)/2)/(1000*0.61365*exp(17.502*W949/(240.97+W949))/(DI949+DJ949)-DD949)</f>
        <v>0</v>
      </c>
      <c r="T949">
        <f>1/((CW949+1)/(Q949/1.6)+1/(R949/1.37)) + CW949/((CW949+1)/(Q949/1.6) + CW949/(R949/1.37))</f>
        <v>0</v>
      </c>
      <c r="U949">
        <f>(CR949*CU949)</f>
        <v>0</v>
      </c>
      <c r="V949">
        <f>(DK949+(U949+2*0.95*5.67E-8*(((DK949+$B$7)+273)^4-(DK949+273)^4)-44100*J949)/(1.84*29.3*R949+8*0.95*5.67E-8*(DK949+273)^3))</f>
        <v>0</v>
      </c>
      <c r="W949">
        <f>($C$7*DL949+$D$7*DM949+$E$7*V949)</f>
        <v>0</v>
      </c>
      <c r="X949">
        <f>0.61365*exp(17.502*W949/(240.97+W949))</f>
        <v>0</v>
      </c>
      <c r="Y949">
        <f>(Z949/AA949*100)</f>
        <v>0</v>
      </c>
      <c r="Z949">
        <f>DD949*(DI949+DJ949)/1000</f>
        <v>0</v>
      </c>
      <c r="AA949">
        <f>0.61365*exp(17.502*DK949/(240.97+DK949))</f>
        <v>0</v>
      </c>
      <c r="AB949">
        <f>(X949-DD949*(DI949+DJ949)/1000)</f>
        <v>0</v>
      </c>
      <c r="AC949">
        <f>(-J949*44100)</f>
        <v>0</v>
      </c>
      <c r="AD949">
        <f>2*29.3*R949*0.92*(DK949-W949)</f>
        <v>0</v>
      </c>
      <c r="AE949">
        <f>2*0.95*5.67E-8*(((DK949+$B$7)+273)^4-(W949+273)^4)</f>
        <v>0</v>
      </c>
      <c r="AF949">
        <f>U949+AE949+AC949+AD949</f>
        <v>0</v>
      </c>
      <c r="AG949">
        <f>DH949*AU949*(DC949-DB949*(1000-AU949*DE949)/(1000-AU949*DD949))/(100*CV949)</f>
        <v>0</v>
      </c>
      <c r="AH949">
        <f>1000*DH949*AU949*(DD949-DE949)/(100*CV949*(1000-AU949*DD949))</f>
        <v>0</v>
      </c>
      <c r="AI949">
        <f>(AJ949 - AK949 - DI949*1E3/(8.314*(DK949+273.15)) * AM949/DH949 * AL949) * DH949/(100*CV949) * (1000 - DE949)/1000</f>
        <v>0</v>
      </c>
      <c r="AJ949">
        <v>1151.859555646779</v>
      </c>
      <c r="AK949">
        <v>1114.569636363636</v>
      </c>
      <c r="AL949">
        <v>3.44565907586942</v>
      </c>
      <c r="AM949">
        <v>65.19830144557284</v>
      </c>
      <c r="AN949">
        <f>(AP949 - AO949 + DI949*1E3/(8.314*(DK949+273.15)) * AR949/DH949 * AQ949) * DH949/(100*CV949) * 1000/(1000 - AP949)</f>
        <v>0</v>
      </c>
      <c r="AO949">
        <v>20.44826210324088</v>
      </c>
      <c r="AP949">
        <v>23.98036242424242</v>
      </c>
      <c r="AQ949">
        <v>0.005529140357887569</v>
      </c>
      <c r="AR949">
        <v>84.68827923057005</v>
      </c>
      <c r="AS949">
        <v>7</v>
      </c>
      <c r="AT949">
        <v>1</v>
      </c>
      <c r="AU949">
        <f>IF(AS949*$H$13&gt;=AW949,1.0,(AW949/(AW949-AS949*$H$13)))</f>
        <v>0</v>
      </c>
      <c r="AV949">
        <f>(AU949-1)*100</f>
        <v>0</v>
      </c>
      <c r="AW949">
        <f>MAX(0,($B$13+$C$13*DP949)/(1+$D$13*DP949)*DI949/(DK949+273)*$E$13)</f>
        <v>0</v>
      </c>
      <c r="AX949" t="s">
        <v>417</v>
      </c>
      <c r="AY949" t="s">
        <v>417</v>
      </c>
      <c r="AZ949">
        <v>0</v>
      </c>
      <c r="BA949">
        <v>0</v>
      </c>
      <c r="BB949">
        <f>1-AZ949/BA949</f>
        <v>0</v>
      </c>
      <c r="BC949">
        <v>0</v>
      </c>
      <c r="BD949" t="s">
        <v>417</v>
      </c>
      <c r="BE949" t="s">
        <v>417</v>
      </c>
      <c r="BF949">
        <v>0</v>
      </c>
      <c r="BG949">
        <v>0</v>
      </c>
      <c r="BH949">
        <f>1-BF949/BG949</f>
        <v>0</v>
      </c>
      <c r="BI949">
        <v>0.5</v>
      </c>
      <c r="BJ949">
        <f>CS949</f>
        <v>0</v>
      </c>
      <c r="BK949">
        <f>L949</f>
        <v>0</v>
      </c>
      <c r="BL949">
        <f>BH949*BI949*BJ949</f>
        <v>0</v>
      </c>
      <c r="BM949">
        <f>(BK949-BC949)/BJ949</f>
        <v>0</v>
      </c>
      <c r="BN949">
        <f>(BA949-BG949)/BG949</f>
        <v>0</v>
      </c>
      <c r="BO949">
        <f>AZ949/(BB949+AZ949/BG949)</f>
        <v>0</v>
      </c>
      <c r="BP949" t="s">
        <v>417</v>
      </c>
      <c r="BQ949">
        <v>0</v>
      </c>
      <c r="BR949">
        <f>IF(BQ949&lt;&gt;0, BQ949, BO949)</f>
        <v>0</v>
      </c>
      <c r="BS949">
        <f>1-BR949/BG949</f>
        <v>0</v>
      </c>
      <c r="BT949">
        <f>(BG949-BF949)/(BG949-BR949)</f>
        <v>0</v>
      </c>
      <c r="BU949">
        <f>(BA949-BG949)/(BA949-BR949)</f>
        <v>0</v>
      </c>
      <c r="BV949">
        <f>(BG949-BF949)/(BG949-AZ949)</f>
        <v>0</v>
      </c>
      <c r="BW949">
        <f>(BA949-BG949)/(BA949-AZ949)</f>
        <v>0</v>
      </c>
      <c r="BX949">
        <f>(BT949*BR949/BF949)</f>
        <v>0</v>
      </c>
      <c r="BY949">
        <f>(1-BX949)</f>
        <v>0</v>
      </c>
      <c r="BZ949">
        <v>1394</v>
      </c>
      <c r="CA949">
        <v>300</v>
      </c>
      <c r="CB949">
        <v>300</v>
      </c>
      <c r="CC949">
        <v>300</v>
      </c>
      <c r="CD949">
        <v>10389.3</v>
      </c>
      <c r="CE949">
        <v>1221.96</v>
      </c>
      <c r="CF949">
        <v>-0.00688733</v>
      </c>
      <c r="CG949">
        <v>0.34</v>
      </c>
      <c r="CH949" t="s">
        <v>417</v>
      </c>
      <c r="CI949" t="s">
        <v>417</v>
      </c>
      <c r="CJ949" t="s">
        <v>417</v>
      </c>
      <c r="CK949" t="s">
        <v>417</v>
      </c>
      <c r="CL949" t="s">
        <v>417</v>
      </c>
      <c r="CM949" t="s">
        <v>417</v>
      </c>
      <c r="CN949" t="s">
        <v>417</v>
      </c>
      <c r="CO949" t="s">
        <v>417</v>
      </c>
      <c r="CP949" t="s">
        <v>417</v>
      </c>
      <c r="CQ949" t="s">
        <v>417</v>
      </c>
      <c r="CR949">
        <f>$B$11*DQ949+$C$11*DR949+$F$11*EC949*(1-EF949)</f>
        <v>0</v>
      </c>
      <c r="CS949">
        <f>CR949*CT949</f>
        <v>0</v>
      </c>
      <c r="CT949">
        <f>($B$11*$D$9+$C$11*$D$9+$F$11*((EP949+EH949)/MAX(EP949+EH949+EQ949, 0.1)*$I$9+EQ949/MAX(EP949+EH949+EQ949, 0.1)*$J$9))/($B$11+$C$11+$F$11)</f>
        <v>0</v>
      </c>
      <c r="CU949">
        <f>($B$11*$K$9+$C$11*$K$9+$F$11*((EP949+EH949)/MAX(EP949+EH949+EQ949, 0.1)*$P$9+EQ949/MAX(EP949+EH949+EQ949, 0.1)*$Q$9))/($B$11+$C$11+$F$11)</f>
        <v>0</v>
      </c>
      <c r="CV949">
        <v>6</v>
      </c>
      <c r="CW949">
        <v>0.5</v>
      </c>
      <c r="CX949" t="s">
        <v>418</v>
      </c>
      <c r="CY949">
        <v>2</v>
      </c>
      <c r="CZ949" t="b">
        <v>1</v>
      </c>
      <c r="DA949">
        <v>1658954781.214286</v>
      </c>
      <c r="DB949">
        <v>1063.475357142857</v>
      </c>
      <c r="DC949">
        <v>1111.156428571429</v>
      </c>
      <c r="DD949">
        <v>23.95988571428572</v>
      </c>
      <c r="DE949">
        <v>20.39500714285714</v>
      </c>
      <c r="DF949">
        <v>1067.57</v>
      </c>
      <c r="DG949">
        <v>24.04380714285714</v>
      </c>
      <c r="DH949">
        <v>500.0317142857144</v>
      </c>
      <c r="DI949">
        <v>90.33948214285714</v>
      </c>
      <c r="DJ949">
        <v>0.1000134321428571</v>
      </c>
      <c r="DK949">
        <v>27.21724642857142</v>
      </c>
      <c r="DL949">
        <v>27.51632857142858</v>
      </c>
      <c r="DM949">
        <v>999.9000000000002</v>
      </c>
      <c r="DN949">
        <v>0</v>
      </c>
      <c r="DO949">
        <v>0</v>
      </c>
      <c r="DP949">
        <v>10002.1625</v>
      </c>
      <c r="DQ949">
        <v>0</v>
      </c>
      <c r="DR949">
        <v>12.750325</v>
      </c>
      <c r="DS949">
        <v>-47.68119285714285</v>
      </c>
      <c r="DT949">
        <v>1089.581428571429</v>
      </c>
      <c r="DU949">
        <v>1134.291428571429</v>
      </c>
      <c r="DV949">
        <v>3.564872857142857</v>
      </c>
      <c r="DW949">
        <v>1111.156428571429</v>
      </c>
      <c r="DX949">
        <v>20.39500714285714</v>
      </c>
      <c r="DY949">
        <v>2.164522857142857</v>
      </c>
      <c r="DZ949">
        <v>1.842473928571429</v>
      </c>
      <c r="EA949">
        <v>18.70213214285715</v>
      </c>
      <c r="EB949">
        <v>16.15184642857143</v>
      </c>
      <c r="EC949">
        <v>1999.998571428572</v>
      </c>
      <c r="ED949">
        <v>0.9800019642857142</v>
      </c>
      <c r="EE949">
        <v>0.01999795714285714</v>
      </c>
      <c r="EF949">
        <v>0</v>
      </c>
      <c r="EG949">
        <v>595.5700714285714</v>
      </c>
      <c r="EH949">
        <v>5.00097</v>
      </c>
      <c r="EI949">
        <v>11976.66428571429</v>
      </c>
      <c r="EJ949">
        <v>16707.56785714286</v>
      </c>
      <c r="EK949">
        <v>39.31424999999999</v>
      </c>
      <c r="EL949">
        <v>39.5665</v>
      </c>
      <c r="EM949">
        <v>39.28985714285714</v>
      </c>
      <c r="EN949">
        <v>39.27214285714285</v>
      </c>
      <c r="EO949">
        <v>39.89492857142857</v>
      </c>
      <c r="EP949">
        <v>1955.099642857143</v>
      </c>
      <c r="EQ949">
        <v>39.89642857142858</v>
      </c>
      <c r="ER949">
        <v>0</v>
      </c>
      <c r="ES949">
        <v>5583</v>
      </c>
      <c r="ET949">
        <v>0</v>
      </c>
      <c r="EU949">
        <v>595.5826153846153</v>
      </c>
      <c r="EV949">
        <v>-1.841846161704747</v>
      </c>
      <c r="EW949">
        <v>-23.81880347777502</v>
      </c>
      <c r="EX949">
        <v>11976.59615384615</v>
      </c>
      <c r="EY949">
        <v>15</v>
      </c>
      <c r="EZ949">
        <v>1658949246.1</v>
      </c>
      <c r="FA949" t="s">
        <v>1397</v>
      </c>
      <c r="FB949">
        <v>1658949228.6</v>
      </c>
      <c r="FC949">
        <v>1658949246.1</v>
      </c>
      <c r="FD949">
        <v>1</v>
      </c>
      <c r="FE949">
        <v>1.075</v>
      </c>
      <c r="FF949">
        <v>0.018</v>
      </c>
      <c r="FG949">
        <v>-2.327</v>
      </c>
      <c r="FH949">
        <v>-0.178</v>
      </c>
      <c r="FI949">
        <v>420</v>
      </c>
      <c r="FJ949">
        <v>13</v>
      </c>
      <c r="FK949">
        <v>0.09</v>
      </c>
      <c r="FL949">
        <v>0.02</v>
      </c>
      <c r="FM949">
        <v>-47.63861951219513</v>
      </c>
      <c r="FN949">
        <v>-0.7880634146342895</v>
      </c>
      <c r="FO949">
        <v>0.09144844801124007</v>
      </c>
      <c r="FP949">
        <v>0</v>
      </c>
      <c r="FQ949">
        <v>595.6227941176471</v>
      </c>
      <c r="FR949">
        <v>-1.211749427229513</v>
      </c>
      <c r="FS949">
        <v>0.2925588708389718</v>
      </c>
      <c r="FT949">
        <v>0</v>
      </c>
      <c r="FU949">
        <v>3.586426829268293</v>
      </c>
      <c r="FV949">
        <v>-0.3885763066202084</v>
      </c>
      <c r="FW949">
        <v>0.04025526140064504</v>
      </c>
      <c r="FX949">
        <v>0</v>
      </c>
      <c r="FY949">
        <v>0</v>
      </c>
      <c r="FZ949">
        <v>3</v>
      </c>
      <c r="GA949" t="s">
        <v>439</v>
      </c>
      <c r="GB949">
        <v>2.98381</v>
      </c>
      <c r="GC949">
        <v>2.71562</v>
      </c>
      <c r="GD949">
        <v>0.182781</v>
      </c>
      <c r="GE949">
        <v>0.185535</v>
      </c>
      <c r="GF949">
        <v>0.107416</v>
      </c>
      <c r="GG949">
        <v>0.0943215</v>
      </c>
      <c r="GH949">
        <v>25925.7</v>
      </c>
      <c r="GI949">
        <v>25936.9</v>
      </c>
      <c r="GJ949">
        <v>29481.3</v>
      </c>
      <c r="GK949">
        <v>29448.4</v>
      </c>
      <c r="GL949">
        <v>34854.4</v>
      </c>
      <c r="GM949">
        <v>35456.9</v>
      </c>
      <c r="GN949">
        <v>41525.8</v>
      </c>
      <c r="GO949">
        <v>41967</v>
      </c>
      <c r="GP949">
        <v>1.937</v>
      </c>
      <c r="GQ949">
        <v>1.91705</v>
      </c>
      <c r="GR949">
        <v>0.133403</v>
      </c>
      <c r="GS949">
        <v>0</v>
      </c>
      <c r="GT949">
        <v>25.3821</v>
      </c>
      <c r="GU949">
        <v>999.9</v>
      </c>
      <c r="GV949">
        <v>49.9</v>
      </c>
      <c r="GW949">
        <v>31.5</v>
      </c>
      <c r="GX949">
        <v>25.6411</v>
      </c>
      <c r="GY949">
        <v>63.0037</v>
      </c>
      <c r="GZ949">
        <v>33.3454</v>
      </c>
      <c r="HA949">
        <v>1</v>
      </c>
      <c r="HB949">
        <v>-0.0967937</v>
      </c>
      <c r="HC949">
        <v>0.223802</v>
      </c>
      <c r="HD949">
        <v>20.3325</v>
      </c>
      <c r="HE949">
        <v>5.21444</v>
      </c>
      <c r="HF949">
        <v>12.0099</v>
      </c>
      <c r="HG949">
        <v>4.9882</v>
      </c>
      <c r="HH949">
        <v>3.28795</v>
      </c>
      <c r="HI949">
        <v>9999</v>
      </c>
      <c r="HJ949">
        <v>9999</v>
      </c>
      <c r="HK949">
        <v>9999</v>
      </c>
      <c r="HL949">
        <v>158.4</v>
      </c>
      <c r="HM949">
        <v>1.86739</v>
      </c>
      <c r="HN949">
        <v>1.86646</v>
      </c>
      <c r="HO949">
        <v>1.86584</v>
      </c>
      <c r="HP949">
        <v>1.86583</v>
      </c>
      <c r="HQ949">
        <v>1.86766</v>
      </c>
      <c r="HR949">
        <v>1.87012</v>
      </c>
      <c r="HS949">
        <v>1.86874</v>
      </c>
      <c r="HT949">
        <v>1.87026</v>
      </c>
      <c r="HU949">
        <v>0</v>
      </c>
      <c r="HV949">
        <v>0</v>
      </c>
      <c r="HW949">
        <v>0</v>
      </c>
      <c r="HX949">
        <v>0</v>
      </c>
      <c r="HY949" t="s">
        <v>421</v>
      </c>
      <c r="HZ949" t="s">
        <v>422</v>
      </c>
      <c r="IA949" t="s">
        <v>423</v>
      </c>
      <c r="IB949" t="s">
        <v>423</v>
      </c>
      <c r="IC949" t="s">
        <v>423</v>
      </c>
      <c r="ID949" t="s">
        <v>423</v>
      </c>
      <c r="IE949">
        <v>0</v>
      </c>
      <c r="IF949">
        <v>100</v>
      </c>
      <c r="IG949">
        <v>100</v>
      </c>
      <c r="IH949">
        <v>-4.17</v>
      </c>
      <c r="II949">
        <v>-0.0837</v>
      </c>
      <c r="IJ949">
        <v>-0.9279119013753974</v>
      </c>
      <c r="IK949">
        <v>-0.003643892653284941</v>
      </c>
      <c r="IL949">
        <v>8.948238347276123E-07</v>
      </c>
      <c r="IM949">
        <v>-2.445980282225029E-10</v>
      </c>
      <c r="IN949">
        <v>-0.1764634167570225</v>
      </c>
      <c r="IO949">
        <v>-0.01042730378795286</v>
      </c>
      <c r="IP949">
        <v>0.00100284695746963</v>
      </c>
      <c r="IQ949">
        <v>-1.701466411570297E-05</v>
      </c>
      <c r="IR949">
        <v>2</v>
      </c>
      <c r="IS949">
        <v>2310</v>
      </c>
      <c r="IT949">
        <v>1</v>
      </c>
      <c r="IU949">
        <v>25</v>
      </c>
      <c r="IV949">
        <v>92.7</v>
      </c>
      <c r="IW949">
        <v>92.40000000000001</v>
      </c>
      <c r="IX949">
        <v>2.34741</v>
      </c>
      <c r="IY949">
        <v>2.20093</v>
      </c>
      <c r="IZ949">
        <v>1.39648</v>
      </c>
      <c r="JA949">
        <v>2.34863</v>
      </c>
      <c r="JB949">
        <v>1.49536</v>
      </c>
      <c r="JC949">
        <v>2.31445</v>
      </c>
      <c r="JD949">
        <v>36.1989</v>
      </c>
      <c r="JE949">
        <v>24.1663</v>
      </c>
      <c r="JF949">
        <v>18</v>
      </c>
      <c r="JG949">
        <v>502.758</v>
      </c>
      <c r="JH949">
        <v>446.02</v>
      </c>
      <c r="JI949">
        <v>24.9997</v>
      </c>
      <c r="JJ949">
        <v>26.1912</v>
      </c>
      <c r="JK949">
        <v>30.0001</v>
      </c>
      <c r="JL949">
        <v>26.1543</v>
      </c>
      <c r="JM949">
        <v>26.0944</v>
      </c>
      <c r="JN949">
        <v>46.9854</v>
      </c>
      <c r="JO949">
        <v>24.3751</v>
      </c>
      <c r="JP949">
        <v>72.1058</v>
      </c>
      <c r="JQ949">
        <v>25</v>
      </c>
      <c r="JR949">
        <v>1156.29</v>
      </c>
      <c r="JS949">
        <v>20.6149</v>
      </c>
      <c r="JT949">
        <v>100.815</v>
      </c>
      <c r="JU949">
        <v>100.788</v>
      </c>
    </row>
    <row r="950" spans="1:281">
      <c r="A950">
        <v>934</v>
      </c>
      <c r="B950">
        <v>1658954794</v>
      </c>
      <c r="C950">
        <v>13156</v>
      </c>
      <c r="D950" t="s">
        <v>2306</v>
      </c>
      <c r="E950" t="s">
        <v>2307</v>
      </c>
      <c r="F950">
        <v>5</v>
      </c>
      <c r="G950" t="s">
        <v>2169</v>
      </c>
      <c r="H950" t="s">
        <v>416</v>
      </c>
      <c r="I950">
        <v>1658954786.5</v>
      </c>
      <c r="J950">
        <f>(K950)/1000</f>
        <v>0</v>
      </c>
      <c r="K950">
        <f>IF(CZ950, AN950, AH950)</f>
        <v>0</v>
      </c>
      <c r="L950">
        <f>IF(CZ950, AI950, AG950)</f>
        <v>0</v>
      </c>
      <c r="M950">
        <f>DB950 - IF(AU950&gt;1, L950*CV950*100.0/(AW950*DP950), 0)</f>
        <v>0</v>
      </c>
      <c r="N950">
        <f>((T950-J950/2)*M950-L950)/(T950+J950/2)</f>
        <v>0</v>
      </c>
      <c r="O950">
        <f>N950*(DI950+DJ950)/1000.0</f>
        <v>0</v>
      </c>
      <c r="P950">
        <f>(DB950 - IF(AU950&gt;1, L950*CV950*100.0/(AW950*DP950), 0))*(DI950+DJ950)/1000.0</f>
        <v>0</v>
      </c>
      <c r="Q950">
        <f>2.0/((1/S950-1/R950)+SIGN(S950)*SQRT((1/S950-1/R950)*(1/S950-1/R950) + 4*CW950/((CW950+1)*(CW950+1))*(2*1/S950*1/R950-1/R950*1/R950)))</f>
        <v>0</v>
      </c>
      <c r="R950">
        <f>IF(LEFT(CX950,1)&lt;&gt;"0",IF(LEFT(CX950,1)="1",3.0,CY950),$D$5+$E$5*(DP950*DI950/($K$5*1000))+$F$5*(DP950*DI950/($K$5*1000))*MAX(MIN(CV950,$J$5),$I$5)*MAX(MIN(CV950,$J$5),$I$5)+$G$5*MAX(MIN(CV950,$J$5),$I$5)*(DP950*DI950/($K$5*1000))+$H$5*(DP950*DI950/($K$5*1000))*(DP950*DI950/($K$5*1000)))</f>
        <v>0</v>
      </c>
      <c r="S950">
        <f>J950*(1000-(1000*0.61365*exp(17.502*W950/(240.97+W950))/(DI950+DJ950)+DD950)/2)/(1000*0.61365*exp(17.502*W950/(240.97+W950))/(DI950+DJ950)-DD950)</f>
        <v>0</v>
      </c>
      <c r="T950">
        <f>1/((CW950+1)/(Q950/1.6)+1/(R950/1.37)) + CW950/((CW950+1)/(Q950/1.6) + CW950/(R950/1.37))</f>
        <v>0</v>
      </c>
      <c r="U950">
        <f>(CR950*CU950)</f>
        <v>0</v>
      </c>
      <c r="V950">
        <f>(DK950+(U950+2*0.95*5.67E-8*(((DK950+$B$7)+273)^4-(DK950+273)^4)-44100*J950)/(1.84*29.3*R950+8*0.95*5.67E-8*(DK950+273)^3))</f>
        <v>0</v>
      </c>
      <c r="W950">
        <f>($C$7*DL950+$D$7*DM950+$E$7*V950)</f>
        <v>0</v>
      </c>
      <c r="X950">
        <f>0.61365*exp(17.502*W950/(240.97+W950))</f>
        <v>0</v>
      </c>
      <c r="Y950">
        <f>(Z950/AA950*100)</f>
        <v>0</v>
      </c>
      <c r="Z950">
        <f>DD950*(DI950+DJ950)/1000</f>
        <v>0</v>
      </c>
      <c r="AA950">
        <f>0.61365*exp(17.502*DK950/(240.97+DK950))</f>
        <v>0</v>
      </c>
      <c r="AB950">
        <f>(X950-DD950*(DI950+DJ950)/1000)</f>
        <v>0</v>
      </c>
      <c r="AC950">
        <f>(-J950*44100)</f>
        <v>0</v>
      </c>
      <c r="AD950">
        <f>2*29.3*R950*0.92*(DK950-W950)</f>
        <v>0</v>
      </c>
      <c r="AE950">
        <f>2*0.95*5.67E-8*(((DK950+$B$7)+273)^4-(W950+273)^4)</f>
        <v>0</v>
      </c>
      <c r="AF950">
        <f>U950+AE950+AC950+AD950</f>
        <v>0</v>
      </c>
      <c r="AG950">
        <f>DH950*AU950*(DC950-DB950*(1000-AU950*DE950)/(1000-AU950*DD950))/(100*CV950)</f>
        <v>0</v>
      </c>
      <c r="AH950">
        <f>1000*DH950*AU950*(DD950-DE950)/(100*CV950*(1000-AU950*DD950))</f>
        <v>0</v>
      </c>
      <c r="AI950">
        <f>(AJ950 - AK950 - DI950*1E3/(8.314*(DK950+273.15)) * AM950/DH950 * AL950) * DH950/(100*CV950) * (1000 - DE950)/1000</f>
        <v>0</v>
      </c>
      <c r="AJ950">
        <v>1168.956516920068</v>
      </c>
      <c r="AK950">
        <v>1131.695757575757</v>
      </c>
      <c r="AL950">
        <v>3.422413131975798</v>
      </c>
      <c r="AM950">
        <v>65.19830144557284</v>
      </c>
      <c r="AN950">
        <f>(AP950 - AO950 + DI950*1E3/(8.314*(DK950+273.15)) * AR950/DH950 * AQ950) * DH950/(100*CV950) * 1000/(1000 - AP950)</f>
        <v>0</v>
      </c>
      <c r="AO950">
        <v>20.48428310739062</v>
      </c>
      <c r="AP950">
        <v>23.99299454545454</v>
      </c>
      <c r="AQ950">
        <v>0.0001415208162295307</v>
      </c>
      <c r="AR950">
        <v>84.68827923057005</v>
      </c>
      <c r="AS950">
        <v>7</v>
      </c>
      <c r="AT950">
        <v>1</v>
      </c>
      <c r="AU950">
        <f>IF(AS950*$H$13&gt;=AW950,1.0,(AW950/(AW950-AS950*$H$13)))</f>
        <v>0</v>
      </c>
      <c r="AV950">
        <f>(AU950-1)*100</f>
        <v>0</v>
      </c>
      <c r="AW950">
        <f>MAX(0,($B$13+$C$13*DP950)/(1+$D$13*DP950)*DI950/(DK950+273)*$E$13)</f>
        <v>0</v>
      </c>
      <c r="AX950" t="s">
        <v>417</v>
      </c>
      <c r="AY950" t="s">
        <v>417</v>
      </c>
      <c r="AZ950">
        <v>0</v>
      </c>
      <c r="BA950">
        <v>0</v>
      </c>
      <c r="BB950">
        <f>1-AZ950/BA950</f>
        <v>0</v>
      </c>
      <c r="BC950">
        <v>0</v>
      </c>
      <c r="BD950" t="s">
        <v>417</v>
      </c>
      <c r="BE950" t="s">
        <v>417</v>
      </c>
      <c r="BF950">
        <v>0</v>
      </c>
      <c r="BG950">
        <v>0</v>
      </c>
      <c r="BH950">
        <f>1-BF950/BG950</f>
        <v>0</v>
      </c>
      <c r="BI950">
        <v>0.5</v>
      </c>
      <c r="BJ950">
        <f>CS950</f>
        <v>0</v>
      </c>
      <c r="BK950">
        <f>L950</f>
        <v>0</v>
      </c>
      <c r="BL950">
        <f>BH950*BI950*BJ950</f>
        <v>0</v>
      </c>
      <c r="BM950">
        <f>(BK950-BC950)/BJ950</f>
        <v>0</v>
      </c>
      <c r="BN950">
        <f>(BA950-BG950)/BG950</f>
        <v>0</v>
      </c>
      <c r="BO950">
        <f>AZ950/(BB950+AZ950/BG950)</f>
        <v>0</v>
      </c>
      <c r="BP950" t="s">
        <v>417</v>
      </c>
      <c r="BQ950">
        <v>0</v>
      </c>
      <c r="BR950">
        <f>IF(BQ950&lt;&gt;0, BQ950, BO950)</f>
        <v>0</v>
      </c>
      <c r="BS950">
        <f>1-BR950/BG950</f>
        <v>0</v>
      </c>
      <c r="BT950">
        <f>(BG950-BF950)/(BG950-BR950)</f>
        <v>0</v>
      </c>
      <c r="BU950">
        <f>(BA950-BG950)/(BA950-BR950)</f>
        <v>0</v>
      </c>
      <c r="BV950">
        <f>(BG950-BF950)/(BG950-AZ950)</f>
        <v>0</v>
      </c>
      <c r="BW950">
        <f>(BA950-BG950)/(BA950-AZ950)</f>
        <v>0</v>
      </c>
      <c r="BX950">
        <f>(BT950*BR950/BF950)</f>
        <v>0</v>
      </c>
      <c r="BY950">
        <f>(1-BX950)</f>
        <v>0</v>
      </c>
      <c r="BZ950">
        <v>1394</v>
      </c>
      <c r="CA950">
        <v>300</v>
      </c>
      <c r="CB950">
        <v>300</v>
      </c>
      <c r="CC950">
        <v>300</v>
      </c>
      <c r="CD950">
        <v>10389.3</v>
      </c>
      <c r="CE950">
        <v>1221.96</v>
      </c>
      <c r="CF950">
        <v>-0.00688733</v>
      </c>
      <c r="CG950">
        <v>0.34</v>
      </c>
      <c r="CH950" t="s">
        <v>417</v>
      </c>
      <c r="CI950" t="s">
        <v>417</v>
      </c>
      <c r="CJ950" t="s">
        <v>417</v>
      </c>
      <c r="CK950" t="s">
        <v>417</v>
      </c>
      <c r="CL950" t="s">
        <v>417</v>
      </c>
      <c r="CM950" t="s">
        <v>417</v>
      </c>
      <c r="CN950" t="s">
        <v>417</v>
      </c>
      <c r="CO950" t="s">
        <v>417</v>
      </c>
      <c r="CP950" t="s">
        <v>417</v>
      </c>
      <c r="CQ950" t="s">
        <v>417</v>
      </c>
      <c r="CR950">
        <f>$B$11*DQ950+$C$11*DR950+$F$11*EC950*(1-EF950)</f>
        <v>0</v>
      </c>
      <c r="CS950">
        <f>CR950*CT950</f>
        <v>0</v>
      </c>
      <c r="CT950">
        <f>($B$11*$D$9+$C$11*$D$9+$F$11*((EP950+EH950)/MAX(EP950+EH950+EQ950, 0.1)*$I$9+EQ950/MAX(EP950+EH950+EQ950, 0.1)*$J$9))/($B$11+$C$11+$F$11)</f>
        <v>0</v>
      </c>
      <c r="CU950">
        <f>($B$11*$K$9+$C$11*$K$9+$F$11*((EP950+EH950)/MAX(EP950+EH950+EQ950, 0.1)*$P$9+EQ950/MAX(EP950+EH950+EQ950, 0.1)*$Q$9))/($B$11+$C$11+$F$11)</f>
        <v>0</v>
      </c>
      <c r="CV950">
        <v>6</v>
      </c>
      <c r="CW950">
        <v>0.5</v>
      </c>
      <c r="CX950" t="s">
        <v>418</v>
      </c>
      <c r="CY950">
        <v>2</v>
      </c>
      <c r="CZ950" t="b">
        <v>1</v>
      </c>
      <c r="DA950">
        <v>1658954786.5</v>
      </c>
      <c r="DB950">
        <v>1081.141481481481</v>
      </c>
      <c r="DC950">
        <v>1128.881111111111</v>
      </c>
      <c r="DD950">
        <v>23.97106296296296</v>
      </c>
      <c r="DE950">
        <v>20.44612592592593</v>
      </c>
      <c r="DF950">
        <v>1085.282222222222</v>
      </c>
      <c r="DG950">
        <v>24.0549</v>
      </c>
      <c r="DH950">
        <v>500.0338888888888</v>
      </c>
      <c r="DI950">
        <v>90.3396037037037</v>
      </c>
      <c r="DJ950">
        <v>0.09997148148148148</v>
      </c>
      <c r="DK950">
        <v>27.21495555555556</v>
      </c>
      <c r="DL950">
        <v>27.53565185185185</v>
      </c>
      <c r="DM950">
        <v>999.9000000000001</v>
      </c>
      <c r="DN950">
        <v>0</v>
      </c>
      <c r="DO950">
        <v>0</v>
      </c>
      <c r="DP950">
        <v>10006.89481481482</v>
      </c>
      <c r="DQ950">
        <v>0</v>
      </c>
      <c r="DR950">
        <v>12.06515555555556</v>
      </c>
      <c r="DS950">
        <v>-47.73957407407406</v>
      </c>
      <c r="DT950">
        <v>1107.693703703704</v>
      </c>
      <c r="DU950">
        <v>1152.445185185185</v>
      </c>
      <c r="DV950">
        <v>3.524937407407407</v>
      </c>
      <c r="DW950">
        <v>1128.881111111111</v>
      </c>
      <c r="DX950">
        <v>20.44612592592593</v>
      </c>
      <c r="DY950">
        <v>2.165535925925926</v>
      </c>
      <c r="DZ950">
        <v>1.847094814814815</v>
      </c>
      <c r="EA950">
        <v>18.70961481481482</v>
      </c>
      <c r="EB950">
        <v>16.19109259259259</v>
      </c>
      <c r="EC950">
        <v>2000.011851851852</v>
      </c>
      <c r="ED950">
        <v>0.9800010370370371</v>
      </c>
      <c r="EE950">
        <v>0.01999890740740741</v>
      </c>
      <c r="EF950">
        <v>0</v>
      </c>
      <c r="EG950">
        <v>595.438</v>
      </c>
      <c r="EH950">
        <v>5.00097</v>
      </c>
      <c r="EI950">
        <v>11974.04814814815</v>
      </c>
      <c r="EJ950">
        <v>16707.66296296296</v>
      </c>
      <c r="EK950">
        <v>39.29592592592593</v>
      </c>
      <c r="EL950">
        <v>39.56199999999999</v>
      </c>
      <c r="EM950">
        <v>39.26837037037038</v>
      </c>
      <c r="EN950">
        <v>39.25</v>
      </c>
      <c r="EO950">
        <v>39.87959259259259</v>
      </c>
      <c r="EP950">
        <v>1955.110740740741</v>
      </c>
      <c r="EQ950">
        <v>39.90037037037037</v>
      </c>
      <c r="ER950">
        <v>0</v>
      </c>
      <c r="ES950">
        <v>5588.399999856949</v>
      </c>
      <c r="ET950">
        <v>0</v>
      </c>
      <c r="EU950">
        <v>595.424</v>
      </c>
      <c r="EV950">
        <v>-1.89446154757994</v>
      </c>
      <c r="EW950">
        <v>-32.20000011613994</v>
      </c>
      <c r="EX950">
        <v>11973.648</v>
      </c>
      <c r="EY950">
        <v>15</v>
      </c>
      <c r="EZ950">
        <v>1658949246.1</v>
      </c>
      <c r="FA950" t="s">
        <v>1397</v>
      </c>
      <c r="FB950">
        <v>1658949228.6</v>
      </c>
      <c r="FC950">
        <v>1658949246.1</v>
      </c>
      <c r="FD950">
        <v>1</v>
      </c>
      <c r="FE950">
        <v>1.075</v>
      </c>
      <c r="FF950">
        <v>0.018</v>
      </c>
      <c r="FG950">
        <v>-2.327</v>
      </c>
      <c r="FH950">
        <v>-0.178</v>
      </c>
      <c r="FI950">
        <v>420</v>
      </c>
      <c r="FJ950">
        <v>13</v>
      </c>
      <c r="FK950">
        <v>0.09</v>
      </c>
      <c r="FL950">
        <v>0.02</v>
      </c>
      <c r="FM950">
        <v>-47.69467</v>
      </c>
      <c r="FN950">
        <v>-0.7619054409005004</v>
      </c>
      <c r="FO950">
        <v>0.08864884996433949</v>
      </c>
      <c r="FP950">
        <v>0</v>
      </c>
      <c r="FQ950">
        <v>595.5328235294119</v>
      </c>
      <c r="FR950">
        <v>-1.388296411959089</v>
      </c>
      <c r="FS950">
        <v>0.2896684180015893</v>
      </c>
      <c r="FT950">
        <v>0</v>
      </c>
      <c r="FU950">
        <v>3.548927</v>
      </c>
      <c r="FV950">
        <v>-0.4502017260788019</v>
      </c>
      <c r="FW950">
        <v>0.04523975520490799</v>
      </c>
      <c r="FX950">
        <v>0</v>
      </c>
      <c r="FY950">
        <v>0</v>
      </c>
      <c r="FZ950">
        <v>3</v>
      </c>
      <c r="GA950" t="s">
        <v>439</v>
      </c>
      <c r="GB950">
        <v>2.98357</v>
      </c>
      <c r="GC950">
        <v>2.71569</v>
      </c>
      <c r="GD950">
        <v>0.184554</v>
      </c>
      <c r="GE950">
        <v>0.187279</v>
      </c>
      <c r="GF950">
        <v>0.107465</v>
      </c>
      <c r="GG950">
        <v>0.0946066</v>
      </c>
      <c r="GH950">
        <v>25869.2</v>
      </c>
      <c r="GI950">
        <v>25881.3</v>
      </c>
      <c r="GJ950">
        <v>29480.9</v>
      </c>
      <c r="GK950">
        <v>29448.4</v>
      </c>
      <c r="GL950">
        <v>34852.2</v>
      </c>
      <c r="GM950">
        <v>35445.2</v>
      </c>
      <c r="GN950">
        <v>41525.4</v>
      </c>
      <c r="GO950">
        <v>41966.6</v>
      </c>
      <c r="GP950">
        <v>1.93708</v>
      </c>
      <c r="GQ950">
        <v>1.9173</v>
      </c>
      <c r="GR950">
        <v>0.132322</v>
      </c>
      <c r="GS950">
        <v>0</v>
      </c>
      <c r="GT950">
        <v>25.3875</v>
      </c>
      <c r="GU950">
        <v>999.9</v>
      </c>
      <c r="GV950">
        <v>49.9</v>
      </c>
      <c r="GW950">
        <v>31.5</v>
      </c>
      <c r="GX950">
        <v>25.6385</v>
      </c>
      <c r="GY950">
        <v>63.1037</v>
      </c>
      <c r="GZ950">
        <v>33.6899</v>
      </c>
      <c r="HA950">
        <v>1</v>
      </c>
      <c r="HB950">
        <v>-0.0967073</v>
      </c>
      <c r="HC950">
        <v>0.223676</v>
      </c>
      <c r="HD950">
        <v>20.333</v>
      </c>
      <c r="HE950">
        <v>5.21639</v>
      </c>
      <c r="HF950">
        <v>12.0099</v>
      </c>
      <c r="HG950">
        <v>4.98905</v>
      </c>
      <c r="HH950">
        <v>3.28845</v>
      </c>
      <c r="HI950">
        <v>9999</v>
      </c>
      <c r="HJ950">
        <v>9999</v>
      </c>
      <c r="HK950">
        <v>9999</v>
      </c>
      <c r="HL950">
        <v>158.4</v>
      </c>
      <c r="HM950">
        <v>1.8674</v>
      </c>
      <c r="HN950">
        <v>1.86646</v>
      </c>
      <c r="HO950">
        <v>1.86585</v>
      </c>
      <c r="HP950">
        <v>1.86584</v>
      </c>
      <c r="HQ950">
        <v>1.86768</v>
      </c>
      <c r="HR950">
        <v>1.87012</v>
      </c>
      <c r="HS950">
        <v>1.86874</v>
      </c>
      <c r="HT950">
        <v>1.87026</v>
      </c>
      <c r="HU950">
        <v>0</v>
      </c>
      <c r="HV950">
        <v>0</v>
      </c>
      <c r="HW950">
        <v>0</v>
      </c>
      <c r="HX950">
        <v>0</v>
      </c>
      <c r="HY950" t="s">
        <v>421</v>
      </c>
      <c r="HZ950" t="s">
        <v>422</v>
      </c>
      <c r="IA950" t="s">
        <v>423</v>
      </c>
      <c r="IB950" t="s">
        <v>423</v>
      </c>
      <c r="IC950" t="s">
        <v>423</v>
      </c>
      <c r="ID950" t="s">
        <v>423</v>
      </c>
      <c r="IE950">
        <v>0</v>
      </c>
      <c r="IF950">
        <v>100</v>
      </c>
      <c r="IG950">
        <v>100</v>
      </c>
      <c r="IH950">
        <v>-4.2</v>
      </c>
      <c r="II950">
        <v>-0.08359999999999999</v>
      </c>
      <c r="IJ950">
        <v>-0.9279119013753974</v>
      </c>
      <c r="IK950">
        <v>-0.003643892653284941</v>
      </c>
      <c r="IL950">
        <v>8.948238347276123E-07</v>
      </c>
      <c r="IM950">
        <v>-2.445980282225029E-10</v>
      </c>
      <c r="IN950">
        <v>-0.1764634167570225</v>
      </c>
      <c r="IO950">
        <v>-0.01042730378795286</v>
      </c>
      <c r="IP950">
        <v>0.00100284695746963</v>
      </c>
      <c r="IQ950">
        <v>-1.701466411570297E-05</v>
      </c>
      <c r="IR950">
        <v>2</v>
      </c>
      <c r="IS950">
        <v>2310</v>
      </c>
      <c r="IT950">
        <v>1</v>
      </c>
      <c r="IU950">
        <v>25</v>
      </c>
      <c r="IV950">
        <v>92.8</v>
      </c>
      <c r="IW950">
        <v>92.5</v>
      </c>
      <c r="IX950">
        <v>2.37305</v>
      </c>
      <c r="IY950">
        <v>2.20215</v>
      </c>
      <c r="IZ950">
        <v>1.39648</v>
      </c>
      <c r="JA950">
        <v>2.34863</v>
      </c>
      <c r="JB950">
        <v>1.49536</v>
      </c>
      <c r="JC950">
        <v>2.37061</v>
      </c>
      <c r="JD950">
        <v>36.1989</v>
      </c>
      <c r="JE950">
        <v>24.1663</v>
      </c>
      <c r="JF950">
        <v>18</v>
      </c>
      <c r="JG950">
        <v>502.806</v>
      </c>
      <c r="JH950">
        <v>446.172</v>
      </c>
      <c r="JI950">
        <v>24.9998</v>
      </c>
      <c r="JJ950">
        <v>26.1929</v>
      </c>
      <c r="JK950">
        <v>30.0002</v>
      </c>
      <c r="JL950">
        <v>26.1543</v>
      </c>
      <c r="JM950">
        <v>26.0944</v>
      </c>
      <c r="JN950">
        <v>47.4815</v>
      </c>
      <c r="JO950">
        <v>24.0941</v>
      </c>
      <c r="JP950">
        <v>72.1058</v>
      </c>
      <c r="JQ950">
        <v>25</v>
      </c>
      <c r="JR950">
        <v>1176.32</v>
      </c>
      <c r="JS950">
        <v>20.6605</v>
      </c>
      <c r="JT950">
        <v>100.814</v>
      </c>
      <c r="JU950">
        <v>100.787</v>
      </c>
    </row>
    <row r="951" spans="1:281">
      <c r="A951">
        <v>935</v>
      </c>
      <c r="B951">
        <v>1658954799</v>
      </c>
      <c r="C951">
        <v>13161</v>
      </c>
      <c r="D951" t="s">
        <v>2308</v>
      </c>
      <c r="E951" t="s">
        <v>2309</v>
      </c>
      <c r="F951">
        <v>5</v>
      </c>
      <c r="G951" t="s">
        <v>2169</v>
      </c>
      <c r="H951" t="s">
        <v>416</v>
      </c>
      <c r="I951">
        <v>1658954791.214286</v>
      </c>
      <c r="J951">
        <f>(K951)/1000</f>
        <v>0</v>
      </c>
      <c r="K951">
        <f>IF(CZ951, AN951, AH951)</f>
        <v>0</v>
      </c>
      <c r="L951">
        <f>IF(CZ951, AI951, AG951)</f>
        <v>0</v>
      </c>
      <c r="M951">
        <f>DB951 - IF(AU951&gt;1, L951*CV951*100.0/(AW951*DP951), 0)</f>
        <v>0</v>
      </c>
      <c r="N951">
        <f>((T951-J951/2)*M951-L951)/(T951+J951/2)</f>
        <v>0</v>
      </c>
      <c r="O951">
        <f>N951*(DI951+DJ951)/1000.0</f>
        <v>0</v>
      </c>
      <c r="P951">
        <f>(DB951 - IF(AU951&gt;1, L951*CV951*100.0/(AW951*DP951), 0))*(DI951+DJ951)/1000.0</f>
        <v>0</v>
      </c>
      <c r="Q951">
        <f>2.0/((1/S951-1/R951)+SIGN(S951)*SQRT((1/S951-1/R951)*(1/S951-1/R951) + 4*CW951/((CW951+1)*(CW951+1))*(2*1/S951*1/R951-1/R951*1/R951)))</f>
        <v>0</v>
      </c>
      <c r="R951">
        <f>IF(LEFT(CX951,1)&lt;&gt;"0",IF(LEFT(CX951,1)="1",3.0,CY951),$D$5+$E$5*(DP951*DI951/($K$5*1000))+$F$5*(DP951*DI951/($K$5*1000))*MAX(MIN(CV951,$J$5),$I$5)*MAX(MIN(CV951,$J$5),$I$5)+$G$5*MAX(MIN(CV951,$J$5),$I$5)*(DP951*DI951/($K$5*1000))+$H$5*(DP951*DI951/($K$5*1000))*(DP951*DI951/($K$5*1000)))</f>
        <v>0</v>
      </c>
      <c r="S951">
        <f>J951*(1000-(1000*0.61365*exp(17.502*W951/(240.97+W951))/(DI951+DJ951)+DD951)/2)/(1000*0.61365*exp(17.502*W951/(240.97+W951))/(DI951+DJ951)-DD951)</f>
        <v>0</v>
      </c>
      <c r="T951">
        <f>1/((CW951+1)/(Q951/1.6)+1/(R951/1.37)) + CW951/((CW951+1)/(Q951/1.6) + CW951/(R951/1.37))</f>
        <v>0</v>
      </c>
      <c r="U951">
        <f>(CR951*CU951)</f>
        <v>0</v>
      </c>
      <c r="V951">
        <f>(DK951+(U951+2*0.95*5.67E-8*(((DK951+$B$7)+273)^4-(DK951+273)^4)-44100*J951)/(1.84*29.3*R951+8*0.95*5.67E-8*(DK951+273)^3))</f>
        <v>0</v>
      </c>
      <c r="W951">
        <f>($C$7*DL951+$D$7*DM951+$E$7*V951)</f>
        <v>0</v>
      </c>
      <c r="X951">
        <f>0.61365*exp(17.502*W951/(240.97+W951))</f>
        <v>0</v>
      </c>
      <c r="Y951">
        <f>(Z951/AA951*100)</f>
        <v>0</v>
      </c>
      <c r="Z951">
        <f>DD951*(DI951+DJ951)/1000</f>
        <v>0</v>
      </c>
      <c r="AA951">
        <f>0.61365*exp(17.502*DK951/(240.97+DK951))</f>
        <v>0</v>
      </c>
      <c r="AB951">
        <f>(X951-DD951*(DI951+DJ951)/1000)</f>
        <v>0</v>
      </c>
      <c r="AC951">
        <f>(-J951*44100)</f>
        <v>0</v>
      </c>
      <c r="AD951">
        <f>2*29.3*R951*0.92*(DK951-W951)</f>
        <v>0</v>
      </c>
      <c r="AE951">
        <f>2*0.95*5.67E-8*(((DK951+$B$7)+273)^4-(W951+273)^4)</f>
        <v>0</v>
      </c>
      <c r="AF951">
        <f>U951+AE951+AC951+AD951</f>
        <v>0</v>
      </c>
      <c r="AG951">
        <f>DH951*AU951*(DC951-DB951*(1000-AU951*DE951)/(1000-AU951*DD951))/(100*CV951)</f>
        <v>0</v>
      </c>
      <c r="AH951">
        <f>1000*DH951*AU951*(DD951-DE951)/(100*CV951*(1000-AU951*DD951))</f>
        <v>0</v>
      </c>
      <c r="AI951">
        <f>(AJ951 - AK951 - DI951*1E3/(8.314*(DK951+273.15)) * AM951/DH951 * AL951) * DH951/(100*CV951) * (1000 - DE951)/1000</f>
        <v>0</v>
      </c>
      <c r="AJ951">
        <v>1186.199888678068</v>
      </c>
      <c r="AK951">
        <v>1148.935575757576</v>
      </c>
      <c r="AL951">
        <v>3.427323466328868</v>
      </c>
      <c r="AM951">
        <v>65.19830144557284</v>
      </c>
      <c r="AN951">
        <f>(AP951 - AO951 + DI951*1E3/(8.314*(DK951+273.15)) * AR951/DH951 * AQ951) * DH951/(100*CV951) * 1000/(1000 - AP951)</f>
        <v>0</v>
      </c>
      <c r="AO951">
        <v>20.5619770962397</v>
      </c>
      <c r="AP951">
        <v>24.02268242424242</v>
      </c>
      <c r="AQ951">
        <v>0.006642952217742323</v>
      </c>
      <c r="AR951">
        <v>84.68827923057005</v>
      </c>
      <c r="AS951">
        <v>7</v>
      </c>
      <c r="AT951">
        <v>1</v>
      </c>
      <c r="AU951">
        <f>IF(AS951*$H$13&gt;=AW951,1.0,(AW951/(AW951-AS951*$H$13)))</f>
        <v>0</v>
      </c>
      <c r="AV951">
        <f>(AU951-1)*100</f>
        <v>0</v>
      </c>
      <c r="AW951">
        <f>MAX(0,($B$13+$C$13*DP951)/(1+$D$13*DP951)*DI951/(DK951+273)*$E$13)</f>
        <v>0</v>
      </c>
      <c r="AX951" t="s">
        <v>417</v>
      </c>
      <c r="AY951" t="s">
        <v>417</v>
      </c>
      <c r="AZ951">
        <v>0</v>
      </c>
      <c r="BA951">
        <v>0</v>
      </c>
      <c r="BB951">
        <f>1-AZ951/BA951</f>
        <v>0</v>
      </c>
      <c r="BC951">
        <v>0</v>
      </c>
      <c r="BD951" t="s">
        <v>417</v>
      </c>
      <c r="BE951" t="s">
        <v>417</v>
      </c>
      <c r="BF951">
        <v>0</v>
      </c>
      <c r="BG951">
        <v>0</v>
      </c>
      <c r="BH951">
        <f>1-BF951/BG951</f>
        <v>0</v>
      </c>
      <c r="BI951">
        <v>0.5</v>
      </c>
      <c r="BJ951">
        <f>CS951</f>
        <v>0</v>
      </c>
      <c r="BK951">
        <f>L951</f>
        <v>0</v>
      </c>
      <c r="BL951">
        <f>BH951*BI951*BJ951</f>
        <v>0</v>
      </c>
      <c r="BM951">
        <f>(BK951-BC951)/BJ951</f>
        <v>0</v>
      </c>
      <c r="BN951">
        <f>(BA951-BG951)/BG951</f>
        <v>0</v>
      </c>
      <c r="BO951">
        <f>AZ951/(BB951+AZ951/BG951)</f>
        <v>0</v>
      </c>
      <c r="BP951" t="s">
        <v>417</v>
      </c>
      <c r="BQ951">
        <v>0</v>
      </c>
      <c r="BR951">
        <f>IF(BQ951&lt;&gt;0, BQ951, BO951)</f>
        <v>0</v>
      </c>
      <c r="BS951">
        <f>1-BR951/BG951</f>
        <v>0</v>
      </c>
      <c r="BT951">
        <f>(BG951-BF951)/(BG951-BR951)</f>
        <v>0</v>
      </c>
      <c r="BU951">
        <f>(BA951-BG951)/(BA951-BR951)</f>
        <v>0</v>
      </c>
      <c r="BV951">
        <f>(BG951-BF951)/(BG951-AZ951)</f>
        <v>0</v>
      </c>
      <c r="BW951">
        <f>(BA951-BG951)/(BA951-AZ951)</f>
        <v>0</v>
      </c>
      <c r="BX951">
        <f>(BT951*BR951/BF951)</f>
        <v>0</v>
      </c>
      <c r="BY951">
        <f>(1-BX951)</f>
        <v>0</v>
      </c>
      <c r="BZ951">
        <v>1394</v>
      </c>
      <c r="CA951">
        <v>300</v>
      </c>
      <c r="CB951">
        <v>300</v>
      </c>
      <c r="CC951">
        <v>300</v>
      </c>
      <c r="CD951">
        <v>10389.3</v>
      </c>
      <c r="CE951">
        <v>1221.96</v>
      </c>
      <c r="CF951">
        <v>-0.00688733</v>
      </c>
      <c r="CG951">
        <v>0.34</v>
      </c>
      <c r="CH951" t="s">
        <v>417</v>
      </c>
      <c r="CI951" t="s">
        <v>417</v>
      </c>
      <c r="CJ951" t="s">
        <v>417</v>
      </c>
      <c r="CK951" t="s">
        <v>417</v>
      </c>
      <c r="CL951" t="s">
        <v>417</v>
      </c>
      <c r="CM951" t="s">
        <v>417</v>
      </c>
      <c r="CN951" t="s">
        <v>417</v>
      </c>
      <c r="CO951" t="s">
        <v>417</v>
      </c>
      <c r="CP951" t="s">
        <v>417</v>
      </c>
      <c r="CQ951" t="s">
        <v>417</v>
      </c>
      <c r="CR951">
        <f>$B$11*DQ951+$C$11*DR951+$F$11*EC951*(1-EF951)</f>
        <v>0</v>
      </c>
      <c r="CS951">
        <f>CR951*CT951</f>
        <v>0</v>
      </c>
      <c r="CT951">
        <f>($B$11*$D$9+$C$11*$D$9+$F$11*((EP951+EH951)/MAX(EP951+EH951+EQ951, 0.1)*$I$9+EQ951/MAX(EP951+EH951+EQ951, 0.1)*$J$9))/($B$11+$C$11+$F$11)</f>
        <v>0</v>
      </c>
      <c r="CU951">
        <f>($B$11*$K$9+$C$11*$K$9+$F$11*((EP951+EH951)/MAX(EP951+EH951+EQ951, 0.1)*$P$9+EQ951/MAX(EP951+EH951+EQ951, 0.1)*$Q$9))/($B$11+$C$11+$F$11)</f>
        <v>0</v>
      </c>
      <c r="CV951">
        <v>6</v>
      </c>
      <c r="CW951">
        <v>0.5</v>
      </c>
      <c r="CX951" t="s">
        <v>418</v>
      </c>
      <c r="CY951">
        <v>2</v>
      </c>
      <c r="CZ951" t="b">
        <v>1</v>
      </c>
      <c r="DA951">
        <v>1658954791.214286</v>
      </c>
      <c r="DB951">
        <v>1096.93</v>
      </c>
      <c r="DC951">
        <v>1144.691428571429</v>
      </c>
      <c r="DD951">
        <v>23.98855</v>
      </c>
      <c r="DE951">
        <v>20.50607142857143</v>
      </c>
      <c r="DF951">
        <v>1101.111428571428</v>
      </c>
      <c r="DG951">
        <v>24.07223571428571</v>
      </c>
      <c r="DH951">
        <v>500.0516428571428</v>
      </c>
      <c r="DI951">
        <v>90.3395392857143</v>
      </c>
      <c r="DJ951">
        <v>0.09999714999999999</v>
      </c>
      <c r="DK951">
        <v>27.21700714285715</v>
      </c>
      <c r="DL951">
        <v>27.54691428571429</v>
      </c>
      <c r="DM951">
        <v>999.9000000000002</v>
      </c>
      <c r="DN951">
        <v>0</v>
      </c>
      <c r="DO951">
        <v>0</v>
      </c>
      <c r="DP951">
        <v>10001.98785714286</v>
      </c>
      <c r="DQ951">
        <v>0</v>
      </c>
      <c r="DR951">
        <v>11.34187142857143</v>
      </c>
      <c r="DS951">
        <v>-47.76190357142857</v>
      </c>
      <c r="DT951">
        <v>1123.890714285714</v>
      </c>
      <c r="DU951">
        <v>1168.657857142857</v>
      </c>
      <c r="DV951">
        <v>3.482466785714286</v>
      </c>
      <c r="DW951">
        <v>1144.691428571429</v>
      </c>
      <c r="DX951">
        <v>20.50607142857143</v>
      </c>
      <c r="DY951">
        <v>2.167114285714286</v>
      </c>
      <c r="DZ951">
        <v>1.852509285714286</v>
      </c>
      <c r="EA951">
        <v>18.72125357142857</v>
      </c>
      <c r="EB951">
        <v>16.23700357142857</v>
      </c>
      <c r="EC951">
        <v>2000.004285714286</v>
      </c>
      <c r="ED951">
        <v>0.9800016785714286</v>
      </c>
      <c r="EE951">
        <v>0.01999828214285714</v>
      </c>
      <c r="EF951">
        <v>0</v>
      </c>
      <c r="EG951">
        <v>595.2602857142857</v>
      </c>
      <c r="EH951">
        <v>5.00097</v>
      </c>
      <c r="EI951">
        <v>11971.275</v>
      </c>
      <c r="EJ951">
        <v>16707.61071428571</v>
      </c>
      <c r="EK951">
        <v>39.27657142857142</v>
      </c>
      <c r="EL951">
        <v>39.56199999999999</v>
      </c>
      <c r="EM951">
        <v>39.25442857142857</v>
      </c>
      <c r="EN951">
        <v>39.25</v>
      </c>
      <c r="EO951">
        <v>39.87049999999999</v>
      </c>
      <c r="EP951">
        <v>1955.104642857143</v>
      </c>
      <c r="EQ951">
        <v>39.89964285714287</v>
      </c>
      <c r="ER951">
        <v>0</v>
      </c>
      <c r="ES951">
        <v>5593.200000047684</v>
      </c>
      <c r="ET951">
        <v>0</v>
      </c>
      <c r="EU951">
        <v>595.24428</v>
      </c>
      <c r="EV951">
        <v>-2.123615379492639</v>
      </c>
      <c r="EW951">
        <v>-41.16923071182108</v>
      </c>
      <c r="EX951">
        <v>11970.816</v>
      </c>
      <c r="EY951">
        <v>15</v>
      </c>
      <c r="EZ951">
        <v>1658949246.1</v>
      </c>
      <c r="FA951" t="s">
        <v>1397</v>
      </c>
      <c r="FB951">
        <v>1658949228.6</v>
      </c>
      <c r="FC951">
        <v>1658949246.1</v>
      </c>
      <c r="FD951">
        <v>1</v>
      </c>
      <c r="FE951">
        <v>1.075</v>
      </c>
      <c r="FF951">
        <v>0.018</v>
      </c>
      <c r="FG951">
        <v>-2.327</v>
      </c>
      <c r="FH951">
        <v>-0.178</v>
      </c>
      <c r="FI951">
        <v>420</v>
      </c>
      <c r="FJ951">
        <v>13</v>
      </c>
      <c r="FK951">
        <v>0.09</v>
      </c>
      <c r="FL951">
        <v>0.02</v>
      </c>
      <c r="FM951">
        <v>-47.73539024390244</v>
      </c>
      <c r="FN951">
        <v>-0.3036083623694721</v>
      </c>
      <c r="FO951">
        <v>0.08217640099461841</v>
      </c>
      <c r="FP951">
        <v>1</v>
      </c>
      <c r="FQ951">
        <v>595.3644117647059</v>
      </c>
      <c r="FR951">
        <v>-2.334362107478548</v>
      </c>
      <c r="FS951">
        <v>0.3122763781206962</v>
      </c>
      <c r="FT951">
        <v>0</v>
      </c>
      <c r="FU951">
        <v>3.507672195121951</v>
      </c>
      <c r="FV951">
        <v>-0.5292466202090548</v>
      </c>
      <c r="FW951">
        <v>0.05328218763875676</v>
      </c>
      <c r="FX951">
        <v>0</v>
      </c>
      <c r="FY951">
        <v>1</v>
      </c>
      <c r="FZ951">
        <v>3</v>
      </c>
      <c r="GA951" t="s">
        <v>426</v>
      </c>
      <c r="GB951">
        <v>2.98348</v>
      </c>
      <c r="GC951">
        <v>2.71563</v>
      </c>
      <c r="GD951">
        <v>0.186312</v>
      </c>
      <c r="GE951">
        <v>0.18896</v>
      </c>
      <c r="GF951">
        <v>0.107553</v>
      </c>
      <c r="GG951">
        <v>0.0947809</v>
      </c>
      <c r="GH951">
        <v>25813.6</v>
      </c>
      <c r="GI951">
        <v>25827.9</v>
      </c>
      <c r="GJ951">
        <v>29481.1</v>
      </c>
      <c r="GK951">
        <v>29448.4</v>
      </c>
      <c r="GL951">
        <v>34849.1</v>
      </c>
      <c r="GM951">
        <v>35438.4</v>
      </c>
      <c r="GN951">
        <v>41525.8</v>
      </c>
      <c r="GO951">
        <v>41966.7</v>
      </c>
      <c r="GP951">
        <v>1.93705</v>
      </c>
      <c r="GQ951">
        <v>1.9174</v>
      </c>
      <c r="GR951">
        <v>0.13154</v>
      </c>
      <c r="GS951">
        <v>0</v>
      </c>
      <c r="GT951">
        <v>25.3908</v>
      </c>
      <c r="GU951">
        <v>999.9</v>
      </c>
      <c r="GV951">
        <v>49.9</v>
      </c>
      <c r="GW951">
        <v>31.5</v>
      </c>
      <c r="GX951">
        <v>25.639</v>
      </c>
      <c r="GY951">
        <v>63.1437</v>
      </c>
      <c r="GZ951">
        <v>33.746</v>
      </c>
      <c r="HA951">
        <v>1</v>
      </c>
      <c r="HB951">
        <v>-0.09665650000000001</v>
      </c>
      <c r="HC951">
        <v>0.223257</v>
      </c>
      <c r="HD951">
        <v>20.3328</v>
      </c>
      <c r="HE951">
        <v>5.21624</v>
      </c>
      <c r="HF951">
        <v>12.0099</v>
      </c>
      <c r="HG951">
        <v>4.98925</v>
      </c>
      <c r="HH951">
        <v>3.28855</v>
      </c>
      <c r="HI951">
        <v>9999</v>
      </c>
      <c r="HJ951">
        <v>9999</v>
      </c>
      <c r="HK951">
        <v>9999</v>
      </c>
      <c r="HL951">
        <v>158.4</v>
      </c>
      <c r="HM951">
        <v>1.86743</v>
      </c>
      <c r="HN951">
        <v>1.86646</v>
      </c>
      <c r="HO951">
        <v>1.86586</v>
      </c>
      <c r="HP951">
        <v>1.86584</v>
      </c>
      <c r="HQ951">
        <v>1.86767</v>
      </c>
      <c r="HR951">
        <v>1.87012</v>
      </c>
      <c r="HS951">
        <v>1.86875</v>
      </c>
      <c r="HT951">
        <v>1.87024</v>
      </c>
      <c r="HU951">
        <v>0</v>
      </c>
      <c r="HV951">
        <v>0</v>
      </c>
      <c r="HW951">
        <v>0</v>
      </c>
      <c r="HX951">
        <v>0</v>
      </c>
      <c r="HY951" t="s">
        <v>421</v>
      </c>
      <c r="HZ951" t="s">
        <v>422</v>
      </c>
      <c r="IA951" t="s">
        <v>423</v>
      </c>
      <c r="IB951" t="s">
        <v>423</v>
      </c>
      <c r="IC951" t="s">
        <v>423</v>
      </c>
      <c r="ID951" t="s">
        <v>423</v>
      </c>
      <c r="IE951">
        <v>0</v>
      </c>
      <c r="IF951">
        <v>100</v>
      </c>
      <c r="IG951">
        <v>100</v>
      </c>
      <c r="IH951">
        <v>-4.25</v>
      </c>
      <c r="II951">
        <v>-0.0834</v>
      </c>
      <c r="IJ951">
        <v>-0.9279119013753974</v>
      </c>
      <c r="IK951">
        <v>-0.003643892653284941</v>
      </c>
      <c r="IL951">
        <v>8.948238347276123E-07</v>
      </c>
      <c r="IM951">
        <v>-2.445980282225029E-10</v>
      </c>
      <c r="IN951">
        <v>-0.1764634167570225</v>
      </c>
      <c r="IO951">
        <v>-0.01042730378795286</v>
      </c>
      <c r="IP951">
        <v>0.00100284695746963</v>
      </c>
      <c r="IQ951">
        <v>-1.701466411570297E-05</v>
      </c>
      <c r="IR951">
        <v>2</v>
      </c>
      <c r="IS951">
        <v>2310</v>
      </c>
      <c r="IT951">
        <v>1</v>
      </c>
      <c r="IU951">
        <v>25</v>
      </c>
      <c r="IV951">
        <v>92.8</v>
      </c>
      <c r="IW951">
        <v>92.5</v>
      </c>
      <c r="IX951">
        <v>2.40234</v>
      </c>
      <c r="IY951">
        <v>2.19604</v>
      </c>
      <c r="IZ951">
        <v>1.39648</v>
      </c>
      <c r="JA951">
        <v>2.34863</v>
      </c>
      <c r="JB951">
        <v>1.49536</v>
      </c>
      <c r="JC951">
        <v>2.40601</v>
      </c>
      <c r="JD951">
        <v>36.1989</v>
      </c>
      <c r="JE951">
        <v>24.1751</v>
      </c>
      <c r="JF951">
        <v>18</v>
      </c>
      <c r="JG951">
        <v>502.809</v>
      </c>
      <c r="JH951">
        <v>446.241</v>
      </c>
      <c r="JI951">
        <v>24.9999</v>
      </c>
      <c r="JJ951">
        <v>26.1935</v>
      </c>
      <c r="JK951">
        <v>30.0003</v>
      </c>
      <c r="JL951">
        <v>26.1565</v>
      </c>
      <c r="JM951">
        <v>26.0954</v>
      </c>
      <c r="JN951">
        <v>48.071</v>
      </c>
      <c r="JO951">
        <v>24.0941</v>
      </c>
      <c r="JP951">
        <v>72.1058</v>
      </c>
      <c r="JQ951">
        <v>25</v>
      </c>
      <c r="JR951">
        <v>1189.69</v>
      </c>
      <c r="JS951">
        <v>20.6879</v>
      </c>
      <c r="JT951">
        <v>100.815</v>
      </c>
      <c r="JU951">
        <v>100.788</v>
      </c>
    </row>
    <row r="952" spans="1:281">
      <c r="A952">
        <v>936</v>
      </c>
      <c r="B952">
        <v>1658954804</v>
      </c>
      <c r="C952">
        <v>13166</v>
      </c>
      <c r="D952" t="s">
        <v>2310</v>
      </c>
      <c r="E952" t="s">
        <v>2311</v>
      </c>
      <c r="F952">
        <v>5</v>
      </c>
      <c r="G952" t="s">
        <v>2169</v>
      </c>
      <c r="H952" t="s">
        <v>416</v>
      </c>
      <c r="I952">
        <v>1658954796.5</v>
      </c>
      <c r="J952">
        <f>(K952)/1000</f>
        <v>0</v>
      </c>
      <c r="K952">
        <f>IF(CZ952, AN952, AH952)</f>
        <v>0</v>
      </c>
      <c r="L952">
        <f>IF(CZ952, AI952, AG952)</f>
        <v>0</v>
      </c>
      <c r="M952">
        <f>DB952 - IF(AU952&gt;1, L952*CV952*100.0/(AW952*DP952), 0)</f>
        <v>0</v>
      </c>
      <c r="N952">
        <f>((T952-J952/2)*M952-L952)/(T952+J952/2)</f>
        <v>0</v>
      </c>
      <c r="O952">
        <f>N952*(DI952+DJ952)/1000.0</f>
        <v>0</v>
      </c>
      <c r="P952">
        <f>(DB952 - IF(AU952&gt;1, L952*CV952*100.0/(AW952*DP952), 0))*(DI952+DJ952)/1000.0</f>
        <v>0</v>
      </c>
      <c r="Q952">
        <f>2.0/((1/S952-1/R952)+SIGN(S952)*SQRT((1/S952-1/R952)*(1/S952-1/R952) + 4*CW952/((CW952+1)*(CW952+1))*(2*1/S952*1/R952-1/R952*1/R952)))</f>
        <v>0</v>
      </c>
      <c r="R952">
        <f>IF(LEFT(CX952,1)&lt;&gt;"0",IF(LEFT(CX952,1)="1",3.0,CY952),$D$5+$E$5*(DP952*DI952/($K$5*1000))+$F$5*(DP952*DI952/($K$5*1000))*MAX(MIN(CV952,$J$5),$I$5)*MAX(MIN(CV952,$J$5),$I$5)+$G$5*MAX(MIN(CV952,$J$5),$I$5)*(DP952*DI952/($K$5*1000))+$H$5*(DP952*DI952/($K$5*1000))*(DP952*DI952/($K$5*1000)))</f>
        <v>0</v>
      </c>
      <c r="S952">
        <f>J952*(1000-(1000*0.61365*exp(17.502*W952/(240.97+W952))/(DI952+DJ952)+DD952)/2)/(1000*0.61365*exp(17.502*W952/(240.97+W952))/(DI952+DJ952)-DD952)</f>
        <v>0</v>
      </c>
      <c r="T952">
        <f>1/((CW952+1)/(Q952/1.6)+1/(R952/1.37)) + CW952/((CW952+1)/(Q952/1.6) + CW952/(R952/1.37))</f>
        <v>0</v>
      </c>
      <c r="U952">
        <f>(CR952*CU952)</f>
        <v>0</v>
      </c>
      <c r="V952">
        <f>(DK952+(U952+2*0.95*5.67E-8*(((DK952+$B$7)+273)^4-(DK952+273)^4)-44100*J952)/(1.84*29.3*R952+8*0.95*5.67E-8*(DK952+273)^3))</f>
        <v>0</v>
      </c>
      <c r="W952">
        <f>($C$7*DL952+$D$7*DM952+$E$7*V952)</f>
        <v>0</v>
      </c>
      <c r="X952">
        <f>0.61365*exp(17.502*W952/(240.97+W952))</f>
        <v>0</v>
      </c>
      <c r="Y952">
        <f>(Z952/AA952*100)</f>
        <v>0</v>
      </c>
      <c r="Z952">
        <f>DD952*(DI952+DJ952)/1000</f>
        <v>0</v>
      </c>
      <c r="AA952">
        <f>0.61365*exp(17.502*DK952/(240.97+DK952))</f>
        <v>0</v>
      </c>
      <c r="AB952">
        <f>(X952-DD952*(DI952+DJ952)/1000)</f>
        <v>0</v>
      </c>
      <c r="AC952">
        <f>(-J952*44100)</f>
        <v>0</v>
      </c>
      <c r="AD952">
        <f>2*29.3*R952*0.92*(DK952-W952)</f>
        <v>0</v>
      </c>
      <c r="AE952">
        <f>2*0.95*5.67E-8*(((DK952+$B$7)+273)^4-(W952+273)^4)</f>
        <v>0</v>
      </c>
      <c r="AF952">
        <f>U952+AE952+AC952+AD952</f>
        <v>0</v>
      </c>
      <c r="AG952">
        <f>DH952*AU952*(DC952-DB952*(1000-AU952*DE952)/(1000-AU952*DD952))/(100*CV952)</f>
        <v>0</v>
      </c>
      <c r="AH952">
        <f>1000*DH952*AU952*(DD952-DE952)/(100*CV952*(1000-AU952*DD952))</f>
        <v>0</v>
      </c>
      <c r="AI952">
        <f>(AJ952 - AK952 - DI952*1E3/(8.314*(DK952+273.15)) * AM952/DH952 * AL952) * DH952/(100*CV952) * (1000 - DE952)/1000</f>
        <v>0</v>
      </c>
      <c r="AJ952">
        <v>1203.258721434542</v>
      </c>
      <c r="AK952">
        <v>1166.040484848484</v>
      </c>
      <c r="AL952">
        <v>3.435647594401436</v>
      </c>
      <c r="AM952">
        <v>65.19830144557284</v>
      </c>
      <c r="AN952">
        <f>(AP952 - AO952 + DI952*1E3/(8.314*(DK952+273.15)) * AR952/DH952 * AQ952) * DH952/(100*CV952) * 1000/(1000 - AP952)</f>
        <v>0</v>
      </c>
      <c r="AO952">
        <v>20.61297135777521</v>
      </c>
      <c r="AP952">
        <v>24.04465696969697</v>
      </c>
      <c r="AQ952">
        <v>0.005597761659973907</v>
      </c>
      <c r="AR952">
        <v>84.68827923057005</v>
      </c>
      <c r="AS952">
        <v>7</v>
      </c>
      <c r="AT952">
        <v>1</v>
      </c>
      <c r="AU952">
        <f>IF(AS952*$H$13&gt;=AW952,1.0,(AW952/(AW952-AS952*$H$13)))</f>
        <v>0</v>
      </c>
      <c r="AV952">
        <f>(AU952-1)*100</f>
        <v>0</v>
      </c>
      <c r="AW952">
        <f>MAX(0,($B$13+$C$13*DP952)/(1+$D$13*DP952)*DI952/(DK952+273)*$E$13)</f>
        <v>0</v>
      </c>
      <c r="AX952" t="s">
        <v>417</v>
      </c>
      <c r="AY952" t="s">
        <v>417</v>
      </c>
      <c r="AZ952">
        <v>0</v>
      </c>
      <c r="BA952">
        <v>0</v>
      </c>
      <c r="BB952">
        <f>1-AZ952/BA952</f>
        <v>0</v>
      </c>
      <c r="BC952">
        <v>0</v>
      </c>
      <c r="BD952" t="s">
        <v>417</v>
      </c>
      <c r="BE952" t="s">
        <v>417</v>
      </c>
      <c r="BF952">
        <v>0</v>
      </c>
      <c r="BG952">
        <v>0</v>
      </c>
      <c r="BH952">
        <f>1-BF952/BG952</f>
        <v>0</v>
      </c>
      <c r="BI952">
        <v>0.5</v>
      </c>
      <c r="BJ952">
        <f>CS952</f>
        <v>0</v>
      </c>
      <c r="BK952">
        <f>L952</f>
        <v>0</v>
      </c>
      <c r="BL952">
        <f>BH952*BI952*BJ952</f>
        <v>0</v>
      </c>
      <c r="BM952">
        <f>(BK952-BC952)/BJ952</f>
        <v>0</v>
      </c>
      <c r="BN952">
        <f>(BA952-BG952)/BG952</f>
        <v>0</v>
      </c>
      <c r="BO952">
        <f>AZ952/(BB952+AZ952/BG952)</f>
        <v>0</v>
      </c>
      <c r="BP952" t="s">
        <v>417</v>
      </c>
      <c r="BQ952">
        <v>0</v>
      </c>
      <c r="BR952">
        <f>IF(BQ952&lt;&gt;0, BQ952, BO952)</f>
        <v>0</v>
      </c>
      <c r="BS952">
        <f>1-BR952/BG952</f>
        <v>0</v>
      </c>
      <c r="BT952">
        <f>(BG952-BF952)/(BG952-BR952)</f>
        <v>0</v>
      </c>
      <c r="BU952">
        <f>(BA952-BG952)/(BA952-BR952)</f>
        <v>0</v>
      </c>
      <c r="BV952">
        <f>(BG952-BF952)/(BG952-AZ952)</f>
        <v>0</v>
      </c>
      <c r="BW952">
        <f>(BA952-BG952)/(BA952-AZ952)</f>
        <v>0</v>
      </c>
      <c r="BX952">
        <f>(BT952*BR952/BF952)</f>
        <v>0</v>
      </c>
      <c r="BY952">
        <f>(1-BX952)</f>
        <v>0</v>
      </c>
      <c r="BZ952">
        <v>1394</v>
      </c>
      <c r="CA952">
        <v>300</v>
      </c>
      <c r="CB952">
        <v>300</v>
      </c>
      <c r="CC952">
        <v>300</v>
      </c>
      <c r="CD952">
        <v>10389.3</v>
      </c>
      <c r="CE952">
        <v>1221.96</v>
      </c>
      <c r="CF952">
        <v>-0.00688733</v>
      </c>
      <c r="CG952">
        <v>0.34</v>
      </c>
      <c r="CH952" t="s">
        <v>417</v>
      </c>
      <c r="CI952" t="s">
        <v>417</v>
      </c>
      <c r="CJ952" t="s">
        <v>417</v>
      </c>
      <c r="CK952" t="s">
        <v>417</v>
      </c>
      <c r="CL952" t="s">
        <v>417</v>
      </c>
      <c r="CM952" t="s">
        <v>417</v>
      </c>
      <c r="CN952" t="s">
        <v>417</v>
      </c>
      <c r="CO952" t="s">
        <v>417</v>
      </c>
      <c r="CP952" t="s">
        <v>417</v>
      </c>
      <c r="CQ952" t="s">
        <v>417</v>
      </c>
      <c r="CR952">
        <f>$B$11*DQ952+$C$11*DR952+$F$11*EC952*(1-EF952)</f>
        <v>0</v>
      </c>
      <c r="CS952">
        <f>CR952*CT952</f>
        <v>0</v>
      </c>
      <c r="CT952">
        <f>($B$11*$D$9+$C$11*$D$9+$F$11*((EP952+EH952)/MAX(EP952+EH952+EQ952, 0.1)*$I$9+EQ952/MAX(EP952+EH952+EQ952, 0.1)*$J$9))/($B$11+$C$11+$F$11)</f>
        <v>0</v>
      </c>
      <c r="CU952">
        <f>($B$11*$K$9+$C$11*$K$9+$F$11*((EP952+EH952)/MAX(EP952+EH952+EQ952, 0.1)*$P$9+EQ952/MAX(EP952+EH952+EQ952, 0.1)*$Q$9))/($B$11+$C$11+$F$11)</f>
        <v>0</v>
      </c>
      <c r="CV952">
        <v>6</v>
      </c>
      <c r="CW952">
        <v>0.5</v>
      </c>
      <c r="CX952" t="s">
        <v>418</v>
      </c>
      <c r="CY952">
        <v>2</v>
      </c>
      <c r="CZ952" t="b">
        <v>1</v>
      </c>
      <c r="DA952">
        <v>1658954796.5</v>
      </c>
      <c r="DB952">
        <v>1114.613333333333</v>
      </c>
      <c r="DC952">
        <v>1162.365925925926</v>
      </c>
      <c r="DD952">
        <v>24.01173703703703</v>
      </c>
      <c r="DE952">
        <v>20.56380370370371</v>
      </c>
      <c r="DF952">
        <v>1118.840740740741</v>
      </c>
      <c r="DG952">
        <v>24.09522962962963</v>
      </c>
      <c r="DH952">
        <v>500.0588148148148</v>
      </c>
      <c r="DI952">
        <v>90.33966296296298</v>
      </c>
      <c r="DJ952">
        <v>0.1000013296296296</v>
      </c>
      <c r="DK952">
        <v>27.22299629629629</v>
      </c>
      <c r="DL952">
        <v>27.55197777777778</v>
      </c>
      <c r="DM952">
        <v>999.9000000000001</v>
      </c>
      <c r="DN952">
        <v>0</v>
      </c>
      <c r="DO952">
        <v>0</v>
      </c>
      <c r="DP952">
        <v>9999.372592592596</v>
      </c>
      <c r="DQ952">
        <v>0</v>
      </c>
      <c r="DR952">
        <v>11.19326666666667</v>
      </c>
      <c r="DS952">
        <v>-47.75269629629629</v>
      </c>
      <c r="DT952">
        <v>1142.035925925926</v>
      </c>
      <c r="DU952">
        <v>1186.771481481482</v>
      </c>
      <c r="DV952">
        <v>3.447924444444445</v>
      </c>
      <c r="DW952">
        <v>1162.365925925926</v>
      </c>
      <c r="DX952">
        <v>20.56380370370371</v>
      </c>
      <c r="DY952">
        <v>2.169211481481482</v>
      </c>
      <c r="DZ952">
        <v>1.857727407407407</v>
      </c>
      <c r="EA952">
        <v>18.73671481481482</v>
      </c>
      <c r="EB952">
        <v>16.28113333333333</v>
      </c>
      <c r="EC952">
        <v>1999.972962962963</v>
      </c>
      <c r="ED952">
        <v>0.9800019999999999</v>
      </c>
      <c r="EE952">
        <v>0.01999796296296296</v>
      </c>
      <c r="EF952">
        <v>0</v>
      </c>
      <c r="EG952">
        <v>595.1470740740741</v>
      </c>
      <c r="EH952">
        <v>5.00097</v>
      </c>
      <c r="EI952">
        <v>11967.27407407408</v>
      </c>
      <c r="EJ952">
        <v>16707.35185185185</v>
      </c>
      <c r="EK952">
        <v>39.25459259259259</v>
      </c>
      <c r="EL952">
        <v>39.5551111111111</v>
      </c>
      <c r="EM952">
        <v>39.24533333333333</v>
      </c>
      <c r="EN952">
        <v>39.25</v>
      </c>
      <c r="EO952">
        <v>39.84933333333333</v>
      </c>
      <c r="EP952">
        <v>1955.074074074074</v>
      </c>
      <c r="EQ952">
        <v>39.8988888888889</v>
      </c>
      <c r="ER952">
        <v>0</v>
      </c>
      <c r="ES952">
        <v>5598</v>
      </c>
      <c r="ET952">
        <v>0</v>
      </c>
      <c r="EU952">
        <v>595.13936</v>
      </c>
      <c r="EV952">
        <v>-1.867692295494443</v>
      </c>
      <c r="EW952">
        <v>-47.23846153719415</v>
      </c>
      <c r="EX952">
        <v>11967.144</v>
      </c>
      <c r="EY952">
        <v>15</v>
      </c>
      <c r="EZ952">
        <v>1658949246.1</v>
      </c>
      <c r="FA952" t="s">
        <v>1397</v>
      </c>
      <c r="FB952">
        <v>1658949228.6</v>
      </c>
      <c r="FC952">
        <v>1658949246.1</v>
      </c>
      <c r="FD952">
        <v>1</v>
      </c>
      <c r="FE952">
        <v>1.075</v>
      </c>
      <c r="FF952">
        <v>0.018</v>
      </c>
      <c r="FG952">
        <v>-2.327</v>
      </c>
      <c r="FH952">
        <v>-0.178</v>
      </c>
      <c r="FI952">
        <v>420</v>
      </c>
      <c r="FJ952">
        <v>13</v>
      </c>
      <c r="FK952">
        <v>0.09</v>
      </c>
      <c r="FL952">
        <v>0.02</v>
      </c>
      <c r="FM952">
        <v>-47.75524390243903</v>
      </c>
      <c r="FN952">
        <v>0.06794634146340819</v>
      </c>
      <c r="FO952">
        <v>0.0721256662438028</v>
      </c>
      <c r="FP952">
        <v>1</v>
      </c>
      <c r="FQ952">
        <v>595.248411764706</v>
      </c>
      <c r="FR952">
        <v>-1.628174176150368</v>
      </c>
      <c r="FS952">
        <v>0.2461004239840393</v>
      </c>
      <c r="FT952">
        <v>0</v>
      </c>
      <c r="FU952">
        <v>3.475120731707317</v>
      </c>
      <c r="FV952">
        <v>-0.4326608362369365</v>
      </c>
      <c r="FW952">
        <v>0.04401868230816926</v>
      </c>
      <c r="FX952">
        <v>0</v>
      </c>
      <c r="FY952">
        <v>1</v>
      </c>
      <c r="FZ952">
        <v>3</v>
      </c>
      <c r="GA952" t="s">
        <v>426</v>
      </c>
      <c r="GB952">
        <v>2.98359</v>
      </c>
      <c r="GC952">
        <v>2.71558</v>
      </c>
      <c r="GD952">
        <v>0.188055</v>
      </c>
      <c r="GE952">
        <v>0.190659</v>
      </c>
      <c r="GF952">
        <v>0.107616</v>
      </c>
      <c r="GG952">
        <v>0.0948379</v>
      </c>
      <c r="GH952">
        <v>25758.9</v>
      </c>
      <c r="GI952">
        <v>25774</v>
      </c>
      <c r="GJ952">
        <v>29481.8</v>
      </c>
      <c r="GK952">
        <v>29448.7</v>
      </c>
      <c r="GL952">
        <v>34847</v>
      </c>
      <c r="GM952">
        <v>35436.4</v>
      </c>
      <c r="GN952">
        <v>41526.3</v>
      </c>
      <c r="GO952">
        <v>41966.9</v>
      </c>
      <c r="GP952">
        <v>1.93718</v>
      </c>
      <c r="GQ952">
        <v>1.9177</v>
      </c>
      <c r="GR952">
        <v>0.132695</v>
      </c>
      <c r="GS952">
        <v>0</v>
      </c>
      <c r="GT952">
        <v>25.3935</v>
      </c>
      <c r="GU952">
        <v>999.9</v>
      </c>
      <c r="GV952">
        <v>49.9</v>
      </c>
      <c r="GW952">
        <v>31.5</v>
      </c>
      <c r="GX952">
        <v>25.636</v>
      </c>
      <c r="GY952">
        <v>62.9737</v>
      </c>
      <c r="GZ952">
        <v>33.2812</v>
      </c>
      <c r="HA952">
        <v>1</v>
      </c>
      <c r="HB952">
        <v>-0.096593</v>
      </c>
      <c r="HC952">
        <v>0.223551</v>
      </c>
      <c r="HD952">
        <v>20.3328</v>
      </c>
      <c r="HE952">
        <v>5.21564</v>
      </c>
      <c r="HF952">
        <v>12.0099</v>
      </c>
      <c r="HG952">
        <v>4.9891</v>
      </c>
      <c r="HH952">
        <v>3.28848</v>
      </c>
      <c r="HI952">
        <v>9999</v>
      </c>
      <c r="HJ952">
        <v>9999</v>
      </c>
      <c r="HK952">
        <v>9999</v>
      </c>
      <c r="HL952">
        <v>158.4</v>
      </c>
      <c r="HM952">
        <v>1.8674</v>
      </c>
      <c r="HN952">
        <v>1.86646</v>
      </c>
      <c r="HO952">
        <v>1.86585</v>
      </c>
      <c r="HP952">
        <v>1.86584</v>
      </c>
      <c r="HQ952">
        <v>1.86767</v>
      </c>
      <c r="HR952">
        <v>1.87013</v>
      </c>
      <c r="HS952">
        <v>1.86874</v>
      </c>
      <c r="HT952">
        <v>1.87027</v>
      </c>
      <c r="HU952">
        <v>0</v>
      </c>
      <c r="HV952">
        <v>0</v>
      </c>
      <c r="HW952">
        <v>0</v>
      </c>
      <c r="HX952">
        <v>0</v>
      </c>
      <c r="HY952" t="s">
        <v>421</v>
      </c>
      <c r="HZ952" t="s">
        <v>422</v>
      </c>
      <c r="IA952" t="s">
        <v>423</v>
      </c>
      <c r="IB952" t="s">
        <v>423</v>
      </c>
      <c r="IC952" t="s">
        <v>423</v>
      </c>
      <c r="ID952" t="s">
        <v>423</v>
      </c>
      <c r="IE952">
        <v>0</v>
      </c>
      <c r="IF952">
        <v>100</v>
      </c>
      <c r="IG952">
        <v>100</v>
      </c>
      <c r="IH952">
        <v>-4.29</v>
      </c>
      <c r="II952">
        <v>-0.0833</v>
      </c>
      <c r="IJ952">
        <v>-0.9279119013753974</v>
      </c>
      <c r="IK952">
        <v>-0.003643892653284941</v>
      </c>
      <c r="IL952">
        <v>8.948238347276123E-07</v>
      </c>
      <c r="IM952">
        <v>-2.445980282225029E-10</v>
      </c>
      <c r="IN952">
        <v>-0.1764634167570225</v>
      </c>
      <c r="IO952">
        <v>-0.01042730378795286</v>
      </c>
      <c r="IP952">
        <v>0.00100284695746963</v>
      </c>
      <c r="IQ952">
        <v>-1.701466411570297E-05</v>
      </c>
      <c r="IR952">
        <v>2</v>
      </c>
      <c r="IS952">
        <v>2310</v>
      </c>
      <c r="IT952">
        <v>1</v>
      </c>
      <c r="IU952">
        <v>25</v>
      </c>
      <c r="IV952">
        <v>92.90000000000001</v>
      </c>
      <c r="IW952">
        <v>92.59999999999999</v>
      </c>
      <c r="IX952">
        <v>2.42676</v>
      </c>
      <c r="IY952">
        <v>2.20215</v>
      </c>
      <c r="IZ952">
        <v>1.39648</v>
      </c>
      <c r="JA952">
        <v>2.34863</v>
      </c>
      <c r="JB952">
        <v>1.49536</v>
      </c>
      <c r="JC952">
        <v>2.33643</v>
      </c>
      <c r="JD952">
        <v>36.1989</v>
      </c>
      <c r="JE952">
        <v>24.1663</v>
      </c>
      <c r="JF952">
        <v>18</v>
      </c>
      <c r="JG952">
        <v>502.889</v>
      </c>
      <c r="JH952">
        <v>446.434</v>
      </c>
      <c r="JI952">
        <v>24.9999</v>
      </c>
      <c r="JJ952">
        <v>26.1956</v>
      </c>
      <c r="JK952">
        <v>30.0002</v>
      </c>
      <c r="JL952">
        <v>26.1565</v>
      </c>
      <c r="JM952">
        <v>26.0966</v>
      </c>
      <c r="JN952">
        <v>48.575</v>
      </c>
      <c r="JO952">
        <v>23.8174</v>
      </c>
      <c r="JP952">
        <v>72.1058</v>
      </c>
      <c r="JQ952">
        <v>25</v>
      </c>
      <c r="JR952">
        <v>1203.04</v>
      </c>
      <c r="JS952">
        <v>20.7205</v>
      </c>
      <c r="JT952">
        <v>100.816</v>
      </c>
      <c r="JU952">
        <v>100.788</v>
      </c>
    </row>
    <row r="953" spans="1:281">
      <c r="A953">
        <v>937</v>
      </c>
      <c r="B953">
        <v>1658954809</v>
      </c>
      <c r="C953">
        <v>13171</v>
      </c>
      <c r="D953" t="s">
        <v>2312</v>
      </c>
      <c r="E953" t="s">
        <v>2313</v>
      </c>
      <c r="F953">
        <v>5</v>
      </c>
      <c r="G953" t="s">
        <v>2169</v>
      </c>
      <c r="H953" t="s">
        <v>416</v>
      </c>
      <c r="I953">
        <v>1658954801.214286</v>
      </c>
      <c r="J953">
        <f>(K953)/1000</f>
        <v>0</v>
      </c>
      <c r="K953">
        <f>IF(CZ953, AN953, AH953)</f>
        <v>0</v>
      </c>
      <c r="L953">
        <f>IF(CZ953, AI953, AG953)</f>
        <v>0</v>
      </c>
      <c r="M953">
        <f>DB953 - IF(AU953&gt;1, L953*CV953*100.0/(AW953*DP953), 0)</f>
        <v>0</v>
      </c>
      <c r="N953">
        <f>((T953-J953/2)*M953-L953)/(T953+J953/2)</f>
        <v>0</v>
      </c>
      <c r="O953">
        <f>N953*(DI953+DJ953)/1000.0</f>
        <v>0</v>
      </c>
      <c r="P953">
        <f>(DB953 - IF(AU953&gt;1, L953*CV953*100.0/(AW953*DP953), 0))*(DI953+DJ953)/1000.0</f>
        <v>0</v>
      </c>
      <c r="Q953">
        <f>2.0/((1/S953-1/R953)+SIGN(S953)*SQRT((1/S953-1/R953)*(1/S953-1/R953) + 4*CW953/((CW953+1)*(CW953+1))*(2*1/S953*1/R953-1/R953*1/R953)))</f>
        <v>0</v>
      </c>
      <c r="R953">
        <f>IF(LEFT(CX953,1)&lt;&gt;"0",IF(LEFT(CX953,1)="1",3.0,CY953),$D$5+$E$5*(DP953*DI953/($K$5*1000))+$F$5*(DP953*DI953/($K$5*1000))*MAX(MIN(CV953,$J$5),$I$5)*MAX(MIN(CV953,$J$5),$I$5)+$G$5*MAX(MIN(CV953,$J$5),$I$5)*(DP953*DI953/($K$5*1000))+$H$5*(DP953*DI953/($K$5*1000))*(DP953*DI953/($K$5*1000)))</f>
        <v>0</v>
      </c>
      <c r="S953">
        <f>J953*(1000-(1000*0.61365*exp(17.502*W953/(240.97+W953))/(DI953+DJ953)+DD953)/2)/(1000*0.61365*exp(17.502*W953/(240.97+W953))/(DI953+DJ953)-DD953)</f>
        <v>0</v>
      </c>
      <c r="T953">
        <f>1/((CW953+1)/(Q953/1.6)+1/(R953/1.37)) + CW953/((CW953+1)/(Q953/1.6) + CW953/(R953/1.37))</f>
        <v>0</v>
      </c>
      <c r="U953">
        <f>(CR953*CU953)</f>
        <v>0</v>
      </c>
      <c r="V953">
        <f>(DK953+(U953+2*0.95*5.67E-8*(((DK953+$B$7)+273)^4-(DK953+273)^4)-44100*J953)/(1.84*29.3*R953+8*0.95*5.67E-8*(DK953+273)^3))</f>
        <v>0</v>
      </c>
      <c r="W953">
        <f>($C$7*DL953+$D$7*DM953+$E$7*V953)</f>
        <v>0</v>
      </c>
      <c r="X953">
        <f>0.61365*exp(17.502*W953/(240.97+W953))</f>
        <v>0</v>
      </c>
      <c r="Y953">
        <f>(Z953/AA953*100)</f>
        <v>0</v>
      </c>
      <c r="Z953">
        <f>DD953*(DI953+DJ953)/1000</f>
        <v>0</v>
      </c>
      <c r="AA953">
        <f>0.61365*exp(17.502*DK953/(240.97+DK953))</f>
        <v>0</v>
      </c>
      <c r="AB953">
        <f>(X953-DD953*(DI953+DJ953)/1000)</f>
        <v>0</v>
      </c>
      <c r="AC953">
        <f>(-J953*44100)</f>
        <v>0</v>
      </c>
      <c r="AD953">
        <f>2*29.3*R953*0.92*(DK953-W953)</f>
        <v>0</v>
      </c>
      <c r="AE953">
        <f>2*0.95*5.67E-8*(((DK953+$B$7)+273)^4-(W953+273)^4)</f>
        <v>0</v>
      </c>
      <c r="AF953">
        <f>U953+AE953+AC953+AD953</f>
        <v>0</v>
      </c>
      <c r="AG953">
        <f>DH953*AU953*(DC953-DB953*(1000-AU953*DE953)/(1000-AU953*DD953))/(100*CV953)</f>
        <v>0</v>
      </c>
      <c r="AH953">
        <f>1000*DH953*AU953*(DD953-DE953)/(100*CV953*(1000-AU953*DD953))</f>
        <v>0</v>
      </c>
      <c r="AI953">
        <f>(AJ953 - AK953 - DI953*1E3/(8.314*(DK953+273.15)) * AM953/DH953 * AL953) * DH953/(100*CV953) * (1000 - DE953)/1000</f>
        <v>0</v>
      </c>
      <c r="AJ953">
        <v>1220.201683477751</v>
      </c>
      <c r="AK953">
        <v>1183.011212121212</v>
      </c>
      <c r="AL953">
        <v>3.395035487234723</v>
      </c>
      <c r="AM953">
        <v>65.19830144557284</v>
      </c>
      <c r="AN953">
        <f>(AP953 - AO953 + DI953*1E3/(8.314*(DK953+273.15)) * AR953/DH953 * AQ953) * DH953/(100*CV953) * 1000/(1000 - AP953)</f>
        <v>0</v>
      </c>
      <c r="AO953">
        <v>20.6257808878686</v>
      </c>
      <c r="AP953">
        <v>24.04829515151514</v>
      </c>
      <c r="AQ953">
        <v>0.0001753769717653635</v>
      </c>
      <c r="AR953">
        <v>84.68827923057005</v>
      </c>
      <c r="AS953">
        <v>7</v>
      </c>
      <c r="AT953">
        <v>1</v>
      </c>
      <c r="AU953">
        <f>IF(AS953*$H$13&gt;=AW953,1.0,(AW953/(AW953-AS953*$H$13)))</f>
        <v>0</v>
      </c>
      <c r="AV953">
        <f>(AU953-1)*100</f>
        <v>0</v>
      </c>
      <c r="AW953">
        <f>MAX(0,($B$13+$C$13*DP953)/(1+$D$13*DP953)*DI953/(DK953+273)*$E$13)</f>
        <v>0</v>
      </c>
      <c r="AX953" t="s">
        <v>417</v>
      </c>
      <c r="AY953" t="s">
        <v>417</v>
      </c>
      <c r="AZ953">
        <v>0</v>
      </c>
      <c r="BA953">
        <v>0</v>
      </c>
      <c r="BB953">
        <f>1-AZ953/BA953</f>
        <v>0</v>
      </c>
      <c r="BC953">
        <v>0</v>
      </c>
      <c r="BD953" t="s">
        <v>417</v>
      </c>
      <c r="BE953" t="s">
        <v>417</v>
      </c>
      <c r="BF953">
        <v>0</v>
      </c>
      <c r="BG953">
        <v>0</v>
      </c>
      <c r="BH953">
        <f>1-BF953/BG953</f>
        <v>0</v>
      </c>
      <c r="BI953">
        <v>0.5</v>
      </c>
      <c r="BJ953">
        <f>CS953</f>
        <v>0</v>
      </c>
      <c r="BK953">
        <f>L953</f>
        <v>0</v>
      </c>
      <c r="BL953">
        <f>BH953*BI953*BJ953</f>
        <v>0</v>
      </c>
      <c r="BM953">
        <f>(BK953-BC953)/BJ953</f>
        <v>0</v>
      </c>
      <c r="BN953">
        <f>(BA953-BG953)/BG953</f>
        <v>0</v>
      </c>
      <c r="BO953">
        <f>AZ953/(BB953+AZ953/BG953)</f>
        <v>0</v>
      </c>
      <c r="BP953" t="s">
        <v>417</v>
      </c>
      <c r="BQ953">
        <v>0</v>
      </c>
      <c r="BR953">
        <f>IF(BQ953&lt;&gt;0, BQ953, BO953)</f>
        <v>0</v>
      </c>
      <c r="BS953">
        <f>1-BR953/BG953</f>
        <v>0</v>
      </c>
      <c r="BT953">
        <f>(BG953-BF953)/(BG953-BR953)</f>
        <v>0</v>
      </c>
      <c r="BU953">
        <f>(BA953-BG953)/(BA953-BR953)</f>
        <v>0</v>
      </c>
      <c r="BV953">
        <f>(BG953-BF953)/(BG953-AZ953)</f>
        <v>0</v>
      </c>
      <c r="BW953">
        <f>(BA953-BG953)/(BA953-AZ953)</f>
        <v>0</v>
      </c>
      <c r="BX953">
        <f>(BT953*BR953/BF953)</f>
        <v>0</v>
      </c>
      <c r="BY953">
        <f>(1-BX953)</f>
        <v>0</v>
      </c>
      <c r="BZ953">
        <v>1394</v>
      </c>
      <c r="CA953">
        <v>300</v>
      </c>
      <c r="CB953">
        <v>300</v>
      </c>
      <c r="CC953">
        <v>300</v>
      </c>
      <c r="CD953">
        <v>10389.3</v>
      </c>
      <c r="CE953">
        <v>1221.96</v>
      </c>
      <c r="CF953">
        <v>-0.00688733</v>
      </c>
      <c r="CG953">
        <v>0.34</v>
      </c>
      <c r="CH953" t="s">
        <v>417</v>
      </c>
      <c r="CI953" t="s">
        <v>417</v>
      </c>
      <c r="CJ953" t="s">
        <v>417</v>
      </c>
      <c r="CK953" t="s">
        <v>417</v>
      </c>
      <c r="CL953" t="s">
        <v>417</v>
      </c>
      <c r="CM953" t="s">
        <v>417</v>
      </c>
      <c r="CN953" t="s">
        <v>417</v>
      </c>
      <c r="CO953" t="s">
        <v>417</v>
      </c>
      <c r="CP953" t="s">
        <v>417</v>
      </c>
      <c r="CQ953" t="s">
        <v>417</v>
      </c>
      <c r="CR953">
        <f>$B$11*DQ953+$C$11*DR953+$F$11*EC953*(1-EF953)</f>
        <v>0</v>
      </c>
      <c r="CS953">
        <f>CR953*CT953</f>
        <v>0</v>
      </c>
      <c r="CT953">
        <f>($B$11*$D$9+$C$11*$D$9+$F$11*((EP953+EH953)/MAX(EP953+EH953+EQ953, 0.1)*$I$9+EQ953/MAX(EP953+EH953+EQ953, 0.1)*$J$9))/($B$11+$C$11+$F$11)</f>
        <v>0</v>
      </c>
      <c r="CU953">
        <f>($B$11*$K$9+$C$11*$K$9+$F$11*((EP953+EH953)/MAX(EP953+EH953+EQ953, 0.1)*$P$9+EQ953/MAX(EP953+EH953+EQ953, 0.1)*$Q$9))/($B$11+$C$11+$F$11)</f>
        <v>0</v>
      </c>
      <c r="CV953">
        <v>6</v>
      </c>
      <c r="CW953">
        <v>0.5</v>
      </c>
      <c r="CX953" t="s">
        <v>418</v>
      </c>
      <c r="CY953">
        <v>2</v>
      </c>
      <c r="CZ953" t="b">
        <v>1</v>
      </c>
      <c r="DA953">
        <v>1658954801.214286</v>
      </c>
      <c r="DB953">
        <v>1130.3475</v>
      </c>
      <c r="DC953">
        <v>1178.101785714286</v>
      </c>
      <c r="DD953">
        <v>24.03063571428572</v>
      </c>
      <c r="DE953">
        <v>20.60543571428571</v>
      </c>
      <c r="DF953">
        <v>1134.615714285714</v>
      </c>
      <c r="DG953">
        <v>24.11397142857143</v>
      </c>
      <c r="DH953">
        <v>500.0504285714286</v>
      </c>
      <c r="DI953">
        <v>90.33951785714285</v>
      </c>
      <c r="DJ953">
        <v>0.1000010821428571</v>
      </c>
      <c r="DK953">
        <v>27.22758928571429</v>
      </c>
      <c r="DL953">
        <v>27.55767142857143</v>
      </c>
      <c r="DM953">
        <v>999.9000000000002</v>
      </c>
      <c r="DN953">
        <v>0</v>
      </c>
      <c r="DO953">
        <v>0</v>
      </c>
      <c r="DP953">
        <v>9995.329285714284</v>
      </c>
      <c r="DQ953">
        <v>0</v>
      </c>
      <c r="DR953">
        <v>11.19880357142857</v>
      </c>
      <c r="DS953">
        <v>-47.75389285714285</v>
      </c>
      <c r="DT953">
        <v>1158.179642857143</v>
      </c>
      <c r="DU953">
        <v>1202.888571428571</v>
      </c>
      <c r="DV953">
        <v>3.425192857142857</v>
      </c>
      <c r="DW953">
        <v>1178.101785714286</v>
      </c>
      <c r="DX953">
        <v>20.60543571428571</v>
      </c>
      <c r="DY953">
        <v>2.170915714285715</v>
      </c>
      <c r="DZ953">
        <v>1.861485357142858</v>
      </c>
      <c r="EA953">
        <v>18.74927857142857</v>
      </c>
      <c r="EB953">
        <v>16.312875</v>
      </c>
      <c r="EC953">
        <v>1999.95</v>
      </c>
      <c r="ED953">
        <v>0.9800036785714286</v>
      </c>
      <c r="EE953">
        <v>0.01999626785714285</v>
      </c>
      <c r="EF953">
        <v>0</v>
      </c>
      <c r="EG953">
        <v>594.9683571428571</v>
      </c>
      <c r="EH953">
        <v>5.00097</v>
      </c>
      <c r="EI953">
        <v>11963.18214285714</v>
      </c>
      <c r="EJ953">
        <v>16707.17857142857</v>
      </c>
      <c r="EK953">
        <v>39.25</v>
      </c>
      <c r="EL953">
        <v>39.53542857142857</v>
      </c>
      <c r="EM953">
        <v>39.22525</v>
      </c>
      <c r="EN953">
        <v>39.25</v>
      </c>
      <c r="EO953">
        <v>39.82999999999999</v>
      </c>
      <c r="EP953">
        <v>1955.054642857143</v>
      </c>
      <c r="EQ953">
        <v>39.89535714285715</v>
      </c>
      <c r="ER953">
        <v>0</v>
      </c>
      <c r="ES953">
        <v>5602.799999952316</v>
      </c>
      <c r="ET953">
        <v>0</v>
      </c>
      <c r="EU953">
        <v>594.9514799999999</v>
      </c>
      <c r="EV953">
        <v>-1.362999976940311</v>
      </c>
      <c r="EW953">
        <v>-54.06153836298606</v>
      </c>
      <c r="EX953">
        <v>11963.06</v>
      </c>
      <c r="EY953">
        <v>15</v>
      </c>
      <c r="EZ953">
        <v>1658949246.1</v>
      </c>
      <c r="FA953" t="s">
        <v>1397</v>
      </c>
      <c r="FB953">
        <v>1658949228.6</v>
      </c>
      <c r="FC953">
        <v>1658949246.1</v>
      </c>
      <c r="FD953">
        <v>1</v>
      </c>
      <c r="FE953">
        <v>1.075</v>
      </c>
      <c r="FF953">
        <v>0.018</v>
      </c>
      <c r="FG953">
        <v>-2.327</v>
      </c>
      <c r="FH953">
        <v>-0.178</v>
      </c>
      <c r="FI953">
        <v>420</v>
      </c>
      <c r="FJ953">
        <v>13</v>
      </c>
      <c r="FK953">
        <v>0.09</v>
      </c>
      <c r="FL953">
        <v>0.02</v>
      </c>
      <c r="FM953">
        <v>-47.74851</v>
      </c>
      <c r="FN953">
        <v>0.04073470919331484</v>
      </c>
      <c r="FO953">
        <v>0.07859562265164663</v>
      </c>
      <c r="FP953">
        <v>1</v>
      </c>
      <c r="FQ953">
        <v>595.077794117647</v>
      </c>
      <c r="FR953">
        <v>-2.161757058922674</v>
      </c>
      <c r="FS953">
        <v>0.2872867781617757</v>
      </c>
      <c r="FT953">
        <v>0</v>
      </c>
      <c r="FU953">
        <v>3.443624749999999</v>
      </c>
      <c r="FV953">
        <v>-0.3080257035647284</v>
      </c>
      <c r="FW953">
        <v>0.03304678055329292</v>
      </c>
      <c r="FX953">
        <v>0</v>
      </c>
      <c r="FY953">
        <v>1</v>
      </c>
      <c r="FZ953">
        <v>3</v>
      </c>
      <c r="GA953" t="s">
        <v>426</v>
      </c>
      <c r="GB953">
        <v>2.98363</v>
      </c>
      <c r="GC953">
        <v>2.71547</v>
      </c>
      <c r="GD953">
        <v>0.189766</v>
      </c>
      <c r="GE953">
        <v>0.192349</v>
      </c>
      <c r="GF953">
        <v>0.107624</v>
      </c>
      <c r="GG953">
        <v>0.0949646</v>
      </c>
      <c r="GH953">
        <v>25704.4</v>
      </c>
      <c r="GI953">
        <v>25720.1</v>
      </c>
      <c r="GJ953">
        <v>29481.5</v>
      </c>
      <c r="GK953">
        <v>29448.5</v>
      </c>
      <c r="GL953">
        <v>34846.4</v>
      </c>
      <c r="GM953">
        <v>35431.1</v>
      </c>
      <c r="GN953">
        <v>41525.8</v>
      </c>
      <c r="GO953">
        <v>41966.7</v>
      </c>
      <c r="GP953">
        <v>1.93697</v>
      </c>
      <c r="GQ953">
        <v>1.91758</v>
      </c>
      <c r="GR953">
        <v>0.133365</v>
      </c>
      <c r="GS953">
        <v>0</v>
      </c>
      <c r="GT953">
        <v>25.3952</v>
      </c>
      <c r="GU953">
        <v>999.9</v>
      </c>
      <c r="GV953">
        <v>49.9</v>
      </c>
      <c r="GW953">
        <v>31.5</v>
      </c>
      <c r="GX953">
        <v>25.638</v>
      </c>
      <c r="GY953">
        <v>63.0437</v>
      </c>
      <c r="GZ953">
        <v>33.8341</v>
      </c>
      <c r="HA953">
        <v>1</v>
      </c>
      <c r="HB953">
        <v>-0.09648370000000001</v>
      </c>
      <c r="HC953">
        <v>0.223102</v>
      </c>
      <c r="HD953">
        <v>20.3328</v>
      </c>
      <c r="HE953">
        <v>5.21534</v>
      </c>
      <c r="HF953">
        <v>12.0099</v>
      </c>
      <c r="HG953">
        <v>4.9891</v>
      </c>
      <c r="HH953">
        <v>3.28848</v>
      </c>
      <c r="HI953">
        <v>9999</v>
      </c>
      <c r="HJ953">
        <v>9999</v>
      </c>
      <c r="HK953">
        <v>9999</v>
      </c>
      <c r="HL953">
        <v>158.4</v>
      </c>
      <c r="HM953">
        <v>1.86742</v>
      </c>
      <c r="HN953">
        <v>1.86646</v>
      </c>
      <c r="HO953">
        <v>1.86584</v>
      </c>
      <c r="HP953">
        <v>1.86584</v>
      </c>
      <c r="HQ953">
        <v>1.86767</v>
      </c>
      <c r="HR953">
        <v>1.87013</v>
      </c>
      <c r="HS953">
        <v>1.86878</v>
      </c>
      <c r="HT953">
        <v>1.87027</v>
      </c>
      <c r="HU953">
        <v>0</v>
      </c>
      <c r="HV953">
        <v>0</v>
      </c>
      <c r="HW953">
        <v>0</v>
      </c>
      <c r="HX953">
        <v>0</v>
      </c>
      <c r="HY953" t="s">
        <v>421</v>
      </c>
      <c r="HZ953" t="s">
        <v>422</v>
      </c>
      <c r="IA953" t="s">
        <v>423</v>
      </c>
      <c r="IB953" t="s">
        <v>423</v>
      </c>
      <c r="IC953" t="s">
        <v>423</v>
      </c>
      <c r="ID953" t="s">
        <v>423</v>
      </c>
      <c r="IE953">
        <v>0</v>
      </c>
      <c r="IF953">
        <v>100</v>
      </c>
      <c r="IG953">
        <v>100</v>
      </c>
      <c r="IH953">
        <v>-4.34</v>
      </c>
      <c r="II953">
        <v>-0.0832</v>
      </c>
      <c r="IJ953">
        <v>-0.9279119013753974</v>
      </c>
      <c r="IK953">
        <v>-0.003643892653284941</v>
      </c>
      <c r="IL953">
        <v>8.948238347276123E-07</v>
      </c>
      <c r="IM953">
        <v>-2.445980282225029E-10</v>
      </c>
      <c r="IN953">
        <v>-0.1764634167570225</v>
      </c>
      <c r="IO953">
        <v>-0.01042730378795286</v>
      </c>
      <c r="IP953">
        <v>0.00100284695746963</v>
      </c>
      <c r="IQ953">
        <v>-1.701466411570297E-05</v>
      </c>
      <c r="IR953">
        <v>2</v>
      </c>
      <c r="IS953">
        <v>2310</v>
      </c>
      <c r="IT953">
        <v>1</v>
      </c>
      <c r="IU953">
        <v>25</v>
      </c>
      <c r="IV953">
        <v>93</v>
      </c>
      <c r="IW953">
        <v>92.7</v>
      </c>
      <c r="IX953">
        <v>2.45605</v>
      </c>
      <c r="IY953">
        <v>2.19849</v>
      </c>
      <c r="IZ953">
        <v>1.39771</v>
      </c>
      <c r="JA953">
        <v>2.34741</v>
      </c>
      <c r="JB953">
        <v>1.49536</v>
      </c>
      <c r="JC953">
        <v>2.39014</v>
      </c>
      <c r="JD953">
        <v>36.1989</v>
      </c>
      <c r="JE953">
        <v>24.1663</v>
      </c>
      <c r="JF953">
        <v>18</v>
      </c>
      <c r="JG953">
        <v>502.775</v>
      </c>
      <c r="JH953">
        <v>446.358</v>
      </c>
      <c r="JI953">
        <v>24.9999</v>
      </c>
      <c r="JJ953">
        <v>26.1956</v>
      </c>
      <c r="JK953">
        <v>30.0003</v>
      </c>
      <c r="JL953">
        <v>26.1581</v>
      </c>
      <c r="JM953">
        <v>26.0966</v>
      </c>
      <c r="JN953">
        <v>49.1576</v>
      </c>
      <c r="JO953">
        <v>23.8174</v>
      </c>
      <c r="JP953">
        <v>72.1058</v>
      </c>
      <c r="JQ953">
        <v>25</v>
      </c>
      <c r="JR953">
        <v>1223.08</v>
      </c>
      <c r="JS953">
        <v>20.7587</v>
      </c>
      <c r="JT953">
        <v>100.815</v>
      </c>
      <c r="JU953">
        <v>100.788</v>
      </c>
    </row>
    <row r="954" spans="1:281">
      <c r="A954">
        <v>938</v>
      </c>
      <c r="B954">
        <v>1658954814</v>
      </c>
      <c r="C954">
        <v>13176</v>
      </c>
      <c r="D954" t="s">
        <v>2314</v>
      </c>
      <c r="E954" t="s">
        <v>2315</v>
      </c>
      <c r="F954">
        <v>5</v>
      </c>
      <c r="G954" t="s">
        <v>2169</v>
      </c>
      <c r="H954" t="s">
        <v>416</v>
      </c>
      <c r="I954">
        <v>1658954806.5</v>
      </c>
      <c r="J954">
        <f>(K954)/1000</f>
        <v>0</v>
      </c>
      <c r="K954">
        <f>IF(CZ954, AN954, AH954)</f>
        <v>0</v>
      </c>
      <c r="L954">
        <f>IF(CZ954, AI954, AG954)</f>
        <v>0</v>
      </c>
      <c r="M954">
        <f>DB954 - IF(AU954&gt;1, L954*CV954*100.0/(AW954*DP954), 0)</f>
        <v>0</v>
      </c>
      <c r="N954">
        <f>((T954-J954/2)*M954-L954)/(T954+J954/2)</f>
        <v>0</v>
      </c>
      <c r="O954">
        <f>N954*(DI954+DJ954)/1000.0</f>
        <v>0</v>
      </c>
      <c r="P954">
        <f>(DB954 - IF(AU954&gt;1, L954*CV954*100.0/(AW954*DP954), 0))*(DI954+DJ954)/1000.0</f>
        <v>0</v>
      </c>
      <c r="Q954">
        <f>2.0/((1/S954-1/R954)+SIGN(S954)*SQRT((1/S954-1/R954)*(1/S954-1/R954) + 4*CW954/((CW954+1)*(CW954+1))*(2*1/S954*1/R954-1/R954*1/R954)))</f>
        <v>0</v>
      </c>
      <c r="R954">
        <f>IF(LEFT(CX954,1)&lt;&gt;"0",IF(LEFT(CX954,1)="1",3.0,CY954),$D$5+$E$5*(DP954*DI954/($K$5*1000))+$F$5*(DP954*DI954/($K$5*1000))*MAX(MIN(CV954,$J$5),$I$5)*MAX(MIN(CV954,$J$5),$I$5)+$G$5*MAX(MIN(CV954,$J$5),$I$5)*(DP954*DI954/($K$5*1000))+$H$5*(DP954*DI954/($K$5*1000))*(DP954*DI954/($K$5*1000)))</f>
        <v>0</v>
      </c>
      <c r="S954">
        <f>J954*(1000-(1000*0.61365*exp(17.502*W954/(240.97+W954))/(DI954+DJ954)+DD954)/2)/(1000*0.61365*exp(17.502*W954/(240.97+W954))/(DI954+DJ954)-DD954)</f>
        <v>0</v>
      </c>
      <c r="T954">
        <f>1/((CW954+1)/(Q954/1.6)+1/(R954/1.37)) + CW954/((CW954+1)/(Q954/1.6) + CW954/(R954/1.37))</f>
        <v>0</v>
      </c>
      <c r="U954">
        <f>(CR954*CU954)</f>
        <v>0</v>
      </c>
      <c r="V954">
        <f>(DK954+(U954+2*0.95*5.67E-8*(((DK954+$B$7)+273)^4-(DK954+273)^4)-44100*J954)/(1.84*29.3*R954+8*0.95*5.67E-8*(DK954+273)^3))</f>
        <v>0</v>
      </c>
      <c r="W954">
        <f>($C$7*DL954+$D$7*DM954+$E$7*V954)</f>
        <v>0</v>
      </c>
      <c r="X954">
        <f>0.61365*exp(17.502*W954/(240.97+W954))</f>
        <v>0</v>
      </c>
      <c r="Y954">
        <f>(Z954/AA954*100)</f>
        <v>0</v>
      </c>
      <c r="Z954">
        <f>DD954*(DI954+DJ954)/1000</f>
        <v>0</v>
      </c>
      <c r="AA954">
        <f>0.61365*exp(17.502*DK954/(240.97+DK954))</f>
        <v>0</v>
      </c>
      <c r="AB954">
        <f>(X954-DD954*(DI954+DJ954)/1000)</f>
        <v>0</v>
      </c>
      <c r="AC954">
        <f>(-J954*44100)</f>
        <v>0</v>
      </c>
      <c r="AD954">
        <f>2*29.3*R954*0.92*(DK954-W954)</f>
        <v>0</v>
      </c>
      <c r="AE954">
        <f>2*0.95*5.67E-8*(((DK954+$B$7)+273)^4-(W954+273)^4)</f>
        <v>0</v>
      </c>
      <c r="AF954">
        <f>U954+AE954+AC954+AD954</f>
        <v>0</v>
      </c>
      <c r="AG954">
        <f>DH954*AU954*(DC954-DB954*(1000-AU954*DE954)/(1000-AU954*DD954))/(100*CV954)</f>
        <v>0</v>
      </c>
      <c r="AH954">
        <f>1000*DH954*AU954*(DD954-DE954)/(100*CV954*(1000-AU954*DD954))</f>
        <v>0</v>
      </c>
      <c r="AI954">
        <f>(AJ954 - AK954 - DI954*1E3/(8.314*(DK954+273.15)) * AM954/DH954 * AL954) * DH954/(100*CV954) * (1000 - DE954)/1000</f>
        <v>0</v>
      </c>
      <c r="AJ954">
        <v>1237.511751663603</v>
      </c>
      <c r="AK954">
        <v>1200.222666666667</v>
      </c>
      <c r="AL954">
        <v>3.446438561662542</v>
      </c>
      <c r="AM954">
        <v>65.19830144557284</v>
      </c>
      <c r="AN954">
        <f>(AP954 - AO954 + DI954*1E3/(8.314*(DK954+273.15)) * AR954/DH954 * AQ954) * DH954/(100*CV954) * 1000/(1000 - AP954)</f>
        <v>0</v>
      </c>
      <c r="AO954">
        <v>20.66941308402813</v>
      </c>
      <c r="AP954">
        <v>24.0572418181818</v>
      </c>
      <c r="AQ954">
        <v>0.0003204356636799609</v>
      </c>
      <c r="AR954">
        <v>84.68827923057005</v>
      </c>
      <c r="AS954">
        <v>7</v>
      </c>
      <c r="AT954">
        <v>1</v>
      </c>
      <c r="AU954">
        <f>IF(AS954*$H$13&gt;=AW954,1.0,(AW954/(AW954-AS954*$H$13)))</f>
        <v>0</v>
      </c>
      <c r="AV954">
        <f>(AU954-1)*100</f>
        <v>0</v>
      </c>
      <c r="AW954">
        <f>MAX(0,($B$13+$C$13*DP954)/(1+$D$13*DP954)*DI954/(DK954+273)*$E$13)</f>
        <v>0</v>
      </c>
      <c r="AX954" t="s">
        <v>417</v>
      </c>
      <c r="AY954" t="s">
        <v>417</v>
      </c>
      <c r="AZ954">
        <v>0</v>
      </c>
      <c r="BA954">
        <v>0</v>
      </c>
      <c r="BB954">
        <f>1-AZ954/BA954</f>
        <v>0</v>
      </c>
      <c r="BC954">
        <v>0</v>
      </c>
      <c r="BD954" t="s">
        <v>417</v>
      </c>
      <c r="BE954" t="s">
        <v>417</v>
      </c>
      <c r="BF954">
        <v>0</v>
      </c>
      <c r="BG954">
        <v>0</v>
      </c>
      <c r="BH954">
        <f>1-BF954/BG954</f>
        <v>0</v>
      </c>
      <c r="BI954">
        <v>0.5</v>
      </c>
      <c r="BJ954">
        <f>CS954</f>
        <v>0</v>
      </c>
      <c r="BK954">
        <f>L954</f>
        <v>0</v>
      </c>
      <c r="BL954">
        <f>BH954*BI954*BJ954</f>
        <v>0</v>
      </c>
      <c r="BM954">
        <f>(BK954-BC954)/BJ954</f>
        <v>0</v>
      </c>
      <c r="BN954">
        <f>(BA954-BG954)/BG954</f>
        <v>0</v>
      </c>
      <c r="BO954">
        <f>AZ954/(BB954+AZ954/BG954)</f>
        <v>0</v>
      </c>
      <c r="BP954" t="s">
        <v>417</v>
      </c>
      <c r="BQ954">
        <v>0</v>
      </c>
      <c r="BR954">
        <f>IF(BQ954&lt;&gt;0, BQ954, BO954)</f>
        <v>0</v>
      </c>
      <c r="BS954">
        <f>1-BR954/BG954</f>
        <v>0</v>
      </c>
      <c r="BT954">
        <f>(BG954-BF954)/(BG954-BR954)</f>
        <v>0</v>
      </c>
      <c r="BU954">
        <f>(BA954-BG954)/(BA954-BR954)</f>
        <v>0</v>
      </c>
      <c r="BV954">
        <f>(BG954-BF954)/(BG954-AZ954)</f>
        <v>0</v>
      </c>
      <c r="BW954">
        <f>(BA954-BG954)/(BA954-AZ954)</f>
        <v>0</v>
      </c>
      <c r="BX954">
        <f>(BT954*BR954/BF954)</f>
        <v>0</v>
      </c>
      <c r="BY954">
        <f>(1-BX954)</f>
        <v>0</v>
      </c>
      <c r="BZ954">
        <v>1394</v>
      </c>
      <c r="CA954">
        <v>300</v>
      </c>
      <c r="CB954">
        <v>300</v>
      </c>
      <c r="CC954">
        <v>300</v>
      </c>
      <c r="CD954">
        <v>10389.3</v>
      </c>
      <c r="CE954">
        <v>1221.96</v>
      </c>
      <c r="CF954">
        <v>-0.00688733</v>
      </c>
      <c r="CG954">
        <v>0.34</v>
      </c>
      <c r="CH954" t="s">
        <v>417</v>
      </c>
      <c r="CI954" t="s">
        <v>417</v>
      </c>
      <c r="CJ954" t="s">
        <v>417</v>
      </c>
      <c r="CK954" t="s">
        <v>417</v>
      </c>
      <c r="CL954" t="s">
        <v>417</v>
      </c>
      <c r="CM954" t="s">
        <v>417</v>
      </c>
      <c r="CN954" t="s">
        <v>417</v>
      </c>
      <c r="CO954" t="s">
        <v>417</v>
      </c>
      <c r="CP954" t="s">
        <v>417</v>
      </c>
      <c r="CQ954" t="s">
        <v>417</v>
      </c>
      <c r="CR954">
        <f>$B$11*DQ954+$C$11*DR954+$F$11*EC954*(1-EF954)</f>
        <v>0</v>
      </c>
      <c r="CS954">
        <f>CR954*CT954</f>
        <v>0</v>
      </c>
      <c r="CT954">
        <f>($B$11*$D$9+$C$11*$D$9+$F$11*((EP954+EH954)/MAX(EP954+EH954+EQ954, 0.1)*$I$9+EQ954/MAX(EP954+EH954+EQ954, 0.1)*$J$9))/($B$11+$C$11+$F$11)</f>
        <v>0</v>
      </c>
      <c r="CU954">
        <f>($B$11*$K$9+$C$11*$K$9+$F$11*((EP954+EH954)/MAX(EP954+EH954+EQ954, 0.1)*$P$9+EQ954/MAX(EP954+EH954+EQ954, 0.1)*$Q$9))/($B$11+$C$11+$F$11)</f>
        <v>0</v>
      </c>
      <c r="CV954">
        <v>6</v>
      </c>
      <c r="CW954">
        <v>0.5</v>
      </c>
      <c r="CX954" t="s">
        <v>418</v>
      </c>
      <c r="CY954">
        <v>2</v>
      </c>
      <c r="CZ954" t="b">
        <v>1</v>
      </c>
      <c r="DA954">
        <v>1658954806.5</v>
      </c>
      <c r="DB954">
        <v>1147.955925925926</v>
      </c>
      <c r="DC954">
        <v>1195.768518518518</v>
      </c>
      <c r="DD954">
        <v>24.04588888888889</v>
      </c>
      <c r="DE954">
        <v>20.64114444444445</v>
      </c>
      <c r="DF954">
        <v>1152.269259259259</v>
      </c>
      <c r="DG954">
        <v>24.1291</v>
      </c>
      <c r="DH954">
        <v>500.0523703703704</v>
      </c>
      <c r="DI954">
        <v>90.33907407407408</v>
      </c>
      <c r="DJ954">
        <v>0.09998884074074074</v>
      </c>
      <c r="DK954">
        <v>27.22777037037037</v>
      </c>
      <c r="DL954">
        <v>27.56552592592593</v>
      </c>
      <c r="DM954">
        <v>999.9000000000001</v>
      </c>
      <c r="DN954">
        <v>0</v>
      </c>
      <c r="DO954">
        <v>0</v>
      </c>
      <c r="DP954">
        <v>9989.787777777776</v>
      </c>
      <c r="DQ954">
        <v>0</v>
      </c>
      <c r="DR954">
        <v>11.17442222222222</v>
      </c>
      <c r="DS954">
        <v>-47.81225925925926</v>
      </c>
      <c r="DT954">
        <v>1176.23962962963</v>
      </c>
      <c r="DU954">
        <v>1220.971481481481</v>
      </c>
      <c r="DV954">
        <v>3.404739259259259</v>
      </c>
      <c r="DW954">
        <v>1195.768518518518</v>
      </c>
      <c r="DX954">
        <v>20.64114444444445</v>
      </c>
      <c r="DY954">
        <v>2.172282592592593</v>
      </c>
      <c r="DZ954">
        <v>1.864702222222222</v>
      </c>
      <c r="EA954">
        <v>18.75935925925926</v>
      </c>
      <c r="EB954">
        <v>16.33997777777778</v>
      </c>
      <c r="EC954">
        <v>1999.960740740741</v>
      </c>
      <c r="ED954">
        <v>0.9800052592592593</v>
      </c>
      <c r="EE954">
        <v>0.01999471111111111</v>
      </c>
      <c r="EF954">
        <v>0</v>
      </c>
      <c r="EG954">
        <v>594.8466296296295</v>
      </c>
      <c r="EH954">
        <v>5.00097</v>
      </c>
      <c r="EI954">
        <v>11958.44444444444</v>
      </c>
      <c r="EJ954">
        <v>16707.27407407407</v>
      </c>
      <c r="EK954">
        <v>39.24533333333333</v>
      </c>
      <c r="EL954">
        <v>39.52296296296296</v>
      </c>
      <c r="EM954">
        <v>39.20333333333333</v>
      </c>
      <c r="EN954">
        <v>39.229</v>
      </c>
      <c r="EO954">
        <v>39.81199999999999</v>
      </c>
      <c r="EP954">
        <v>1955.068518518518</v>
      </c>
      <c r="EQ954">
        <v>39.89222222222223</v>
      </c>
      <c r="ER954">
        <v>0</v>
      </c>
      <c r="ES954">
        <v>5608.200000047684</v>
      </c>
      <c r="ET954">
        <v>0</v>
      </c>
      <c r="EU954">
        <v>594.8435769230769</v>
      </c>
      <c r="EV954">
        <v>-2.37329913691668</v>
      </c>
      <c r="EW954">
        <v>-56.19145304127136</v>
      </c>
      <c r="EX954">
        <v>11958.48461538461</v>
      </c>
      <c r="EY954">
        <v>15</v>
      </c>
      <c r="EZ954">
        <v>1658949246.1</v>
      </c>
      <c r="FA954" t="s">
        <v>1397</v>
      </c>
      <c r="FB954">
        <v>1658949228.6</v>
      </c>
      <c r="FC954">
        <v>1658949246.1</v>
      </c>
      <c r="FD954">
        <v>1</v>
      </c>
      <c r="FE954">
        <v>1.075</v>
      </c>
      <c r="FF954">
        <v>0.018</v>
      </c>
      <c r="FG954">
        <v>-2.327</v>
      </c>
      <c r="FH954">
        <v>-0.178</v>
      </c>
      <c r="FI954">
        <v>420</v>
      </c>
      <c r="FJ954">
        <v>13</v>
      </c>
      <c r="FK954">
        <v>0.09</v>
      </c>
      <c r="FL954">
        <v>0.02</v>
      </c>
      <c r="FM954">
        <v>-47.797505</v>
      </c>
      <c r="FN954">
        <v>-0.5701013133206294</v>
      </c>
      <c r="FO954">
        <v>0.1197250160785124</v>
      </c>
      <c r="FP954">
        <v>0</v>
      </c>
      <c r="FQ954">
        <v>594.9219117647059</v>
      </c>
      <c r="FR954">
        <v>-1.398212369188689</v>
      </c>
      <c r="FS954">
        <v>0.2495637803244369</v>
      </c>
      <c r="FT954">
        <v>0</v>
      </c>
      <c r="FU954">
        <v>3.4159435</v>
      </c>
      <c r="FV954">
        <v>-0.2188502814259036</v>
      </c>
      <c r="FW954">
        <v>0.02217402574522723</v>
      </c>
      <c r="FX954">
        <v>0</v>
      </c>
      <c r="FY954">
        <v>0</v>
      </c>
      <c r="FZ954">
        <v>3</v>
      </c>
      <c r="GA954" t="s">
        <v>439</v>
      </c>
      <c r="GB954">
        <v>2.98364</v>
      </c>
      <c r="GC954">
        <v>2.71556</v>
      </c>
      <c r="GD954">
        <v>0.191491</v>
      </c>
      <c r="GE954">
        <v>0.194001</v>
      </c>
      <c r="GF954">
        <v>0.107654</v>
      </c>
      <c r="GG954">
        <v>0.0950587</v>
      </c>
      <c r="GH954">
        <v>25649.2</v>
      </c>
      <c r="GI954">
        <v>25667.4</v>
      </c>
      <c r="GJ954">
        <v>29480.9</v>
      </c>
      <c r="GK954">
        <v>29448.4</v>
      </c>
      <c r="GL954">
        <v>34844.5</v>
      </c>
      <c r="GM954">
        <v>35427.5</v>
      </c>
      <c r="GN954">
        <v>41525</v>
      </c>
      <c r="GO954">
        <v>41966.8</v>
      </c>
      <c r="GP954">
        <v>1.93718</v>
      </c>
      <c r="GQ954">
        <v>1.918</v>
      </c>
      <c r="GR954">
        <v>0.13262</v>
      </c>
      <c r="GS954">
        <v>0</v>
      </c>
      <c r="GT954">
        <v>25.3962</v>
      </c>
      <c r="GU954">
        <v>999.9</v>
      </c>
      <c r="GV954">
        <v>49.9</v>
      </c>
      <c r="GW954">
        <v>31.5</v>
      </c>
      <c r="GX954">
        <v>25.6407</v>
      </c>
      <c r="GY954">
        <v>63.0537</v>
      </c>
      <c r="GZ954">
        <v>33.2933</v>
      </c>
      <c r="HA954">
        <v>1</v>
      </c>
      <c r="HB954">
        <v>-0.09633890000000001</v>
      </c>
      <c r="HC954">
        <v>0.22262</v>
      </c>
      <c r="HD954">
        <v>20.3329</v>
      </c>
      <c r="HE954">
        <v>5.21534</v>
      </c>
      <c r="HF954">
        <v>12.0099</v>
      </c>
      <c r="HG954">
        <v>4.9893</v>
      </c>
      <c r="HH954">
        <v>3.2885</v>
      </c>
      <c r="HI954">
        <v>9999</v>
      </c>
      <c r="HJ954">
        <v>9999</v>
      </c>
      <c r="HK954">
        <v>9999</v>
      </c>
      <c r="HL954">
        <v>158.4</v>
      </c>
      <c r="HM954">
        <v>1.86738</v>
      </c>
      <c r="HN954">
        <v>1.86646</v>
      </c>
      <c r="HO954">
        <v>1.86585</v>
      </c>
      <c r="HP954">
        <v>1.86584</v>
      </c>
      <c r="HQ954">
        <v>1.86766</v>
      </c>
      <c r="HR954">
        <v>1.87014</v>
      </c>
      <c r="HS954">
        <v>1.86878</v>
      </c>
      <c r="HT954">
        <v>1.87027</v>
      </c>
      <c r="HU954">
        <v>0</v>
      </c>
      <c r="HV954">
        <v>0</v>
      </c>
      <c r="HW954">
        <v>0</v>
      </c>
      <c r="HX954">
        <v>0</v>
      </c>
      <c r="HY954" t="s">
        <v>421</v>
      </c>
      <c r="HZ954" t="s">
        <v>422</v>
      </c>
      <c r="IA954" t="s">
        <v>423</v>
      </c>
      <c r="IB954" t="s">
        <v>423</v>
      </c>
      <c r="IC954" t="s">
        <v>423</v>
      </c>
      <c r="ID954" t="s">
        <v>423</v>
      </c>
      <c r="IE954">
        <v>0</v>
      </c>
      <c r="IF954">
        <v>100</v>
      </c>
      <c r="IG954">
        <v>100</v>
      </c>
      <c r="IH954">
        <v>-4.37</v>
      </c>
      <c r="II954">
        <v>-0.08309999999999999</v>
      </c>
      <c r="IJ954">
        <v>-0.9279119013753974</v>
      </c>
      <c r="IK954">
        <v>-0.003643892653284941</v>
      </c>
      <c r="IL954">
        <v>8.948238347276123E-07</v>
      </c>
      <c r="IM954">
        <v>-2.445980282225029E-10</v>
      </c>
      <c r="IN954">
        <v>-0.1764634167570225</v>
      </c>
      <c r="IO954">
        <v>-0.01042730378795286</v>
      </c>
      <c r="IP954">
        <v>0.00100284695746963</v>
      </c>
      <c r="IQ954">
        <v>-1.701466411570297E-05</v>
      </c>
      <c r="IR954">
        <v>2</v>
      </c>
      <c r="IS954">
        <v>2310</v>
      </c>
      <c r="IT954">
        <v>1</v>
      </c>
      <c r="IU954">
        <v>25</v>
      </c>
      <c r="IV954">
        <v>93.09999999999999</v>
      </c>
      <c r="IW954">
        <v>92.8</v>
      </c>
      <c r="IX954">
        <v>2.48169</v>
      </c>
      <c r="IY954">
        <v>2.19238</v>
      </c>
      <c r="IZ954">
        <v>1.39648</v>
      </c>
      <c r="JA954">
        <v>2.34863</v>
      </c>
      <c r="JB954">
        <v>1.49536</v>
      </c>
      <c r="JC954">
        <v>2.39136</v>
      </c>
      <c r="JD954">
        <v>36.1989</v>
      </c>
      <c r="JE954">
        <v>24.1751</v>
      </c>
      <c r="JF954">
        <v>18</v>
      </c>
      <c r="JG954">
        <v>502.908</v>
      </c>
      <c r="JH954">
        <v>446.625</v>
      </c>
      <c r="JI954">
        <v>24.9998</v>
      </c>
      <c r="JJ954">
        <v>26.1973</v>
      </c>
      <c r="JK954">
        <v>30</v>
      </c>
      <c r="JL954">
        <v>26.1587</v>
      </c>
      <c r="JM954">
        <v>26.0976</v>
      </c>
      <c r="JN954">
        <v>49.6612</v>
      </c>
      <c r="JO954">
        <v>23.5416</v>
      </c>
      <c r="JP954">
        <v>72.1058</v>
      </c>
      <c r="JQ954">
        <v>25</v>
      </c>
      <c r="JR954">
        <v>1236.44</v>
      </c>
      <c r="JS954">
        <v>20.7881</v>
      </c>
      <c r="JT954">
        <v>100.813</v>
      </c>
      <c r="JU954">
        <v>100.788</v>
      </c>
    </row>
    <row r="955" spans="1:281">
      <c r="A955">
        <v>939</v>
      </c>
      <c r="B955">
        <v>1658954819</v>
      </c>
      <c r="C955">
        <v>13181</v>
      </c>
      <c r="D955" t="s">
        <v>2316</v>
      </c>
      <c r="E955" t="s">
        <v>2317</v>
      </c>
      <c r="F955">
        <v>5</v>
      </c>
      <c r="G955" t="s">
        <v>2169</v>
      </c>
      <c r="H955" t="s">
        <v>416</v>
      </c>
      <c r="I955">
        <v>1658954811.214286</v>
      </c>
      <c r="J955">
        <f>(K955)/1000</f>
        <v>0</v>
      </c>
      <c r="K955">
        <f>IF(CZ955, AN955, AH955)</f>
        <v>0</v>
      </c>
      <c r="L955">
        <f>IF(CZ955, AI955, AG955)</f>
        <v>0</v>
      </c>
      <c r="M955">
        <f>DB955 - IF(AU955&gt;1, L955*CV955*100.0/(AW955*DP955), 0)</f>
        <v>0</v>
      </c>
      <c r="N955">
        <f>((T955-J955/2)*M955-L955)/(T955+J955/2)</f>
        <v>0</v>
      </c>
      <c r="O955">
        <f>N955*(DI955+DJ955)/1000.0</f>
        <v>0</v>
      </c>
      <c r="P955">
        <f>(DB955 - IF(AU955&gt;1, L955*CV955*100.0/(AW955*DP955), 0))*(DI955+DJ955)/1000.0</f>
        <v>0</v>
      </c>
      <c r="Q955">
        <f>2.0/((1/S955-1/R955)+SIGN(S955)*SQRT((1/S955-1/R955)*(1/S955-1/R955) + 4*CW955/((CW955+1)*(CW955+1))*(2*1/S955*1/R955-1/R955*1/R955)))</f>
        <v>0</v>
      </c>
      <c r="R955">
        <f>IF(LEFT(CX955,1)&lt;&gt;"0",IF(LEFT(CX955,1)="1",3.0,CY955),$D$5+$E$5*(DP955*DI955/($K$5*1000))+$F$5*(DP955*DI955/($K$5*1000))*MAX(MIN(CV955,$J$5),$I$5)*MAX(MIN(CV955,$J$5),$I$5)+$G$5*MAX(MIN(CV955,$J$5),$I$5)*(DP955*DI955/($K$5*1000))+$H$5*(DP955*DI955/($K$5*1000))*(DP955*DI955/($K$5*1000)))</f>
        <v>0</v>
      </c>
      <c r="S955">
        <f>J955*(1000-(1000*0.61365*exp(17.502*W955/(240.97+W955))/(DI955+DJ955)+DD955)/2)/(1000*0.61365*exp(17.502*W955/(240.97+W955))/(DI955+DJ955)-DD955)</f>
        <v>0</v>
      </c>
      <c r="T955">
        <f>1/((CW955+1)/(Q955/1.6)+1/(R955/1.37)) + CW955/((CW955+1)/(Q955/1.6) + CW955/(R955/1.37))</f>
        <v>0</v>
      </c>
      <c r="U955">
        <f>(CR955*CU955)</f>
        <v>0</v>
      </c>
      <c r="V955">
        <f>(DK955+(U955+2*0.95*5.67E-8*(((DK955+$B$7)+273)^4-(DK955+273)^4)-44100*J955)/(1.84*29.3*R955+8*0.95*5.67E-8*(DK955+273)^3))</f>
        <v>0</v>
      </c>
      <c r="W955">
        <f>($C$7*DL955+$D$7*DM955+$E$7*V955)</f>
        <v>0</v>
      </c>
      <c r="X955">
        <f>0.61365*exp(17.502*W955/(240.97+W955))</f>
        <v>0</v>
      </c>
      <c r="Y955">
        <f>(Z955/AA955*100)</f>
        <v>0</v>
      </c>
      <c r="Z955">
        <f>DD955*(DI955+DJ955)/1000</f>
        <v>0</v>
      </c>
      <c r="AA955">
        <f>0.61365*exp(17.502*DK955/(240.97+DK955))</f>
        <v>0</v>
      </c>
      <c r="AB955">
        <f>(X955-DD955*(DI955+DJ955)/1000)</f>
        <v>0</v>
      </c>
      <c r="AC955">
        <f>(-J955*44100)</f>
        <v>0</v>
      </c>
      <c r="AD955">
        <f>2*29.3*R955*0.92*(DK955-W955)</f>
        <v>0</v>
      </c>
      <c r="AE955">
        <f>2*0.95*5.67E-8*(((DK955+$B$7)+273)^4-(W955+273)^4)</f>
        <v>0</v>
      </c>
      <c r="AF955">
        <f>U955+AE955+AC955+AD955</f>
        <v>0</v>
      </c>
      <c r="AG955">
        <f>DH955*AU955*(DC955-DB955*(1000-AU955*DE955)/(1000-AU955*DD955))/(100*CV955)</f>
        <v>0</v>
      </c>
      <c r="AH955">
        <f>1000*DH955*AU955*(DD955-DE955)/(100*CV955*(1000-AU955*DD955))</f>
        <v>0</v>
      </c>
      <c r="AI955">
        <f>(AJ955 - AK955 - DI955*1E3/(8.314*(DK955+273.15)) * AM955/DH955 * AL955) * DH955/(100*CV955) * (1000 - DE955)/1000</f>
        <v>0</v>
      </c>
      <c r="AJ955">
        <v>1254.638607427707</v>
      </c>
      <c r="AK955">
        <v>1217.297696969697</v>
      </c>
      <c r="AL955">
        <v>3.415845336216699</v>
      </c>
      <c r="AM955">
        <v>65.19830144557284</v>
      </c>
      <c r="AN955">
        <f>(AP955 - AO955 + DI955*1E3/(8.314*(DK955+273.15)) * AR955/DH955 * AQ955) * DH955/(100*CV955) * 1000/(1000 - AP955)</f>
        <v>0</v>
      </c>
      <c r="AO955">
        <v>20.71868507791342</v>
      </c>
      <c r="AP955">
        <v>24.06890242424243</v>
      </c>
      <c r="AQ955">
        <v>0.0001161704503701498</v>
      </c>
      <c r="AR955">
        <v>84.68827923057005</v>
      </c>
      <c r="AS955">
        <v>7</v>
      </c>
      <c r="AT955">
        <v>1</v>
      </c>
      <c r="AU955">
        <f>IF(AS955*$H$13&gt;=AW955,1.0,(AW955/(AW955-AS955*$H$13)))</f>
        <v>0</v>
      </c>
      <c r="AV955">
        <f>(AU955-1)*100</f>
        <v>0</v>
      </c>
      <c r="AW955">
        <f>MAX(0,($B$13+$C$13*DP955)/(1+$D$13*DP955)*DI955/(DK955+273)*$E$13)</f>
        <v>0</v>
      </c>
      <c r="AX955" t="s">
        <v>417</v>
      </c>
      <c r="AY955" t="s">
        <v>417</v>
      </c>
      <c r="AZ955">
        <v>0</v>
      </c>
      <c r="BA955">
        <v>0</v>
      </c>
      <c r="BB955">
        <f>1-AZ955/BA955</f>
        <v>0</v>
      </c>
      <c r="BC955">
        <v>0</v>
      </c>
      <c r="BD955" t="s">
        <v>417</v>
      </c>
      <c r="BE955" t="s">
        <v>417</v>
      </c>
      <c r="BF955">
        <v>0</v>
      </c>
      <c r="BG955">
        <v>0</v>
      </c>
      <c r="BH955">
        <f>1-BF955/BG955</f>
        <v>0</v>
      </c>
      <c r="BI955">
        <v>0.5</v>
      </c>
      <c r="BJ955">
        <f>CS955</f>
        <v>0</v>
      </c>
      <c r="BK955">
        <f>L955</f>
        <v>0</v>
      </c>
      <c r="BL955">
        <f>BH955*BI955*BJ955</f>
        <v>0</v>
      </c>
      <c r="BM955">
        <f>(BK955-BC955)/BJ955</f>
        <v>0</v>
      </c>
      <c r="BN955">
        <f>(BA955-BG955)/BG955</f>
        <v>0</v>
      </c>
      <c r="BO955">
        <f>AZ955/(BB955+AZ955/BG955)</f>
        <v>0</v>
      </c>
      <c r="BP955" t="s">
        <v>417</v>
      </c>
      <c r="BQ955">
        <v>0</v>
      </c>
      <c r="BR955">
        <f>IF(BQ955&lt;&gt;0, BQ955, BO955)</f>
        <v>0</v>
      </c>
      <c r="BS955">
        <f>1-BR955/BG955</f>
        <v>0</v>
      </c>
      <c r="BT955">
        <f>(BG955-BF955)/(BG955-BR955)</f>
        <v>0</v>
      </c>
      <c r="BU955">
        <f>(BA955-BG955)/(BA955-BR955)</f>
        <v>0</v>
      </c>
      <c r="BV955">
        <f>(BG955-BF955)/(BG955-AZ955)</f>
        <v>0</v>
      </c>
      <c r="BW955">
        <f>(BA955-BG955)/(BA955-AZ955)</f>
        <v>0</v>
      </c>
      <c r="BX955">
        <f>(BT955*BR955/BF955)</f>
        <v>0</v>
      </c>
      <c r="BY955">
        <f>(1-BX955)</f>
        <v>0</v>
      </c>
      <c r="BZ955">
        <v>1394</v>
      </c>
      <c r="CA955">
        <v>300</v>
      </c>
      <c r="CB955">
        <v>300</v>
      </c>
      <c r="CC955">
        <v>300</v>
      </c>
      <c r="CD955">
        <v>10389.3</v>
      </c>
      <c r="CE955">
        <v>1221.96</v>
      </c>
      <c r="CF955">
        <v>-0.00688733</v>
      </c>
      <c r="CG955">
        <v>0.34</v>
      </c>
      <c r="CH955" t="s">
        <v>417</v>
      </c>
      <c r="CI955" t="s">
        <v>417</v>
      </c>
      <c r="CJ955" t="s">
        <v>417</v>
      </c>
      <c r="CK955" t="s">
        <v>417</v>
      </c>
      <c r="CL955" t="s">
        <v>417</v>
      </c>
      <c r="CM955" t="s">
        <v>417</v>
      </c>
      <c r="CN955" t="s">
        <v>417</v>
      </c>
      <c r="CO955" t="s">
        <v>417</v>
      </c>
      <c r="CP955" t="s">
        <v>417</v>
      </c>
      <c r="CQ955" t="s">
        <v>417</v>
      </c>
      <c r="CR955">
        <f>$B$11*DQ955+$C$11*DR955+$F$11*EC955*(1-EF955)</f>
        <v>0</v>
      </c>
      <c r="CS955">
        <f>CR955*CT955</f>
        <v>0</v>
      </c>
      <c r="CT955">
        <f>($B$11*$D$9+$C$11*$D$9+$F$11*((EP955+EH955)/MAX(EP955+EH955+EQ955, 0.1)*$I$9+EQ955/MAX(EP955+EH955+EQ955, 0.1)*$J$9))/($B$11+$C$11+$F$11)</f>
        <v>0</v>
      </c>
      <c r="CU955">
        <f>($B$11*$K$9+$C$11*$K$9+$F$11*((EP955+EH955)/MAX(EP955+EH955+EQ955, 0.1)*$P$9+EQ955/MAX(EP955+EH955+EQ955, 0.1)*$Q$9))/($B$11+$C$11+$F$11)</f>
        <v>0</v>
      </c>
      <c r="CV955">
        <v>6</v>
      </c>
      <c r="CW955">
        <v>0.5</v>
      </c>
      <c r="CX955" t="s">
        <v>418</v>
      </c>
      <c r="CY955">
        <v>2</v>
      </c>
      <c r="CZ955" t="b">
        <v>1</v>
      </c>
      <c r="DA955">
        <v>1658954811.214286</v>
      </c>
      <c r="DB955">
        <v>1163.6825</v>
      </c>
      <c r="DC955">
        <v>1211.544642857143</v>
      </c>
      <c r="DD955">
        <v>24.05413928571428</v>
      </c>
      <c r="DE955">
        <v>20.67844285714286</v>
      </c>
      <c r="DF955">
        <v>1168.036071428571</v>
      </c>
      <c r="DG955">
        <v>24.13728571428572</v>
      </c>
      <c r="DH955">
        <v>500.0506071428572</v>
      </c>
      <c r="DI955">
        <v>90.33893214285713</v>
      </c>
      <c r="DJ955">
        <v>0.09999060357142855</v>
      </c>
      <c r="DK955">
        <v>27.22734285714285</v>
      </c>
      <c r="DL955">
        <v>27.571125</v>
      </c>
      <c r="DM955">
        <v>999.9000000000002</v>
      </c>
      <c r="DN955">
        <v>0</v>
      </c>
      <c r="DO955">
        <v>0</v>
      </c>
      <c r="DP955">
        <v>9988.568928571429</v>
      </c>
      <c r="DQ955">
        <v>0</v>
      </c>
      <c r="DR955">
        <v>11.15156785714286</v>
      </c>
      <c r="DS955">
        <v>-47.86222142857144</v>
      </c>
      <c r="DT955">
        <v>1192.363928571428</v>
      </c>
      <c r="DU955">
        <v>1237.127857142857</v>
      </c>
      <c r="DV955">
        <v>3.375693928571429</v>
      </c>
      <c r="DW955">
        <v>1211.544642857143</v>
      </c>
      <c r="DX955">
        <v>20.67844285714286</v>
      </c>
      <c r="DY955">
        <v>2.173025357142857</v>
      </c>
      <c r="DZ955">
        <v>1.868068928571428</v>
      </c>
      <c r="EA955">
        <v>18.764825</v>
      </c>
      <c r="EB955">
        <v>16.36827857142857</v>
      </c>
      <c r="EC955">
        <v>1999.995714285714</v>
      </c>
      <c r="ED955">
        <v>0.9800059642857143</v>
      </c>
      <c r="EE955">
        <v>0.01999402142857143</v>
      </c>
      <c r="EF955">
        <v>0</v>
      </c>
      <c r="EG955">
        <v>594.6698571428572</v>
      </c>
      <c r="EH955">
        <v>5.00097</v>
      </c>
      <c r="EI955">
        <v>11954.25357142857</v>
      </c>
      <c r="EJ955">
        <v>16707.575</v>
      </c>
      <c r="EK955">
        <v>39.22975</v>
      </c>
      <c r="EL955">
        <v>39.50885714285715</v>
      </c>
      <c r="EM955">
        <v>39.18924999999999</v>
      </c>
      <c r="EN955">
        <v>39.20949999999999</v>
      </c>
      <c r="EO955">
        <v>39.81199999999999</v>
      </c>
      <c r="EP955">
        <v>1955.104642857143</v>
      </c>
      <c r="EQ955">
        <v>39.89107142857144</v>
      </c>
      <c r="ER955">
        <v>0</v>
      </c>
      <c r="ES955">
        <v>5613</v>
      </c>
      <c r="ET955">
        <v>0</v>
      </c>
      <c r="EU955">
        <v>594.6583076923077</v>
      </c>
      <c r="EV955">
        <v>-2.304410269122783</v>
      </c>
      <c r="EW955">
        <v>-55.8017094707897</v>
      </c>
      <c r="EX955">
        <v>11954.06153846154</v>
      </c>
      <c r="EY955">
        <v>15</v>
      </c>
      <c r="EZ955">
        <v>1658949246.1</v>
      </c>
      <c r="FA955" t="s">
        <v>1397</v>
      </c>
      <c r="FB955">
        <v>1658949228.6</v>
      </c>
      <c r="FC955">
        <v>1658949246.1</v>
      </c>
      <c r="FD955">
        <v>1</v>
      </c>
      <c r="FE955">
        <v>1.075</v>
      </c>
      <c r="FF955">
        <v>0.018</v>
      </c>
      <c r="FG955">
        <v>-2.327</v>
      </c>
      <c r="FH955">
        <v>-0.178</v>
      </c>
      <c r="FI955">
        <v>420</v>
      </c>
      <c r="FJ955">
        <v>13</v>
      </c>
      <c r="FK955">
        <v>0.09</v>
      </c>
      <c r="FL955">
        <v>0.02</v>
      </c>
      <c r="FM955">
        <v>-47.82899268292683</v>
      </c>
      <c r="FN955">
        <v>-0.8171874564459932</v>
      </c>
      <c r="FO955">
        <v>0.1188336209103113</v>
      </c>
      <c r="FP955">
        <v>0</v>
      </c>
      <c r="FQ955">
        <v>594.7717058823528</v>
      </c>
      <c r="FR955">
        <v>-2.08980901685684</v>
      </c>
      <c r="FS955">
        <v>0.3110381600772197</v>
      </c>
      <c r="FT955">
        <v>0</v>
      </c>
      <c r="FU955">
        <v>3.388393414634146</v>
      </c>
      <c r="FV955">
        <v>-0.348555470383266</v>
      </c>
      <c r="FW955">
        <v>0.03691704197711772</v>
      </c>
      <c r="FX955">
        <v>0</v>
      </c>
      <c r="FY955">
        <v>0</v>
      </c>
      <c r="FZ955">
        <v>3</v>
      </c>
      <c r="GA955" t="s">
        <v>439</v>
      </c>
      <c r="GB955">
        <v>2.98365</v>
      </c>
      <c r="GC955">
        <v>2.71551</v>
      </c>
      <c r="GD955">
        <v>0.193188</v>
      </c>
      <c r="GE955">
        <v>0.195667</v>
      </c>
      <c r="GF955">
        <v>0.107693</v>
      </c>
      <c r="GG955">
        <v>0.0953039</v>
      </c>
      <c r="GH955">
        <v>25595.6</v>
      </c>
      <c r="GI955">
        <v>25614.4</v>
      </c>
      <c r="GJ955">
        <v>29481.1</v>
      </c>
      <c r="GK955">
        <v>29448.4</v>
      </c>
      <c r="GL955">
        <v>34843.3</v>
      </c>
      <c r="GM955">
        <v>35417.5</v>
      </c>
      <c r="GN955">
        <v>41525.4</v>
      </c>
      <c r="GO955">
        <v>41966.5</v>
      </c>
      <c r="GP955">
        <v>1.93697</v>
      </c>
      <c r="GQ955">
        <v>1.91793</v>
      </c>
      <c r="GR955">
        <v>0.133663</v>
      </c>
      <c r="GS955">
        <v>0</v>
      </c>
      <c r="GT955">
        <v>25.3952</v>
      </c>
      <c r="GU955">
        <v>999.9</v>
      </c>
      <c r="GV955">
        <v>49.8</v>
      </c>
      <c r="GW955">
        <v>31.5</v>
      </c>
      <c r="GX955">
        <v>25.5899</v>
      </c>
      <c r="GY955">
        <v>63.1537</v>
      </c>
      <c r="GZ955">
        <v>33.4976</v>
      </c>
      <c r="HA955">
        <v>1</v>
      </c>
      <c r="HB955">
        <v>-0.09621440000000001</v>
      </c>
      <c r="HC955">
        <v>0.223121</v>
      </c>
      <c r="HD955">
        <v>20.3329</v>
      </c>
      <c r="HE955">
        <v>5.21654</v>
      </c>
      <c r="HF955">
        <v>12.0099</v>
      </c>
      <c r="HG955">
        <v>4.98925</v>
      </c>
      <c r="HH955">
        <v>3.2886</v>
      </c>
      <c r="HI955">
        <v>9999</v>
      </c>
      <c r="HJ955">
        <v>9999</v>
      </c>
      <c r="HK955">
        <v>9999</v>
      </c>
      <c r="HL955">
        <v>158.4</v>
      </c>
      <c r="HM955">
        <v>1.86742</v>
      </c>
      <c r="HN955">
        <v>1.86646</v>
      </c>
      <c r="HO955">
        <v>1.86586</v>
      </c>
      <c r="HP955">
        <v>1.86584</v>
      </c>
      <c r="HQ955">
        <v>1.86767</v>
      </c>
      <c r="HR955">
        <v>1.87013</v>
      </c>
      <c r="HS955">
        <v>1.86878</v>
      </c>
      <c r="HT955">
        <v>1.87026</v>
      </c>
      <c r="HU955">
        <v>0</v>
      </c>
      <c r="HV955">
        <v>0</v>
      </c>
      <c r="HW955">
        <v>0</v>
      </c>
      <c r="HX955">
        <v>0</v>
      </c>
      <c r="HY955" t="s">
        <v>421</v>
      </c>
      <c r="HZ955" t="s">
        <v>422</v>
      </c>
      <c r="IA955" t="s">
        <v>423</v>
      </c>
      <c r="IB955" t="s">
        <v>423</v>
      </c>
      <c r="IC955" t="s">
        <v>423</v>
      </c>
      <c r="ID955" t="s">
        <v>423</v>
      </c>
      <c r="IE955">
        <v>0</v>
      </c>
      <c r="IF955">
        <v>100</v>
      </c>
      <c r="IG955">
        <v>100</v>
      </c>
      <c r="IH955">
        <v>-4.42</v>
      </c>
      <c r="II955">
        <v>-0.08309999999999999</v>
      </c>
      <c r="IJ955">
        <v>-0.9279119013753974</v>
      </c>
      <c r="IK955">
        <v>-0.003643892653284941</v>
      </c>
      <c r="IL955">
        <v>8.948238347276123E-07</v>
      </c>
      <c r="IM955">
        <v>-2.445980282225029E-10</v>
      </c>
      <c r="IN955">
        <v>-0.1764634167570225</v>
      </c>
      <c r="IO955">
        <v>-0.01042730378795286</v>
      </c>
      <c r="IP955">
        <v>0.00100284695746963</v>
      </c>
      <c r="IQ955">
        <v>-1.701466411570297E-05</v>
      </c>
      <c r="IR955">
        <v>2</v>
      </c>
      <c r="IS955">
        <v>2310</v>
      </c>
      <c r="IT955">
        <v>1</v>
      </c>
      <c r="IU955">
        <v>25</v>
      </c>
      <c r="IV955">
        <v>93.2</v>
      </c>
      <c r="IW955">
        <v>92.90000000000001</v>
      </c>
      <c r="IX955">
        <v>2.51099</v>
      </c>
      <c r="IY955">
        <v>2.20337</v>
      </c>
      <c r="IZ955">
        <v>1.39771</v>
      </c>
      <c r="JA955">
        <v>2.34863</v>
      </c>
      <c r="JB955">
        <v>1.49536</v>
      </c>
      <c r="JC955">
        <v>2.32056</v>
      </c>
      <c r="JD955">
        <v>36.1989</v>
      </c>
      <c r="JE955">
        <v>24.1575</v>
      </c>
      <c r="JF955">
        <v>18</v>
      </c>
      <c r="JG955">
        <v>502.785</v>
      </c>
      <c r="JH955">
        <v>446.589</v>
      </c>
      <c r="JI955">
        <v>25</v>
      </c>
      <c r="JJ955">
        <v>26.1979</v>
      </c>
      <c r="JK955">
        <v>30.0002</v>
      </c>
      <c r="JL955">
        <v>26.1592</v>
      </c>
      <c r="JM955">
        <v>26.0988</v>
      </c>
      <c r="JN955">
        <v>50.2398</v>
      </c>
      <c r="JO955">
        <v>23.5416</v>
      </c>
      <c r="JP955">
        <v>72.1058</v>
      </c>
      <c r="JQ955">
        <v>25</v>
      </c>
      <c r="JR955">
        <v>1256.48</v>
      </c>
      <c r="JS955">
        <v>20.8104</v>
      </c>
      <c r="JT955">
        <v>100.814</v>
      </c>
      <c r="JU955">
        <v>100.787</v>
      </c>
    </row>
    <row r="956" spans="1:281">
      <c r="A956">
        <v>940</v>
      </c>
      <c r="B956">
        <v>1658954824</v>
      </c>
      <c r="C956">
        <v>13186</v>
      </c>
      <c r="D956" t="s">
        <v>2318</v>
      </c>
      <c r="E956" t="s">
        <v>2319</v>
      </c>
      <c r="F956">
        <v>5</v>
      </c>
      <c r="G956" t="s">
        <v>2169</v>
      </c>
      <c r="H956" t="s">
        <v>416</v>
      </c>
      <c r="I956">
        <v>1658954816.5</v>
      </c>
      <c r="J956">
        <f>(K956)/1000</f>
        <v>0</v>
      </c>
      <c r="K956">
        <f>IF(CZ956, AN956, AH956)</f>
        <v>0</v>
      </c>
      <c r="L956">
        <f>IF(CZ956, AI956, AG956)</f>
        <v>0</v>
      </c>
      <c r="M956">
        <f>DB956 - IF(AU956&gt;1, L956*CV956*100.0/(AW956*DP956), 0)</f>
        <v>0</v>
      </c>
      <c r="N956">
        <f>((T956-J956/2)*M956-L956)/(T956+J956/2)</f>
        <v>0</v>
      </c>
      <c r="O956">
        <f>N956*(DI956+DJ956)/1000.0</f>
        <v>0</v>
      </c>
      <c r="P956">
        <f>(DB956 - IF(AU956&gt;1, L956*CV956*100.0/(AW956*DP956), 0))*(DI956+DJ956)/1000.0</f>
        <v>0</v>
      </c>
      <c r="Q956">
        <f>2.0/((1/S956-1/R956)+SIGN(S956)*SQRT((1/S956-1/R956)*(1/S956-1/R956) + 4*CW956/((CW956+1)*(CW956+1))*(2*1/S956*1/R956-1/R956*1/R956)))</f>
        <v>0</v>
      </c>
      <c r="R956">
        <f>IF(LEFT(CX956,1)&lt;&gt;"0",IF(LEFT(CX956,1)="1",3.0,CY956),$D$5+$E$5*(DP956*DI956/($K$5*1000))+$F$5*(DP956*DI956/($K$5*1000))*MAX(MIN(CV956,$J$5),$I$5)*MAX(MIN(CV956,$J$5),$I$5)+$G$5*MAX(MIN(CV956,$J$5),$I$5)*(DP956*DI956/($K$5*1000))+$H$5*(DP956*DI956/($K$5*1000))*(DP956*DI956/($K$5*1000)))</f>
        <v>0</v>
      </c>
      <c r="S956">
        <f>J956*(1000-(1000*0.61365*exp(17.502*W956/(240.97+W956))/(DI956+DJ956)+DD956)/2)/(1000*0.61365*exp(17.502*W956/(240.97+W956))/(DI956+DJ956)-DD956)</f>
        <v>0</v>
      </c>
      <c r="T956">
        <f>1/((CW956+1)/(Q956/1.6)+1/(R956/1.37)) + CW956/((CW956+1)/(Q956/1.6) + CW956/(R956/1.37))</f>
        <v>0</v>
      </c>
      <c r="U956">
        <f>(CR956*CU956)</f>
        <v>0</v>
      </c>
      <c r="V956">
        <f>(DK956+(U956+2*0.95*5.67E-8*(((DK956+$B$7)+273)^4-(DK956+273)^4)-44100*J956)/(1.84*29.3*R956+8*0.95*5.67E-8*(DK956+273)^3))</f>
        <v>0</v>
      </c>
      <c r="W956">
        <f>($C$7*DL956+$D$7*DM956+$E$7*V956)</f>
        <v>0</v>
      </c>
      <c r="X956">
        <f>0.61365*exp(17.502*W956/(240.97+W956))</f>
        <v>0</v>
      </c>
      <c r="Y956">
        <f>(Z956/AA956*100)</f>
        <v>0</v>
      </c>
      <c r="Z956">
        <f>DD956*(DI956+DJ956)/1000</f>
        <v>0</v>
      </c>
      <c r="AA956">
        <f>0.61365*exp(17.502*DK956/(240.97+DK956))</f>
        <v>0</v>
      </c>
      <c r="AB956">
        <f>(X956-DD956*(DI956+DJ956)/1000)</f>
        <v>0</v>
      </c>
      <c r="AC956">
        <f>(-J956*44100)</f>
        <v>0</v>
      </c>
      <c r="AD956">
        <f>2*29.3*R956*0.92*(DK956-W956)</f>
        <v>0</v>
      </c>
      <c r="AE956">
        <f>2*0.95*5.67E-8*(((DK956+$B$7)+273)^4-(W956+273)^4)</f>
        <v>0</v>
      </c>
      <c r="AF956">
        <f>U956+AE956+AC956+AD956</f>
        <v>0</v>
      </c>
      <c r="AG956">
        <f>DH956*AU956*(DC956-DB956*(1000-AU956*DE956)/(1000-AU956*DD956))/(100*CV956)</f>
        <v>0</v>
      </c>
      <c r="AH956">
        <f>1000*DH956*AU956*(DD956-DE956)/(100*CV956*(1000-AU956*DD956))</f>
        <v>0</v>
      </c>
      <c r="AI956">
        <f>(AJ956 - AK956 - DI956*1E3/(8.314*(DK956+273.15)) * AM956/DH956 * AL956) * DH956/(100*CV956) * (1000 - DE956)/1000</f>
        <v>0</v>
      </c>
      <c r="AJ956">
        <v>1271.739278045454</v>
      </c>
      <c r="AK956">
        <v>1234.327272727272</v>
      </c>
      <c r="AL956">
        <v>3.399357529644112</v>
      </c>
      <c r="AM956">
        <v>65.19830144557284</v>
      </c>
      <c r="AN956">
        <f>(AP956 - AO956 + DI956*1E3/(8.314*(DK956+273.15)) * AR956/DH956 * AQ956) * DH956/(100*CV956) * 1000/(1000 - AP956)</f>
        <v>0</v>
      </c>
      <c r="AO956">
        <v>20.77116298676507</v>
      </c>
      <c r="AP956">
        <v>24.08176666666667</v>
      </c>
      <c r="AQ956">
        <v>0.001954549076009922</v>
      </c>
      <c r="AR956">
        <v>84.68827923057005</v>
      </c>
      <c r="AS956">
        <v>7</v>
      </c>
      <c r="AT956">
        <v>1</v>
      </c>
      <c r="AU956">
        <f>IF(AS956*$H$13&gt;=AW956,1.0,(AW956/(AW956-AS956*$H$13)))</f>
        <v>0</v>
      </c>
      <c r="AV956">
        <f>(AU956-1)*100</f>
        <v>0</v>
      </c>
      <c r="AW956">
        <f>MAX(0,($B$13+$C$13*DP956)/(1+$D$13*DP956)*DI956/(DK956+273)*$E$13)</f>
        <v>0</v>
      </c>
      <c r="AX956" t="s">
        <v>417</v>
      </c>
      <c r="AY956" t="s">
        <v>417</v>
      </c>
      <c r="AZ956">
        <v>0</v>
      </c>
      <c r="BA956">
        <v>0</v>
      </c>
      <c r="BB956">
        <f>1-AZ956/BA956</f>
        <v>0</v>
      </c>
      <c r="BC956">
        <v>0</v>
      </c>
      <c r="BD956" t="s">
        <v>417</v>
      </c>
      <c r="BE956" t="s">
        <v>417</v>
      </c>
      <c r="BF956">
        <v>0</v>
      </c>
      <c r="BG956">
        <v>0</v>
      </c>
      <c r="BH956">
        <f>1-BF956/BG956</f>
        <v>0</v>
      </c>
      <c r="BI956">
        <v>0.5</v>
      </c>
      <c r="BJ956">
        <f>CS956</f>
        <v>0</v>
      </c>
      <c r="BK956">
        <f>L956</f>
        <v>0</v>
      </c>
      <c r="BL956">
        <f>BH956*BI956*BJ956</f>
        <v>0</v>
      </c>
      <c r="BM956">
        <f>(BK956-BC956)/BJ956</f>
        <v>0</v>
      </c>
      <c r="BN956">
        <f>(BA956-BG956)/BG956</f>
        <v>0</v>
      </c>
      <c r="BO956">
        <f>AZ956/(BB956+AZ956/BG956)</f>
        <v>0</v>
      </c>
      <c r="BP956" t="s">
        <v>417</v>
      </c>
      <c r="BQ956">
        <v>0</v>
      </c>
      <c r="BR956">
        <f>IF(BQ956&lt;&gt;0, BQ956, BO956)</f>
        <v>0</v>
      </c>
      <c r="BS956">
        <f>1-BR956/BG956</f>
        <v>0</v>
      </c>
      <c r="BT956">
        <f>(BG956-BF956)/(BG956-BR956)</f>
        <v>0</v>
      </c>
      <c r="BU956">
        <f>(BA956-BG956)/(BA956-BR956)</f>
        <v>0</v>
      </c>
      <c r="BV956">
        <f>(BG956-BF956)/(BG956-AZ956)</f>
        <v>0</v>
      </c>
      <c r="BW956">
        <f>(BA956-BG956)/(BA956-AZ956)</f>
        <v>0</v>
      </c>
      <c r="BX956">
        <f>(BT956*BR956/BF956)</f>
        <v>0</v>
      </c>
      <c r="BY956">
        <f>(1-BX956)</f>
        <v>0</v>
      </c>
      <c r="BZ956">
        <v>1394</v>
      </c>
      <c r="CA956">
        <v>300</v>
      </c>
      <c r="CB956">
        <v>300</v>
      </c>
      <c r="CC956">
        <v>300</v>
      </c>
      <c r="CD956">
        <v>10389.3</v>
      </c>
      <c r="CE956">
        <v>1221.96</v>
      </c>
      <c r="CF956">
        <v>-0.00688733</v>
      </c>
      <c r="CG956">
        <v>0.34</v>
      </c>
      <c r="CH956" t="s">
        <v>417</v>
      </c>
      <c r="CI956" t="s">
        <v>417</v>
      </c>
      <c r="CJ956" t="s">
        <v>417</v>
      </c>
      <c r="CK956" t="s">
        <v>417</v>
      </c>
      <c r="CL956" t="s">
        <v>417</v>
      </c>
      <c r="CM956" t="s">
        <v>417</v>
      </c>
      <c r="CN956" t="s">
        <v>417</v>
      </c>
      <c r="CO956" t="s">
        <v>417</v>
      </c>
      <c r="CP956" t="s">
        <v>417</v>
      </c>
      <c r="CQ956" t="s">
        <v>417</v>
      </c>
      <c r="CR956">
        <f>$B$11*DQ956+$C$11*DR956+$F$11*EC956*(1-EF956)</f>
        <v>0</v>
      </c>
      <c r="CS956">
        <f>CR956*CT956</f>
        <v>0</v>
      </c>
      <c r="CT956">
        <f>($B$11*$D$9+$C$11*$D$9+$F$11*((EP956+EH956)/MAX(EP956+EH956+EQ956, 0.1)*$I$9+EQ956/MAX(EP956+EH956+EQ956, 0.1)*$J$9))/($B$11+$C$11+$F$11)</f>
        <v>0</v>
      </c>
      <c r="CU956">
        <f>($B$11*$K$9+$C$11*$K$9+$F$11*((EP956+EH956)/MAX(EP956+EH956+EQ956, 0.1)*$P$9+EQ956/MAX(EP956+EH956+EQ956, 0.1)*$Q$9))/($B$11+$C$11+$F$11)</f>
        <v>0</v>
      </c>
      <c r="CV956">
        <v>6</v>
      </c>
      <c r="CW956">
        <v>0.5</v>
      </c>
      <c r="CX956" t="s">
        <v>418</v>
      </c>
      <c r="CY956">
        <v>2</v>
      </c>
      <c r="CZ956" t="b">
        <v>1</v>
      </c>
      <c r="DA956">
        <v>1658954816.5</v>
      </c>
      <c r="DB956">
        <v>1181.313703703704</v>
      </c>
      <c r="DC956">
        <v>1229.232592592592</v>
      </c>
      <c r="DD956">
        <v>24.0651962962963</v>
      </c>
      <c r="DE956">
        <v>20.72648518518518</v>
      </c>
      <c r="DF956">
        <v>1185.711111111111</v>
      </c>
      <c r="DG956">
        <v>24.14826296296296</v>
      </c>
      <c r="DH956">
        <v>500.0452222222223</v>
      </c>
      <c r="DI956">
        <v>90.33866666666667</v>
      </c>
      <c r="DJ956">
        <v>0.09996701851851852</v>
      </c>
      <c r="DK956">
        <v>27.22307777777777</v>
      </c>
      <c r="DL956">
        <v>27.57861111111111</v>
      </c>
      <c r="DM956">
        <v>999.9000000000001</v>
      </c>
      <c r="DN956">
        <v>0</v>
      </c>
      <c r="DO956">
        <v>0</v>
      </c>
      <c r="DP956">
        <v>9993.102592592593</v>
      </c>
      <c r="DQ956">
        <v>0</v>
      </c>
      <c r="DR956">
        <v>11.14308518518518</v>
      </c>
      <c r="DS956">
        <v>-47.91970740740741</v>
      </c>
      <c r="DT956">
        <v>1210.442962962963</v>
      </c>
      <c r="DU956">
        <v>1255.250740740741</v>
      </c>
      <c r="DV956">
        <v>3.338722962962964</v>
      </c>
      <c r="DW956">
        <v>1229.232592592592</v>
      </c>
      <c r="DX956">
        <v>20.72648518518518</v>
      </c>
      <c r="DY956">
        <v>2.174018148148148</v>
      </c>
      <c r="DZ956">
        <v>1.872402592592593</v>
      </c>
      <c r="EA956">
        <v>18.77213333333333</v>
      </c>
      <c r="EB956">
        <v>16.40467037037037</v>
      </c>
      <c r="EC956">
        <v>2000.023333333334</v>
      </c>
      <c r="ED956">
        <v>0.9800065555555555</v>
      </c>
      <c r="EE956">
        <v>0.01999344444444444</v>
      </c>
      <c r="EF956">
        <v>0</v>
      </c>
      <c r="EG956">
        <v>594.4958148148148</v>
      </c>
      <c r="EH956">
        <v>5.00097</v>
      </c>
      <c r="EI956">
        <v>11949.16296296296</v>
      </c>
      <c r="EJ956">
        <v>16707.81111111111</v>
      </c>
      <c r="EK956">
        <v>39.208</v>
      </c>
      <c r="EL956">
        <v>39.50918518518519</v>
      </c>
      <c r="EM956">
        <v>39.1847037037037</v>
      </c>
      <c r="EN956">
        <v>39.187</v>
      </c>
      <c r="EO956">
        <v>39.81199999999999</v>
      </c>
      <c r="EP956">
        <v>1955.133333333333</v>
      </c>
      <c r="EQ956">
        <v>39.89000000000001</v>
      </c>
      <c r="ER956">
        <v>0</v>
      </c>
      <c r="ES956">
        <v>5617.799999952316</v>
      </c>
      <c r="ET956">
        <v>0</v>
      </c>
      <c r="EU956">
        <v>594.4907307692308</v>
      </c>
      <c r="EV956">
        <v>-3.394495738795126</v>
      </c>
      <c r="EW956">
        <v>-58.09572643671343</v>
      </c>
      <c r="EX956">
        <v>11949.34230769231</v>
      </c>
      <c r="EY956">
        <v>15</v>
      </c>
      <c r="EZ956">
        <v>1658949246.1</v>
      </c>
      <c r="FA956" t="s">
        <v>1397</v>
      </c>
      <c r="FB956">
        <v>1658949228.6</v>
      </c>
      <c r="FC956">
        <v>1658949246.1</v>
      </c>
      <c r="FD956">
        <v>1</v>
      </c>
      <c r="FE956">
        <v>1.075</v>
      </c>
      <c r="FF956">
        <v>0.018</v>
      </c>
      <c r="FG956">
        <v>-2.327</v>
      </c>
      <c r="FH956">
        <v>-0.178</v>
      </c>
      <c r="FI956">
        <v>420</v>
      </c>
      <c r="FJ956">
        <v>13</v>
      </c>
      <c r="FK956">
        <v>0.09</v>
      </c>
      <c r="FL956">
        <v>0.02</v>
      </c>
      <c r="FM956">
        <v>-47.87376341463415</v>
      </c>
      <c r="FN956">
        <v>-0.6680905923344059</v>
      </c>
      <c r="FO956">
        <v>0.1080157796875578</v>
      </c>
      <c r="FP956">
        <v>0</v>
      </c>
      <c r="FQ956">
        <v>594.616588235294</v>
      </c>
      <c r="FR956">
        <v>-2.07611917914973</v>
      </c>
      <c r="FS956">
        <v>0.3328351577200616</v>
      </c>
      <c r="FT956">
        <v>0</v>
      </c>
      <c r="FU956">
        <v>3.365889756097561</v>
      </c>
      <c r="FV956">
        <v>-0.4373901742160311</v>
      </c>
      <c r="FW956">
        <v>0.04413457272588702</v>
      </c>
      <c r="FX956">
        <v>0</v>
      </c>
      <c r="FY956">
        <v>0</v>
      </c>
      <c r="FZ956">
        <v>3</v>
      </c>
      <c r="GA956" t="s">
        <v>439</v>
      </c>
      <c r="GB956">
        <v>2.98347</v>
      </c>
      <c r="GC956">
        <v>2.71563</v>
      </c>
      <c r="GD956">
        <v>0.194868</v>
      </c>
      <c r="GE956">
        <v>0.197283</v>
      </c>
      <c r="GF956">
        <v>0.107723</v>
      </c>
      <c r="GG956">
        <v>0.0953374</v>
      </c>
      <c r="GH956">
        <v>25542.8</v>
      </c>
      <c r="GI956">
        <v>25563</v>
      </c>
      <c r="GJ956">
        <v>29481.7</v>
      </c>
      <c r="GK956">
        <v>29448.5</v>
      </c>
      <c r="GL956">
        <v>34843.1</v>
      </c>
      <c r="GM956">
        <v>35416.2</v>
      </c>
      <c r="GN956">
        <v>41526.5</v>
      </c>
      <c r="GO956">
        <v>41966.5</v>
      </c>
      <c r="GP956">
        <v>1.93685</v>
      </c>
      <c r="GQ956">
        <v>1.91812</v>
      </c>
      <c r="GR956">
        <v>0.134893</v>
      </c>
      <c r="GS956">
        <v>0</v>
      </c>
      <c r="GT956">
        <v>25.3937</v>
      </c>
      <c r="GU956">
        <v>999.9</v>
      </c>
      <c r="GV956">
        <v>49.8</v>
      </c>
      <c r="GW956">
        <v>31.5</v>
      </c>
      <c r="GX956">
        <v>25.5867</v>
      </c>
      <c r="GY956">
        <v>63.1037</v>
      </c>
      <c r="GZ956">
        <v>33.6939</v>
      </c>
      <c r="HA956">
        <v>1</v>
      </c>
      <c r="HB956">
        <v>-0.09632110000000001</v>
      </c>
      <c r="HC956">
        <v>0.225259</v>
      </c>
      <c r="HD956">
        <v>20.3329</v>
      </c>
      <c r="HE956">
        <v>5.21654</v>
      </c>
      <c r="HF956">
        <v>12.0099</v>
      </c>
      <c r="HG956">
        <v>4.9894</v>
      </c>
      <c r="HH956">
        <v>3.28853</v>
      </c>
      <c r="HI956">
        <v>9999</v>
      </c>
      <c r="HJ956">
        <v>9999</v>
      </c>
      <c r="HK956">
        <v>9999</v>
      </c>
      <c r="HL956">
        <v>158.4</v>
      </c>
      <c r="HM956">
        <v>1.86741</v>
      </c>
      <c r="HN956">
        <v>1.86646</v>
      </c>
      <c r="HO956">
        <v>1.86585</v>
      </c>
      <c r="HP956">
        <v>1.86584</v>
      </c>
      <c r="HQ956">
        <v>1.86768</v>
      </c>
      <c r="HR956">
        <v>1.87012</v>
      </c>
      <c r="HS956">
        <v>1.86877</v>
      </c>
      <c r="HT956">
        <v>1.87026</v>
      </c>
      <c r="HU956">
        <v>0</v>
      </c>
      <c r="HV956">
        <v>0</v>
      </c>
      <c r="HW956">
        <v>0</v>
      </c>
      <c r="HX956">
        <v>0</v>
      </c>
      <c r="HY956" t="s">
        <v>421</v>
      </c>
      <c r="HZ956" t="s">
        <v>422</v>
      </c>
      <c r="IA956" t="s">
        <v>423</v>
      </c>
      <c r="IB956" t="s">
        <v>423</v>
      </c>
      <c r="IC956" t="s">
        <v>423</v>
      </c>
      <c r="ID956" t="s">
        <v>423</v>
      </c>
      <c r="IE956">
        <v>0</v>
      </c>
      <c r="IF956">
        <v>100</v>
      </c>
      <c r="IG956">
        <v>100</v>
      </c>
      <c r="IH956">
        <v>-4.46</v>
      </c>
      <c r="II956">
        <v>-0.083</v>
      </c>
      <c r="IJ956">
        <v>-0.9279119013753974</v>
      </c>
      <c r="IK956">
        <v>-0.003643892653284941</v>
      </c>
      <c r="IL956">
        <v>8.948238347276123E-07</v>
      </c>
      <c r="IM956">
        <v>-2.445980282225029E-10</v>
      </c>
      <c r="IN956">
        <v>-0.1764634167570225</v>
      </c>
      <c r="IO956">
        <v>-0.01042730378795286</v>
      </c>
      <c r="IP956">
        <v>0.00100284695746963</v>
      </c>
      <c r="IQ956">
        <v>-1.701466411570297E-05</v>
      </c>
      <c r="IR956">
        <v>2</v>
      </c>
      <c r="IS956">
        <v>2310</v>
      </c>
      <c r="IT956">
        <v>1</v>
      </c>
      <c r="IU956">
        <v>25</v>
      </c>
      <c r="IV956">
        <v>93.3</v>
      </c>
      <c r="IW956">
        <v>93</v>
      </c>
      <c r="IX956">
        <v>2.5354</v>
      </c>
      <c r="IY956">
        <v>2.1936</v>
      </c>
      <c r="IZ956">
        <v>1.39648</v>
      </c>
      <c r="JA956">
        <v>2.34863</v>
      </c>
      <c r="JB956">
        <v>1.49536</v>
      </c>
      <c r="JC956">
        <v>2.41821</v>
      </c>
      <c r="JD956">
        <v>36.1989</v>
      </c>
      <c r="JE956">
        <v>24.1663</v>
      </c>
      <c r="JF956">
        <v>18</v>
      </c>
      <c r="JG956">
        <v>502.721</v>
      </c>
      <c r="JH956">
        <v>446.711</v>
      </c>
      <c r="JI956">
        <v>25.0003</v>
      </c>
      <c r="JJ956">
        <v>26.199</v>
      </c>
      <c r="JK956">
        <v>30.0002</v>
      </c>
      <c r="JL956">
        <v>26.1609</v>
      </c>
      <c r="JM956">
        <v>26.0988</v>
      </c>
      <c r="JN956">
        <v>50.7281</v>
      </c>
      <c r="JO956">
        <v>23.5416</v>
      </c>
      <c r="JP956">
        <v>72.1058</v>
      </c>
      <c r="JQ956">
        <v>25</v>
      </c>
      <c r="JR956">
        <v>1269.87</v>
      </c>
      <c r="JS956">
        <v>20.837</v>
      </c>
      <c r="JT956">
        <v>100.817</v>
      </c>
      <c r="JU956">
        <v>100.787</v>
      </c>
    </row>
    <row r="957" spans="1:281">
      <c r="A957">
        <v>941</v>
      </c>
      <c r="B957">
        <v>1658954829</v>
      </c>
      <c r="C957">
        <v>13191</v>
      </c>
      <c r="D957" t="s">
        <v>2320</v>
      </c>
      <c r="E957" t="s">
        <v>2321</v>
      </c>
      <c r="F957">
        <v>5</v>
      </c>
      <c r="G957" t="s">
        <v>2169</v>
      </c>
      <c r="H957" t="s">
        <v>416</v>
      </c>
      <c r="I957">
        <v>1658954821.214286</v>
      </c>
      <c r="J957">
        <f>(K957)/1000</f>
        <v>0</v>
      </c>
      <c r="K957">
        <f>IF(CZ957, AN957, AH957)</f>
        <v>0</v>
      </c>
      <c r="L957">
        <f>IF(CZ957, AI957, AG957)</f>
        <v>0</v>
      </c>
      <c r="M957">
        <f>DB957 - IF(AU957&gt;1, L957*CV957*100.0/(AW957*DP957), 0)</f>
        <v>0</v>
      </c>
      <c r="N957">
        <f>((T957-J957/2)*M957-L957)/(T957+J957/2)</f>
        <v>0</v>
      </c>
      <c r="O957">
        <f>N957*(DI957+DJ957)/1000.0</f>
        <v>0</v>
      </c>
      <c r="P957">
        <f>(DB957 - IF(AU957&gt;1, L957*CV957*100.0/(AW957*DP957), 0))*(DI957+DJ957)/1000.0</f>
        <v>0</v>
      </c>
      <c r="Q957">
        <f>2.0/((1/S957-1/R957)+SIGN(S957)*SQRT((1/S957-1/R957)*(1/S957-1/R957) + 4*CW957/((CW957+1)*(CW957+1))*(2*1/S957*1/R957-1/R957*1/R957)))</f>
        <v>0</v>
      </c>
      <c r="R957">
        <f>IF(LEFT(CX957,1)&lt;&gt;"0",IF(LEFT(CX957,1)="1",3.0,CY957),$D$5+$E$5*(DP957*DI957/($K$5*1000))+$F$5*(DP957*DI957/($K$5*1000))*MAX(MIN(CV957,$J$5),$I$5)*MAX(MIN(CV957,$J$5),$I$5)+$G$5*MAX(MIN(CV957,$J$5),$I$5)*(DP957*DI957/($K$5*1000))+$H$5*(DP957*DI957/($K$5*1000))*(DP957*DI957/($K$5*1000)))</f>
        <v>0</v>
      </c>
      <c r="S957">
        <f>J957*(1000-(1000*0.61365*exp(17.502*W957/(240.97+W957))/(DI957+DJ957)+DD957)/2)/(1000*0.61365*exp(17.502*W957/(240.97+W957))/(DI957+DJ957)-DD957)</f>
        <v>0</v>
      </c>
      <c r="T957">
        <f>1/((CW957+1)/(Q957/1.6)+1/(R957/1.37)) + CW957/((CW957+1)/(Q957/1.6) + CW957/(R957/1.37))</f>
        <v>0</v>
      </c>
      <c r="U957">
        <f>(CR957*CU957)</f>
        <v>0</v>
      </c>
      <c r="V957">
        <f>(DK957+(U957+2*0.95*5.67E-8*(((DK957+$B$7)+273)^4-(DK957+273)^4)-44100*J957)/(1.84*29.3*R957+8*0.95*5.67E-8*(DK957+273)^3))</f>
        <v>0</v>
      </c>
      <c r="W957">
        <f>($C$7*DL957+$D$7*DM957+$E$7*V957)</f>
        <v>0</v>
      </c>
      <c r="X957">
        <f>0.61365*exp(17.502*W957/(240.97+W957))</f>
        <v>0</v>
      </c>
      <c r="Y957">
        <f>(Z957/AA957*100)</f>
        <v>0</v>
      </c>
      <c r="Z957">
        <f>DD957*(DI957+DJ957)/1000</f>
        <v>0</v>
      </c>
      <c r="AA957">
        <f>0.61365*exp(17.502*DK957/(240.97+DK957))</f>
        <v>0</v>
      </c>
      <c r="AB957">
        <f>(X957-DD957*(DI957+DJ957)/1000)</f>
        <v>0</v>
      </c>
      <c r="AC957">
        <f>(-J957*44100)</f>
        <v>0</v>
      </c>
      <c r="AD957">
        <f>2*29.3*R957*0.92*(DK957-W957)</f>
        <v>0</v>
      </c>
      <c r="AE957">
        <f>2*0.95*5.67E-8*(((DK957+$B$7)+273)^4-(W957+273)^4)</f>
        <v>0</v>
      </c>
      <c r="AF957">
        <f>U957+AE957+AC957+AD957</f>
        <v>0</v>
      </c>
      <c r="AG957">
        <f>DH957*AU957*(DC957-DB957*(1000-AU957*DE957)/(1000-AU957*DD957))/(100*CV957)</f>
        <v>0</v>
      </c>
      <c r="AH957">
        <f>1000*DH957*AU957*(DD957-DE957)/(100*CV957*(1000-AU957*DD957))</f>
        <v>0</v>
      </c>
      <c r="AI957">
        <f>(AJ957 - AK957 - DI957*1E3/(8.314*(DK957+273.15)) * AM957/DH957 * AL957) * DH957/(100*CV957) * (1000 - DE957)/1000</f>
        <v>0</v>
      </c>
      <c r="AJ957">
        <v>1288.27981839428</v>
      </c>
      <c r="AK957">
        <v>1251.122787878787</v>
      </c>
      <c r="AL957">
        <v>3.348240819847168</v>
      </c>
      <c r="AM957">
        <v>65.19830144557284</v>
      </c>
      <c r="AN957">
        <f>(AP957 - AO957 + DI957*1E3/(8.314*(DK957+273.15)) * AR957/DH957 * AQ957) * DH957/(100*CV957) * 1000/(1000 - AP957)</f>
        <v>0</v>
      </c>
      <c r="AO957">
        <v>20.77602442035223</v>
      </c>
      <c r="AP957">
        <v>24.07684727272726</v>
      </c>
      <c r="AQ957">
        <v>-7.418740188410173E-05</v>
      </c>
      <c r="AR957">
        <v>84.68827923057005</v>
      </c>
      <c r="AS957">
        <v>7</v>
      </c>
      <c r="AT957">
        <v>1</v>
      </c>
      <c r="AU957">
        <f>IF(AS957*$H$13&gt;=AW957,1.0,(AW957/(AW957-AS957*$H$13)))</f>
        <v>0</v>
      </c>
      <c r="AV957">
        <f>(AU957-1)*100</f>
        <v>0</v>
      </c>
      <c r="AW957">
        <f>MAX(0,($B$13+$C$13*DP957)/(1+$D$13*DP957)*DI957/(DK957+273)*$E$13)</f>
        <v>0</v>
      </c>
      <c r="AX957" t="s">
        <v>417</v>
      </c>
      <c r="AY957" t="s">
        <v>417</v>
      </c>
      <c r="AZ957">
        <v>0</v>
      </c>
      <c r="BA957">
        <v>0</v>
      </c>
      <c r="BB957">
        <f>1-AZ957/BA957</f>
        <v>0</v>
      </c>
      <c r="BC957">
        <v>0</v>
      </c>
      <c r="BD957" t="s">
        <v>417</v>
      </c>
      <c r="BE957" t="s">
        <v>417</v>
      </c>
      <c r="BF957">
        <v>0</v>
      </c>
      <c r="BG957">
        <v>0</v>
      </c>
      <c r="BH957">
        <f>1-BF957/BG957</f>
        <v>0</v>
      </c>
      <c r="BI957">
        <v>0.5</v>
      </c>
      <c r="BJ957">
        <f>CS957</f>
        <v>0</v>
      </c>
      <c r="BK957">
        <f>L957</f>
        <v>0</v>
      </c>
      <c r="BL957">
        <f>BH957*BI957*BJ957</f>
        <v>0</v>
      </c>
      <c r="BM957">
        <f>(BK957-BC957)/BJ957</f>
        <v>0</v>
      </c>
      <c r="BN957">
        <f>(BA957-BG957)/BG957</f>
        <v>0</v>
      </c>
      <c r="BO957">
        <f>AZ957/(BB957+AZ957/BG957)</f>
        <v>0</v>
      </c>
      <c r="BP957" t="s">
        <v>417</v>
      </c>
      <c r="BQ957">
        <v>0</v>
      </c>
      <c r="BR957">
        <f>IF(BQ957&lt;&gt;0, BQ957, BO957)</f>
        <v>0</v>
      </c>
      <c r="BS957">
        <f>1-BR957/BG957</f>
        <v>0</v>
      </c>
      <c r="BT957">
        <f>(BG957-BF957)/(BG957-BR957)</f>
        <v>0</v>
      </c>
      <c r="BU957">
        <f>(BA957-BG957)/(BA957-BR957)</f>
        <v>0</v>
      </c>
      <c r="BV957">
        <f>(BG957-BF957)/(BG957-AZ957)</f>
        <v>0</v>
      </c>
      <c r="BW957">
        <f>(BA957-BG957)/(BA957-AZ957)</f>
        <v>0</v>
      </c>
      <c r="BX957">
        <f>(BT957*BR957/BF957)</f>
        <v>0</v>
      </c>
      <c r="BY957">
        <f>(1-BX957)</f>
        <v>0</v>
      </c>
      <c r="BZ957">
        <v>1394</v>
      </c>
      <c r="CA957">
        <v>300</v>
      </c>
      <c r="CB957">
        <v>300</v>
      </c>
      <c r="CC957">
        <v>300</v>
      </c>
      <c r="CD957">
        <v>10389.3</v>
      </c>
      <c r="CE957">
        <v>1221.96</v>
      </c>
      <c r="CF957">
        <v>-0.00688733</v>
      </c>
      <c r="CG957">
        <v>0.34</v>
      </c>
      <c r="CH957" t="s">
        <v>417</v>
      </c>
      <c r="CI957" t="s">
        <v>417</v>
      </c>
      <c r="CJ957" t="s">
        <v>417</v>
      </c>
      <c r="CK957" t="s">
        <v>417</v>
      </c>
      <c r="CL957" t="s">
        <v>417</v>
      </c>
      <c r="CM957" t="s">
        <v>417</v>
      </c>
      <c r="CN957" t="s">
        <v>417</v>
      </c>
      <c r="CO957" t="s">
        <v>417</v>
      </c>
      <c r="CP957" t="s">
        <v>417</v>
      </c>
      <c r="CQ957" t="s">
        <v>417</v>
      </c>
      <c r="CR957">
        <f>$B$11*DQ957+$C$11*DR957+$F$11*EC957*(1-EF957)</f>
        <v>0</v>
      </c>
      <c r="CS957">
        <f>CR957*CT957</f>
        <v>0</v>
      </c>
      <c r="CT957">
        <f>($B$11*$D$9+$C$11*$D$9+$F$11*((EP957+EH957)/MAX(EP957+EH957+EQ957, 0.1)*$I$9+EQ957/MAX(EP957+EH957+EQ957, 0.1)*$J$9))/($B$11+$C$11+$F$11)</f>
        <v>0</v>
      </c>
      <c r="CU957">
        <f>($B$11*$K$9+$C$11*$K$9+$F$11*((EP957+EH957)/MAX(EP957+EH957+EQ957, 0.1)*$P$9+EQ957/MAX(EP957+EH957+EQ957, 0.1)*$Q$9))/($B$11+$C$11+$F$11)</f>
        <v>0</v>
      </c>
      <c r="CV957">
        <v>6</v>
      </c>
      <c r="CW957">
        <v>0.5</v>
      </c>
      <c r="CX957" t="s">
        <v>418</v>
      </c>
      <c r="CY957">
        <v>2</v>
      </c>
      <c r="CZ957" t="b">
        <v>1</v>
      </c>
      <c r="DA957">
        <v>1658954821.214286</v>
      </c>
      <c r="DB957">
        <v>1196.976428571428</v>
      </c>
      <c r="DC957">
        <v>1244.813928571429</v>
      </c>
      <c r="DD957">
        <v>24.07350714285714</v>
      </c>
      <c r="DE957">
        <v>20.75919642857144</v>
      </c>
      <c r="DF957">
        <v>1201.413214285714</v>
      </c>
      <c r="DG957">
        <v>24.15651071428571</v>
      </c>
      <c r="DH957">
        <v>500.0396785714286</v>
      </c>
      <c r="DI957">
        <v>90.33855357142859</v>
      </c>
      <c r="DJ957">
        <v>0.09994400714285713</v>
      </c>
      <c r="DK957">
        <v>27.22374642857142</v>
      </c>
      <c r="DL957">
        <v>27.58589285714286</v>
      </c>
      <c r="DM957">
        <v>999.9000000000002</v>
      </c>
      <c r="DN957">
        <v>0</v>
      </c>
      <c r="DO957">
        <v>0</v>
      </c>
      <c r="DP957">
        <v>9999.581785714285</v>
      </c>
      <c r="DQ957">
        <v>0</v>
      </c>
      <c r="DR957">
        <v>11.13490357142857</v>
      </c>
      <c r="DS957">
        <v>-47.83843571428572</v>
      </c>
      <c r="DT957">
        <v>1226.501428571429</v>
      </c>
      <c r="DU957">
        <v>1271.203214285714</v>
      </c>
      <c r="DV957">
        <v>3.314323571428571</v>
      </c>
      <c r="DW957">
        <v>1244.813928571429</v>
      </c>
      <c r="DX957">
        <v>20.75919642857144</v>
      </c>
      <c r="DY957">
        <v>2.174766071428572</v>
      </c>
      <c r="DZ957">
        <v>1.875355714285714</v>
      </c>
      <c r="EA957">
        <v>18.77763928571428</v>
      </c>
      <c r="EB957">
        <v>16.42945</v>
      </c>
      <c r="EC957">
        <v>2000.025357142857</v>
      </c>
      <c r="ED957">
        <v>0.9800064285714285</v>
      </c>
      <c r="EE957">
        <v>0.01999357142857143</v>
      </c>
      <c r="EF957">
        <v>0</v>
      </c>
      <c r="EG957">
        <v>594.2840357142857</v>
      </c>
      <c r="EH957">
        <v>5.00097</v>
      </c>
      <c r="EI957">
        <v>11944.19285714286</v>
      </c>
      <c r="EJ957">
        <v>16707.83571428571</v>
      </c>
      <c r="EK957">
        <v>39.19375</v>
      </c>
      <c r="EL957">
        <v>39.5</v>
      </c>
      <c r="EM957">
        <v>39.16707142857143</v>
      </c>
      <c r="EN957">
        <v>39.187</v>
      </c>
      <c r="EO957">
        <v>39.80535714285714</v>
      </c>
      <c r="EP957">
        <v>1955.135357142857</v>
      </c>
      <c r="EQ957">
        <v>39.89000000000001</v>
      </c>
      <c r="ER957">
        <v>0</v>
      </c>
      <c r="ES957">
        <v>5623.200000047684</v>
      </c>
      <c r="ET957">
        <v>0</v>
      </c>
      <c r="EU957">
        <v>594.2187600000001</v>
      </c>
      <c r="EV957">
        <v>-3.423384642167929</v>
      </c>
      <c r="EW957">
        <v>-66.92307678146257</v>
      </c>
      <c r="EX957">
        <v>11943.328</v>
      </c>
      <c r="EY957">
        <v>15</v>
      </c>
      <c r="EZ957">
        <v>1658949246.1</v>
      </c>
      <c r="FA957" t="s">
        <v>1397</v>
      </c>
      <c r="FB957">
        <v>1658949228.6</v>
      </c>
      <c r="FC957">
        <v>1658949246.1</v>
      </c>
      <c r="FD957">
        <v>1</v>
      </c>
      <c r="FE957">
        <v>1.075</v>
      </c>
      <c r="FF957">
        <v>0.018</v>
      </c>
      <c r="FG957">
        <v>-2.327</v>
      </c>
      <c r="FH957">
        <v>-0.178</v>
      </c>
      <c r="FI957">
        <v>420</v>
      </c>
      <c r="FJ957">
        <v>13</v>
      </c>
      <c r="FK957">
        <v>0.09</v>
      </c>
      <c r="FL957">
        <v>0.02</v>
      </c>
      <c r="FM957">
        <v>-47.86654634146341</v>
      </c>
      <c r="FN957">
        <v>0.7915400696864193</v>
      </c>
      <c r="FO957">
        <v>0.1182282952752357</v>
      </c>
      <c r="FP957">
        <v>0</v>
      </c>
      <c r="FQ957">
        <v>594.3839999999999</v>
      </c>
      <c r="FR957">
        <v>-2.967211622884776</v>
      </c>
      <c r="FS957">
        <v>0.4022574534095477</v>
      </c>
      <c r="FT957">
        <v>0</v>
      </c>
      <c r="FU957">
        <v>3.331977804878048</v>
      </c>
      <c r="FV957">
        <v>-0.3243650174215983</v>
      </c>
      <c r="FW957">
        <v>0.03472934357193549</v>
      </c>
      <c r="FX957">
        <v>0</v>
      </c>
      <c r="FY957">
        <v>0</v>
      </c>
      <c r="FZ957">
        <v>3</v>
      </c>
      <c r="GA957" t="s">
        <v>439</v>
      </c>
      <c r="GB957">
        <v>2.98369</v>
      </c>
      <c r="GC957">
        <v>2.7158</v>
      </c>
      <c r="GD957">
        <v>0.19652</v>
      </c>
      <c r="GE957">
        <v>0.198869</v>
      </c>
      <c r="GF957">
        <v>0.107709</v>
      </c>
      <c r="GG957">
        <v>0.09540940000000001</v>
      </c>
      <c r="GH957">
        <v>25490.4</v>
      </c>
      <c r="GI957">
        <v>25512.7</v>
      </c>
      <c r="GJ957">
        <v>29481.7</v>
      </c>
      <c r="GK957">
        <v>29448.7</v>
      </c>
      <c r="GL957">
        <v>34843.6</v>
      </c>
      <c r="GM957">
        <v>35413.8</v>
      </c>
      <c r="GN957">
        <v>41526.4</v>
      </c>
      <c r="GO957">
        <v>41967</v>
      </c>
      <c r="GP957">
        <v>1.93687</v>
      </c>
      <c r="GQ957">
        <v>1.91852</v>
      </c>
      <c r="GR957">
        <v>0.134706</v>
      </c>
      <c r="GS957">
        <v>0</v>
      </c>
      <c r="GT957">
        <v>25.3915</v>
      </c>
      <c r="GU957">
        <v>999.9</v>
      </c>
      <c r="GV957">
        <v>49.8</v>
      </c>
      <c r="GW957">
        <v>31.5</v>
      </c>
      <c r="GX957">
        <v>25.5879</v>
      </c>
      <c r="GY957">
        <v>63.1437</v>
      </c>
      <c r="GZ957">
        <v>33.4215</v>
      </c>
      <c r="HA957">
        <v>1</v>
      </c>
      <c r="HB957">
        <v>-0.09621440000000001</v>
      </c>
      <c r="HC957">
        <v>0.227789</v>
      </c>
      <c r="HD957">
        <v>20.3324</v>
      </c>
      <c r="HE957">
        <v>5.21444</v>
      </c>
      <c r="HF957">
        <v>12.0099</v>
      </c>
      <c r="HG957">
        <v>4.98835</v>
      </c>
      <c r="HH957">
        <v>3.2881</v>
      </c>
      <c r="HI957">
        <v>9999</v>
      </c>
      <c r="HJ957">
        <v>9999</v>
      </c>
      <c r="HK957">
        <v>9999</v>
      </c>
      <c r="HL957">
        <v>158.4</v>
      </c>
      <c r="HM957">
        <v>1.86741</v>
      </c>
      <c r="HN957">
        <v>1.86646</v>
      </c>
      <c r="HO957">
        <v>1.86586</v>
      </c>
      <c r="HP957">
        <v>1.86584</v>
      </c>
      <c r="HQ957">
        <v>1.86768</v>
      </c>
      <c r="HR957">
        <v>1.87012</v>
      </c>
      <c r="HS957">
        <v>1.86877</v>
      </c>
      <c r="HT957">
        <v>1.87027</v>
      </c>
      <c r="HU957">
        <v>0</v>
      </c>
      <c r="HV957">
        <v>0</v>
      </c>
      <c r="HW957">
        <v>0</v>
      </c>
      <c r="HX957">
        <v>0</v>
      </c>
      <c r="HY957" t="s">
        <v>421</v>
      </c>
      <c r="HZ957" t="s">
        <v>422</v>
      </c>
      <c r="IA957" t="s">
        <v>423</v>
      </c>
      <c r="IB957" t="s">
        <v>423</v>
      </c>
      <c r="IC957" t="s">
        <v>423</v>
      </c>
      <c r="ID957" t="s">
        <v>423</v>
      </c>
      <c r="IE957">
        <v>0</v>
      </c>
      <c r="IF957">
        <v>100</v>
      </c>
      <c r="IG957">
        <v>100</v>
      </c>
      <c r="IH957">
        <v>-4.51</v>
      </c>
      <c r="II957">
        <v>-0.0829</v>
      </c>
      <c r="IJ957">
        <v>-0.9279119013753974</v>
      </c>
      <c r="IK957">
        <v>-0.003643892653284941</v>
      </c>
      <c r="IL957">
        <v>8.948238347276123E-07</v>
      </c>
      <c r="IM957">
        <v>-2.445980282225029E-10</v>
      </c>
      <c r="IN957">
        <v>-0.1764634167570225</v>
      </c>
      <c r="IO957">
        <v>-0.01042730378795286</v>
      </c>
      <c r="IP957">
        <v>0.00100284695746963</v>
      </c>
      <c r="IQ957">
        <v>-1.701466411570297E-05</v>
      </c>
      <c r="IR957">
        <v>2</v>
      </c>
      <c r="IS957">
        <v>2310</v>
      </c>
      <c r="IT957">
        <v>1</v>
      </c>
      <c r="IU957">
        <v>25</v>
      </c>
      <c r="IV957">
        <v>93.3</v>
      </c>
      <c r="IW957">
        <v>93</v>
      </c>
      <c r="IX957">
        <v>2.56348</v>
      </c>
      <c r="IY957">
        <v>2.1875</v>
      </c>
      <c r="IZ957">
        <v>1.39648</v>
      </c>
      <c r="JA957">
        <v>2.34985</v>
      </c>
      <c r="JB957">
        <v>1.49536</v>
      </c>
      <c r="JC957">
        <v>2.38892</v>
      </c>
      <c r="JD957">
        <v>36.1989</v>
      </c>
      <c r="JE957">
        <v>24.1663</v>
      </c>
      <c r="JF957">
        <v>18</v>
      </c>
      <c r="JG957">
        <v>502.737</v>
      </c>
      <c r="JH957">
        <v>446.959</v>
      </c>
      <c r="JI957">
        <v>25.0004</v>
      </c>
      <c r="JJ957">
        <v>26.2</v>
      </c>
      <c r="JK957">
        <v>30.0001</v>
      </c>
      <c r="JL957">
        <v>26.1609</v>
      </c>
      <c r="JM957">
        <v>26.0992</v>
      </c>
      <c r="JN957">
        <v>51.293</v>
      </c>
      <c r="JO957">
        <v>22.5493</v>
      </c>
      <c r="JP957">
        <v>72.1058</v>
      </c>
      <c r="JQ957">
        <v>25</v>
      </c>
      <c r="JR957">
        <v>1289.92</v>
      </c>
      <c r="JS957">
        <v>21.0786</v>
      </c>
      <c r="JT957">
        <v>100.817</v>
      </c>
      <c r="JU957">
        <v>100.789</v>
      </c>
    </row>
    <row r="958" spans="1:281">
      <c r="A958">
        <v>942</v>
      </c>
      <c r="B958">
        <v>1658954834</v>
      </c>
      <c r="C958">
        <v>13196</v>
      </c>
      <c r="D958" t="s">
        <v>2322</v>
      </c>
      <c r="E958" t="s">
        <v>2323</v>
      </c>
      <c r="F958">
        <v>5</v>
      </c>
      <c r="G958" t="s">
        <v>2169</v>
      </c>
      <c r="H958" t="s">
        <v>416</v>
      </c>
      <c r="I958">
        <v>1658954826.5</v>
      </c>
      <c r="J958">
        <f>(K958)/1000</f>
        <v>0</v>
      </c>
      <c r="K958">
        <f>IF(CZ958, AN958, AH958)</f>
        <v>0</v>
      </c>
      <c r="L958">
        <f>IF(CZ958, AI958, AG958)</f>
        <v>0</v>
      </c>
      <c r="M958">
        <f>DB958 - IF(AU958&gt;1, L958*CV958*100.0/(AW958*DP958), 0)</f>
        <v>0</v>
      </c>
      <c r="N958">
        <f>((T958-J958/2)*M958-L958)/(T958+J958/2)</f>
        <v>0</v>
      </c>
      <c r="O958">
        <f>N958*(DI958+DJ958)/1000.0</f>
        <v>0</v>
      </c>
      <c r="P958">
        <f>(DB958 - IF(AU958&gt;1, L958*CV958*100.0/(AW958*DP958), 0))*(DI958+DJ958)/1000.0</f>
        <v>0</v>
      </c>
      <c r="Q958">
        <f>2.0/((1/S958-1/R958)+SIGN(S958)*SQRT((1/S958-1/R958)*(1/S958-1/R958) + 4*CW958/((CW958+1)*(CW958+1))*(2*1/S958*1/R958-1/R958*1/R958)))</f>
        <v>0</v>
      </c>
      <c r="R958">
        <f>IF(LEFT(CX958,1)&lt;&gt;"0",IF(LEFT(CX958,1)="1",3.0,CY958),$D$5+$E$5*(DP958*DI958/($K$5*1000))+$F$5*(DP958*DI958/($K$5*1000))*MAX(MIN(CV958,$J$5),$I$5)*MAX(MIN(CV958,$J$5),$I$5)+$G$5*MAX(MIN(CV958,$J$5),$I$5)*(DP958*DI958/($K$5*1000))+$H$5*(DP958*DI958/($K$5*1000))*(DP958*DI958/($K$5*1000)))</f>
        <v>0</v>
      </c>
      <c r="S958">
        <f>J958*(1000-(1000*0.61365*exp(17.502*W958/(240.97+W958))/(DI958+DJ958)+DD958)/2)/(1000*0.61365*exp(17.502*W958/(240.97+W958))/(DI958+DJ958)-DD958)</f>
        <v>0</v>
      </c>
      <c r="T958">
        <f>1/((CW958+1)/(Q958/1.6)+1/(R958/1.37)) + CW958/((CW958+1)/(Q958/1.6) + CW958/(R958/1.37))</f>
        <v>0</v>
      </c>
      <c r="U958">
        <f>(CR958*CU958)</f>
        <v>0</v>
      </c>
      <c r="V958">
        <f>(DK958+(U958+2*0.95*5.67E-8*(((DK958+$B$7)+273)^4-(DK958+273)^4)-44100*J958)/(1.84*29.3*R958+8*0.95*5.67E-8*(DK958+273)^3))</f>
        <v>0</v>
      </c>
      <c r="W958">
        <f>($C$7*DL958+$D$7*DM958+$E$7*V958)</f>
        <v>0</v>
      </c>
      <c r="X958">
        <f>0.61365*exp(17.502*W958/(240.97+W958))</f>
        <v>0</v>
      </c>
      <c r="Y958">
        <f>(Z958/AA958*100)</f>
        <v>0</v>
      </c>
      <c r="Z958">
        <f>DD958*(DI958+DJ958)/1000</f>
        <v>0</v>
      </c>
      <c r="AA958">
        <f>0.61365*exp(17.502*DK958/(240.97+DK958))</f>
        <v>0</v>
      </c>
      <c r="AB958">
        <f>(X958-DD958*(DI958+DJ958)/1000)</f>
        <v>0</v>
      </c>
      <c r="AC958">
        <f>(-J958*44100)</f>
        <v>0</v>
      </c>
      <c r="AD958">
        <f>2*29.3*R958*0.92*(DK958-W958)</f>
        <v>0</v>
      </c>
      <c r="AE958">
        <f>2*0.95*5.67E-8*(((DK958+$B$7)+273)^4-(W958+273)^4)</f>
        <v>0</v>
      </c>
      <c r="AF958">
        <f>U958+AE958+AC958+AD958</f>
        <v>0</v>
      </c>
      <c r="AG958">
        <f>DH958*AU958*(DC958-DB958*(1000-AU958*DE958)/(1000-AU958*DD958))/(100*CV958)</f>
        <v>0</v>
      </c>
      <c r="AH958">
        <f>1000*DH958*AU958*(DD958-DE958)/(100*CV958*(1000-AU958*DD958))</f>
        <v>0</v>
      </c>
      <c r="AI958">
        <f>(AJ958 - AK958 - DI958*1E3/(8.314*(DK958+273.15)) * AM958/DH958 * AL958) * DH958/(100*CV958) * (1000 - DE958)/1000</f>
        <v>0</v>
      </c>
      <c r="AJ958">
        <v>1304.940364107327</v>
      </c>
      <c r="AK958">
        <v>1267.880909090909</v>
      </c>
      <c r="AL958">
        <v>3.322121833842842</v>
      </c>
      <c r="AM958">
        <v>65.19830144557284</v>
      </c>
      <c r="AN958">
        <f>(AP958 - AO958 + DI958*1E3/(8.314*(DK958+273.15)) * AR958/DH958 * AQ958) * DH958/(100*CV958) * 1000/(1000 - AP958)</f>
        <v>0</v>
      </c>
      <c r="AO958">
        <v>20.83669959773598</v>
      </c>
      <c r="AP958">
        <v>24.08739454545455</v>
      </c>
      <c r="AQ958">
        <v>-9.257753539443499E-05</v>
      </c>
      <c r="AR958">
        <v>84.68827923057005</v>
      </c>
      <c r="AS958">
        <v>7</v>
      </c>
      <c r="AT958">
        <v>1</v>
      </c>
      <c r="AU958">
        <f>IF(AS958*$H$13&gt;=AW958,1.0,(AW958/(AW958-AS958*$H$13)))</f>
        <v>0</v>
      </c>
      <c r="AV958">
        <f>(AU958-1)*100</f>
        <v>0</v>
      </c>
      <c r="AW958">
        <f>MAX(0,($B$13+$C$13*DP958)/(1+$D$13*DP958)*DI958/(DK958+273)*$E$13)</f>
        <v>0</v>
      </c>
      <c r="AX958" t="s">
        <v>417</v>
      </c>
      <c r="AY958" t="s">
        <v>417</v>
      </c>
      <c r="AZ958">
        <v>0</v>
      </c>
      <c r="BA958">
        <v>0</v>
      </c>
      <c r="BB958">
        <f>1-AZ958/BA958</f>
        <v>0</v>
      </c>
      <c r="BC958">
        <v>0</v>
      </c>
      <c r="BD958" t="s">
        <v>417</v>
      </c>
      <c r="BE958" t="s">
        <v>417</v>
      </c>
      <c r="BF958">
        <v>0</v>
      </c>
      <c r="BG958">
        <v>0</v>
      </c>
      <c r="BH958">
        <f>1-BF958/BG958</f>
        <v>0</v>
      </c>
      <c r="BI958">
        <v>0.5</v>
      </c>
      <c r="BJ958">
        <f>CS958</f>
        <v>0</v>
      </c>
      <c r="BK958">
        <f>L958</f>
        <v>0</v>
      </c>
      <c r="BL958">
        <f>BH958*BI958*BJ958</f>
        <v>0</v>
      </c>
      <c r="BM958">
        <f>(BK958-BC958)/BJ958</f>
        <v>0</v>
      </c>
      <c r="BN958">
        <f>(BA958-BG958)/BG958</f>
        <v>0</v>
      </c>
      <c r="BO958">
        <f>AZ958/(BB958+AZ958/BG958)</f>
        <v>0</v>
      </c>
      <c r="BP958" t="s">
        <v>417</v>
      </c>
      <c r="BQ958">
        <v>0</v>
      </c>
      <c r="BR958">
        <f>IF(BQ958&lt;&gt;0, BQ958, BO958)</f>
        <v>0</v>
      </c>
      <c r="BS958">
        <f>1-BR958/BG958</f>
        <v>0</v>
      </c>
      <c r="BT958">
        <f>(BG958-BF958)/(BG958-BR958)</f>
        <v>0</v>
      </c>
      <c r="BU958">
        <f>(BA958-BG958)/(BA958-BR958)</f>
        <v>0</v>
      </c>
      <c r="BV958">
        <f>(BG958-BF958)/(BG958-AZ958)</f>
        <v>0</v>
      </c>
      <c r="BW958">
        <f>(BA958-BG958)/(BA958-AZ958)</f>
        <v>0</v>
      </c>
      <c r="BX958">
        <f>(BT958*BR958/BF958)</f>
        <v>0</v>
      </c>
      <c r="BY958">
        <f>(1-BX958)</f>
        <v>0</v>
      </c>
      <c r="BZ958">
        <v>1394</v>
      </c>
      <c r="CA958">
        <v>300</v>
      </c>
      <c r="CB958">
        <v>300</v>
      </c>
      <c r="CC958">
        <v>300</v>
      </c>
      <c r="CD958">
        <v>10389.3</v>
      </c>
      <c r="CE958">
        <v>1221.96</v>
      </c>
      <c r="CF958">
        <v>-0.00688733</v>
      </c>
      <c r="CG958">
        <v>0.34</v>
      </c>
      <c r="CH958" t="s">
        <v>417</v>
      </c>
      <c r="CI958" t="s">
        <v>417</v>
      </c>
      <c r="CJ958" t="s">
        <v>417</v>
      </c>
      <c r="CK958" t="s">
        <v>417</v>
      </c>
      <c r="CL958" t="s">
        <v>417</v>
      </c>
      <c r="CM958" t="s">
        <v>417</v>
      </c>
      <c r="CN958" t="s">
        <v>417</v>
      </c>
      <c r="CO958" t="s">
        <v>417</v>
      </c>
      <c r="CP958" t="s">
        <v>417</v>
      </c>
      <c r="CQ958" t="s">
        <v>417</v>
      </c>
      <c r="CR958">
        <f>$B$11*DQ958+$C$11*DR958+$F$11*EC958*(1-EF958)</f>
        <v>0</v>
      </c>
      <c r="CS958">
        <f>CR958*CT958</f>
        <v>0</v>
      </c>
      <c r="CT958">
        <f>($B$11*$D$9+$C$11*$D$9+$F$11*((EP958+EH958)/MAX(EP958+EH958+EQ958, 0.1)*$I$9+EQ958/MAX(EP958+EH958+EQ958, 0.1)*$J$9))/($B$11+$C$11+$F$11)</f>
        <v>0</v>
      </c>
      <c r="CU958">
        <f>($B$11*$K$9+$C$11*$K$9+$F$11*((EP958+EH958)/MAX(EP958+EH958+EQ958, 0.1)*$P$9+EQ958/MAX(EP958+EH958+EQ958, 0.1)*$Q$9))/($B$11+$C$11+$F$11)</f>
        <v>0</v>
      </c>
      <c r="CV958">
        <v>6</v>
      </c>
      <c r="CW958">
        <v>0.5</v>
      </c>
      <c r="CX958" t="s">
        <v>418</v>
      </c>
      <c r="CY958">
        <v>2</v>
      </c>
      <c r="CZ958" t="b">
        <v>1</v>
      </c>
      <c r="DA958">
        <v>1658954826.5</v>
      </c>
      <c r="DB958">
        <v>1214.437037037037</v>
      </c>
      <c r="DC958">
        <v>1262.171481481481</v>
      </c>
      <c r="DD958">
        <v>24.07964444444444</v>
      </c>
      <c r="DE958">
        <v>20.80647777777778</v>
      </c>
      <c r="DF958">
        <v>1218.918518518519</v>
      </c>
      <c r="DG958">
        <v>24.1626</v>
      </c>
      <c r="DH958">
        <v>500.0473703703703</v>
      </c>
      <c r="DI958">
        <v>90.33810740740739</v>
      </c>
      <c r="DJ958">
        <v>0.09998422222222221</v>
      </c>
      <c r="DK958">
        <v>27.22414444444444</v>
      </c>
      <c r="DL958">
        <v>27.59535555555556</v>
      </c>
      <c r="DM958">
        <v>999.9000000000001</v>
      </c>
      <c r="DN958">
        <v>0</v>
      </c>
      <c r="DO958">
        <v>0</v>
      </c>
      <c r="DP958">
        <v>10001.62074074074</v>
      </c>
      <c r="DQ958">
        <v>0</v>
      </c>
      <c r="DR958">
        <v>11.14209259259259</v>
      </c>
      <c r="DS958">
        <v>-47.73454444444443</v>
      </c>
      <c r="DT958">
        <v>1244.401111111111</v>
      </c>
      <c r="DU958">
        <v>1288.990740740741</v>
      </c>
      <c r="DV958">
        <v>3.273178148148148</v>
      </c>
      <c r="DW958">
        <v>1262.171481481481</v>
      </c>
      <c r="DX958">
        <v>20.80647777777778</v>
      </c>
      <c r="DY958">
        <v>2.17530962962963</v>
      </c>
      <c r="DZ958">
        <v>1.879617777777778</v>
      </c>
      <c r="EA958">
        <v>18.78163333333333</v>
      </c>
      <c r="EB958">
        <v>16.46508888888889</v>
      </c>
      <c r="EC958">
        <v>2000.006296296297</v>
      </c>
      <c r="ED958">
        <v>0.9800061111111111</v>
      </c>
      <c r="EE958">
        <v>0.01999388888888889</v>
      </c>
      <c r="EF958">
        <v>0</v>
      </c>
      <c r="EG958">
        <v>594.0611851851853</v>
      </c>
      <c r="EH958">
        <v>5.00097</v>
      </c>
      <c r="EI958">
        <v>11938.10740740741</v>
      </c>
      <c r="EJ958">
        <v>16707.67037037037</v>
      </c>
      <c r="EK958">
        <v>39.187</v>
      </c>
      <c r="EL958">
        <v>39.5</v>
      </c>
      <c r="EM958">
        <v>39.14566666666666</v>
      </c>
      <c r="EN958">
        <v>39.187</v>
      </c>
      <c r="EO958">
        <v>39.78444444444444</v>
      </c>
      <c r="EP958">
        <v>1955.116296296296</v>
      </c>
      <c r="EQ958">
        <v>39.89000000000001</v>
      </c>
      <c r="ER958">
        <v>0</v>
      </c>
      <c r="ES958">
        <v>5628</v>
      </c>
      <c r="ET958">
        <v>0</v>
      </c>
      <c r="EU958">
        <v>594.01404</v>
      </c>
      <c r="EV958">
        <v>-2.65653847957179</v>
      </c>
      <c r="EW958">
        <v>-69.22307691209103</v>
      </c>
      <c r="EX958">
        <v>11937.86</v>
      </c>
      <c r="EY958">
        <v>15</v>
      </c>
      <c r="EZ958">
        <v>1658949246.1</v>
      </c>
      <c r="FA958" t="s">
        <v>1397</v>
      </c>
      <c r="FB958">
        <v>1658949228.6</v>
      </c>
      <c r="FC958">
        <v>1658949246.1</v>
      </c>
      <c r="FD958">
        <v>1</v>
      </c>
      <c r="FE958">
        <v>1.075</v>
      </c>
      <c r="FF958">
        <v>0.018</v>
      </c>
      <c r="FG958">
        <v>-2.327</v>
      </c>
      <c r="FH958">
        <v>-0.178</v>
      </c>
      <c r="FI958">
        <v>420</v>
      </c>
      <c r="FJ958">
        <v>13</v>
      </c>
      <c r="FK958">
        <v>0.09</v>
      </c>
      <c r="FL958">
        <v>0.02</v>
      </c>
      <c r="FM958">
        <v>-47.77436829268293</v>
      </c>
      <c r="FN958">
        <v>1.277433449477284</v>
      </c>
      <c r="FO958">
        <v>0.1726484761349466</v>
      </c>
      <c r="FP958">
        <v>0</v>
      </c>
      <c r="FQ958">
        <v>594.1723823529411</v>
      </c>
      <c r="FR958">
        <v>-2.771749439964024</v>
      </c>
      <c r="FS958">
        <v>0.4007144365861784</v>
      </c>
      <c r="FT958">
        <v>0</v>
      </c>
      <c r="FU958">
        <v>3.302569756097561</v>
      </c>
      <c r="FV958">
        <v>-0.3938437630662016</v>
      </c>
      <c r="FW958">
        <v>0.04364036073758287</v>
      </c>
      <c r="FX958">
        <v>0</v>
      </c>
      <c r="FY958">
        <v>0</v>
      </c>
      <c r="FZ958">
        <v>3</v>
      </c>
      <c r="GA958" t="s">
        <v>439</v>
      </c>
      <c r="GB958">
        <v>2.98376</v>
      </c>
      <c r="GC958">
        <v>2.71557</v>
      </c>
      <c r="GD958">
        <v>0.198148</v>
      </c>
      <c r="GE958">
        <v>0.200506</v>
      </c>
      <c r="GF958">
        <v>0.107748</v>
      </c>
      <c r="GG958">
        <v>0.09588149999999999</v>
      </c>
      <c r="GH958">
        <v>25438.8</v>
      </c>
      <c r="GI958">
        <v>25460.6</v>
      </c>
      <c r="GJ958">
        <v>29481.7</v>
      </c>
      <c r="GK958">
        <v>29448.7</v>
      </c>
      <c r="GL958">
        <v>34841.7</v>
      </c>
      <c r="GM958">
        <v>35394.9</v>
      </c>
      <c r="GN958">
        <v>41525.9</v>
      </c>
      <c r="GO958">
        <v>41966.9</v>
      </c>
      <c r="GP958">
        <v>1.93685</v>
      </c>
      <c r="GQ958">
        <v>1.9187</v>
      </c>
      <c r="GR958">
        <v>0.134856</v>
      </c>
      <c r="GS958">
        <v>0</v>
      </c>
      <c r="GT958">
        <v>25.3894</v>
      </c>
      <c r="GU958">
        <v>999.9</v>
      </c>
      <c r="GV958">
        <v>49.8</v>
      </c>
      <c r="GW958">
        <v>31.5</v>
      </c>
      <c r="GX958">
        <v>25.5882</v>
      </c>
      <c r="GY958">
        <v>62.9737</v>
      </c>
      <c r="GZ958">
        <v>33.2372</v>
      </c>
      <c r="HA958">
        <v>1</v>
      </c>
      <c r="HB958">
        <v>-0.0962551</v>
      </c>
      <c r="HC958">
        <v>0.228696</v>
      </c>
      <c r="HD958">
        <v>20.3327</v>
      </c>
      <c r="HE958">
        <v>5.21564</v>
      </c>
      <c r="HF958">
        <v>12.0099</v>
      </c>
      <c r="HG958">
        <v>4.9886</v>
      </c>
      <c r="HH958">
        <v>3.28848</v>
      </c>
      <c r="HI958">
        <v>9999</v>
      </c>
      <c r="HJ958">
        <v>9999</v>
      </c>
      <c r="HK958">
        <v>9999</v>
      </c>
      <c r="HL958">
        <v>158.4</v>
      </c>
      <c r="HM958">
        <v>1.86739</v>
      </c>
      <c r="HN958">
        <v>1.86646</v>
      </c>
      <c r="HO958">
        <v>1.86586</v>
      </c>
      <c r="HP958">
        <v>1.86584</v>
      </c>
      <c r="HQ958">
        <v>1.86768</v>
      </c>
      <c r="HR958">
        <v>1.87012</v>
      </c>
      <c r="HS958">
        <v>1.86877</v>
      </c>
      <c r="HT958">
        <v>1.87026</v>
      </c>
      <c r="HU958">
        <v>0</v>
      </c>
      <c r="HV958">
        <v>0</v>
      </c>
      <c r="HW958">
        <v>0</v>
      </c>
      <c r="HX958">
        <v>0</v>
      </c>
      <c r="HY958" t="s">
        <v>421</v>
      </c>
      <c r="HZ958" t="s">
        <v>422</v>
      </c>
      <c r="IA958" t="s">
        <v>423</v>
      </c>
      <c r="IB958" t="s">
        <v>423</v>
      </c>
      <c r="IC958" t="s">
        <v>423</v>
      </c>
      <c r="ID958" t="s">
        <v>423</v>
      </c>
      <c r="IE958">
        <v>0</v>
      </c>
      <c r="IF958">
        <v>100</v>
      </c>
      <c r="IG958">
        <v>100</v>
      </c>
      <c r="IH958">
        <v>-4.54</v>
      </c>
      <c r="II958">
        <v>-0.0828</v>
      </c>
      <c r="IJ958">
        <v>-0.9279119013753974</v>
      </c>
      <c r="IK958">
        <v>-0.003643892653284941</v>
      </c>
      <c r="IL958">
        <v>8.948238347276123E-07</v>
      </c>
      <c r="IM958">
        <v>-2.445980282225029E-10</v>
      </c>
      <c r="IN958">
        <v>-0.1764634167570225</v>
      </c>
      <c r="IO958">
        <v>-0.01042730378795286</v>
      </c>
      <c r="IP958">
        <v>0.00100284695746963</v>
      </c>
      <c r="IQ958">
        <v>-1.701466411570297E-05</v>
      </c>
      <c r="IR958">
        <v>2</v>
      </c>
      <c r="IS958">
        <v>2310</v>
      </c>
      <c r="IT958">
        <v>1</v>
      </c>
      <c r="IU958">
        <v>25</v>
      </c>
      <c r="IV958">
        <v>93.40000000000001</v>
      </c>
      <c r="IW958">
        <v>93.09999999999999</v>
      </c>
      <c r="IX958">
        <v>2.58911</v>
      </c>
      <c r="IY958">
        <v>2.19971</v>
      </c>
      <c r="IZ958">
        <v>1.39648</v>
      </c>
      <c r="JA958">
        <v>2.34863</v>
      </c>
      <c r="JB958">
        <v>1.49536</v>
      </c>
      <c r="JC958">
        <v>2.29736</v>
      </c>
      <c r="JD958">
        <v>36.1989</v>
      </c>
      <c r="JE958">
        <v>24.1575</v>
      </c>
      <c r="JF958">
        <v>18</v>
      </c>
      <c r="JG958">
        <v>502.725</v>
      </c>
      <c r="JH958">
        <v>447.08</v>
      </c>
      <c r="JI958">
        <v>25.0003</v>
      </c>
      <c r="JJ958">
        <v>26.2</v>
      </c>
      <c r="JK958">
        <v>30.0002</v>
      </c>
      <c r="JL958">
        <v>26.1614</v>
      </c>
      <c r="JM958">
        <v>26.101</v>
      </c>
      <c r="JN958">
        <v>51.8132</v>
      </c>
      <c r="JO958">
        <v>22.257</v>
      </c>
      <c r="JP958">
        <v>72.1058</v>
      </c>
      <c r="JQ958">
        <v>25</v>
      </c>
      <c r="JR958">
        <v>1303.28</v>
      </c>
      <c r="JS958">
        <v>21.1597</v>
      </c>
      <c r="JT958">
        <v>100.816</v>
      </c>
      <c r="JU958">
        <v>100.788</v>
      </c>
    </row>
    <row r="959" spans="1:281">
      <c r="A959">
        <v>943</v>
      </c>
      <c r="B959">
        <v>1658954839</v>
      </c>
      <c r="C959">
        <v>13201</v>
      </c>
      <c r="D959" t="s">
        <v>2324</v>
      </c>
      <c r="E959" t="s">
        <v>2325</v>
      </c>
      <c r="F959">
        <v>5</v>
      </c>
      <c r="G959" t="s">
        <v>2169</v>
      </c>
      <c r="H959" t="s">
        <v>416</v>
      </c>
      <c r="I959">
        <v>1658954831.214286</v>
      </c>
      <c r="J959">
        <f>(K959)/1000</f>
        <v>0</v>
      </c>
      <c r="K959">
        <f>IF(CZ959, AN959, AH959)</f>
        <v>0</v>
      </c>
      <c r="L959">
        <f>IF(CZ959, AI959, AG959)</f>
        <v>0</v>
      </c>
      <c r="M959">
        <f>DB959 - IF(AU959&gt;1, L959*CV959*100.0/(AW959*DP959), 0)</f>
        <v>0</v>
      </c>
      <c r="N959">
        <f>((T959-J959/2)*M959-L959)/(T959+J959/2)</f>
        <v>0</v>
      </c>
      <c r="O959">
        <f>N959*(DI959+DJ959)/1000.0</f>
        <v>0</v>
      </c>
      <c r="P959">
        <f>(DB959 - IF(AU959&gt;1, L959*CV959*100.0/(AW959*DP959), 0))*(DI959+DJ959)/1000.0</f>
        <v>0</v>
      </c>
      <c r="Q959">
        <f>2.0/((1/S959-1/R959)+SIGN(S959)*SQRT((1/S959-1/R959)*(1/S959-1/R959) + 4*CW959/((CW959+1)*(CW959+1))*(2*1/S959*1/R959-1/R959*1/R959)))</f>
        <v>0</v>
      </c>
      <c r="R959">
        <f>IF(LEFT(CX959,1)&lt;&gt;"0",IF(LEFT(CX959,1)="1",3.0,CY959),$D$5+$E$5*(DP959*DI959/($K$5*1000))+$F$5*(DP959*DI959/($K$5*1000))*MAX(MIN(CV959,$J$5),$I$5)*MAX(MIN(CV959,$J$5),$I$5)+$G$5*MAX(MIN(CV959,$J$5),$I$5)*(DP959*DI959/($K$5*1000))+$H$5*(DP959*DI959/($K$5*1000))*(DP959*DI959/($K$5*1000)))</f>
        <v>0</v>
      </c>
      <c r="S959">
        <f>J959*(1000-(1000*0.61365*exp(17.502*W959/(240.97+W959))/(DI959+DJ959)+DD959)/2)/(1000*0.61365*exp(17.502*W959/(240.97+W959))/(DI959+DJ959)-DD959)</f>
        <v>0</v>
      </c>
      <c r="T959">
        <f>1/((CW959+1)/(Q959/1.6)+1/(R959/1.37)) + CW959/((CW959+1)/(Q959/1.6) + CW959/(R959/1.37))</f>
        <v>0</v>
      </c>
      <c r="U959">
        <f>(CR959*CU959)</f>
        <v>0</v>
      </c>
      <c r="V959">
        <f>(DK959+(U959+2*0.95*5.67E-8*(((DK959+$B$7)+273)^4-(DK959+273)^4)-44100*J959)/(1.84*29.3*R959+8*0.95*5.67E-8*(DK959+273)^3))</f>
        <v>0</v>
      </c>
      <c r="W959">
        <f>($C$7*DL959+$D$7*DM959+$E$7*V959)</f>
        <v>0</v>
      </c>
      <c r="X959">
        <f>0.61365*exp(17.502*W959/(240.97+W959))</f>
        <v>0</v>
      </c>
      <c r="Y959">
        <f>(Z959/AA959*100)</f>
        <v>0</v>
      </c>
      <c r="Z959">
        <f>DD959*(DI959+DJ959)/1000</f>
        <v>0</v>
      </c>
      <c r="AA959">
        <f>0.61365*exp(17.502*DK959/(240.97+DK959))</f>
        <v>0</v>
      </c>
      <c r="AB959">
        <f>(X959-DD959*(DI959+DJ959)/1000)</f>
        <v>0</v>
      </c>
      <c r="AC959">
        <f>(-J959*44100)</f>
        <v>0</v>
      </c>
      <c r="AD959">
        <f>2*29.3*R959*0.92*(DK959-W959)</f>
        <v>0</v>
      </c>
      <c r="AE959">
        <f>2*0.95*5.67E-8*(((DK959+$B$7)+273)^4-(W959+273)^4)</f>
        <v>0</v>
      </c>
      <c r="AF959">
        <f>U959+AE959+AC959+AD959</f>
        <v>0</v>
      </c>
      <c r="AG959">
        <f>DH959*AU959*(DC959-DB959*(1000-AU959*DE959)/(1000-AU959*DD959))/(100*CV959)</f>
        <v>0</v>
      </c>
      <c r="AH959">
        <f>1000*DH959*AU959*(DD959-DE959)/(100*CV959*(1000-AU959*DD959))</f>
        <v>0</v>
      </c>
      <c r="AI959">
        <f>(AJ959 - AK959 - DI959*1E3/(8.314*(DK959+273.15)) * AM959/DH959 * AL959) * DH959/(100*CV959) * (1000 - DE959)/1000</f>
        <v>0</v>
      </c>
      <c r="AJ959">
        <v>1323.064581840325</v>
      </c>
      <c r="AK959">
        <v>1285.237939393939</v>
      </c>
      <c r="AL959">
        <v>3.498669133417681</v>
      </c>
      <c r="AM959">
        <v>65.19830144557284</v>
      </c>
      <c r="AN959">
        <f>(AP959 - AO959 + DI959*1E3/(8.314*(DK959+273.15)) * AR959/DH959 * AQ959) * DH959/(100*CV959) * 1000/(1000 - AP959)</f>
        <v>0</v>
      </c>
      <c r="AO959">
        <v>20.98882405789057</v>
      </c>
      <c r="AP959">
        <v>24.13861515151514</v>
      </c>
      <c r="AQ959">
        <v>0.009595856043029297</v>
      </c>
      <c r="AR959">
        <v>84.68827923057005</v>
      </c>
      <c r="AS959">
        <v>7</v>
      </c>
      <c r="AT959">
        <v>1</v>
      </c>
      <c r="AU959">
        <f>IF(AS959*$H$13&gt;=AW959,1.0,(AW959/(AW959-AS959*$H$13)))</f>
        <v>0</v>
      </c>
      <c r="AV959">
        <f>(AU959-1)*100</f>
        <v>0</v>
      </c>
      <c r="AW959">
        <f>MAX(0,($B$13+$C$13*DP959)/(1+$D$13*DP959)*DI959/(DK959+273)*$E$13)</f>
        <v>0</v>
      </c>
      <c r="AX959" t="s">
        <v>417</v>
      </c>
      <c r="AY959" t="s">
        <v>417</v>
      </c>
      <c r="AZ959">
        <v>0</v>
      </c>
      <c r="BA959">
        <v>0</v>
      </c>
      <c r="BB959">
        <f>1-AZ959/BA959</f>
        <v>0</v>
      </c>
      <c r="BC959">
        <v>0</v>
      </c>
      <c r="BD959" t="s">
        <v>417</v>
      </c>
      <c r="BE959" t="s">
        <v>417</v>
      </c>
      <c r="BF959">
        <v>0</v>
      </c>
      <c r="BG959">
        <v>0</v>
      </c>
      <c r="BH959">
        <f>1-BF959/BG959</f>
        <v>0</v>
      </c>
      <c r="BI959">
        <v>0.5</v>
      </c>
      <c r="BJ959">
        <f>CS959</f>
        <v>0</v>
      </c>
      <c r="BK959">
        <f>L959</f>
        <v>0</v>
      </c>
      <c r="BL959">
        <f>BH959*BI959*BJ959</f>
        <v>0</v>
      </c>
      <c r="BM959">
        <f>(BK959-BC959)/BJ959</f>
        <v>0</v>
      </c>
      <c r="BN959">
        <f>(BA959-BG959)/BG959</f>
        <v>0</v>
      </c>
      <c r="BO959">
        <f>AZ959/(BB959+AZ959/BG959)</f>
        <v>0</v>
      </c>
      <c r="BP959" t="s">
        <v>417</v>
      </c>
      <c r="BQ959">
        <v>0</v>
      </c>
      <c r="BR959">
        <f>IF(BQ959&lt;&gt;0, BQ959, BO959)</f>
        <v>0</v>
      </c>
      <c r="BS959">
        <f>1-BR959/BG959</f>
        <v>0</v>
      </c>
      <c r="BT959">
        <f>(BG959-BF959)/(BG959-BR959)</f>
        <v>0</v>
      </c>
      <c r="BU959">
        <f>(BA959-BG959)/(BA959-BR959)</f>
        <v>0</v>
      </c>
      <c r="BV959">
        <f>(BG959-BF959)/(BG959-AZ959)</f>
        <v>0</v>
      </c>
      <c r="BW959">
        <f>(BA959-BG959)/(BA959-AZ959)</f>
        <v>0</v>
      </c>
      <c r="BX959">
        <f>(BT959*BR959/BF959)</f>
        <v>0</v>
      </c>
      <c r="BY959">
        <f>(1-BX959)</f>
        <v>0</v>
      </c>
      <c r="BZ959">
        <v>1394</v>
      </c>
      <c r="CA959">
        <v>300</v>
      </c>
      <c r="CB959">
        <v>300</v>
      </c>
      <c r="CC959">
        <v>300</v>
      </c>
      <c r="CD959">
        <v>10389.3</v>
      </c>
      <c r="CE959">
        <v>1221.96</v>
      </c>
      <c r="CF959">
        <v>-0.00688733</v>
      </c>
      <c r="CG959">
        <v>0.34</v>
      </c>
      <c r="CH959" t="s">
        <v>417</v>
      </c>
      <c r="CI959" t="s">
        <v>417</v>
      </c>
      <c r="CJ959" t="s">
        <v>417</v>
      </c>
      <c r="CK959" t="s">
        <v>417</v>
      </c>
      <c r="CL959" t="s">
        <v>417</v>
      </c>
      <c r="CM959" t="s">
        <v>417</v>
      </c>
      <c r="CN959" t="s">
        <v>417</v>
      </c>
      <c r="CO959" t="s">
        <v>417</v>
      </c>
      <c r="CP959" t="s">
        <v>417</v>
      </c>
      <c r="CQ959" t="s">
        <v>417</v>
      </c>
      <c r="CR959">
        <f>$B$11*DQ959+$C$11*DR959+$F$11*EC959*(1-EF959)</f>
        <v>0</v>
      </c>
      <c r="CS959">
        <f>CR959*CT959</f>
        <v>0</v>
      </c>
      <c r="CT959">
        <f>($B$11*$D$9+$C$11*$D$9+$F$11*((EP959+EH959)/MAX(EP959+EH959+EQ959, 0.1)*$I$9+EQ959/MAX(EP959+EH959+EQ959, 0.1)*$J$9))/($B$11+$C$11+$F$11)</f>
        <v>0</v>
      </c>
      <c r="CU959">
        <f>($B$11*$K$9+$C$11*$K$9+$F$11*((EP959+EH959)/MAX(EP959+EH959+EQ959, 0.1)*$P$9+EQ959/MAX(EP959+EH959+EQ959, 0.1)*$Q$9))/($B$11+$C$11+$F$11)</f>
        <v>0</v>
      </c>
      <c r="CV959">
        <v>6</v>
      </c>
      <c r="CW959">
        <v>0.5</v>
      </c>
      <c r="CX959" t="s">
        <v>418</v>
      </c>
      <c r="CY959">
        <v>2</v>
      </c>
      <c r="CZ959" t="b">
        <v>1</v>
      </c>
      <c r="DA959">
        <v>1658954831.214286</v>
      </c>
      <c r="DB959">
        <v>1229.976785714286</v>
      </c>
      <c r="DC959">
        <v>1277.857857142857</v>
      </c>
      <c r="DD959">
        <v>24.09147857142857</v>
      </c>
      <c r="DE959">
        <v>20.88040000000001</v>
      </c>
      <c r="DF959">
        <v>1234.498571428571</v>
      </c>
      <c r="DG959">
        <v>24.17433928571429</v>
      </c>
      <c r="DH959">
        <v>500.05375</v>
      </c>
      <c r="DI959">
        <v>90.33777499999999</v>
      </c>
      <c r="DJ959">
        <v>0.0999996857142857</v>
      </c>
      <c r="DK959">
        <v>27.22723928571428</v>
      </c>
      <c r="DL959">
        <v>27.59601785714286</v>
      </c>
      <c r="DM959">
        <v>999.9000000000002</v>
      </c>
      <c r="DN959">
        <v>0</v>
      </c>
      <c r="DO959">
        <v>0</v>
      </c>
      <c r="DP959">
        <v>10001.34107142857</v>
      </c>
      <c r="DQ959">
        <v>0</v>
      </c>
      <c r="DR959">
        <v>11.15116071428571</v>
      </c>
      <c r="DS959">
        <v>-47.88090357142858</v>
      </c>
      <c r="DT959">
        <v>1260.339642857143</v>
      </c>
      <c r="DU959">
        <v>1305.109642857143</v>
      </c>
      <c r="DV959">
        <v>3.211083571428571</v>
      </c>
      <c r="DW959">
        <v>1277.857857142857</v>
      </c>
      <c r="DX959">
        <v>20.88040000000001</v>
      </c>
      <c r="DY959">
        <v>2.176370357142857</v>
      </c>
      <c r="DZ959">
        <v>1.886288571428572</v>
      </c>
      <c r="EA959">
        <v>18.78942142857143</v>
      </c>
      <c r="EB959">
        <v>16.52066428571429</v>
      </c>
      <c r="EC959">
        <v>2000.001071428572</v>
      </c>
      <c r="ED959">
        <v>0.980006</v>
      </c>
      <c r="EE959">
        <v>0.019994</v>
      </c>
      <c r="EF959">
        <v>0</v>
      </c>
      <c r="EG959">
        <v>593.7596071428571</v>
      </c>
      <c r="EH959">
        <v>5.00097</v>
      </c>
      <c r="EI959">
        <v>11932.51428571429</v>
      </c>
      <c r="EJ959">
        <v>16707.625</v>
      </c>
      <c r="EK959">
        <v>39.18478571428572</v>
      </c>
      <c r="EL959">
        <v>39.5</v>
      </c>
      <c r="EM959">
        <v>39.12721428571428</v>
      </c>
      <c r="EN959">
        <v>39.187</v>
      </c>
      <c r="EO959">
        <v>39.7655</v>
      </c>
      <c r="EP959">
        <v>1955.111071428571</v>
      </c>
      <c r="EQ959">
        <v>39.89000000000001</v>
      </c>
      <c r="ER959">
        <v>0</v>
      </c>
      <c r="ES959">
        <v>5632.799999952316</v>
      </c>
      <c r="ET959">
        <v>0</v>
      </c>
      <c r="EU959">
        <v>593.7216000000001</v>
      </c>
      <c r="EV959">
        <v>-3.560769234130824</v>
      </c>
      <c r="EW959">
        <v>-71.25384603640057</v>
      </c>
      <c r="EX959">
        <v>11932.16</v>
      </c>
      <c r="EY959">
        <v>15</v>
      </c>
      <c r="EZ959">
        <v>1658949246.1</v>
      </c>
      <c r="FA959" t="s">
        <v>1397</v>
      </c>
      <c r="FB959">
        <v>1658949228.6</v>
      </c>
      <c r="FC959">
        <v>1658949246.1</v>
      </c>
      <c r="FD959">
        <v>1</v>
      </c>
      <c r="FE959">
        <v>1.075</v>
      </c>
      <c r="FF959">
        <v>0.018</v>
      </c>
      <c r="FG959">
        <v>-2.327</v>
      </c>
      <c r="FH959">
        <v>-0.178</v>
      </c>
      <c r="FI959">
        <v>420</v>
      </c>
      <c r="FJ959">
        <v>13</v>
      </c>
      <c r="FK959">
        <v>0.09</v>
      </c>
      <c r="FL959">
        <v>0.02</v>
      </c>
      <c r="FM959">
        <v>-47.889525</v>
      </c>
      <c r="FN959">
        <v>-1.21904915572227</v>
      </c>
      <c r="FO959">
        <v>0.3156534949513469</v>
      </c>
      <c r="FP959">
        <v>0</v>
      </c>
      <c r="FQ959">
        <v>593.9022647058824</v>
      </c>
      <c r="FR959">
        <v>-3.231703594077387</v>
      </c>
      <c r="FS959">
        <v>0.4255257169821211</v>
      </c>
      <c r="FT959">
        <v>0</v>
      </c>
      <c r="FU959">
        <v>3.240163250000001</v>
      </c>
      <c r="FV959">
        <v>-0.7501775234521609</v>
      </c>
      <c r="FW959">
        <v>0.07884988422272728</v>
      </c>
      <c r="FX959">
        <v>0</v>
      </c>
      <c r="FY959">
        <v>0</v>
      </c>
      <c r="FZ959">
        <v>3</v>
      </c>
      <c r="GA959" t="s">
        <v>439</v>
      </c>
      <c r="GB959">
        <v>2.98358</v>
      </c>
      <c r="GC959">
        <v>2.71565</v>
      </c>
      <c r="GD959">
        <v>0.19982</v>
      </c>
      <c r="GE959">
        <v>0.202111</v>
      </c>
      <c r="GF959">
        <v>0.107913</v>
      </c>
      <c r="GG959">
        <v>0.09622169999999999</v>
      </c>
      <c r="GH959">
        <v>25385.2</v>
      </c>
      <c r="GI959">
        <v>25409.5</v>
      </c>
      <c r="GJ959">
        <v>29481.1</v>
      </c>
      <c r="GK959">
        <v>29448.7</v>
      </c>
      <c r="GL959">
        <v>34834.6</v>
      </c>
      <c r="GM959">
        <v>35381.4</v>
      </c>
      <c r="GN959">
        <v>41525.2</v>
      </c>
      <c r="GO959">
        <v>41966.9</v>
      </c>
      <c r="GP959">
        <v>1.93683</v>
      </c>
      <c r="GQ959">
        <v>1.91875</v>
      </c>
      <c r="GR959">
        <v>0.135228</v>
      </c>
      <c r="GS959">
        <v>0</v>
      </c>
      <c r="GT959">
        <v>25.3878</v>
      </c>
      <c r="GU959">
        <v>999.9</v>
      </c>
      <c r="GV959">
        <v>49.8</v>
      </c>
      <c r="GW959">
        <v>31.5</v>
      </c>
      <c r="GX959">
        <v>25.5887</v>
      </c>
      <c r="GY959">
        <v>62.9537</v>
      </c>
      <c r="GZ959">
        <v>33.7059</v>
      </c>
      <c r="HA959">
        <v>1</v>
      </c>
      <c r="HB959">
        <v>-0.0961992</v>
      </c>
      <c r="HC959">
        <v>0.230044</v>
      </c>
      <c r="HD959">
        <v>20.3328</v>
      </c>
      <c r="HE959">
        <v>5.21639</v>
      </c>
      <c r="HF959">
        <v>12.0099</v>
      </c>
      <c r="HG959">
        <v>4.98905</v>
      </c>
      <c r="HH959">
        <v>3.28842</v>
      </c>
      <c r="HI959">
        <v>9999</v>
      </c>
      <c r="HJ959">
        <v>9999</v>
      </c>
      <c r="HK959">
        <v>9999</v>
      </c>
      <c r="HL959">
        <v>158.4</v>
      </c>
      <c r="HM959">
        <v>1.86743</v>
      </c>
      <c r="HN959">
        <v>1.86646</v>
      </c>
      <c r="HO959">
        <v>1.86585</v>
      </c>
      <c r="HP959">
        <v>1.86583</v>
      </c>
      <c r="HQ959">
        <v>1.86768</v>
      </c>
      <c r="HR959">
        <v>1.87013</v>
      </c>
      <c r="HS959">
        <v>1.86878</v>
      </c>
      <c r="HT959">
        <v>1.87027</v>
      </c>
      <c r="HU959">
        <v>0</v>
      </c>
      <c r="HV959">
        <v>0</v>
      </c>
      <c r="HW959">
        <v>0</v>
      </c>
      <c r="HX959">
        <v>0</v>
      </c>
      <c r="HY959" t="s">
        <v>421</v>
      </c>
      <c r="HZ959" t="s">
        <v>422</v>
      </c>
      <c r="IA959" t="s">
        <v>423</v>
      </c>
      <c r="IB959" t="s">
        <v>423</v>
      </c>
      <c r="IC959" t="s">
        <v>423</v>
      </c>
      <c r="ID959" t="s">
        <v>423</v>
      </c>
      <c r="IE959">
        <v>0</v>
      </c>
      <c r="IF959">
        <v>100</v>
      </c>
      <c r="IG959">
        <v>100</v>
      </c>
      <c r="IH959">
        <v>-4.59</v>
      </c>
      <c r="II959">
        <v>-0.0824</v>
      </c>
      <c r="IJ959">
        <v>-0.9279119013753974</v>
      </c>
      <c r="IK959">
        <v>-0.003643892653284941</v>
      </c>
      <c r="IL959">
        <v>8.948238347276123E-07</v>
      </c>
      <c r="IM959">
        <v>-2.445980282225029E-10</v>
      </c>
      <c r="IN959">
        <v>-0.1764634167570225</v>
      </c>
      <c r="IO959">
        <v>-0.01042730378795286</v>
      </c>
      <c r="IP959">
        <v>0.00100284695746963</v>
      </c>
      <c r="IQ959">
        <v>-1.701466411570297E-05</v>
      </c>
      <c r="IR959">
        <v>2</v>
      </c>
      <c r="IS959">
        <v>2310</v>
      </c>
      <c r="IT959">
        <v>1</v>
      </c>
      <c r="IU959">
        <v>25</v>
      </c>
      <c r="IV959">
        <v>93.5</v>
      </c>
      <c r="IW959">
        <v>93.2</v>
      </c>
      <c r="IX959">
        <v>2.61597</v>
      </c>
      <c r="IY959">
        <v>2.18872</v>
      </c>
      <c r="IZ959">
        <v>1.39648</v>
      </c>
      <c r="JA959">
        <v>2.34741</v>
      </c>
      <c r="JB959">
        <v>1.49536</v>
      </c>
      <c r="JC959">
        <v>2.41333</v>
      </c>
      <c r="JD959">
        <v>36.1989</v>
      </c>
      <c r="JE959">
        <v>24.1663</v>
      </c>
      <c r="JF959">
        <v>18</v>
      </c>
      <c r="JG959">
        <v>502.724</v>
      </c>
      <c r="JH959">
        <v>447.126</v>
      </c>
      <c r="JI959">
        <v>25.0002</v>
      </c>
      <c r="JJ959">
        <v>26.2023</v>
      </c>
      <c r="JK959">
        <v>30.0001</v>
      </c>
      <c r="JL959">
        <v>26.1631</v>
      </c>
      <c r="JM959">
        <v>26.103</v>
      </c>
      <c r="JN959">
        <v>52.3434</v>
      </c>
      <c r="JO959">
        <v>21.9829</v>
      </c>
      <c r="JP959">
        <v>72.1058</v>
      </c>
      <c r="JQ959">
        <v>25</v>
      </c>
      <c r="JR959">
        <v>1323.38</v>
      </c>
      <c r="JS959">
        <v>21.1969</v>
      </c>
      <c r="JT959">
        <v>100.814</v>
      </c>
      <c r="JU959">
        <v>100.788</v>
      </c>
    </row>
    <row r="960" spans="1:281">
      <c r="A960">
        <v>944</v>
      </c>
      <c r="B960">
        <v>1658954844</v>
      </c>
      <c r="C960">
        <v>13206</v>
      </c>
      <c r="D960" t="s">
        <v>2326</v>
      </c>
      <c r="E960" t="s">
        <v>2327</v>
      </c>
      <c r="F960">
        <v>5</v>
      </c>
      <c r="G960" t="s">
        <v>2169</v>
      </c>
      <c r="H960" t="s">
        <v>416</v>
      </c>
      <c r="I960">
        <v>1658954836.5</v>
      </c>
      <c r="J960">
        <f>(K960)/1000</f>
        <v>0</v>
      </c>
      <c r="K960">
        <f>IF(CZ960, AN960, AH960)</f>
        <v>0</v>
      </c>
      <c r="L960">
        <f>IF(CZ960, AI960, AG960)</f>
        <v>0</v>
      </c>
      <c r="M960">
        <f>DB960 - IF(AU960&gt;1, L960*CV960*100.0/(AW960*DP960), 0)</f>
        <v>0</v>
      </c>
      <c r="N960">
        <f>((T960-J960/2)*M960-L960)/(T960+J960/2)</f>
        <v>0</v>
      </c>
      <c r="O960">
        <f>N960*(DI960+DJ960)/1000.0</f>
        <v>0</v>
      </c>
      <c r="P960">
        <f>(DB960 - IF(AU960&gt;1, L960*CV960*100.0/(AW960*DP960), 0))*(DI960+DJ960)/1000.0</f>
        <v>0</v>
      </c>
      <c r="Q960">
        <f>2.0/((1/S960-1/R960)+SIGN(S960)*SQRT((1/S960-1/R960)*(1/S960-1/R960) + 4*CW960/((CW960+1)*(CW960+1))*(2*1/S960*1/R960-1/R960*1/R960)))</f>
        <v>0</v>
      </c>
      <c r="R960">
        <f>IF(LEFT(CX960,1)&lt;&gt;"0",IF(LEFT(CX960,1)="1",3.0,CY960),$D$5+$E$5*(DP960*DI960/($K$5*1000))+$F$5*(DP960*DI960/($K$5*1000))*MAX(MIN(CV960,$J$5),$I$5)*MAX(MIN(CV960,$J$5),$I$5)+$G$5*MAX(MIN(CV960,$J$5),$I$5)*(DP960*DI960/($K$5*1000))+$H$5*(DP960*DI960/($K$5*1000))*(DP960*DI960/($K$5*1000)))</f>
        <v>0</v>
      </c>
      <c r="S960">
        <f>J960*(1000-(1000*0.61365*exp(17.502*W960/(240.97+W960))/(DI960+DJ960)+DD960)/2)/(1000*0.61365*exp(17.502*W960/(240.97+W960))/(DI960+DJ960)-DD960)</f>
        <v>0</v>
      </c>
      <c r="T960">
        <f>1/((CW960+1)/(Q960/1.6)+1/(R960/1.37)) + CW960/((CW960+1)/(Q960/1.6) + CW960/(R960/1.37))</f>
        <v>0</v>
      </c>
      <c r="U960">
        <f>(CR960*CU960)</f>
        <v>0</v>
      </c>
      <c r="V960">
        <f>(DK960+(U960+2*0.95*5.67E-8*(((DK960+$B$7)+273)^4-(DK960+273)^4)-44100*J960)/(1.84*29.3*R960+8*0.95*5.67E-8*(DK960+273)^3))</f>
        <v>0</v>
      </c>
      <c r="W960">
        <f>($C$7*DL960+$D$7*DM960+$E$7*V960)</f>
        <v>0</v>
      </c>
      <c r="X960">
        <f>0.61365*exp(17.502*W960/(240.97+W960))</f>
        <v>0</v>
      </c>
      <c r="Y960">
        <f>(Z960/AA960*100)</f>
        <v>0</v>
      </c>
      <c r="Z960">
        <f>DD960*(DI960+DJ960)/1000</f>
        <v>0</v>
      </c>
      <c r="AA960">
        <f>0.61365*exp(17.502*DK960/(240.97+DK960))</f>
        <v>0</v>
      </c>
      <c r="AB960">
        <f>(X960-DD960*(DI960+DJ960)/1000)</f>
        <v>0</v>
      </c>
      <c r="AC960">
        <f>(-J960*44100)</f>
        <v>0</v>
      </c>
      <c r="AD960">
        <f>2*29.3*R960*0.92*(DK960-W960)</f>
        <v>0</v>
      </c>
      <c r="AE960">
        <f>2*0.95*5.67E-8*(((DK960+$B$7)+273)^4-(W960+273)^4)</f>
        <v>0</v>
      </c>
      <c r="AF960">
        <f>U960+AE960+AC960+AD960</f>
        <v>0</v>
      </c>
      <c r="AG960">
        <f>DH960*AU960*(DC960-DB960*(1000-AU960*DE960)/(1000-AU960*DD960))/(100*CV960)</f>
        <v>0</v>
      </c>
      <c r="AH960">
        <f>1000*DH960*AU960*(DD960-DE960)/(100*CV960*(1000-AU960*DD960))</f>
        <v>0</v>
      </c>
      <c r="AI960">
        <f>(AJ960 - AK960 - DI960*1E3/(8.314*(DK960+273.15)) * AM960/DH960 * AL960) * DH960/(100*CV960) * (1000 - DE960)/1000</f>
        <v>0</v>
      </c>
      <c r="AJ960">
        <v>1339.273916268744</v>
      </c>
      <c r="AK960">
        <v>1302.132848484848</v>
      </c>
      <c r="AL960">
        <v>3.355133124766713</v>
      </c>
      <c r="AM960">
        <v>65.19830144557284</v>
      </c>
      <c r="AN960">
        <f>(AP960 - AO960 + DI960*1E3/(8.314*(DK960+273.15)) * AR960/DH960 * AQ960) * DH960/(100*CV960) * 1000/(1000 - AP960)</f>
        <v>0</v>
      </c>
      <c r="AO960">
        <v>21.08323695640734</v>
      </c>
      <c r="AP960">
        <v>24.18656363636365</v>
      </c>
      <c r="AQ960">
        <v>0.0106306164667443</v>
      </c>
      <c r="AR960">
        <v>84.68827923057005</v>
      </c>
      <c r="AS960">
        <v>7</v>
      </c>
      <c r="AT960">
        <v>1</v>
      </c>
      <c r="AU960">
        <f>IF(AS960*$H$13&gt;=AW960,1.0,(AW960/(AW960-AS960*$H$13)))</f>
        <v>0</v>
      </c>
      <c r="AV960">
        <f>(AU960-1)*100</f>
        <v>0</v>
      </c>
      <c r="AW960">
        <f>MAX(0,($B$13+$C$13*DP960)/(1+$D$13*DP960)*DI960/(DK960+273)*$E$13)</f>
        <v>0</v>
      </c>
      <c r="AX960" t="s">
        <v>417</v>
      </c>
      <c r="AY960" t="s">
        <v>417</v>
      </c>
      <c r="AZ960">
        <v>0</v>
      </c>
      <c r="BA960">
        <v>0</v>
      </c>
      <c r="BB960">
        <f>1-AZ960/BA960</f>
        <v>0</v>
      </c>
      <c r="BC960">
        <v>0</v>
      </c>
      <c r="BD960" t="s">
        <v>417</v>
      </c>
      <c r="BE960" t="s">
        <v>417</v>
      </c>
      <c r="BF960">
        <v>0</v>
      </c>
      <c r="BG960">
        <v>0</v>
      </c>
      <c r="BH960">
        <f>1-BF960/BG960</f>
        <v>0</v>
      </c>
      <c r="BI960">
        <v>0.5</v>
      </c>
      <c r="BJ960">
        <f>CS960</f>
        <v>0</v>
      </c>
      <c r="BK960">
        <f>L960</f>
        <v>0</v>
      </c>
      <c r="BL960">
        <f>BH960*BI960*BJ960</f>
        <v>0</v>
      </c>
      <c r="BM960">
        <f>(BK960-BC960)/BJ960</f>
        <v>0</v>
      </c>
      <c r="BN960">
        <f>(BA960-BG960)/BG960</f>
        <v>0</v>
      </c>
      <c r="BO960">
        <f>AZ960/(BB960+AZ960/BG960)</f>
        <v>0</v>
      </c>
      <c r="BP960" t="s">
        <v>417</v>
      </c>
      <c r="BQ960">
        <v>0</v>
      </c>
      <c r="BR960">
        <f>IF(BQ960&lt;&gt;0, BQ960, BO960)</f>
        <v>0</v>
      </c>
      <c r="BS960">
        <f>1-BR960/BG960</f>
        <v>0</v>
      </c>
      <c r="BT960">
        <f>(BG960-BF960)/(BG960-BR960)</f>
        <v>0</v>
      </c>
      <c r="BU960">
        <f>(BA960-BG960)/(BA960-BR960)</f>
        <v>0</v>
      </c>
      <c r="BV960">
        <f>(BG960-BF960)/(BG960-AZ960)</f>
        <v>0</v>
      </c>
      <c r="BW960">
        <f>(BA960-BG960)/(BA960-AZ960)</f>
        <v>0</v>
      </c>
      <c r="BX960">
        <f>(BT960*BR960/BF960)</f>
        <v>0</v>
      </c>
      <c r="BY960">
        <f>(1-BX960)</f>
        <v>0</v>
      </c>
      <c r="BZ960">
        <v>1394</v>
      </c>
      <c r="CA960">
        <v>300</v>
      </c>
      <c r="CB960">
        <v>300</v>
      </c>
      <c r="CC960">
        <v>300</v>
      </c>
      <c r="CD960">
        <v>10389.3</v>
      </c>
      <c r="CE960">
        <v>1221.96</v>
      </c>
      <c r="CF960">
        <v>-0.00688733</v>
      </c>
      <c r="CG960">
        <v>0.34</v>
      </c>
      <c r="CH960" t="s">
        <v>417</v>
      </c>
      <c r="CI960" t="s">
        <v>417</v>
      </c>
      <c r="CJ960" t="s">
        <v>417</v>
      </c>
      <c r="CK960" t="s">
        <v>417</v>
      </c>
      <c r="CL960" t="s">
        <v>417</v>
      </c>
      <c r="CM960" t="s">
        <v>417</v>
      </c>
      <c r="CN960" t="s">
        <v>417</v>
      </c>
      <c r="CO960" t="s">
        <v>417</v>
      </c>
      <c r="CP960" t="s">
        <v>417</v>
      </c>
      <c r="CQ960" t="s">
        <v>417</v>
      </c>
      <c r="CR960">
        <f>$B$11*DQ960+$C$11*DR960+$F$11*EC960*(1-EF960)</f>
        <v>0</v>
      </c>
      <c r="CS960">
        <f>CR960*CT960</f>
        <v>0</v>
      </c>
      <c r="CT960">
        <f>($B$11*$D$9+$C$11*$D$9+$F$11*((EP960+EH960)/MAX(EP960+EH960+EQ960, 0.1)*$I$9+EQ960/MAX(EP960+EH960+EQ960, 0.1)*$J$9))/($B$11+$C$11+$F$11)</f>
        <v>0</v>
      </c>
      <c r="CU960">
        <f>($B$11*$K$9+$C$11*$K$9+$F$11*((EP960+EH960)/MAX(EP960+EH960+EQ960, 0.1)*$P$9+EQ960/MAX(EP960+EH960+EQ960, 0.1)*$Q$9))/($B$11+$C$11+$F$11)</f>
        <v>0</v>
      </c>
      <c r="CV960">
        <v>6</v>
      </c>
      <c r="CW960">
        <v>0.5</v>
      </c>
      <c r="CX960" t="s">
        <v>418</v>
      </c>
      <c r="CY960">
        <v>2</v>
      </c>
      <c r="CZ960" t="b">
        <v>1</v>
      </c>
      <c r="DA960">
        <v>1658954836.5</v>
      </c>
      <c r="DB960">
        <v>1247.467777777778</v>
      </c>
      <c r="DC960">
        <v>1295.319259259259</v>
      </c>
      <c r="DD960">
        <v>24.12122962962963</v>
      </c>
      <c r="DE960">
        <v>20.98943333333333</v>
      </c>
      <c r="DF960">
        <v>1252.034444444444</v>
      </c>
      <c r="DG960">
        <v>24.20384074074074</v>
      </c>
      <c r="DH960">
        <v>500.0616296296297</v>
      </c>
      <c r="DI960">
        <v>90.33763333333334</v>
      </c>
      <c r="DJ960">
        <v>0.1000383444444444</v>
      </c>
      <c r="DK960">
        <v>27.22705555555556</v>
      </c>
      <c r="DL960">
        <v>27.59588888888889</v>
      </c>
      <c r="DM960">
        <v>999.9000000000001</v>
      </c>
      <c r="DN960">
        <v>0</v>
      </c>
      <c r="DO960">
        <v>0</v>
      </c>
      <c r="DP960">
        <v>10002.56333333333</v>
      </c>
      <c r="DQ960">
        <v>0</v>
      </c>
      <c r="DR960">
        <v>11.16843333333333</v>
      </c>
      <c r="DS960">
        <v>-47.85175555555556</v>
      </c>
      <c r="DT960">
        <v>1278.301851851852</v>
      </c>
      <c r="DU960">
        <v>1323.091851851852</v>
      </c>
      <c r="DV960">
        <v>3.131795555555556</v>
      </c>
      <c r="DW960">
        <v>1295.319259259259</v>
      </c>
      <c r="DX960">
        <v>20.98943333333333</v>
      </c>
      <c r="DY960">
        <v>2.179054074074074</v>
      </c>
      <c r="DZ960">
        <v>1.896135185185185</v>
      </c>
      <c r="EA960">
        <v>18.80912592592593</v>
      </c>
      <c r="EB960">
        <v>16.60253333333333</v>
      </c>
      <c r="EC960">
        <v>2000.016296296296</v>
      </c>
      <c r="ED960">
        <v>0.980006</v>
      </c>
      <c r="EE960">
        <v>0.019994</v>
      </c>
      <c r="EF960">
        <v>0</v>
      </c>
      <c r="EG960">
        <v>593.4260740740741</v>
      </c>
      <c r="EH960">
        <v>5.00097</v>
      </c>
      <c r="EI960">
        <v>11926.18518518518</v>
      </c>
      <c r="EJ960">
        <v>16707.75185185185</v>
      </c>
      <c r="EK960">
        <v>39.17322222222223</v>
      </c>
      <c r="EL960">
        <v>39.48366666666666</v>
      </c>
      <c r="EM960">
        <v>39.125</v>
      </c>
      <c r="EN960">
        <v>39.187</v>
      </c>
      <c r="EO960">
        <v>39.75</v>
      </c>
      <c r="EP960">
        <v>1955.126296296296</v>
      </c>
      <c r="EQ960">
        <v>39.89000000000001</v>
      </c>
      <c r="ER960">
        <v>0</v>
      </c>
      <c r="ES960">
        <v>5638.200000047684</v>
      </c>
      <c r="ET960">
        <v>0</v>
      </c>
      <c r="EU960">
        <v>593.3908461538462</v>
      </c>
      <c r="EV960">
        <v>-3.873846160679684</v>
      </c>
      <c r="EW960">
        <v>-74.83418802828471</v>
      </c>
      <c r="EX960">
        <v>11926.00384615385</v>
      </c>
      <c r="EY960">
        <v>15</v>
      </c>
      <c r="EZ960">
        <v>1658949246.1</v>
      </c>
      <c r="FA960" t="s">
        <v>1397</v>
      </c>
      <c r="FB960">
        <v>1658949228.6</v>
      </c>
      <c r="FC960">
        <v>1658949246.1</v>
      </c>
      <c r="FD960">
        <v>1</v>
      </c>
      <c r="FE960">
        <v>1.075</v>
      </c>
      <c r="FF960">
        <v>0.018</v>
      </c>
      <c r="FG960">
        <v>-2.327</v>
      </c>
      <c r="FH960">
        <v>-0.178</v>
      </c>
      <c r="FI960">
        <v>420</v>
      </c>
      <c r="FJ960">
        <v>13</v>
      </c>
      <c r="FK960">
        <v>0.09</v>
      </c>
      <c r="FL960">
        <v>0.02</v>
      </c>
      <c r="FM960">
        <v>-47.81709268292683</v>
      </c>
      <c r="FN960">
        <v>-0.5815714285713974</v>
      </c>
      <c r="FO960">
        <v>0.3363588598942909</v>
      </c>
      <c r="FP960">
        <v>0</v>
      </c>
      <c r="FQ960">
        <v>593.5764705882353</v>
      </c>
      <c r="FR960">
        <v>-3.540045841705439</v>
      </c>
      <c r="FS960">
        <v>0.4427413423137364</v>
      </c>
      <c r="FT960">
        <v>0</v>
      </c>
      <c r="FU960">
        <v>3.18014</v>
      </c>
      <c r="FV960">
        <v>-0.914429059233452</v>
      </c>
      <c r="FW960">
        <v>0.09267777592939697</v>
      </c>
      <c r="FX960">
        <v>0</v>
      </c>
      <c r="FY960">
        <v>0</v>
      </c>
      <c r="FZ960">
        <v>3</v>
      </c>
      <c r="GA960" t="s">
        <v>439</v>
      </c>
      <c r="GB960">
        <v>2.98357</v>
      </c>
      <c r="GC960">
        <v>2.71558</v>
      </c>
      <c r="GD960">
        <v>0.201441</v>
      </c>
      <c r="GE960">
        <v>0.203662</v>
      </c>
      <c r="GF960">
        <v>0.108058</v>
      </c>
      <c r="GG960">
        <v>0.0964506</v>
      </c>
      <c r="GH960">
        <v>25334</v>
      </c>
      <c r="GI960">
        <v>25360</v>
      </c>
      <c r="GJ960">
        <v>29481.3</v>
      </c>
      <c r="GK960">
        <v>29448.6</v>
      </c>
      <c r="GL960">
        <v>34829.2</v>
      </c>
      <c r="GM960">
        <v>35372.2</v>
      </c>
      <c r="GN960">
        <v>41525.7</v>
      </c>
      <c r="GO960">
        <v>41966.9</v>
      </c>
      <c r="GP960">
        <v>1.9369</v>
      </c>
      <c r="GQ960">
        <v>1.9189</v>
      </c>
      <c r="GR960">
        <v>0.134781</v>
      </c>
      <c r="GS960">
        <v>0</v>
      </c>
      <c r="GT960">
        <v>25.3862</v>
      </c>
      <c r="GU960">
        <v>999.9</v>
      </c>
      <c r="GV960">
        <v>49.8</v>
      </c>
      <c r="GW960">
        <v>31.5</v>
      </c>
      <c r="GX960">
        <v>25.5882</v>
      </c>
      <c r="GY960">
        <v>62.6337</v>
      </c>
      <c r="GZ960">
        <v>33.4175</v>
      </c>
      <c r="HA960">
        <v>1</v>
      </c>
      <c r="HB960">
        <v>-0.09606199999999999</v>
      </c>
      <c r="HC960">
        <v>0.230754</v>
      </c>
      <c r="HD960">
        <v>20.3327</v>
      </c>
      <c r="HE960">
        <v>5.21639</v>
      </c>
      <c r="HF960">
        <v>12.0099</v>
      </c>
      <c r="HG960">
        <v>4.98925</v>
      </c>
      <c r="HH960">
        <v>3.28848</v>
      </c>
      <c r="HI960">
        <v>9999</v>
      </c>
      <c r="HJ960">
        <v>9999</v>
      </c>
      <c r="HK960">
        <v>9999</v>
      </c>
      <c r="HL960">
        <v>158.4</v>
      </c>
      <c r="HM960">
        <v>1.86741</v>
      </c>
      <c r="HN960">
        <v>1.86646</v>
      </c>
      <c r="HO960">
        <v>1.86586</v>
      </c>
      <c r="HP960">
        <v>1.86584</v>
      </c>
      <c r="HQ960">
        <v>1.86767</v>
      </c>
      <c r="HR960">
        <v>1.87012</v>
      </c>
      <c r="HS960">
        <v>1.86878</v>
      </c>
      <c r="HT960">
        <v>1.87027</v>
      </c>
      <c r="HU960">
        <v>0</v>
      </c>
      <c r="HV960">
        <v>0</v>
      </c>
      <c r="HW960">
        <v>0</v>
      </c>
      <c r="HX960">
        <v>0</v>
      </c>
      <c r="HY960" t="s">
        <v>421</v>
      </c>
      <c r="HZ960" t="s">
        <v>422</v>
      </c>
      <c r="IA960" t="s">
        <v>423</v>
      </c>
      <c r="IB960" t="s">
        <v>423</v>
      </c>
      <c r="IC960" t="s">
        <v>423</v>
      </c>
      <c r="ID960" t="s">
        <v>423</v>
      </c>
      <c r="IE960">
        <v>0</v>
      </c>
      <c r="IF960">
        <v>100</v>
      </c>
      <c r="IG960">
        <v>100</v>
      </c>
      <c r="IH960">
        <v>-4.63</v>
      </c>
      <c r="II960">
        <v>-0.082</v>
      </c>
      <c r="IJ960">
        <v>-0.9279119013753974</v>
      </c>
      <c r="IK960">
        <v>-0.003643892653284941</v>
      </c>
      <c r="IL960">
        <v>8.948238347276123E-07</v>
      </c>
      <c r="IM960">
        <v>-2.445980282225029E-10</v>
      </c>
      <c r="IN960">
        <v>-0.1764634167570225</v>
      </c>
      <c r="IO960">
        <v>-0.01042730378795286</v>
      </c>
      <c r="IP960">
        <v>0.00100284695746963</v>
      </c>
      <c r="IQ960">
        <v>-1.701466411570297E-05</v>
      </c>
      <c r="IR960">
        <v>2</v>
      </c>
      <c r="IS960">
        <v>2310</v>
      </c>
      <c r="IT960">
        <v>1</v>
      </c>
      <c r="IU960">
        <v>25</v>
      </c>
      <c r="IV960">
        <v>93.59999999999999</v>
      </c>
      <c r="IW960">
        <v>93.3</v>
      </c>
      <c r="IX960">
        <v>2.64038</v>
      </c>
      <c r="IY960">
        <v>2.19849</v>
      </c>
      <c r="IZ960">
        <v>1.39771</v>
      </c>
      <c r="JA960">
        <v>2.34619</v>
      </c>
      <c r="JB960">
        <v>1.49536</v>
      </c>
      <c r="JC960">
        <v>2.30957</v>
      </c>
      <c r="JD960">
        <v>36.1989</v>
      </c>
      <c r="JE960">
        <v>24.1575</v>
      </c>
      <c r="JF960">
        <v>18</v>
      </c>
      <c r="JG960">
        <v>502.781</v>
      </c>
      <c r="JH960">
        <v>447.22</v>
      </c>
      <c r="JI960">
        <v>25.0002</v>
      </c>
      <c r="JJ960">
        <v>26.2023</v>
      </c>
      <c r="JK960">
        <v>30.0002</v>
      </c>
      <c r="JL960">
        <v>26.1642</v>
      </c>
      <c r="JM960">
        <v>26.1031</v>
      </c>
      <c r="JN960">
        <v>52.8448</v>
      </c>
      <c r="JO960">
        <v>21.7102</v>
      </c>
      <c r="JP960">
        <v>72.1058</v>
      </c>
      <c r="JQ960">
        <v>25</v>
      </c>
      <c r="JR960">
        <v>1336.92</v>
      </c>
      <c r="JS960">
        <v>21.235</v>
      </c>
      <c r="JT960">
        <v>100.815</v>
      </c>
      <c r="JU960">
        <v>100.788</v>
      </c>
    </row>
    <row r="961" spans="1:281">
      <c r="A961">
        <v>945</v>
      </c>
      <c r="B961">
        <v>1658954849</v>
      </c>
      <c r="C961">
        <v>13211</v>
      </c>
      <c r="D961" t="s">
        <v>2328</v>
      </c>
      <c r="E961" t="s">
        <v>2329</v>
      </c>
      <c r="F961">
        <v>5</v>
      </c>
      <c r="G961" t="s">
        <v>2169</v>
      </c>
      <c r="H961" t="s">
        <v>416</v>
      </c>
      <c r="I961">
        <v>1658954841.214286</v>
      </c>
      <c r="J961">
        <f>(K961)/1000</f>
        <v>0</v>
      </c>
      <c r="K961">
        <f>IF(CZ961, AN961, AH961)</f>
        <v>0</v>
      </c>
      <c r="L961">
        <f>IF(CZ961, AI961, AG961)</f>
        <v>0</v>
      </c>
      <c r="M961">
        <f>DB961 - IF(AU961&gt;1, L961*CV961*100.0/(AW961*DP961), 0)</f>
        <v>0</v>
      </c>
      <c r="N961">
        <f>((T961-J961/2)*M961-L961)/(T961+J961/2)</f>
        <v>0</v>
      </c>
      <c r="O961">
        <f>N961*(DI961+DJ961)/1000.0</f>
        <v>0</v>
      </c>
      <c r="P961">
        <f>(DB961 - IF(AU961&gt;1, L961*CV961*100.0/(AW961*DP961), 0))*(DI961+DJ961)/1000.0</f>
        <v>0</v>
      </c>
      <c r="Q961">
        <f>2.0/((1/S961-1/R961)+SIGN(S961)*SQRT((1/S961-1/R961)*(1/S961-1/R961) + 4*CW961/((CW961+1)*(CW961+1))*(2*1/S961*1/R961-1/R961*1/R961)))</f>
        <v>0</v>
      </c>
      <c r="R961">
        <f>IF(LEFT(CX961,1)&lt;&gt;"0",IF(LEFT(CX961,1)="1",3.0,CY961),$D$5+$E$5*(DP961*DI961/($K$5*1000))+$F$5*(DP961*DI961/($K$5*1000))*MAX(MIN(CV961,$J$5),$I$5)*MAX(MIN(CV961,$J$5),$I$5)+$G$5*MAX(MIN(CV961,$J$5),$I$5)*(DP961*DI961/($K$5*1000))+$H$5*(DP961*DI961/($K$5*1000))*(DP961*DI961/($K$5*1000)))</f>
        <v>0</v>
      </c>
      <c r="S961">
        <f>J961*(1000-(1000*0.61365*exp(17.502*W961/(240.97+W961))/(DI961+DJ961)+DD961)/2)/(1000*0.61365*exp(17.502*W961/(240.97+W961))/(DI961+DJ961)-DD961)</f>
        <v>0</v>
      </c>
      <c r="T961">
        <f>1/((CW961+1)/(Q961/1.6)+1/(R961/1.37)) + CW961/((CW961+1)/(Q961/1.6) + CW961/(R961/1.37))</f>
        <v>0</v>
      </c>
      <c r="U961">
        <f>(CR961*CU961)</f>
        <v>0</v>
      </c>
      <c r="V961">
        <f>(DK961+(U961+2*0.95*5.67E-8*(((DK961+$B$7)+273)^4-(DK961+273)^4)-44100*J961)/(1.84*29.3*R961+8*0.95*5.67E-8*(DK961+273)^3))</f>
        <v>0</v>
      </c>
      <c r="W961">
        <f>($C$7*DL961+$D$7*DM961+$E$7*V961)</f>
        <v>0</v>
      </c>
      <c r="X961">
        <f>0.61365*exp(17.502*W961/(240.97+W961))</f>
        <v>0</v>
      </c>
      <c r="Y961">
        <f>(Z961/AA961*100)</f>
        <v>0</v>
      </c>
      <c r="Z961">
        <f>DD961*(DI961+DJ961)/1000</f>
        <v>0</v>
      </c>
      <c r="AA961">
        <f>0.61365*exp(17.502*DK961/(240.97+DK961))</f>
        <v>0</v>
      </c>
      <c r="AB961">
        <f>(X961-DD961*(DI961+DJ961)/1000)</f>
        <v>0</v>
      </c>
      <c r="AC961">
        <f>(-J961*44100)</f>
        <v>0</v>
      </c>
      <c r="AD961">
        <f>2*29.3*R961*0.92*(DK961-W961)</f>
        <v>0</v>
      </c>
      <c r="AE961">
        <f>2*0.95*5.67E-8*(((DK961+$B$7)+273)^4-(W961+273)^4)</f>
        <v>0</v>
      </c>
      <c r="AF961">
        <f>U961+AE961+AC961+AD961</f>
        <v>0</v>
      </c>
      <c r="AG961">
        <f>DH961*AU961*(DC961-DB961*(1000-AU961*DE961)/(1000-AU961*DD961))/(100*CV961)</f>
        <v>0</v>
      </c>
      <c r="AH961">
        <f>1000*DH961*AU961*(DD961-DE961)/(100*CV961*(1000-AU961*DD961))</f>
        <v>0</v>
      </c>
      <c r="AI961">
        <f>(AJ961 - AK961 - DI961*1E3/(8.314*(DK961+273.15)) * AM961/DH961 * AL961) * DH961/(100*CV961) * (1000 - DE961)/1000</f>
        <v>0</v>
      </c>
      <c r="AJ961">
        <v>1356.381908086365</v>
      </c>
      <c r="AK961">
        <v>1319.062363636363</v>
      </c>
      <c r="AL961">
        <v>3.38906461704804</v>
      </c>
      <c r="AM961">
        <v>65.19830144557284</v>
      </c>
      <c r="AN961">
        <f>(AP961 - AO961 + DI961*1E3/(8.314*(DK961+273.15)) * AR961/DH961 * AQ961) * DH961/(100*CV961) * 1000/(1000 - AP961)</f>
        <v>0</v>
      </c>
      <c r="AO961">
        <v>21.13914592584827</v>
      </c>
      <c r="AP961">
        <v>24.22191575757575</v>
      </c>
      <c r="AQ961">
        <v>0.007592354059554511</v>
      </c>
      <c r="AR961">
        <v>84.68827923057005</v>
      </c>
      <c r="AS961">
        <v>7</v>
      </c>
      <c r="AT961">
        <v>1</v>
      </c>
      <c r="AU961">
        <f>IF(AS961*$H$13&gt;=AW961,1.0,(AW961/(AW961-AS961*$H$13)))</f>
        <v>0</v>
      </c>
      <c r="AV961">
        <f>(AU961-1)*100</f>
        <v>0</v>
      </c>
      <c r="AW961">
        <f>MAX(0,($B$13+$C$13*DP961)/(1+$D$13*DP961)*DI961/(DK961+273)*$E$13)</f>
        <v>0</v>
      </c>
      <c r="AX961" t="s">
        <v>417</v>
      </c>
      <c r="AY961" t="s">
        <v>417</v>
      </c>
      <c r="AZ961">
        <v>0</v>
      </c>
      <c r="BA961">
        <v>0</v>
      </c>
      <c r="BB961">
        <f>1-AZ961/BA961</f>
        <v>0</v>
      </c>
      <c r="BC961">
        <v>0</v>
      </c>
      <c r="BD961" t="s">
        <v>417</v>
      </c>
      <c r="BE961" t="s">
        <v>417</v>
      </c>
      <c r="BF961">
        <v>0</v>
      </c>
      <c r="BG961">
        <v>0</v>
      </c>
      <c r="BH961">
        <f>1-BF961/BG961</f>
        <v>0</v>
      </c>
      <c r="BI961">
        <v>0.5</v>
      </c>
      <c r="BJ961">
        <f>CS961</f>
        <v>0</v>
      </c>
      <c r="BK961">
        <f>L961</f>
        <v>0</v>
      </c>
      <c r="BL961">
        <f>BH961*BI961*BJ961</f>
        <v>0</v>
      </c>
      <c r="BM961">
        <f>(BK961-BC961)/BJ961</f>
        <v>0</v>
      </c>
      <c r="BN961">
        <f>(BA961-BG961)/BG961</f>
        <v>0</v>
      </c>
      <c r="BO961">
        <f>AZ961/(BB961+AZ961/BG961)</f>
        <v>0</v>
      </c>
      <c r="BP961" t="s">
        <v>417</v>
      </c>
      <c r="BQ961">
        <v>0</v>
      </c>
      <c r="BR961">
        <f>IF(BQ961&lt;&gt;0, BQ961, BO961)</f>
        <v>0</v>
      </c>
      <c r="BS961">
        <f>1-BR961/BG961</f>
        <v>0</v>
      </c>
      <c r="BT961">
        <f>(BG961-BF961)/(BG961-BR961)</f>
        <v>0</v>
      </c>
      <c r="BU961">
        <f>(BA961-BG961)/(BA961-BR961)</f>
        <v>0</v>
      </c>
      <c r="BV961">
        <f>(BG961-BF961)/(BG961-AZ961)</f>
        <v>0</v>
      </c>
      <c r="BW961">
        <f>(BA961-BG961)/(BA961-AZ961)</f>
        <v>0</v>
      </c>
      <c r="BX961">
        <f>(BT961*BR961/BF961)</f>
        <v>0</v>
      </c>
      <c r="BY961">
        <f>(1-BX961)</f>
        <v>0</v>
      </c>
      <c r="BZ961">
        <v>1394</v>
      </c>
      <c r="CA961">
        <v>300</v>
      </c>
      <c r="CB961">
        <v>300</v>
      </c>
      <c r="CC961">
        <v>300</v>
      </c>
      <c r="CD961">
        <v>10389.3</v>
      </c>
      <c r="CE961">
        <v>1221.96</v>
      </c>
      <c r="CF961">
        <v>-0.00688733</v>
      </c>
      <c r="CG961">
        <v>0.34</v>
      </c>
      <c r="CH961" t="s">
        <v>417</v>
      </c>
      <c r="CI961" t="s">
        <v>417</v>
      </c>
      <c r="CJ961" t="s">
        <v>417</v>
      </c>
      <c r="CK961" t="s">
        <v>417</v>
      </c>
      <c r="CL961" t="s">
        <v>417</v>
      </c>
      <c r="CM961" t="s">
        <v>417</v>
      </c>
      <c r="CN961" t="s">
        <v>417</v>
      </c>
      <c r="CO961" t="s">
        <v>417</v>
      </c>
      <c r="CP961" t="s">
        <v>417</v>
      </c>
      <c r="CQ961" t="s">
        <v>417</v>
      </c>
      <c r="CR961">
        <f>$B$11*DQ961+$C$11*DR961+$F$11*EC961*(1-EF961)</f>
        <v>0</v>
      </c>
      <c r="CS961">
        <f>CR961*CT961</f>
        <v>0</v>
      </c>
      <c r="CT961">
        <f>($B$11*$D$9+$C$11*$D$9+$F$11*((EP961+EH961)/MAX(EP961+EH961+EQ961, 0.1)*$I$9+EQ961/MAX(EP961+EH961+EQ961, 0.1)*$J$9))/($B$11+$C$11+$F$11)</f>
        <v>0</v>
      </c>
      <c r="CU961">
        <f>($B$11*$K$9+$C$11*$K$9+$F$11*((EP961+EH961)/MAX(EP961+EH961+EQ961, 0.1)*$P$9+EQ961/MAX(EP961+EH961+EQ961, 0.1)*$Q$9))/($B$11+$C$11+$F$11)</f>
        <v>0</v>
      </c>
      <c r="CV961">
        <v>6</v>
      </c>
      <c r="CW961">
        <v>0.5</v>
      </c>
      <c r="CX961" t="s">
        <v>418</v>
      </c>
      <c r="CY961">
        <v>2</v>
      </c>
      <c r="CZ961" t="b">
        <v>1</v>
      </c>
      <c r="DA961">
        <v>1658954841.214286</v>
      </c>
      <c r="DB961">
        <v>1263.063928571429</v>
      </c>
      <c r="DC961">
        <v>1310.986785714286</v>
      </c>
      <c r="DD961">
        <v>24.16141071428571</v>
      </c>
      <c r="DE961">
        <v>21.07751428571428</v>
      </c>
      <c r="DF961">
        <v>1267.670357142857</v>
      </c>
      <c r="DG961">
        <v>24.24369642857143</v>
      </c>
      <c r="DH961">
        <v>500.0473571428572</v>
      </c>
      <c r="DI961">
        <v>90.33771785714283</v>
      </c>
      <c r="DJ961">
        <v>0.09997181428571429</v>
      </c>
      <c r="DK961">
        <v>27.22763571428571</v>
      </c>
      <c r="DL961">
        <v>27.59792142857143</v>
      </c>
      <c r="DM961">
        <v>999.9000000000002</v>
      </c>
      <c r="DN961">
        <v>0</v>
      </c>
      <c r="DO961">
        <v>0</v>
      </c>
      <c r="DP961">
        <v>10007.8975</v>
      </c>
      <c r="DQ961">
        <v>0</v>
      </c>
      <c r="DR961">
        <v>11.17796071428571</v>
      </c>
      <c r="DS961">
        <v>-47.92367857142857</v>
      </c>
      <c r="DT961">
        <v>1294.335714285714</v>
      </c>
      <c r="DU961">
        <v>1339.215714285714</v>
      </c>
      <c r="DV961">
        <v>3.083898571428572</v>
      </c>
      <c r="DW961">
        <v>1310.986785714286</v>
      </c>
      <c r="DX961">
        <v>21.07751428571428</v>
      </c>
      <c r="DY961">
        <v>2.182686071428571</v>
      </c>
      <c r="DZ961">
        <v>1.904094285714286</v>
      </c>
      <c r="EA961">
        <v>18.835775</v>
      </c>
      <c r="EB961">
        <v>16.66852857142857</v>
      </c>
      <c r="EC961">
        <v>2000.025714285714</v>
      </c>
      <c r="ED961">
        <v>0.980006</v>
      </c>
      <c r="EE961">
        <v>0.019994</v>
      </c>
      <c r="EF961">
        <v>0</v>
      </c>
      <c r="EG961">
        <v>593.1134642857143</v>
      </c>
      <c r="EH961">
        <v>5.00097</v>
      </c>
      <c r="EI961">
        <v>11920.36785714286</v>
      </c>
      <c r="EJ961">
        <v>16707.83214285715</v>
      </c>
      <c r="EK961">
        <v>39.15378571428572</v>
      </c>
      <c r="EL961">
        <v>39.46399999999999</v>
      </c>
      <c r="EM961">
        <v>39.11825</v>
      </c>
      <c r="EN961">
        <v>39.187</v>
      </c>
      <c r="EO961">
        <v>39.75</v>
      </c>
      <c r="EP961">
        <v>1955.135714285715</v>
      </c>
      <c r="EQ961">
        <v>39.89000000000001</v>
      </c>
      <c r="ER961">
        <v>0</v>
      </c>
      <c r="ES961">
        <v>5643</v>
      </c>
      <c r="ET961">
        <v>0</v>
      </c>
      <c r="EU961">
        <v>593.0885384615384</v>
      </c>
      <c r="EV961">
        <v>-3.561299146758832</v>
      </c>
      <c r="EW961">
        <v>-74.38632483662828</v>
      </c>
      <c r="EX961">
        <v>11920.06153846154</v>
      </c>
      <c r="EY961">
        <v>15</v>
      </c>
      <c r="EZ961">
        <v>1658949246.1</v>
      </c>
      <c r="FA961" t="s">
        <v>1397</v>
      </c>
      <c r="FB961">
        <v>1658949228.6</v>
      </c>
      <c r="FC961">
        <v>1658949246.1</v>
      </c>
      <c r="FD961">
        <v>1</v>
      </c>
      <c r="FE961">
        <v>1.075</v>
      </c>
      <c r="FF961">
        <v>0.018</v>
      </c>
      <c r="FG961">
        <v>-2.327</v>
      </c>
      <c r="FH961">
        <v>-0.178</v>
      </c>
      <c r="FI961">
        <v>420</v>
      </c>
      <c r="FJ961">
        <v>13</v>
      </c>
      <c r="FK961">
        <v>0.09</v>
      </c>
      <c r="FL961">
        <v>0.02</v>
      </c>
      <c r="FM961">
        <v>-47.82911463414634</v>
      </c>
      <c r="FN961">
        <v>-0.05977630662024892</v>
      </c>
      <c r="FO961">
        <v>0.3326649428119615</v>
      </c>
      <c r="FP961">
        <v>1</v>
      </c>
      <c r="FQ961">
        <v>593.3250588235295</v>
      </c>
      <c r="FR961">
        <v>-3.696440032249073</v>
      </c>
      <c r="FS961">
        <v>0.4452259797118508</v>
      </c>
      <c r="FT961">
        <v>0</v>
      </c>
      <c r="FU961">
        <v>3.132938536585366</v>
      </c>
      <c r="FV961">
        <v>-0.7309781184668921</v>
      </c>
      <c r="FW961">
        <v>0.07781823178316515</v>
      </c>
      <c r="FX961">
        <v>0</v>
      </c>
      <c r="FY961">
        <v>1</v>
      </c>
      <c r="FZ961">
        <v>3</v>
      </c>
      <c r="GA961" t="s">
        <v>426</v>
      </c>
      <c r="GB961">
        <v>2.98354</v>
      </c>
      <c r="GC961">
        <v>2.71567</v>
      </c>
      <c r="GD961">
        <v>0.203053</v>
      </c>
      <c r="GE961">
        <v>0.205244</v>
      </c>
      <c r="GF961">
        <v>0.108162</v>
      </c>
      <c r="GG961">
        <v>0.0965852</v>
      </c>
      <c r="GH961">
        <v>25283</v>
      </c>
      <c r="GI961">
        <v>25309.5</v>
      </c>
      <c r="GJ961">
        <v>29481.4</v>
      </c>
      <c r="GK961">
        <v>29448.3</v>
      </c>
      <c r="GL961">
        <v>34824.8</v>
      </c>
      <c r="GM961">
        <v>35366.7</v>
      </c>
      <c r="GN961">
        <v>41525.4</v>
      </c>
      <c r="GO961">
        <v>41966.7</v>
      </c>
      <c r="GP961">
        <v>1.93657</v>
      </c>
      <c r="GQ961">
        <v>1.91905</v>
      </c>
      <c r="GR961">
        <v>0.136644</v>
      </c>
      <c r="GS961">
        <v>0</v>
      </c>
      <c r="GT961">
        <v>25.3845</v>
      </c>
      <c r="GU961">
        <v>999.9</v>
      </c>
      <c r="GV961">
        <v>49.8</v>
      </c>
      <c r="GW961">
        <v>31.5</v>
      </c>
      <c r="GX961">
        <v>25.5881</v>
      </c>
      <c r="GY961">
        <v>62.6137</v>
      </c>
      <c r="GZ961">
        <v>33.5497</v>
      </c>
      <c r="HA961">
        <v>1</v>
      </c>
      <c r="HB961">
        <v>-0.09603150000000001</v>
      </c>
      <c r="HC961">
        <v>0.231019</v>
      </c>
      <c r="HD961">
        <v>20.3327</v>
      </c>
      <c r="HE961">
        <v>5.21594</v>
      </c>
      <c r="HF961">
        <v>12.0099</v>
      </c>
      <c r="HG961">
        <v>4.989</v>
      </c>
      <c r="HH961">
        <v>3.28842</v>
      </c>
      <c r="HI961">
        <v>9999</v>
      </c>
      <c r="HJ961">
        <v>9999</v>
      </c>
      <c r="HK961">
        <v>9999</v>
      </c>
      <c r="HL961">
        <v>158.4</v>
      </c>
      <c r="HM961">
        <v>1.86741</v>
      </c>
      <c r="HN961">
        <v>1.86646</v>
      </c>
      <c r="HO961">
        <v>1.86586</v>
      </c>
      <c r="HP961">
        <v>1.86584</v>
      </c>
      <c r="HQ961">
        <v>1.86768</v>
      </c>
      <c r="HR961">
        <v>1.87012</v>
      </c>
      <c r="HS961">
        <v>1.86876</v>
      </c>
      <c r="HT961">
        <v>1.87027</v>
      </c>
      <c r="HU961">
        <v>0</v>
      </c>
      <c r="HV961">
        <v>0</v>
      </c>
      <c r="HW961">
        <v>0</v>
      </c>
      <c r="HX961">
        <v>0</v>
      </c>
      <c r="HY961" t="s">
        <v>421</v>
      </c>
      <c r="HZ961" t="s">
        <v>422</v>
      </c>
      <c r="IA961" t="s">
        <v>423</v>
      </c>
      <c r="IB961" t="s">
        <v>423</v>
      </c>
      <c r="IC961" t="s">
        <v>423</v>
      </c>
      <c r="ID961" t="s">
        <v>423</v>
      </c>
      <c r="IE961">
        <v>0</v>
      </c>
      <c r="IF961">
        <v>100</v>
      </c>
      <c r="IG961">
        <v>100</v>
      </c>
      <c r="IH961">
        <v>-4.68</v>
      </c>
      <c r="II961">
        <v>-0.08169999999999999</v>
      </c>
      <c r="IJ961">
        <v>-0.9279119013753974</v>
      </c>
      <c r="IK961">
        <v>-0.003643892653284941</v>
      </c>
      <c r="IL961">
        <v>8.948238347276123E-07</v>
      </c>
      <c r="IM961">
        <v>-2.445980282225029E-10</v>
      </c>
      <c r="IN961">
        <v>-0.1764634167570225</v>
      </c>
      <c r="IO961">
        <v>-0.01042730378795286</v>
      </c>
      <c r="IP961">
        <v>0.00100284695746963</v>
      </c>
      <c r="IQ961">
        <v>-1.701466411570297E-05</v>
      </c>
      <c r="IR961">
        <v>2</v>
      </c>
      <c r="IS961">
        <v>2310</v>
      </c>
      <c r="IT961">
        <v>1</v>
      </c>
      <c r="IU961">
        <v>25</v>
      </c>
      <c r="IV961">
        <v>93.7</v>
      </c>
      <c r="IW961">
        <v>93.40000000000001</v>
      </c>
      <c r="IX961">
        <v>2.66846</v>
      </c>
      <c r="IY961">
        <v>2.18506</v>
      </c>
      <c r="IZ961">
        <v>1.39648</v>
      </c>
      <c r="JA961">
        <v>2.34741</v>
      </c>
      <c r="JB961">
        <v>1.49536</v>
      </c>
      <c r="JC961">
        <v>2.39136</v>
      </c>
      <c r="JD961">
        <v>36.1989</v>
      </c>
      <c r="JE961">
        <v>24.1663</v>
      </c>
      <c r="JF961">
        <v>18</v>
      </c>
      <c r="JG961">
        <v>502.584</v>
      </c>
      <c r="JH961">
        <v>447.312</v>
      </c>
      <c r="JI961">
        <v>25.0001</v>
      </c>
      <c r="JJ961">
        <v>26.2045</v>
      </c>
      <c r="JK961">
        <v>30.0002</v>
      </c>
      <c r="JL961">
        <v>26.1653</v>
      </c>
      <c r="JM961">
        <v>26.1031</v>
      </c>
      <c r="JN961">
        <v>53.4088</v>
      </c>
      <c r="JO961">
        <v>21.4296</v>
      </c>
      <c r="JP961">
        <v>72.1058</v>
      </c>
      <c r="JQ961">
        <v>25</v>
      </c>
      <c r="JR961">
        <v>1356.99</v>
      </c>
      <c r="JS961">
        <v>21.2706</v>
      </c>
      <c r="JT961">
        <v>100.815</v>
      </c>
      <c r="JU961">
        <v>100.787</v>
      </c>
    </row>
    <row r="962" spans="1:281">
      <c r="A962">
        <v>946</v>
      </c>
      <c r="B962">
        <v>1658954854</v>
      </c>
      <c r="C962">
        <v>13216</v>
      </c>
      <c r="D962" t="s">
        <v>2330</v>
      </c>
      <c r="E962" t="s">
        <v>2331</v>
      </c>
      <c r="F962">
        <v>5</v>
      </c>
      <c r="G962" t="s">
        <v>2169</v>
      </c>
      <c r="H962" t="s">
        <v>416</v>
      </c>
      <c r="I962">
        <v>1658954846.5</v>
      </c>
      <c r="J962">
        <f>(K962)/1000</f>
        <v>0</v>
      </c>
      <c r="K962">
        <f>IF(CZ962, AN962, AH962)</f>
        <v>0</v>
      </c>
      <c r="L962">
        <f>IF(CZ962, AI962, AG962)</f>
        <v>0</v>
      </c>
      <c r="M962">
        <f>DB962 - IF(AU962&gt;1, L962*CV962*100.0/(AW962*DP962), 0)</f>
        <v>0</v>
      </c>
      <c r="N962">
        <f>((T962-J962/2)*M962-L962)/(T962+J962/2)</f>
        <v>0</v>
      </c>
      <c r="O962">
        <f>N962*(DI962+DJ962)/1000.0</f>
        <v>0</v>
      </c>
      <c r="P962">
        <f>(DB962 - IF(AU962&gt;1, L962*CV962*100.0/(AW962*DP962), 0))*(DI962+DJ962)/1000.0</f>
        <v>0</v>
      </c>
      <c r="Q962">
        <f>2.0/((1/S962-1/R962)+SIGN(S962)*SQRT((1/S962-1/R962)*(1/S962-1/R962) + 4*CW962/((CW962+1)*(CW962+1))*(2*1/S962*1/R962-1/R962*1/R962)))</f>
        <v>0</v>
      </c>
      <c r="R962">
        <f>IF(LEFT(CX962,1)&lt;&gt;"0",IF(LEFT(CX962,1)="1",3.0,CY962),$D$5+$E$5*(DP962*DI962/($K$5*1000))+$F$5*(DP962*DI962/($K$5*1000))*MAX(MIN(CV962,$J$5),$I$5)*MAX(MIN(CV962,$J$5),$I$5)+$G$5*MAX(MIN(CV962,$J$5),$I$5)*(DP962*DI962/($K$5*1000))+$H$5*(DP962*DI962/($K$5*1000))*(DP962*DI962/($K$5*1000)))</f>
        <v>0</v>
      </c>
      <c r="S962">
        <f>J962*(1000-(1000*0.61365*exp(17.502*W962/(240.97+W962))/(DI962+DJ962)+DD962)/2)/(1000*0.61365*exp(17.502*W962/(240.97+W962))/(DI962+DJ962)-DD962)</f>
        <v>0</v>
      </c>
      <c r="T962">
        <f>1/((CW962+1)/(Q962/1.6)+1/(R962/1.37)) + CW962/((CW962+1)/(Q962/1.6) + CW962/(R962/1.37))</f>
        <v>0</v>
      </c>
      <c r="U962">
        <f>(CR962*CU962)</f>
        <v>0</v>
      </c>
      <c r="V962">
        <f>(DK962+(U962+2*0.95*5.67E-8*(((DK962+$B$7)+273)^4-(DK962+273)^4)-44100*J962)/(1.84*29.3*R962+8*0.95*5.67E-8*(DK962+273)^3))</f>
        <v>0</v>
      </c>
      <c r="W962">
        <f>($C$7*DL962+$D$7*DM962+$E$7*V962)</f>
        <v>0</v>
      </c>
      <c r="X962">
        <f>0.61365*exp(17.502*W962/(240.97+W962))</f>
        <v>0</v>
      </c>
      <c r="Y962">
        <f>(Z962/AA962*100)</f>
        <v>0</v>
      </c>
      <c r="Z962">
        <f>DD962*(DI962+DJ962)/1000</f>
        <v>0</v>
      </c>
      <c r="AA962">
        <f>0.61365*exp(17.502*DK962/(240.97+DK962))</f>
        <v>0</v>
      </c>
      <c r="AB962">
        <f>(X962-DD962*(DI962+DJ962)/1000)</f>
        <v>0</v>
      </c>
      <c r="AC962">
        <f>(-J962*44100)</f>
        <v>0</v>
      </c>
      <c r="AD962">
        <f>2*29.3*R962*0.92*(DK962-W962)</f>
        <v>0</v>
      </c>
      <c r="AE962">
        <f>2*0.95*5.67E-8*(((DK962+$B$7)+273)^4-(W962+273)^4)</f>
        <v>0</v>
      </c>
      <c r="AF962">
        <f>U962+AE962+AC962+AD962</f>
        <v>0</v>
      </c>
      <c r="AG962">
        <f>DH962*AU962*(DC962-DB962*(1000-AU962*DE962)/(1000-AU962*DD962))/(100*CV962)</f>
        <v>0</v>
      </c>
      <c r="AH962">
        <f>1000*DH962*AU962*(DD962-DE962)/(100*CV962*(1000-AU962*DD962))</f>
        <v>0</v>
      </c>
      <c r="AI962">
        <f>(AJ962 - AK962 - DI962*1E3/(8.314*(DK962+273.15)) * AM962/DH962 * AL962) * DH962/(100*CV962) * (1000 - DE962)/1000</f>
        <v>0</v>
      </c>
      <c r="AJ962">
        <v>1373.580449994065</v>
      </c>
      <c r="AK962">
        <v>1336.150363636363</v>
      </c>
      <c r="AL962">
        <v>3.422928834986299</v>
      </c>
      <c r="AM962">
        <v>65.19830144557284</v>
      </c>
      <c r="AN962">
        <f>(AP962 - AO962 + DI962*1E3/(8.314*(DK962+273.15)) * AR962/DH962 * AQ962) * DH962/(100*CV962) * 1000/(1000 - AP962)</f>
        <v>0</v>
      </c>
      <c r="AO962">
        <v>21.17023701088054</v>
      </c>
      <c r="AP962">
        <v>24.23972606060607</v>
      </c>
      <c r="AQ962">
        <v>0.001850169315150578</v>
      </c>
      <c r="AR962">
        <v>84.68827923057005</v>
      </c>
      <c r="AS962">
        <v>7</v>
      </c>
      <c r="AT962">
        <v>1</v>
      </c>
      <c r="AU962">
        <f>IF(AS962*$H$13&gt;=AW962,1.0,(AW962/(AW962-AS962*$H$13)))</f>
        <v>0</v>
      </c>
      <c r="AV962">
        <f>(AU962-1)*100</f>
        <v>0</v>
      </c>
      <c r="AW962">
        <f>MAX(0,($B$13+$C$13*DP962)/(1+$D$13*DP962)*DI962/(DK962+273)*$E$13)</f>
        <v>0</v>
      </c>
      <c r="AX962" t="s">
        <v>417</v>
      </c>
      <c r="AY962" t="s">
        <v>417</v>
      </c>
      <c r="AZ962">
        <v>0</v>
      </c>
      <c r="BA962">
        <v>0</v>
      </c>
      <c r="BB962">
        <f>1-AZ962/BA962</f>
        <v>0</v>
      </c>
      <c r="BC962">
        <v>0</v>
      </c>
      <c r="BD962" t="s">
        <v>417</v>
      </c>
      <c r="BE962" t="s">
        <v>417</v>
      </c>
      <c r="BF962">
        <v>0</v>
      </c>
      <c r="BG962">
        <v>0</v>
      </c>
      <c r="BH962">
        <f>1-BF962/BG962</f>
        <v>0</v>
      </c>
      <c r="BI962">
        <v>0.5</v>
      </c>
      <c r="BJ962">
        <f>CS962</f>
        <v>0</v>
      </c>
      <c r="BK962">
        <f>L962</f>
        <v>0</v>
      </c>
      <c r="BL962">
        <f>BH962*BI962*BJ962</f>
        <v>0</v>
      </c>
      <c r="BM962">
        <f>(BK962-BC962)/BJ962</f>
        <v>0</v>
      </c>
      <c r="BN962">
        <f>(BA962-BG962)/BG962</f>
        <v>0</v>
      </c>
      <c r="BO962">
        <f>AZ962/(BB962+AZ962/BG962)</f>
        <v>0</v>
      </c>
      <c r="BP962" t="s">
        <v>417</v>
      </c>
      <c r="BQ962">
        <v>0</v>
      </c>
      <c r="BR962">
        <f>IF(BQ962&lt;&gt;0, BQ962, BO962)</f>
        <v>0</v>
      </c>
      <c r="BS962">
        <f>1-BR962/BG962</f>
        <v>0</v>
      </c>
      <c r="BT962">
        <f>(BG962-BF962)/(BG962-BR962)</f>
        <v>0</v>
      </c>
      <c r="BU962">
        <f>(BA962-BG962)/(BA962-BR962)</f>
        <v>0</v>
      </c>
      <c r="BV962">
        <f>(BG962-BF962)/(BG962-AZ962)</f>
        <v>0</v>
      </c>
      <c r="BW962">
        <f>(BA962-BG962)/(BA962-AZ962)</f>
        <v>0</v>
      </c>
      <c r="BX962">
        <f>(BT962*BR962/BF962)</f>
        <v>0</v>
      </c>
      <c r="BY962">
        <f>(1-BX962)</f>
        <v>0</v>
      </c>
      <c r="BZ962">
        <v>1394</v>
      </c>
      <c r="CA962">
        <v>300</v>
      </c>
      <c r="CB962">
        <v>300</v>
      </c>
      <c r="CC962">
        <v>300</v>
      </c>
      <c r="CD962">
        <v>10389.3</v>
      </c>
      <c r="CE962">
        <v>1221.96</v>
      </c>
      <c r="CF962">
        <v>-0.00688733</v>
      </c>
      <c r="CG962">
        <v>0.34</v>
      </c>
      <c r="CH962" t="s">
        <v>417</v>
      </c>
      <c r="CI962" t="s">
        <v>417</v>
      </c>
      <c r="CJ962" t="s">
        <v>417</v>
      </c>
      <c r="CK962" t="s">
        <v>417</v>
      </c>
      <c r="CL962" t="s">
        <v>417</v>
      </c>
      <c r="CM962" t="s">
        <v>417</v>
      </c>
      <c r="CN962" t="s">
        <v>417</v>
      </c>
      <c r="CO962" t="s">
        <v>417</v>
      </c>
      <c r="CP962" t="s">
        <v>417</v>
      </c>
      <c r="CQ962" t="s">
        <v>417</v>
      </c>
      <c r="CR962">
        <f>$B$11*DQ962+$C$11*DR962+$F$11*EC962*(1-EF962)</f>
        <v>0</v>
      </c>
      <c r="CS962">
        <f>CR962*CT962</f>
        <v>0</v>
      </c>
      <c r="CT962">
        <f>($B$11*$D$9+$C$11*$D$9+$F$11*((EP962+EH962)/MAX(EP962+EH962+EQ962, 0.1)*$I$9+EQ962/MAX(EP962+EH962+EQ962, 0.1)*$J$9))/($B$11+$C$11+$F$11)</f>
        <v>0</v>
      </c>
      <c r="CU962">
        <f>($B$11*$K$9+$C$11*$K$9+$F$11*((EP962+EH962)/MAX(EP962+EH962+EQ962, 0.1)*$P$9+EQ962/MAX(EP962+EH962+EQ962, 0.1)*$Q$9))/($B$11+$C$11+$F$11)</f>
        <v>0</v>
      </c>
      <c r="CV962">
        <v>6</v>
      </c>
      <c r="CW962">
        <v>0.5</v>
      </c>
      <c r="CX962" t="s">
        <v>418</v>
      </c>
      <c r="CY962">
        <v>2</v>
      </c>
      <c r="CZ962" t="b">
        <v>1</v>
      </c>
      <c r="DA962">
        <v>1658954846.5</v>
      </c>
      <c r="DB962">
        <v>1280.572592592593</v>
      </c>
      <c r="DC962">
        <v>1328.374814814815</v>
      </c>
      <c r="DD962">
        <v>24.20332222222222</v>
      </c>
      <c r="DE962">
        <v>21.14134074074074</v>
      </c>
      <c r="DF962">
        <v>1285.224074074074</v>
      </c>
      <c r="DG962">
        <v>24.28526296296297</v>
      </c>
      <c r="DH962">
        <v>500.0527407407408</v>
      </c>
      <c r="DI962">
        <v>90.33827407407408</v>
      </c>
      <c r="DJ962">
        <v>0.1000027185185185</v>
      </c>
      <c r="DK962">
        <v>27.22863703703704</v>
      </c>
      <c r="DL962">
        <v>27.6098</v>
      </c>
      <c r="DM962">
        <v>999.9000000000001</v>
      </c>
      <c r="DN962">
        <v>0</v>
      </c>
      <c r="DO962">
        <v>0</v>
      </c>
      <c r="DP962">
        <v>10002.01</v>
      </c>
      <c r="DQ962">
        <v>0</v>
      </c>
      <c r="DR962">
        <v>11.1779</v>
      </c>
      <c r="DS962">
        <v>-47.80340740740741</v>
      </c>
      <c r="DT962">
        <v>1312.334814814815</v>
      </c>
      <c r="DU962">
        <v>1357.066666666667</v>
      </c>
      <c r="DV962">
        <v>3.061987407407407</v>
      </c>
      <c r="DW962">
        <v>1328.374814814815</v>
      </c>
      <c r="DX962">
        <v>21.14134074074074</v>
      </c>
      <c r="DY962">
        <v>2.186485925925926</v>
      </c>
      <c r="DZ962">
        <v>1.909871851851852</v>
      </c>
      <c r="EA962">
        <v>18.86363333333333</v>
      </c>
      <c r="EB962">
        <v>16.71626666666667</v>
      </c>
      <c r="EC962">
        <v>2000.01</v>
      </c>
      <c r="ED962">
        <v>0.9800056666666668</v>
      </c>
      <c r="EE962">
        <v>0.01999433333333334</v>
      </c>
      <c r="EF962">
        <v>0</v>
      </c>
      <c r="EG962">
        <v>592.762925925926</v>
      </c>
      <c r="EH962">
        <v>5.00097</v>
      </c>
      <c r="EI962">
        <v>11913.47777777778</v>
      </c>
      <c r="EJ962">
        <v>16707.6962962963</v>
      </c>
      <c r="EK962">
        <v>39.13418518518519</v>
      </c>
      <c r="EL962">
        <v>39.44166666666666</v>
      </c>
      <c r="EM962">
        <v>39.09699999999999</v>
      </c>
      <c r="EN962">
        <v>39.1824074074074</v>
      </c>
      <c r="EO962">
        <v>39.74066666666667</v>
      </c>
      <c r="EP962">
        <v>1955.12</v>
      </c>
      <c r="EQ962">
        <v>39.89000000000001</v>
      </c>
      <c r="ER962">
        <v>0</v>
      </c>
      <c r="ES962">
        <v>5647.799999952316</v>
      </c>
      <c r="ET962">
        <v>0</v>
      </c>
      <c r="EU962">
        <v>592.7671538461539</v>
      </c>
      <c r="EV962">
        <v>-3.67788034357959</v>
      </c>
      <c r="EW962">
        <v>-79.66837595620933</v>
      </c>
      <c r="EX962">
        <v>11913.78076923077</v>
      </c>
      <c r="EY962">
        <v>15</v>
      </c>
      <c r="EZ962">
        <v>1658949246.1</v>
      </c>
      <c r="FA962" t="s">
        <v>1397</v>
      </c>
      <c r="FB962">
        <v>1658949228.6</v>
      </c>
      <c r="FC962">
        <v>1658949246.1</v>
      </c>
      <c r="FD962">
        <v>1</v>
      </c>
      <c r="FE962">
        <v>1.075</v>
      </c>
      <c r="FF962">
        <v>0.018</v>
      </c>
      <c r="FG962">
        <v>-2.327</v>
      </c>
      <c r="FH962">
        <v>-0.178</v>
      </c>
      <c r="FI962">
        <v>420</v>
      </c>
      <c r="FJ962">
        <v>13</v>
      </c>
      <c r="FK962">
        <v>0.09</v>
      </c>
      <c r="FL962">
        <v>0.02</v>
      </c>
      <c r="FM962">
        <v>-47.94270975609756</v>
      </c>
      <c r="FN962">
        <v>0.933570731707241</v>
      </c>
      <c r="FO962">
        <v>0.2885321251124243</v>
      </c>
      <c r="FP962">
        <v>0</v>
      </c>
      <c r="FQ962">
        <v>592.9247647058824</v>
      </c>
      <c r="FR962">
        <v>-3.822643239297993</v>
      </c>
      <c r="FS962">
        <v>0.4304606328125575</v>
      </c>
      <c r="FT962">
        <v>0</v>
      </c>
      <c r="FU962">
        <v>3.077485365853658</v>
      </c>
      <c r="FV962">
        <v>-0.2575530313588851</v>
      </c>
      <c r="FW962">
        <v>0.02779757877660861</v>
      </c>
      <c r="FX962">
        <v>0</v>
      </c>
      <c r="FY962">
        <v>0</v>
      </c>
      <c r="FZ962">
        <v>3</v>
      </c>
      <c r="GA962" t="s">
        <v>439</v>
      </c>
      <c r="GB962">
        <v>2.98351</v>
      </c>
      <c r="GC962">
        <v>2.71544</v>
      </c>
      <c r="GD962">
        <v>0.204672</v>
      </c>
      <c r="GE962">
        <v>0.206834</v>
      </c>
      <c r="GF962">
        <v>0.108217</v>
      </c>
      <c r="GG962">
        <v>0.096745</v>
      </c>
      <c r="GH962">
        <v>25231.4</v>
      </c>
      <c r="GI962">
        <v>25259.1</v>
      </c>
      <c r="GJ962">
        <v>29481.1</v>
      </c>
      <c r="GK962">
        <v>29448.5</v>
      </c>
      <c r="GL962">
        <v>34822.9</v>
      </c>
      <c r="GM962">
        <v>35360.5</v>
      </c>
      <c r="GN962">
        <v>41525.6</v>
      </c>
      <c r="GO962">
        <v>41966.8</v>
      </c>
      <c r="GP962">
        <v>1.9368</v>
      </c>
      <c r="GQ962">
        <v>1.91925</v>
      </c>
      <c r="GR962">
        <v>0.137687</v>
      </c>
      <c r="GS962">
        <v>0</v>
      </c>
      <c r="GT962">
        <v>25.3823</v>
      </c>
      <c r="GU962">
        <v>999.9</v>
      </c>
      <c r="GV962">
        <v>49.8</v>
      </c>
      <c r="GW962">
        <v>31.5</v>
      </c>
      <c r="GX962">
        <v>25.5877</v>
      </c>
      <c r="GY962">
        <v>62.8937</v>
      </c>
      <c r="GZ962">
        <v>33.3894</v>
      </c>
      <c r="HA962">
        <v>1</v>
      </c>
      <c r="HB962">
        <v>-0.0959985</v>
      </c>
      <c r="HC962">
        <v>0.231672</v>
      </c>
      <c r="HD962">
        <v>20.3327</v>
      </c>
      <c r="HE962">
        <v>5.21729</v>
      </c>
      <c r="HF962">
        <v>12.0099</v>
      </c>
      <c r="HG962">
        <v>4.9893</v>
      </c>
      <c r="HH962">
        <v>3.28863</v>
      </c>
      <c r="HI962">
        <v>9999</v>
      </c>
      <c r="HJ962">
        <v>9999</v>
      </c>
      <c r="HK962">
        <v>9999</v>
      </c>
      <c r="HL962">
        <v>158.4</v>
      </c>
      <c r="HM962">
        <v>1.86745</v>
      </c>
      <c r="HN962">
        <v>1.86646</v>
      </c>
      <c r="HO962">
        <v>1.86586</v>
      </c>
      <c r="HP962">
        <v>1.86584</v>
      </c>
      <c r="HQ962">
        <v>1.86768</v>
      </c>
      <c r="HR962">
        <v>1.87013</v>
      </c>
      <c r="HS962">
        <v>1.86878</v>
      </c>
      <c r="HT962">
        <v>1.87027</v>
      </c>
      <c r="HU962">
        <v>0</v>
      </c>
      <c r="HV962">
        <v>0</v>
      </c>
      <c r="HW962">
        <v>0</v>
      </c>
      <c r="HX962">
        <v>0</v>
      </c>
      <c r="HY962" t="s">
        <v>421</v>
      </c>
      <c r="HZ962" t="s">
        <v>422</v>
      </c>
      <c r="IA962" t="s">
        <v>423</v>
      </c>
      <c r="IB962" t="s">
        <v>423</v>
      </c>
      <c r="IC962" t="s">
        <v>423</v>
      </c>
      <c r="ID962" t="s">
        <v>423</v>
      </c>
      <c r="IE962">
        <v>0</v>
      </c>
      <c r="IF962">
        <v>100</v>
      </c>
      <c r="IG962">
        <v>100</v>
      </c>
      <c r="IH962">
        <v>-4.72</v>
      </c>
      <c r="II962">
        <v>-0.08160000000000001</v>
      </c>
      <c r="IJ962">
        <v>-0.9279119013753974</v>
      </c>
      <c r="IK962">
        <v>-0.003643892653284941</v>
      </c>
      <c r="IL962">
        <v>8.948238347276123E-07</v>
      </c>
      <c r="IM962">
        <v>-2.445980282225029E-10</v>
      </c>
      <c r="IN962">
        <v>-0.1764634167570225</v>
      </c>
      <c r="IO962">
        <v>-0.01042730378795286</v>
      </c>
      <c r="IP962">
        <v>0.00100284695746963</v>
      </c>
      <c r="IQ962">
        <v>-1.701466411570297E-05</v>
      </c>
      <c r="IR962">
        <v>2</v>
      </c>
      <c r="IS962">
        <v>2310</v>
      </c>
      <c r="IT962">
        <v>1</v>
      </c>
      <c r="IU962">
        <v>25</v>
      </c>
      <c r="IV962">
        <v>93.8</v>
      </c>
      <c r="IW962">
        <v>93.5</v>
      </c>
      <c r="IX962">
        <v>2.69409</v>
      </c>
      <c r="IY962">
        <v>2.19849</v>
      </c>
      <c r="IZ962">
        <v>1.39771</v>
      </c>
      <c r="JA962">
        <v>2.34863</v>
      </c>
      <c r="JB962">
        <v>1.49536</v>
      </c>
      <c r="JC962">
        <v>2.30347</v>
      </c>
      <c r="JD962">
        <v>36.1989</v>
      </c>
      <c r="JE962">
        <v>24.1575</v>
      </c>
      <c r="JF962">
        <v>18</v>
      </c>
      <c r="JG962">
        <v>502.727</v>
      </c>
      <c r="JH962">
        <v>447.451</v>
      </c>
      <c r="JI962">
        <v>25</v>
      </c>
      <c r="JJ962">
        <v>26.2045</v>
      </c>
      <c r="JK962">
        <v>30.0002</v>
      </c>
      <c r="JL962">
        <v>26.1653</v>
      </c>
      <c r="JM962">
        <v>26.1053</v>
      </c>
      <c r="JN962">
        <v>53.9076</v>
      </c>
      <c r="JO962">
        <v>21.4296</v>
      </c>
      <c r="JP962">
        <v>72.1058</v>
      </c>
      <c r="JQ962">
        <v>25</v>
      </c>
      <c r="JR962">
        <v>1370.36</v>
      </c>
      <c r="JS962">
        <v>21.3059</v>
      </c>
      <c r="JT962">
        <v>100.814</v>
      </c>
      <c r="JU962">
        <v>100.788</v>
      </c>
    </row>
    <row r="963" spans="1:281">
      <c r="A963">
        <v>947</v>
      </c>
      <c r="B963">
        <v>1658954859</v>
      </c>
      <c r="C963">
        <v>13221</v>
      </c>
      <c r="D963" t="s">
        <v>2332</v>
      </c>
      <c r="E963" t="s">
        <v>2333</v>
      </c>
      <c r="F963">
        <v>5</v>
      </c>
      <c r="G963" t="s">
        <v>2169</v>
      </c>
      <c r="H963" t="s">
        <v>416</v>
      </c>
      <c r="I963">
        <v>1658954851.214286</v>
      </c>
      <c r="J963">
        <f>(K963)/1000</f>
        <v>0</v>
      </c>
      <c r="K963">
        <f>IF(CZ963, AN963, AH963)</f>
        <v>0</v>
      </c>
      <c r="L963">
        <f>IF(CZ963, AI963, AG963)</f>
        <v>0</v>
      </c>
      <c r="M963">
        <f>DB963 - IF(AU963&gt;1, L963*CV963*100.0/(AW963*DP963), 0)</f>
        <v>0</v>
      </c>
      <c r="N963">
        <f>((T963-J963/2)*M963-L963)/(T963+J963/2)</f>
        <v>0</v>
      </c>
      <c r="O963">
        <f>N963*(DI963+DJ963)/1000.0</f>
        <v>0</v>
      </c>
      <c r="P963">
        <f>(DB963 - IF(AU963&gt;1, L963*CV963*100.0/(AW963*DP963), 0))*(DI963+DJ963)/1000.0</f>
        <v>0</v>
      </c>
      <c r="Q963">
        <f>2.0/((1/S963-1/R963)+SIGN(S963)*SQRT((1/S963-1/R963)*(1/S963-1/R963) + 4*CW963/((CW963+1)*(CW963+1))*(2*1/S963*1/R963-1/R963*1/R963)))</f>
        <v>0</v>
      </c>
      <c r="R963">
        <f>IF(LEFT(CX963,1)&lt;&gt;"0",IF(LEFT(CX963,1)="1",3.0,CY963),$D$5+$E$5*(DP963*DI963/($K$5*1000))+$F$5*(DP963*DI963/($K$5*1000))*MAX(MIN(CV963,$J$5),$I$5)*MAX(MIN(CV963,$J$5),$I$5)+$G$5*MAX(MIN(CV963,$J$5),$I$5)*(DP963*DI963/($K$5*1000))+$H$5*(DP963*DI963/($K$5*1000))*(DP963*DI963/($K$5*1000)))</f>
        <v>0</v>
      </c>
      <c r="S963">
        <f>J963*(1000-(1000*0.61365*exp(17.502*W963/(240.97+W963))/(DI963+DJ963)+DD963)/2)/(1000*0.61365*exp(17.502*W963/(240.97+W963))/(DI963+DJ963)-DD963)</f>
        <v>0</v>
      </c>
      <c r="T963">
        <f>1/((CW963+1)/(Q963/1.6)+1/(R963/1.37)) + CW963/((CW963+1)/(Q963/1.6) + CW963/(R963/1.37))</f>
        <v>0</v>
      </c>
      <c r="U963">
        <f>(CR963*CU963)</f>
        <v>0</v>
      </c>
      <c r="V963">
        <f>(DK963+(U963+2*0.95*5.67E-8*(((DK963+$B$7)+273)^4-(DK963+273)^4)-44100*J963)/(1.84*29.3*R963+8*0.95*5.67E-8*(DK963+273)^3))</f>
        <v>0</v>
      </c>
      <c r="W963">
        <f>($C$7*DL963+$D$7*DM963+$E$7*V963)</f>
        <v>0</v>
      </c>
      <c r="X963">
        <f>0.61365*exp(17.502*W963/(240.97+W963))</f>
        <v>0</v>
      </c>
      <c r="Y963">
        <f>(Z963/AA963*100)</f>
        <v>0</v>
      </c>
      <c r="Z963">
        <f>DD963*(DI963+DJ963)/1000</f>
        <v>0</v>
      </c>
      <c r="AA963">
        <f>0.61365*exp(17.502*DK963/(240.97+DK963))</f>
        <v>0</v>
      </c>
      <c r="AB963">
        <f>(X963-DD963*(DI963+DJ963)/1000)</f>
        <v>0</v>
      </c>
      <c r="AC963">
        <f>(-J963*44100)</f>
        <v>0</v>
      </c>
      <c r="AD963">
        <f>2*29.3*R963*0.92*(DK963-W963)</f>
        <v>0</v>
      </c>
      <c r="AE963">
        <f>2*0.95*5.67E-8*(((DK963+$B$7)+273)^4-(W963+273)^4)</f>
        <v>0</v>
      </c>
      <c r="AF963">
        <f>U963+AE963+AC963+AD963</f>
        <v>0</v>
      </c>
      <c r="AG963">
        <f>DH963*AU963*(DC963-DB963*(1000-AU963*DE963)/(1000-AU963*DD963))/(100*CV963)</f>
        <v>0</v>
      </c>
      <c r="AH963">
        <f>1000*DH963*AU963*(DD963-DE963)/(100*CV963*(1000-AU963*DD963))</f>
        <v>0</v>
      </c>
      <c r="AI963">
        <f>(AJ963 - AK963 - DI963*1E3/(8.314*(DK963+273.15)) * AM963/DH963 * AL963) * DH963/(100*CV963) * (1000 - DE963)/1000</f>
        <v>0</v>
      </c>
      <c r="AJ963">
        <v>1390.68142265005</v>
      </c>
      <c r="AK963">
        <v>1353.342545454545</v>
      </c>
      <c r="AL963">
        <v>3.432504602629989</v>
      </c>
      <c r="AM963">
        <v>65.19830144557284</v>
      </c>
      <c r="AN963">
        <f>(AP963 - AO963 + DI963*1E3/(8.314*(DK963+273.15)) * AR963/DH963 * AQ963) * DH963/(100*CV963) * 1000/(1000 - AP963)</f>
        <v>0</v>
      </c>
      <c r="AO963">
        <v>21.24171297880399</v>
      </c>
      <c r="AP963">
        <v>24.26185878787878</v>
      </c>
      <c r="AQ963">
        <v>0.0009854991171724158</v>
      </c>
      <c r="AR963">
        <v>84.68827923057005</v>
      </c>
      <c r="AS963">
        <v>7</v>
      </c>
      <c r="AT963">
        <v>1</v>
      </c>
      <c r="AU963">
        <f>IF(AS963*$H$13&gt;=AW963,1.0,(AW963/(AW963-AS963*$H$13)))</f>
        <v>0</v>
      </c>
      <c r="AV963">
        <f>(AU963-1)*100</f>
        <v>0</v>
      </c>
      <c r="AW963">
        <f>MAX(0,($B$13+$C$13*DP963)/(1+$D$13*DP963)*DI963/(DK963+273)*$E$13)</f>
        <v>0</v>
      </c>
      <c r="AX963" t="s">
        <v>417</v>
      </c>
      <c r="AY963" t="s">
        <v>417</v>
      </c>
      <c r="AZ963">
        <v>0</v>
      </c>
      <c r="BA963">
        <v>0</v>
      </c>
      <c r="BB963">
        <f>1-AZ963/BA963</f>
        <v>0</v>
      </c>
      <c r="BC963">
        <v>0</v>
      </c>
      <c r="BD963" t="s">
        <v>417</v>
      </c>
      <c r="BE963" t="s">
        <v>417</v>
      </c>
      <c r="BF963">
        <v>0</v>
      </c>
      <c r="BG963">
        <v>0</v>
      </c>
      <c r="BH963">
        <f>1-BF963/BG963</f>
        <v>0</v>
      </c>
      <c r="BI963">
        <v>0.5</v>
      </c>
      <c r="BJ963">
        <f>CS963</f>
        <v>0</v>
      </c>
      <c r="BK963">
        <f>L963</f>
        <v>0</v>
      </c>
      <c r="BL963">
        <f>BH963*BI963*BJ963</f>
        <v>0</v>
      </c>
      <c r="BM963">
        <f>(BK963-BC963)/BJ963</f>
        <v>0</v>
      </c>
      <c r="BN963">
        <f>(BA963-BG963)/BG963</f>
        <v>0</v>
      </c>
      <c r="BO963">
        <f>AZ963/(BB963+AZ963/BG963)</f>
        <v>0</v>
      </c>
      <c r="BP963" t="s">
        <v>417</v>
      </c>
      <c r="BQ963">
        <v>0</v>
      </c>
      <c r="BR963">
        <f>IF(BQ963&lt;&gt;0, BQ963, BO963)</f>
        <v>0</v>
      </c>
      <c r="BS963">
        <f>1-BR963/BG963</f>
        <v>0</v>
      </c>
      <c r="BT963">
        <f>(BG963-BF963)/(BG963-BR963)</f>
        <v>0</v>
      </c>
      <c r="BU963">
        <f>(BA963-BG963)/(BA963-BR963)</f>
        <v>0</v>
      </c>
      <c r="BV963">
        <f>(BG963-BF963)/(BG963-AZ963)</f>
        <v>0</v>
      </c>
      <c r="BW963">
        <f>(BA963-BG963)/(BA963-AZ963)</f>
        <v>0</v>
      </c>
      <c r="BX963">
        <f>(BT963*BR963/BF963)</f>
        <v>0</v>
      </c>
      <c r="BY963">
        <f>(1-BX963)</f>
        <v>0</v>
      </c>
      <c r="BZ963">
        <v>1394</v>
      </c>
      <c r="CA963">
        <v>300</v>
      </c>
      <c r="CB963">
        <v>300</v>
      </c>
      <c r="CC963">
        <v>300</v>
      </c>
      <c r="CD963">
        <v>10389.3</v>
      </c>
      <c r="CE963">
        <v>1221.96</v>
      </c>
      <c r="CF963">
        <v>-0.00688733</v>
      </c>
      <c r="CG963">
        <v>0.34</v>
      </c>
      <c r="CH963" t="s">
        <v>417</v>
      </c>
      <c r="CI963" t="s">
        <v>417</v>
      </c>
      <c r="CJ963" t="s">
        <v>417</v>
      </c>
      <c r="CK963" t="s">
        <v>417</v>
      </c>
      <c r="CL963" t="s">
        <v>417</v>
      </c>
      <c r="CM963" t="s">
        <v>417</v>
      </c>
      <c r="CN963" t="s">
        <v>417</v>
      </c>
      <c r="CO963" t="s">
        <v>417</v>
      </c>
      <c r="CP963" t="s">
        <v>417</v>
      </c>
      <c r="CQ963" t="s">
        <v>417</v>
      </c>
      <c r="CR963">
        <f>$B$11*DQ963+$C$11*DR963+$F$11*EC963*(1-EF963)</f>
        <v>0</v>
      </c>
      <c r="CS963">
        <f>CR963*CT963</f>
        <v>0</v>
      </c>
      <c r="CT963">
        <f>($B$11*$D$9+$C$11*$D$9+$F$11*((EP963+EH963)/MAX(EP963+EH963+EQ963, 0.1)*$I$9+EQ963/MAX(EP963+EH963+EQ963, 0.1)*$J$9))/($B$11+$C$11+$F$11)</f>
        <v>0</v>
      </c>
      <c r="CU963">
        <f>($B$11*$K$9+$C$11*$K$9+$F$11*((EP963+EH963)/MAX(EP963+EH963+EQ963, 0.1)*$P$9+EQ963/MAX(EP963+EH963+EQ963, 0.1)*$Q$9))/($B$11+$C$11+$F$11)</f>
        <v>0</v>
      </c>
      <c r="CV963">
        <v>6</v>
      </c>
      <c r="CW963">
        <v>0.5</v>
      </c>
      <c r="CX963" t="s">
        <v>418</v>
      </c>
      <c r="CY963">
        <v>2</v>
      </c>
      <c r="CZ963" t="b">
        <v>1</v>
      </c>
      <c r="DA963">
        <v>1658954851.214286</v>
      </c>
      <c r="DB963">
        <v>1296.196785714286</v>
      </c>
      <c r="DC963">
        <v>1344.114285714285</v>
      </c>
      <c r="DD963">
        <v>24.22970714285714</v>
      </c>
      <c r="DE963">
        <v>21.18959285714286</v>
      </c>
      <c r="DF963">
        <v>1300.888214285714</v>
      </c>
      <c r="DG963">
        <v>24.31144642857143</v>
      </c>
      <c r="DH963">
        <v>500.0446071428572</v>
      </c>
      <c r="DI963">
        <v>90.33823928571428</v>
      </c>
      <c r="DJ963">
        <v>0.09996477857142856</v>
      </c>
      <c r="DK963">
        <v>27.22965714285714</v>
      </c>
      <c r="DL963">
        <v>27.62333928571428</v>
      </c>
      <c r="DM963">
        <v>999.9000000000002</v>
      </c>
      <c r="DN963">
        <v>0</v>
      </c>
      <c r="DO963">
        <v>0</v>
      </c>
      <c r="DP963">
        <v>10002.63535714286</v>
      </c>
      <c r="DQ963">
        <v>0</v>
      </c>
      <c r="DR963">
        <v>11.19016428571429</v>
      </c>
      <c r="DS963">
        <v>-47.91828214285714</v>
      </c>
      <c r="DT963">
        <v>1328.382857142857</v>
      </c>
      <c r="DU963">
        <v>1373.213214285714</v>
      </c>
      <c r="DV963">
        <v>3.040122857142857</v>
      </c>
      <c r="DW963">
        <v>1344.114285714285</v>
      </c>
      <c r="DX963">
        <v>21.18959285714286</v>
      </c>
      <c r="DY963">
        <v>2.188868571428571</v>
      </c>
      <c r="DZ963">
        <v>1.914230357142857</v>
      </c>
      <c r="EA963">
        <v>18.88108214285714</v>
      </c>
      <c r="EB963">
        <v>16.75215357142857</v>
      </c>
      <c r="EC963">
        <v>2000.016785714286</v>
      </c>
      <c r="ED963">
        <v>0.9800055714285714</v>
      </c>
      <c r="EE963">
        <v>0.01999442857142857</v>
      </c>
      <c r="EF963">
        <v>0</v>
      </c>
      <c r="EG963">
        <v>592.4728928571429</v>
      </c>
      <c r="EH963">
        <v>5.00097</v>
      </c>
      <c r="EI963">
        <v>11907.41071428571</v>
      </c>
      <c r="EJ963">
        <v>16707.75714285715</v>
      </c>
      <c r="EK963">
        <v>39.125</v>
      </c>
      <c r="EL963">
        <v>39.43699999999999</v>
      </c>
      <c r="EM963">
        <v>39.07774999999999</v>
      </c>
      <c r="EN963">
        <v>39.1715</v>
      </c>
      <c r="EO963">
        <v>39.72075</v>
      </c>
      <c r="EP963">
        <v>1955.126785714286</v>
      </c>
      <c r="EQ963">
        <v>39.89000000000001</v>
      </c>
      <c r="ER963">
        <v>0</v>
      </c>
      <c r="ES963">
        <v>5653.200000047684</v>
      </c>
      <c r="ET963">
        <v>0</v>
      </c>
      <c r="EU963">
        <v>592.4263999999999</v>
      </c>
      <c r="EV963">
        <v>-3.824230768850025</v>
      </c>
      <c r="EW963">
        <v>-78.44615371393542</v>
      </c>
      <c r="EX963">
        <v>11906.432</v>
      </c>
      <c r="EY963">
        <v>15</v>
      </c>
      <c r="EZ963">
        <v>1658949246.1</v>
      </c>
      <c r="FA963" t="s">
        <v>1397</v>
      </c>
      <c r="FB963">
        <v>1658949228.6</v>
      </c>
      <c r="FC963">
        <v>1658949246.1</v>
      </c>
      <c r="FD963">
        <v>1</v>
      </c>
      <c r="FE963">
        <v>1.075</v>
      </c>
      <c r="FF963">
        <v>0.018</v>
      </c>
      <c r="FG963">
        <v>-2.327</v>
      </c>
      <c r="FH963">
        <v>-0.178</v>
      </c>
      <c r="FI963">
        <v>420</v>
      </c>
      <c r="FJ963">
        <v>13</v>
      </c>
      <c r="FK963">
        <v>0.09</v>
      </c>
      <c r="FL963">
        <v>0.02</v>
      </c>
      <c r="FM963">
        <v>-47.86161463414634</v>
      </c>
      <c r="FN963">
        <v>-0.7018620209059916</v>
      </c>
      <c r="FO963">
        <v>0.1947825448695072</v>
      </c>
      <c r="FP963">
        <v>0</v>
      </c>
      <c r="FQ963">
        <v>592.6960294117647</v>
      </c>
      <c r="FR963">
        <v>-3.968021394529532</v>
      </c>
      <c r="FS963">
        <v>0.452306343694977</v>
      </c>
      <c r="FT963">
        <v>0</v>
      </c>
      <c r="FU963">
        <v>3.054802682926829</v>
      </c>
      <c r="FV963">
        <v>-0.25470355400697</v>
      </c>
      <c r="FW963">
        <v>0.02703521759414705</v>
      </c>
      <c r="FX963">
        <v>0</v>
      </c>
      <c r="FY963">
        <v>0</v>
      </c>
      <c r="FZ963">
        <v>3</v>
      </c>
      <c r="GA963" t="s">
        <v>439</v>
      </c>
      <c r="GB963">
        <v>2.98348</v>
      </c>
      <c r="GC963">
        <v>2.71576</v>
      </c>
      <c r="GD963">
        <v>0.206285</v>
      </c>
      <c r="GE963">
        <v>0.208414</v>
      </c>
      <c r="GF963">
        <v>0.108281</v>
      </c>
      <c r="GG963">
        <v>0.09689109999999999</v>
      </c>
      <c r="GH963">
        <v>25180.5</v>
      </c>
      <c r="GI963">
        <v>25208.8</v>
      </c>
      <c r="GJ963">
        <v>29481.3</v>
      </c>
      <c r="GK963">
        <v>29448.6</v>
      </c>
      <c r="GL963">
        <v>34820.5</v>
      </c>
      <c r="GM963">
        <v>35354.8</v>
      </c>
      <c r="GN963">
        <v>41525.7</v>
      </c>
      <c r="GO963">
        <v>41967</v>
      </c>
      <c r="GP963">
        <v>1.93695</v>
      </c>
      <c r="GQ963">
        <v>1.91908</v>
      </c>
      <c r="GR963">
        <v>0.138022</v>
      </c>
      <c r="GS963">
        <v>0</v>
      </c>
      <c r="GT963">
        <v>25.3828</v>
      </c>
      <c r="GU963">
        <v>999.9</v>
      </c>
      <c r="GV963">
        <v>49.8</v>
      </c>
      <c r="GW963">
        <v>31.5</v>
      </c>
      <c r="GX963">
        <v>25.5855</v>
      </c>
      <c r="GY963">
        <v>62.9637</v>
      </c>
      <c r="GZ963">
        <v>33.7901</v>
      </c>
      <c r="HA963">
        <v>1</v>
      </c>
      <c r="HB963">
        <v>-0.09565800000000001</v>
      </c>
      <c r="HC963">
        <v>0.231721</v>
      </c>
      <c r="HD963">
        <v>20.3326</v>
      </c>
      <c r="HE963">
        <v>5.21639</v>
      </c>
      <c r="HF963">
        <v>12.0099</v>
      </c>
      <c r="HG963">
        <v>4.98915</v>
      </c>
      <c r="HH963">
        <v>3.28848</v>
      </c>
      <c r="HI963">
        <v>9999</v>
      </c>
      <c r="HJ963">
        <v>9999</v>
      </c>
      <c r="HK963">
        <v>9999</v>
      </c>
      <c r="HL963">
        <v>158.4</v>
      </c>
      <c r="HM963">
        <v>1.86742</v>
      </c>
      <c r="HN963">
        <v>1.86646</v>
      </c>
      <c r="HO963">
        <v>1.86584</v>
      </c>
      <c r="HP963">
        <v>1.86584</v>
      </c>
      <c r="HQ963">
        <v>1.86768</v>
      </c>
      <c r="HR963">
        <v>1.87012</v>
      </c>
      <c r="HS963">
        <v>1.8688</v>
      </c>
      <c r="HT963">
        <v>1.87027</v>
      </c>
      <c r="HU963">
        <v>0</v>
      </c>
      <c r="HV963">
        <v>0</v>
      </c>
      <c r="HW963">
        <v>0</v>
      </c>
      <c r="HX963">
        <v>0</v>
      </c>
      <c r="HY963" t="s">
        <v>421</v>
      </c>
      <c r="HZ963" t="s">
        <v>422</v>
      </c>
      <c r="IA963" t="s">
        <v>423</v>
      </c>
      <c r="IB963" t="s">
        <v>423</v>
      </c>
      <c r="IC963" t="s">
        <v>423</v>
      </c>
      <c r="ID963" t="s">
        <v>423</v>
      </c>
      <c r="IE963">
        <v>0</v>
      </c>
      <c r="IF963">
        <v>100</v>
      </c>
      <c r="IG963">
        <v>100</v>
      </c>
      <c r="IH963">
        <v>-4.76</v>
      </c>
      <c r="II963">
        <v>-0.0815</v>
      </c>
      <c r="IJ963">
        <v>-0.9279119013753974</v>
      </c>
      <c r="IK963">
        <v>-0.003643892653284941</v>
      </c>
      <c r="IL963">
        <v>8.948238347276123E-07</v>
      </c>
      <c r="IM963">
        <v>-2.445980282225029E-10</v>
      </c>
      <c r="IN963">
        <v>-0.1764634167570225</v>
      </c>
      <c r="IO963">
        <v>-0.01042730378795286</v>
      </c>
      <c r="IP963">
        <v>0.00100284695746963</v>
      </c>
      <c r="IQ963">
        <v>-1.701466411570297E-05</v>
      </c>
      <c r="IR963">
        <v>2</v>
      </c>
      <c r="IS963">
        <v>2310</v>
      </c>
      <c r="IT963">
        <v>1</v>
      </c>
      <c r="IU963">
        <v>25</v>
      </c>
      <c r="IV963">
        <v>93.8</v>
      </c>
      <c r="IW963">
        <v>93.5</v>
      </c>
      <c r="IX963">
        <v>2.72217</v>
      </c>
      <c r="IY963">
        <v>2.18994</v>
      </c>
      <c r="IZ963">
        <v>1.39648</v>
      </c>
      <c r="JA963">
        <v>2.34741</v>
      </c>
      <c r="JB963">
        <v>1.49536</v>
      </c>
      <c r="JC963">
        <v>2.41577</v>
      </c>
      <c r="JD963">
        <v>36.1989</v>
      </c>
      <c r="JE963">
        <v>24.1663</v>
      </c>
      <c r="JF963">
        <v>18</v>
      </c>
      <c r="JG963">
        <v>502.841</v>
      </c>
      <c r="JH963">
        <v>447.344</v>
      </c>
      <c r="JI963">
        <v>25</v>
      </c>
      <c r="JJ963">
        <v>26.2061</v>
      </c>
      <c r="JK963">
        <v>30.0002</v>
      </c>
      <c r="JL963">
        <v>26.1675</v>
      </c>
      <c r="JM963">
        <v>26.1053</v>
      </c>
      <c r="JN963">
        <v>54.4652</v>
      </c>
      <c r="JO963">
        <v>21.4296</v>
      </c>
      <c r="JP963">
        <v>72.1058</v>
      </c>
      <c r="JQ963">
        <v>25</v>
      </c>
      <c r="JR963">
        <v>1390.5</v>
      </c>
      <c r="JS963">
        <v>21.3313</v>
      </c>
      <c r="JT963">
        <v>100.815</v>
      </c>
      <c r="JU963">
        <v>100.788</v>
      </c>
    </row>
    <row r="964" spans="1:281">
      <c r="A964">
        <v>948</v>
      </c>
      <c r="B964">
        <v>1658954864</v>
      </c>
      <c r="C964">
        <v>13226</v>
      </c>
      <c r="D964" t="s">
        <v>2334</v>
      </c>
      <c r="E964" t="s">
        <v>2335</v>
      </c>
      <c r="F964">
        <v>5</v>
      </c>
      <c r="G964" t="s">
        <v>2169</v>
      </c>
      <c r="H964" t="s">
        <v>416</v>
      </c>
      <c r="I964">
        <v>1658954856.5</v>
      </c>
      <c r="J964">
        <f>(K964)/1000</f>
        <v>0</v>
      </c>
      <c r="K964">
        <f>IF(CZ964, AN964, AH964)</f>
        <v>0</v>
      </c>
      <c r="L964">
        <f>IF(CZ964, AI964, AG964)</f>
        <v>0</v>
      </c>
      <c r="M964">
        <f>DB964 - IF(AU964&gt;1, L964*CV964*100.0/(AW964*DP964), 0)</f>
        <v>0</v>
      </c>
      <c r="N964">
        <f>((T964-J964/2)*M964-L964)/(T964+J964/2)</f>
        <v>0</v>
      </c>
      <c r="O964">
        <f>N964*(DI964+DJ964)/1000.0</f>
        <v>0</v>
      </c>
      <c r="P964">
        <f>(DB964 - IF(AU964&gt;1, L964*CV964*100.0/(AW964*DP964), 0))*(DI964+DJ964)/1000.0</f>
        <v>0</v>
      </c>
      <c r="Q964">
        <f>2.0/((1/S964-1/R964)+SIGN(S964)*SQRT((1/S964-1/R964)*(1/S964-1/R964) + 4*CW964/((CW964+1)*(CW964+1))*(2*1/S964*1/R964-1/R964*1/R964)))</f>
        <v>0</v>
      </c>
      <c r="R964">
        <f>IF(LEFT(CX964,1)&lt;&gt;"0",IF(LEFT(CX964,1)="1",3.0,CY964),$D$5+$E$5*(DP964*DI964/($K$5*1000))+$F$5*(DP964*DI964/($K$5*1000))*MAX(MIN(CV964,$J$5),$I$5)*MAX(MIN(CV964,$J$5),$I$5)+$G$5*MAX(MIN(CV964,$J$5),$I$5)*(DP964*DI964/($K$5*1000))+$H$5*(DP964*DI964/($K$5*1000))*(DP964*DI964/($K$5*1000)))</f>
        <v>0</v>
      </c>
      <c r="S964">
        <f>J964*(1000-(1000*0.61365*exp(17.502*W964/(240.97+W964))/(DI964+DJ964)+DD964)/2)/(1000*0.61365*exp(17.502*W964/(240.97+W964))/(DI964+DJ964)-DD964)</f>
        <v>0</v>
      </c>
      <c r="T964">
        <f>1/((CW964+1)/(Q964/1.6)+1/(R964/1.37)) + CW964/((CW964+1)/(Q964/1.6) + CW964/(R964/1.37))</f>
        <v>0</v>
      </c>
      <c r="U964">
        <f>(CR964*CU964)</f>
        <v>0</v>
      </c>
      <c r="V964">
        <f>(DK964+(U964+2*0.95*5.67E-8*(((DK964+$B$7)+273)^4-(DK964+273)^4)-44100*J964)/(1.84*29.3*R964+8*0.95*5.67E-8*(DK964+273)^3))</f>
        <v>0</v>
      </c>
      <c r="W964">
        <f>($C$7*DL964+$D$7*DM964+$E$7*V964)</f>
        <v>0</v>
      </c>
      <c r="X964">
        <f>0.61365*exp(17.502*W964/(240.97+W964))</f>
        <v>0</v>
      </c>
      <c r="Y964">
        <f>(Z964/AA964*100)</f>
        <v>0</v>
      </c>
      <c r="Z964">
        <f>DD964*(DI964+DJ964)/1000</f>
        <v>0</v>
      </c>
      <c r="AA964">
        <f>0.61365*exp(17.502*DK964/(240.97+DK964))</f>
        <v>0</v>
      </c>
      <c r="AB964">
        <f>(X964-DD964*(DI964+DJ964)/1000)</f>
        <v>0</v>
      </c>
      <c r="AC964">
        <f>(-J964*44100)</f>
        <v>0</v>
      </c>
      <c r="AD964">
        <f>2*29.3*R964*0.92*(DK964-W964)</f>
        <v>0</v>
      </c>
      <c r="AE964">
        <f>2*0.95*5.67E-8*(((DK964+$B$7)+273)^4-(W964+273)^4)</f>
        <v>0</v>
      </c>
      <c r="AF964">
        <f>U964+AE964+AC964+AD964</f>
        <v>0</v>
      </c>
      <c r="AG964">
        <f>DH964*AU964*(DC964-DB964*(1000-AU964*DE964)/(1000-AU964*DD964))/(100*CV964)</f>
        <v>0</v>
      </c>
      <c r="AH964">
        <f>1000*DH964*AU964*(DD964-DE964)/(100*CV964*(1000-AU964*DD964))</f>
        <v>0</v>
      </c>
      <c r="AI964">
        <f>(AJ964 - AK964 - DI964*1E3/(8.314*(DK964+273.15)) * AM964/DH964 * AL964) * DH964/(100*CV964) * (1000 - DE964)/1000</f>
        <v>0</v>
      </c>
      <c r="AJ964">
        <v>1407.95231936225</v>
      </c>
      <c r="AK964">
        <v>1370.52503030303</v>
      </c>
      <c r="AL964">
        <v>3.437349748303354</v>
      </c>
      <c r="AM964">
        <v>65.19830144557284</v>
      </c>
      <c r="AN964">
        <f>(AP964 - AO964 + DI964*1E3/(8.314*(DK964+273.15)) * AR964/DH964 * AQ964) * DH964/(100*CV964) * 1000/(1000 - AP964)</f>
        <v>0</v>
      </c>
      <c r="AO964">
        <v>21.26481034993698</v>
      </c>
      <c r="AP964">
        <v>24.2694503030303</v>
      </c>
      <c r="AQ964">
        <v>0.0007400719112776632</v>
      </c>
      <c r="AR964">
        <v>84.68827923057005</v>
      </c>
      <c r="AS964">
        <v>7</v>
      </c>
      <c r="AT964">
        <v>1</v>
      </c>
      <c r="AU964">
        <f>IF(AS964*$H$13&gt;=AW964,1.0,(AW964/(AW964-AS964*$H$13)))</f>
        <v>0</v>
      </c>
      <c r="AV964">
        <f>(AU964-1)*100</f>
        <v>0</v>
      </c>
      <c r="AW964">
        <f>MAX(0,($B$13+$C$13*DP964)/(1+$D$13*DP964)*DI964/(DK964+273)*$E$13)</f>
        <v>0</v>
      </c>
      <c r="AX964" t="s">
        <v>417</v>
      </c>
      <c r="AY964" t="s">
        <v>417</v>
      </c>
      <c r="AZ964">
        <v>0</v>
      </c>
      <c r="BA964">
        <v>0</v>
      </c>
      <c r="BB964">
        <f>1-AZ964/BA964</f>
        <v>0</v>
      </c>
      <c r="BC964">
        <v>0</v>
      </c>
      <c r="BD964" t="s">
        <v>417</v>
      </c>
      <c r="BE964" t="s">
        <v>417</v>
      </c>
      <c r="BF964">
        <v>0</v>
      </c>
      <c r="BG964">
        <v>0</v>
      </c>
      <c r="BH964">
        <f>1-BF964/BG964</f>
        <v>0</v>
      </c>
      <c r="BI964">
        <v>0.5</v>
      </c>
      <c r="BJ964">
        <f>CS964</f>
        <v>0</v>
      </c>
      <c r="BK964">
        <f>L964</f>
        <v>0</v>
      </c>
      <c r="BL964">
        <f>BH964*BI964*BJ964</f>
        <v>0</v>
      </c>
      <c r="BM964">
        <f>(BK964-BC964)/BJ964</f>
        <v>0</v>
      </c>
      <c r="BN964">
        <f>(BA964-BG964)/BG964</f>
        <v>0</v>
      </c>
      <c r="BO964">
        <f>AZ964/(BB964+AZ964/BG964)</f>
        <v>0</v>
      </c>
      <c r="BP964" t="s">
        <v>417</v>
      </c>
      <c r="BQ964">
        <v>0</v>
      </c>
      <c r="BR964">
        <f>IF(BQ964&lt;&gt;0, BQ964, BO964)</f>
        <v>0</v>
      </c>
      <c r="BS964">
        <f>1-BR964/BG964</f>
        <v>0</v>
      </c>
      <c r="BT964">
        <f>(BG964-BF964)/(BG964-BR964)</f>
        <v>0</v>
      </c>
      <c r="BU964">
        <f>(BA964-BG964)/(BA964-BR964)</f>
        <v>0</v>
      </c>
      <c r="BV964">
        <f>(BG964-BF964)/(BG964-AZ964)</f>
        <v>0</v>
      </c>
      <c r="BW964">
        <f>(BA964-BG964)/(BA964-AZ964)</f>
        <v>0</v>
      </c>
      <c r="BX964">
        <f>(BT964*BR964/BF964)</f>
        <v>0</v>
      </c>
      <c r="BY964">
        <f>(1-BX964)</f>
        <v>0</v>
      </c>
      <c r="BZ964">
        <v>1394</v>
      </c>
      <c r="CA964">
        <v>300</v>
      </c>
      <c r="CB964">
        <v>300</v>
      </c>
      <c r="CC964">
        <v>300</v>
      </c>
      <c r="CD964">
        <v>10389.3</v>
      </c>
      <c r="CE964">
        <v>1221.96</v>
      </c>
      <c r="CF964">
        <v>-0.00688733</v>
      </c>
      <c r="CG964">
        <v>0.34</v>
      </c>
      <c r="CH964" t="s">
        <v>417</v>
      </c>
      <c r="CI964" t="s">
        <v>417</v>
      </c>
      <c r="CJ964" t="s">
        <v>417</v>
      </c>
      <c r="CK964" t="s">
        <v>417</v>
      </c>
      <c r="CL964" t="s">
        <v>417</v>
      </c>
      <c r="CM964" t="s">
        <v>417</v>
      </c>
      <c r="CN964" t="s">
        <v>417</v>
      </c>
      <c r="CO964" t="s">
        <v>417</v>
      </c>
      <c r="CP964" t="s">
        <v>417</v>
      </c>
      <c r="CQ964" t="s">
        <v>417</v>
      </c>
      <c r="CR964">
        <f>$B$11*DQ964+$C$11*DR964+$F$11*EC964*(1-EF964)</f>
        <v>0</v>
      </c>
      <c r="CS964">
        <f>CR964*CT964</f>
        <v>0</v>
      </c>
      <c r="CT964">
        <f>($B$11*$D$9+$C$11*$D$9+$F$11*((EP964+EH964)/MAX(EP964+EH964+EQ964, 0.1)*$I$9+EQ964/MAX(EP964+EH964+EQ964, 0.1)*$J$9))/($B$11+$C$11+$F$11)</f>
        <v>0</v>
      </c>
      <c r="CU964">
        <f>($B$11*$K$9+$C$11*$K$9+$F$11*((EP964+EH964)/MAX(EP964+EH964+EQ964, 0.1)*$P$9+EQ964/MAX(EP964+EH964+EQ964, 0.1)*$Q$9))/($B$11+$C$11+$F$11)</f>
        <v>0</v>
      </c>
      <c r="CV964">
        <v>6</v>
      </c>
      <c r="CW964">
        <v>0.5</v>
      </c>
      <c r="CX964" t="s">
        <v>418</v>
      </c>
      <c r="CY964">
        <v>2</v>
      </c>
      <c r="CZ964" t="b">
        <v>1</v>
      </c>
      <c r="DA964">
        <v>1658954856.5</v>
      </c>
      <c r="DB964">
        <v>1313.823333333333</v>
      </c>
      <c r="DC964">
        <v>1361.854444444444</v>
      </c>
      <c r="DD964">
        <v>24.25112592592593</v>
      </c>
      <c r="DE964">
        <v>21.23171481481481</v>
      </c>
      <c r="DF964">
        <v>1318.55925925926</v>
      </c>
      <c r="DG964">
        <v>24.33268518518518</v>
      </c>
      <c r="DH964">
        <v>500.0584814814815</v>
      </c>
      <c r="DI964">
        <v>90.33850740740739</v>
      </c>
      <c r="DJ964">
        <v>0.1000072296296296</v>
      </c>
      <c r="DK964">
        <v>27.22887037037037</v>
      </c>
      <c r="DL964">
        <v>27.63767407407408</v>
      </c>
      <c r="DM964">
        <v>999.9000000000001</v>
      </c>
      <c r="DN964">
        <v>0</v>
      </c>
      <c r="DO964">
        <v>0</v>
      </c>
      <c r="DP964">
        <v>9997.015555555556</v>
      </c>
      <c r="DQ964">
        <v>0</v>
      </c>
      <c r="DR964">
        <v>11.20160370370371</v>
      </c>
      <c r="DS964">
        <v>-48.03187407407408</v>
      </c>
      <c r="DT964">
        <v>1346.476296296297</v>
      </c>
      <c r="DU964">
        <v>1391.395925925926</v>
      </c>
      <c r="DV964">
        <v>3.019418148148148</v>
      </c>
      <c r="DW964">
        <v>1361.854444444444</v>
      </c>
      <c r="DX964">
        <v>21.23171481481481</v>
      </c>
      <c r="DY964">
        <v>2.190810370370371</v>
      </c>
      <c r="DZ964">
        <v>1.918040740740741</v>
      </c>
      <c r="EA964">
        <v>18.89528148148148</v>
      </c>
      <c r="EB964">
        <v>16.78347407407407</v>
      </c>
      <c r="EC964">
        <v>1999.997777777778</v>
      </c>
      <c r="ED964">
        <v>0.9800048888888888</v>
      </c>
      <c r="EE964">
        <v>0.01999511111111111</v>
      </c>
      <c r="EF964">
        <v>0</v>
      </c>
      <c r="EG964">
        <v>592.1695185185185</v>
      </c>
      <c r="EH964">
        <v>5.00097</v>
      </c>
      <c r="EI964">
        <v>11900.22222222222</v>
      </c>
      <c r="EJ964">
        <v>16707.58148148148</v>
      </c>
      <c r="EK964">
        <v>39.125</v>
      </c>
      <c r="EL964">
        <v>39.43699999999999</v>
      </c>
      <c r="EM964">
        <v>39.062</v>
      </c>
      <c r="EN964">
        <v>39.15025925925926</v>
      </c>
      <c r="EO964">
        <v>39.69866666666666</v>
      </c>
      <c r="EP964">
        <v>1955.106666666667</v>
      </c>
      <c r="EQ964">
        <v>39.89111111111112</v>
      </c>
      <c r="ER964">
        <v>0</v>
      </c>
      <c r="ES964">
        <v>5658</v>
      </c>
      <c r="ET964">
        <v>0</v>
      </c>
      <c r="EU964">
        <v>592.17504</v>
      </c>
      <c r="EV964">
        <v>-2.175769242781477</v>
      </c>
      <c r="EW964">
        <v>-76.85384616176367</v>
      </c>
      <c r="EX964">
        <v>11899.952</v>
      </c>
      <c r="EY964">
        <v>15</v>
      </c>
      <c r="EZ964">
        <v>1658949246.1</v>
      </c>
      <c r="FA964" t="s">
        <v>1397</v>
      </c>
      <c r="FB964">
        <v>1658949228.6</v>
      </c>
      <c r="FC964">
        <v>1658949246.1</v>
      </c>
      <c r="FD964">
        <v>1</v>
      </c>
      <c r="FE964">
        <v>1.075</v>
      </c>
      <c r="FF964">
        <v>0.018</v>
      </c>
      <c r="FG964">
        <v>-2.327</v>
      </c>
      <c r="FH964">
        <v>-0.178</v>
      </c>
      <c r="FI964">
        <v>420</v>
      </c>
      <c r="FJ964">
        <v>13</v>
      </c>
      <c r="FK964">
        <v>0.09</v>
      </c>
      <c r="FL964">
        <v>0.02</v>
      </c>
      <c r="FM964">
        <v>-47.95894146341464</v>
      </c>
      <c r="FN964">
        <v>-1.214349825783976</v>
      </c>
      <c r="FO964">
        <v>0.1391809980996141</v>
      </c>
      <c r="FP964">
        <v>0</v>
      </c>
      <c r="FQ964">
        <v>592.363705882353</v>
      </c>
      <c r="FR964">
        <v>-3.175553865003886</v>
      </c>
      <c r="FS964">
        <v>0.3816091725229295</v>
      </c>
      <c r="FT964">
        <v>0</v>
      </c>
      <c r="FU964">
        <v>3.031489756097561</v>
      </c>
      <c r="FV964">
        <v>-0.2616476655052179</v>
      </c>
      <c r="FW964">
        <v>0.02767757421767046</v>
      </c>
      <c r="FX964">
        <v>0</v>
      </c>
      <c r="FY964">
        <v>0</v>
      </c>
      <c r="FZ964">
        <v>3</v>
      </c>
      <c r="GA964" t="s">
        <v>439</v>
      </c>
      <c r="GB964">
        <v>2.98372</v>
      </c>
      <c r="GC964">
        <v>2.7157</v>
      </c>
      <c r="GD964">
        <v>0.207887</v>
      </c>
      <c r="GE964">
        <v>0.209977</v>
      </c>
      <c r="GF964">
        <v>0.108301</v>
      </c>
      <c r="GG964">
        <v>0.0969139</v>
      </c>
      <c r="GH964">
        <v>25129.2</v>
      </c>
      <c r="GI964">
        <v>25159.1</v>
      </c>
      <c r="GJ964">
        <v>29480.8</v>
      </c>
      <c r="GK964">
        <v>29448.5</v>
      </c>
      <c r="GL964">
        <v>34819.3</v>
      </c>
      <c r="GM964">
        <v>35353.9</v>
      </c>
      <c r="GN964">
        <v>41525.2</v>
      </c>
      <c r="GO964">
        <v>41967</v>
      </c>
      <c r="GP964">
        <v>1.93683</v>
      </c>
      <c r="GQ964">
        <v>1.91933</v>
      </c>
      <c r="GR964">
        <v>0.138059</v>
      </c>
      <c r="GS964">
        <v>0</v>
      </c>
      <c r="GT964">
        <v>25.3845</v>
      </c>
      <c r="GU964">
        <v>999.9</v>
      </c>
      <c r="GV964">
        <v>49.8</v>
      </c>
      <c r="GW964">
        <v>31.5</v>
      </c>
      <c r="GX964">
        <v>25.5885</v>
      </c>
      <c r="GY964">
        <v>62.8537</v>
      </c>
      <c r="GZ964">
        <v>33.2572</v>
      </c>
      <c r="HA964">
        <v>1</v>
      </c>
      <c r="HB964">
        <v>-0.0958029</v>
      </c>
      <c r="HC964">
        <v>0.233135</v>
      </c>
      <c r="HD964">
        <v>20.333</v>
      </c>
      <c r="HE964">
        <v>5.21669</v>
      </c>
      <c r="HF964">
        <v>12.0099</v>
      </c>
      <c r="HG964">
        <v>4.989</v>
      </c>
      <c r="HH964">
        <v>3.2885</v>
      </c>
      <c r="HI964">
        <v>9999</v>
      </c>
      <c r="HJ964">
        <v>9999</v>
      </c>
      <c r="HK964">
        <v>9999</v>
      </c>
      <c r="HL964">
        <v>158.4</v>
      </c>
      <c r="HM964">
        <v>1.86741</v>
      </c>
      <c r="HN964">
        <v>1.86646</v>
      </c>
      <c r="HO964">
        <v>1.86584</v>
      </c>
      <c r="HP964">
        <v>1.86584</v>
      </c>
      <c r="HQ964">
        <v>1.86768</v>
      </c>
      <c r="HR964">
        <v>1.87012</v>
      </c>
      <c r="HS964">
        <v>1.86878</v>
      </c>
      <c r="HT964">
        <v>1.87026</v>
      </c>
      <c r="HU964">
        <v>0</v>
      </c>
      <c r="HV964">
        <v>0</v>
      </c>
      <c r="HW964">
        <v>0</v>
      </c>
      <c r="HX964">
        <v>0</v>
      </c>
      <c r="HY964" t="s">
        <v>421</v>
      </c>
      <c r="HZ964" t="s">
        <v>422</v>
      </c>
      <c r="IA964" t="s">
        <v>423</v>
      </c>
      <c r="IB964" t="s">
        <v>423</v>
      </c>
      <c r="IC964" t="s">
        <v>423</v>
      </c>
      <c r="ID964" t="s">
        <v>423</v>
      </c>
      <c r="IE964">
        <v>0</v>
      </c>
      <c r="IF964">
        <v>100</v>
      </c>
      <c r="IG964">
        <v>100</v>
      </c>
      <c r="IH964">
        <v>-4.8</v>
      </c>
      <c r="II964">
        <v>-0.0814</v>
      </c>
      <c r="IJ964">
        <v>-0.9279119013753974</v>
      </c>
      <c r="IK964">
        <v>-0.003643892653284941</v>
      </c>
      <c r="IL964">
        <v>8.948238347276123E-07</v>
      </c>
      <c r="IM964">
        <v>-2.445980282225029E-10</v>
      </c>
      <c r="IN964">
        <v>-0.1764634167570225</v>
      </c>
      <c r="IO964">
        <v>-0.01042730378795286</v>
      </c>
      <c r="IP964">
        <v>0.00100284695746963</v>
      </c>
      <c r="IQ964">
        <v>-1.701466411570297E-05</v>
      </c>
      <c r="IR964">
        <v>2</v>
      </c>
      <c r="IS964">
        <v>2310</v>
      </c>
      <c r="IT964">
        <v>1</v>
      </c>
      <c r="IU964">
        <v>25</v>
      </c>
      <c r="IV964">
        <v>93.90000000000001</v>
      </c>
      <c r="IW964">
        <v>93.59999999999999</v>
      </c>
      <c r="IX964">
        <v>2.74658</v>
      </c>
      <c r="IY964">
        <v>2.18872</v>
      </c>
      <c r="IZ964">
        <v>1.39648</v>
      </c>
      <c r="JA964">
        <v>2.34863</v>
      </c>
      <c r="JB964">
        <v>1.49536</v>
      </c>
      <c r="JC964">
        <v>2.36694</v>
      </c>
      <c r="JD964">
        <v>36.1989</v>
      </c>
      <c r="JE964">
        <v>24.1663</v>
      </c>
      <c r="JF964">
        <v>18</v>
      </c>
      <c r="JG964">
        <v>502.762</v>
      </c>
      <c r="JH964">
        <v>447.513</v>
      </c>
      <c r="JI964">
        <v>25.0001</v>
      </c>
      <c r="JJ964">
        <v>26.2067</v>
      </c>
      <c r="JK964">
        <v>30.0002</v>
      </c>
      <c r="JL964">
        <v>26.1675</v>
      </c>
      <c r="JM964">
        <v>26.1074</v>
      </c>
      <c r="JN964">
        <v>54.9625</v>
      </c>
      <c r="JO964">
        <v>21.1579</v>
      </c>
      <c r="JP964">
        <v>72.1058</v>
      </c>
      <c r="JQ964">
        <v>25</v>
      </c>
      <c r="JR964">
        <v>1403.86</v>
      </c>
      <c r="JS964">
        <v>21.3669</v>
      </c>
      <c r="JT964">
        <v>100.814</v>
      </c>
      <c r="JU964">
        <v>100.788</v>
      </c>
    </row>
    <row r="965" spans="1:281">
      <c r="A965">
        <v>949</v>
      </c>
      <c r="B965">
        <v>1658954869</v>
      </c>
      <c r="C965">
        <v>13231</v>
      </c>
      <c r="D965" t="s">
        <v>2336</v>
      </c>
      <c r="E965" t="s">
        <v>2337</v>
      </c>
      <c r="F965">
        <v>5</v>
      </c>
      <c r="G965" t="s">
        <v>2169</v>
      </c>
      <c r="H965" t="s">
        <v>416</v>
      </c>
      <c r="I965">
        <v>1658954861.214286</v>
      </c>
      <c r="J965">
        <f>(K965)/1000</f>
        <v>0</v>
      </c>
      <c r="K965">
        <f>IF(CZ965, AN965, AH965)</f>
        <v>0</v>
      </c>
      <c r="L965">
        <f>IF(CZ965, AI965, AG965)</f>
        <v>0</v>
      </c>
      <c r="M965">
        <f>DB965 - IF(AU965&gt;1, L965*CV965*100.0/(AW965*DP965), 0)</f>
        <v>0</v>
      </c>
      <c r="N965">
        <f>((T965-J965/2)*M965-L965)/(T965+J965/2)</f>
        <v>0</v>
      </c>
      <c r="O965">
        <f>N965*(DI965+DJ965)/1000.0</f>
        <v>0</v>
      </c>
      <c r="P965">
        <f>(DB965 - IF(AU965&gt;1, L965*CV965*100.0/(AW965*DP965), 0))*(DI965+DJ965)/1000.0</f>
        <v>0</v>
      </c>
      <c r="Q965">
        <f>2.0/((1/S965-1/R965)+SIGN(S965)*SQRT((1/S965-1/R965)*(1/S965-1/R965) + 4*CW965/((CW965+1)*(CW965+1))*(2*1/S965*1/R965-1/R965*1/R965)))</f>
        <v>0</v>
      </c>
      <c r="R965">
        <f>IF(LEFT(CX965,1)&lt;&gt;"0",IF(LEFT(CX965,1)="1",3.0,CY965),$D$5+$E$5*(DP965*DI965/($K$5*1000))+$F$5*(DP965*DI965/($K$5*1000))*MAX(MIN(CV965,$J$5),$I$5)*MAX(MIN(CV965,$J$5),$I$5)+$G$5*MAX(MIN(CV965,$J$5),$I$5)*(DP965*DI965/($K$5*1000))+$H$5*(DP965*DI965/($K$5*1000))*(DP965*DI965/($K$5*1000)))</f>
        <v>0</v>
      </c>
      <c r="S965">
        <f>J965*(1000-(1000*0.61365*exp(17.502*W965/(240.97+W965))/(DI965+DJ965)+DD965)/2)/(1000*0.61365*exp(17.502*W965/(240.97+W965))/(DI965+DJ965)-DD965)</f>
        <v>0</v>
      </c>
      <c r="T965">
        <f>1/((CW965+1)/(Q965/1.6)+1/(R965/1.37)) + CW965/((CW965+1)/(Q965/1.6) + CW965/(R965/1.37))</f>
        <v>0</v>
      </c>
      <c r="U965">
        <f>(CR965*CU965)</f>
        <v>0</v>
      </c>
      <c r="V965">
        <f>(DK965+(U965+2*0.95*5.67E-8*(((DK965+$B$7)+273)^4-(DK965+273)^4)-44100*J965)/(1.84*29.3*R965+8*0.95*5.67E-8*(DK965+273)^3))</f>
        <v>0</v>
      </c>
      <c r="W965">
        <f>($C$7*DL965+$D$7*DM965+$E$7*V965)</f>
        <v>0</v>
      </c>
      <c r="X965">
        <f>0.61365*exp(17.502*W965/(240.97+W965))</f>
        <v>0</v>
      </c>
      <c r="Y965">
        <f>(Z965/AA965*100)</f>
        <v>0</v>
      </c>
      <c r="Z965">
        <f>DD965*(DI965+DJ965)/1000</f>
        <v>0</v>
      </c>
      <c r="AA965">
        <f>0.61365*exp(17.502*DK965/(240.97+DK965))</f>
        <v>0</v>
      </c>
      <c r="AB965">
        <f>(X965-DD965*(DI965+DJ965)/1000)</f>
        <v>0</v>
      </c>
      <c r="AC965">
        <f>(-J965*44100)</f>
        <v>0</v>
      </c>
      <c r="AD965">
        <f>2*29.3*R965*0.92*(DK965-W965)</f>
        <v>0</v>
      </c>
      <c r="AE965">
        <f>2*0.95*5.67E-8*(((DK965+$B$7)+273)^4-(W965+273)^4)</f>
        <v>0</v>
      </c>
      <c r="AF965">
        <f>U965+AE965+AC965+AD965</f>
        <v>0</v>
      </c>
      <c r="AG965">
        <f>DH965*AU965*(DC965-DB965*(1000-AU965*DE965)/(1000-AU965*DD965))/(100*CV965)</f>
        <v>0</v>
      </c>
      <c r="AH965">
        <f>1000*DH965*AU965*(DD965-DE965)/(100*CV965*(1000-AU965*DD965))</f>
        <v>0</v>
      </c>
      <c r="AI965">
        <f>(AJ965 - AK965 - DI965*1E3/(8.314*(DK965+273.15)) * AM965/DH965 * AL965) * DH965/(100*CV965) * (1000 - DE965)/1000</f>
        <v>0</v>
      </c>
      <c r="AJ965">
        <v>1425.042549937203</v>
      </c>
      <c r="AK965">
        <v>1387.604909090908</v>
      </c>
      <c r="AL965">
        <v>3.417604516369317</v>
      </c>
      <c r="AM965">
        <v>65.19830144557284</v>
      </c>
      <c r="AN965">
        <f>(AP965 - AO965 + DI965*1E3/(8.314*(DK965+273.15)) * AR965/DH965 * AQ965) * DH965/(100*CV965) * 1000/(1000 - AP965)</f>
        <v>0</v>
      </c>
      <c r="AO965">
        <v>21.27048232439818</v>
      </c>
      <c r="AP965">
        <v>24.26490303030303</v>
      </c>
      <c r="AQ965">
        <v>-0.0001459767085481096</v>
      </c>
      <c r="AR965">
        <v>84.68827923057005</v>
      </c>
      <c r="AS965">
        <v>7</v>
      </c>
      <c r="AT965">
        <v>1</v>
      </c>
      <c r="AU965">
        <f>IF(AS965*$H$13&gt;=AW965,1.0,(AW965/(AW965-AS965*$H$13)))</f>
        <v>0</v>
      </c>
      <c r="AV965">
        <f>(AU965-1)*100</f>
        <v>0</v>
      </c>
      <c r="AW965">
        <f>MAX(0,($B$13+$C$13*DP965)/(1+$D$13*DP965)*DI965/(DK965+273)*$E$13)</f>
        <v>0</v>
      </c>
      <c r="AX965" t="s">
        <v>417</v>
      </c>
      <c r="AY965" t="s">
        <v>417</v>
      </c>
      <c r="AZ965">
        <v>0</v>
      </c>
      <c r="BA965">
        <v>0</v>
      </c>
      <c r="BB965">
        <f>1-AZ965/BA965</f>
        <v>0</v>
      </c>
      <c r="BC965">
        <v>0</v>
      </c>
      <c r="BD965" t="s">
        <v>417</v>
      </c>
      <c r="BE965" t="s">
        <v>417</v>
      </c>
      <c r="BF965">
        <v>0</v>
      </c>
      <c r="BG965">
        <v>0</v>
      </c>
      <c r="BH965">
        <f>1-BF965/BG965</f>
        <v>0</v>
      </c>
      <c r="BI965">
        <v>0.5</v>
      </c>
      <c r="BJ965">
        <f>CS965</f>
        <v>0</v>
      </c>
      <c r="BK965">
        <f>L965</f>
        <v>0</v>
      </c>
      <c r="BL965">
        <f>BH965*BI965*BJ965</f>
        <v>0</v>
      </c>
      <c r="BM965">
        <f>(BK965-BC965)/BJ965</f>
        <v>0</v>
      </c>
      <c r="BN965">
        <f>(BA965-BG965)/BG965</f>
        <v>0</v>
      </c>
      <c r="BO965">
        <f>AZ965/(BB965+AZ965/BG965)</f>
        <v>0</v>
      </c>
      <c r="BP965" t="s">
        <v>417</v>
      </c>
      <c r="BQ965">
        <v>0</v>
      </c>
      <c r="BR965">
        <f>IF(BQ965&lt;&gt;0, BQ965, BO965)</f>
        <v>0</v>
      </c>
      <c r="BS965">
        <f>1-BR965/BG965</f>
        <v>0</v>
      </c>
      <c r="BT965">
        <f>(BG965-BF965)/(BG965-BR965)</f>
        <v>0</v>
      </c>
      <c r="BU965">
        <f>(BA965-BG965)/(BA965-BR965)</f>
        <v>0</v>
      </c>
      <c r="BV965">
        <f>(BG965-BF965)/(BG965-AZ965)</f>
        <v>0</v>
      </c>
      <c r="BW965">
        <f>(BA965-BG965)/(BA965-AZ965)</f>
        <v>0</v>
      </c>
      <c r="BX965">
        <f>(BT965*BR965/BF965)</f>
        <v>0</v>
      </c>
      <c r="BY965">
        <f>(1-BX965)</f>
        <v>0</v>
      </c>
      <c r="BZ965">
        <v>1394</v>
      </c>
      <c r="CA965">
        <v>300</v>
      </c>
      <c r="CB965">
        <v>300</v>
      </c>
      <c r="CC965">
        <v>300</v>
      </c>
      <c r="CD965">
        <v>10389.3</v>
      </c>
      <c r="CE965">
        <v>1221.96</v>
      </c>
      <c r="CF965">
        <v>-0.00688733</v>
      </c>
      <c r="CG965">
        <v>0.34</v>
      </c>
      <c r="CH965" t="s">
        <v>417</v>
      </c>
      <c r="CI965" t="s">
        <v>417</v>
      </c>
      <c r="CJ965" t="s">
        <v>417</v>
      </c>
      <c r="CK965" t="s">
        <v>417</v>
      </c>
      <c r="CL965" t="s">
        <v>417</v>
      </c>
      <c r="CM965" t="s">
        <v>417</v>
      </c>
      <c r="CN965" t="s">
        <v>417</v>
      </c>
      <c r="CO965" t="s">
        <v>417</v>
      </c>
      <c r="CP965" t="s">
        <v>417</v>
      </c>
      <c r="CQ965" t="s">
        <v>417</v>
      </c>
      <c r="CR965">
        <f>$B$11*DQ965+$C$11*DR965+$F$11*EC965*(1-EF965)</f>
        <v>0</v>
      </c>
      <c r="CS965">
        <f>CR965*CT965</f>
        <v>0</v>
      </c>
      <c r="CT965">
        <f>($B$11*$D$9+$C$11*$D$9+$F$11*((EP965+EH965)/MAX(EP965+EH965+EQ965, 0.1)*$I$9+EQ965/MAX(EP965+EH965+EQ965, 0.1)*$J$9))/($B$11+$C$11+$F$11)</f>
        <v>0</v>
      </c>
      <c r="CU965">
        <f>($B$11*$K$9+$C$11*$K$9+$F$11*((EP965+EH965)/MAX(EP965+EH965+EQ965, 0.1)*$P$9+EQ965/MAX(EP965+EH965+EQ965, 0.1)*$Q$9))/($B$11+$C$11+$F$11)</f>
        <v>0</v>
      </c>
      <c r="CV965">
        <v>6</v>
      </c>
      <c r="CW965">
        <v>0.5</v>
      </c>
      <c r="CX965" t="s">
        <v>418</v>
      </c>
      <c r="CY965">
        <v>2</v>
      </c>
      <c r="CZ965" t="b">
        <v>1</v>
      </c>
      <c r="DA965">
        <v>1658954861.214286</v>
      </c>
      <c r="DB965">
        <v>1329.5925</v>
      </c>
      <c r="DC965">
        <v>1377.661785714286</v>
      </c>
      <c r="DD965">
        <v>24.26159285714286</v>
      </c>
      <c r="DE965">
        <v>21.26178928571429</v>
      </c>
      <c r="DF965">
        <v>1334.368571428571</v>
      </c>
      <c r="DG965">
        <v>24.34306785714285</v>
      </c>
      <c r="DH965">
        <v>500.0481071428571</v>
      </c>
      <c r="DI965">
        <v>90.33860714285713</v>
      </c>
      <c r="DJ965">
        <v>0.09999138928571427</v>
      </c>
      <c r="DK965">
        <v>27.22786071428571</v>
      </c>
      <c r="DL965">
        <v>27.64438571428571</v>
      </c>
      <c r="DM965">
        <v>999.9000000000002</v>
      </c>
      <c r="DN965">
        <v>0</v>
      </c>
      <c r="DO965">
        <v>0</v>
      </c>
      <c r="DP965">
        <v>9999.065714285713</v>
      </c>
      <c r="DQ965">
        <v>0</v>
      </c>
      <c r="DR965">
        <v>11.20795</v>
      </c>
      <c r="DS965">
        <v>-48.07062857142857</v>
      </c>
      <c r="DT965">
        <v>1362.651785714286</v>
      </c>
      <c r="DU965">
        <v>1407.589642857143</v>
      </c>
      <c r="DV965">
        <v>2.999806071428572</v>
      </c>
      <c r="DW965">
        <v>1377.661785714286</v>
      </c>
      <c r="DX965">
        <v>21.26178928571429</v>
      </c>
      <c r="DY965">
        <v>2.191758214285714</v>
      </c>
      <c r="DZ965">
        <v>1.920760357142857</v>
      </c>
      <c r="EA965">
        <v>18.90221428571428</v>
      </c>
      <c r="EB965">
        <v>16.80581071428571</v>
      </c>
      <c r="EC965">
        <v>1999.98</v>
      </c>
      <c r="ED965">
        <v>0.9800046071428571</v>
      </c>
      <c r="EE965">
        <v>0.01999539285714286</v>
      </c>
      <c r="EF965">
        <v>0</v>
      </c>
      <c r="EG965">
        <v>591.9018928571429</v>
      </c>
      <c r="EH965">
        <v>5.00097</v>
      </c>
      <c r="EI965">
        <v>11894.04285714286</v>
      </c>
      <c r="EJ965">
        <v>16707.42857142857</v>
      </c>
      <c r="EK965">
        <v>39.11825</v>
      </c>
      <c r="EL965">
        <v>39.43699999999999</v>
      </c>
      <c r="EM965">
        <v>39.062</v>
      </c>
      <c r="EN965">
        <v>39.13607142857143</v>
      </c>
      <c r="EO965">
        <v>39.68924999999999</v>
      </c>
      <c r="EP965">
        <v>1955.088928571429</v>
      </c>
      <c r="EQ965">
        <v>39.89107142857144</v>
      </c>
      <c r="ER965">
        <v>0</v>
      </c>
      <c r="ES965">
        <v>5662.799999952316</v>
      </c>
      <c r="ET965">
        <v>0</v>
      </c>
      <c r="EU965">
        <v>591.88456</v>
      </c>
      <c r="EV965">
        <v>-3.836153853345413</v>
      </c>
      <c r="EW965">
        <v>-78.1153845398658</v>
      </c>
      <c r="EX965">
        <v>11893.808</v>
      </c>
      <c r="EY965">
        <v>15</v>
      </c>
      <c r="EZ965">
        <v>1658949246.1</v>
      </c>
      <c r="FA965" t="s">
        <v>1397</v>
      </c>
      <c r="FB965">
        <v>1658949228.6</v>
      </c>
      <c r="FC965">
        <v>1658949246.1</v>
      </c>
      <c r="FD965">
        <v>1</v>
      </c>
      <c r="FE965">
        <v>1.075</v>
      </c>
      <c r="FF965">
        <v>0.018</v>
      </c>
      <c r="FG965">
        <v>-2.327</v>
      </c>
      <c r="FH965">
        <v>-0.178</v>
      </c>
      <c r="FI965">
        <v>420</v>
      </c>
      <c r="FJ965">
        <v>13</v>
      </c>
      <c r="FK965">
        <v>0.09</v>
      </c>
      <c r="FL965">
        <v>0.02</v>
      </c>
      <c r="FM965">
        <v>-48.03127073170732</v>
      </c>
      <c r="FN965">
        <v>-0.7875930313588775</v>
      </c>
      <c r="FO965">
        <v>0.1019261383549502</v>
      </c>
      <c r="FP965">
        <v>0</v>
      </c>
      <c r="FQ965">
        <v>592.1205</v>
      </c>
      <c r="FR965">
        <v>-3.06611154052319</v>
      </c>
      <c r="FS965">
        <v>0.3937045211830831</v>
      </c>
      <c r="FT965">
        <v>0</v>
      </c>
      <c r="FU965">
        <v>3.01800487804878</v>
      </c>
      <c r="FV965">
        <v>-0.2329925435540011</v>
      </c>
      <c r="FW965">
        <v>0.02558322870238988</v>
      </c>
      <c r="FX965">
        <v>0</v>
      </c>
      <c r="FY965">
        <v>0</v>
      </c>
      <c r="FZ965">
        <v>3</v>
      </c>
      <c r="GA965" t="s">
        <v>439</v>
      </c>
      <c r="GB965">
        <v>2.98355</v>
      </c>
      <c r="GC965">
        <v>2.71545</v>
      </c>
      <c r="GD965">
        <v>0.209477</v>
      </c>
      <c r="GE965">
        <v>0.211528</v>
      </c>
      <c r="GF965">
        <v>0.108286</v>
      </c>
      <c r="GG965">
        <v>0.0970099</v>
      </c>
      <c r="GH965">
        <v>25078.9</v>
      </c>
      <c r="GI965">
        <v>25109.6</v>
      </c>
      <c r="GJ965">
        <v>29480.9</v>
      </c>
      <c r="GK965">
        <v>29448.4</v>
      </c>
      <c r="GL965">
        <v>34820.1</v>
      </c>
      <c r="GM965">
        <v>35349.9</v>
      </c>
      <c r="GN965">
        <v>41525.4</v>
      </c>
      <c r="GO965">
        <v>41966.7</v>
      </c>
      <c r="GP965">
        <v>1.9367</v>
      </c>
      <c r="GQ965">
        <v>1.91938</v>
      </c>
      <c r="GR965">
        <v>0.139885</v>
      </c>
      <c r="GS965">
        <v>0</v>
      </c>
      <c r="GT965">
        <v>25.3845</v>
      </c>
      <c r="GU965">
        <v>999.9</v>
      </c>
      <c r="GV965">
        <v>49.8</v>
      </c>
      <c r="GW965">
        <v>31.5</v>
      </c>
      <c r="GX965">
        <v>25.5857</v>
      </c>
      <c r="GY965">
        <v>63.0437</v>
      </c>
      <c r="GZ965">
        <v>33.5657</v>
      </c>
      <c r="HA965">
        <v>1</v>
      </c>
      <c r="HB965">
        <v>-0.09567580000000001</v>
      </c>
      <c r="HC965">
        <v>0.233883</v>
      </c>
      <c r="HD965">
        <v>20.3328</v>
      </c>
      <c r="HE965">
        <v>5.21669</v>
      </c>
      <c r="HF965">
        <v>12.0098</v>
      </c>
      <c r="HG965">
        <v>4.9893</v>
      </c>
      <c r="HH965">
        <v>3.2885</v>
      </c>
      <c r="HI965">
        <v>9999</v>
      </c>
      <c r="HJ965">
        <v>9999</v>
      </c>
      <c r="HK965">
        <v>9999</v>
      </c>
      <c r="HL965">
        <v>158.4</v>
      </c>
      <c r="HM965">
        <v>1.86744</v>
      </c>
      <c r="HN965">
        <v>1.86646</v>
      </c>
      <c r="HO965">
        <v>1.86585</v>
      </c>
      <c r="HP965">
        <v>1.86584</v>
      </c>
      <c r="HQ965">
        <v>1.86768</v>
      </c>
      <c r="HR965">
        <v>1.87012</v>
      </c>
      <c r="HS965">
        <v>1.8688</v>
      </c>
      <c r="HT965">
        <v>1.87027</v>
      </c>
      <c r="HU965">
        <v>0</v>
      </c>
      <c r="HV965">
        <v>0</v>
      </c>
      <c r="HW965">
        <v>0</v>
      </c>
      <c r="HX965">
        <v>0</v>
      </c>
      <c r="HY965" t="s">
        <v>421</v>
      </c>
      <c r="HZ965" t="s">
        <v>422</v>
      </c>
      <c r="IA965" t="s">
        <v>423</v>
      </c>
      <c r="IB965" t="s">
        <v>423</v>
      </c>
      <c r="IC965" t="s">
        <v>423</v>
      </c>
      <c r="ID965" t="s">
        <v>423</v>
      </c>
      <c r="IE965">
        <v>0</v>
      </c>
      <c r="IF965">
        <v>100</v>
      </c>
      <c r="IG965">
        <v>100</v>
      </c>
      <c r="IH965">
        <v>-4.85</v>
      </c>
      <c r="II965">
        <v>-0.0814</v>
      </c>
      <c r="IJ965">
        <v>-0.9279119013753974</v>
      </c>
      <c r="IK965">
        <v>-0.003643892653284941</v>
      </c>
      <c r="IL965">
        <v>8.948238347276123E-07</v>
      </c>
      <c r="IM965">
        <v>-2.445980282225029E-10</v>
      </c>
      <c r="IN965">
        <v>-0.1764634167570225</v>
      </c>
      <c r="IO965">
        <v>-0.01042730378795286</v>
      </c>
      <c r="IP965">
        <v>0.00100284695746963</v>
      </c>
      <c r="IQ965">
        <v>-1.701466411570297E-05</v>
      </c>
      <c r="IR965">
        <v>2</v>
      </c>
      <c r="IS965">
        <v>2310</v>
      </c>
      <c r="IT965">
        <v>1</v>
      </c>
      <c r="IU965">
        <v>25</v>
      </c>
      <c r="IV965">
        <v>94</v>
      </c>
      <c r="IW965">
        <v>93.7</v>
      </c>
      <c r="IX965">
        <v>2.77466</v>
      </c>
      <c r="IY965">
        <v>2.19604</v>
      </c>
      <c r="IZ965">
        <v>1.39648</v>
      </c>
      <c r="JA965">
        <v>2.34741</v>
      </c>
      <c r="JB965">
        <v>1.49536</v>
      </c>
      <c r="JC965">
        <v>2.33032</v>
      </c>
      <c r="JD965">
        <v>36.1989</v>
      </c>
      <c r="JE965">
        <v>24.1575</v>
      </c>
      <c r="JF965">
        <v>18</v>
      </c>
      <c r="JG965">
        <v>502.691</v>
      </c>
      <c r="JH965">
        <v>447.545</v>
      </c>
      <c r="JI965">
        <v>25.0001</v>
      </c>
      <c r="JJ965">
        <v>26.2072</v>
      </c>
      <c r="JK965">
        <v>30</v>
      </c>
      <c r="JL965">
        <v>26.1686</v>
      </c>
      <c r="JM965">
        <v>26.1075</v>
      </c>
      <c r="JN965">
        <v>55.5167</v>
      </c>
      <c r="JO965">
        <v>21.1579</v>
      </c>
      <c r="JP965">
        <v>72.1058</v>
      </c>
      <c r="JQ965">
        <v>25</v>
      </c>
      <c r="JR965">
        <v>1423.89</v>
      </c>
      <c r="JS965">
        <v>21.4078</v>
      </c>
      <c r="JT965">
        <v>100.814</v>
      </c>
      <c r="JU965">
        <v>100.788</v>
      </c>
    </row>
    <row r="966" spans="1:281">
      <c r="A966">
        <v>950</v>
      </c>
      <c r="B966">
        <v>1658954874</v>
      </c>
      <c r="C966">
        <v>13236</v>
      </c>
      <c r="D966" t="s">
        <v>2338</v>
      </c>
      <c r="E966" t="s">
        <v>2339</v>
      </c>
      <c r="F966">
        <v>5</v>
      </c>
      <c r="G966" t="s">
        <v>2169</v>
      </c>
      <c r="H966" t="s">
        <v>416</v>
      </c>
      <c r="I966">
        <v>1658954866.5</v>
      </c>
      <c r="J966">
        <f>(K966)/1000</f>
        <v>0</v>
      </c>
      <c r="K966">
        <f>IF(CZ966, AN966, AH966)</f>
        <v>0</v>
      </c>
      <c r="L966">
        <f>IF(CZ966, AI966, AG966)</f>
        <v>0</v>
      </c>
      <c r="M966">
        <f>DB966 - IF(AU966&gt;1, L966*CV966*100.0/(AW966*DP966), 0)</f>
        <v>0</v>
      </c>
      <c r="N966">
        <f>((T966-J966/2)*M966-L966)/(T966+J966/2)</f>
        <v>0</v>
      </c>
      <c r="O966">
        <f>N966*(DI966+DJ966)/1000.0</f>
        <v>0</v>
      </c>
      <c r="P966">
        <f>(DB966 - IF(AU966&gt;1, L966*CV966*100.0/(AW966*DP966), 0))*(DI966+DJ966)/1000.0</f>
        <v>0</v>
      </c>
      <c r="Q966">
        <f>2.0/((1/S966-1/R966)+SIGN(S966)*SQRT((1/S966-1/R966)*(1/S966-1/R966) + 4*CW966/((CW966+1)*(CW966+1))*(2*1/S966*1/R966-1/R966*1/R966)))</f>
        <v>0</v>
      </c>
      <c r="R966">
        <f>IF(LEFT(CX966,1)&lt;&gt;"0",IF(LEFT(CX966,1)="1",3.0,CY966),$D$5+$E$5*(DP966*DI966/($K$5*1000))+$F$5*(DP966*DI966/($K$5*1000))*MAX(MIN(CV966,$J$5),$I$5)*MAX(MIN(CV966,$J$5),$I$5)+$G$5*MAX(MIN(CV966,$J$5),$I$5)*(DP966*DI966/($K$5*1000))+$H$5*(DP966*DI966/($K$5*1000))*(DP966*DI966/($K$5*1000)))</f>
        <v>0</v>
      </c>
      <c r="S966">
        <f>J966*(1000-(1000*0.61365*exp(17.502*W966/(240.97+W966))/(DI966+DJ966)+DD966)/2)/(1000*0.61365*exp(17.502*W966/(240.97+W966))/(DI966+DJ966)-DD966)</f>
        <v>0</v>
      </c>
      <c r="T966">
        <f>1/((CW966+1)/(Q966/1.6)+1/(R966/1.37)) + CW966/((CW966+1)/(Q966/1.6) + CW966/(R966/1.37))</f>
        <v>0</v>
      </c>
      <c r="U966">
        <f>(CR966*CU966)</f>
        <v>0</v>
      </c>
      <c r="V966">
        <f>(DK966+(U966+2*0.95*5.67E-8*(((DK966+$B$7)+273)^4-(DK966+273)^4)-44100*J966)/(1.84*29.3*R966+8*0.95*5.67E-8*(DK966+273)^3))</f>
        <v>0</v>
      </c>
      <c r="W966">
        <f>($C$7*DL966+$D$7*DM966+$E$7*V966)</f>
        <v>0</v>
      </c>
      <c r="X966">
        <f>0.61365*exp(17.502*W966/(240.97+W966))</f>
        <v>0</v>
      </c>
      <c r="Y966">
        <f>(Z966/AA966*100)</f>
        <v>0</v>
      </c>
      <c r="Z966">
        <f>DD966*(DI966+DJ966)/1000</f>
        <v>0</v>
      </c>
      <c r="AA966">
        <f>0.61365*exp(17.502*DK966/(240.97+DK966))</f>
        <v>0</v>
      </c>
      <c r="AB966">
        <f>(X966-DD966*(DI966+DJ966)/1000)</f>
        <v>0</v>
      </c>
      <c r="AC966">
        <f>(-J966*44100)</f>
        <v>0</v>
      </c>
      <c r="AD966">
        <f>2*29.3*R966*0.92*(DK966-W966)</f>
        <v>0</v>
      </c>
      <c r="AE966">
        <f>2*0.95*5.67E-8*(((DK966+$B$7)+273)^4-(W966+273)^4)</f>
        <v>0</v>
      </c>
      <c r="AF966">
        <f>U966+AE966+AC966+AD966</f>
        <v>0</v>
      </c>
      <c r="AG966">
        <f>DH966*AU966*(DC966-DB966*(1000-AU966*DE966)/(1000-AU966*DD966))/(100*CV966)</f>
        <v>0</v>
      </c>
      <c r="AH966">
        <f>1000*DH966*AU966*(DD966-DE966)/(100*CV966*(1000-AU966*DD966))</f>
        <v>0</v>
      </c>
      <c r="AI966">
        <f>(AJ966 - AK966 - DI966*1E3/(8.314*(DK966+273.15)) * AM966/DH966 * AL966) * DH966/(100*CV966) * (1000 - DE966)/1000</f>
        <v>0</v>
      </c>
      <c r="AJ966">
        <v>1442.201529326997</v>
      </c>
      <c r="AK966">
        <v>1404.748848484848</v>
      </c>
      <c r="AL966">
        <v>3.416106652248451</v>
      </c>
      <c r="AM966">
        <v>65.19830144557284</v>
      </c>
      <c r="AN966">
        <f>(AP966 - AO966 + DI966*1E3/(8.314*(DK966+273.15)) * AR966/DH966 * AQ966) * DH966/(100*CV966) * 1000/(1000 - AP966)</f>
        <v>0</v>
      </c>
      <c r="AO966">
        <v>21.3083676250228</v>
      </c>
      <c r="AP966">
        <v>24.26201454545454</v>
      </c>
      <c r="AQ966">
        <v>-5.615800694350011E-05</v>
      </c>
      <c r="AR966">
        <v>84.68827923057005</v>
      </c>
      <c r="AS966">
        <v>7</v>
      </c>
      <c r="AT966">
        <v>1</v>
      </c>
      <c r="AU966">
        <f>IF(AS966*$H$13&gt;=AW966,1.0,(AW966/(AW966-AS966*$H$13)))</f>
        <v>0</v>
      </c>
      <c r="AV966">
        <f>(AU966-1)*100</f>
        <v>0</v>
      </c>
      <c r="AW966">
        <f>MAX(0,($B$13+$C$13*DP966)/(1+$D$13*DP966)*DI966/(DK966+273)*$E$13)</f>
        <v>0</v>
      </c>
      <c r="AX966" t="s">
        <v>417</v>
      </c>
      <c r="AY966" t="s">
        <v>417</v>
      </c>
      <c r="AZ966">
        <v>0</v>
      </c>
      <c r="BA966">
        <v>0</v>
      </c>
      <c r="BB966">
        <f>1-AZ966/BA966</f>
        <v>0</v>
      </c>
      <c r="BC966">
        <v>0</v>
      </c>
      <c r="BD966" t="s">
        <v>417</v>
      </c>
      <c r="BE966" t="s">
        <v>417</v>
      </c>
      <c r="BF966">
        <v>0</v>
      </c>
      <c r="BG966">
        <v>0</v>
      </c>
      <c r="BH966">
        <f>1-BF966/BG966</f>
        <v>0</v>
      </c>
      <c r="BI966">
        <v>0.5</v>
      </c>
      <c r="BJ966">
        <f>CS966</f>
        <v>0</v>
      </c>
      <c r="BK966">
        <f>L966</f>
        <v>0</v>
      </c>
      <c r="BL966">
        <f>BH966*BI966*BJ966</f>
        <v>0</v>
      </c>
      <c r="BM966">
        <f>(BK966-BC966)/BJ966</f>
        <v>0</v>
      </c>
      <c r="BN966">
        <f>(BA966-BG966)/BG966</f>
        <v>0</v>
      </c>
      <c r="BO966">
        <f>AZ966/(BB966+AZ966/BG966)</f>
        <v>0</v>
      </c>
      <c r="BP966" t="s">
        <v>417</v>
      </c>
      <c r="BQ966">
        <v>0</v>
      </c>
      <c r="BR966">
        <f>IF(BQ966&lt;&gt;0, BQ966, BO966)</f>
        <v>0</v>
      </c>
      <c r="BS966">
        <f>1-BR966/BG966</f>
        <v>0</v>
      </c>
      <c r="BT966">
        <f>(BG966-BF966)/(BG966-BR966)</f>
        <v>0</v>
      </c>
      <c r="BU966">
        <f>(BA966-BG966)/(BA966-BR966)</f>
        <v>0</v>
      </c>
      <c r="BV966">
        <f>(BG966-BF966)/(BG966-AZ966)</f>
        <v>0</v>
      </c>
      <c r="BW966">
        <f>(BA966-BG966)/(BA966-AZ966)</f>
        <v>0</v>
      </c>
      <c r="BX966">
        <f>(BT966*BR966/BF966)</f>
        <v>0</v>
      </c>
      <c r="BY966">
        <f>(1-BX966)</f>
        <v>0</v>
      </c>
      <c r="BZ966">
        <v>1394</v>
      </c>
      <c r="CA966">
        <v>300</v>
      </c>
      <c r="CB966">
        <v>300</v>
      </c>
      <c r="CC966">
        <v>300</v>
      </c>
      <c r="CD966">
        <v>10389.3</v>
      </c>
      <c r="CE966">
        <v>1221.96</v>
      </c>
      <c r="CF966">
        <v>-0.00688733</v>
      </c>
      <c r="CG966">
        <v>0.34</v>
      </c>
      <c r="CH966" t="s">
        <v>417</v>
      </c>
      <c r="CI966" t="s">
        <v>417</v>
      </c>
      <c r="CJ966" t="s">
        <v>417</v>
      </c>
      <c r="CK966" t="s">
        <v>417</v>
      </c>
      <c r="CL966" t="s">
        <v>417</v>
      </c>
      <c r="CM966" t="s">
        <v>417</v>
      </c>
      <c r="CN966" t="s">
        <v>417</v>
      </c>
      <c r="CO966" t="s">
        <v>417</v>
      </c>
      <c r="CP966" t="s">
        <v>417</v>
      </c>
      <c r="CQ966" t="s">
        <v>417</v>
      </c>
      <c r="CR966">
        <f>$B$11*DQ966+$C$11*DR966+$F$11*EC966*(1-EF966)</f>
        <v>0</v>
      </c>
      <c r="CS966">
        <f>CR966*CT966</f>
        <v>0</v>
      </c>
      <c r="CT966">
        <f>($B$11*$D$9+$C$11*$D$9+$F$11*((EP966+EH966)/MAX(EP966+EH966+EQ966, 0.1)*$I$9+EQ966/MAX(EP966+EH966+EQ966, 0.1)*$J$9))/($B$11+$C$11+$F$11)</f>
        <v>0</v>
      </c>
      <c r="CU966">
        <f>($B$11*$K$9+$C$11*$K$9+$F$11*((EP966+EH966)/MAX(EP966+EH966+EQ966, 0.1)*$P$9+EQ966/MAX(EP966+EH966+EQ966, 0.1)*$Q$9))/($B$11+$C$11+$F$11)</f>
        <v>0</v>
      </c>
      <c r="CV966">
        <v>6</v>
      </c>
      <c r="CW966">
        <v>0.5</v>
      </c>
      <c r="CX966" t="s">
        <v>418</v>
      </c>
      <c r="CY966">
        <v>2</v>
      </c>
      <c r="CZ966" t="b">
        <v>1</v>
      </c>
      <c r="DA966">
        <v>1658954866.5</v>
      </c>
      <c r="DB966">
        <v>1347.274814814815</v>
      </c>
      <c r="DC966">
        <v>1395.382592592593</v>
      </c>
      <c r="DD966">
        <v>24.26592962962963</v>
      </c>
      <c r="DE966">
        <v>21.28693703703704</v>
      </c>
      <c r="DF966">
        <v>1352.097037037037</v>
      </c>
      <c r="DG966">
        <v>24.34735185185185</v>
      </c>
      <c r="DH966">
        <v>500.0432592592592</v>
      </c>
      <c r="DI966">
        <v>90.33916296296299</v>
      </c>
      <c r="DJ966">
        <v>0.09996766296296296</v>
      </c>
      <c r="DK966">
        <v>27.22436666666666</v>
      </c>
      <c r="DL966">
        <v>27.65877407407407</v>
      </c>
      <c r="DM966">
        <v>999.9000000000001</v>
      </c>
      <c r="DN966">
        <v>0</v>
      </c>
      <c r="DO966">
        <v>0</v>
      </c>
      <c r="DP966">
        <v>9999.702592592592</v>
      </c>
      <c r="DQ966">
        <v>0</v>
      </c>
      <c r="DR966">
        <v>11.19671111111111</v>
      </c>
      <c r="DS966">
        <v>-48.10916666666666</v>
      </c>
      <c r="DT966">
        <v>1380.78</v>
      </c>
      <c r="DU966">
        <v>1425.732592592592</v>
      </c>
      <c r="DV966">
        <v>2.978993703703704</v>
      </c>
      <c r="DW966">
        <v>1395.382592592593</v>
      </c>
      <c r="DX966">
        <v>21.28693703703704</v>
      </c>
      <c r="DY966">
        <v>2.192163333333333</v>
      </c>
      <c r="DZ966">
        <v>1.923043703703703</v>
      </c>
      <c r="EA966">
        <v>18.90516666666667</v>
      </c>
      <c r="EB966">
        <v>16.82453333333333</v>
      </c>
      <c r="EC966">
        <v>1999.97037037037</v>
      </c>
      <c r="ED966">
        <v>0.9800042222222223</v>
      </c>
      <c r="EE966">
        <v>0.01999577777777778</v>
      </c>
      <c r="EF966">
        <v>0</v>
      </c>
      <c r="EG966">
        <v>591.531962962963</v>
      </c>
      <c r="EH966">
        <v>5.00097</v>
      </c>
      <c r="EI966">
        <v>11887.06666666667</v>
      </c>
      <c r="EJ966">
        <v>16707.33703703704</v>
      </c>
      <c r="EK966">
        <v>39.10633333333333</v>
      </c>
      <c r="EL966">
        <v>39.43699999999999</v>
      </c>
      <c r="EM966">
        <v>39.0597037037037</v>
      </c>
      <c r="EN966">
        <v>39.125</v>
      </c>
      <c r="EO966">
        <v>39.68699999999999</v>
      </c>
      <c r="EP966">
        <v>1955.078888888889</v>
      </c>
      <c r="EQ966">
        <v>39.89148148148148</v>
      </c>
      <c r="ER966">
        <v>0</v>
      </c>
      <c r="ES966">
        <v>5668.200000047684</v>
      </c>
      <c r="ET966">
        <v>0</v>
      </c>
      <c r="EU966">
        <v>591.5381923076923</v>
      </c>
      <c r="EV966">
        <v>-5.462803432080499</v>
      </c>
      <c r="EW966">
        <v>-78.10940177663456</v>
      </c>
      <c r="EX966">
        <v>11886.98846153846</v>
      </c>
      <c r="EY966">
        <v>15</v>
      </c>
      <c r="EZ966">
        <v>1658949246.1</v>
      </c>
      <c r="FA966" t="s">
        <v>1397</v>
      </c>
      <c r="FB966">
        <v>1658949228.6</v>
      </c>
      <c r="FC966">
        <v>1658949246.1</v>
      </c>
      <c r="FD966">
        <v>1</v>
      </c>
      <c r="FE966">
        <v>1.075</v>
      </c>
      <c r="FF966">
        <v>0.018</v>
      </c>
      <c r="FG966">
        <v>-2.327</v>
      </c>
      <c r="FH966">
        <v>-0.178</v>
      </c>
      <c r="FI966">
        <v>420</v>
      </c>
      <c r="FJ966">
        <v>13</v>
      </c>
      <c r="FK966">
        <v>0.09</v>
      </c>
      <c r="FL966">
        <v>0.02</v>
      </c>
      <c r="FM966">
        <v>-48.07805</v>
      </c>
      <c r="FN966">
        <v>-0.4659399624765042</v>
      </c>
      <c r="FO966">
        <v>0.09207896068049486</v>
      </c>
      <c r="FP966">
        <v>1</v>
      </c>
      <c r="FQ966">
        <v>591.7692941176471</v>
      </c>
      <c r="FR966">
        <v>-4.020045847118102</v>
      </c>
      <c r="FS966">
        <v>0.4922790056229862</v>
      </c>
      <c r="FT966">
        <v>0</v>
      </c>
      <c r="FU966">
        <v>2.9893915</v>
      </c>
      <c r="FV966">
        <v>-0.2205874671669809</v>
      </c>
      <c r="FW966">
        <v>0.02369625260985376</v>
      </c>
      <c r="FX966">
        <v>0</v>
      </c>
      <c r="FY966">
        <v>1</v>
      </c>
      <c r="FZ966">
        <v>3</v>
      </c>
      <c r="GA966" t="s">
        <v>426</v>
      </c>
      <c r="GB966">
        <v>2.98354</v>
      </c>
      <c r="GC966">
        <v>2.71584</v>
      </c>
      <c r="GD966">
        <v>0.211059</v>
      </c>
      <c r="GE966">
        <v>0.213053</v>
      </c>
      <c r="GF966">
        <v>0.108283</v>
      </c>
      <c r="GG966">
        <v>0.0971896</v>
      </c>
      <c r="GH966">
        <v>25028.4</v>
      </c>
      <c r="GI966">
        <v>25061.1</v>
      </c>
      <c r="GJ966">
        <v>29480.6</v>
      </c>
      <c r="GK966">
        <v>29448.5</v>
      </c>
      <c r="GL966">
        <v>34819.8</v>
      </c>
      <c r="GM966">
        <v>35342.6</v>
      </c>
      <c r="GN966">
        <v>41524.9</v>
      </c>
      <c r="GO966">
        <v>41966.6</v>
      </c>
      <c r="GP966">
        <v>1.9366</v>
      </c>
      <c r="GQ966">
        <v>1.91978</v>
      </c>
      <c r="GR966">
        <v>0.140294</v>
      </c>
      <c r="GS966">
        <v>0</v>
      </c>
      <c r="GT966">
        <v>25.3845</v>
      </c>
      <c r="GU966">
        <v>999.9</v>
      </c>
      <c r="GV966">
        <v>49.8</v>
      </c>
      <c r="GW966">
        <v>31.5</v>
      </c>
      <c r="GX966">
        <v>25.5852</v>
      </c>
      <c r="GY966">
        <v>62.9637</v>
      </c>
      <c r="GZ966">
        <v>33.5857</v>
      </c>
      <c r="HA966">
        <v>1</v>
      </c>
      <c r="HB966">
        <v>-0.0955767</v>
      </c>
      <c r="HC966">
        <v>0.23347</v>
      </c>
      <c r="HD966">
        <v>20.3325</v>
      </c>
      <c r="HE966">
        <v>5.21564</v>
      </c>
      <c r="HF966">
        <v>12.0099</v>
      </c>
      <c r="HG966">
        <v>4.98845</v>
      </c>
      <c r="HH966">
        <v>3.2882</v>
      </c>
      <c r="HI966">
        <v>9999</v>
      </c>
      <c r="HJ966">
        <v>9999</v>
      </c>
      <c r="HK966">
        <v>9999</v>
      </c>
      <c r="HL966">
        <v>158.4</v>
      </c>
      <c r="HM966">
        <v>1.8674</v>
      </c>
      <c r="HN966">
        <v>1.86646</v>
      </c>
      <c r="HO966">
        <v>1.86585</v>
      </c>
      <c r="HP966">
        <v>1.86584</v>
      </c>
      <c r="HQ966">
        <v>1.86768</v>
      </c>
      <c r="HR966">
        <v>1.87012</v>
      </c>
      <c r="HS966">
        <v>1.86877</v>
      </c>
      <c r="HT966">
        <v>1.87027</v>
      </c>
      <c r="HU966">
        <v>0</v>
      </c>
      <c r="HV966">
        <v>0</v>
      </c>
      <c r="HW966">
        <v>0</v>
      </c>
      <c r="HX966">
        <v>0</v>
      </c>
      <c r="HY966" t="s">
        <v>421</v>
      </c>
      <c r="HZ966" t="s">
        <v>422</v>
      </c>
      <c r="IA966" t="s">
        <v>423</v>
      </c>
      <c r="IB966" t="s">
        <v>423</v>
      </c>
      <c r="IC966" t="s">
        <v>423</v>
      </c>
      <c r="ID966" t="s">
        <v>423</v>
      </c>
      <c r="IE966">
        <v>0</v>
      </c>
      <c r="IF966">
        <v>100</v>
      </c>
      <c r="IG966">
        <v>100</v>
      </c>
      <c r="IH966">
        <v>-4.89</v>
      </c>
      <c r="II966">
        <v>-0.0814</v>
      </c>
      <c r="IJ966">
        <v>-0.9279119013753974</v>
      </c>
      <c r="IK966">
        <v>-0.003643892653284941</v>
      </c>
      <c r="IL966">
        <v>8.948238347276123E-07</v>
      </c>
      <c r="IM966">
        <v>-2.445980282225029E-10</v>
      </c>
      <c r="IN966">
        <v>-0.1764634167570225</v>
      </c>
      <c r="IO966">
        <v>-0.01042730378795286</v>
      </c>
      <c r="IP966">
        <v>0.00100284695746963</v>
      </c>
      <c r="IQ966">
        <v>-1.701466411570297E-05</v>
      </c>
      <c r="IR966">
        <v>2</v>
      </c>
      <c r="IS966">
        <v>2310</v>
      </c>
      <c r="IT966">
        <v>1</v>
      </c>
      <c r="IU966">
        <v>25</v>
      </c>
      <c r="IV966">
        <v>94.09999999999999</v>
      </c>
      <c r="IW966">
        <v>93.8</v>
      </c>
      <c r="IX966">
        <v>2.79907</v>
      </c>
      <c r="IY966">
        <v>2.18628</v>
      </c>
      <c r="IZ966">
        <v>1.39648</v>
      </c>
      <c r="JA966">
        <v>2.34741</v>
      </c>
      <c r="JB966">
        <v>1.49536</v>
      </c>
      <c r="JC966">
        <v>2.40601</v>
      </c>
      <c r="JD966">
        <v>36.1989</v>
      </c>
      <c r="JE966">
        <v>24.1751</v>
      </c>
      <c r="JF966">
        <v>18</v>
      </c>
      <c r="JG966">
        <v>502.638</v>
      </c>
      <c r="JH966">
        <v>447.797</v>
      </c>
      <c r="JI966">
        <v>25</v>
      </c>
      <c r="JJ966">
        <v>26.2089</v>
      </c>
      <c r="JK966">
        <v>30.0002</v>
      </c>
      <c r="JL966">
        <v>26.1697</v>
      </c>
      <c r="JM966">
        <v>26.1085</v>
      </c>
      <c r="JN966">
        <v>56.0113</v>
      </c>
      <c r="JO966">
        <v>20.2724</v>
      </c>
      <c r="JP966">
        <v>72.1058</v>
      </c>
      <c r="JQ966">
        <v>25</v>
      </c>
      <c r="JR966">
        <v>1437.27</v>
      </c>
      <c r="JS966">
        <v>21.6216</v>
      </c>
      <c r="JT966">
        <v>100.813</v>
      </c>
      <c r="JU966">
        <v>100.788</v>
      </c>
    </row>
    <row r="967" spans="1:281">
      <c r="A967">
        <v>951</v>
      </c>
      <c r="B967">
        <v>1658954879</v>
      </c>
      <c r="C967">
        <v>13241</v>
      </c>
      <c r="D967" t="s">
        <v>2340</v>
      </c>
      <c r="E967" t="s">
        <v>2341</v>
      </c>
      <c r="F967">
        <v>5</v>
      </c>
      <c r="G967" t="s">
        <v>2169</v>
      </c>
      <c r="H967" t="s">
        <v>416</v>
      </c>
      <c r="I967">
        <v>1658954871.214286</v>
      </c>
      <c r="J967">
        <f>(K967)/1000</f>
        <v>0</v>
      </c>
      <c r="K967">
        <f>IF(CZ967, AN967, AH967)</f>
        <v>0</v>
      </c>
      <c r="L967">
        <f>IF(CZ967, AI967, AG967)</f>
        <v>0</v>
      </c>
      <c r="M967">
        <f>DB967 - IF(AU967&gt;1, L967*CV967*100.0/(AW967*DP967), 0)</f>
        <v>0</v>
      </c>
      <c r="N967">
        <f>((T967-J967/2)*M967-L967)/(T967+J967/2)</f>
        <v>0</v>
      </c>
      <c r="O967">
        <f>N967*(DI967+DJ967)/1000.0</f>
        <v>0</v>
      </c>
      <c r="P967">
        <f>(DB967 - IF(AU967&gt;1, L967*CV967*100.0/(AW967*DP967), 0))*(DI967+DJ967)/1000.0</f>
        <v>0</v>
      </c>
      <c r="Q967">
        <f>2.0/((1/S967-1/R967)+SIGN(S967)*SQRT((1/S967-1/R967)*(1/S967-1/R967) + 4*CW967/((CW967+1)*(CW967+1))*(2*1/S967*1/R967-1/R967*1/R967)))</f>
        <v>0</v>
      </c>
      <c r="R967">
        <f>IF(LEFT(CX967,1)&lt;&gt;"0",IF(LEFT(CX967,1)="1",3.0,CY967),$D$5+$E$5*(DP967*DI967/($K$5*1000))+$F$5*(DP967*DI967/($K$5*1000))*MAX(MIN(CV967,$J$5),$I$5)*MAX(MIN(CV967,$J$5),$I$5)+$G$5*MAX(MIN(CV967,$J$5),$I$5)*(DP967*DI967/($K$5*1000))+$H$5*(DP967*DI967/($K$5*1000))*(DP967*DI967/($K$5*1000)))</f>
        <v>0</v>
      </c>
      <c r="S967">
        <f>J967*(1000-(1000*0.61365*exp(17.502*W967/(240.97+W967))/(DI967+DJ967)+DD967)/2)/(1000*0.61365*exp(17.502*W967/(240.97+W967))/(DI967+DJ967)-DD967)</f>
        <v>0</v>
      </c>
      <c r="T967">
        <f>1/((CW967+1)/(Q967/1.6)+1/(R967/1.37)) + CW967/((CW967+1)/(Q967/1.6) + CW967/(R967/1.37))</f>
        <v>0</v>
      </c>
      <c r="U967">
        <f>(CR967*CU967)</f>
        <v>0</v>
      </c>
      <c r="V967">
        <f>(DK967+(U967+2*0.95*5.67E-8*(((DK967+$B$7)+273)^4-(DK967+273)^4)-44100*J967)/(1.84*29.3*R967+8*0.95*5.67E-8*(DK967+273)^3))</f>
        <v>0</v>
      </c>
      <c r="W967">
        <f>($C$7*DL967+$D$7*DM967+$E$7*V967)</f>
        <v>0</v>
      </c>
      <c r="X967">
        <f>0.61365*exp(17.502*W967/(240.97+W967))</f>
        <v>0</v>
      </c>
      <c r="Y967">
        <f>(Z967/AA967*100)</f>
        <v>0</v>
      </c>
      <c r="Z967">
        <f>DD967*(DI967+DJ967)/1000</f>
        <v>0</v>
      </c>
      <c r="AA967">
        <f>0.61365*exp(17.502*DK967/(240.97+DK967))</f>
        <v>0</v>
      </c>
      <c r="AB967">
        <f>(X967-DD967*(DI967+DJ967)/1000)</f>
        <v>0</v>
      </c>
      <c r="AC967">
        <f>(-J967*44100)</f>
        <v>0</v>
      </c>
      <c r="AD967">
        <f>2*29.3*R967*0.92*(DK967-W967)</f>
        <v>0</v>
      </c>
      <c r="AE967">
        <f>2*0.95*5.67E-8*(((DK967+$B$7)+273)^4-(W967+273)^4)</f>
        <v>0</v>
      </c>
      <c r="AF967">
        <f>U967+AE967+AC967+AD967</f>
        <v>0</v>
      </c>
      <c r="AG967">
        <f>DH967*AU967*(DC967-DB967*(1000-AU967*DE967)/(1000-AU967*DD967))/(100*CV967)</f>
        <v>0</v>
      </c>
      <c r="AH967">
        <f>1000*DH967*AU967*(DD967-DE967)/(100*CV967*(1000-AU967*DD967))</f>
        <v>0</v>
      </c>
      <c r="AI967">
        <f>(AJ967 - AK967 - DI967*1E3/(8.314*(DK967+273.15)) * AM967/DH967 * AL967) * DH967/(100*CV967) * (1000 - DE967)/1000</f>
        <v>0</v>
      </c>
      <c r="AJ967">
        <v>1459.579229202749</v>
      </c>
      <c r="AK967">
        <v>1421.919696969697</v>
      </c>
      <c r="AL967">
        <v>3.436169845377456</v>
      </c>
      <c r="AM967">
        <v>65.19830144557284</v>
      </c>
      <c r="AN967">
        <f>(AP967 - AO967 + DI967*1E3/(8.314*(DK967+273.15)) * AR967/DH967 * AQ967) * DH967/(100*CV967) * 1000/(1000 - AP967)</f>
        <v>0</v>
      </c>
      <c r="AO967">
        <v>21.42638832809768</v>
      </c>
      <c r="AP967">
        <v>24.29124</v>
      </c>
      <c r="AQ967">
        <v>0.0001503375253809779</v>
      </c>
      <c r="AR967">
        <v>84.68827923057005</v>
      </c>
      <c r="AS967">
        <v>7</v>
      </c>
      <c r="AT967">
        <v>1</v>
      </c>
      <c r="AU967">
        <f>IF(AS967*$H$13&gt;=AW967,1.0,(AW967/(AW967-AS967*$H$13)))</f>
        <v>0</v>
      </c>
      <c r="AV967">
        <f>(AU967-1)*100</f>
        <v>0</v>
      </c>
      <c r="AW967">
        <f>MAX(0,($B$13+$C$13*DP967)/(1+$D$13*DP967)*DI967/(DK967+273)*$E$13)</f>
        <v>0</v>
      </c>
      <c r="AX967" t="s">
        <v>417</v>
      </c>
      <c r="AY967" t="s">
        <v>417</v>
      </c>
      <c r="AZ967">
        <v>0</v>
      </c>
      <c r="BA967">
        <v>0</v>
      </c>
      <c r="BB967">
        <f>1-AZ967/BA967</f>
        <v>0</v>
      </c>
      <c r="BC967">
        <v>0</v>
      </c>
      <c r="BD967" t="s">
        <v>417</v>
      </c>
      <c r="BE967" t="s">
        <v>417</v>
      </c>
      <c r="BF967">
        <v>0</v>
      </c>
      <c r="BG967">
        <v>0</v>
      </c>
      <c r="BH967">
        <f>1-BF967/BG967</f>
        <v>0</v>
      </c>
      <c r="BI967">
        <v>0.5</v>
      </c>
      <c r="BJ967">
        <f>CS967</f>
        <v>0</v>
      </c>
      <c r="BK967">
        <f>L967</f>
        <v>0</v>
      </c>
      <c r="BL967">
        <f>BH967*BI967*BJ967</f>
        <v>0</v>
      </c>
      <c r="BM967">
        <f>(BK967-BC967)/BJ967</f>
        <v>0</v>
      </c>
      <c r="BN967">
        <f>(BA967-BG967)/BG967</f>
        <v>0</v>
      </c>
      <c r="BO967">
        <f>AZ967/(BB967+AZ967/BG967)</f>
        <v>0</v>
      </c>
      <c r="BP967" t="s">
        <v>417</v>
      </c>
      <c r="BQ967">
        <v>0</v>
      </c>
      <c r="BR967">
        <f>IF(BQ967&lt;&gt;0, BQ967, BO967)</f>
        <v>0</v>
      </c>
      <c r="BS967">
        <f>1-BR967/BG967</f>
        <v>0</v>
      </c>
      <c r="BT967">
        <f>(BG967-BF967)/(BG967-BR967)</f>
        <v>0</v>
      </c>
      <c r="BU967">
        <f>(BA967-BG967)/(BA967-BR967)</f>
        <v>0</v>
      </c>
      <c r="BV967">
        <f>(BG967-BF967)/(BG967-AZ967)</f>
        <v>0</v>
      </c>
      <c r="BW967">
        <f>(BA967-BG967)/(BA967-AZ967)</f>
        <v>0</v>
      </c>
      <c r="BX967">
        <f>(BT967*BR967/BF967)</f>
        <v>0</v>
      </c>
      <c r="BY967">
        <f>(1-BX967)</f>
        <v>0</v>
      </c>
      <c r="BZ967">
        <v>1394</v>
      </c>
      <c r="CA967">
        <v>300</v>
      </c>
      <c r="CB967">
        <v>300</v>
      </c>
      <c r="CC967">
        <v>300</v>
      </c>
      <c r="CD967">
        <v>10389.3</v>
      </c>
      <c r="CE967">
        <v>1221.96</v>
      </c>
      <c r="CF967">
        <v>-0.00688733</v>
      </c>
      <c r="CG967">
        <v>0.34</v>
      </c>
      <c r="CH967" t="s">
        <v>417</v>
      </c>
      <c r="CI967" t="s">
        <v>417</v>
      </c>
      <c r="CJ967" t="s">
        <v>417</v>
      </c>
      <c r="CK967" t="s">
        <v>417</v>
      </c>
      <c r="CL967" t="s">
        <v>417</v>
      </c>
      <c r="CM967" t="s">
        <v>417</v>
      </c>
      <c r="CN967" t="s">
        <v>417</v>
      </c>
      <c r="CO967" t="s">
        <v>417</v>
      </c>
      <c r="CP967" t="s">
        <v>417</v>
      </c>
      <c r="CQ967" t="s">
        <v>417</v>
      </c>
      <c r="CR967">
        <f>$B$11*DQ967+$C$11*DR967+$F$11*EC967*(1-EF967)</f>
        <v>0</v>
      </c>
      <c r="CS967">
        <f>CR967*CT967</f>
        <v>0</v>
      </c>
      <c r="CT967">
        <f>($B$11*$D$9+$C$11*$D$9+$F$11*((EP967+EH967)/MAX(EP967+EH967+EQ967, 0.1)*$I$9+EQ967/MAX(EP967+EH967+EQ967, 0.1)*$J$9))/($B$11+$C$11+$F$11)</f>
        <v>0</v>
      </c>
      <c r="CU967">
        <f>($B$11*$K$9+$C$11*$K$9+$F$11*((EP967+EH967)/MAX(EP967+EH967+EQ967, 0.1)*$P$9+EQ967/MAX(EP967+EH967+EQ967, 0.1)*$Q$9))/($B$11+$C$11+$F$11)</f>
        <v>0</v>
      </c>
      <c r="CV967">
        <v>6</v>
      </c>
      <c r="CW967">
        <v>0.5</v>
      </c>
      <c r="CX967" t="s">
        <v>418</v>
      </c>
      <c r="CY967">
        <v>2</v>
      </c>
      <c r="CZ967" t="b">
        <v>1</v>
      </c>
      <c r="DA967">
        <v>1658954871.214286</v>
      </c>
      <c r="DB967">
        <v>1363.035</v>
      </c>
      <c r="DC967">
        <v>1411.163571428571</v>
      </c>
      <c r="DD967">
        <v>24.26765714285714</v>
      </c>
      <c r="DE967">
        <v>21.34971785714286</v>
      </c>
      <c r="DF967">
        <v>1367.898214285714</v>
      </c>
      <c r="DG967">
        <v>24.34906071428572</v>
      </c>
      <c r="DH967">
        <v>500.0531071428571</v>
      </c>
      <c r="DI967">
        <v>90.33928928571427</v>
      </c>
      <c r="DJ967">
        <v>0.09998754999999999</v>
      </c>
      <c r="DK967">
        <v>27.22368571428571</v>
      </c>
      <c r="DL967">
        <v>27.67213928571428</v>
      </c>
      <c r="DM967">
        <v>999.9000000000002</v>
      </c>
      <c r="DN967">
        <v>0</v>
      </c>
      <c r="DO967">
        <v>0</v>
      </c>
      <c r="DP967">
        <v>9999.243928571426</v>
      </c>
      <c r="DQ967">
        <v>0</v>
      </c>
      <c r="DR967">
        <v>11.191425</v>
      </c>
      <c r="DS967">
        <v>-48.12977142857142</v>
      </c>
      <c r="DT967">
        <v>1396.934642857143</v>
      </c>
      <c r="DU967">
        <v>1441.95</v>
      </c>
      <c r="DV967">
        <v>2.917944642857143</v>
      </c>
      <c r="DW967">
        <v>1411.163571428571</v>
      </c>
      <c r="DX967">
        <v>21.34971785714286</v>
      </c>
      <c r="DY967">
        <v>2.192322142857143</v>
      </c>
      <c r="DZ967">
        <v>1.928717857142857</v>
      </c>
      <c r="EA967">
        <v>18.906325</v>
      </c>
      <c r="EB967">
        <v>16.87086428571429</v>
      </c>
      <c r="EC967">
        <v>1999.981428571428</v>
      </c>
      <c r="ED967">
        <v>0.9800041785714286</v>
      </c>
      <c r="EE967">
        <v>0.01999582142857143</v>
      </c>
      <c r="EF967">
        <v>0</v>
      </c>
      <c r="EG967">
        <v>591.2234285714285</v>
      </c>
      <c r="EH967">
        <v>5.00097</v>
      </c>
      <c r="EI967">
        <v>11880.97857142857</v>
      </c>
      <c r="EJ967">
        <v>16707.43928571428</v>
      </c>
      <c r="EK967">
        <v>39.08674999999999</v>
      </c>
      <c r="EL967">
        <v>39.43699999999999</v>
      </c>
      <c r="EM967">
        <v>39.03985714285714</v>
      </c>
      <c r="EN967">
        <v>39.125</v>
      </c>
      <c r="EO967">
        <v>39.68257142857142</v>
      </c>
      <c r="EP967">
        <v>1955.090357142857</v>
      </c>
      <c r="EQ967">
        <v>39.89107142857144</v>
      </c>
      <c r="ER967">
        <v>0</v>
      </c>
      <c r="ES967">
        <v>5673</v>
      </c>
      <c r="ET967">
        <v>0</v>
      </c>
      <c r="EU967">
        <v>591.2129230769231</v>
      </c>
      <c r="EV967">
        <v>-3.928615395221135</v>
      </c>
      <c r="EW967">
        <v>-79.69572663031995</v>
      </c>
      <c r="EX967">
        <v>11880.74230769231</v>
      </c>
      <c r="EY967">
        <v>15</v>
      </c>
      <c r="EZ967">
        <v>1658949246.1</v>
      </c>
      <c r="FA967" t="s">
        <v>1397</v>
      </c>
      <c r="FB967">
        <v>1658949228.6</v>
      </c>
      <c r="FC967">
        <v>1658949246.1</v>
      </c>
      <c r="FD967">
        <v>1</v>
      </c>
      <c r="FE967">
        <v>1.075</v>
      </c>
      <c r="FF967">
        <v>0.018</v>
      </c>
      <c r="FG967">
        <v>-2.327</v>
      </c>
      <c r="FH967">
        <v>-0.178</v>
      </c>
      <c r="FI967">
        <v>420</v>
      </c>
      <c r="FJ967">
        <v>13</v>
      </c>
      <c r="FK967">
        <v>0.09</v>
      </c>
      <c r="FL967">
        <v>0.02</v>
      </c>
      <c r="FM967">
        <v>-48.11976499999999</v>
      </c>
      <c r="FN967">
        <v>-0.05333583489679782</v>
      </c>
      <c r="FO967">
        <v>0.07322363877191583</v>
      </c>
      <c r="FP967">
        <v>1</v>
      </c>
      <c r="FQ967">
        <v>591.4872647058824</v>
      </c>
      <c r="FR967">
        <v>-4.32084034323533</v>
      </c>
      <c r="FS967">
        <v>0.5089733212021051</v>
      </c>
      <c r="FT967">
        <v>0</v>
      </c>
      <c r="FU967">
        <v>2.94599825</v>
      </c>
      <c r="FV967">
        <v>-0.6522600000000058</v>
      </c>
      <c r="FW967">
        <v>0.07200324155506824</v>
      </c>
      <c r="FX967">
        <v>0</v>
      </c>
      <c r="FY967">
        <v>1</v>
      </c>
      <c r="FZ967">
        <v>3</v>
      </c>
      <c r="GA967" t="s">
        <v>426</v>
      </c>
      <c r="GB967">
        <v>2.98367</v>
      </c>
      <c r="GC967">
        <v>2.7156</v>
      </c>
      <c r="GD967">
        <v>0.212626</v>
      </c>
      <c r="GE967">
        <v>0.214608</v>
      </c>
      <c r="GF967">
        <v>0.108389</v>
      </c>
      <c r="GG967">
        <v>0.097804</v>
      </c>
      <c r="GH967">
        <v>24979.2</v>
      </c>
      <c r="GI967">
        <v>25011.7</v>
      </c>
      <c r="GJ967">
        <v>29481.1</v>
      </c>
      <c r="GK967">
        <v>29448.6</v>
      </c>
      <c r="GL967">
        <v>34816.4</v>
      </c>
      <c r="GM967">
        <v>35318.1</v>
      </c>
      <c r="GN967">
        <v>41525.9</v>
      </c>
      <c r="GO967">
        <v>41966.6</v>
      </c>
      <c r="GP967">
        <v>1.93668</v>
      </c>
      <c r="GQ967">
        <v>1.91982</v>
      </c>
      <c r="GR967">
        <v>0.141561</v>
      </c>
      <c r="GS967">
        <v>0</v>
      </c>
      <c r="GT967">
        <v>25.3845</v>
      </c>
      <c r="GU967">
        <v>999.9</v>
      </c>
      <c r="GV967">
        <v>49.8</v>
      </c>
      <c r="GW967">
        <v>31.5</v>
      </c>
      <c r="GX967">
        <v>25.5864</v>
      </c>
      <c r="GY967">
        <v>62.8837</v>
      </c>
      <c r="GZ967">
        <v>33.2612</v>
      </c>
      <c r="HA967">
        <v>1</v>
      </c>
      <c r="HB967">
        <v>-0.09557930000000001</v>
      </c>
      <c r="HC967">
        <v>0.233088</v>
      </c>
      <c r="HD967">
        <v>20.3327</v>
      </c>
      <c r="HE967">
        <v>5.21669</v>
      </c>
      <c r="HF967">
        <v>12.0099</v>
      </c>
      <c r="HG967">
        <v>4.98925</v>
      </c>
      <c r="HH967">
        <v>3.28842</v>
      </c>
      <c r="HI967">
        <v>9999</v>
      </c>
      <c r="HJ967">
        <v>9999</v>
      </c>
      <c r="HK967">
        <v>9999</v>
      </c>
      <c r="HL967">
        <v>158.4</v>
      </c>
      <c r="HM967">
        <v>1.86739</v>
      </c>
      <c r="HN967">
        <v>1.86646</v>
      </c>
      <c r="HO967">
        <v>1.86584</v>
      </c>
      <c r="HP967">
        <v>1.86584</v>
      </c>
      <c r="HQ967">
        <v>1.86768</v>
      </c>
      <c r="HR967">
        <v>1.87012</v>
      </c>
      <c r="HS967">
        <v>1.86878</v>
      </c>
      <c r="HT967">
        <v>1.87027</v>
      </c>
      <c r="HU967">
        <v>0</v>
      </c>
      <c r="HV967">
        <v>0</v>
      </c>
      <c r="HW967">
        <v>0</v>
      </c>
      <c r="HX967">
        <v>0</v>
      </c>
      <c r="HY967" t="s">
        <v>421</v>
      </c>
      <c r="HZ967" t="s">
        <v>422</v>
      </c>
      <c r="IA967" t="s">
        <v>423</v>
      </c>
      <c r="IB967" t="s">
        <v>423</v>
      </c>
      <c r="IC967" t="s">
        <v>423</v>
      </c>
      <c r="ID967" t="s">
        <v>423</v>
      </c>
      <c r="IE967">
        <v>0</v>
      </c>
      <c r="IF967">
        <v>100</v>
      </c>
      <c r="IG967">
        <v>100</v>
      </c>
      <c r="IH967">
        <v>-4.93</v>
      </c>
      <c r="II967">
        <v>-0.08110000000000001</v>
      </c>
      <c r="IJ967">
        <v>-0.9279119013753974</v>
      </c>
      <c r="IK967">
        <v>-0.003643892653284941</v>
      </c>
      <c r="IL967">
        <v>8.948238347276123E-07</v>
      </c>
      <c r="IM967">
        <v>-2.445980282225029E-10</v>
      </c>
      <c r="IN967">
        <v>-0.1764634167570225</v>
      </c>
      <c r="IO967">
        <v>-0.01042730378795286</v>
      </c>
      <c r="IP967">
        <v>0.00100284695746963</v>
      </c>
      <c r="IQ967">
        <v>-1.701466411570297E-05</v>
      </c>
      <c r="IR967">
        <v>2</v>
      </c>
      <c r="IS967">
        <v>2310</v>
      </c>
      <c r="IT967">
        <v>1</v>
      </c>
      <c r="IU967">
        <v>25</v>
      </c>
      <c r="IV967">
        <v>94.2</v>
      </c>
      <c r="IW967">
        <v>93.90000000000001</v>
      </c>
      <c r="IX967">
        <v>2.82715</v>
      </c>
      <c r="IY967">
        <v>2.19482</v>
      </c>
      <c r="IZ967">
        <v>1.39648</v>
      </c>
      <c r="JA967">
        <v>2.34741</v>
      </c>
      <c r="JB967">
        <v>1.49536</v>
      </c>
      <c r="JC967">
        <v>2.32544</v>
      </c>
      <c r="JD967">
        <v>36.1989</v>
      </c>
      <c r="JE967">
        <v>24.1663</v>
      </c>
      <c r="JF967">
        <v>18</v>
      </c>
      <c r="JG967">
        <v>502.686</v>
      </c>
      <c r="JH967">
        <v>447.838</v>
      </c>
      <c r="JI967">
        <v>24.9999</v>
      </c>
      <c r="JJ967">
        <v>26.2089</v>
      </c>
      <c r="JK967">
        <v>30.0001</v>
      </c>
      <c r="JL967">
        <v>26.1697</v>
      </c>
      <c r="JM967">
        <v>26.1097</v>
      </c>
      <c r="JN967">
        <v>56.5606</v>
      </c>
      <c r="JO967">
        <v>19.9787</v>
      </c>
      <c r="JP967">
        <v>72.1058</v>
      </c>
      <c r="JQ967">
        <v>25</v>
      </c>
      <c r="JR967">
        <v>1457.31</v>
      </c>
      <c r="JS967">
        <v>21.6728</v>
      </c>
      <c r="JT967">
        <v>100.815</v>
      </c>
      <c r="JU967">
        <v>100.788</v>
      </c>
    </row>
    <row r="968" spans="1:281">
      <c r="A968">
        <v>952</v>
      </c>
      <c r="B968">
        <v>1658954884</v>
      </c>
      <c r="C968">
        <v>13246</v>
      </c>
      <c r="D968" t="s">
        <v>2342</v>
      </c>
      <c r="E968" t="s">
        <v>2343</v>
      </c>
      <c r="F968">
        <v>5</v>
      </c>
      <c r="G968" t="s">
        <v>2169</v>
      </c>
      <c r="H968" t="s">
        <v>416</v>
      </c>
      <c r="I968">
        <v>1658954876.5</v>
      </c>
      <c r="J968">
        <f>(K968)/1000</f>
        <v>0</v>
      </c>
      <c r="K968">
        <f>IF(CZ968, AN968, AH968)</f>
        <v>0</v>
      </c>
      <c r="L968">
        <f>IF(CZ968, AI968, AG968)</f>
        <v>0</v>
      </c>
      <c r="M968">
        <f>DB968 - IF(AU968&gt;1, L968*CV968*100.0/(AW968*DP968), 0)</f>
        <v>0</v>
      </c>
      <c r="N968">
        <f>((T968-J968/2)*M968-L968)/(T968+J968/2)</f>
        <v>0</v>
      </c>
      <c r="O968">
        <f>N968*(DI968+DJ968)/1000.0</f>
        <v>0</v>
      </c>
      <c r="P968">
        <f>(DB968 - IF(AU968&gt;1, L968*CV968*100.0/(AW968*DP968), 0))*(DI968+DJ968)/1000.0</f>
        <v>0</v>
      </c>
      <c r="Q968">
        <f>2.0/((1/S968-1/R968)+SIGN(S968)*SQRT((1/S968-1/R968)*(1/S968-1/R968) + 4*CW968/((CW968+1)*(CW968+1))*(2*1/S968*1/R968-1/R968*1/R968)))</f>
        <v>0</v>
      </c>
      <c r="R968">
        <f>IF(LEFT(CX968,1)&lt;&gt;"0",IF(LEFT(CX968,1)="1",3.0,CY968),$D$5+$E$5*(DP968*DI968/($K$5*1000))+$F$5*(DP968*DI968/($K$5*1000))*MAX(MIN(CV968,$J$5),$I$5)*MAX(MIN(CV968,$J$5),$I$5)+$G$5*MAX(MIN(CV968,$J$5),$I$5)*(DP968*DI968/($K$5*1000))+$H$5*(DP968*DI968/($K$5*1000))*(DP968*DI968/($K$5*1000)))</f>
        <v>0</v>
      </c>
      <c r="S968">
        <f>J968*(1000-(1000*0.61365*exp(17.502*W968/(240.97+W968))/(DI968+DJ968)+DD968)/2)/(1000*0.61365*exp(17.502*W968/(240.97+W968))/(DI968+DJ968)-DD968)</f>
        <v>0</v>
      </c>
      <c r="T968">
        <f>1/((CW968+1)/(Q968/1.6)+1/(R968/1.37)) + CW968/((CW968+1)/(Q968/1.6) + CW968/(R968/1.37))</f>
        <v>0</v>
      </c>
      <c r="U968">
        <f>(CR968*CU968)</f>
        <v>0</v>
      </c>
      <c r="V968">
        <f>(DK968+(U968+2*0.95*5.67E-8*(((DK968+$B$7)+273)^4-(DK968+273)^4)-44100*J968)/(1.84*29.3*R968+8*0.95*5.67E-8*(DK968+273)^3))</f>
        <v>0</v>
      </c>
      <c r="W968">
        <f>($C$7*DL968+$D$7*DM968+$E$7*V968)</f>
        <v>0</v>
      </c>
      <c r="X968">
        <f>0.61365*exp(17.502*W968/(240.97+W968))</f>
        <v>0</v>
      </c>
      <c r="Y968">
        <f>(Z968/AA968*100)</f>
        <v>0</v>
      </c>
      <c r="Z968">
        <f>DD968*(DI968+DJ968)/1000</f>
        <v>0</v>
      </c>
      <c r="AA968">
        <f>0.61365*exp(17.502*DK968/(240.97+DK968))</f>
        <v>0</v>
      </c>
      <c r="AB968">
        <f>(X968-DD968*(DI968+DJ968)/1000)</f>
        <v>0</v>
      </c>
      <c r="AC968">
        <f>(-J968*44100)</f>
        <v>0</v>
      </c>
      <c r="AD968">
        <f>2*29.3*R968*0.92*(DK968-W968)</f>
        <v>0</v>
      </c>
      <c r="AE968">
        <f>2*0.95*5.67E-8*(((DK968+$B$7)+273)^4-(W968+273)^4)</f>
        <v>0</v>
      </c>
      <c r="AF968">
        <f>U968+AE968+AC968+AD968</f>
        <v>0</v>
      </c>
      <c r="AG968">
        <f>DH968*AU968*(DC968-DB968*(1000-AU968*DE968)/(1000-AU968*DD968))/(100*CV968)</f>
        <v>0</v>
      </c>
      <c r="AH968">
        <f>1000*DH968*AU968*(DD968-DE968)/(100*CV968*(1000-AU968*DD968))</f>
        <v>0</v>
      </c>
      <c r="AI968">
        <f>(AJ968 - AK968 - DI968*1E3/(8.314*(DK968+273.15)) * AM968/DH968 * AL968) * DH968/(100*CV968) * (1000 - DE968)/1000</f>
        <v>0</v>
      </c>
      <c r="AJ968">
        <v>1477.054696200539</v>
      </c>
      <c r="AK968">
        <v>1439.269212121212</v>
      </c>
      <c r="AL968">
        <v>3.473855584309064</v>
      </c>
      <c r="AM968">
        <v>65.19830144557284</v>
      </c>
      <c r="AN968">
        <f>(AP968 - AO968 + DI968*1E3/(8.314*(DK968+273.15)) * AR968/DH968 * AQ968) * DH968/(100*CV968) * 1000/(1000 - AP968)</f>
        <v>0</v>
      </c>
      <c r="AO968">
        <v>21.57720319125757</v>
      </c>
      <c r="AP968">
        <v>24.35639818181817</v>
      </c>
      <c r="AQ968">
        <v>0.01475578480386707</v>
      </c>
      <c r="AR968">
        <v>84.68827923057005</v>
      </c>
      <c r="AS968">
        <v>7</v>
      </c>
      <c r="AT968">
        <v>1</v>
      </c>
      <c r="AU968">
        <f>IF(AS968*$H$13&gt;=AW968,1.0,(AW968/(AW968-AS968*$H$13)))</f>
        <v>0</v>
      </c>
      <c r="AV968">
        <f>(AU968-1)*100</f>
        <v>0</v>
      </c>
      <c r="AW968">
        <f>MAX(0,($B$13+$C$13*DP968)/(1+$D$13*DP968)*DI968/(DK968+273)*$E$13)</f>
        <v>0</v>
      </c>
      <c r="AX968" t="s">
        <v>417</v>
      </c>
      <c r="AY968" t="s">
        <v>417</v>
      </c>
      <c r="AZ968">
        <v>0</v>
      </c>
      <c r="BA968">
        <v>0</v>
      </c>
      <c r="BB968">
        <f>1-AZ968/BA968</f>
        <v>0</v>
      </c>
      <c r="BC968">
        <v>0</v>
      </c>
      <c r="BD968" t="s">
        <v>417</v>
      </c>
      <c r="BE968" t="s">
        <v>417</v>
      </c>
      <c r="BF968">
        <v>0</v>
      </c>
      <c r="BG968">
        <v>0</v>
      </c>
      <c r="BH968">
        <f>1-BF968/BG968</f>
        <v>0</v>
      </c>
      <c r="BI968">
        <v>0.5</v>
      </c>
      <c r="BJ968">
        <f>CS968</f>
        <v>0</v>
      </c>
      <c r="BK968">
        <f>L968</f>
        <v>0</v>
      </c>
      <c r="BL968">
        <f>BH968*BI968*BJ968</f>
        <v>0</v>
      </c>
      <c r="BM968">
        <f>(BK968-BC968)/BJ968</f>
        <v>0</v>
      </c>
      <c r="BN968">
        <f>(BA968-BG968)/BG968</f>
        <v>0</v>
      </c>
      <c r="BO968">
        <f>AZ968/(BB968+AZ968/BG968)</f>
        <v>0</v>
      </c>
      <c r="BP968" t="s">
        <v>417</v>
      </c>
      <c r="BQ968">
        <v>0</v>
      </c>
      <c r="BR968">
        <f>IF(BQ968&lt;&gt;0, BQ968, BO968)</f>
        <v>0</v>
      </c>
      <c r="BS968">
        <f>1-BR968/BG968</f>
        <v>0</v>
      </c>
      <c r="BT968">
        <f>(BG968-BF968)/(BG968-BR968)</f>
        <v>0</v>
      </c>
      <c r="BU968">
        <f>(BA968-BG968)/(BA968-BR968)</f>
        <v>0</v>
      </c>
      <c r="BV968">
        <f>(BG968-BF968)/(BG968-AZ968)</f>
        <v>0</v>
      </c>
      <c r="BW968">
        <f>(BA968-BG968)/(BA968-AZ968)</f>
        <v>0</v>
      </c>
      <c r="BX968">
        <f>(BT968*BR968/BF968)</f>
        <v>0</v>
      </c>
      <c r="BY968">
        <f>(1-BX968)</f>
        <v>0</v>
      </c>
      <c r="BZ968">
        <v>1394</v>
      </c>
      <c r="CA968">
        <v>300</v>
      </c>
      <c r="CB968">
        <v>300</v>
      </c>
      <c r="CC968">
        <v>300</v>
      </c>
      <c r="CD968">
        <v>10389.3</v>
      </c>
      <c r="CE968">
        <v>1221.96</v>
      </c>
      <c r="CF968">
        <v>-0.00688733</v>
      </c>
      <c r="CG968">
        <v>0.34</v>
      </c>
      <c r="CH968" t="s">
        <v>417</v>
      </c>
      <c r="CI968" t="s">
        <v>417</v>
      </c>
      <c r="CJ968" t="s">
        <v>417</v>
      </c>
      <c r="CK968" t="s">
        <v>417</v>
      </c>
      <c r="CL968" t="s">
        <v>417</v>
      </c>
      <c r="CM968" t="s">
        <v>417</v>
      </c>
      <c r="CN968" t="s">
        <v>417</v>
      </c>
      <c r="CO968" t="s">
        <v>417</v>
      </c>
      <c r="CP968" t="s">
        <v>417</v>
      </c>
      <c r="CQ968" t="s">
        <v>417</v>
      </c>
      <c r="CR968">
        <f>$B$11*DQ968+$C$11*DR968+$F$11*EC968*(1-EF968)</f>
        <v>0</v>
      </c>
      <c r="CS968">
        <f>CR968*CT968</f>
        <v>0</v>
      </c>
      <c r="CT968">
        <f>($B$11*$D$9+$C$11*$D$9+$F$11*((EP968+EH968)/MAX(EP968+EH968+EQ968, 0.1)*$I$9+EQ968/MAX(EP968+EH968+EQ968, 0.1)*$J$9))/($B$11+$C$11+$F$11)</f>
        <v>0</v>
      </c>
      <c r="CU968">
        <f>($B$11*$K$9+$C$11*$K$9+$F$11*((EP968+EH968)/MAX(EP968+EH968+EQ968, 0.1)*$P$9+EQ968/MAX(EP968+EH968+EQ968, 0.1)*$Q$9))/($B$11+$C$11+$F$11)</f>
        <v>0</v>
      </c>
      <c r="CV968">
        <v>6</v>
      </c>
      <c r="CW968">
        <v>0.5</v>
      </c>
      <c r="CX968" t="s">
        <v>418</v>
      </c>
      <c r="CY968">
        <v>2</v>
      </c>
      <c r="CZ968" t="b">
        <v>1</v>
      </c>
      <c r="DA968">
        <v>1658954876.5</v>
      </c>
      <c r="DB968">
        <v>1380.727407407407</v>
      </c>
      <c r="DC968">
        <v>1428.907407407407</v>
      </c>
      <c r="DD968">
        <v>24.28913703703704</v>
      </c>
      <c r="DE968">
        <v>21.45678148148148</v>
      </c>
      <c r="DF968">
        <v>1385.637037037037</v>
      </c>
      <c r="DG968">
        <v>24.37037037037037</v>
      </c>
      <c r="DH968">
        <v>500.0516666666666</v>
      </c>
      <c r="DI968">
        <v>90.33871481481481</v>
      </c>
      <c r="DJ968">
        <v>0.09996461481481482</v>
      </c>
      <c r="DK968">
        <v>27.22425555555555</v>
      </c>
      <c r="DL968">
        <v>27.68806296296296</v>
      </c>
      <c r="DM968">
        <v>999.9000000000001</v>
      </c>
      <c r="DN968">
        <v>0</v>
      </c>
      <c r="DO968">
        <v>0</v>
      </c>
      <c r="DP968">
        <v>10003.10555555555</v>
      </c>
      <c r="DQ968">
        <v>0</v>
      </c>
      <c r="DR968">
        <v>11.16535925925926</v>
      </c>
      <c r="DS968">
        <v>-48.1800037037037</v>
      </c>
      <c r="DT968">
        <v>1415.098888888889</v>
      </c>
      <c r="DU968">
        <v>1460.240740740741</v>
      </c>
      <c r="DV968">
        <v>2.832360740740741</v>
      </c>
      <c r="DW968">
        <v>1428.907407407407</v>
      </c>
      <c r="DX968">
        <v>21.45678148148148</v>
      </c>
      <c r="DY968">
        <v>2.194248518518518</v>
      </c>
      <c r="DZ968">
        <v>1.938377777777778</v>
      </c>
      <c r="EA968">
        <v>18.92037037037037</v>
      </c>
      <c r="EB968">
        <v>16.94954814814815</v>
      </c>
      <c r="EC968">
        <v>1999.997407407407</v>
      </c>
      <c r="ED968">
        <v>0.980004</v>
      </c>
      <c r="EE968">
        <v>0.019996</v>
      </c>
      <c r="EF968">
        <v>0</v>
      </c>
      <c r="EG968">
        <v>590.9135925925926</v>
      </c>
      <c r="EH968">
        <v>5.00097</v>
      </c>
      <c r="EI968">
        <v>11873.77407407408</v>
      </c>
      <c r="EJ968">
        <v>16707.57777777778</v>
      </c>
      <c r="EK968">
        <v>39.07133333333333</v>
      </c>
      <c r="EL968">
        <v>39.42551851851852</v>
      </c>
      <c r="EM968">
        <v>39.01837037037038</v>
      </c>
      <c r="EN968">
        <v>39.125</v>
      </c>
      <c r="EO968">
        <v>39.67551851851852</v>
      </c>
      <c r="EP968">
        <v>1955.106296296296</v>
      </c>
      <c r="EQ968">
        <v>39.89111111111112</v>
      </c>
      <c r="ER968">
        <v>0</v>
      </c>
      <c r="ES968">
        <v>5677.799999952316</v>
      </c>
      <c r="ET968">
        <v>0</v>
      </c>
      <c r="EU968">
        <v>590.9071923076924</v>
      </c>
      <c r="EV968">
        <v>-2.696170940134568</v>
      </c>
      <c r="EW968">
        <v>-84.64273495777962</v>
      </c>
      <c r="EX968">
        <v>11874.16153846154</v>
      </c>
      <c r="EY968">
        <v>15</v>
      </c>
      <c r="EZ968">
        <v>1658949246.1</v>
      </c>
      <c r="FA968" t="s">
        <v>1397</v>
      </c>
      <c r="FB968">
        <v>1658949228.6</v>
      </c>
      <c r="FC968">
        <v>1658949246.1</v>
      </c>
      <c r="FD968">
        <v>1</v>
      </c>
      <c r="FE968">
        <v>1.075</v>
      </c>
      <c r="FF968">
        <v>0.018</v>
      </c>
      <c r="FG968">
        <v>-2.327</v>
      </c>
      <c r="FH968">
        <v>-0.178</v>
      </c>
      <c r="FI968">
        <v>420</v>
      </c>
      <c r="FJ968">
        <v>13</v>
      </c>
      <c r="FK968">
        <v>0.09</v>
      </c>
      <c r="FL968">
        <v>0.02</v>
      </c>
      <c r="FM968">
        <v>-48.16934</v>
      </c>
      <c r="FN968">
        <v>-0.5757816135083851</v>
      </c>
      <c r="FO968">
        <v>0.1065704504072305</v>
      </c>
      <c r="FP968">
        <v>0</v>
      </c>
      <c r="FQ968">
        <v>591.1182941176471</v>
      </c>
      <c r="FR968">
        <v>-3.588540869516331</v>
      </c>
      <c r="FS968">
        <v>0.4661824642405494</v>
      </c>
      <c r="FT968">
        <v>0</v>
      </c>
      <c r="FU968">
        <v>2.88150675</v>
      </c>
      <c r="FV968">
        <v>-1.024135272045037</v>
      </c>
      <c r="FW968">
        <v>0.1023583644209769</v>
      </c>
      <c r="FX968">
        <v>0</v>
      </c>
      <c r="FY968">
        <v>0</v>
      </c>
      <c r="FZ968">
        <v>3</v>
      </c>
      <c r="GA968" t="s">
        <v>439</v>
      </c>
      <c r="GB968">
        <v>2.98351</v>
      </c>
      <c r="GC968">
        <v>2.71565</v>
      </c>
      <c r="GD968">
        <v>0.214193</v>
      </c>
      <c r="GE968">
        <v>0.216121</v>
      </c>
      <c r="GF968">
        <v>0.108584</v>
      </c>
      <c r="GG968">
        <v>0.09802420000000001</v>
      </c>
      <c r="GH968">
        <v>24929</v>
      </c>
      <c r="GI968">
        <v>24963.8</v>
      </c>
      <c r="GJ968">
        <v>29480.5</v>
      </c>
      <c r="GK968">
        <v>29448.8</v>
      </c>
      <c r="GL968">
        <v>34807.9</v>
      </c>
      <c r="GM968">
        <v>35309.8</v>
      </c>
      <c r="GN968">
        <v>41524.9</v>
      </c>
      <c r="GO968">
        <v>41967.1</v>
      </c>
      <c r="GP968">
        <v>1.93662</v>
      </c>
      <c r="GQ968">
        <v>1.92005</v>
      </c>
      <c r="GR968">
        <v>0.14089</v>
      </c>
      <c r="GS968">
        <v>0</v>
      </c>
      <c r="GT968">
        <v>25.3845</v>
      </c>
      <c r="GU968">
        <v>999.9</v>
      </c>
      <c r="GV968">
        <v>49.8</v>
      </c>
      <c r="GW968">
        <v>31.5</v>
      </c>
      <c r="GX968">
        <v>25.5875</v>
      </c>
      <c r="GY968">
        <v>62.9537</v>
      </c>
      <c r="GZ968">
        <v>33.6378</v>
      </c>
      <c r="HA968">
        <v>1</v>
      </c>
      <c r="HB968">
        <v>-0.0955081</v>
      </c>
      <c r="HC968">
        <v>0.232761</v>
      </c>
      <c r="HD968">
        <v>20.3328</v>
      </c>
      <c r="HE968">
        <v>5.21714</v>
      </c>
      <c r="HF968">
        <v>12.0098</v>
      </c>
      <c r="HG968">
        <v>4.98905</v>
      </c>
      <c r="HH968">
        <v>3.2885</v>
      </c>
      <c r="HI968">
        <v>9999</v>
      </c>
      <c r="HJ968">
        <v>9999</v>
      </c>
      <c r="HK968">
        <v>9999</v>
      </c>
      <c r="HL968">
        <v>158.4</v>
      </c>
      <c r="HM968">
        <v>1.8674</v>
      </c>
      <c r="HN968">
        <v>1.86646</v>
      </c>
      <c r="HO968">
        <v>1.86584</v>
      </c>
      <c r="HP968">
        <v>1.86584</v>
      </c>
      <c r="HQ968">
        <v>1.86768</v>
      </c>
      <c r="HR968">
        <v>1.87012</v>
      </c>
      <c r="HS968">
        <v>1.86878</v>
      </c>
      <c r="HT968">
        <v>1.87026</v>
      </c>
      <c r="HU968">
        <v>0</v>
      </c>
      <c r="HV968">
        <v>0</v>
      </c>
      <c r="HW968">
        <v>0</v>
      </c>
      <c r="HX968">
        <v>0</v>
      </c>
      <c r="HY968" t="s">
        <v>421</v>
      </c>
      <c r="HZ968" t="s">
        <v>422</v>
      </c>
      <c r="IA968" t="s">
        <v>423</v>
      </c>
      <c r="IB968" t="s">
        <v>423</v>
      </c>
      <c r="IC968" t="s">
        <v>423</v>
      </c>
      <c r="ID968" t="s">
        <v>423</v>
      </c>
      <c r="IE968">
        <v>0</v>
      </c>
      <c r="IF968">
        <v>100</v>
      </c>
      <c r="IG968">
        <v>100</v>
      </c>
      <c r="IH968">
        <v>-4.97</v>
      </c>
      <c r="II968">
        <v>-0.08069999999999999</v>
      </c>
      <c r="IJ968">
        <v>-0.9279119013753974</v>
      </c>
      <c r="IK968">
        <v>-0.003643892653284941</v>
      </c>
      <c r="IL968">
        <v>8.948238347276123E-07</v>
      </c>
      <c r="IM968">
        <v>-2.445980282225029E-10</v>
      </c>
      <c r="IN968">
        <v>-0.1764634167570225</v>
      </c>
      <c r="IO968">
        <v>-0.01042730378795286</v>
      </c>
      <c r="IP968">
        <v>0.00100284695746963</v>
      </c>
      <c r="IQ968">
        <v>-1.701466411570297E-05</v>
      </c>
      <c r="IR968">
        <v>2</v>
      </c>
      <c r="IS968">
        <v>2310</v>
      </c>
      <c r="IT968">
        <v>1</v>
      </c>
      <c r="IU968">
        <v>25</v>
      </c>
      <c r="IV968">
        <v>94.3</v>
      </c>
      <c r="IW968">
        <v>94</v>
      </c>
      <c r="IX968">
        <v>2.85156</v>
      </c>
      <c r="IY968">
        <v>2.1936</v>
      </c>
      <c r="IZ968">
        <v>1.39771</v>
      </c>
      <c r="JA968">
        <v>2.34863</v>
      </c>
      <c r="JB968">
        <v>1.49536</v>
      </c>
      <c r="JC968">
        <v>2.37793</v>
      </c>
      <c r="JD968">
        <v>36.1989</v>
      </c>
      <c r="JE968">
        <v>24.1663</v>
      </c>
      <c r="JF968">
        <v>18</v>
      </c>
      <c r="JG968">
        <v>502.673</v>
      </c>
      <c r="JH968">
        <v>447.992</v>
      </c>
      <c r="JI968">
        <v>24.9998</v>
      </c>
      <c r="JJ968">
        <v>26.2111</v>
      </c>
      <c r="JK968">
        <v>30.0002</v>
      </c>
      <c r="JL968">
        <v>26.1719</v>
      </c>
      <c r="JM968">
        <v>26.1117</v>
      </c>
      <c r="JN968">
        <v>57.0468</v>
      </c>
      <c r="JO968">
        <v>19.9787</v>
      </c>
      <c r="JP968">
        <v>72.1058</v>
      </c>
      <c r="JQ968">
        <v>25</v>
      </c>
      <c r="JR968">
        <v>1470.67</v>
      </c>
      <c r="JS968">
        <v>21.6995</v>
      </c>
      <c r="JT968">
        <v>100.813</v>
      </c>
      <c r="JU968">
        <v>100.789</v>
      </c>
    </row>
    <row r="969" spans="1:281">
      <c r="A969">
        <v>953</v>
      </c>
      <c r="B969">
        <v>1658954889</v>
      </c>
      <c r="C969">
        <v>13251</v>
      </c>
      <c r="D969" t="s">
        <v>2344</v>
      </c>
      <c r="E969" t="s">
        <v>2345</v>
      </c>
      <c r="F969">
        <v>5</v>
      </c>
      <c r="G969" t="s">
        <v>2169</v>
      </c>
      <c r="H969" t="s">
        <v>416</v>
      </c>
      <c r="I969">
        <v>1658954881.214286</v>
      </c>
      <c r="J969">
        <f>(K969)/1000</f>
        <v>0</v>
      </c>
      <c r="K969">
        <f>IF(CZ969, AN969, AH969)</f>
        <v>0</v>
      </c>
      <c r="L969">
        <f>IF(CZ969, AI969, AG969)</f>
        <v>0</v>
      </c>
      <c r="M969">
        <f>DB969 - IF(AU969&gt;1, L969*CV969*100.0/(AW969*DP969), 0)</f>
        <v>0</v>
      </c>
      <c r="N969">
        <f>((T969-J969/2)*M969-L969)/(T969+J969/2)</f>
        <v>0</v>
      </c>
      <c r="O969">
        <f>N969*(DI969+DJ969)/1000.0</f>
        <v>0</v>
      </c>
      <c r="P969">
        <f>(DB969 - IF(AU969&gt;1, L969*CV969*100.0/(AW969*DP969), 0))*(DI969+DJ969)/1000.0</f>
        <v>0</v>
      </c>
      <c r="Q969">
        <f>2.0/((1/S969-1/R969)+SIGN(S969)*SQRT((1/S969-1/R969)*(1/S969-1/R969) + 4*CW969/((CW969+1)*(CW969+1))*(2*1/S969*1/R969-1/R969*1/R969)))</f>
        <v>0</v>
      </c>
      <c r="R969">
        <f>IF(LEFT(CX969,1)&lt;&gt;"0",IF(LEFT(CX969,1)="1",3.0,CY969),$D$5+$E$5*(DP969*DI969/($K$5*1000))+$F$5*(DP969*DI969/($K$5*1000))*MAX(MIN(CV969,$J$5),$I$5)*MAX(MIN(CV969,$J$5),$I$5)+$G$5*MAX(MIN(CV969,$J$5),$I$5)*(DP969*DI969/($K$5*1000))+$H$5*(DP969*DI969/($K$5*1000))*(DP969*DI969/($K$5*1000)))</f>
        <v>0</v>
      </c>
      <c r="S969">
        <f>J969*(1000-(1000*0.61365*exp(17.502*W969/(240.97+W969))/(DI969+DJ969)+DD969)/2)/(1000*0.61365*exp(17.502*W969/(240.97+W969))/(DI969+DJ969)-DD969)</f>
        <v>0</v>
      </c>
      <c r="T969">
        <f>1/((CW969+1)/(Q969/1.6)+1/(R969/1.37)) + CW969/((CW969+1)/(Q969/1.6) + CW969/(R969/1.37))</f>
        <v>0</v>
      </c>
      <c r="U969">
        <f>(CR969*CU969)</f>
        <v>0</v>
      </c>
      <c r="V969">
        <f>(DK969+(U969+2*0.95*5.67E-8*(((DK969+$B$7)+273)^4-(DK969+273)^4)-44100*J969)/(1.84*29.3*R969+8*0.95*5.67E-8*(DK969+273)^3))</f>
        <v>0</v>
      </c>
      <c r="W969">
        <f>($C$7*DL969+$D$7*DM969+$E$7*V969)</f>
        <v>0</v>
      </c>
      <c r="X969">
        <f>0.61365*exp(17.502*W969/(240.97+W969))</f>
        <v>0</v>
      </c>
      <c r="Y969">
        <f>(Z969/AA969*100)</f>
        <v>0</v>
      </c>
      <c r="Z969">
        <f>DD969*(DI969+DJ969)/1000</f>
        <v>0</v>
      </c>
      <c r="AA969">
        <f>0.61365*exp(17.502*DK969/(240.97+DK969))</f>
        <v>0</v>
      </c>
      <c r="AB969">
        <f>(X969-DD969*(DI969+DJ969)/1000)</f>
        <v>0</v>
      </c>
      <c r="AC969">
        <f>(-J969*44100)</f>
        <v>0</v>
      </c>
      <c r="AD969">
        <f>2*29.3*R969*0.92*(DK969-W969)</f>
        <v>0</v>
      </c>
      <c r="AE969">
        <f>2*0.95*5.67E-8*(((DK969+$B$7)+273)^4-(W969+273)^4)</f>
        <v>0</v>
      </c>
      <c r="AF969">
        <f>U969+AE969+AC969+AD969</f>
        <v>0</v>
      </c>
      <c r="AG969">
        <f>DH969*AU969*(DC969-DB969*(1000-AU969*DE969)/(1000-AU969*DD969))/(100*CV969)</f>
        <v>0</v>
      </c>
      <c r="AH969">
        <f>1000*DH969*AU969*(DD969-DE969)/(100*CV969*(1000-AU969*DD969))</f>
        <v>0</v>
      </c>
      <c r="AI969">
        <f>(AJ969 - AK969 - DI969*1E3/(8.314*(DK969+273.15)) * AM969/DH969 * AL969) * DH969/(100*CV969) * (1000 - DE969)/1000</f>
        <v>0</v>
      </c>
      <c r="AJ969">
        <v>1493.980486684741</v>
      </c>
      <c r="AK969">
        <v>1456.404121212121</v>
      </c>
      <c r="AL969">
        <v>3.410034444403093</v>
      </c>
      <c r="AM969">
        <v>65.19830144557284</v>
      </c>
      <c r="AN969">
        <f>(AP969 - AO969 + DI969*1E3/(8.314*(DK969+273.15)) * AR969/DH969 * AQ969) * DH969/(100*CV969) * 1000/(1000 - AP969)</f>
        <v>0</v>
      </c>
      <c r="AO969">
        <v>21.62552918042643</v>
      </c>
      <c r="AP969">
        <v>24.3927418181818</v>
      </c>
      <c r="AQ969">
        <v>0.008219188085336103</v>
      </c>
      <c r="AR969">
        <v>84.68827923057005</v>
      </c>
      <c r="AS969">
        <v>7</v>
      </c>
      <c r="AT969">
        <v>1</v>
      </c>
      <c r="AU969">
        <f>IF(AS969*$H$13&gt;=AW969,1.0,(AW969/(AW969-AS969*$H$13)))</f>
        <v>0</v>
      </c>
      <c r="AV969">
        <f>(AU969-1)*100</f>
        <v>0</v>
      </c>
      <c r="AW969">
        <f>MAX(0,($B$13+$C$13*DP969)/(1+$D$13*DP969)*DI969/(DK969+273)*$E$13)</f>
        <v>0</v>
      </c>
      <c r="AX969" t="s">
        <v>417</v>
      </c>
      <c r="AY969" t="s">
        <v>417</v>
      </c>
      <c r="AZ969">
        <v>0</v>
      </c>
      <c r="BA969">
        <v>0</v>
      </c>
      <c r="BB969">
        <f>1-AZ969/BA969</f>
        <v>0</v>
      </c>
      <c r="BC969">
        <v>0</v>
      </c>
      <c r="BD969" t="s">
        <v>417</v>
      </c>
      <c r="BE969" t="s">
        <v>417</v>
      </c>
      <c r="BF969">
        <v>0</v>
      </c>
      <c r="BG969">
        <v>0</v>
      </c>
      <c r="BH969">
        <f>1-BF969/BG969</f>
        <v>0</v>
      </c>
      <c r="BI969">
        <v>0.5</v>
      </c>
      <c r="BJ969">
        <f>CS969</f>
        <v>0</v>
      </c>
      <c r="BK969">
        <f>L969</f>
        <v>0</v>
      </c>
      <c r="BL969">
        <f>BH969*BI969*BJ969</f>
        <v>0</v>
      </c>
      <c r="BM969">
        <f>(BK969-BC969)/BJ969</f>
        <v>0</v>
      </c>
      <c r="BN969">
        <f>(BA969-BG969)/BG969</f>
        <v>0</v>
      </c>
      <c r="BO969">
        <f>AZ969/(BB969+AZ969/BG969)</f>
        <v>0</v>
      </c>
      <c r="BP969" t="s">
        <v>417</v>
      </c>
      <c r="BQ969">
        <v>0</v>
      </c>
      <c r="BR969">
        <f>IF(BQ969&lt;&gt;0, BQ969, BO969)</f>
        <v>0</v>
      </c>
      <c r="BS969">
        <f>1-BR969/BG969</f>
        <v>0</v>
      </c>
      <c r="BT969">
        <f>(BG969-BF969)/(BG969-BR969)</f>
        <v>0</v>
      </c>
      <c r="BU969">
        <f>(BA969-BG969)/(BA969-BR969)</f>
        <v>0</v>
      </c>
      <c r="BV969">
        <f>(BG969-BF969)/(BG969-AZ969)</f>
        <v>0</v>
      </c>
      <c r="BW969">
        <f>(BA969-BG969)/(BA969-AZ969)</f>
        <v>0</v>
      </c>
      <c r="BX969">
        <f>(BT969*BR969/BF969)</f>
        <v>0</v>
      </c>
      <c r="BY969">
        <f>(1-BX969)</f>
        <v>0</v>
      </c>
      <c r="BZ969">
        <v>1394</v>
      </c>
      <c r="CA969">
        <v>300</v>
      </c>
      <c r="CB969">
        <v>300</v>
      </c>
      <c r="CC969">
        <v>300</v>
      </c>
      <c r="CD969">
        <v>10389.3</v>
      </c>
      <c r="CE969">
        <v>1221.96</v>
      </c>
      <c r="CF969">
        <v>-0.00688733</v>
      </c>
      <c r="CG969">
        <v>0.34</v>
      </c>
      <c r="CH969" t="s">
        <v>417</v>
      </c>
      <c r="CI969" t="s">
        <v>417</v>
      </c>
      <c r="CJ969" t="s">
        <v>417</v>
      </c>
      <c r="CK969" t="s">
        <v>417</v>
      </c>
      <c r="CL969" t="s">
        <v>417</v>
      </c>
      <c r="CM969" t="s">
        <v>417</v>
      </c>
      <c r="CN969" t="s">
        <v>417</v>
      </c>
      <c r="CO969" t="s">
        <v>417</v>
      </c>
      <c r="CP969" t="s">
        <v>417</v>
      </c>
      <c r="CQ969" t="s">
        <v>417</v>
      </c>
      <c r="CR969">
        <f>$B$11*DQ969+$C$11*DR969+$F$11*EC969*(1-EF969)</f>
        <v>0</v>
      </c>
      <c r="CS969">
        <f>CR969*CT969</f>
        <v>0</v>
      </c>
      <c r="CT969">
        <f>($B$11*$D$9+$C$11*$D$9+$F$11*((EP969+EH969)/MAX(EP969+EH969+EQ969, 0.1)*$I$9+EQ969/MAX(EP969+EH969+EQ969, 0.1)*$J$9))/($B$11+$C$11+$F$11)</f>
        <v>0</v>
      </c>
      <c r="CU969">
        <f>($B$11*$K$9+$C$11*$K$9+$F$11*((EP969+EH969)/MAX(EP969+EH969+EQ969, 0.1)*$P$9+EQ969/MAX(EP969+EH969+EQ969, 0.1)*$Q$9))/($B$11+$C$11+$F$11)</f>
        <v>0</v>
      </c>
      <c r="CV969">
        <v>6</v>
      </c>
      <c r="CW969">
        <v>0.5</v>
      </c>
      <c r="CX969" t="s">
        <v>418</v>
      </c>
      <c r="CY969">
        <v>2</v>
      </c>
      <c r="CZ969" t="b">
        <v>1</v>
      </c>
      <c r="DA969">
        <v>1658954881.214286</v>
      </c>
      <c r="DB969">
        <v>1396.517857142857</v>
      </c>
      <c r="DC969">
        <v>1444.6875</v>
      </c>
      <c r="DD969">
        <v>24.32614999999999</v>
      </c>
      <c r="DE969">
        <v>21.55233571428571</v>
      </c>
      <c r="DF969">
        <v>1401.468928571429</v>
      </c>
      <c r="DG969">
        <v>24.40709285714286</v>
      </c>
      <c r="DH969">
        <v>500.06075</v>
      </c>
      <c r="DI969">
        <v>90.33799999999999</v>
      </c>
      <c r="DJ969">
        <v>0.09998806428571427</v>
      </c>
      <c r="DK969">
        <v>27.22683928571428</v>
      </c>
      <c r="DL969">
        <v>27.687</v>
      </c>
      <c r="DM969">
        <v>999.9000000000002</v>
      </c>
      <c r="DN969">
        <v>0</v>
      </c>
      <c r="DO969">
        <v>0</v>
      </c>
      <c r="DP969">
        <v>10006.405</v>
      </c>
      <c r="DQ969">
        <v>0</v>
      </c>
      <c r="DR969">
        <v>11.09521071428571</v>
      </c>
      <c r="DS969">
        <v>-48.16871785714285</v>
      </c>
      <c r="DT969">
        <v>1431.337142857143</v>
      </c>
      <c r="DU969">
        <v>1476.509642857143</v>
      </c>
      <c r="DV969">
        <v>2.773825714285714</v>
      </c>
      <c r="DW969">
        <v>1444.6875</v>
      </c>
      <c r="DX969">
        <v>21.55233571428571</v>
      </c>
      <c r="DY969">
        <v>2.197575357142857</v>
      </c>
      <c r="DZ969">
        <v>1.946993928571429</v>
      </c>
      <c r="EA969">
        <v>18.944625</v>
      </c>
      <c r="EB969">
        <v>17.01961785714286</v>
      </c>
      <c r="EC969">
        <v>1999.996428571429</v>
      </c>
      <c r="ED969">
        <v>0.980003857142857</v>
      </c>
      <c r="EE969">
        <v>0.01999614285714285</v>
      </c>
      <c r="EF969">
        <v>0</v>
      </c>
      <c r="EG969">
        <v>590.6105357142858</v>
      </c>
      <c r="EH969">
        <v>5.00097</v>
      </c>
      <c r="EI969">
        <v>11867.24642857142</v>
      </c>
      <c r="EJ969">
        <v>16707.56785714285</v>
      </c>
      <c r="EK969">
        <v>39.05757142857142</v>
      </c>
      <c r="EL969">
        <v>39.41042857142857</v>
      </c>
      <c r="EM969">
        <v>39</v>
      </c>
      <c r="EN969">
        <v>39.125</v>
      </c>
      <c r="EO969">
        <v>39.66042857142857</v>
      </c>
      <c r="EP969">
        <v>1955.105714285714</v>
      </c>
      <c r="EQ969">
        <v>39.8907142857143</v>
      </c>
      <c r="ER969">
        <v>0</v>
      </c>
      <c r="ES969">
        <v>5683.200000047684</v>
      </c>
      <c r="ET969">
        <v>0</v>
      </c>
      <c r="EU969">
        <v>590.56316</v>
      </c>
      <c r="EV969">
        <v>-4.914692293700671</v>
      </c>
      <c r="EW969">
        <v>-85.37692296569715</v>
      </c>
      <c r="EX969">
        <v>11866.228</v>
      </c>
      <c r="EY969">
        <v>15</v>
      </c>
      <c r="EZ969">
        <v>1658949246.1</v>
      </c>
      <c r="FA969" t="s">
        <v>1397</v>
      </c>
      <c r="FB969">
        <v>1658949228.6</v>
      </c>
      <c r="FC969">
        <v>1658949246.1</v>
      </c>
      <c r="FD969">
        <v>1</v>
      </c>
      <c r="FE969">
        <v>1.075</v>
      </c>
      <c r="FF969">
        <v>0.018</v>
      </c>
      <c r="FG969">
        <v>-2.327</v>
      </c>
      <c r="FH969">
        <v>-0.178</v>
      </c>
      <c r="FI969">
        <v>420</v>
      </c>
      <c r="FJ969">
        <v>13</v>
      </c>
      <c r="FK969">
        <v>0.09</v>
      </c>
      <c r="FL969">
        <v>0.02</v>
      </c>
      <c r="FM969">
        <v>-48.15697</v>
      </c>
      <c r="FN969">
        <v>-0.04551669793617001</v>
      </c>
      <c r="FO969">
        <v>0.1167663954226555</v>
      </c>
      <c r="FP969">
        <v>1</v>
      </c>
      <c r="FQ969">
        <v>590.7801764705882</v>
      </c>
      <c r="FR969">
        <v>-3.48797555604195</v>
      </c>
      <c r="FS969">
        <v>0.4394057130066018</v>
      </c>
      <c r="FT969">
        <v>0</v>
      </c>
      <c r="FU969">
        <v>2.82075775</v>
      </c>
      <c r="FV969">
        <v>-0.8279109568480363</v>
      </c>
      <c r="FW969">
        <v>0.08910885316531403</v>
      </c>
      <c r="FX969">
        <v>0</v>
      </c>
      <c r="FY969">
        <v>1</v>
      </c>
      <c r="FZ969">
        <v>3</v>
      </c>
      <c r="GA969" t="s">
        <v>426</v>
      </c>
      <c r="GB969">
        <v>2.98362</v>
      </c>
      <c r="GC969">
        <v>2.71579</v>
      </c>
      <c r="GD969">
        <v>0.215737</v>
      </c>
      <c r="GE969">
        <v>0.217618</v>
      </c>
      <c r="GF969">
        <v>0.108686</v>
      </c>
      <c r="GG969">
        <v>0.0980651</v>
      </c>
      <c r="GH969">
        <v>24880.4</v>
      </c>
      <c r="GI969">
        <v>24915.7</v>
      </c>
      <c r="GJ969">
        <v>29480.9</v>
      </c>
      <c r="GK969">
        <v>29448.3</v>
      </c>
      <c r="GL969">
        <v>34804.3</v>
      </c>
      <c r="GM969">
        <v>35307.6</v>
      </c>
      <c r="GN969">
        <v>41525.3</v>
      </c>
      <c r="GO969">
        <v>41966.3</v>
      </c>
      <c r="GP969">
        <v>1.93652</v>
      </c>
      <c r="GQ969">
        <v>1.92025</v>
      </c>
      <c r="GR969">
        <v>0.139996</v>
      </c>
      <c r="GS969">
        <v>0</v>
      </c>
      <c r="GT969">
        <v>25.3876</v>
      </c>
      <c r="GU969">
        <v>999.9</v>
      </c>
      <c r="GV969">
        <v>49.8</v>
      </c>
      <c r="GW969">
        <v>31.5</v>
      </c>
      <c r="GX969">
        <v>25.5883</v>
      </c>
      <c r="GY969">
        <v>62.8437</v>
      </c>
      <c r="GZ969">
        <v>33.4455</v>
      </c>
      <c r="HA969">
        <v>1</v>
      </c>
      <c r="HB969">
        <v>-0.0954319</v>
      </c>
      <c r="HC969">
        <v>0.231917</v>
      </c>
      <c r="HD969">
        <v>20.3328</v>
      </c>
      <c r="HE969">
        <v>5.21789</v>
      </c>
      <c r="HF969">
        <v>12.0098</v>
      </c>
      <c r="HG969">
        <v>4.98915</v>
      </c>
      <c r="HH969">
        <v>3.28853</v>
      </c>
      <c r="HI969">
        <v>9999</v>
      </c>
      <c r="HJ969">
        <v>9999</v>
      </c>
      <c r="HK969">
        <v>9999</v>
      </c>
      <c r="HL969">
        <v>158.4</v>
      </c>
      <c r="HM969">
        <v>1.86741</v>
      </c>
      <c r="HN969">
        <v>1.86646</v>
      </c>
      <c r="HO969">
        <v>1.86584</v>
      </c>
      <c r="HP969">
        <v>1.86584</v>
      </c>
      <c r="HQ969">
        <v>1.86768</v>
      </c>
      <c r="HR969">
        <v>1.87014</v>
      </c>
      <c r="HS969">
        <v>1.86875</v>
      </c>
      <c r="HT969">
        <v>1.87026</v>
      </c>
      <c r="HU969">
        <v>0</v>
      </c>
      <c r="HV969">
        <v>0</v>
      </c>
      <c r="HW969">
        <v>0</v>
      </c>
      <c r="HX969">
        <v>0</v>
      </c>
      <c r="HY969" t="s">
        <v>421</v>
      </c>
      <c r="HZ969" t="s">
        <v>422</v>
      </c>
      <c r="IA969" t="s">
        <v>423</v>
      </c>
      <c r="IB969" t="s">
        <v>423</v>
      </c>
      <c r="IC969" t="s">
        <v>423</v>
      </c>
      <c r="ID969" t="s">
        <v>423</v>
      </c>
      <c r="IE969">
        <v>0</v>
      </c>
      <c r="IF969">
        <v>100</v>
      </c>
      <c r="IG969">
        <v>100</v>
      </c>
      <c r="IH969">
        <v>-5.02</v>
      </c>
      <c r="II969">
        <v>-0.0804</v>
      </c>
      <c r="IJ969">
        <v>-0.9279119013753974</v>
      </c>
      <c r="IK969">
        <v>-0.003643892653284941</v>
      </c>
      <c r="IL969">
        <v>8.948238347276123E-07</v>
      </c>
      <c r="IM969">
        <v>-2.445980282225029E-10</v>
      </c>
      <c r="IN969">
        <v>-0.1764634167570225</v>
      </c>
      <c r="IO969">
        <v>-0.01042730378795286</v>
      </c>
      <c r="IP969">
        <v>0.00100284695746963</v>
      </c>
      <c r="IQ969">
        <v>-1.701466411570297E-05</v>
      </c>
      <c r="IR969">
        <v>2</v>
      </c>
      <c r="IS969">
        <v>2310</v>
      </c>
      <c r="IT969">
        <v>1</v>
      </c>
      <c r="IU969">
        <v>25</v>
      </c>
      <c r="IV969">
        <v>94.3</v>
      </c>
      <c r="IW969">
        <v>94</v>
      </c>
      <c r="IX969">
        <v>2.87842</v>
      </c>
      <c r="IY969">
        <v>2.18262</v>
      </c>
      <c r="IZ969">
        <v>1.39648</v>
      </c>
      <c r="JA969">
        <v>2.34741</v>
      </c>
      <c r="JB969">
        <v>1.49536</v>
      </c>
      <c r="JC969">
        <v>2.40234</v>
      </c>
      <c r="JD969">
        <v>36.2224</v>
      </c>
      <c r="JE969">
        <v>24.1663</v>
      </c>
      <c r="JF969">
        <v>18</v>
      </c>
      <c r="JG969">
        <v>502.61</v>
      </c>
      <c r="JH969">
        <v>448.116</v>
      </c>
      <c r="JI969">
        <v>24.9998</v>
      </c>
      <c r="JJ969">
        <v>26.2111</v>
      </c>
      <c r="JK969">
        <v>30.0003</v>
      </c>
      <c r="JL969">
        <v>26.1719</v>
      </c>
      <c r="JM969">
        <v>26.1118</v>
      </c>
      <c r="JN969">
        <v>57.5996</v>
      </c>
      <c r="JO969">
        <v>19.6766</v>
      </c>
      <c r="JP969">
        <v>72.1058</v>
      </c>
      <c r="JQ969">
        <v>25</v>
      </c>
      <c r="JR969">
        <v>1490.7</v>
      </c>
      <c r="JS969">
        <v>21.7343</v>
      </c>
      <c r="JT969">
        <v>100.814</v>
      </c>
      <c r="JU969">
        <v>100.787</v>
      </c>
    </row>
    <row r="970" spans="1:281">
      <c r="A970">
        <v>954</v>
      </c>
      <c r="B970">
        <v>1658954894</v>
      </c>
      <c r="C970">
        <v>13256</v>
      </c>
      <c r="D970" t="s">
        <v>2346</v>
      </c>
      <c r="E970" t="s">
        <v>2347</v>
      </c>
      <c r="F970">
        <v>5</v>
      </c>
      <c r="G970" t="s">
        <v>2169</v>
      </c>
      <c r="H970" t="s">
        <v>416</v>
      </c>
      <c r="I970">
        <v>1658954886.5</v>
      </c>
      <c r="J970">
        <f>(K970)/1000</f>
        <v>0</v>
      </c>
      <c r="K970">
        <f>IF(CZ970, AN970, AH970)</f>
        <v>0</v>
      </c>
      <c r="L970">
        <f>IF(CZ970, AI970, AG970)</f>
        <v>0</v>
      </c>
      <c r="M970">
        <f>DB970 - IF(AU970&gt;1, L970*CV970*100.0/(AW970*DP970), 0)</f>
        <v>0</v>
      </c>
      <c r="N970">
        <f>((T970-J970/2)*M970-L970)/(T970+J970/2)</f>
        <v>0</v>
      </c>
      <c r="O970">
        <f>N970*(DI970+DJ970)/1000.0</f>
        <v>0</v>
      </c>
      <c r="P970">
        <f>(DB970 - IF(AU970&gt;1, L970*CV970*100.0/(AW970*DP970), 0))*(DI970+DJ970)/1000.0</f>
        <v>0</v>
      </c>
      <c r="Q970">
        <f>2.0/((1/S970-1/R970)+SIGN(S970)*SQRT((1/S970-1/R970)*(1/S970-1/R970) + 4*CW970/((CW970+1)*(CW970+1))*(2*1/S970*1/R970-1/R970*1/R970)))</f>
        <v>0</v>
      </c>
      <c r="R970">
        <f>IF(LEFT(CX970,1)&lt;&gt;"0",IF(LEFT(CX970,1)="1",3.0,CY970),$D$5+$E$5*(DP970*DI970/($K$5*1000))+$F$5*(DP970*DI970/($K$5*1000))*MAX(MIN(CV970,$J$5),$I$5)*MAX(MIN(CV970,$J$5),$I$5)+$G$5*MAX(MIN(CV970,$J$5),$I$5)*(DP970*DI970/($K$5*1000))+$H$5*(DP970*DI970/($K$5*1000))*(DP970*DI970/($K$5*1000)))</f>
        <v>0</v>
      </c>
      <c r="S970">
        <f>J970*(1000-(1000*0.61365*exp(17.502*W970/(240.97+W970))/(DI970+DJ970)+DD970)/2)/(1000*0.61365*exp(17.502*W970/(240.97+W970))/(DI970+DJ970)-DD970)</f>
        <v>0</v>
      </c>
      <c r="T970">
        <f>1/((CW970+1)/(Q970/1.6)+1/(R970/1.37)) + CW970/((CW970+1)/(Q970/1.6) + CW970/(R970/1.37))</f>
        <v>0</v>
      </c>
      <c r="U970">
        <f>(CR970*CU970)</f>
        <v>0</v>
      </c>
      <c r="V970">
        <f>(DK970+(U970+2*0.95*5.67E-8*(((DK970+$B$7)+273)^4-(DK970+273)^4)-44100*J970)/(1.84*29.3*R970+8*0.95*5.67E-8*(DK970+273)^3))</f>
        <v>0</v>
      </c>
      <c r="W970">
        <f>($C$7*DL970+$D$7*DM970+$E$7*V970)</f>
        <v>0</v>
      </c>
      <c r="X970">
        <f>0.61365*exp(17.502*W970/(240.97+W970))</f>
        <v>0</v>
      </c>
      <c r="Y970">
        <f>(Z970/AA970*100)</f>
        <v>0</v>
      </c>
      <c r="Z970">
        <f>DD970*(DI970+DJ970)/1000</f>
        <v>0</v>
      </c>
      <c r="AA970">
        <f>0.61365*exp(17.502*DK970/(240.97+DK970))</f>
        <v>0</v>
      </c>
      <c r="AB970">
        <f>(X970-DD970*(DI970+DJ970)/1000)</f>
        <v>0</v>
      </c>
      <c r="AC970">
        <f>(-J970*44100)</f>
        <v>0</v>
      </c>
      <c r="AD970">
        <f>2*29.3*R970*0.92*(DK970-W970)</f>
        <v>0</v>
      </c>
      <c r="AE970">
        <f>2*0.95*5.67E-8*(((DK970+$B$7)+273)^4-(W970+273)^4)</f>
        <v>0</v>
      </c>
      <c r="AF970">
        <f>U970+AE970+AC970+AD970</f>
        <v>0</v>
      </c>
      <c r="AG970">
        <f>DH970*AU970*(DC970-DB970*(1000-AU970*DE970)/(1000-AU970*DD970))/(100*CV970)</f>
        <v>0</v>
      </c>
      <c r="AH970">
        <f>1000*DH970*AU970*(DD970-DE970)/(100*CV970*(1000-AU970*DD970))</f>
        <v>0</v>
      </c>
      <c r="AI970">
        <f>(AJ970 - AK970 - DI970*1E3/(8.314*(DK970+273.15)) * AM970/DH970 * AL970) * DH970/(100*CV970) * (1000 - DE970)/1000</f>
        <v>0</v>
      </c>
      <c r="AJ970">
        <v>1511.213347421138</v>
      </c>
      <c r="AK970">
        <v>1473.539333333332</v>
      </c>
      <c r="AL970">
        <v>3.440342157505857</v>
      </c>
      <c r="AM970">
        <v>65.19830144557284</v>
      </c>
      <c r="AN970">
        <f>(AP970 - AO970 + DI970*1E3/(8.314*(DK970+273.15)) * AR970/DH970 * AQ970) * DH970/(100*CV970) * 1000/(1000 - AP970)</f>
        <v>0</v>
      </c>
      <c r="AO970">
        <v>21.63684237323401</v>
      </c>
      <c r="AP970">
        <v>24.40362727272727</v>
      </c>
      <c r="AQ970">
        <v>0.0009962920842831523</v>
      </c>
      <c r="AR970">
        <v>84.68827923057005</v>
      </c>
      <c r="AS970">
        <v>7</v>
      </c>
      <c r="AT970">
        <v>1</v>
      </c>
      <c r="AU970">
        <f>IF(AS970*$H$13&gt;=AW970,1.0,(AW970/(AW970-AS970*$H$13)))</f>
        <v>0</v>
      </c>
      <c r="AV970">
        <f>(AU970-1)*100</f>
        <v>0</v>
      </c>
      <c r="AW970">
        <f>MAX(0,($B$13+$C$13*DP970)/(1+$D$13*DP970)*DI970/(DK970+273)*$E$13)</f>
        <v>0</v>
      </c>
      <c r="AX970" t="s">
        <v>417</v>
      </c>
      <c r="AY970" t="s">
        <v>417</v>
      </c>
      <c r="AZ970">
        <v>0</v>
      </c>
      <c r="BA970">
        <v>0</v>
      </c>
      <c r="BB970">
        <f>1-AZ970/BA970</f>
        <v>0</v>
      </c>
      <c r="BC970">
        <v>0</v>
      </c>
      <c r="BD970" t="s">
        <v>417</v>
      </c>
      <c r="BE970" t="s">
        <v>417</v>
      </c>
      <c r="BF970">
        <v>0</v>
      </c>
      <c r="BG970">
        <v>0</v>
      </c>
      <c r="BH970">
        <f>1-BF970/BG970</f>
        <v>0</v>
      </c>
      <c r="BI970">
        <v>0.5</v>
      </c>
      <c r="BJ970">
        <f>CS970</f>
        <v>0</v>
      </c>
      <c r="BK970">
        <f>L970</f>
        <v>0</v>
      </c>
      <c r="BL970">
        <f>BH970*BI970*BJ970</f>
        <v>0</v>
      </c>
      <c r="BM970">
        <f>(BK970-BC970)/BJ970</f>
        <v>0</v>
      </c>
      <c r="BN970">
        <f>(BA970-BG970)/BG970</f>
        <v>0</v>
      </c>
      <c r="BO970">
        <f>AZ970/(BB970+AZ970/BG970)</f>
        <v>0</v>
      </c>
      <c r="BP970" t="s">
        <v>417</v>
      </c>
      <c r="BQ970">
        <v>0</v>
      </c>
      <c r="BR970">
        <f>IF(BQ970&lt;&gt;0, BQ970, BO970)</f>
        <v>0</v>
      </c>
      <c r="BS970">
        <f>1-BR970/BG970</f>
        <v>0</v>
      </c>
      <c r="BT970">
        <f>(BG970-BF970)/(BG970-BR970)</f>
        <v>0</v>
      </c>
      <c r="BU970">
        <f>(BA970-BG970)/(BA970-BR970)</f>
        <v>0</v>
      </c>
      <c r="BV970">
        <f>(BG970-BF970)/(BG970-AZ970)</f>
        <v>0</v>
      </c>
      <c r="BW970">
        <f>(BA970-BG970)/(BA970-AZ970)</f>
        <v>0</v>
      </c>
      <c r="BX970">
        <f>(BT970*BR970/BF970)</f>
        <v>0</v>
      </c>
      <c r="BY970">
        <f>(1-BX970)</f>
        <v>0</v>
      </c>
      <c r="BZ970">
        <v>1394</v>
      </c>
      <c r="CA970">
        <v>300</v>
      </c>
      <c r="CB970">
        <v>300</v>
      </c>
      <c r="CC970">
        <v>300</v>
      </c>
      <c r="CD970">
        <v>10389.3</v>
      </c>
      <c r="CE970">
        <v>1221.96</v>
      </c>
      <c r="CF970">
        <v>-0.00688733</v>
      </c>
      <c r="CG970">
        <v>0.34</v>
      </c>
      <c r="CH970" t="s">
        <v>417</v>
      </c>
      <c r="CI970" t="s">
        <v>417</v>
      </c>
      <c r="CJ970" t="s">
        <v>417</v>
      </c>
      <c r="CK970" t="s">
        <v>417</v>
      </c>
      <c r="CL970" t="s">
        <v>417</v>
      </c>
      <c r="CM970" t="s">
        <v>417</v>
      </c>
      <c r="CN970" t="s">
        <v>417</v>
      </c>
      <c r="CO970" t="s">
        <v>417</v>
      </c>
      <c r="CP970" t="s">
        <v>417</v>
      </c>
      <c r="CQ970" t="s">
        <v>417</v>
      </c>
      <c r="CR970">
        <f>$B$11*DQ970+$C$11*DR970+$F$11*EC970*(1-EF970)</f>
        <v>0</v>
      </c>
      <c r="CS970">
        <f>CR970*CT970</f>
        <v>0</v>
      </c>
      <c r="CT970">
        <f>($B$11*$D$9+$C$11*$D$9+$F$11*((EP970+EH970)/MAX(EP970+EH970+EQ970, 0.1)*$I$9+EQ970/MAX(EP970+EH970+EQ970, 0.1)*$J$9))/($B$11+$C$11+$F$11)</f>
        <v>0</v>
      </c>
      <c r="CU970">
        <f>($B$11*$K$9+$C$11*$K$9+$F$11*((EP970+EH970)/MAX(EP970+EH970+EQ970, 0.1)*$P$9+EQ970/MAX(EP970+EH970+EQ970, 0.1)*$Q$9))/($B$11+$C$11+$F$11)</f>
        <v>0</v>
      </c>
      <c r="CV970">
        <v>6</v>
      </c>
      <c r="CW970">
        <v>0.5</v>
      </c>
      <c r="CX970" t="s">
        <v>418</v>
      </c>
      <c r="CY970">
        <v>2</v>
      </c>
      <c r="CZ970" t="b">
        <v>1</v>
      </c>
      <c r="DA970">
        <v>1658954886.5</v>
      </c>
      <c r="DB970">
        <v>1414.197037037037</v>
      </c>
      <c r="DC970">
        <v>1462.399629629629</v>
      </c>
      <c r="DD970">
        <v>24.37107407407407</v>
      </c>
      <c r="DE970">
        <v>21.62283703703704</v>
      </c>
      <c r="DF970">
        <v>1419.194814814815</v>
      </c>
      <c r="DG970">
        <v>24.45166296296296</v>
      </c>
      <c r="DH970">
        <v>500.0585925925926</v>
      </c>
      <c r="DI970">
        <v>90.33734444444443</v>
      </c>
      <c r="DJ970">
        <v>0.09999835925925925</v>
      </c>
      <c r="DK970">
        <v>27.22711111111111</v>
      </c>
      <c r="DL970">
        <v>27.68645555555556</v>
      </c>
      <c r="DM970">
        <v>999.9000000000001</v>
      </c>
      <c r="DN970">
        <v>0</v>
      </c>
      <c r="DO970">
        <v>0</v>
      </c>
      <c r="DP970">
        <v>10004.81333333333</v>
      </c>
      <c r="DQ970">
        <v>0</v>
      </c>
      <c r="DR970">
        <v>11.05987407407408</v>
      </c>
      <c r="DS970">
        <v>-48.20058148148147</v>
      </c>
      <c r="DT970">
        <v>1449.524814814815</v>
      </c>
      <c r="DU970">
        <v>1494.718518518518</v>
      </c>
      <c r="DV970">
        <v>2.748242222222222</v>
      </c>
      <c r="DW970">
        <v>1462.399629629629</v>
      </c>
      <c r="DX970">
        <v>21.62283703703704</v>
      </c>
      <c r="DY970">
        <v>2.201618518518519</v>
      </c>
      <c r="DZ970">
        <v>1.953349259259259</v>
      </c>
      <c r="EA970">
        <v>18.97408148148148</v>
      </c>
      <c r="EB970">
        <v>17.07117037037037</v>
      </c>
      <c r="EC970">
        <v>1999.978518518519</v>
      </c>
      <c r="ED970">
        <v>0.9800037777777776</v>
      </c>
      <c r="EE970">
        <v>0.01999622222222222</v>
      </c>
      <c r="EF970">
        <v>0</v>
      </c>
      <c r="EG970">
        <v>590.2645925925925</v>
      </c>
      <c r="EH970">
        <v>5.00097</v>
      </c>
      <c r="EI970">
        <v>11859.97777777778</v>
      </c>
      <c r="EJ970">
        <v>16707.41851851852</v>
      </c>
      <c r="EK970">
        <v>39.0574074074074</v>
      </c>
      <c r="EL970">
        <v>39.39337037037038</v>
      </c>
      <c r="EM970">
        <v>39</v>
      </c>
      <c r="EN970">
        <v>39.10866666666666</v>
      </c>
      <c r="EO970">
        <v>39.64337037037038</v>
      </c>
      <c r="EP970">
        <v>1955.088518518519</v>
      </c>
      <c r="EQ970">
        <v>39.89000000000001</v>
      </c>
      <c r="ER970">
        <v>0</v>
      </c>
      <c r="ES970">
        <v>5688</v>
      </c>
      <c r="ET970">
        <v>0</v>
      </c>
      <c r="EU970">
        <v>590.22616</v>
      </c>
      <c r="EV970">
        <v>-4.303461531123512</v>
      </c>
      <c r="EW970">
        <v>-78.32307692368082</v>
      </c>
      <c r="EX970">
        <v>11859.636</v>
      </c>
      <c r="EY970">
        <v>15</v>
      </c>
      <c r="EZ970">
        <v>1658949246.1</v>
      </c>
      <c r="FA970" t="s">
        <v>1397</v>
      </c>
      <c r="FB970">
        <v>1658949228.6</v>
      </c>
      <c r="FC970">
        <v>1658949246.1</v>
      </c>
      <c r="FD970">
        <v>1</v>
      </c>
      <c r="FE970">
        <v>1.075</v>
      </c>
      <c r="FF970">
        <v>0.018</v>
      </c>
      <c r="FG970">
        <v>-2.327</v>
      </c>
      <c r="FH970">
        <v>-0.178</v>
      </c>
      <c r="FI970">
        <v>420</v>
      </c>
      <c r="FJ970">
        <v>13</v>
      </c>
      <c r="FK970">
        <v>0.09</v>
      </c>
      <c r="FL970">
        <v>0.02</v>
      </c>
      <c r="FM970">
        <v>-48.18556097560975</v>
      </c>
      <c r="FN970">
        <v>-0.1153108013937045</v>
      </c>
      <c r="FO970">
        <v>0.1078584367564074</v>
      </c>
      <c r="FP970">
        <v>1</v>
      </c>
      <c r="FQ970">
        <v>590.4503529411766</v>
      </c>
      <c r="FR970">
        <v>-3.925011457963202</v>
      </c>
      <c r="FS970">
        <v>0.4758370261260896</v>
      </c>
      <c r="FT970">
        <v>0</v>
      </c>
      <c r="FU970">
        <v>2.770040975609756</v>
      </c>
      <c r="FV970">
        <v>-0.3078740069686387</v>
      </c>
      <c r="FW970">
        <v>0.0474432459304171</v>
      </c>
      <c r="FX970">
        <v>0</v>
      </c>
      <c r="FY970">
        <v>1</v>
      </c>
      <c r="FZ970">
        <v>3</v>
      </c>
      <c r="GA970" t="s">
        <v>426</v>
      </c>
      <c r="GB970">
        <v>2.98368</v>
      </c>
      <c r="GC970">
        <v>2.71551</v>
      </c>
      <c r="GD970">
        <v>0.217267</v>
      </c>
      <c r="GE970">
        <v>0.219129</v>
      </c>
      <c r="GF970">
        <v>0.108718</v>
      </c>
      <c r="GG970">
        <v>0.0982596</v>
      </c>
      <c r="GH970">
        <v>24831.7</v>
      </c>
      <c r="GI970">
        <v>24867.2</v>
      </c>
      <c r="GJ970">
        <v>29480.7</v>
      </c>
      <c r="GK970">
        <v>29447.9</v>
      </c>
      <c r="GL970">
        <v>34803.1</v>
      </c>
      <c r="GM970">
        <v>35299.3</v>
      </c>
      <c r="GN970">
        <v>41525.4</v>
      </c>
      <c r="GO970">
        <v>41965.8</v>
      </c>
      <c r="GP970">
        <v>1.9365</v>
      </c>
      <c r="GQ970">
        <v>1.92027</v>
      </c>
      <c r="GR970">
        <v>0.140481</v>
      </c>
      <c r="GS970">
        <v>0</v>
      </c>
      <c r="GT970">
        <v>25.3908</v>
      </c>
      <c r="GU970">
        <v>999.9</v>
      </c>
      <c r="GV970">
        <v>49.8</v>
      </c>
      <c r="GW970">
        <v>31.5</v>
      </c>
      <c r="GX970">
        <v>25.5883</v>
      </c>
      <c r="GY970">
        <v>63.0637</v>
      </c>
      <c r="GZ970">
        <v>33.2652</v>
      </c>
      <c r="HA970">
        <v>1</v>
      </c>
      <c r="HB970">
        <v>-0.0953735</v>
      </c>
      <c r="HC970">
        <v>0.232021</v>
      </c>
      <c r="HD970">
        <v>20.3328</v>
      </c>
      <c r="HE970">
        <v>5.21879</v>
      </c>
      <c r="HF970">
        <v>12.0099</v>
      </c>
      <c r="HG970">
        <v>4.98945</v>
      </c>
      <c r="HH970">
        <v>3.2886</v>
      </c>
      <c r="HI970">
        <v>9999</v>
      </c>
      <c r="HJ970">
        <v>9999</v>
      </c>
      <c r="HK970">
        <v>9999</v>
      </c>
      <c r="HL970">
        <v>158.4</v>
      </c>
      <c r="HM970">
        <v>1.8674</v>
      </c>
      <c r="HN970">
        <v>1.86646</v>
      </c>
      <c r="HO970">
        <v>1.86584</v>
      </c>
      <c r="HP970">
        <v>1.86584</v>
      </c>
      <c r="HQ970">
        <v>1.86768</v>
      </c>
      <c r="HR970">
        <v>1.87013</v>
      </c>
      <c r="HS970">
        <v>1.86876</v>
      </c>
      <c r="HT970">
        <v>1.87027</v>
      </c>
      <c r="HU970">
        <v>0</v>
      </c>
      <c r="HV970">
        <v>0</v>
      </c>
      <c r="HW970">
        <v>0</v>
      </c>
      <c r="HX970">
        <v>0</v>
      </c>
      <c r="HY970" t="s">
        <v>421</v>
      </c>
      <c r="HZ970" t="s">
        <v>422</v>
      </c>
      <c r="IA970" t="s">
        <v>423</v>
      </c>
      <c r="IB970" t="s">
        <v>423</v>
      </c>
      <c r="IC970" t="s">
        <v>423</v>
      </c>
      <c r="ID970" t="s">
        <v>423</v>
      </c>
      <c r="IE970">
        <v>0</v>
      </c>
      <c r="IF970">
        <v>100</v>
      </c>
      <c r="IG970">
        <v>100</v>
      </c>
      <c r="IH970">
        <v>-5.07</v>
      </c>
      <c r="II970">
        <v>-0.0803</v>
      </c>
      <c r="IJ970">
        <v>-0.9279119013753974</v>
      </c>
      <c r="IK970">
        <v>-0.003643892653284941</v>
      </c>
      <c r="IL970">
        <v>8.948238347276123E-07</v>
      </c>
      <c r="IM970">
        <v>-2.445980282225029E-10</v>
      </c>
      <c r="IN970">
        <v>-0.1764634167570225</v>
      </c>
      <c r="IO970">
        <v>-0.01042730378795286</v>
      </c>
      <c r="IP970">
        <v>0.00100284695746963</v>
      </c>
      <c r="IQ970">
        <v>-1.701466411570297E-05</v>
      </c>
      <c r="IR970">
        <v>2</v>
      </c>
      <c r="IS970">
        <v>2310</v>
      </c>
      <c r="IT970">
        <v>1</v>
      </c>
      <c r="IU970">
        <v>25</v>
      </c>
      <c r="IV970">
        <v>94.40000000000001</v>
      </c>
      <c r="IW970">
        <v>94.09999999999999</v>
      </c>
      <c r="IX970">
        <v>2.90283</v>
      </c>
      <c r="IY970">
        <v>2.19482</v>
      </c>
      <c r="IZ970">
        <v>1.39648</v>
      </c>
      <c r="JA970">
        <v>2.34863</v>
      </c>
      <c r="JB970">
        <v>1.49536</v>
      </c>
      <c r="JC970">
        <v>2.31323</v>
      </c>
      <c r="JD970">
        <v>36.2224</v>
      </c>
      <c r="JE970">
        <v>24.1663</v>
      </c>
      <c r="JF970">
        <v>18</v>
      </c>
      <c r="JG970">
        <v>502.612</v>
      </c>
      <c r="JH970">
        <v>448.131</v>
      </c>
      <c r="JI970">
        <v>24.9999</v>
      </c>
      <c r="JJ970">
        <v>26.2128</v>
      </c>
      <c r="JK970">
        <v>30.0002</v>
      </c>
      <c r="JL970">
        <v>26.174</v>
      </c>
      <c r="JM970">
        <v>26.1118</v>
      </c>
      <c r="JN970">
        <v>58.0828</v>
      </c>
      <c r="JO970">
        <v>19.6766</v>
      </c>
      <c r="JP970">
        <v>72.1058</v>
      </c>
      <c r="JQ970">
        <v>25</v>
      </c>
      <c r="JR970">
        <v>1504.06</v>
      </c>
      <c r="JS970">
        <v>21.7786</v>
      </c>
      <c r="JT970">
        <v>100.814</v>
      </c>
      <c r="JU970">
        <v>100.786</v>
      </c>
    </row>
    <row r="971" spans="1:281">
      <c r="A971">
        <v>955</v>
      </c>
      <c r="B971">
        <v>1658954899</v>
      </c>
      <c r="C971">
        <v>13261</v>
      </c>
      <c r="D971" t="s">
        <v>2348</v>
      </c>
      <c r="E971" t="s">
        <v>2349</v>
      </c>
      <c r="F971">
        <v>5</v>
      </c>
      <c r="G971" t="s">
        <v>2169</v>
      </c>
      <c r="H971" t="s">
        <v>416</v>
      </c>
      <c r="I971">
        <v>1658954891.214286</v>
      </c>
      <c r="J971">
        <f>(K971)/1000</f>
        <v>0</v>
      </c>
      <c r="K971">
        <f>IF(CZ971, AN971, AH971)</f>
        <v>0</v>
      </c>
      <c r="L971">
        <f>IF(CZ971, AI971, AG971)</f>
        <v>0</v>
      </c>
      <c r="M971">
        <f>DB971 - IF(AU971&gt;1, L971*CV971*100.0/(AW971*DP971), 0)</f>
        <v>0</v>
      </c>
      <c r="N971">
        <f>((T971-J971/2)*M971-L971)/(T971+J971/2)</f>
        <v>0</v>
      </c>
      <c r="O971">
        <f>N971*(DI971+DJ971)/1000.0</f>
        <v>0</v>
      </c>
      <c r="P971">
        <f>(DB971 - IF(AU971&gt;1, L971*CV971*100.0/(AW971*DP971), 0))*(DI971+DJ971)/1000.0</f>
        <v>0</v>
      </c>
      <c r="Q971">
        <f>2.0/((1/S971-1/R971)+SIGN(S971)*SQRT((1/S971-1/R971)*(1/S971-1/R971) + 4*CW971/((CW971+1)*(CW971+1))*(2*1/S971*1/R971-1/R971*1/R971)))</f>
        <v>0</v>
      </c>
      <c r="R971">
        <f>IF(LEFT(CX971,1)&lt;&gt;"0",IF(LEFT(CX971,1)="1",3.0,CY971),$D$5+$E$5*(DP971*DI971/($K$5*1000))+$F$5*(DP971*DI971/($K$5*1000))*MAX(MIN(CV971,$J$5),$I$5)*MAX(MIN(CV971,$J$5),$I$5)+$G$5*MAX(MIN(CV971,$J$5),$I$5)*(DP971*DI971/($K$5*1000))+$H$5*(DP971*DI971/($K$5*1000))*(DP971*DI971/($K$5*1000)))</f>
        <v>0</v>
      </c>
      <c r="S971">
        <f>J971*(1000-(1000*0.61365*exp(17.502*W971/(240.97+W971))/(DI971+DJ971)+DD971)/2)/(1000*0.61365*exp(17.502*W971/(240.97+W971))/(DI971+DJ971)-DD971)</f>
        <v>0</v>
      </c>
      <c r="T971">
        <f>1/((CW971+1)/(Q971/1.6)+1/(R971/1.37)) + CW971/((CW971+1)/(Q971/1.6) + CW971/(R971/1.37))</f>
        <v>0</v>
      </c>
      <c r="U971">
        <f>(CR971*CU971)</f>
        <v>0</v>
      </c>
      <c r="V971">
        <f>(DK971+(U971+2*0.95*5.67E-8*(((DK971+$B$7)+273)^4-(DK971+273)^4)-44100*J971)/(1.84*29.3*R971+8*0.95*5.67E-8*(DK971+273)^3))</f>
        <v>0</v>
      </c>
      <c r="W971">
        <f>($C$7*DL971+$D$7*DM971+$E$7*V971)</f>
        <v>0</v>
      </c>
      <c r="X971">
        <f>0.61365*exp(17.502*W971/(240.97+W971))</f>
        <v>0</v>
      </c>
      <c r="Y971">
        <f>(Z971/AA971*100)</f>
        <v>0</v>
      </c>
      <c r="Z971">
        <f>DD971*(DI971+DJ971)/1000</f>
        <v>0</v>
      </c>
      <c r="AA971">
        <f>0.61365*exp(17.502*DK971/(240.97+DK971))</f>
        <v>0</v>
      </c>
      <c r="AB971">
        <f>(X971-DD971*(DI971+DJ971)/1000)</f>
        <v>0</v>
      </c>
      <c r="AC971">
        <f>(-J971*44100)</f>
        <v>0</v>
      </c>
      <c r="AD971">
        <f>2*29.3*R971*0.92*(DK971-W971)</f>
        <v>0</v>
      </c>
      <c r="AE971">
        <f>2*0.95*5.67E-8*(((DK971+$B$7)+273)^4-(W971+273)^4)</f>
        <v>0</v>
      </c>
      <c r="AF971">
        <f>U971+AE971+AC971+AD971</f>
        <v>0</v>
      </c>
      <c r="AG971">
        <f>DH971*AU971*(DC971-DB971*(1000-AU971*DE971)/(1000-AU971*DD971))/(100*CV971)</f>
        <v>0</v>
      </c>
      <c r="AH971">
        <f>1000*DH971*AU971*(DD971-DE971)/(100*CV971*(1000-AU971*DD971))</f>
        <v>0</v>
      </c>
      <c r="AI971">
        <f>(AJ971 - AK971 - DI971*1E3/(8.314*(DK971+273.15)) * AM971/DH971 * AL971) * DH971/(100*CV971) * (1000 - DE971)/1000</f>
        <v>0</v>
      </c>
      <c r="AJ971">
        <v>1528.512865676243</v>
      </c>
      <c r="AK971">
        <v>1490.707454545454</v>
      </c>
      <c r="AL971">
        <v>3.457210266114667</v>
      </c>
      <c r="AM971">
        <v>65.19830144557284</v>
      </c>
      <c r="AN971">
        <f>(AP971 - AO971 + DI971*1E3/(8.314*(DK971+273.15)) * AR971/DH971 * AQ971) * DH971/(100*CV971) * 1000/(1000 - AP971)</f>
        <v>0</v>
      </c>
      <c r="AO971">
        <v>21.71763837685171</v>
      </c>
      <c r="AP971">
        <v>24.42866181818181</v>
      </c>
      <c r="AQ971">
        <v>0.00109899544546293</v>
      </c>
      <c r="AR971">
        <v>84.68827923057005</v>
      </c>
      <c r="AS971">
        <v>7</v>
      </c>
      <c r="AT971">
        <v>1</v>
      </c>
      <c r="AU971">
        <f>IF(AS971*$H$13&gt;=AW971,1.0,(AW971/(AW971-AS971*$H$13)))</f>
        <v>0</v>
      </c>
      <c r="AV971">
        <f>(AU971-1)*100</f>
        <v>0</v>
      </c>
      <c r="AW971">
        <f>MAX(0,($B$13+$C$13*DP971)/(1+$D$13*DP971)*DI971/(DK971+273)*$E$13)</f>
        <v>0</v>
      </c>
      <c r="AX971" t="s">
        <v>417</v>
      </c>
      <c r="AY971" t="s">
        <v>417</v>
      </c>
      <c r="AZ971">
        <v>0</v>
      </c>
      <c r="BA971">
        <v>0</v>
      </c>
      <c r="BB971">
        <f>1-AZ971/BA971</f>
        <v>0</v>
      </c>
      <c r="BC971">
        <v>0</v>
      </c>
      <c r="BD971" t="s">
        <v>417</v>
      </c>
      <c r="BE971" t="s">
        <v>417</v>
      </c>
      <c r="BF971">
        <v>0</v>
      </c>
      <c r="BG971">
        <v>0</v>
      </c>
      <c r="BH971">
        <f>1-BF971/BG971</f>
        <v>0</v>
      </c>
      <c r="BI971">
        <v>0.5</v>
      </c>
      <c r="BJ971">
        <f>CS971</f>
        <v>0</v>
      </c>
      <c r="BK971">
        <f>L971</f>
        <v>0</v>
      </c>
      <c r="BL971">
        <f>BH971*BI971*BJ971</f>
        <v>0</v>
      </c>
      <c r="BM971">
        <f>(BK971-BC971)/BJ971</f>
        <v>0</v>
      </c>
      <c r="BN971">
        <f>(BA971-BG971)/BG971</f>
        <v>0</v>
      </c>
      <c r="BO971">
        <f>AZ971/(BB971+AZ971/BG971)</f>
        <v>0</v>
      </c>
      <c r="BP971" t="s">
        <v>417</v>
      </c>
      <c r="BQ971">
        <v>0</v>
      </c>
      <c r="BR971">
        <f>IF(BQ971&lt;&gt;0, BQ971, BO971)</f>
        <v>0</v>
      </c>
      <c r="BS971">
        <f>1-BR971/BG971</f>
        <v>0</v>
      </c>
      <c r="BT971">
        <f>(BG971-BF971)/(BG971-BR971)</f>
        <v>0</v>
      </c>
      <c r="BU971">
        <f>(BA971-BG971)/(BA971-BR971)</f>
        <v>0</v>
      </c>
      <c r="BV971">
        <f>(BG971-BF971)/(BG971-AZ971)</f>
        <v>0</v>
      </c>
      <c r="BW971">
        <f>(BA971-BG971)/(BA971-AZ971)</f>
        <v>0</v>
      </c>
      <c r="BX971">
        <f>(BT971*BR971/BF971)</f>
        <v>0</v>
      </c>
      <c r="BY971">
        <f>(1-BX971)</f>
        <v>0</v>
      </c>
      <c r="BZ971">
        <v>1394</v>
      </c>
      <c r="CA971">
        <v>300</v>
      </c>
      <c r="CB971">
        <v>300</v>
      </c>
      <c r="CC971">
        <v>300</v>
      </c>
      <c r="CD971">
        <v>10389.3</v>
      </c>
      <c r="CE971">
        <v>1221.96</v>
      </c>
      <c r="CF971">
        <v>-0.00688733</v>
      </c>
      <c r="CG971">
        <v>0.34</v>
      </c>
      <c r="CH971" t="s">
        <v>417</v>
      </c>
      <c r="CI971" t="s">
        <v>417</v>
      </c>
      <c r="CJ971" t="s">
        <v>417</v>
      </c>
      <c r="CK971" t="s">
        <v>417</v>
      </c>
      <c r="CL971" t="s">
        <v>417</v>
      </c>
      <c r="CM971" t="s">
        <v>417</v>
      </c>
      <c r="CN971" t="s">
        <v>417</v>
      </c>
      <c r="CO971" t="s">
        <v>417</v>
      </c>
      <c r="CP971" t="s">
        <v>417</v>
      </c>
      <c r="CQ971" t="s">
        <v>417</v>
      </c>
      <c r="CR971">
        <f>$B$11*DQ971+$C$11*DR971+$F$11*EC971*(1-EF971)</f>
        <v>0</v>
      </c>
      <c r="CS971">
        <f>CR971*CT971</f>
        <v>0</v>
      </c>
      <c r="CT971">
        <f>($B$11*$D$9+$C$11*$D$9+$F$11*((EP971+EH971)/MAX(EP971+EH971+EQ971, 0.1)*$I$9+EQ971/MAX(EP971+EH971+EQ971, 0.1)*$J$9))/($B$11+$C$11+$F$11)</f>
        <v>0</v>
      </c>
      <c r="CU971">
        <f>($B$11*$K$9+$C$11*$K$9+$F$11*((EP971+EH971)/MAX(EP971+EH971+EQ971, 0.1)*$P$9+EQ971/MAX(EP971+EH971+EQ971, 0.1)*$Q$9))/($B$11+$C$11+$F$11)</f>
        <v>0</v>
      </c>
      <c r="CV971">
        <v>6</v>
      </c>
      <c r="CW971">
        <v>0.5</v>
      </c>
      <c r="CX971" t="s">
        <v>418</v>
      </c>
      <c r="CY971">
        <v>2</v>
      </c>
      <c r="CZ971" t="b">
        <v>1</v>
      </c>
      <c r="DA971">
        <v>1658954891.214286</v>
      </c>
      <c r="DB971">
        <v>1429.938571428572</v>
      </c>
      <c r="DC971">
        <v>1478.167142857143</v>
      </c>
      <c r="DD971">
        <v>24.39834642857143</v>
      </c>
      <c r="DE971">
        <v>21.66552142857143</v>
      </c>
      <c r="DF971">
        <v>1434.976785714286</v>
      </c>
      <c r="DG971">
        <v>24.47870714285714</v>
      </c>
      <c r="DH971">
        <v>500.0618571428571</v>
      </c>
      <c r="DI971">
        <v>90.33702857142858</v>
      </c>
      <c r="DJ971">
        <v>0.09998943214285715</v>
      </c>
      <c r="DK971">
        <v>27.22713928571429</v>
      </c>
      <c r="DL971">
        <v>27.68566428571429</v>
      </c>
      <c r="DM971">
        <v>999.9000000000002</v>
      </c>
      <c r="DN971">
        <v>0</v>
      </c>
      <c r="DO971">
        <v>0</v>
      </c>
      <c r="DP971">
        <v>10000.97642857143</v>
      </c>
      <c r="DQ971">
        <v>0</v>
      </c>
      <c r="DR971">
        <v>11.46844642857143</v>
      </c>
      <c r="DS971">
        <v>-48.22629642857142</v>
      </c>
      <c r="DT971">
        <v>1465.700357142857</v>
      </c>
      <c r="DU971">
        <v>1510.900357142857</v>
      </c>
      <c r="DV971">
        <v>2.732825714285714</v>
      </c>
      <c r="DW971">
        <v>1478.167142857143</v>
      </c>
      <c r="DX971">
        <v>21.66552142857143</v>
      </c>
      <c r="DY971">
        <v>2.204074642857143</v>
      </c>
      <c r="DZ971">
        <v>1.957198571428572</v>
      </c>
      <c r="EA971">
        <v>18.99195</v>
      </c>
      <c r="EB971">
        <v>17.10224285714285</v>
      </c>
      <c r="EC971">
        <v>1999.985357142857</v>
      </c>
      <c r="ED971">
        <v>0.9800036428571427</v>
      </c>
      <c r="EE971">
        <v>0.01999635714285715</v>
      </c>
      <c r="EF971">
        <v>0</v>
      </c>
      <c r="EG971">
        <v>590.0164642857143</v>
      </c>
      <c r="EH971">
        <v>5.00097</v>
      </c>
      <c r="EI971">
        <v>11853.85714285714</v>
      </c>
      <c r="EJ971">
        <v>16707.475</v>
      </c>
      <c r="EK971">
        <v>39.03764285714286</v>
      </c>
      <c r="EL971">
        <v>39.38385714285715</v>
      </c>
      <c r="EM971">
        <v>39</v>
      </c>
      <c r="EN971">
        <v>39.08899999999999</v>
      </c>
      <c r="EO971">
        <v>39.62942857142857</v>
      </c>
      <c r="EP971">
        <v>1955.095</v>
      </c>
      <c r="EQ971">
        <v>39.89035714285716</v>
      </c>
      <c r="ER971">
        <v>0</v>
      </c>
      <c r="ES971">
        <v>5692.799999952316</v>
      </c>
      <c r="ET971">
        <v>0</v>
      </c>
      <c r="EU971">
        <v>589.95992</v>
      </c>
      <c r="EV971">
        <v>-2.674076920633274</v>
      </c>
      <c r="EW971">
        <v>-75.25384606877803</v>
      </c>
      <c r="EX971">
        <v>11853.432</v>
      </c>
      <c r="EY971">
        <v>15</v>
      </c>
      <c r="EZ971">
        <v>1658949246.1</v>
      </c>
      <c r="FA971" t="s">
        <v>1397</v>
      </c>
      <c r="FB971">
        <v>1658949228.6</v>
      </c>
      <c r="FC971">
        <v>1658949246.1</v>
      </c>
      <c r="FD971">
        <v>1</v>
      </c>
      <c r="FE971">
        <v>1.075</v>
      </c>
      <c r="FF971">
        <v>0.018</v>
      </c>
      <c r="FG971">
        <v>-2.327</v>
      </c>
      <c r="FH971">
        <v>-0.178</v>
      </c>
      <c r="FI971">
        <v>420</v>
      </c>
      <c r="FJ971">
        <v>13</v>
      </c>
      <c r="FK971">
        <v>0.09</v>
      </c>
      <c r="FL971">
        <v>0.02</v>
      </c>
      <c r="FM971">
        <v>-48.24385365853659</v>
      </c>
      <c r="FN971">
        <v>-0.3823860627178004</v>
      </c>
      <c r="FO971">
        <v>0.1187768990793573</v>
      </c>
      <c r="FP971">
        <v>1</v>
      </c>
      <c r="FQ971">
        <v>590.1415882352941</v>
      </c>
      <c r="FR971">
        <v>-3.442627958116163</v>
      </c>
      <c r="FS971">
        <v>0.4453614604451356</v>
      </c>
      <c r="FT971">
        <v>0</v>
      </c>
      <c r="FU971">
        <v>2.73595487804878</v>
      </c>
      <c r="FV971">
        <v>-0.1632271777003408</v>
      </c>
      <c r="FW971">
        <v>0.02434799617356744</v>
      </c>
      <c r="FX971">
        <v>0</v>
      </c>
      <c r="FY971">
        <v>1</v>
      </c>
      <c r="FZ971">
        <v>3</v>
      </c>
      <c r="GA971" t="s">
        <v>426</v>
      </c>
      <c r="GB971">
        <v>2.98355</v>
      </c>
      <c r="GC971">
        <v>2.71559</v>
      </c>
      <c r="GD971">
        <v>0.2188</v>
      </c>
      <c r="GE971">
        <v>0.220619</v>
      </c>
      <c r="GF971">
        <v>0.108793</v>
      </c>
      <c r="GG971">
        <v>0.098397</v>
      </c>
      <c r="GH971">
        <v>24782.8</v>
      </c>
      <c r="GI971">
        <v>24819.8</v>
      </c>
      <c r="GJ971">
        <v>29480.3</v>
      </c>
      <c r="GK971">
        <v>29447.9</v>
      </c>
      <c r="GL971">
        <v>34799.6</v>
      </c>
      <c r="GM971">
        <v>35293.9</v>
      </c>
      <c r="GN971">
        <v>41524.8</v>
      </c>
      <c r="GO971">
        <v>41965.8</v>
      </c>
      <c r="GP971">
        <v>1.93665</v>
      </c>
      <c r="GQ971">
        <v>1.92038</v>
      </c>
      <c r="GR971">
        <v>0.140853</v>
      </c>
      <c r="GS971">
        <v>0</v>
      </c>
      <c r="GT971">
        <v>25.393</v>
      </c>
      <c r="GU971">
        <v>999.9</v>
      </c>
      <c r="GV971">
        <v>49.8</v>
      </c>
      <c r="GW971">
        <v>31.5</v>
      </c>
      <c r="GX971">
        <v>25.5868</v>
      </c>
      <c r="GY971">
        <v>62.9237</v>
      </c>
      <c r="GZ971">
        <v>33.746</v>
      </c>
      <c r="HA971">
        <v>1</v>
      </c>
      <c r="HB971">
        <v>-0.0953277</v>
      </c>
      <c r="HC971">
        <v>0.232911</v>
      </c>
      <c r="HD971">
        <v>20.3326</v>
      </c>
      <c r="HE971">
        <v>5.21759</v>
      </c>
      <c r="HF971">
        <v>12.0099</v>
      </c>
      <c r="HG971">
        <v>4.98945</v>
      </c>
      <c r="HH971">
        <v>3.28855</v>
      </c>
      <c r="HI971">
        <v>9999</v>
      </c>
      <c r="HJ971">
        <v>9999</v>
      </c>
      <c r="HK971">
        <v>9999</v>
      </c>
      <c r="HL971">
        <v>158.4</v>
      </c>
      <c r="HM971">
        <v>1.86739</v>
      </c>
      <c r="HN971">
        <v>1.86646</v>
      </c>
      <c r="HO971">
        <v>1.86584</v>
      </c>
      <c r="HP971">
        <v>1.86584</v>
      </c>
      <c r="HQ971">
        <v>1.86768</v>
      </c>
      <c r="HR971">
        <v>1.87012</v>
      </c>
      <c r="HS971">
        <v>1.86876</v>
      </c>
      <c r="HT971">
        <v>1.87027</v>
      </c>
      <c r="HU971">
        <v>0</v>
      </c>
      <c r="HV971">
        <v>0</v>
      </c>
      <c r="HW971">
        <v>0</v>
      </c>
      <c r="HX971">
        <v>0</v>
      </c>
      <c r="HY971" t="s">
        <v>421</v>
      </c>
      <c r="HZ971" t="s">
        <v>422</v>
      </c>
      <c r="IA971" t="s">
        <v>423</v>
      </c>
      <c r="IB971" t="s">
        <v>423</v>
      </c>
      <c r="IC971" t="s">
        <v>423</v>
      </c>
      <c r="ID971" t="s">
        <v>423</v>
      </c>
      <c r="IE971">
        <v>0</v>
      </c>
      <c r="IF971">
        <v>100</v>
      </c>
      <c r="IG971">
        <v>100</v>
      </c>
      <c r="IH971">
        <v>-5.1</v>
      </c>
      <c r="II971">
        <v>-0.08019999999999999</v>
      </c>
      <c r="IJ971">
        <v>-0.9279119013753974</v>
      </c>
      <c r="IK971">
        <v>-0.003643892653284941</v>
      </c>
      <c r="IL971">
        <v>8.948238347276123E-07</v>
      </c>
      <c r="IM971">
        <v>-2.445980282225029E-10</v>
      </c>
      <c r="IN971">
        <v>-0.1764634167570225</v>
      </c>
      <c r="IO971">
        <v>-0.01042730378795286</v>
      </c>
      <c r="IP971">
        <v>0.00100284695746963</v>
      </c>
      <c r="IQ971">
        <v>-1.701466411570297E-05</v>
      </c>
      <c r="IR971">
        <v>2</v>
      </c>
      <c r="IS971">
        <v>2310</v>
      </c>
      <c r="IT971">
        <v>1</v>
      </c>
      <c r="IU971">
        <v>25</v>
      </c>
      <c r="IV971">
        <v>94.5</v>
      </c>
      <c r="IW971">
        <v>94.2</v>
      </c>
      <c r="IX971">
        <v>2.92969</v>
      </c>
      <c r="IY971">
        <v>2.18384</v>
      </c>
      <c r="IZ971">
        <v>1.39648</v>
      </c>
      <c r="JA971">
        <v>2.34741</v>
      </c>
      <c r="JB971">
        <v>1.49536</v>
      </c>
      <c r="JC971">
        <v>2.41089</v>
      </c>
      <c r="JD971">
        <v>36.2224</v>
      </c>
      <c r="JE971">
        <v>24.1663</v>
      </c>
      <c r="JF971">
        <v>18</v>
      </c>
      <c r="JG971">
        <v>502.708</v>
      </c>
      <c r="JH971">
        <v>448.208</v>
      </c>
      <c r="JI971">
        <v>25</v>
      </c>
      <c r="JJ971">
        <v>26.2133</v>
      </c>
      <c r="JK971">
        <v>30.0002</v>
      </c>
      <c r="JL971">
        <v>26.174</v>
      </c>
      <c r="JM971">
        <v>26.1139</v>
      </c>
      <c r="JN971">
        <v>58.6263</v>
      </c>
      <c r="JO971">
        <v>19.6766</v>
      </c>
      <c r="JP971">
        <v>72.4871</v>
      </c>
      <c r="JQ971">
        <v>25</v>
      </c>
      <c r="JR971">
        <v>1524.1</v>
      </c>
      <c r="JS971">
        <v>21.8039</v>
      </c>
      <c r="JT971">
        <v>100.812</v>
      </c>
      <c r="JU971">
        <v>100.786</v>
      </c>
    </row>
    <row r="972" spans="1:281">
      <c r="A972">
        <v>956</v>
      </c>
      <c r="B972">
        <v>1658954904</v>
      </c>
      <c r="C972">
        <v>13266</v>
      </c>
      <c r="D972" t="s">
        <v>2350</v>
      </c>
      <c r="E972" t="s">
        <v>2351</v>
      </c>
      <c r="F972">
        <v>5</v>
      </c>
      <c r="G972" t="s">
        <v>2169</v>
      </c>
      <c r="H972" t="s">
        <v>416</v>
      </c>
      <c r="I972">
        <v>1658954896.5</v>
      </c>
      <c r="J972">
        <f>(K972)/1000</f>
        <v>0</v>
      </c>
      <c r="K972">
        <f>IF(CZ972, AN972, AH972)</f>
        <v>0</v>
      </c>
      <c r="L972">
        <f>IF(CZ972, AI972, AG972)</f>
        <v>0</v>
      </c>
      <c r="M972">
        <f>DB972 - IF(AU972&gt;1, L972*CV972*100.0/(AW972*DP972), 0)</f>
        <v>0</v>
      </c>
      <c r="N972">
        <f>((T972-J972/2)*M972-L972)/(T972+J972/2)</f>
        <v>0</v>
      </c>
      <c r="O972">
        <f>N972*(DI972+DJ972)/1000.0</f>
        <v>0</v>
      </c>
      <c r="P972">
        <f>(DB972 - IF(AU972&gt;1, L972*CV972*100.0/(AW972*DP972), 0))*(DI972+DJ972)/1000.0</f>
        <v>0</v>
      </c>
      <c r="Q972">
        <f>2.0/((1/S972-1/R972)+SIGN(S972)*SQRT((1/S972-1/R972)*(1/S972-1/R972) + 4*CW972/((CW972+1)*(CW972+1))*(2*1/S972*1/R972-1/R972*1/R972)))</f>
        <v>0</v>
      </c>
      <c r="R972">
        <f>IF(LEFT(CX972,1)&lt;&gt;"0",IF(LEFT(CX972,1)="1",3.0,CY972),$D$5+$E$5*(DP972*DI972/($K$5*1000))+$F$5*(DP972*DI972/($K$5*1000))*MAX(MIN(CV972,$J$5),$I$5)*MAX(MIN(CV972,$J$5),$I$5)+$G$5*MAX(MIN(CV972,$J$5),$I$5)*(DP972*DI972/($K$5*1000))+$H$5*(DP972*DI972/($K$5*1000))*(DP972*DI972/($K$5*1000)))</f>
        <v>0</v>
      </c>
      <c r="S972">
        <f>J972*(1000-(1000*0.61365*exp(17.502*W972/(240.97+W972))/(DI972+DJ972)+DD972)/2)/(1000*0.61365*exp(17.502*W972/(240.97+W972))/(DI972+DJ972)-DD972)</f>
        <v>0</v>
      </c>
      <c r="T972">
        <f>1/((CW972+1)/(Q972/1.6)+1/(R972/1.37)) + CW972/((CW972+1)/(Q972/1.6) + CW972/(R972/1.37))</f>
        <v>0</v>
      </c>
      <c r="U972">
        <f>(CR972*CU972)</f>
        <v>0</v>
      </c>
      <c r="V972">
        <f>(DK972+(U972+2*0.95*5.67E-8*(((DK972+$B$7)+273)^4-(DK972+273)^4)-44100*J972)/(1.84*29.3*R972+8*0.95*5.67E-8*(DK972+273)^3))</f>
        <v>0</v>
      </c>
      <c r="W972">
        <f>($C$7*DL972+$D$7*DM972+$E$7*V972)</f>
        <v>0</v>
      </c>
      <c r="X972">
        <f>0.61365*exp(17.502*W972/(240.97+W972))</f>
        <v>0</v>
      </c>
      <c r="Y972">
        <f>(Z972/AA972*100)</f>
        <v>0</v>
      </c>
      <c r="Z972">
        <f>DD972*(DI972+DJ972)/1000</f>
        <v>0</v>
      </c>
      <c r="AA972">
        <f>0.61365*exp(17.502*DK972/(240.97+DK972))</f>
        <v>0</v>
      </c>
      <c r="AB972">
        <f>(X972-DD972*(DI972+DJ972)/1000)</f>
        <v>0</v>
      </c>
      <c r="AC972">
        <f>(-J972*44100)</f>
        <v>0</v>
      </c>
      <c r="AD972">
        <f>2*29.3*R972*0.92*(DK972-W972)</f>
        <v>0</v>
      </c>
      <c r="AE972">
        <f>2*0.95*5.67E-8*(((DK972+$B$7)+273)^4-(W972+273)^4)</f>
        <v>0</v>
      </c>
      <c r="AF972">
        <f>U972+AE972+AC972+AD972</f>
        <v>0</v>
      </c>
      <c r="AG972">
        <f>DH972*AU972*(DC972-DB972*(1000-AU972*DE972)/(1000-AU972*DD972))/(100*CV972)</f>
        <v>0</v>
      </c>
      <c r="AH972">
        <f>1000*DH972*AU972*(DD972-DE972)/(100*CV972*(1000-AU972*DD972))</f>
        <v>0</v>
      </c>
      <c r="AI972">
        <f>(AJ972 - AK972 - DI972*1E3/(8.314*(DK972+273.15)) * AM972/DH972 * AL972) * DH972/(100*CV972) * (1000 - DE972)/1000</f>
        <v>0</v>
      </c>
      <c r="AJ972">
        <v>1545.555556546643</v>
      </c>
      <c r="AK972">
        <v>1507.822545454545</v>
      </c>
      <c r="AL972">
        <v>3.413359996395282</v>
      </c>
      <c r="AM972">
        <v>65.19830144557284</v>
      </c>
      <c r="AN972">
        <f>(AP972 - AO972 + DI972*1E3/(8.314*(DK972+273.15)) * AR972/DH972 * AQ972) * DH972/(100*CV972) * 1000/(1000 - AP972)</f>
        <v>0</v>
      </c>
      <c r="AO972">
        <v>21.74313229482832</v>
      </c>
      <c r="AP972">
        <v>24.43770727272727</v>
      </c>
      <c r="AQ972">
        <v>0.001040092394817371</v>
      </c>
      <c r="AR972">
        <v>84.68827923057005</v>
      </c>
      <c r="AS972">
        <v>7</v>
      </c>
      <c r="AT972">
        <v>1</v>
      </c>
      <c r="AU972">
        <f>IF(AS972*$H$13&gt;=AW972,1.0,(AW972/(AW972-AS972*$H$13)))</f>
        <v>0</v>
      </c>
      <c r="AV972">
        <f>(AU972-1)*100</f>
        <v>0</v>
      </c>
      <c r="AW972">
        <f>MAX(0,($B$13+$C$13*DP972)/(1+$D$13*DP972)*DI972/(DK972+273)*$E$13)</f>
        <v>0</v>
      </c>
      <c r="AX972" t="s">
        <v>417</v>
      </c>
      <c r="AY972" t="s">
        <v>417</v>
      </c>
      <c r="AZ972">
        <v>0</v>
      </c>
      <c r="BA972">
        <v>0</v>
      </c>
      <c r="BB972">
        <f>1-AZ972/BA972</f>
        <v>0</v>
      </c>
      <c r="BC972">
        <v>0</v>
      </c>
      <c r="BD972" t="s">
        <v>417</v>
      </c>
      <c r="BE972" t="s">
        <v>417</v>
      </c>
      <c r="BF972">
        <v>0</v>
      </c>
      <c r="BG972">
        <v>0</v>
      </c>
      <c r="BH972">
        <f>1-BF972/BG972</f>
        <v>0</v>
      </c>
      <c r="BI972">
        <v>0.5</v>
      </c>
      <c r="BJ972">
        <f>CS972</f>
        <v>0</v>
      </c>
      <c r="BK972">
        <f>L972</f>
        <v>0</v>
      </c>
      <c r="BL972">
        <f>BH972*BI972*BJ972</f>
        <v>0</v>
      </c>
      <c r="BM972">
        <f>(BK972-BC972)/BJ972</f>
        <v>0</v>
      </c>
      <c r="BN972">
        <f>(BA972-BG972)/BG972</f>
        <v>0</v>
      </c>
      <c r="BO972">
        <f>AZ972/(BB972+AZ972/BG972)</f>
        <v>0</v>
      </c>
      <c r="BP972" t="s">
        <v>417</v>
      </c>
      <c r="BQ972">
        <v>0</v>
      </c>
      <c r="BR972">
        <f>IF(BQ972&lt;&gt;0, BQ972, BO972)</f>
        <v>0</v>
      </c>
      <c r="BS972">
        <f>1-BR972/BG972</f>
        <v>0</v>
      </c>
      <c r="BT972">
        <f>(BG972-BF972)/(BG972-BR972)</f>
        <v>0</v>
      </c>
      <c r="BU972">
        <f>(BA972-BG972)/(BA972-BR972)</f>
        <v>0</v>
      </c>
      <c r="BV972">
        <f>(BG972-BF972)/(BG972-AZ972)</f>
        <v>0</v>
      </c>
      <c r="BW972">
        <f>(BA972-BG972)/(BA972-AZ972)</f>
        <v>0</v>
      </c>
      <c r="BX972">
        <f>(BT972*BR972/BF972)</f>
        <v>0</v>
      </c>
      <c r="BY972">
        <f>(1-BX972)</f>
        <v>0</v>
      </c>
      <c r="BZ972">
        <v>1394</v>
      </c>
      <c r="CA972">
        <v>300</v>
      </c>
      <c r="CB972">
        <v>300</v>
      </c>
      <c r="CC972">
        <v>300</v>
      </c>
      <c r="CD972">
        <v>10389.3</v>
      </c>
      <c r="CE972">
        <v>1221.96</v>
      </c>
      <c r="CF972">
        <v>-0.00688733</v>
      </c>
      <c r="CG972">
        <v>0.34</v>
      </c>
      <c r="CH972" t="s">
        <v>417</v>
      </c>
      <c r="CI972" t="s">
        <v>417</v>
      </c>
      <c r="CJ972" t="s">
        <v>417</v>
      </c>
      <c r="CK972" t="s">
        <v>417</v>
      </c>
      <c r="CL972" t="s">
        <v>417</v>
      </c>
      <c r="CM972" t="s">
        <v>417</v>
      </c>
      <c r="CN972" t="s">
        <v>417</v>
      </c>
      <c r="CO972" t="s">
        <v>417</v>
      </c>
      <c r="CP972" t="s">
        <v>417</v>
      </c>
      <c r="CQ972" t="s">
        <v>417</v>
      </c>
      <c r="CR972">
        <f>$B$11*DQ972+$C$11*DR972+$F$11*EC972*(1-EF972)</f>
        <v>0</v>
      </c>
      <c r="CS972">
        <f>CR972*CT972</f>
        <v>0</v>
      </c>
      <c r="CT972">
        <f>($B$11*$D$9+$C$11*$D$9+$F$11*((EP972+EH972)/MAX(EP972+EH972+EQ972, 0.1)*$I$9+EQ972/MAX(EP972+EH972+EQ972, 0.1)*$J$9))/($B$11+$C$11+$F$11)</f>
        <v>0</v>
      </c>
      <c r="CU972">
        <f>($B$11*$K$9+$C$11*$K$9+$F$11*((EP972+EH972)/MAX(EP972+EH972+EQ972, 0.1)*$P$9+EQ972/MAX(EP972+EH972+EQ972, 0.1)*$Q$9))/($B$11+$C$11+$F$11)</f>
        <v>0</v>
      </c>
      <c r="CV972">
        <v>6</v>
      </c>
      <c r="CW972">
        <v>0.5</v>
      </c>
      <c r="CX972" t="s">
        <v>418</v>
      </c>
      <c r="CY972">
        <v>2</v>
      </c>
      <c r="CZ972" t="b">
        <v>1</v>
      </c>
      <c r="DA972">
        <v>1658954896.5</v>
      </c>
      <c r="DB972">
        <v>1447.581481481481</v>
      </c>
      <c r="DC972">
        <v>1495.877037037037</v>
      </c>
      <c r="DD972">
        <v>24.41798518518518</v>
      </c>
      <c r="DE972">
        <v>21.70673333333334</v>
      </c>
      <c r="DF972">
        <v>1452.664444444445</v>
      </c>
      <c r="DG972">
        <v>24.49818148148148</v>
      </c>
      <c r="DH972">
        <v>500.0581851851852</v>
      </c>
      <c r="DI972">
        <v>90.33694814814817</v>
      </c>
      <c r="DJ972">
        <v>0.1000193481481482</v>
      </c>
      <c r="DK972">
        <v>27.22734814814815</v>
      </c>
      <c r="DL972">
        <v>27.6913962962963</v>
      </c>
      <c r="DM972">
        <v>999.9000000000001</v>
      </c>
      <c r="DN972">
        <v>0</v>
      </c>
      <c r="DO972">
        <v>0</v>
      </c>
      <c r="DP972">
        <v>9997.5</v>
      </c>
      <c r="DQ972">
        <v>0</v>
      </c>
      <c r="DR972">
        <v>11.92052222222222</v>
      </c>
      <c r="DS972">
        <v>-48.29437777777778</v>
      </c>
      <c r="DT972">
        <v>1483.814074074074</v>
      </c>
      <c r="DU972">
        <v>1529.068148148148</v>
      </c>
      <c r="DV972">
        <v>2.711236296296296</v>
      </c>
      <c r="DW972">
        <v>1495.877037037037</v>
      </c>
      <c r="DX972">
        <v>21.70673333333334</v>
      </c>
      <c r="DY972">
        <v>2.205846296296297</v>
      </c>
      <c r="DZ972">
        <v>1.960921111111111</v>
      </c>
      <c r="EA972">
        <v>19.00482592592593</v>
      </c>
      <c r="EB972">
        <v>17.13225185185185</v>
      </c>
      <c r="EC972">
        <v>1999.999629629629</v>
      </c>
      <c r="ED972">
        <v>0.9800036666666665</v>
      </c>
      <c r="EE972">
        <v>0.01999633333333333</v>
      </c>
      <c r="EF972">
        <v>0</v>
      </c>
      <c r="EG972">
        <v>589.7180370370371</v>
      </c>
      <c r="EH972">
        <v>5.00097</v>
      </c>
      <c r="EI972">
        <v>11847.07777777777</v>
      </c>
      <c r="EJ972">
        <v>16707.5962962963</v>
      </c>
      <c r="EK972">
        <v>39.02066666666666</v>
      </c>
      <c r="EL972">
        <v>39.37959259259259</v>
      </c>
      <c r="EM972">
        <v>38.99533333333333</v>
      </c>
      <c r="EN972">
        <v>39.06666666666666</v>
      </c>
      <c r="EO972">
        <v>39.625</v>
      </c>
      <c r="EP972">
        <v>1955.109259259259</v>
      </c>
      <c r="EQ972">
        <v>39.89037037037038</v>
      </c>
      <c r="ER972">
        <v>0</v>
      </c>
      <c r="ES972">
        <v>5698.200000047684</v>
      </c>
      <c r="ET972">
        <v>0</v>
      </c>
      <c r="EU972">
        <v>589.6522307692308</v>
      </c>
      <c r="EV972">
        <v>-3.81866667013028</v>
      </c>
      <c r="EW972">
        <v>-77.12820519842866</v>
      </c>
      <c r="EX972">
        <v>11846.86153846154</v>
      </c>
      <c r="EY972">
        <v>15</v>
      </c>
      <c r="EZ972">
        <v>1658949246.1</v>
      </c>
      <c r="FA972" t="s">
        <v>1397</v>
      </c>
      <c r="FB972">
        <v>1658949228.6</v>
      </c>
      <c r="FC972">
        <v>1658949246.1</v>
      </c>
      <c r="FD972">
        <v>1</v>
      </c>
      <c r="FE972">
        <v>1.075</v>
      </c>
      <c r="FF972">
        <v>0.018</v>
      </c>
      <c r="FG972">
        <v>-2.327</v>
      </c>
      <c r="FH972">
        <v>-0.178</v>
      </c>
      <c r="FI972">
        <v>420</v>
      </c>
      <c r="FJ972">
        <v>13</v>
      </c>
      <c r="FK972">
        <v>0.09</v>
      </c>
      <c r="FL972">
        <v>0.02</v>
      </c>
      <c r="FM972">
        <v>-48.23554390243902</v>
      </c>
      <c r="FN972">
        <v>-0.7287700348432415</v>
      </c>
      <c r="FO972">
        <v>0.1155735074900451</v>
      </c>
      <c r="FP972">
        <v>0</v>
      </c>
      <c r="FQ972">
        <v>589.9392058823529</v>
      </c>
      <c r="FR972">
        <v>-3.615538582557398</v>
      </c>
      <c r="FS972">
        <v>0.4545738650526647</v>
      </c>
      <c r="FT972">
        <v>0</v>
      </c>
      <c r="FU972">
        <v>2.725391219512195</v>
      </c>
      <c r="FV972">
        <v>-0.2511288501742148</v>
      </c>
      <c r="FW972">
        <v>0.02938933929788912</v>
      </c>
      <c r="FX972">
        <v>0</v>
      </c>
      <c r="FY972">
        <v>0</v>
      </c>
      <c r="FZ972">
        <v>3</v>
      </c>
      <c r="GA972" t="s">
        <v>439</v>
      </c>
      <c r="GB972">
        <v>2.98367</v>
      </c>
      <c r="GC972">
        <v>2.71575</v>
      </c>
      <c r="GD972">
        <v>0.220315</v>
      </c>
      <c r="GE972">
        <v>0.222089</v>
      </c>
      <c r="GF972">
        <v>0.10882</v>
      </c>
      <c r="GG972">
        <v>0.09843929999999999</v>
      </c>
      <c r="GH972">
        <v>24734.8</v>
      </c>
      <c r="GI972">
        <v>24773.1</v>
      </c>
      <c r="GJ972">
        <v>29480.3</v>
      </c>
      <c r="GK972">
        <v>29447.9</v>
      </c>
      <c r="GL972">
        <v>34798.6</v>
      </c>
      <c r="GM972">
        <v>35292.4</v>
      </c>
      <c r="GN972">
        <v>41524.9</v>
      </c>
      <c r="GO972">
        <v>41966</v>
      </c>
      <c r="GP972">
        <v>1.9364</v>
      </c>
      <c r="GQ972">
        <v>1.9205</v>
      </c>
      <c r="GR972">
        <v>0.140257</v>
      </c>
      <c r="GS972">
        <v>0</v>
      </c>
      <c r="GT972">
        <v>25.3951</v>
      </c>
      <c r="GU972">
        <v>999.9</v>
      </c>
      <c r="GV972">
        <v>49.8</v>
      </c>
      <c r="GW972">
        <v>31.5</v>
      </c>
      <c r="GX972">
        <v>25.5858</v>
      </c>
      <c r="GY972">
        <v>62.8437</v>
      </c>
      <c r="GZ972">
        <v>33.2572</v>
      </c>
      <c r="HA972">
        <v>1</v>
      </c>
      <c r="HB972">
        <v>-0.0950076</v>
      </c>
      <c r="HC972">
        <v>0.231914</v>
      </c>
      <c r="HD972">
        <v>20.3327</v>
      </c>
      <c r="HE972">
        <v>5.21774</v>
      </c>
      <c r="HF972">
        <v>12.0099</v>
      </c>
      <c r="HG972">
        <v>4.98945</v>
      </c>
      <c r="HH972">
        <v>3.28863</v>
      </c>
      <c r="HI972">
        <v>9999</v>
      </c>
      <c r="HJ972">
        <v>9999</v>
      </c>
      <c r="HK972">
        <v>9999</v>
      </c>
      <c r="HL972">
        <v>158.4</v>
      </c>
      <c r="HM972">
        <v>1.8674</v>
      </c>
      <c r="HN972">
        <v>1.86646</v>
      </c>
      <c r="HO972">
        <v>1.86585</v>
      </c>
      <c r="HP972">
        <v>1.86584</v>
      </c>
      <c r="HQ972">
        <v>1.86768</v>
      </c>
      <c r="HR972">
        <v>1.87012</v>
      </c>
      <c r="HS972">
        <v>1.86879</v>
      </c>
      <c r="HT972">
        <v>1.87027</v>
      </c>
      <c r="HU972">
        <v>0</v>
      </c>
      <c r="HV972">
        <v>0</v>
      </c>
      <c r="HW972">
        <v>0</v>
      </c>
      <c r="HX972">
        <v>0</v>
      </c>
      <c r="HY972" t="s">
        <v>421</v>
      </c>
      <c r="HZ972" t="s">
        <v>422</v>
      </c>
      <c r="IA972" t="s">
        <v>423</v>
      </c>
      <c r="IB972" t="s">
        <v>423</v>
      </c>
      <c r="IC972" t="s">
        <v>423</v>
      </c>
      <c r="ID972" t="s">
        <v>423</v>
      </c>
      <c r="IE972">
        <v>0</v>
      </c>
      <c r="IF972">
        <v>100</v>
      </c>
      <c r="IG972">
        <v>100</v>
      </c>
      <c r="IH972">
        <v>-5.15</v>
      </c>
      <c r="II972">
        <v>-0.0801</v>
      </c>
      <c r="IJ972">
        <v>-0.9279119013753974</v>
      </c>
      <c r="IK972">
        <v>-0.003643892653284941</v>
      </c>
      <c r="IL972">
        <v>8.948238347276123E-07</v>
      </c>
      <c r="IM972">
        <v>-2.445980282225029E-10</v>
      </c>
      <c r="IN972">
        <v>-0.1764634167570225</v>
      </c>
      <c r="IO972">
        <v>-0.01042730378795286</v>
      </c>
      <c r="IP972">
        <v>0.00100284695746963</v>
      </c>
      <c r="IQ972">
        <v>-1.701466411570297E-05</v>
      </c>
      <c r="IR972">
        <v>2</v>
      </c>
      <c r="IS972">
        <v>2310</v>
      </c>
      <c r="IT972">
        <v>1</v>
      </c>
      <c r="IU972">
        <v>25</v>
      </c>
      <c r="IV972">
        <v>94.59999999999999</v>
      </c>
      <c r="IW972">
        <v>94.3</v>
      </c>
      <c r="IX972">
        <v>2.9541</v>
      </c>
      <c r="IY972">
        <v>2.18506</v>
      </c>
      <c r="IZ972">
        <v>1.39648</v>
      </c>
      <c r="JA972">
        <v>2.34863</v>
      </c>
      <c r="JB972">
        <v>1.49536</v>
      </c>
      <c r="JC972">
        <v>2.38403</v>
      </c>
      <c r="JD972">
        <v>36.2224</v>
      </c>
      <c r="JE972">
        <v>24.1663</v>
      </c>
      <c r="JF972">
        <v>18</v>
      </c>
      <c r="JG972">
        <v>502.549</v>
      </c>
      <c r="JH972">
        <v>448.286</v>
      </c>
      <c r="JI972">
        <v>24.9999</v>
      </c>
      <c r="JJ972">
        <v>26.2133</v>
      </c>
      <c r="JK972">
        <v>30.0002</v>
      </c>
      <c r="JL972">
        <v>26.174</v>
      </c>
      <c r="JM972">
        <v>26.114</v>
      </c>
      <c r="JN972">
        <v>59.1123</v>
      </c>
      <c r="JO972">
        <v>19.6766</v>
      </c>
      <c r="JP972">
        <v>72.4871</v>
      </c>
      <c r="JQ972">
        <v>25</v>
      </c>
      <c r="JR972">
        <v>1537.46</v>
      </c>
      <c r="JS972">
        <v>21.8384</v>
      </c>
      <c r="JT972">
        <v>100.812</v>
      </c>
      <c r="JU972">
        <v>100.786</v>
      </c>
    </row>
    <row r="973" spans="1:281">
      <c r="A973">
        <v>957</v>
      </c>
      <c r="B973">
        <v>1658954908.5</v>
      </c>
      <c r="C973">
        <v>13270.5</v>
      </c>
      <c r="D973" t="s">
        <v>2352</v>
      </c>
      <c r="E973" t="s">
        <v>2353</v>
      </c>
      <c r="F973">
        <v>5</v>
      </c>
      <c r="G973" t="s">
        <v>2169</v>
      </c>
      <c r="H973" t="s">
        <v>416</v>
      </c>
      <c r="I973">
        <v>1658954900.944444</v>
      </c>
      <c r="J973">
        <f>(K973)/1000</f>
        <v>0</v>
      </c>
      <c r="K973">
        <f>IF(CZ973, AN973, AH973)</f>
        <v>0</v>
      </c>
      <c r="L973">
        <f>IF(CZ973, AI973, AG973)</f>
        <v>0</v>
      </c>
      <c r="M973">
        <f>DB973 - IF(AU973&gt;1, L973*CV973*100.0/(AW973*DP973), 0)</f>
        <v>0</v>
      </c>
      <c r="N973">
        <f>((T973-J973/2)*M973-L973)/(T973+J973/2)</f>
        <v>0</v>
      </c>
      <c r="O973">
        <f>N973*(DI973+DJ973)/1000.0</f>
        <v>0</v>
      </c>
      <c r="P973">
        <f>(DB973 - IF(AU973&gt;1, L973*CV973*100.0/(AW973*DP973), 0))*(DI973+DJ973)/1000.0</f>
        <v>0</v>
      </c>
      <c r="Q973">
        <f>2.0/((1/S973-1/R973)+SIGN(S973)*SQRT((1/S973-1/R973)*(1/S973-1/R973) + 4*CW973/((CW973+1)*(CW973+1))*(2*1/S973*1/R973-1/R973*1/R973)))</f>
        <v>0</v>
      </c>
      <c r="R973">
        <f>IF(LEFT(CX973,1)&lt;&gt;"0",IF(LEFT(CX973,1)="1",3.0,CY973),$D$5+$E$5*(DP973*DI973/($K$5*1000))+$F$5*(DP973*DI973/($K$5*1000))*MAX(MIN(CV973,$J$5),$I$5)*MAX(MIN(CV973,$J$5),$I$5)+$G$5*MAX(MIN(CV973,$J$5),$I$5)*(DP973*DI973/($K$5*1000))+$H$5*(DP973*DI973/($K$5*1000))*(DP973*DI973/($K$5*1000)))</f>
        <v>0</v>
      </c>
      <c r="S973">
        <f>J973*(1000-(1000*0.61365*exp(17.502*W973/(240.97+W973))/(DI973+DJ973)+DD973)/2)/(1000*0.61365*exp(17.502*W973/(240.97+W973))/(DI973+DJ973)-DD973)</f>
        <v>0</v>
      </c>
      <c r="T973">
        <f>1/((CW973+1)/(Q973/1.6)+1/(R973/1.37)) + CW973/((CW973+1)/(Q973/1.6) + CW973/(R973/1.37))</f>
        <v>0</v>
      </c>
      <c r="U973">
        <f>(CR973*CU973)</f>
        <v>0</v>
      </c>
      <c r="V973">
        <f>(DK973+(U973+2*0.95*5.67E-8*(((DK973+$B$7)+273)^4-(DK973+273)^4)-44100*J973)/(1.84*29.3*R973+8*0.95*5.67E-8*(DK973+273)^3))</f>
        <v>0</v>
      </c>
      <c r="W973">
        <f>($C$7*DL973+$D$7*DM973+$E$7*V973)</f>
        <v>0</v>
      </c>
      <c r="X973">
        <f>0.61365*exp(17.502*W973/(240.97+W973))</f>
        <v>0</v>
      </c>
      <c r="Y973">
        <f>(Z973/AA973*100)</f>
        <v>0</v>
      </c>
      <c r="Z973">
        <f>DD973*(DI973+DJ973)/1000</f>
        <v>0</v>
      </c>
      <c r="AA973">
        <f>0.61365*exp(17.502*DK973/(240.97+DK973))</f>
        <v>0</v>
      </c>
      <c r="AB973">
        <f>(X973-DD973*(DI973+DJ973)/1000)</f>
        <v>0</v>
      </c>
      <c r="AC973">
        <f>(-J973*44100)</f>
        <v>0</v>
      </c>
      <c r="AD973">
        <f>2*29.3*R973*0.92*(DK973-W973)</f>
        <v>0</v>
      </c>
      <c r="AE973">
        <f>2*0.95*5.67E-8*(((DK973+$B$7)+273)^4-(W973+273)^4)</f>
        <v>0</v>
      </c>
      <c r="AF973">
        <f>U973+AE973+AC973+AD973</f>
        <v>0</v>
      </c>
      <c r="AG973">
        <f>DH973*AU973*(DC973-DB973*(1000-AU973*DE973)/(1000-AU973*DD973))/(100*CV973)</f>
        <v>0</v>
      </c>
      <c r="AH973">
        <f>1000*DH973*AU973*(DD973-DE973)/(100*CV973*(1000-AU973*DD973))</f>
        <v>0</v>
      </c>
      <c r="AI973">
        <f>(AJ973 - AK973 - DI973*1E3/(8.314*(DK973+273.15)) * AM973/DH973 * AL973) * DH973/(100*CV973) * (1000 - DE973)/1000</f>
        <v>0</v>
      </c>
      <c r="AJ973">
        <v>1560.858700932458</v>
      </c>
      <c r="AK973">
        <v>1523.28109090909</v>
      </c>
      <c r="AL973">
        <v>3.434869341984043</v>
      </c>
      <c r="AM973">
        <v>65.19830144557284</v>
      </c>
      <c r="AN973">
        <f>(AP973 - AO973 + DI973*1E3/(8.314*(DK973+273.15)) * AR973/DH973 * AQ973) * DH973/(100*CV973) * 1000/(1000 - AP973)</f>
        <v>0</v>
      </c>
      <c r="AO973">
        <v>21.75126285620338</v>
      </c>
      <c r="AP973">
        <v>24.43853636363635</v>
      </c>
      <c r="AQ973">
        <v>4.36159599276044E-05</v>
      </c>
      <c r="AR973">
        <v>84.68827923057005</v>
      </c>
      <c r="AS973">
        <v>7</v>
      </c>
      <c r="AT973">
        <v>1</v>
      </c>
      <c r="AU973">
        <f>IF(AS973*$H$13&gt;=AW973,1.0,(AW973/(AW973-AS973*$H$13)))</f>
        <v>0</v>
      </c>
      <c r="AV973">
        <f>(AU973-1)*100</f>
        <v>0</v>
      </c>
      <c r="AW973">
        <f>MAX(0,($B$13+$C$13*DP973)/(1+$D$13*DP973)*DI973/(DK973+273)*$E$13)</f>
        <v>0</v>
      </c>
      <c r="AX973" t="s">
        <v>417</v>
      </c>
      <c r="AY973" t="s">
        <v>417</v>
      </c>
      <c r="AZ973">
        <v>0</v>
      </c>
      <c r="BA973">
        <v>0</v>
      </c>
      <c r="BB973">
        <f>1-AZ973/BA973</f>
        <v>0</v>
      </c>
      <c r="BC973">
        <v>0</v>
      </c>
      <c r="BD973" t="s">
        <v>417</v>
      </c>
      <c r="BE973" t="s">
        <v>417</v>
      </c>
      <c r="BF973">
        <v>0</v>
      </c>
      <c r="BG973">
        <v>0</v>
      </c>
      <c r="BH973">
        <f>1-BF973/BG973</f>
        <v>0</v>
      </c>
      <c r="BI973">
        <v>0.5</v>
      </c>
      <c r="BJ973">
        <f>CS973</f>
        <v>0</v>
      </c>
      <c r="BK973">
        <f>L973</f>
        <v>0</v>
      </c>
      <c r="BL973">
        <f>BH973*BI973*BJ973</f>
        <v>0</v>
      </c>
      <c r="BM973">
        <f>(BK973-BC973)/BJ973</f>
        <v>0</v>
      </c>
      <c r="BN973">
        <f>(BA973-BG973)/BG973</f>
        <v>0</v>
      </c>
      <c r="BO973">
        <f>AZ973/(BB973+AZ973/BG973)</f>
        <v>0</v>
      </c>
      <c r="BP973" t="s">
        <v>417</v>
      </c>
      <c r="BQ973">
        <v>0</v>
      </c>
      <c r="BR973">
        <f>IF(BQ973&lt;&gt;0, BQ973, BO973)</f>
        <v>0</v>
      </c>
      <c r="BS973">
        <f>1-BR973/BG973</f>
        <v>0</v>
      </c>
      <c r="BT973">
        <f>(BG973-BF973)/(BG973-BR973)</f>
        <v>0</v>
      </c>
      <c r="BU973">
        <f>(BA973-BG973)/(BA973-BR973)</f>
        <v>0</v>
      </c>
      <c r="BV973">
        <f>(BG973-BF973)/(BG973-AZ973)</f>
        <v>0</v>
      </c>
      <c r="BW973">
        <f>(BA973-BG973)/(BA973-AZ973)</f>
        <v>0</v>
      </c>
      <c r="BX973">
        <f>(BT973*BR973/BF973)</f>
        <v>0</v>
      </c>
      <c r="BY973">
        <f>(1-BX973)</f>
        <v>0</v>
      </c>
      <c r="BZ973">
        <v>1394</v>
      </c>
      <c r="CA973">
        <v>300</v>
      </c>
      <c r="CB973">
        <v>300</v>
      </c>
      <c r="CC973">
        <v>300</v>
      </c>
      <c r="CD973">
        <v>10389.3</v>
      </c>
      <c r="CE973">
        <v>1221.96</v>
      </c>
      <c r="CF973">
        <v>-0.00688733</v>
      </c>
      <c r="CG973">
        <v>0.34</v>
      </c>
      <c r="CH973" t="s">
        <v>417</v>
      </c>
      <c r="CI973" t="s">
        <v>417</v>
      </c>
      <c r="CJ973" t="s">
        <v>417</v>
      </c>
      <c r="CK973" t="s">
        <v>417</v>
      </c>
      <c r="CL973" t="s">
        <v>417</v>
      </c>
      <c r="CM973" t="s">
        <v>417</v>
      </c>
      <c r="CN973" t="s">
        <v>417</v>
      </c>
      <c r="CO973" t="s">
        <v>417</v>
      </c>
      <c r="CP973" t="s">
        <v>417</v>
      </c>
      <c r="CQ973" t="s">
        <v>417</v>
      </c>
      <c r="CR973">
        <f>$B$11*DQ973+$C$11*DR973+$F$11*EC973*(1-EF973)</f>
        <v>0</v>
      </c>
      <c r="CS973">
        <f>CR973*CT973</f>
        <v>0</v>
      </c>
      <c r="CT973">
        <f>($B$11*$D$9+$C$11*$D$9+$F$11*((EP973+EH973)/MAX(EP973+EH973+EQ973, 0.1)*$I$9+EQ973/MAX(EP973+EH973+EQ973, 0.1)*$J$9))/($B$11+$C$11+$F$11)</f>
        <v>0</v>
      </c>
      <c r="CU973">
        <f>($B$11*$K$9+$C$11*$K$9+$F$11*((EP973+EH973)/MAX(EP973+EH973+EQ973, 0.1)*$P$9+EQ973/MAX(EP973+EH973+EQ973, 0.1)*$Q$9))/($B$11+$C$11+$F$11)</f>
        <v>0</v>
      </c>
      <c r="CV973">
        <v>6</v>
      </c>
      <c r="CW973">
        <v>0.5</v>
      </c>
      <c r="CX973" t="s">
        <v>418</v>
      </c>
      <c r="CY973">
        <v>2</v>
      </c>
      <c r="CZ973" t="b">
        <v>1</v>
      </c>
      <c r="DA973">
        <v>1658954900.944444</v>
      </c>
      <c r="DB973">
        <v>1462.441481481481</v>
      </c>
      <c r="DC973">
        <v>1510.734444444445</v>
      </c>
      <c r="DD973">
        <v>24.42951111111111</v>
      </c>
      <c r="DE973">
        <v>21.7386962962963</v>
      </c>
      <c r="DF973">
        <v>1467.562962962963</v>
      </c>
      <c r="DG973">
        <v>24.50961481481482</v>
      </c>
      <c r="DH973">
        <v>500.0457777777778</v>
      </c>
      <c r="DI973">
        <v>90.33641851851851</v>
      </c>
      <c r="DJ973">
        <v>0.09996657037037036</v>
      </c>
      <c r="DK973">
        <v>27.22773703703704</v>
      </c>
      <c r="DL973">
        <v>27.69444444444444</v>
      </c>
      <c r="DM973">
        <v>999.9000000000001</v>
      </c>
      <c r="DN973">
        <v>0</v>
      </c>
      <c r="DO973">
        <v>0</v>
      </c>
      <c r="DP973">
        <v>10001.06481481482</v>
      </c>
      <c r="DQ973">
        <v>0</v>
      </c>
      <c r="DR973">
        <v>11.92941851851852</v>
      </c>
      <c r="DS973">
        <v>-48.29272222222222</v>
      </c>
      <c r="DT973">
        <v>1499.063333333333</v>
      </c>
      <c r="DU973">
        <v>1544.305555555556</v>
      </c>
      <c r="DV973">
        <v>2.690798518518519</v>
      </c>
      <c r="DW973">
        <v>1510.734444444445</v>
      </c>
      <c r="DX973">
        <v>21.7386962962963</v>
      </c>
      <c r="DY973">
        <v>2.206873703703704</v>
      </c>
      <c r="DZ973">
        <v>1.963797407407408</v>
      </c>
      <c r="EA973">
        <v>19.01229259259259</v>
      </c>
      <c r="EB973">
        <v>17.15541481481482</v>
      </c>
      <c r="EC973">
        <v>2000.011111111111</v>
      </c>
      <c r="ED973">
        <v>0.9800036666666665</v>
      </c>
      <c r="EE973">
        <v>0.01999633333333333</v>
      </c>
      <c r="EF973">
        <v>0</v>
      </c>
      <c r="EG973">
        <v>589.448037037037</v>
      </c>
      <c r="EH973">
        <v>5.00097</v>
      </c>
      <c r="EI973">
        <v>11841.64814814815</v>
      </c>
      <c r="EJ973">
        <v>16707.69259259259</v>
      </c>
      <c r="EK973">
        <v>39.00229629629629</v>
      </c>
      <c r="EL973">
        <v>39.375</v>
      </c>
      <c r="EM973">
        <v>38.98133333333333</v>
      </c>
      <c r="EN973">
        <v>39.062</v>
      </c>
      <c r="EO973">
        <v>39.625</v>
      </c>
      <c r="EP973">
        <v>1955.120740740741</v>
      </c>
      <c r="EQ973">
        <v>39.89037037037038</v>
      </c>
      <c r="ER973">
        <v>0</v>
      </c>
      <c r="ES973">
        <v>5702.399999856949</v>
      </c>
      <c r="ET973">
        <v>0</v>
      </c>
      <c r="EU973">
        <v>589.3803999999999</v>
      </c>
      <c r="EV973">
        <v>-4.80692308813155</v>
      </c>
      <c r="EW973">
        <v>-73.46153861578094</v>
      </c>
      <c r="EX973">
        <v>11841.3</v>
      </c>
      <c r="EY973">
        <v>15</v>
      </c>
      <c r="EZ973">
        <v>1658949246.1</v>
      </c>
      <c r="FA973" t="s">
        <v>1397</v>
      </c>
      <c r="FB973">
        <v>1658949228.6</v>
      </c>
      <c r="FC973">
        <v>1658949246.1</v>
      </c>
      <c r="FD973">
        <v>1</v>
      </c>
      <c r="FE973">
        <v>1.075</v>
      </c>
      <c r="FF973">
        <v>0.018</v>
      </c>
      <c r="FG973">
        <v>-2.327</v>
      </c>
      <c r="FH973">
        <v>-0.178</v>
      </c>
      <c r="FI973">
        <v>420</v>
      </c>
      <c r="FJ973">
        <v>13</v>
      </c>
      <c r="FK973">
        <v>0.09</v>
      </c>
      <c r="FL973">
        <v>0.02</v>
      </c>
      <c r="FM973">
        <v>-48.274945</v>
      </c>
      <c r="FN973">
        <v>-0.05816510318948104</v>
      </c>
      <c r="FO973">
        <v>0.0752708208736963</v>
      </c>
      <c r="FP973">
        <v>1</v>
      </c>
      <c r="FQ973">
        <v>589.5596176470589</v>
      </c>
      <c r="FR973">
        <v>-3.451749429134054</v>
      </c>
      <c r="FS973">
        <v>0.4287468068621195</v>
      </c>
      <c r="FT973">
        <v>0</v>
      </c>
      <c r="FU973">
        <v>2.70727425</v>
      </c>
      <c r="FV973">
        <v>-0.2614008630394061</v>
      </c>
      <c r="FW973">
        <v>0.0289078858520906</v>
      </c>
      <c r="FX973">
        <v>0</v>
      </c>
      <c r="FY973">
        <v>1</v>
      </c>
      <c r="FZ973">
        <v>3</v>
      </c>
      <c r="GA973" t="s">
        <v>426</v>
      </c>
      <c r="GB973">
        <v>2.9834</v>
      </c>
      <c r="GC973">
        <v>2.71562</v>
      </c>
      <c r="GD973">
        <v>0.221666</v>
      </c>
      <c r="GE973">
        <v>0.223414</v>
      </c>
      <c r="GF973">
        <v>0.108813</v>
      </c>
      <c r="GG973">
        <v>0.0984931</v>
      </c>
      <c r="GH973">
        <v>24691.8</v>
      </c>
      <c r="GI973">
        <v>24730.8</v>
      </c>
      <c r="GJ973">
        <v>29480.2</v>
      </c>
      <c r="GK973">
        <v>29447.8</v>
      </c>
      <c r="GL973">
        <v>34798.6</v>
      </c>
      <c r="GM973">
        <v>35290.1</v>
      </c>
      <c r="GN973">
        <v>41524.4</v>
      </c>
      <c r="GO973">
        <v>41965.8</v>
      </c>
      <c r="GP973">
        <v>1.93645</v>
      </c>
      <c r="GQ973">
        <v>1.92065</v>
      </c>
      <c r="GR973">
        <v>0.141203</v>
      </c>
      <c r="GS973">
        <v>0</v>
      </c>
      <c r="GT973">
        <v>25.3953</v>
      </c>
      <c r="GU973">
        <v>999.9</v>
      </c>
      <c r="GV973">
        <v>49.8</v>
      </c>
      <c r="GW973">
        <v>31.5</v>
      </c>
      <c r="GX973">
        <v>25.5881</v>
      </c>
      <c r="GY973">
        <v>62.9237</v>
      </c>
      <c r="GZ973">
        <v>33.6699</v>
      </c>
      <c r="HA973">
        <v>1</v>
      </c>
      <c r="HB973">
        <v>-0.09531000000000001</v>
      </c>
      <c r="HC973">
        <v>0.231582</v>
      </c>
      <c r="HD973">
        <v>20.3327</v>
      </c>
      <c r="HE973">
        <v>5.21714</v>
      </c>
      <c r="HF973">
        <v>12.0099</v>
      </c>
      <c r="HG973">
        <v>4.98895</v>
      </c>
      <c r="HH973">
        <v>3.28845</v>
      </c>
      <c r="HI973">
        <v>9999</v>
      </c>
      <c r="HJ973">
        <v>9999</v>
      </c>
      <c r="HK973">
        <v>9999</v>
      </c>
      <c r="HL973">
        <v>158.4</v>
      </c>
      <c r="HM973">
        <v>1.86741</v>
      </c>
      <c r="HN973">
        <v>1.86646</v>
      </c>
      <c r="HO973">
        <v>1.86585</v>
      </c>
      <c r="HP973">
        <v>1.86584</v>
      </c>
      <c r="HQ973">
        <v>1.86768</v>
      </c>
      <c r="HR973">
        <v>1.87012</v>
      </c>
      <c r="HS973">
        <v>1.86875</v>
      </c>
      <c r="HT973">
        <v>1.87027</v>
      </c>
      <c r="HU973">
        <v>0</v>
      </c>
      <c r="HV973">
        <v>0</v>
      </c>
      <c r="HW973">
        <v>0</v>
      </c>
      <c r="HX973">
        <v>0</v>
      </c>
      <c r="HY973" t="s">
        <v>421</v>
      </c>
      <c r="HZ973" t="s">
        <v>422</v>
      </c>
      <c r="IA973" t="s">
        <v>423</v>
      </c>
      <c r="IB973" t="s">
        <v>423</v>
      </c>
      <c r="IC973" t="s">
        <v>423</v>
      </c>
      <c r="ID973" t="s">
        <v>423</v>
      </c>
      <c r="IE973">
        <v>0</v>
      </c>
      <c r="IF973">
        <v>100</v>
      </c>
      <c r="IG973">
        <v>100</v>
      </c>
      <c r="IH973">
        <v>-5.19</v>
      </c>
      <c r="II973">
        <v>-0.08</v>
      </c>
      <c r="IJ973">
        <v>-0.9279119013753974</v>
      </c>
      <c r="IK973">
        <v>-0.003643892653284941</v>
      </c>
      <c r="IL973">
        <v>8.948238347276123E-07</v>
      </c>
      <c r="IM973">
        <v>-2.445980282225029E-10</v>
      </c>
      <c r="IN973">
        <v>-0.1764634167570225</v>
      </c>
      <c r="IO973">
        <v>-0.01042730378795286</v>
      </c>
      <c r="IP973">
        <v>0.00100284695746963</v>
      </c>
      <c r="IQ973">
        <v>-1.701466411570297E-05</v>
      </c>
      <c r="IR973">
        <v>2</v>
      </c>
      <c r="IS973">
        <v>2310</v>
      </c>
      <c r="IT973">
        <v>1</v>
      </c>
      <c r="IU973">
        <v>25</v>
      </c>
      <c r="IV973">
        <v>94.7</v>
      </c>
      <c r="IW973">
        <v>94.40000000000001</v>
      </c>
      <c r="IX973">
        <v>2.97607</v>
      </c>
      <c r="IY973">
        <v>2.19238</v>
      </c>
      <c r="IZ973">
        <v>1.39648</v>
      </c>
      <c r="JA973">
        <v>2.34863</v>
      </c>
      <c r="JB973">
        <v>1.49536</v>
      </c>
      <c r="JC973">
        <v>2.39258</v>
      </c>
      <c r="JD973">
        <v>36.2224</v>
      </c>
      <c r="JE973">
        <v>24.1663</v>
      </c>
      <c r="JF973">
        <v>18</v>
      </c>
      <c r="JG973">
        <v>502.6</v>
      </c>
      <c r="JH973">
        <v>448.378</v>
      </c>
      <c r="JI973">
        <v>24.9998</v>
      </c>
      <c r="JJ973">
        <v>26.2152</v>
      </c>
      <c r="JK973">
        <v>30.0001</v>
      </c>
      <c r="JL973">
        <v>26.1762</v>
      </c>
      <c r="JM973">
        <v>26.114</v>
      </c>
      <c r="JN973">
        <v>59.5468</v>
      </c>
      <c r="JO973">
        <v>19.3974</v>
      </c>
      <c r="JP973">
        <v>72.4871</v>
      </c>
      <c r="JQ973">
        <v>25</v>
      </c>
      <c r="JR973">
        <v>1557.5</v>
      </c>
      <c r="JS973">
        <v>21.8763</v>
      </c>
      <c r="JT973">
        <v>100.812</v>
      </c>
      <c r="JU973">
        <v>100.785</v>
      </c>
    </row>
    <row r="974" spans="1:281">
      <c r="A974">
        <v>958</v>
      </c>
      <c r="B974">
        <v>1658954914</v>
      </c>
      <c r="C974">
        <v>13276</v>
      </c>
      <c r="D974" t="s">
        <v>2354</v>
      </c>
      <c r="E974" t="s">
        <v>2355</v>
      </c>
      <c r="F974">
        <v>5</v>
      </c>
      <c r="G974" t="s">
        <v>2169</v>
      </c>
      <c r="H974" t="s">
        <v>416</v>
      </c>
      <c r="I974">
        <v>1658954906.232143</v>
      </c>
      <c r="J974">
        <f>(K974)/1000</f>
        <v>0</v>
      </c>
      <c r="K974">
        <f>IF(CZ974, AN974, AH974)</f>
        <v>0</v>
      </c>
      <c r="L974">
        <f>IF(CZ974, AI974, AG974)</f>
        <v>0</v>
      </c>
      <c r="M974">
        <f>DB974 - IF(AU974&gt;1, L974*CV974*100.0/(AW974*DP974), 0)</f>
        <v>0</v>
      </c>
      <c r="N974">
        <f>((T974-J974/2)*M974-L974)/(T974+J974/2)</f>
        <v>0</v>
      </c>
      <c r="O974">
        <f>N974*(DI974+DJ974)/1000.0</f>
        <v>0</v>
      </c>
      <c r="P974">
        <f>(DB974 - IF(AU974&gt;1, L974*CV974*100.0/(AW974*DP974), 0))*(DI974+DJ974)/1000.0</f>
        <v>0</v>
      </c>
      <c r="Q974">
        <f>2.0/((1/S974-1/R974)+SIGN(S974)*SQRT((1/S974-1/R974)*(1/S974-1/R974) + 4*CW974/((CW974+1)*(CW974+1))*(2*1/S974*1/R974-1/R974*1/R974)))</f>
        <v>0</v>
      </c>
      <c r="R974">
        <f>IF(LEFT(CX974,1)&lt;&gt;"0",IF(LEFT(CX974,1)="1",3.0,CY974),$D$5+$E$5*(DP974*DI974/($K$5*1000))+$F$5*(DP974*DI974/($K$5*1000))*MAX(MIN(CV974,$J$5),$I$5)*MAX(MIN(CV974,$J$5),$I$5)+$G$5*MAX(MIN(CV974,$J$5),$I$5)*(DP974*DI974/($K$5*1000))+$H$5*(DP974*DI974/($K$5*1000))*(DP974*DI974/($K$5*1000)))</f>
        <v>0</v>
      </c>
      <c r="S974">
        <f>J974*(1000-(1000*0.61365*exp(17.502*W974/(240.97+W974))/(DI974+DJ974)+DD974)/2)/(1000*0.61365*exp(17.502*W974/(240.97+W974))/(DI974+DJ974)-DD974)</f>
        <v>0</v>
      </c>
      <c r="T974">
        <f>1/((CW974+1)/(Q974/1.6)+1/(R974/1.37)) + CW974/((CW974+1)/(Q974/1.6) + CW974/(R974/1.37))</f>
        <v>0</v>
      </c>
      <c r="U974">
        <f>(CR974*CU974)</f>
        <v>0</v>
      </c>
      <c r="V974">
        <f>(DK974+(U974+2*0.95*5.67E-8*(((DK974+$B$7)+273)^4-(DK974+273)^4)-44100*J974)/(1.84*29.3*R974+8*0.95*5.67E-8*(DK974+273)^3))</f>
        <v>0</v>
      </c>
      <c r="W974">
        <f>($C$7*DL974+$D$7*DM974+$E$7*V974)</f>
        <v>0</v>
      </c>
      <c r="X974">
        <f>0.61365*exp(17.502*W974/(240.97+W974))</f>
        <v>0</v>
      </c>
      <c r="Y974">
        <f>(Z974/AA974*100)</f>
        <v>0</v>
      </c>
      <c r="Z974">
        <f>DD974*(DI974+DJ974)/1000</f>
        <v>0</v>
      </c>
      <c r="AA974">
        <f>0.61365*exp(17.502*DK974/(240.97+DK974))</f>
        <v>0</v>
      </c>
      <c r="AB974">
        <f>(X974-DD974*(DI974+DJ974)/1000)</f>
        <v>0</v>
      </c>
      <c r="AC974">
        <f>(-J974*44100)</f>
        <v>0</v>
      </c>
      <c r="AD974">
        <f>2*29.3*R974*0.92*(DK974-W974)</f>
        <v>0</v>
      </c>
      <c r="AE974">
        <f>2*0.95*5.67E-8*(((DK974+$B$7)+273)^4-(W974+273)^4)</f>
        <v>0</v>
      </c>
      <c r="AF974">
        <f>U974+AE974+AC974+AD974</f>
        <v>0</v>
      </c>
      <c r="AG974">
        <f>DH974*AU974*(DC974-DB974*(1000-AU974*DE974)/(1000-AU974*DD974))/(100*CV974)</f>
        <v>0</v>
      </c>
      <c r="AH974">
        <f>1000*DH974*AU974*(DD974-DE974)/(100*CV974*(1000-AU974*DD974))</f>
        <v>0</v>
      </c>
      <c r="AI974">
        <f>(AJ974 - AK974 - DI974*1E3/(8.314*(DK974+273.15)) * AM974/DH974 * AL974) * DH974/(100*CV974) * (1000 - DE974)/1000</f>
        <v>0</v>
      </c>
      <c r="AJ974">
        <v>1579.871800730895</v>
      </c>
      <c r="AK974">
        <v>1542.121454545454</v>
      </c>
      <c r="AL974">
        <v>3.422468924851331</v>
      </c>
      <c r="AM974">
        <v>65.19830144557284</v>
      </c>
      <c r="AN974">
        <f>(AP974 - AO974 + DI974*1E3/(8.314*(DK974+273.15)) * AR974/DH974 * AQ974) * DH974/(100*CV974) * 1000/(1000 - AP974)</f>
        <v>0</v>
      </c>
      <c r="AO974">
        <v>21.79205895829121</v>
      </c>
      <c r="AP974">
        <v>24.43968181818182</v>
      </c>
      <c r="AQ974">
        <v>3.809148942862558E-05</v>
      </c>
      <c r="AR974">
        <v>84.68827923057005</v>
      </c>
      <c r="AS974">
        <v>7</v>
      </c>
      <c r="AT974">
        <v>1</v>
      </c>
      <c r="AU974">
        <f>IF(AS974*$H$13&gt;=AW974,1.0,(AW974/(AW974-AS974*$H$13)))</f>
        <v>0</v>
      </c>
      <c r="AV974">
        <f>(AU974-1)*100</f>
        <v>0</v>
      </c>
      <c r="AW974">
        <f>MAX(0,($B$13+$C$13*DP974)/(1+$D$13*DP974)*DI974/(DK974+273)*$E$13)</f>
        <v>0</v>
      </c>
      <c r="AX974" t="s">
        <v>417</v>
      </c>
      <c r="AY974" t="s">
        <v>417</v>
      </c>
      <c r="AZ974">
        <v>0</v>
      </c>
      <c r="BA974">
        <v>0</v>
      </c>
      <c r="BB974">
        <f>1-AZ974/BA974</f>
        <v>0</v>
      </c>
      <c r="BC974">
        <v>0</v>
      </c>
      <c r="BD974" t="s">
        <v>417</v>
      </c>
      <c r="BE974" t="s">
        <v>417</v>
      </c>
      <c r="BF974">
        <v>0</v>
      </c>
      <c r="BG974">
        <v>0</v>
      </c>
      <c r="BH974">
        <f>1-BF974/BG974</f>
        <v>0</v>
      </c>
      <c r="BI974">
        <v>0.5</v>
      </c>
      <c r="BJ974">
        <f>CS974</f>
        <v>0</v>
      </c>
      <c r="BK974">
        <f>L974</f>
        <v>0</v>
      </c>
      <c r="BL974">
        <f>BH974*BI974*BJ974</f>
        <v>0</v>
      </c>
      <c r="BM974">
        <f>(BK974-BC974)/BJ974</f>
        <v>0</v>
      </c>
      <c r="BN974">
        <f>(BA974-BG974)/BG974</f>
        <v>0</v>
      </c>
      <c r="BO974">
        <f>AZ974/(BB974+AZ974/BG974)</f>
        <v>0</v>
      </c>
      <c r="BP974" t="s">
        <v>417</v>
      </c>
      <c r="BQ974">
        <v>0</v>
      </c>
      <c r="BR974">
        <f>IF(BQ974&lt;&gt;0, BQ974, BO974)</f>
        <v>0</v>
      </c>
      <c r="BS974">
        <f>1-BR974/BG974</f>
        <v>0</v>
      </c>
      <c r="BT974">
        <f>(BG974-BF974)/(BG974-BR974)</f>
        <v>0</v>
      </c>
      <c r="BU974">
        <f>(BA974-BG974)/(BA974-BR974)</f>
        <v>0</v>
      </c>
      <c r="BV974">
        <f>(BG974-BF974)/(BG974-AZ974)</f>
        <v>0</v>
      </c>
      <c r="BW974">
        <f>(BA974-BG974)/(BA974-AZ974)</f>
        <v>0</v>
      </c>
      <c r="BX974">
        <f>(BT974*BR974/BF974)</f>
        <v>0</v>
      </c>
      <c r="BY974">
        <f>(1-BX974)</f>
        <v>0</v>
      </c>
      <c r="BZ974">
        <v>1394</v>
      </c>
      <c r="CA974">
        <v>300</v>
      </c>
      <c r="CB974">
        <v>300</v>
      </c>
      <c r="CC974">
        <v>300</v>
      </c>
      <c r="CD974">
        <v>10389.3</v>
      </c>
      <c r="CE974">
        <v>1221.96</v>
      </c>
      <c r="CF974">
        <v>-0.00688733</v>
      </c>
      <c r="CG974">
        <v>0.34</v>
      </c>
      <c r="CH974" t="s">
        <v>417</v>
      </c>
      <c r="CI974" t="s">
        <v>417</v>
      </c>
      <c r="CJ974" t="s">
        <v>417</v>
      </c>
      <c r="CK974" t="s">
        <v>417</v>
      </c>
      <c r="CL974" t="s">
        <v>417</v>
      </c>
      <c r="CM974" t="s">
        <v>417</v>
      </c>
      <c r="CN974" t="s">
        <v>417</v>
      </c>
      <c r="CO974" t="s">
        <v>417</v>
      </c>
      <c r="CP974" t="s">
        <v>417</v>
      </c>
      <c r="CQ974" t="s">
        <v>417</v>
      </c>
      <c r="CR974">
        <f>$B$11*DQ974+$C$11*DR974+$F$11*EC974*(1-EF974)</f>
        <v>0</v>
      </c>
      <c r="CS974">
        <f>CR974*CT974</f>
        <v>0</v>
      </c>
      <c r="CT974">
        <f>($B$11*$D$9+$C$11*$D$9+$F$11*((EP974+EH974)/MAX(EP974+EH974+EQ974, 0.1)*$I$9+EQ974/MAX(EP974+EH974+EQ974, 0.1)*$J$9))/($B$11+$C$11+$F$11)</f>
        <v>0</v>
      </c>
      <c r="CU974">
        <f>($B$11*$K$9+$C$11*$K$9+$F$11*((EP974+EH974)/MAX(EP974+EH974+EQ974, 0.1)*$P$9+EQ974/MAX(EP974+EH974+EQ974, 0.1)*$Q$9))/($B$11+$C$11+$F$11)</f>
        <v>0</v>
      </c>
      <c r="CV974">
        <v>6</v>
      </c>
      <c r="CW974">
        <v>0.5</v>
      </c>
      <c r="CX974" t="s">
        <v>418</v>
      </c>
      <c r="CY974">
        <v>2</v>
      </c>
      <c r="CZ974" t="b">
        <v>1</v>
      </c>
      <c r="DA974">
        <v>1658954906.232143</v>
      </c>
      <c r="DB974">
        <v>1480.136428571428</v>
      </c>
      <c r="DC974">
        <v>1528.413214285715</v>
      </c>
      <c r="DD974">
        <v>24.43715357142857</v>
      </c>
      <c r="DE974">
        <v>21.76577499999999</v>
      </c>
      <c r="DF974">
        <v>1485.303928571428</v>
      </c>
      <c r="DG974">
        <v>24.5172</v>
      </c>
      <c r="DH974">
        <v>500.0406071428571</v>
      </c>
      <c r="DI974">
        <v>90.33565714285714</v>
      </c>
      <c r="DJ974">
        <v>0.09995543571428571</v>
      </c>
      <c r="DK974">
        <v>27.22795</v>
      </c>
      <c r="DL974">
        <v>27.70085</v>
      </c>
      <c r="DM974">
        <v>999.9000000000002</v>
      </c>
      <c r="DN974">
        <v>0</v>
      </c>
      <c r="DO974">
        <v>0</v>
      </c>
      <c r="DP974">
        <v>10003.0375</v>
      </c>
      <c r="DQ974">
        <v>0</v>
      </c>
      <c r="DR974">
        <v>11.50849642857143</v>
      </c>
      <c r="DS974">
        <v>-48.27693214285715</v>
      </c>
      <c r="DT974">
        <v>1517.212857142857</v>
      </c>
      <c r="DU974">
        <v>1562.420714285714</v>
      </c>
      <c r="DV974">
        <v>2.671368928571429</v>
      </c>
      <c r="DW974">
        <v>1528.413214285715</v>
      </c>
      <c r="DX974">
        <v>21.76577499999999</v>
      </c>
      <c r="DY974">
        <v>2.207545357142857</v>
      </c>
      <c r="DZ974">
        <v>1.966226428571429</v>
      </c>
      <c r="EA974">
        <v>19.01718214285714</v>
      </c>
      <c r="EB974">
        <v>17.17493928571428</v>
      </c>
      <c r="EC974">
        <v>2000.018571428571</v>
      </c>
      <c r="ED974">
        <v>0.9800034285714284</v>
      </c>
      <c r="EE974">
        <v>0.01999657142857143</v>
      </c>
      <c r="EF974">
        <v>0</v>
      </c>
      <c r="EG974">
        <v>589.0350357142858</v>
      </c>
      <c r="EH974">
        <v>5.00097</v>
      </c>
      <c r="EI974">
        <v>11835.18928571428</v>
      </c>
      <c r="EJ974">
        <v>16707.75714285714</v>
      </c>
      <c r="EK974">
        <v>39</v>
      </c>
      <c r="EL974">
        <v>39.375</v>
      </c>
      <c r="EM974">
        <v>38.95949999999999</v>
      </c>
      <c r="EN974">
        <v>39.062</v>
      </c>
      <c r="EO974">
        <v>39.62275</v>
      </c>
      <c r="EP974">
        <v>1955.1275</v>
      </c>
      <c r="EQ974">
        <v>39.89107142857144</v>
      </c>
      <c r="ER974">
        <v>0</v>
      </c>
      <c r="ES974">
        <v>5707.799999952316</v>
      </c>
      <c r="ET974">
        <v>0</v>
      </c>
      <c r="EU974">
        <v>589.0189230769231</v>
      </c>
      <c r="EV974">
        <v>-3.317264953659396</v>
      </c>
      <c r="EW974">
        <v>-72.72820508108924</v>
      </c>
      <c r="EX974">
        <v>11835.14230769231</v>
      </c>
      <c r="EY974">
        <v>15</v>
      </c>
      <c r="EZ974">
        <v>1658949246.1</v>
      </c>
      <c r="FA974" t="s">
        <v>1397</v>
      </c>
      <c r="FB974">
        <v>1658949228.6</v>
      </c>
      <c r="FC974">
        <v>1658949246.1</v>
      </c>
      <c r="FD974">
        <v>1</v>
      </c>
      <c r="FE974">
        <v>1.075</v>
      </c>
      <c r="FF974">
        <v>0.018</v>
      </c>
      <c r="FG974">
        <v>-2.327</v>
      </c>
      <c r="FH974">
        <v>-0.178</v>
      </c>
      <c r="FI974">
        <v>420</v>
      </c>
      <c r="FJ974">
        <v>13</v>
      </c>
      <c r="FK974">
        <v>0.09</v>
      </c>
      <c r="FL974">
        <v>0.02</v>
      </c>
      <c r="FM974">
        <v>-48.29976585365854</v>
      </c>
      <c r="FN974">
        <v>0.1766195121951699</v>
      </c>
      <c r="FO974">
        <v>0.06207769172284977</v>
      </c>
      <c r="FP974">
        <v>1</v>
      </c>
      <c r="FQ974">
        <v>589.2112352941176</v>
      </c>
      <c r="FR974">
        <v>-4.131428572857534</v>
      </c>
      <c r="FS974">
        <v>0.4626146954014453</v>
      </c>
      <c r="FT974">
        <v>0</v>
      </c>
      <c r="FU974">
        <v>2.679046341463415</v>
      </c>
      <c r="FV974">
        <v>-0.2077450871080112</v>
      </c>
      <c r="FW974">
        <v>0.02279781170030202</v>
      </c>
      <c r="FX974">
        <v>0</v>
      </c>
      <c r="FY974">
        <v>1</v>
      </c>
      <c r="FZ974">
        <v>3</v>
      </c>
      <c r="GA974" t="s">
        <v>426</v>
      </c>
      <c r="GB974">
        <v>2.98344</v>
      </c>
      <c r="GC974">
        <v>2.71564</v>
      </c>
      <c r="GD974">
        <v>0.223311</v>
      </c>
      <c r="GE974">
        <v>0.225015</v>
      </c>
      <c r="GF974">
        <v>0.108821</v>
      </c>
      <c r="GG974">
        <v>0.098639</v>
      </c>
      <c r="GH974">
        <v>24639.8</v>
      </c>
      <c r="GI974">
        <v>24679.7</v>
      </c>
      <c r="GJ974">
        <v>29480.4</v>
      </c>
      <c r="GK974">
        <v>29447.7</v>
      </c>
      <c r="GL974">
        <v>34798.6</v>
      </c>
      <c r="GM974">
        <v>35284.1</v>
      </c>
      <c r="GN974">
        <v>41524.8</v>
      </c>
      <c r="GO974">
        <v>41965.6</v>
      </c>
      <c r="GP974">
        <v>1.9366</v>
      </c>
      <c r="GQ974">
        <v>1.92095</v>
      </c>
      <c r="GR974">
        <v>0.141598</v>
      </c>
      <c r="GS974">
        <v>0</v>
      </c>
      <c r="GT974">
        <v>25.3977</v>
      </c>
      <c r="GU974">
        <v>999.9</v>
      </c>
      <c r="GV974">
        <v>49.8</v>
      </c>
      <c r="GW974">
        <v>31.5</v>
      </c>
      <c r="GX974">
        <v>25.5866</v>
      </c>
      <c r="GY974">
        <v>62.7437</v>
      </c>
      <c r="GZ974">
        <v>33.6098</v>
      </c>
      <c r="HA974">
        <v>1</v>
      </c>
      <c r="HB974">
        <v>-0.0950305</v>
      </c>
      <c r="HC974">
        <v>0.232064</v>
      </c>
      <c r="HD974">
        <v>20.3326</v>
      </c>
      <c r="HE974">
        <v>5.21744</v>
      </c>
      <c r="HF974">
        <v>12.0099</v>
      </c>
      <c r="HG974">
        <v>4.9892</v>
      </c>
      <c r="HH974">
        <v>3.2885</v>
      </c>
      <c r="HI974">
        <v>9999</v>
      </c>
      <c r="HJ974">
        <v>9999</v>
      </c>
      <c r="HK974">
        <v>9999</v>
      </c>
      <c r="HL974">
        <v>158.4</v>
      </c>
      <c r="HM974">
        <v>1.86743</v>
      </c>
      <c r="HN974">
        <v>1.86646</v>
      </c>
      <c r="HO974">
        <v>1.86586</v>
      </c>
      <c r="HP974">
        <v>1.86584</v>
      </c>
      <c r="HQ974">
        <v>1.86768</v>
      </c>
      <c r="HR974">
        <v>1.87013</v>
      </c>
      <c r="HS974">
        <v>1.86876</v>
      </c>
      <c r="HT974">
        <v>1.87027</v>
      </c>
      <c r="HU974">
        <v>0</v>
      </c>
      <c r="HV974">
        <v>0</v>
      </c>
      <c r="HW974">
        <v>0</v>
      </c>
      <c r="HX974">
        <v>0</v>
      </c>
      <c r="HY974" t="s">
        <v>421</v>
      </c>
      <c r="HZ974" t="s">
        <v>422</v>
      </c>
      <c r="IA974" t="s">
        <v>423</v>
      </c>
      <c r="IB974" t="s">
        <v>423</v>
      </c>
      <c r="IC974" t="s">
        <v>423</v>
      </c>
      <c r="ID974" t="s">
        <v>423</v>
      </c>
      <c r="IE974">
        <v>0</v>
      </c>
      <c r="IF974">
        <v>100</v>
      </c>
      <c r="IG974">
        <v>100</v>
      </c>
      <c r="IH974">
        <v>-5.24</v>
      </c>
      <c r="II974">
        <v>-0.0801</v>
      </c>
      <c r="IJ974">
        <v>-0.9279119013753974</v>
      </c>
      <c r="IK974">
        <v>-0.003643892653284941</v>
      </c>
      <c r="IL974">
        <v>8.948238347276123E-07</v>
      </c>
      <c r="IM974">
        <v>-2.445980282225029E-10</v>
      </c>
      <c r="IN974">
        <v>-0.1764634167570225</v>
      </c>
      <c r="IO974">
        <v>-0.01042730378795286</v>
      </c>
      <c r="IP974">
        <v>0.00100284695746963</v>
      </c>
      <c r="IQ974">
        <v>-1.701466411570297E-05</v>
      </c>
      <c r="IR974">
        <v>2</v>
      </c>
      <c r="IS974">
        <v>2310</v>
      </c>
      <c r="IT974">
        <v>1</v>
      </c>
      <c r="IU974">
        <v>25</v>
      </c>
      <c r="IV974">
        <v>94.8</v>
      </c>
      <c r="IW974">
        <v>94.5</v>
      </c>
      <c r="IX974">
        <v>3.00537</v>
      </c>
      <c r="IY974">
        <v>2.18262</v>
      </c>
      <c r="IZ974">
        <v>1.39648</v>
      </c>
      <c r="JA974">
        <v>2.34863</v>
      </c>
      <c r="JB974">
        <v>1.49536</v>
      </c>
      <c r="JC974">
        <v>2.40967</v>
      </c>
      <c r="JD974">
        <v>36.2224</v>
      </c>
      <c r="JE974">
        <v>24.1663</v>
      </c>
      <c r="JF974">
        <v>18</v>
      </c>
      <c r="JG974">
        <v>502.695</v>
      </c>
      <c r="JH974">
        <v>448.57</v>
      </c>
      <c r="JI974">
        <v>25</v>
      </c>
      <c r="JJ974">
        <v>26.2155</v>
      </c>
      <c r="JK974">
        <v>30</v>
      </c>
      <c r="JL974">
        <v>26.1762</v>
      </c>
      <c r="JM974">
        <v>26.115</v>
      </c>
      <c r="JN974">
        <v>60.1303</v>
      </c>
      <c r="JO974">
        <v>19.1097</v>
      </c>
      <c r="JP974">
        <v>72.8613</v>
      </c>
      <c r="JQ974">
        <v>25</v>
      </c>
      <c r="JR974">
        <v>1570.87</v>
      </c>
      <c r="JS974">
        <v>21.9137</v>
      </c>
      <c r="JT974">
        <v>100.812</v>
      </c>
      <c r="JU974">
        <v>100.785</v>
      </c>
    </row>
    <row r="975" spans="1:281">
      <c r="A975">
        <v>959</v>
      </c>
      <c r="B975">
        <v>1658954918.5</v>
      </c>
      <c r="C975">
        <v>13280.5</v>
      </c>
      <c r="D975" t="s">
        <v>2356</v>
      </c>
      <c r="E975" t="s">
        <v>2357</v>
      </c>
      <c r="F975">
        <v>5</v>
      </c>
      <c r="G975" t="s">
        <v>2169</v>
      </c>
      <c r="H975" t="s">
        <v>416</v>
      </c>
      <c r="I975">
        <v>1658954910.678571</v>
      </c>
      <c r="J975">
        <f>(K975)/1000</f>
        <v>0</v>
      </c>
      <c r="K975">
        <f>IF(CZ975, AN975, AH975)</f>
        <v>0</v>
      </c>
      <c r="L975">
        <f>IF(CZ975, AI975, AG975)</f>
        <v>0</v>
      </c>
      <c r="M975">
        <f>DB975 - IF(AU975&gt;1, L975*CV975*100.0/(AW975*DP975), 0)</f>
        <v>0</v>
      </c>
      <c r="N975">
        <f>((T975-J975/2)*M975-L975)/(T975+J975/2)</f>
        <v>0</v>
      </c>
      <c r="O975">
        <f>N975*(DI975+DJ975)/1000.0</f>
        <v>0</v>
      </c>
      <c r="P975">
        <f>(DB975 - IF(AU975&gt;1, L975*CV975*100.0/(AW975*DP975), 0))*(DI975+DJ975)/1000.0</f>
        <v>0</v>
      </c>
      <c r="Q975">
        <f>2.0/((1/S975-1/R975)+SIGN(S975)*SQRT((1/S975-1/R975)*(1/S975-1/R975) + 4*CW975/((CW975+1)*(CW975+1))*(2*1/S975*1/R975-1/R975*1/R975)))</f>
        <v>0</v>
      </c>
      <c r="R975">
        <f>IF(LEFT(CX975,1)&lt;&gt;"0",IF(LEFT(CX975,1)="1",3.0,CY975),$D$5+$E$5*(DP975*DI975/($K$5*1000))+$F$5*(DP975*DI975/($K$5*1000))*MAX(MIN(CV975,$J$5),$I$5)*MAX(MIN(CV975,$J$5),$I$5)+$G$5*MAX(MIN(CV975,$J$5),$I$5)*(DP975*DI975/($K$5*1000))+$H$5*(DP975*DI975/($K$5*1000))*(DP975*DI975/($K$5*1000)))</f>
        <v>0</v>
      </c>
      <c r="S975">
        <f>J975*(1000-(1000*0.61365*exp(17.502*W975/(240.97+W975))/(DI975+DJ975)+DD975)/2)/(1000*0.61365*exp(17.502*W975/(240.97+W975))/(DI975+DJ975)-DD975)</f>
        <v>0</v>
      </c>
      <c r="T975">
        <f>1/((CW975+1)/(Q975/1.6)+1/(R975/1.37)) + CW975/((CW975+1)/(Q975/1.6) + CW975/(R975/1.37))</f>
        <v>0</v>
      </c>
      <c r="U975">
        <f>(CR975*CU975)</f>
        <v>0</v>
      </c>
      <c r="V975">
        <f>(DK975+(U975+2*0.95*5.67E-8*(((DK975+$B$7)+273)^4-(DK975+273)^4)-44100*J975)/(1.84*29.3*R975+8*0.95*5.67E-8*(DK975+273)^3))</f>
        <v>0</v>
      </c>
      <c r="W975">
        <f>($C$7*DL975+$D$7*DM975+$E$7*V975)</f>
        <v>0</v>
      </c>
      <c r="X975">
        <f>0.61365*exp(17.502*W975/(240.97+W975))</f>
        <v>0</v>
      </c>
      <c r="Y975">
        <f>(Z975/AA975*100)</f>
        <v>0</v>
      </c>
      <c r="Z975">
        <f>DD975*(DI975+DJ975)/1000</f>
        <v>0</v>
      </c>
      <c r="AA975">
        <f>0.61365*exp(17.502*DK975/(240.97+DK975))</f>
        <v>0</v>
      </c>
      <c r="AB975">
        <f>(X975-DD975*(DI975+DJ975)/1000)</f>
        <v>0</v>
      </c>
      <c r="AC975">
        <f>(-J975*44100)</f>
        <v>0</v>
      </c>
      <c r="AD975">
        <f>2*29.3*R975*0.92*(DK975-W975)</f>
        <v>0</v>
      </c>
      <c r="AE975">
        <f>2*0.95*5.67E-8*(((DK975+$B$7)+273)^4-(W975+273)^4)</f>
        <v>0</v>
      </c>
      <c r="AF975">
        <f>U975+AE975+AC975+AD975</f>
        <v>0</v>
      </c>
      <c r="AG975">
        <f>DH975*AU975*(DC975-DB975*(1000-AU975*DE975)/(1000-AU975*DD975))/(100*CV975)</f>
        <v>0</v>
      </c>
      <c r="AH975">
        <f>1000*DH975*AU975*(DD975-DE975)/(100*CV975*(1000-AU975*DD975))</f>
        <v>0</v>
      </c>
      <c r="AI975">
        <f>(AJ975 - AK975 - DI975*1E3/(8.314*(DK975+273.15)) * AM975/DH975 * AL975) * DH975/(100*CV975) * (1000 - DE975)/1000</f>
        <v>0</v>
      </c>
      <c r="AJ975">
        <v>1595.251896249502</v>
      </c>
      <c r="AK975">
        <v>1557.611151515151</v>
      </c>
      <c r="AL975">
        <v>3.453743998558165</v>
      </c>
      <c r="AM975">
        <v>65.19830144557284</v>
      </c>
      <c r="AN975">
        <f>(AP975 - AO975 + DI975*1E3/(8.314*(DK975+273.15)) * AR975/DH975 * AQ975) * DH975/(100*CV975) * 1000/(1000 - AP975)</f>
        <v>0</v>
      </c>
      <c r="AO975">
        <v>21.83295396395899</v>
      </c>
      <c r="AP975">
        <v>24.44740363636362</v>
      </c>
      <c r="AQ975">
        <v>-4.700288794079274E-05</v>
      </c>
      <c r="AR975">
        <v>84.68827923057005</v>
      </c>
      <c r="AS975">
        <v>7</v>
      </c>
      <c r="AT975">
        <v>1</v>
      </c>
      <c r="AU975">
        <f>IF(AS975*$H$13&gt;=AW975,1.0,(AW975/(AW975-AS975*$H$13)))</f>
        <v>0</v>
      </c>
      <c r="AV975">
        <f>(AU975-1)*100</f>
        <v>0</v>
      </c>
      <c r="AW975">
        <f>MAX(0,($B$13+$C$13*DP975)/(1+$D$13*DP975)*DI975/(DK975+273)*$E$13)</f>
        <v>0</v>
      </c>
      <c r="AX975" t="s">
        <v>417</v>
      </c>
      <c r="AY975" t="s">
        <v>417</v>
      </c>
      <c r="AZ975">
        <v>0</v>
      </c>
      <c r="BA975">
        <v>0</v>
      </c>
      <c r="BB975">
        <f>1-AZ975/BA975</f>
        <v>0</v>
      </c>
      <c r="BC975">
        <v>0</v>
      </c>
      <c r="BD975" t="s">
        <v>417</v>
      </c>
      <c r="BE975" t="s">
        <v>417</v>
      </c>
      <c r="BF975">
        <v>0</v>
      </c>
      <c r="BG975">
        <v>0</v>
      </c>
      <c r="BH975">
        <f>1-BF975/BG975</f>
        <v>0</v>
      </c>
      <c r="BI975">
        <v>0.5</v>
      </c>
      <c r="BJ975">
        <f>CS975</f>
        <v>0</v>
      </c>
      <c r="BK975">
        <f>L975</f>
        <v>0</v>
      </c>
      <c r="BL975">
        <f>BH975*BI975*BJ975</f>
        <v>0</v>
      </c>
      <c r="BM975">
        <f>(BK975-BC975)/BJ975</f>
        <v>0</v>
      </c>
      <c r="BN975">
        <f>(BA975-BG975)/BG975</f>
        <v>0</v>
      </c>
      <c r="BO975">
        <f>AZ975/(BB975+AZ975/BG975)</f>
        <v>0</v>
      </c>
      <c r="BP975" t="s">
        <v>417</v>
      </c>
      <c r="BQ975">
        <v>0</v>
      </c>
      <c r="BR975">
        <f>IF(BQ975&lt;&gt;0, BQ975, BO975)</f>
        <v>0</v>
      </c>
      <c r="BS975">
        <f>1-BR975/BG975</f>
        <v>0</v>
      </c>
      <c r="BT975">
        <f>(BG975-BF975)/(BG975-BR975)</f>
        <v>0</v>
      </c>
      <c r="BU975">
        <f>(BA975-BG975)/(BA975-BR975)</f>
        <v>0</v>
      </c>
      <c r="BV975">
        <f>(BG975-BF975)/(BG975-AZ975)</f>
        <v>0</v>
      </c>
      <c r="BW975">
        <f>(BA975-BG975)/(BA975-AZ975)</f>
        <v>0</v>
      </c>
      <c r="BX975">
        <f>(BT975*BR975/BF975)</f>
        <v>0</v>
      </c>
      <c r="BY975">
        <f>(1-BX975)</f>
        <v>0</v>
      </c>
      <c r="BZ975">
        <v>1394</v>
      </c>
      <c r="CA975">
        <v>300</v>
      </c>
      <c r="CB975">
        <v>300</v>
      </c>
      <c r="CC975">
        <v>300</v>
      </c>
      <c r="CD975">
        <v>10389.3</v>
      </c>
      <c r="CE975">
        <v>1221.96</v>
      </c>
      <c r="CF975">
        <v>-0.00688733</v>
      </c>
      <c r="CG975">
        <v>0.34</v>
      </c>
      <c r="CH975" t="s">
        <v>417</v>
      </c>
      <c r="CI975" t="s">
        <v>417</v>
      </c>
      <c r="CJ975" t="s">
        <v>417</v>
      </c>
      <c r="CK975" t="s">
        <v>417</v>
      </c>
      <c r="CL975" t="s">
        <v>417</v>
      </c>
      <c r="CM975" t="s">
        <v>417</v>
      </c>
      <c r="CN975" t="s">
        <v>417</v>
      </c>
      <c r="CO975" t="s">
        <v>417</v>
      </c>
      <c r="CP975" t="s">
        <v>417</v>
      </c>
      <c r="CQ975" t="s">
        <v>417</v>
      </c>
      <c r="CR975">
        <f>$B$11*DQ975+$C$11*DR975+$F$11*EC975*(1-EF975)</f>
        <v>0</v>
      </c>
      <c r="CS975">
        <f>CR975*CT975</f>
        <v>0</v>
      </c>
      <c r="CT975">
        <f>($B$11*$D$9+$C$11*$D$9+$F$11*((EP975+EH975)/MAX(EP975+EH975+EQ975, 0.1)*$I$9+EQ975/MAX(EP975+EH975+EQ975, 0.1)*$J$9))/($B$11+$C$11+$F$11)</f>
        <v>0</v>
      </c>
      <c r="CU975">
        <f>($B$11*$K$9+$C$11*$K$9+$F$11*((EP975+EH975)/MAX(EP975+EH975+EQ975, 0.1)*$P$9+EQ975/MAX(EP975+EH975+EQ975, 0.1)*$Q$9))/($B$11+$C$11+$F$11)</f>
        <v>0</v>
      </c>
      <c r="CV975">
        <v>6</v>
      </c>
      <c r="CW975">
        <v>0.5</v>
      </c>
      <c r="CX975" t="s">
        <v>418</v>
      </c>
      <c r="CY975">
        <v>2</v>
      </c>
      <c r="CZ975" t="b">
        <v>1</v>
      </c>
      <c r="DA975">
        <v>1658954910.678571</v>
      </c>
      <c r="DB975">
        <v>1495.003928571429</v>
      </c>
      <c r="DC975">
        <v>1543.270714285715</v>
      </c>
      <c r="DD975">
        <v>24.43965357142858</v>
      </c>
      <c r="DE975">
        <v>21.80009285714286</v>
      </c>
      <c r="DF975">
        <v>1500.21</v>
      </c>
      <c r="DG975">
        <v>24.51968214285714</v>
      </c>
      <c r="DH975">
        <v>500.0493571428571</v>
      </c>
      <c r="DI975">
        <v>90.33474285714287</v>
      </c>
      <c r="DJ975">
        <v>0.099989675</v>
      </c>
      <c r="DK975">
        <v>27.22773214285715</v>
      </c>
      <c r="DL975">
        <v>27.70470714285714</v>
      </c>
      <c r="DM975">
        <v>999.9000000000002</v>
      </c>
      <c r="DN975">
        <v>0</v>
      </c>
      <c r="DO975">
        <v>0</v>
      </c>
      <c r="DP975">
        <v>10000.84821428571</v>
      </c>
      <c r="DQ975">
        <v>0</v>
      </c>
      <c r="DR975">
        <v>11.08016428571429</v>
      </c>
      <c r="DS975">
        <v>-48.26728928571429</v>
      </c>
      <c r="DT975">
        <v>1532.455714285714</v>
      </c>
      <c r="DU975">
        <v>1577.664642857143</v>
      </c>
      <c r="DV975">
        <v>2.639561071428572</v>
      </c>
      <c r="DW975">
        <v>1543.270714285715</v>
      </c>
      <c r="DX975">
        <v>21.80009285714286</v>
      </c>
      <c r="DY975">
        <v>2.207748928571429</v>
      </c>
      <c r="DZ975">
        <v>1.969306071428572</v>
      </c>
      <c r="EA975">
        <v>19.01865714285714</v>
      </c>
      <c r="EB975">
        <v>17.19964285714286</v>
      </c>
      <c r="EC975">
        <v>2000.017857142857</v>
      </c>
      <c r="ED975">
        <v>0.9800034285714284</v>
      </c>
      <c r="EE975">
        <v>0.01999657142857143</v>
      </c>
      <c r="EF975">
        <v>0</v>
      </c>
      <c r="EG975">
        <v>588.7893214285713</v>
      </c>
      <c r="EH975">
        <v>5.00097</v>
      </c>
      <c r="EI975">
        <v>11829.76785714286</v>
      </c>
      <c r="EJ975">
        <v>16707.75357142857</v>
      </c>
      <c r="EK975">
        <v>38.9955</v>
      </c>
      <c r="EL975">
        <v>39.375</v>
      </c>
      <c r="EM975">
        <v>38.94599999999999</v>
      </c>
      <c r="EN975">
        <v>39.062</v>
      </c>
      <c r="EO975">
        <v>39.60924999999999</v>
      </c>
      <c r="EP975">
        <v>1955.127142857142</v>
      </c>
      <c r="EQ975">
        <v>39.8907142857143</v>
      </c>
      <c r="ER975">
        <v>0</v>
      </c>
      <c r="ES975">
        <v>5712.599999904633</v>
      </c>
      <c r="ET975">
        <v>0</v>
      </c>
      <c r="EU975">
        <v>588.7725</v>
      </c>
      <c r="EV975">
        <v>-2.536512824582991</v>
      </c>
      <c r="EW975">
        <v>-72.95726501441681</v>
      </c>
      <c r="EX975">
        <v>11829.23076923077</v>
      </c>
      <c r="EY975">
        <v>15</v>
      </c>
      <c r="EZ975">
        <v>1658949246.1</v>
      </c>
      <c r="FA975" t="s">
        <v>1397</v>
      </c>
      <c r="FB975">
        <v>1658949228.6</v>
      </c>
      <c r="FC975">
        <v>1658949246.1</v>
      </c>
      <c r="FD975">
        <v>1</v>
      </c>
      <c r="FE975">
        <v>1.075</v>
      </c>
      <c r="FF975">
        <v>0.018</v>
      </c>
      <c r="FG975">
        <v>-2.327</v>
      </c>
      <c r="FH975">
        <v>-0.178</v>
      </c>
      <c r="FI975">
        <v>420</v>
      </c>
      <c r="FJ975">
        <v>13</v>
      </c>
      <c r="FK975">
        <v>0.09</v>
      </c>
      <c r="FL975">
        <v>0.02</v>
      </c>
      <c r="FM975">
        <v>-48.28038536585366</v>
      </c>
      <c r="FN975">
        <v>0.146243205574998</v>
      </c>
      <c r="FO975">
        <v>0.05780165227183383</v>
      </c>
      <c r="FP975">
        <v>1</v>
      </c>
      <c r="FQ975">
        <v>588.9773529411766</v>
      </c>
      <c r="FR975">
        <v>-3.152757834858137</v>
      </c>
      <c r="FS975">
        <v>0.3658545100054772</v>
      </c>
      <c r="FT975">
        <v>0</v>
      </c>
      <c r="FU975">
        <v>2.657494634146341</v>
      </c>
      <c r="FV975">
        <v>-0.3691954703832802</v>
      </c>
      <c r="FW975">
        <v>0.04010574997383432</v>
      </c>
      <c r="FX975">
        <v>0</v>
      </c>
      <c r="FY975">
        <v>1</v>
      </c>
      <c r="FZ975">
        <v>3</v>
      </c>
      <c r="GA975" t="s">
        <v>426</v>
      </c>
      <c r="GB975">
        <v>2.98355</v>
      </c>
      <c r="GC975">
        <v>2.71572</v>
      </c>
      <c r="GD975">
        <v>0.224657</v>
      </c>
      <c r="GE975">
        <v>0.226327</v>
      </c>
      <c r="GF975">
        <v>0.108851</v>
      </c>
      <c r="GG975">
        <v>0.0989762</v>
      </c>
      <c r="GH975">
        <v>24597.4</v>
      </c>
      <c r="GI975">
        <v>24637.9</v>
      </c>
      <c r="GJ975">
        <v>29480.7</v>
      </c>
      <c r="GK975">
        <v>29447.6</v>
      </c>
      <c r="GL975">
        <v>34797.5</v>
      </c>
      <c r="GM975">
        <v>35270.8</v>
      </c>
      <c r="GN975">
        <v>41524.9</v>
      </c>
      <c r="GO975">
        <v>41965.7</v>
      </c>
      <c r="GP975">
        <v>1.9364</v>
      </c>
      <c r="GQ975">
        <v>1.92108</v>
      </c>
      <c r="GR975">
        <v>0.141203</v>
      </c>
      <c r="GS975">
        <v>0</v>
      </c>
      <c r="GT975">
        <v>25.4006</v>
      </c>
      <c r="GU975">
        <v>999.9</v>
      </c>
      <c r="GV975">
        <v>49.8</v>
      </c>
      <c r="GW975">
        <v>31.5</v>
      </c>
      <c r="GX975">
        <v>25.5888</v>
      </c>
      <c r="GY975">
        <v>63.1237</v>
      </c>
      <c r="GZ975">
        <v>33.5016</v>
      </c>
      <c r="HA975">
        <v>1</v>
      </c>
      <c r="HB975">
        <v>-0.0950635</v>
      </c>
      <c r="HC975">
        <v>0.231364</v>
      </c>
      <c r="HD975">
        <v>20.3327</v>
      </c>
      <c r="HE975">
        <v>5.21744</v>
      </c>
      <c r="HF975">
        <v>12.0099</v>
      </c>
      <c r="HG975">
        <v>4.9891</v>
      </c>
      <c r="HH975">
        <v>3.28848</v>
      </c>
      <c r="HI975">
        <v>9999</v>
      </c>
      <c r="HJ975">
        <v>9999</v>
      </c>
      <c r="HK975">
        <v>9999</v>
      </c>
      <c r="HL975">
        <v>158.4</v>
      </c>
      <c r="HM975">
        <v>1.86744</v>
      </c>
      <c r="HN975">
        <v>1.86646</v>
      </c>
      <c r="HO975">
        <v>1.86584</v>
      </c>
      <c r="HP975">
        <v>1.86584</v>
      </c>
      <c r="HQ975">
        <v>1.86768</v>
      </c>
      <c r="HR975">
        <v>1.87013</v>
      </c>
      <c r="HS975">
        <v>1.86878</v>
      </c>
      <c r="HT975">
        <v>1.87027</v>
      </c>
      <c r="HU975">
        <v>0</v>
      </c>
      <c r="HV975">
        <v>0</v>
      </c>
      <c r="HW975">
        <v>0</v>
      </c>
      <c r="HX975">
        <v>0</v>
      </c>
      <c r="HY975" t="s">
        <v>421</v>
      </c>
      <c r="HZ975" t="s">
        <v>422</v>
      </c>
      <c r="IA975" t="s">
        <v>423</v>
      </c>
      <c r="IB975" t="s">
        <v>423</v>
      </c>
      <c r="IC975" t="s">
        <v>423</v>
      </c>
      <c r="ID975" t="s">
        <v>423</v>
      </c>
      <c r="IE975">
        <v>0</v>
      </c>
      <c r="IF975">
        <v>100</v>
      </c>
      <c r="IG975">
        <v>100</v>
      </c>
      <c r="IH975">
        <v>-5.28</v>
      </c>
      <c r="II975">
        <v>-0.08</v>
      </c>
      <c r="IJ975">
        <v>-0.9279119013753974</v>
      </c>
      <c r="IK975">
        <v>-0.003643892653284941</v>
      </c>
      <c r="IL975">
        <v>8.948238347276123E-07</v>
      </c>
      <c r="IM975">
        <v>-2.445980282225029E-10</v>
      </c>
      <c r="IN975">
        <v>-0.1764634167570225</v>
      </c>
      <c r="IO975">
        <v>-0.01042730378795286</v>
      </c>
      <c r="IP975">
        <v>0.00100284695746963</v>
      </c>
      <c r="IQ975">
        <v>-1.701466411570297E-05</v>
      </c>
      <c r="IR975">
        <v>2</v>
      </c>
      <c r="IS975">
        <v>2310</v>
      </c>
      <c r="IT975">
        <v>1</v>
      </c>
      <c r="IU975">
        <v>25</v>
      </c>
      <c r="IV975">
        <v>94.8</v>
      </c>
      <c r="IW975">
        <v>94.5</v>
      </c>
      <c r="IX975">
        <v>3.02734</v>
      </c>
      <c r="IY975">
        <v>2.19238</v>
      </c>
      <c r="IZ975">
        <v>1.39648</v>
      </c>
      <c r="JA975">
        <v>2.34863</v>
      </c>
      <c r="JB975">
        <v>1.49536</v>
      </c>
      <c r="JC975">
        <v>2.30469</v>
      </c>
      <c r="JD975">
        <v>36.2224</v>
      </c>
      <c r="JE975">
        <v>24.1663</v>
      </c>
      <c r="JF975">
        <v>18</v>
      </c>
      <c r="JG975">
        <v>502.57</v>
      </c>
      <c r="JH975">
        <v>448.656</v>
      </c>
      <c r="JI975">
        <v>24.9999</v>
      </c>
      <c r="JJ975">
        <v>26.2155</v>
      </c>
      <c r="JK975">
        <v>30.0001</v>
      </c>
      <c r="JL975">
        <v>26.1765</v>
      </c>
      <c r="JM975">
        <v>26.1162</v>
      </c>
      <c r="JN975">
        <v>60.5702</v>
      </c>
      <c r="JO975">
        <v>19.1097</v>
      </c>
      <c r="JP975">
        <v>72.8613</v>
      </c>
      <c r="JQ975">
        <v>25</v>
      </c>
      <c r="JR975">
        <v>1590.91</v>
      </c>
      <c r="JS975">
        <v>21.9357</v>
      </c>
      <c r="JT975">
        <v>100.813</v>
      </c>
      <c r="JU975">
        <v>100.785</v>
      </c>
    </row>
    <row r="976" spans="1:281">
      <c r="A976">
        <v>960</v>
      </c>
      <c r="B976">
        <v>1658954924</v>
      </c>
      <c r="C976">
        <v>13286</v>
      </c>
      <c r="D976" t="s">
        <v>2358</v>
      </c>
      <c r="E976" t="s">
        <v>2359</v>
      </c>
      <c r="F976">
        <v>5</v>
      </c>
      <c r="G976" t="s">
        <v>2169</v>
      </c>
      <c r="H976" t="s">
        <v>416</v>
      </c>
      <c r="I976">
        <v>1658954916.25</v>
      </c>
      <c r="J976">
        <f>(K976)/1000</f>
        <v>0</v>
      </c>
      <c r="K976">
        <f>IF(CZ976, AN976, AH976)</f>
        <v>0</v>
      </c>
      <c r="L976">
        <f>IF(CZ976, AI976, AG976)</f>
        <v>0</v>
      </c>
      <c r="M976">
        <f>DB976 - IF(AU976&gt;1, L976*CV976*100.0/(AW976*DP976), 0)</f>
        <v>0</v>
      </c>
      <c r="N976">
        <f>((T976-J976/2)*M976-L976)/(T976+J976/2)</f>
        <v>0</v>
      </c>
      <c r="O976">
        <f>N976*(DI976+DJ976)/1000.0</f>
        <v>0</v>
      </c>
      <c r="P976">
        <f>(DB976 - IF(AU976&gt;1, L976*CV976*100.0/(AW976*DP976), 0))*(DI976+DJ976)/1000.0</f>
        <v>0</v>
      </c>
      <c r="Q976">
        <f>2.0/((1/S976-1/R976)+SIGN(S976)*SQRT((1/S976-1/R976)*(1/S976-1/R976) + 4*CW976/((CW976+1)*(CW976+1))*(2*1/S976*1/R976-1/R976*1/R976)))</f>
        <v>0</v>
      </c>
      <c r="R976">
        <f>IF(LEFT(CX976,1)&lt;&gt;"0",IF(LEFT(CX976,1)="1",3.0,CY976),$D$5+$E$5*(DP976*DI976/($K$5*1000))+$F$5*(DP976*DI976/($K$5*1000))*MAX(MIN(CV976,$J$5),$I$5)*MAX(MIN(CV976,$J$5),$I$5)+$G$5*MAX(MIN(CV976,$J$5),$I$5)*(DP976*DI976/($K$5*1000))+$H$5*(DP976*DI976/($K$5*1000))*(DP976*DI976/($K$5*1000)))</f>
        <v>0</v>
      </c>
      <c r="S976">
        <f>J976*(1000-(1000*0.61365*exp(17.502*W976/(240.97+W976))/(DI976+DJ976)+DD976)/2)/(1000*0.61365*exp(17.502*W976/(240.97+W976))/(DI976+DJ976)-DD976)</f>
        <v>0</v>
      </c>
      <c r="T976">
        <f>1/((CW976+1)/(Q976/1.6)+1/(R976/1.37)) + CW976/((CW976+1)/(Q976/1.6) + CW976/(R976/1.37))</f>
        <v>0</v>
      </c>
      <c r="U976">
        <f>(CR976*CU976)</f>
        <v>0</v>
      </c>
      <c r="V976">
        <f>(DK976+(U976+2*0.95*5.67E-8*(((DK976+$B$7)+273)^4-(DK976+273)^4)-44100*J976)/(1.84*29.3*R976+8*0.95*5.67E-8*(DK976+273)^3))</f>
        <v>0</v>
      </c>
      <c r="W976">
        <f>($C$7*DL976+$D$7*DM976+$E$7*V976)</f>
        <v>0</v>
      </c>
      <c r="X976">
        <f>0.61365*exp(17.502*W976/(240.97+W976))</f>
        <v>0</v>
      </c>
      <c r="Y976">
        <f>(Z976/AA976*100)</f>
        <v>0</v>
      </c>
      <c r="Z976">
        <f>DD976*(DI976+DJ976)/1000</f>
        <v>0</v>
      </c>
      <c r="AA976">
        <f>0.61365*exp(17.502*DK976/(240.97+DK976))</f>
        <v>0</v>
      </c>
      <c r="AB976">
        <f>(X976-DD976*(DI976+DJ976)/1000)</f>
        <v>0</v>
      </c>
      <c r="AC976">
        <f>(-J976*44100)</f>
        <v>0</v>
      </c>
      <c r="AD976">
        <f>2*29.3*R976*0.92*(DK976-W976)</f>
        <v>0</v>
      </c>
      <c r="AE976">
        <f>2*0.95*5.67E-8*(((DK976+$B$7)+273)^4-(W976+273)^4)</f>
        <v>0</v>
      </c>
      <c r="AF976">
        <f>U976+AE976+AC976+AD976</f>
        <v>0</v>
      </c>
      <c r="AG976">
        <f>DH976*AU976*(DC976-DB976*(1000-AU976*DE976)/(1000-AU976*DD976))/(100*CV976)</f>
        <v>0</v>
      </c>
      <c r="AH976">
        <f>1000*DH976*AU976*(DD976-DE976)/(100*CV976*(1000-AU976*DD976))</f>
        <v>0</v>
      </c>
      <c r="AI976">
        <f>(AJ976 - AK976 - DI976*1E3/(8.314*(DK976+273.15)) * AM976/DH976 * AL976) * DH976/(100*CV976) * (1000 - DE976)/1000</f>
        <v>0</v>
      </c>
      <c r="AJ976">
        <v>1614.414710775084</v>
      </c>
      <c r="AK976">
        <v>1576.62696969697</v>
      </c>
      <c r="AL976">
        <v>3.465391592959658</v>
      </c>
      <c r="AM976">
        <v>65.19830144557284</v>
      </c>
      <c r="AN976">
        <f>(AP976 - AO976 + DI976*1E3/(8.314*(DK976+273.15)) * AR976/DH976 * AQ976) * DH976/(100*CV976) * 1000/(1000 - AP976)</f>
        <v>0</v>
      </c>
      <c r="AO976">
        <v>21.94819487178125</v>
      </c>
      <c r="AP976">
        <v>24.48377272727272</v>
      </c>
      <c r="AQ976">
        <v>0.007865227174920841</v>
      </c>
      <c r="AR976">
        <v>84.68827923057005</v>
      </c>
      <c r="AS976">
        <v>7</v>
      </c>
      <c r="AT976">
        <v>1</v>
      </c>
      <c r="AU976">
        <f>IF(AS976*$H$13&gt;=AW976,1.0,(AW976/(AW976-AS976*$H$13)))</f>
        <v>0</v>
      </c>
      <c r="AV976">
        <f>(AU976-1)*100</f>
        <v>0</v>
      </c>
      <c r="AW976">
        <f>MAX(0,($B$13+$C$13*DP976)/(1+$D$13*DP976)*DI976/(DK976+273)*$E$13)</f>
        <v>0</v>
      </c>
      <c r="AX976" t="s">
        <v>417</v>
      </c>
      <c r="AY976" t="s">
        <v>417</v>
      </c>
      <c r="AZ976">
        <v>0</v>
      </c>
      <c r="BA976">
        <v>0</v>
      </c>
      <c r="BB976">
        <f>1-AZ976/BA976</f>
        <v>0</v>
      </c>
      <c r="BC976">
        <v>0</v>
      </c>
      <c r="BD976" t="s">
        <v>417</v>
      </c>
      <c r="BE976" t="s">
        <v>417</v>
      </c>
      <c r="BF976">
        <v>0</v>
      </c>
      <c r="BG976">
        <v>0</v>
      </c>
      <c r="BH976">
        <f>1-BF976/BG976</f>
        <v>0</v>
      </c>
      <c r="BI976">
        <v>0.5</v>
      </c>
      <c r="BJ976">
        <f>CS976</f>
        <v>0</v>
      </c>
      <c r="BK976">
        <f>L976</f>
        <v>0</v>
      </c>
      <c r="BL976">
        <f>BH976*BI976*BJ976</f>
        <v>0</v>
      </c>
      <c r="BM976">
        <f>(BK976-BC976)/BJ976</f>
        <v>0</v>
      </c>
      <c r="BN976">
        <f>(BA976-BG976)/BG976</f>
        <v>0</v>
      </c>
      <c r="BO976">
        <f>AZ976/(BB976+AZ976/BG976)</f>
        <v>0</v>
      </c>
      <c r="BP976" t="s">
        <v>417</v>
      </c>
      <c r="BQ976">
        <v>0</v>
      </c>
      <c r="BR976">
        <f>IF(BQ976&lt;&gt;0, BQ976, BO976)</f>
        <v>0</v>
      </c>
      <c r="BS976">
        <f>1-BR976/BG976</f>
        <v>0</v>
      </c>
      <c r="BT976">
        <f>(BG976-BF976)/(BG976-BR976)</f>
        <v>0</v>
      </c>
      <c r="BU976">
        <f>(BA976-BG976)/(BA976-BR976)</f>
        <v>0</v>
      </c>
      <c r="BV976">
        <f>(BG976-BF976)/(BG976-AZ976)</f>
        <v>0</v>
      </c>
      <c r="BW976">
        <f>(BA976-BG976)/(BA976-AZ976)</f>
        <v>0</v>
      </c>
      <c r="BX976">
        <f>(BT976*BR976/BF976)</f>
        <v>0</v>
      </c>
      <c r="BY976">
        <f>(1-BX976)</f>
        <v>0</v>
      </c>
      <c r="BZ976">
        <v>1394</v>
      </c>
      <c r="CA976">
        <v>300</v>
      </c>
      <c r="CB976">
        <v>300</v>
      </c>
      <c r="CC976">
        <v>300</v>
      </c>
      <c r="CD976">
        <v>10389.3</v>
      </c>
      <c r="CE976">
        <v>1221.96</v>
      </c>
      <c r="CF976">
        <v>-0.00688733</v>
      </c>
      <c r="CG976">
        <v>0.34</v>
      </c>
      <c r="CH976" t="s">
        <v>417</v>
      </c>
      <c r="CI976" t="s">
        <v>417</v>
      </c>
      <c r="CJ976" t="s">
        <v>417</v>
      </c>
      <c r="CK976" t="s">
        <v>417</v>
      </c>
      <c r="CL976" t="s">
        <v>417</v>
      </c>
      <c r="CM976" t="s">
        <v>417</v>
      </c>
      <c r="CN976" t="s">
        <v>417</v>
      </c>
      <c r="CO976" t="s">
        <v>417</v>
      </c>
      <c r="CP976" t="s">
        <v>417</v>
      </c>
      <c r="CQ976" t="s">
        <v>417</v>
      </c>
      <c r="CR976">
        <f>$B$11*DQ976+$C$11*DR976+$F$11*EC976*(1-EF976)</f>
        <v>0</v>
      </c>
      <c r="CS976">
        <f>CR976*CT976</f>
        <v>0</v>
      </c>
      <c r="CT976">
        <f>($B$11*$D$9+$C$11*$D$9+$F$11*((EP976+EH976)/MAX(EP976+EH976+EQ976, 0.1)*$I$9+EQ976/MAX(EP976+EH976+EQ976, 0.1)*$J$9))/($B$11+$C$11+$F$11)</f>
        <v>0</v>
      </c>
      <c r="CU976">
        <f>($B$11*$K$9+$C$11*$K$9+$F$11*((EP976+EH976)/MAX(EP976+EH976+EQ976, 0.1)*$P$9+EQ976/MAX(EP976+EH976+EQ976, 0.1)*$Q$9))/($B$11+$C$11+$F$11)</f>
        <v>0</v>
      </c>
      <c r="CV976">
        <v>6</v>
      </c>
      <c r="CW976">
        <v>0.5</v>
      </c>
      <c r="CX976" t="s">
        <v>418</v>
      </c>
      <c r="CY976">
        <v>2</v>
      </c>
      <c r="CZ976" t="b">
        <v>1</v>
      </c>
      <c r="DA976">
        <v>1658954916.25</v>
      </c>
      <c r="DB976">
        <v>1513.670714285714</v>
      </c>
      <c r="DC976">
        <v>1561.967857142857</v>
      </c>
      <c r="DD976">
        <v>24.45061785714285</v>
      </c>
      <c r="DE976">
        <v>21.87009285714286</v>
      </c>
      <c r="DF976">
        <v>1518.925357142858</v>
      </c>
      <c r="DG976">
        <v>24.53056785714285</v>
      </c>
      <c r="DH976">
        <v>500.0596071428571</v>
      </c>
      <c r="DI976">
        <v>90.33426428571428</v>
      </c>
      <c r="DJ976">
        <v>0.1000242321428571</v>
      </c>
      <c r="DK976">
        <v>27.22173571428571</v>
      </c>
      <c r="DL976">
        <v>27.72185714285714</v>
      </c>
      <c r="DM976">
        <v>999.9000000000002</v>
      </c>
      <c r="DN976">
        <v>0</v>
      </c>
      <c r="DO976">
        <v>0</v>
      </c>
      <c r="DP976">
        <v>9995.558571428572</v>
      </c>
      <c r="DQ976">
        <v>0</v>
      </c>
      <c r="DR976">
        <v>11.06702142857143</v>
      </c>
      <c r="DS976">
        <v>-48.29735</v>
      </c>
      <c r="DT976">
        <v>1551.607857142857</v>
      </c>
      <c r="DU976">
        <v>1596.893214285714</v>
      </c>
      <c r="DV976">
        <v>2.580531071428571</v>
      </c>
      <c r="DW976">
        <v>1561.967857142857</v>
      </c>
      <c r="DX976">
        <v>21.87009285714286</v>
      </c>
      <c r="DY976">
        <v>2.208728928571429</v>
      </c>
      <c r="DZ976">
        <v>1.975618928571429</v>
      </c>
      <c r="EA976">
        <v>19.02576428571428</v>
      </c>
      <c r="EB976">
        <v>17.2502</v>
      </c>
      <c r="EC976">
        <v>2000.023928571429</v>
      </c>
      <c r="ED976">
        <v>0.9800033214285714</v>
      </c>
      <c r="EE976">
        <v>0.01999667857142857</v>
      </c>
      <c r="EF976">
        <v>0</v>
      </c>
      <c r="EG976">
        <v>588.5543928571429</v>
      </c>
      <c r="EH976">
        <v>5.00097</v>
      </c>
      <c r="EI976">
        <v>11823.04285714285</v>
      </c>
      <c r="EJ976">
        <v>16707.80357142857</v>
      </c>
      <c r="EK976">
        <v>38.98199999999999</v>
      </c>
      <c r="EL976">
        <v>39.375</v>
      </c>
      <c r="EM976">
        <v>38.937</v>
      </c>
      <c r="EN976">
        <v>39.062</v>
      </c>
      <c r="EO976">
        <v>39.58674999999999</v>
      </c>
      <c r="EP976">
        <v>1955.133214285714</v>
      </c>
      <c r="EQ976">
        <v>39.8907142857143</v>
      </c>
      <c r="ER976">
        <v>0</v>
      </c>
      <c r="ES976">
        <v>5718</v>
      </c>
      <c r="ET976">
        <v>0</v>
      </c>
      <c r="EU976">
        <v>588.5301599999999</v>
      </c>
      <c r="EV976">
        <v>-3.064153851545217</v>
      </c>
      <c r="EW976">
        <v>-73.94615386692489</v>
      </c>
      <c r="EX976">
        <v>11822.34</v>
      </c>
      <c r="EY976">
        <v>15</v>
      </c>
      <c r="EZ976">
        <v>1658949246.1</v>
      </c>
      <c r="FA976" t="s">
        <v>1397</v>
      </c>
      <c r="FB976">
        <v>1658949228.6</v>
      </c>
      <c r="FC976">
        <v>1658949246.1</v>
      </c>
      <c r="FD976">
        <v>1</v>
      </c>
      <c r="FE976">
        <v>1.075</v>
      </c>
      <c r="FF976">
        <v>0.018</v>
      </c>
      <c r="FG976">
        <v>-2.327</v>
      </c>
      <c r="FH976">
        <v>-0.178</v>
      </c>
      <c r="FI976">
        <v>420</v>
      </c>
      <c r="FJ976">
        <v>13</v>
      </c>
      <c r="FK976">
        <v>0.09</v>
      </c>
      <c r="FL976">
        <v>0.02</v>
      </c>
      <c r="FM976">
        <v>-48.28676829268293</v>
      </c>
      <c r="FN976">
        <v>-0.1700738675958885</v>
      </c>
      <c r="FO976">
        <v>0.05689717057144665</v>
      </c>
      <c r="FP976">
        <v>1</v>
      </c>
      <c r="FQ976">
        <v>588.6962647058824</v>
      </c>
      <c r="FR976">
        <v>-2.455355234472618</v>
      </c>
      <c r="FS976">
        <v>0.3011326958651738</v>
      </c>
      <c r="FT976">
        <v>0</v>
      </c>
      <c r="FU976">
        <v>2.615967317073171</v>
      </c>
      <c r="FV976">
        <v>-0.6309462020905916</v>
      </c>
      <c r="FW976">
        <v>0.06432420206151554</v>
      </c>
      <c r="FX976">
        <v>0</v>
      </c>
      <c r="FY976">
        <v>1</v>
      </c>
      <c r="FZ976">
        <v>3</v>
      </c>
      <c r="GA976" t="s">
        <v>426</v>
      </c>
      <c r="GB976">
        <v>2.98337</v>
      </c>
      <c r="GC976">
        <v>2.71541</v>
      </c>
      <c r="GD976">
        <v>0.226297</v>
      </c>
      <c r="GE976">
        <v>0.227924</v>
      </c>
      <c r="GF976">
        <v>0.108958</v>
      </c>
      <c r="GG976">
        <v>0.0991011</v>
      </c>
      <c r="GH976">
        <v>24545.3</v>
      </c>
      <c r="GI976">
        <v>24587.6</v>
      </c>
      <c r="GJ976">
        <v>29480.6</v>
      </c>
      <c r="GK976">
        <v>29448.1</v>
      </c>
      <c r="GL976">
        <v>34793.2</v>
      </c>
      <c r="GM976">
        <v>35266.6</v>
      </c>
      <c r="GN976">
        <v>41524.8</v>
      </c>
      <c r="GO976">
        <v>41966.6</v>
      </c>
      <c r="GP976">
        <v>1.93635</v>
      </c>
      <c r="GQ976">
        <v>1.92118</v>
      </c>
      <c r="GR976">
        <v>0.143722</v>
      </c>
      <c r="GS976">
        <v>0</v>
      </c>
      <c r="GT976">
        <v>25.4042</v>
      </c>
      <c r="GU976">
        <v>999.9</v>
      </c>
      <c r="GV976">
        <v>49.8</v>
      </c>
      <c r="GW976">
        <v>31.5</v>
      </c>
      <c r="GX976">
        <v>25.59</v>
      </c>
      <c r="GY976">
        <v>63.0337</v>
      </c>
      <c r="GZ976">
        <v>33.7059</v>
      </c>
      <c r="HA976">
        <v>1</v>
      </c>
      <c r="HB976">
        <v>-0.095094</v>
      </c>
      <c r="HC976">
        <v>0.230351</v>
      </c>
      <c r="HD976">
        <v>20.3325</v>
      </c>
      <c r="HE976">
        <v>5.21579</v>
      </c>
      <c r="HF976">
        <v>12.0099</v>
      </c>
      <c r="HG976">
        <v>4.9887</v>
      </c>
      <c r="HH976">
        <v>3.28823</v>
      </c>
      <c r="HI976">
        <v>9999</v>
      </c>
      <c r="HJ976">
        <v>9999</v>
      </c>
      <c r="HK976">
        <v>9999</v>
      </c>
      <c r="HL976">
        <v>158.4</v>
      </c>
      <c r="HM976">
        <v>1.86744</v>
      </c>
      <c r="HN976">
        <v>1.86646</v>
      </c>
      <c r="HO976">
        <v>1.86584</v>
      </c>
      <c r="HP976">
        <v>1.86584</v>
      </c>
      <c r="HQ976">
        <v>1.86768</v>
      </c>
      <c r="HR976">
        <v>1.87014</v>
      </c>
      <c r="HS976">
        <v>1.8688</v>
      </c>
      <c r="HT976">
        <v>1.87027</v>
      </c>
      <c r="HU976">
        <v>0</v>
      </c>
      <c r="HV976">
        <v>0</v>
      </c>
      <c r="HW976">
        <v>0</v>
      </c>
      <c r="HX976">
        <v>0</v>
      </c>
      <c r="HY976" t="s">
        <v>421</v>
      </c>
      <c r="HZ976" t="s">
        <v>422</v>
      </c>
      <c r="IA976" t="s">
        <v>423</v>
      </c>
      <c r="IB976" t="s">
        <v>423</v>
      </c>
      <c r="IC976" t="s">
        <v>423</v>
      </c>
      <c r="ID976" t="s">
        <v>423</v>
      </c>
      <c r="IE976">
        <v>0</v>
      </c>
      <c r="IF976">
        <v>100</v>
      </c>
      <c r="IG976">
        <v>100</v>
      </c>
      <c r="IH976">
        <v>-5.32</v>
      </c>
      <c r="II976">
        <v>-0.07969999999999999</v>
      </c>
      <c r="IJ976">
        <v>-0.9279119013753974</v>
      </c>
      <c r="IK976">
        <v>-0.003643892653284941</v>
      </c>
      <c r="IL976">
        <v>8.948238347276123E-07</v>
      </c>
      <c r="IM976">
        <v>-2.445980282225029E-10</v>
      </c>
      <c r="IN976">
        <v>-0.1764634167570225</v>
      </c>
      <c r="IO976">
        <v>-0.01042730378795286</v>
      </c>
      <c r="IP976">
        <v>0.00100284695746963</v>
      </c>
      <c r="IQ976">
        <v>-1.701466411570297E-05</v>
      </c>
      <c r="IR976">
        <v>2</v>
      </c>
      <c r="IS976">
        <v>2310</v>
      </c>
      <c r="IT976">
        <v>1</v>
      </c>
      <c r="IU976">
        <v>25</v>
      </c>
      <c r="IV976">
        <v>94.90000000000001</v>
      </c>
      <c r="IW976">
        <v>94.59999999999999</v>
      </c>
      <c r="IX976">
        <v>3.05542</v>
      </c>
      <c r="IY976">
        <v>2.18994</v>
      </c>
      <c r="IZ976">
        <v>1.39771</v>
      </c>
      <c r="JA976">
        <v>2.34863</v>
      </c>
      <c r="JB976">
        <v>1.49536</v>
      </c>
      <c r="JC976">
        <v>2.34619</v>
      </c>
      <c r="JD976">
        <v>36.2224</v>
      </c>
      <c r="JE976">
        <v>24.1663</v>
      </c>
      <c r="JF976">
        <v>18</v>
      </c>
      <c r="JG976">
        <v>502.556</v>
      </c>
      <c r="JH976">
        <v>448.718</v>
      </c>
      <c r="JI976">
        <v>24.9997</v>
      </c>
      <c r="JJ976">
        <v>26.2177</v>
      </c>
      <c r="JK976">
        <v>30.0001</v>
      </c>
      <c r="JL976">
        <v>26.1785</v>
      </c>
      <c r="JM976">
        <v>26.1162</v>
      </c>
      <c r="JN976">
        <v>61.1479</v>
      </c>
      <c r="JO976">
        <v>19.1097</v>
      </c>
      <c r="JP976">
        <v>73.3914</v>
      </c>
      <c r="JQ976">
        <v>25</v>
      </c>
      <c r="JR976">
        <v>1604.27</v>
      </c>
      <c r="JS976">
        <v>22.0956</v>
      </c>
      <c r="JT976">
        <v>100.813</v>
      </c>
      <c r="JU976">
        <v>100.787</v>
      </c>
    </row>
    <row r="977" spans="1:281">
      <c r="A977">
        <v>961</v>
      </c>
      <c r="B977">
        <v>1658955555.5</v>
      </c>
      <c r="C977">
        <v>13917.5</v>
      </c>
      <c r="D977" t="s">
        <v>2360</v>
      </c>
      <c r="E977" t="s">
        <v>2361</v>
      </c>
      <c r="F977">
        <v>5</v>
      </c>
      <c r="G977" t="s">
        <v>2362</v>
      </c>
      <c r="H977" t="s">
        <v>416</v>
      </c>
      <c r="I977">
        <v>1658955547.75</v>
      </c>
      <c r="J977">
        <f>(K977)/1000</f>
        <v>0</v>
      </c>
      <c r="K977">
        <f>IF(CZ977, AN977, AH977)</f>
        <v>0</v>
      </c>
      <c r="L977">
        <f>IF(CZ977, AI977, AG977)</f>
        <v>0</v>
      </c>
      <c r="M977">
        <f>DB977 - IF(AU977&gt;1, L977*CV977*100.0/(AW977*DP977), 0)</f>
        <v>0</v>
      </c>
      <c r="N977">
        <f>((T977-J977/2)*M977-L977)/(T977+J977/2)</f>
        <v>0</v>
      </c>
      <c r="O977">
        <f>N977*(DI977+DJ977)/1000.0</f>
        <v>0</v>
      </c>
      <c r="P977">
        <f>(DB977 - IF(AU977&gt;1, L977*CV977*100.0/(AW977*DP977), 0))*(DI977+DJ977)/1000.0</f>
        <v>0</v>
      </c>
      <c r="Q977">
        <f>2.0/((1/S977-1/R977)+SIGN(S977)*SQRT((1/S977-1/R977)*(1/S977-1/R977) + 4*CW977/((CW977+1)*(CW977+1))*(2*1/S977*1/R977-1/R977*1/R977)))</f>
        <v>0</v>
      </c>
      <c r="R977">
        <f>IF(LEFT(CX977,1)&lt;&gt;"0",IF(LEFT(CX977,1)="1",3.0,CY977),$D$5+$E$5*(DP977*DI977/($K$5*1000))+$F$5*(DP977*DI977/($K$5*1000))*MAX(MIN(CV977,$J$5),$I$5)*MAX(MIN(CV977,$J$5),$I$5)+$G$5*MAX(MIN(CV977,$J$5),$I$5)*(DP977*DI977/($K$5*1000))+$H$5*(DP977*DI977/($K$5*1000))*(DP977*DI977/($K$5*1000)))</f>
        <v>0</v>
      </c>
      <c r="S977">
        <f>J977*(1000-(1000*0.61365*exp(17.502*W977/(240.97+W977))/(DI977+DJ977)+DD977)/2)/(1000*0.61365*exp(17.502*W977/(240.97+W977))/(DI977+DJ977)-DD977)</f>
        <v>0</v>
      </c>
      <c r="T977">
        <f>1/((CW977+1)/(Q977/1.6)+1/(R977/1.37)) + CW977/((CW977+1)/(Q977/1.6) + CW977/(R977/1.37))</f>
        <v>0</v>
      </c>
      <c r="U977">
        <f>(CR977*CU977)</f>
        <v>0</v>
      </c>
      <c r="V977">
        <f>(DK977+(U977+2*0.95*5.67E-8*(((DK977+$B$7)+273)^4-(DK977+273)^4)-44100*J977)/(1.84*29.3*R977+8*0.95*5.67E-8*(DK977+273)^3))</f>
        <v>0</v>
      </c>
      <c r="W977">
        <f>($C$7*DL977+$D$7*DM977+$E$7*V977)</f>
        <v>0</v>
      </c>
      <c r="X977">
        <f>0.61365*exp(17.502*W977/(240.97+W977))</f>
        <v>0</v>
      </c>
      <c r="Y977">
        <f>(Z977/AA977*100)</f>
        <v>0</v>
      </c>
      <c r="Z977">
        <f>DD977*(DI977+DJ977)/1000</f>
        <v>0</v>
      </c>
      <c r="AA977">
        <f>0.61365*exp(17.502*DK977/(240.97+DK977))</f>
        <v>0</v>
      </c>
      <c r="AB977">
        <f>(X977-DD977*(DI977+DJ977)/1000)</f>
        <v>0</v>
      </c>
      <c r="AC977">
        <f>(-J977*44100)</f>
        <v>0</v>
      </c>
      <c r="AD977">
        <f>2*29.3*R977*0.92*(DK977-W977)</f>
        <v>0</v>
      </c>
      <c r="AE977">
        <f>2*0.95*5.67E-8*(((DK977+$B$7)+273)^4-(W977+273)^4)</f>
        <v>0</v>
      </c>
      <c r="AF977">
        <f>U977+AE977+AC977+AD977</f>
        <v>0</v>
      </c>
      <c r="AG977">
        <f>DH977*AU977*(DC977-DB977*(1000-AU977*DE977)/(1000-AU977*DD977))/(100*CV977)</f>
        <v>0</v>
      </c>
      <c r="AH977">
        <f>1000*DH977*AU977*(DD977-DE977)/(100*CV977*(1000-AU977*DD977))</f>
        <v>0</v>
      </c>
      <c r="AI977">
        <f>(AJ977 - AK977 - DI977*1E3/(8.314*(DK977+273.15)) * AM977/DH977 * AL977) * DH977/(100*CV977) * (1000 - DE977)/1000</f>
        <v>0</v>
      </c>
      <c r="AJ977">
        <v>429.8842364107762</v>
      </c>
      <c r="AK977">
        <v>428.2074545454545</v>
      </c>
      <c r="AL977">
        <v>-5.172445824384907E-06</v>
      </c>
      <c r="AM977">
        <v>65.30461223634106</v>
      </c>
      <c r="AN977">
        <f>(AP977 - AO977 + DI977*1E3/(8.314*(DK977+273.15)) * AR977/DH977 * AQ977) * DH977/(100*CV977) * 1000/(1000 - AP977)</f>
        <v>0</v>
      </c>
      <c r="AO977">
        <v>23.07120018961038</v>
      </c>
      <c r="AP977">
        <v>23.84271939393939</v>
      </c>
      <c r="AQ977">
        <v>-2.844047564330416E-05</v>
      </c>
      <c r="AR977">
        <v>84.88148808453307</v>
      </c>
      <c r="AS977">
        <v>22</v>
      </c>
      <c r="AT977">
        <v>4</v>
      </c>
      <c r="AU977">
        <f>IF(AS977*$H$13&gt;=AW977,1.0,(AW977/(AW977-AS977*$H$13)))</f>
        <v>0</v>
      </c>
      <c r="AV977">
        <f>(AU977-1)*100</f>
        <v>0</v>
      </c>
      <c r="AW977">
        <f>MAX(0,($B$13+$C$13*DP977)/(1+$D$13*DP977)*DI977/(DK977+273)*$E$13)</f>
        <v>0</v>
      </c>
      <c r="AX977" t="s">
        <v>417</v>
      </c>
      <c r="AY977" t="s">
        <v>417</v>
      </c>
      <c r="AZ977">
        <v>0</v>
      </c>
      <c r="BA977">
        <v>0</v>
      </c>
      <c r="BB977">
        <f>1-AZ977/BA977</f>
        <v>0</v>
      </c>
      <c r="BC977">
        <v>0</v>
      </c>
      <c r="BD977" t="s">
        <v>417</v>
      </c>
      <c r="BE977" t="s">
        <v>417</v>
      </c>
      <c r="BF977">
        <v>0</v>
      </c>
      <c r="BG977">
        <v>0</v>
      </c>
      <c r="BH977">
        <f>1-BF977/BG977</f>
        <v>0</v>
      </c>
      <c r="BI977">
        <v>0.5</v>
      </c>
      <c r="BJ977">
        <f>CS977</f>
        <v>0</v>
      </c>
      <c r="BK977">
        <f>L977</f>
        <v>0</v>
      </c>
      <c r="BL977">
        <f>BH977*BI977*BJ977</f>
        <v>0</v>
      </c>
      <c r="BM977">
        <f>(BK977-BC977)/BJ977</f>
        <v>0</v>
      </c>
      <c r="BN977">
        <f>(BA977-BG977)/BG977</f>
        <v>0</v>
      </c>
      <c r="BO977">
        <f>AZ977/(BB977+AZ977/BG977)</f>
        <v>0</v>
      </c>
      <c r="BP977" t="s">
        <v>417</v>
      </c>
      <c r="BQ977">
        <v>0</v>
      </c>
      <c r="BR977">
        <f>IF(BQ977&lt;&gt;0, BQ977, BO977)</f>
        <v>0</v>
      </c>
      <c r="BS977">
        <f>1-BR977/BG977</f>
        <v>0</v>
      </c>
      <c r="BT977">
        <f>(BG977-BF977)/(BG977-BR977)</f>
        <v>0</v>
      </c>
      <c r="BU977">
        <f>(BA977-BG977)/(BA977-BR977)</f>
        <v>0</v>
      </c>
      <c r="BV977">
        <f>(BG977-BF977)/(BG977-AZ977)</f>
        <v>0</v>
      </c>
      <c r="BW977">
        <f>(BA977-BG977)/(BA977-AZ977)</f>
        <v>0</v>
      </c>
      <c r="BX977">
        <f>(BT977*BR977/BF977)</f>
        <v>0</v>
      </c>
      <c r="BY977">
        <f>(1-BX977)</f>
        <v>0</v>
      </c>
      <c r="BZ977">
        <v>1394</v>
      </c>
      <c r="CA977">
        <v>300</v>
      </c>
      <c r="CB977">
        <v>300</v>
      </c>
      <c r="CC977">
        <v>300</v>
      </c>
      <c r="CD977">
        <v>10389.3</v>
      </c>
      <c r="CE977">
        <v>1221.96</v>
      </c>
      <c r="CF977">
        <v>-0.00688733</v>
      </c>
      <c r="CG977">
        <v>0.34</v>
      </c>
      <c r="CH977" t="s">
        <v>417</v>
      </c>
      <c r="CI977" t="s">
        <v>417</v>
      </c>
      <c r="CJ977" t="s">
        <v>417</v>
      </c>
      <c r="CK977" t="s">
        <v>417</v>
      </c>
      <c r="CL977" t="s">
        <v>417</v>
      </c>
      <c r="CM977" t="s">
        <v>417</v>
      </c>
      <c r="CN977" t="s">
        <v>417</v>
      </c>
      <c r="CO977" t="s">
        <v>417</v>
      </c>
      <c r="CP977" t="s">
        <v>417</v>
      </c>
      <c r="CQ977" t="s">
        <v>417</v>
      </c>
      <c r="CR977">
        <f>$B$11*DQ977+$C$11*DR977+$F$11*EC977*(1-EF977)</f>
        <v>0</v>
      </c>
      <c r="CS977">
        <f>CR977*CT977</f>
        <v>0</v>
      </c>
      <c r="CT977">
        <f>($B$11*$D$9+$C$11*$D$9+$F$11*((EP977+EH977)/MAX(EP977+EH977+EQ977, 0.1)*$I$9+EQ977/MAX(EP977+EH977+EQ977, 0.1)*$J$9))/($B$11+$C$11+$F$11)</f>
        <v>0</v>
      </c>
      <c r="CU977">
        <f>($B$11*$K$9+$C$11*$K$9+$F$11*((EP977+EH977)/MAX(EP977+EH977+EQ977, 0.1)*$P$9+EQ977/MAX(EP977+EH977+EQ977, 0.1)*$Q$9))/($B$11+$C$11+$F$11)</f>
        <v>0</v>
      </c>
      <c r="CV977">
        <v>6</v>
      </c>
      <c r="CW977">
        <v>0.5</v>
      </c>
      <c r="CX977" t="s">
        <v>418</v>
      </c>
      <c r="CY977">
        <v>2</v>
      </c>
      <c r="CZ977" t="b">
        <v>1</v>
      </c>
      <c r="DA977">
        <v>1658955547.75</v>
      </c>
      <c r="DB977">
        <v>417.9984000000001</v>
      </c>
      <c r="DC977">
        <v>419.9869666666667</v>
      </c>
      <c r="DD977">
        <v>23.84843333333333</v>
      </c>
      <c r="DE977">
        <v>23.07456333333333</v>
      </c>
      <c r="DF977">
        <v>420.318</v>
      </c>
      <c r="DG977">
        <v>23.93327333333333</v>
      </c>
      <c r="DH977">
        <v>500.0497333333333</v>
      </c>
      <c r="DI977">
        <v>90.32085999999998</v>
      </c>
      <c r="DJ977">
        <v>0.09999079333333333</v>
      </c>
      <c r="DK977">
        <v>27.31597666666666</v>
      </c>
      <c r="DL977">
        <v>27.37954666666667</v>
      </c>
      <c r="DM977">
        <v>999.9000000000002</v>
      </c>
      <c r="DN977">
        <v>0</v>
      </c>
      <c r="DO977">
        <v>0</v>
      </c>
      <c r="DP977">
        <v>9994.815999999999</v>
      </c>
      <c r="DQ977">
        <v>0</v>
      </c>
      <c r="DR977">
        <v>9.330450000000003</v>
      </c>
      <c r="DS977">
        <v>-1.988577</v>
      </c>
      <c r="DT977">
        <v>428.2105</v>
      </c>
      <c r="DU977">
        <v>429.9068666666666</v>
      </c>
      <c r="DV977">
        <v>0.7738591</v>
      </c>
      <c r="DW977">
        <v>419.9869666666667</v>
      </c>
      <c r="DX977">
        <v>23.07456333333333</v>
      </c>
      <c r="DY977">
        <v>2.15401</v>
      </c>
      <c r="DZ977">
        <v>2.084116</v>
      </c>
      <c r="EA977">
        <v>18.62430666666667</v>
      </c>
      <c r="EB977">
        <v>18.09829</v>
      </c>
      <c r="EC977">
        <v>1999.995</v>
      </c>
      <c r="ED977">
        <v>0.9800030999999999</v>
      </c>
      <c r="EE977">
        <v>0.01999659666666666</v>
      </c>
      <c r="EF977">
        <v>0</v>
      </c>
      <c r="EG977">
        <v>325.3768333333334</v>
      </c>
      <c r="EH977">
        <v>5.000969999999999</v>
      </c>
      <c r="EI977">
        <v>6483.723</v>
      </c>
      <c r="EJ977">
        <v>16707.56</v>
      </c>
      <c r="EK977">
        <v>38.89153333333332</v>
      </c>
      <c r="EL977">
        <v>39.625</v>
      </c>
      <c r="EM977">
        <v>38.93699999999999</v>
      </c>
      <c r="EN977">
        <v>39.18699999999999</v>
      </c>
      <c r="EO977">
        <v>39.5124</v>
      </c>
      <c r="EP977">
        <v>1955.103666666667</v>
      </c>
      <c r="EQ977">
        <v>39.89033333333335</v>
      </c>
      <c r="ER977">
        <v>0</v>
      </c>
      <c r="ES977">
        <v>6349.799999952316</v>
      </c>
      <c r="ET977">
        <v>0</v>
      </c>
      <c r="EU977">
        <v>325.3272692307693</v>
      </c>
      <c r="EV977">
        <v>-2.970974346793667</v>
      </c>
      <c r="EW977">
        <v>-70.33504263385595</v>
      </c>
      <c r="EX977">
        <v>6483.161538461538</v>
      </c>
      <c r="EY977">
        <v>15</v>
      </c>
      <c r="EZ977">
        <v>1658949246.1</v>
      </c>
      <c r="FA977" t="s">
        <v>1397</v>
      </c>
      <c r="FB977">
        <v>1658949228.6</v>
      </c>
      <c r="FC977">
        <v>1658949246.1</v>
      </c>
      <c r="FD977">
        <v>1</v>
      </c>
      <c r="FE977">
        <v>1.075</v>
      </c>
      <c r="FF977">
        <v>0.018</v>
      </c>
      <c r="FG977">
        <v>-2.327</v>
      </c>
      <c r="FH977">
        <v>-0.178</v>
      </c>
      <c r="FI977">
        <v>420</v>
      </c>
      <c r="FJ977">
        <v>13</v>
      </c>
      <c r="FK977">
        <v>0.09</v>
      </c>
      <c r="FL977">
        <v>0.02</v>
      </c>
      <c r="FM977">
        <v>-1.996086</v>
      </c>
      <c r="FN977">
        <v>0.1364269418386542</v>
      </c>
      <c r="FO977">
        <v>0.03201496086207195</v>
      </c>
      <c r="FP977">
        <v>1</v>
      </c>
      <c r="FQ977">
        <v>325.5005588235294</v>
      </c>
      <c r="FR977">
        <v>-3.534194031278461</v>
      </c>
      <c r="FS977">
        <v>0.4066941466172538</v>
      </c>
      <c r="FT977">
        <v>0</v>
      </c>
      <c r="FU977">
        <v>0.7732144999999999</v>
      </c>
      <c r="FV977">
        <v>0.00949143714821649</v>
      </c>
      <c r="FW977">
        <v>0.001381648616689492</v>
      </c>
      <c r="FX977">
        <v>1</v>
      </c>
      <c r="FY977">
        <v>2</v>
      </c>
      <c r="FZ977">
        <v>3</v>
      </c>
      <c r="GA977" t="s">
        <v>420</v>
      </c>
      <c r="GB977">
        <v>2.98338</v>
      </c>
      <c r="GC977">
        <v>2.71576</v>
      </c>
      <c r="GD977">
        <v>0.0944485</v>
      </c>
      <c r="GE977">
        <v>0.093497</v>
      </c>
      <c r="GF977">
        <v>0.106942</v>
      </c>
      <c r="GG977">
        <v>0.102524</v>
      </c>
      <c r="GH977">
        <v>28722.7</v>
      </c>
      <c r="GI977">
        <v>28860.6</v>
      </c>
      <c r="GJ977">
        <v>29477.4</v>
      </c>
      <c r="GK977">
        <v>29442.6</v>
      </c>
      <c r="GL977">
        <v>34866.3</v>
      </c>
      <c r="GM977">
        <v>35121.1</v>
      </c>
      <c r="GN977">
        <v>41519</v>
      </c>
      <c r="GO977">
        <v>41959.1</v>
      </c>
      <c r="GP977">
        <v>1.90447</v>
      </c>
      <c r="GQ977">
        <v>1.9222</v>
      </c>
      <c r="GR977">
        <v>0.105623</v>
      </c>
      <c r="GS977">
        <v>0</v>
      </c>
      <c r="GT977">
        <v>25.6589</v>
      </c>
      <c r="GU977">
        <v>999.9</v>
      </c>
      <c r="GV977">
        <v>53</v>
      </c>
      <c r="GW977">
        <v>31.4</v>
      </c>
      <c r="GX977">
        <v>27.0831</v>
      </c>
      <c r="GY977">
        <v>62.6938</v>
      </c>
      <c r="GZ977">
        <v>33.0809</v>
      </c>
      <c r="HA977">
        <v>1</v>
      </c>
      <c r="HB977">
        <v>-0.0906936</v>
      </c>
      <c r="HC977">
        <v>0.288415</v>
      </c>
      <c r="HD977">
        <v>20.3339</v>
      </c>
      <c r="HE977">
        <v>5.22178</v>
      </c>
      <c r="HF977">
        <v>12.0099</v>
      </c>
      <c r="HG977">
        <v>4.9902</v>
      </c>
      <c r="HH977">
        <v>3.28933</v>
      </c>
      <c r="HI977">
        <v>9999</v>
      </c>
      <c r="HJ977">
        <v>9999</v>
      </c>
      <c r="HK977">
        <v>9999</v>
      </c>
      <c r="HL977">
        <v>158.6</v>
      </c>
      <c r="HM977">
        <v>1.86738</v>
      </c>
      <c r="HN977">
        <v>1.86646</v>
      </c>
      <c r="HO977">
        <v>1.86585</v>
      </c>
      <c r="HP977">
        <v>1.86583</v>
      </c>
      <c r="HQ977">
        <v>1.86767</v>
      </c>
      <c r="HR977">
        <v>1.87012</v>
      </c>
      <c r="HS977">
        <v>1.86875</v>
      </c>
      <c r="HT977">
        <v>1.87025</v>
      </c>
      <c r="HU977">
        <v>0</v>
      </c>
      <c r="HV977">
        <v>0</v>
      </c>
      <c r="HW977">
        <v>0</v>
      </c>
      <c r="HX977">
        <v>0</v>
      </c>
      <c r="HY977" t="s">
        <v>421</v>
      </c>
      <c r="HZ977" t="s">
        <v>422</v>
      </c>
      <c r="IA977" t="s">
        <v>423</v>
      </c>
      <c r="IB977" t="s">
        <v>423</v>
      </c>
      <c r="IC977" t="s">
        <v>423</v>
      </c>
      <c r="ID977" t="s">
        <v>423</v>
      </c>
      <c r="IE977">
        <v>0</v>
      </c>
      <c r="IF977">
        <v>100</v>
      </c>
      <c r="IG977">
        <v>100</v>
      </c>
      <c r="IH977">
        <v>-2.319</v>
      </c>
      <c r="II977">
        <v>-0.0849</v>
      </c>
      <c r="IJ977">
        <v>-0.9279119013753974</v>
      </c>
      <c r="IK977">
        <v>-0.003643892653284941</v>
      </c>
      <c r="IL977">
        <v>8.948238347276123E-07</v>
      </c>
      <c r="IM977">
        <v>-2.445980282225029E-10</v>
      </c>
      <c r="IN977">
        <v>-0.1764634167570225</v>
      </c>
      <c r="IO977">
        <v>-0.01042730378795286</v>
      </c>
      <c r="IP977">
        <v>0.00100284695746963</v>
      </c>
      <c r="IQ977">
        <v>-1.701466411570297E-05</v>
      </c>
      <c r="IR977">
        <v>2</v>
      </c>
      <c r="IS977">
        <v>2310</v>
      </c>
      <c r="IT977">
        <v>1</v>
      </c>
      <c r="IU977">
        <v>25</v>
      </c>
      <c r="IV977">
        <v>105.4</v>
      </c>
      <c r="IW977">
        <v>105.2</v>
      </c>
      <c r="IX977">
        <v>1.05347</v>
      </c>
      <c r="IY977">
        <v>2.21924</v>
      </c>
      <c r="IZ977">
        <v>1.39648</v>
      </c>
      <c r="JA977">
        <v>2.35352</v>
      </c>
      <c r="JB977">
        <v>1.49536</v>
      </c>
      <c r="JC977">
        <v>2.31567</v>
      </c>
      <c r="JD977">
        <v>36.152</v>
      </c>
      <c r="JE977">
        <v>24.1663</v>
      </c>
      <c r="JF977">
        <v>18</v>
      </c>
      <c r="JG977">
        <v>483.01</v>
      </c>
      <c r="JH977">
        <v>449.732</v>
      </c>
      <c r="JI977">
        <v>24.9994</v>
      </c>
      <c r="JJ977">
        <v>26.2576</v>
      </c>
      <c r="JK977">
        <v>30</v>
      </c>
      <c r="JL977">
        <v>26.2267</v>
      </c>
      <c r="JM977">
        <v>26.1643</v>
      </c>
      <c r="JN977">
        <v>21.0961</v>
      </c>
      <c r="JO977">
        <v>20.6895</v>
      </c>
      <c r="JP977">
        <v>85.5145</v>
      </c>
      <c r="JQ977">
        <v>25</v>
      </c>
      <c r="JR977">
        <v>413.314</v>
      </c>
      <c r="JS977">
        <v>23.0299</v>
      </c>
      <c r="JT977">
        <v>100.8</v>
      </c>
      <c r="JU977">
        <v>100.769</v>
      </c>
    </row>
    <row r="978" spans="1:281">
      <c r="A978">
        <v>962</v>
      </c>
      <c r="B978">
        <v>1658955560.5</v>
      </c>
      <c r="C978">
        <v>13922.5</v>
      </c>
      <c r="D978" t="s">
        <v>2363</v>
      </c>
      <c r="E978" t="s">
        <v>2364</v>
      </c>
      <c r="F978">
        <v>5</v>
      </c>
      <c r="G978" t="s">
        <v>2362</v>
      </c>
      <c r="H978" t="s">
        <v>416</v>
      </c>
      <c r="I978">
        <v>1658955552.655172</v>
      </c>
      <c r="J978">
        <f>(K978)/1000</f>
        <v>0</v>
      </c>
      <c r="K978">
        <f>IF(CZ978, AN978, AH978)</f>
        <v>0</v>
      </c>
      <c r="L978">
        <f>IF(CZ978, AI978, AG978)</f>
        <v>0</v>
      </c>
      <c r="M978">
        <f>DB978 - IF(AU978&gt;1, L978*CV978*100.0/(AW978*DP978), 0)</f>
        <v>0</v>
      </c>
      <c r="N978">
        <f>((T978-J978/2)*M978-L978)/(T978+J978/2)</f>
        <v>0</v>
      </c>
      <c r="O978">
        <f>N978*(DI978+DJ978)/1000.0</f>
        <v>0</v>
      </c>
      <c r="P978">
        <f>(DB978 - IF(AU978&gt;1, L978*CV978*100.0/(AW978*DP978), 0))*(DI978+DJ978)/1000.0</f>
        <v>0</v>
      </c>
      <c r="Q978">
        <f>2.0/((1/S978-1/R978)+SIGN(S978)*SQRT((1/S978-1/R978)*(1/S978-1/R978) + 4*CW978/((CW978+1)*(CW978+1))*(2*1/S978*1/R978-1/R978*1/R978)))</f>
        <v>0</v>
      </c>
      <c r="R978">
        <f>IF(LEFT(CX978,1)&lt;&gt;"0",IF(LEFT(CX978,1)="1",3.0,CY978),$D$5+$E$5*(DP978*DI978/($K$5*1000))+$F$5*(DP978*DI978/($K$5*1000))*MAX(MIN(CV978,$J$5),$I$5)*MAX(MIN(CV978,$J$5),$I$5)+$G$5*MAX(MIN(CV978,$J$5),$I$5)*(DP978*DI978/($K$5*1000))+$H$5*(DP978*DI978/($K$5*1000))*(DP978*DI978/($K$5*1000)))</f>
        <v>0</v>
      </c>
      <c r="S978">
        <f>J978*(1000-(1000*0.61365*exp(17.502*W978/(240.97+W978))/(DI978+DJ978)+DD978)/2)/(1000*0.61365*exp(17.502*W978/(240.97+W978))/(DI978+DJ978)-DD978)</f>
        <v>0</v>
      </c>
      <c r="T978">
        <f>1/((CW978+1)/(Q978/1.6)+1/(R978/1.37)) + CW978/((CW978+1)/(Q978/1.6) + CW978/(R978/1.37))</f>
        <v>0</v>
      </c>
      <c r="U978">
        <f>(CR978*CU978)</f>
        <v>0</v>
      </c>
      <c r="V978">
        <f>(DK978+(U978+2*0.95*5.67E-8*(((DK978+$B$7)+273)^4-(DK978+273)^4)-44100*J978)/(1.84*29.3*R978+8*0.95*5.67E-8*(DK978+273)^3))</f>
        <v>0</v>
      </c>
      <c r="W978">
        <f>($C$7*DL978+$D$7*DM978+$E$7*V978)</f>
        <v>0</v>
      </c>
      <c r="X978">
        <f>0.61365*exp(17.502*W978/(240.97+W978))</f>
        <v>0</v>
      </c>
      <c r="Y978">
        <f>(Z978/AA978*100)</f>
        <v>0</v>
      </c>
      <c r="Z978">
        <f>DD978*(DI978+DJ978)/1000</f>
        <v>0</v>
      </c>
      <c r="AA978">
        <f>0.61365*exp(17.502*DK978/(240.97+DK978))</f>
        <v>0</v>
      </c>
      <c r="AB978">
        <f>(X978-DD978*(DI978+DJ978)/1000)</f>
        <v>0</v>
      </c>
      <c r="AC978">
        <f>(-J978*44100)</f>
        <v>0</v>
      </c>
      <c r="AD978">
        <f>2*29.3*R978*0.92*(DK978-W978)</f>
        <v>0</v>
      </c>
      <c r="AE978">
        <f>2*0.95*5.67E-8*(((DK978+$B$7)+273)^4-(W978+273)^4)</f>
        <v>0</v>
      </c>
      <c r="AF978">
        <f>U978+AE978+AC978+AD978</f>
        <v>0</v>
      </c>
      <c r="AG978">
        <f>DH978*AU978*(DC978-DB978*(1000-AU978*DE978)/(1000-AU978*DD978))/(100*CV978)</f>
        <v>0</v>
      </c>
      <c r="AH978">
        <f>1000*DH978*AU978*(DD978-DE978)/(100*CV978*(1000-AU978*DD978))</f>
        <v>0</v>
      </c>
      <c r="AI978">
        <f>(AJ978 - AK978 - DI978*1E3/(8.314*(DK978+273.15)) * AM978/DH978 * AL978) * DH978/(100*CV978) * (1000 - DE978)/1000</f>
        <v>0</v>
      </c>
      <c r="AJ978">
        <v>429.8871468649407</v>
      </c>
      <c r="AK978">
        <v>428.0765333333332</v>
      </c>
      <c r="AL978">
        <v>-0.03099882756321484</v>
      </c>
      <c r="AM978">
        <v>65.30461223634106</v>
      </c>
      <c r="AN978">
        <f>(AP978 - AO978 + DI978*1E3/(8.314*(DK978+273.15)) * AR978/DH978 * AQ978) * DH978/(100*CV978) * 1000/(1000 - AP978)</f>
        <v>0</v>
      </c>
      <c r="AO978">
        <v>23.06814719016977</v>
      </c>
      <c r="AP978">
        <v>23.83429272727273</v>
      </c>
      <c r="AQ978">
        <v>-6.194682713803673E-05</v>
      </c>
      <c r="AR978">
        <v>84.88148808453307</v>
      </c>
      <c r="AS978">
        <v>22</v>
      </c>
      <c r="AT978">
        <v>4</v>
      </c>
      <c r="AU978">
        <f>IF(AS978*$H$13&gt;=AW978,1.0,(AW978/(AW978-AS978*$H$13)))</f>
        <v>0</v>
      </c>
      <c r="AV978">
        <f>(AU978-1)*100</f>
        <v>0</v>
      </c>
      <c r="AW978">
        <f>MAX(0,($B$13+$C$13*DP978)/(1+$D$13*DP978)*DI978/(DK978+273)*$E$13)</f>
        <v>0</v>
      </c>
      <c r="AX978" t="s">
        <v>417</v>
      </c>
      <c r="AY978" t="s">
        <v>417</v>
      </c>
      <c r="AZ978">
        <v>0</v>
      </c>
      <c r="BA978">
        <v>0</v>
      </c>
      <c r="BB978">
        <f>1-AZ978/BA978</f>
        <v>0</v>
      </c>
      <c r="BC978">
        <v>0</v>
      </c>
      <c r="BD978" t="s">
        <v>417</v>
      </c>
      <c r="BE978" t="s">
        <v>417</v>
      </c>
      <c r="BF978">
        <v>0</v>
      </c>
      <c r="BG978">
        <v>0</v>
      </c>
      <c r="BH978">
        <f>1-BF978/BG978</f>
        <v>0</v>
      </c>
      <c r="BI978">
        <v>0.5</v>
      </c>
      <c r="BJ978">
        <f>CS978</f>
        <v>0</v>
      </c>
      <c r="BK978">
        <f>L978</f>
        <v>0</v>
      </c>
      <c r="BL978">
        <f>BH978*BI978*BJ978</f>
        <v>0</v>
      </c>
      <c r="BM978">
        <f>(BK978-BC978)/BJ978</f>
        <v>0</v>
      </c>
      <c r="BN978">
        <f>(BA978-BG978)/BG978</f>
        <v>0</v>
      </c>
      <c r="BO978">
        <f>AZ978/(BB978+AZ978/BG978)</f>
        <v>0</v>
      </c>
      <c r="BP978" t="s">
        <v>417</v>
      </c>
      <c r="BQ978">
        <v>0</v>
      </c>
      <c r="BR978">
        <f>IF(BQ978&lt;&gt;0, BQ978, BO978)</f>
        <v>0</v>
      </c>
      <c r="BS978">
        <f>1-BR978/BG978</f>
        <v>0</v>
      </c>
      <c r="BT978">
        <f>(BG978-BF978)/(BG978-BR978)</f>
        <v>0</v>
      </c>
      <c r="BU978">
        <f>(BA978-BG978)/(BA978-BR978)</f>
        <v>0</v>
      </c>
      <c r="BV978">
        <f>(BG978-BF978)/(BG978-AZ978)</f>
        <v>0</v>
      </c>
      <c r="BW978">
        <f>(BA978-BG978)/(BA978-AZ978)</f>
        <v>0</v>
      </c>
      <c r="BX978">
        <f>(BT978*BR978/BF978)</f>
        <v>0</v>
      </c>
      <c r="BY978">
        <f>(1-BX978)</f>
        <v>0</v>
      </c>
      <c r="BZ978">
        <v>1394</v>
      </c>
      <c r="CA978">
        <v>300</v>
      </c>
      <c r="CB978">
        <v>300</v>
      </c>
      <c r="CC978">
        <v>300</v>
      </c>
      <c r="CD978">
        <v>10389.3</v>
      </c>
      <c r="CE978">
        <v>1221.96</v>
      </c>
      <c r="CF978">
        <v>-0.00688733</v>
      </c>
      <c r="CG978">
        <v>0.34</v>
      </c>
      <c r="CH978" t="s">
        <v>417</v>
      </c>
      <c r="CI978" t="s">
        <v>417</v>
      </c>
      <c r="CJ978" t="s">
        <v>417</v>
      </c>
      <c r="CK978" t="s">
        <v>417</v>
      </c>
      <c r="CL978" t="s">
        <v>417</v>
      </c>
      <c r="CM978" t="s">
        <v>417</v>
      </c>
      <c r="CN978" t="s">
        <v>417</v>
      </c>
      <c r="CO978" t="s">
        <v>417</v>
      </c>
      <c r="CP978" t="s">
        <v>417</v>
      </c>
      <c r="CQ978" t="s">
        <v>417</v>
      </c>
      <c r="CR978">
        <f>$B$11*DQ978+$C$11*DR978+$F$11*EC978*(1-EF978)</f>
        <v>0</v>
      </c>
      <c r="CS978">
        <f>CR978*CT978</f>
        <v>0</v>
      </c>
      <c r="CT978">
        <f>($B$11*$D$9+$C$11*$D$9+$F$11*((EP978+EH978)/MAX(EP978+EH978+EQ978, 0.1)*$I$9+EQ978/MAX(EP978+EH978+EQ978, 0.1)*$J$9))/($B$11+$C$11+$F$11)</f>
        <v>0</v>
      </c>
      <c r="CU978">
        <f>($B$11*$K$9+$C$11*$K$9+$F$11*((EP978+EH978)/MAX(EP978+EH978+EQ978, 0.1)*$P$9+EQ978/MAX(EP978+EH978+EQ978, 0.1)*$Q$9))/($B$11+$C$11+$F$11)</f>
        <v>0</v>
      </c>
      <c r="CV978">
        <v>6</v>
      </c>
      <c r="CW978">
        <v>0.5</v>
      </c>
      <c r="CX978" t="s">
        <v>418</v>
      </c>
      <c r="CY978">
        <v>2</v>
      </c>
      <c r="CZ978" t="b">
        <v>1</v>
      </c>
      <c r="DA978">
        <v>1658955552.655172</v>
      </c>
      <c r="DB978">
        <v>417.9810689655172</v>
      </c>
      <c r="DC978">
        <v>419.8435862068965</v>
      </c>
      <c r="DD978">
        <v>23.84374482758621</v>
      </c>
      <c r="DE978">
        <v>23.07157586206897</v>
      </c>
      <c r="DF978">
        <v>420.300551724138</v>
      </c>
      <c r="DG978">
        <v>23.92862068965517</v>
      </c>
      <c r="DH978">
        <v>500.0174827586208</v>
      </c>
      <c r="DI978">
        <v>90.31981379310345</v>
      </c>
      <c r="DJ978">
        <v>0.09988979655172414</v>
      </c>
      <c r="DK978">
        <v>27.31642068965517</v>
      </c>
      <c r="DL978">
        <v>27.37928965517242</v>
      </c>
      <c r="DM978">
        <v>999.9000000000002</v>
      </c>
      <c r="DN978">
        <v>0</v>
      </c>
      <c r="DO978">
        <v>0</v>
      </c>
      <c r="DP978">
        <v>10000.24206896552</v>
      </c>
      <c r="DQ978">
        <v>0</v>
      </c>
      <c r="DR978">
        <v>9.330450000000003</v>
      </c>
      <c r="DS978">
        <v>-1.862592103448276</v>
      </c>
      <c r="DT978">
        <v>428.1905862068966</v>
      </c>
      <c r="DU978">
        <v>429.7587931034482</v>
      </c>
      <c r="DV978">
        <v>0.7721544482758619</v>
      </c>
      <c r="DW978">
        <v>419.8435862068965</v>
      </c>
      <c r="DX978">
        <v>23.07157586206897</v>
      </c>
      <c r="DY978">
        <v>2.153562068965517</v>
      </c>
      <c r="DZ978">
        <v>2.083821724137931</v>
      </c>
      <c r="EA978">
        <v>18.62098620689655</v>
      </c>
      <c r="EB978">
        <v>18.09604137931035</v>
      </c>
      <c r="EC978">
        <v>2000.00275862069</v>
      </c>
      <c r="ED978">
        <v>0.9800033103448275</v>
      </c>
      <c r="EE978">
        <v>0.01999637931034482</v>
      </c>
      <c r="EF978">
        <v>0</v>
      </c>
      <c r="EG978">
        <v>325.1016206896552</v>
      </c>
      <c r="EH978">
        <v>5.000969999999999</v>
      </c>
      <c r="EI978">
        <v>6478.14620689655</v>
      </c>
      <c r="EJ978">
        <v>16707.61379310345</v>
      </c>
      <c r="EK978">
        <v>38.90706896551723</v>
      </c>
      <c r="EL978">
        <v>39.625</v>
      </c>
      <c r="EM978">
        <v>38.93699999999999</v>
      </c>
      <c r="EN978">
        <v>39.20220689655172</v>
      </c>
      <c r="EO978">
        <v>39.51924137931034</v>
      </c>
      <c r="EP978">
        <v>1955.112068965517</v>
      </c>
      <c r="EQ978">
        <v>39.89068965517243</v>
      </c>
      <c r="ER978">
        <v>0</v>
      </c>
      <c r="ES978">
        <v>6354.599999904633</v>
      </c>
      <c r="ET978">
        <v>0</v>
      </c>
      <c r="EU978">
        <v>325.0590769230769</v>
      </c>
      <c r="EV978">
        <v>-2.389811950229966</v>
      </c>
      <c r="EW978">
        <v>-67.70598294188518</v>
      </c>
      <c r="EX978">
        <v>6477.709230769231</v>
      </c>
      <c r="EY978">
        <v>15</v>
      </c>
      <c r="EZ978">
        <v>1658949246.1</v>
      </c>
      <c r="FA978" t="s">
        <v>1397</v>
      </c>
      <c r="FB978">
        <v>1658949228.6</v>
      </c>
      <c r="FC978">
        <v>1658949246.1</v>
      </c>
      <c r="FD978">
        <v>1</v>
      </c>
      <c r="FE978">
        <v>1.075</v>
      </c>
      <c r="FF978">
        <v>0.018</v>
      </c>
      <c r="FG978">
        <v>-2.327</v>
      </c>
      <c r="FH978">
        <v>-0.178</v>
      </c>
      <c r="FI978">
        <v>420</v>
      </c>
      <c r="FJ978">
        <v>13</v>
      </c>
      <c r="FK978">
        <v>0.09</v>
      </c>
      <c r="FL978">
        <v>0.02</v>
      </c>
      <c r="FM978">
        <v>-1.969621</v>
      </c>
      <c r="FN978">
        <v>0.3624272420262602</v>
      </c>
      <c r="FO978">
        <v>0.1128882888035779</v>
      </c>
      <c r="FP978">
        <v>1</v>
      </c>
      <c r="FQ978">
        <v>325.2930294117647</v>
      </c>
      <c r="FR978">
        <v>-3.037998462644036</v>
      </c>
      <c r="FS978">
        <v>0.3737823749735006</v>
      </c>
      <c r="FT978">
        <v>0</v>
      </c>
      <c r="FU978">
        <v>0.7729149749999999</v>
      </c>
      <c r="FV978">
        <v>-0.009471455909943137</v>
      </c>
      <c r="FW978">
        <v>0.001956619821113693</v>
      </c>
      <c r="FX978">
        <v>1</v>
      </c>
      <c r="FY978">
        <v>2</v>
      </c>
      <c r="FZ978">
        <v>3</v>
      </c>
      <c r="GA978" t="s">
        <v>420</v>
      </c>
      <c r="GB978">
        <v>2.98362</v>
      </c>
      <c r="GC978">
        <v>2.71561</v>
      </c>
      <c r="GD978">
        <v>0.0944194</v>
      </c>
      <c r="GE978">
        <v>0.093044</v>
      </c>
      <c r="GF978">
        <v>0.106919</v>
      </c>
      <c r="GG978">
        <v>0.102549</v>
      </c>
      <c r="GH978">
        <v>28722.7</v>
      </c>
      <c r="GI978">
        <v>28875.2</v>
      </c>
      <c r="GJ978">
        <v>29476.4</v>
      </c>
      <c r="GK978">
        <v>29442.7</v>
      </c>
      <c r="GL978">
        <v>34866.2</v>
      </c>
      <c r="GM978">
        <v>35120.1</v>
      </c>
      <c r="GN978">
        <v>41517.9</v>
      </c>
      <c r="GO978">
        <v>41959.2</v>
      </c>
      <c r="GP978">
        <v>1.9043</v>
      </c>
      <c r="GQ978">
        <v>1.92213</v>
      </c>
      <c r="GR978">
        <v>0.105184</v>
      </c>
      <c r="GS978">
        <v>0</v>
      </c>
      <c r="GT978">
        <v>25.662</v>
      </c>
      <c r="GU978">
        <v>999.9</v>
      </c>
      <c r="GV978">
        <v>53.1</v>
      </c>
      <c r="GW978">
        <v>31.4</v>
      </c>
      <c r="GX978">
        <v>27.1355</v>
      </c>
      <c r="GY978">
        <v>62.7638</v>
      </c>
      <c r="GZ978">
        <v>32.9367</v>
      </c>
      <c r="HA978">
        <v>1</v>
      </c>
      <c r="HB978">
        <v>-0.09075709999999999</v>
      </c>
      <c r="HC978">
        <v>0.287437</v>
      </c>
      <c r="HD978">
        <v>20.3332</v>
      </c>
      <c r="HE978">
        <v>5.21699</v>
      </c>
      <c r="HF978">
        <v>12.0099</v>
      </c>
      <c r="HG978">
        <v>4.9893</v>
      </c>
      <c r="HH978">
        <v>3.28845</v>
      </c>
      <c r="HI978">
        <v>9999</v>
      </c>
      <c r="HJ978">
        <v>9999</v>
      </c>
      <c r="HK978">
        <v>9999</v>
      </c>
      <c r="HL978">
        <v>158.6</v>
      </c>
      <c r="HM978">
        <v>1.86737</v>
      </c>
      <c r="HN978">
        <v>1.86646</v>
      </c>
      <c r="HO978">
        <v>1.86584</v>
      </c>
      <c r="HP978">
        <v>1.86584</v>
      </c>
      <c r="HQ978">
        <v>1.86768</v>
      </c>
      <c r="HR978">
        <v>1.87012</v>
      </c>
      <c r="HS978">
        <v>1.86876</v>
      </c>
      <c r="HT978">
        <v>1.87027</v>
      </c>
      <c r="HU978">
        <v>0</v>
      </c>
      <c r="HV978">
        <v>0</v>
      </c>
      <c r="HW978">
        <v>0</v>
      </c>
      <c r="HX978">
        <v>0</v>
      </c>
      <c r="HY978" t="s">
        <v>421</v>
      </c>
      <c r="HZ978" t="s">
        <v>422</v>
      </c>
      <c r="IA978" t="s">
        <v>423</v>
      </c>
      <c r="IB978" t="s">
        <v>423</v>
      </c>
      <c r="IC978" t="s">
        <v>423</v>
      </c>
      <c r="ID978" t="s">
        <v>423</v>
      </c>
      <c r="IE978">
        <v>0</v>
      </c>
      <c r="IF978">
        <v>100</v>
      </c>
      <c r="IG978">
        <v>100</v>
      </c>
      <c r="IH978">
        <v>-2.319</v>
      </c>
      <c r="II978">
        <v>-0.08500000000000001</v>
      </c>
      <c r="IJ978">
        <v>-0.9279119013753974</v>
      </c>
      <c r="IK978">
        <v>-0.003643892653284941</v>
      </c>
      <c r="IL978">
        <v>8.948238347276123E-07</v>
      </c>
      <c r="IM978">
        <v>-2.445980282225029E-10</v>
      </c>
      <c r="IN978">
        <v>-0.1764634167570225</v>
      </c>
      <c r="IO978">
        <v>-0.01042730378795286</v>
      </c>
      <c r="IP978">
        <v>0.00100284695746963</v>
      </c>
      <c r="IQ978">
        <v>-1.701466411570297E-05</v>
      </c>
      <c r="IR978">
        <v>2</v>
      </c>
      <c r="IS978">
        <v>2310</v>
      </c>
      <c r="IT978">
        <v>1</v>
      </c>
      <c r="IU978">
        <v>25</v>
      </c>
      <c r="IV978">
        <v>105.5</v>
      </c>
      <c r="IW978">
        <v>105.2</v>
      </c>
      <c r="IX978">
        <v>1.02661</v>
      </c>
      <c r="IY978">
        <v>2.20581</v>
      </c>
      <c r="IZ978">
        <v>1.39648</v>
      </c>
      <c r="JA978">
        <v>2.35352</v>
      </c>
      <c r="JB978">
        <v>1.49536</v>
      </c>
      <c r="JC978">
        <v>2.38647</v>
      </c>
      <c r="JD978">
        <v>36.1754</v>
      </c>
      <c r="JE978">
        <v>24.1751</v>
      </c>
      <c r="JF978">
        <v>18</v>
      </c>
      <c r="JG978">
        <v>482.885</v>
      </c>
      <c r="JH978">
        <v>449.669</v>
      </c>
      <c r="JI978">
        <v>24.9996</v>
      </c>
      <c r="JJ978">
        <v>26.2576</v>
      </c>
      <c r="JK978">
        <v>30</v>
      </c>
      <c r="JL978">
        <v>26.2247</v>
      </c>
      <c r="JM978">
        <v>26.1621</v>
      </c>
      <c r="JN978">
        <v>20.5645</v>
      </c>
      <c r="JO978">
        <v>20.6895</v>
      </c>
      <c r="JP978">
        <v>85.886</v>
      </c>
      <c r="JQ978">
        <v>25</v>
      </c>
      <c r="JR978">
        <v>399.953</v>
      </c>
      <c r="JS978">
        <v>23.0348</v>
      </c>
      <c r="JT978">
        <v>100.797</v>
      </c>
      <c r="JU978">
        <v>100.769</v>
      </c>
    </row>
    <row r="979" spans="1:281">
      <c r="A979">
        <v>963</v>
      </c>
      <c r="B979">
        <v>1658955565.5</v>
      </c>
      <c r="C979">
        <v>13927.5</v>
      </c>
      <c r="D979" t="s">
        <v>2365</v>
      </c>
      <c r="E979" t="s">
        <v>2366</v>
      </c>
      <c r="F979">
        <v>5</v>
      </c>
      <c r="G979" t="s">
        <v>2362</v>
      </c>
      <c r="H979" t="s">
        <v>416</v>
      </c>
      <c r="I979">
        <v>1658955557.732143</v>
      </c>
      <c r="J979">
        <f>(K979)/1000</f>
        <v>0</v>
      </c>
      <c r="K979">
        <f>IF(CZ979, AN979, AH979)</f>
        <v>0</v>
      </c>
      <c r="L979">
        <f>IF(CZ979, AI979, AG979)</f>
        <v>0</v>
      </c>
      <c r="M979">
        <f>DB979 - IF(AU979&gt;1, L979*CV979*100.0/(AW979*DP979), 0)</f>
        <v>0</v>
      </c>
      <c r="N979">
        <f>((T979-J979/2)*M979-L979)/(T979+J979/2)</f>
        <v>0</v>
      </c>
      <c r="O979">
        <f>N979*(DI979+DJ979)/1000.0</f>
        <v>0</v>
      </c>
      <c r="P979">
        <f>(DB979 - IF(AU979&gt;1, L979*CV979*100.0/(AW979*DP979), 0))*(DI979+DJ979)/1000.0</f>
        <v>0</v>
      </c>
      <c r="Q979">
        <f>2.0/((1/S979-1/R979)+SIGN(S979)*SQRT((1/S979-1/R979)*(1/S979-1/R979) + 4*CW979/((CW979+1)*(CW979+1))*(2*1/S979*1/R979-1/R979*1/R979)))</f>
        <v>0</v>
      </c>
      <c r="R979">
        <f>IF(LEFT(CX979,1)&lt;&gt;"0",IF(LEFT(CX979,1)="1",3.0,CY979),$D$5+$E$5*(DP979*DI979/($K$5*1000))+$F$5*(DP979*DI979/($K$5*1000))*MAX(MIN(CV979,$J$5),$I$5)*MAX(MIN(CV979,$J$5),$I$5)+$G$5*MAX(MIN(CV979,$J$5),$I$5)*(DP979*DI979/($K$5*1000))+$H$5*(DP979*DI979/($K$5*1000))*(DP979*DI979/($K$5*1000)))</f>
        <v>0</v>
      </c>
      <c r="S979">
        <f>J979*(1000-(1000*0.61365*exp(17.502*W979/(240.97+W979))/(DI979+DJ979)+DD979)/2)/(1000*0.61365*exp(17.502*W979/(240.97+W979))/(DI979+DJ979)-DD979)</f>
        <v>0</v>
      </c>
      <c r="T979">
        <f>1/((CW979+1)/(Q979/1.6)+1/(R979/1.37)) + CW979/((CW979+1)/(Q979/1.6) + CW979/(R979/1.37))</f>
        <v>0</v>
      </c>
      <c r="U979">
        <f>(CR979*CU979)</f>
        <v>0</v>
      </c>
      <c r="V979">
        <f>(DK979+(U979+2*0.95*5.67E-8*(((DK979+$B$7)+273)^4-(DK979+273)^4)-44100*J979)/(1.84*29.3*R979+8*0.95*5.67E-8*(DK979+273)^3))</f>
        <v>0</v>
      </c>
      <c r="W979">
        <f>($C$7*DL979+$D$7*DM979+$E$7*V979)</f>
        <v>0</v>
      </c>
      <c r="X979">
        <f>0.61365*exp(17.502*W979/(240.97+W979))</f>
        <v>0</v>
      </c>
      <c r="Y979">
        <f>(Z979/AA979*100)</f>
        <v>0</v>
      </c>
      <c r="Z979">
        <f>DD979*(DI979+DJ979)/1000</f>
        <v>0</v>
      </c>
      <c r="AA979">
        <f>0.61365*exp(17.502*DK979/(240.97+DK979))</f>
        <v>0</v>
      </c>
      <c r="AB979">
        <f>(X979-DD979*(DI979+DJ979)/1000)</f>
        <v>0</v>
      </c>
      <c r="AC979">
        <f>(-J979*44100)</f>
        <v>0</v>
      </c>
      <c r="AD979">
        <f>2*29.3*R979*0.92*(DK979-W979)</f>
        <v>0</v>
      </c>
      <c r="AE979">
        <f>2*0.95*5.67E-8*(((DK979+$B$7)+273)^4-(W979+273)^4)</f>
        <v>0</v>
      </c>
      <c r="AF979">
        <f>U979+AE979+AC979+AD979</f>
        <v>0</v>
      </c>
      <c r="AG979">
        <f>DH979*AU979*(DC979-DB979*(1000-AU979*DE979)/(1000-AU979*DD979))/(100*CV979)</f>
        <v>0</v>
      </c>
      <c r="AH979">
        <f>1000*DH979*AU979*(DD979-DE979)/(100*CV979*(1000-AU979*DD979))</f>
        <v>0</v>
      </c>
      <c r="AI979">
        <f>(AJ979 - AK979 - DI979*1E3/(8.314*(DK979+273.15)) * AM979/DH979 * AL979) * DH979/(100*CV979) * (1000 - DE979)/1000</f>
        <v>0</v>
      </c>
      <c r="AJ979">
        <v>421.881875470222</v>
      </c>
      <c r="AK979">
        <v>424.8121212121212</v>
      </c>
      <c r="AL979">
        <v>-0.8725601407513649</v>
      </c>
      <c r="AM979">
        <v>65.30461223634106</v>
      </c>
      <c r="AN979">
        <f>(AP979 - AO979 + DI979*1E3/(8.314*(DK979+273.15)) * AR979/DH979 * AQ979) * DH979/(100*CV979) * 1000/(1000 - AP979)</f>
        <v>0</v>
      </c>
      <c r="AO979">
        <v>23.09372758062733</v>
      </c>
      <c r="AP979">
        <v>23.83970121212121</v>
      </c>
      <c r="AQ979">
        <v>5.480958657246003E-06</v>
      </c>
      <c r="AR979">
        <v>84.88148808453307</v>
      </c>
      <c r="AS979">
        <v>22</v>
      </c>
      <c r="AT979">
        <v>4</v>
      </c>
      <c r="AU979">
        <f>IF(AS979*$H$13&gt;=AW979,1.0,(AW979/(AW979-AS979*$H$13)))</f>
        <v>0</v>
      </c>
      <c r="AV979">
        <f>(AU979-1)*100</f>
        <v>0</v>
      </c>
      <c r="AW979">
        <f>MAX(0,($B$13+$C$13*DP979)/(1+$D$13*DP979)*DI979/(DK979+273)*$E$13)</f>
        <v>0</v>
      </c>
      <c r="AX979" t="s">
        <v>417</v>
      </c>
      <c r="AY979" t="s">
        <v>417</v>
      </c>
      <c r="AZ979">
        <v>0</v>
      </c>
      <c r="BA979">
        <v>0</v>
      </c>
      <c r="BB979">
        <f>1-AZ979/BA979</f>
        <v>0</v>
      </c>
      <c r="BC979">
        <v>0</v>
      </c>
      <c r="BD979" t="s">
        <v>417</v>
      </c>
      <c r="BE979" t="s">
        <v>417</v>
      </c>
      <c r="BF979">
        <v>0</v>
      </c>
      <c r="BG979">
        <v>0</v>
      </c>
      <c r="BH979">
        <f>1-BF979/BG979</f>
        <v>0</v>
      </c>
      <c r="BI979">
        <v>0.5</v>
      </c>
      <c r="BJ979">
        <f>CS979</f>
        <v>0</v>
      </c>
      <c r="BK979">
        <f>L979</f>
        <v>0</v>
      </c>
      <c r="BL979">
        <f>BH979*BI979*BJ979</f>
        <v>0</v>
      </c>
      <c r="BM979">
        <f>(BK979-BC979)/BJ979</f>
        <v>0</v>
      </c>
      <c r="BN979">
        <f>(BA979-BG979)/BG979</f>
        <v>0</v>
      </c>
      <c r="BO979">
        <f>AZ979/(BB979+AZ979/BG979)</f>
        <v>0</v>
      </c>
      <c r="BP979" t="s">
        <v>417</v>
      </c>
      <c r="BQ979">
        <v>0</v>
      </c>
      <c r="BR979">
        <f>IF(BQ979&lt;&gt;0, BQ979, BO979)</f>
        <v>0</v>
      </c>
      <c r="BS979">
        <f>1-BR979/BG979</f>
        <v>0</v>
      </c>
      <c r="BT979">
        <f>(BG979-BF979)/(BG979-BR979)</f>
        <v>0</v>
      </c>
      <c r="BU979">
        <f>(BA979-BG979)/(BA979-BR979)</f>
        <v>0</v>
      </c>
      <c r="BV979">
        <f>(BG979-BF979)/(BG979-AZ979)</f>
        <v>0</v>
      </c>
      <c r="BW979">
        <f>(BA979-BG979)/(BA979-AZ979)</f>
        <v>0</v>
      </c>
      <c r="BX979">
        <f>(BT979*BR979/BF979)</f>
        <v>0</v>
      </c>
      <c r="BY979">
        <f>(1-BX979)</f>
        <v>0</v>
      </c>
      <c r="BZ979">
        <v>1394</v>
      </c>
      <c r="CA979">
        <v>300</v>
      </c>
      <c r="CB979">
        <v>300</v>
      </c>
      <c r="CC979">
        <v>300</v>
      </c>
      <c r="CD979">
        <v>10389.3</v>
      </c>
      <c r="CE979">
        <v>1221.96</v>
      </c>
      <c r="CF979">
        <v>-0.00688733</v>
      </c>
      <c r="CG979">
        <v>0.34</v>
      </c>
      <c r="CH979" t="s">
        <v>417</v>
      </c>
      <c r="CI979" t="s">
        <v>417</v>
      </c>
      <c r="CJ979" t="s">
        <v>417</v>
      </c>
      <c r="CK979" t="s">
        <v>417</v>
      </c>
      <c r="CL979" t="s">
        <v>417</v>
      </c>
      <c r="CM979" t="s">
        <v>417</v>
      </c>
      <c r="CN979" t="s">
        <v>417</v>
      </c>
      <c r="CO979" t="s">
        <v>417</v>
      </c>
      <c r="CP979" t="s">
        <v>417</v>
      </c>
      <c r="CQ979" t="s">
        <v>417</v>
      </c>
      <c r="CR979">
        <f>$B$11*DQ979+$C$11*DR979+$F$11*EC979*(1-EF979)</f>
        <v>0</v>
      </c>
      <c r="CS979">
        <f>CR979*CT979</f>
        <v>0</v>
      </c>
      <c r="CT979">
        <f>($B$11*$D$9+$C$11*$D$9+$F$11*((EP979+EH979)/MAX(EP979+EH979+EQ979, 0.1)*$I$9+EQ979/MAX(EP979+EH979+EQ979, 0.1)*$J$9))/($B$11+$C$11+$F$11)</f>
        <v>0</v>
      </c>
      <c r="CU979">
        <f>($B$11*$K$9+$C$11*$K$9+$F$11*((EP979+EH979)/MAX(EP979+EH979+EQ979, 0.1)*$P$9+EQ979/MAX(EP979+EH979+EQ979, 0.1)*$Q$9))/($B$11+$C$11+$F$11)</f>
        <v>0</v>
      </c>
      <c r="CV979">
        <v>6</v>
      </c>
      <c r="CW979">
        <v>0.5</v>
      </c>
      <c r="CX979" t="s">
        <v>418</v>
      </c>
      <c r="CY979">
        <v>2</v>
      </c>
      <c r="CZ979" t="b">
        <v>1</v>
      </c>
      <c r="DA979">
        <v>1658955557.732143</v>
      </c>
      <c r="DB979">
        <v>417.5013571428571</v>
      </c>
      <c r="DC979">
        <v>417.0288928571429</v>
      </c>
      <c r="DD979">
        <v>23.83946785714286</v>
      </c>
      <c r="DE979">
        <v>23.07964642857143</v>
      </c>
      <c r="DF979">
        <v>419.8193214285715</v>
      </c>
      <c r="DG979">
        <v>23.92439285714286</v>
      </c>
      <c r="DH979">
        <v>500.0171785714286</v>
      </c>
      <c r="DI979">
        <v>90.31937857142859</v>
      </c>
      <c r="DJ979">
        <v>0.09990588928571428</v>
      </c>
      <c r="DK979">
        <v>27.31799285714286</v>
      </c>
      <c r="DL979">
        <v>27.383825</v>
      </c>
      <c r="DM979">
        <v>999.9000000000002</v>
      </c>
      <c r="DN979">
        <v>0</v>
      </c>
      <c r="DO979">
        <v>0</v>
      </c>
      <c r="DP979">
        <v>9998.352857142858</v>
      </c>
      <c r="DQ979">
        <v>0</v>
      </c>
      <c r="DR979">
        <v>9.330450000000003</v>
      </c>
      <c r="DS979">
        <v>0.4723674642857144</v>
      </c>
      <c r="DT979">
        <v>427.6973214285715</v>
      </c>
      <c r="DU979">
        <v>426.8810714285714</v>
      </c>
      <c r="DV979">
        <v>0.7598095357142857</v>
      </c>
      <c r="DW979">
        <v>417.0288928571429</v>
      </c>
      <c r="DX979">
        <v>23.07964642857143</v>
      </c>
      <c r="DY979">
        <v>2.153165714285714</v>
      </c>
      <c r="DZ979">
        <v>2.084540357142857</v>
      </c>
      <c r="EA979">
        <v>18.61805</v>
      </c>
      <c r="EB979">
        <v>18.10153214285715</v>
      </c>
      <c r="EC979">
        <v>1999.999285714286</v>
      </c>
      <c r="ED979">
        <v>0.9800034285714284</v>
      </c>
      <c r="EE979">
        <v>0.01999625714285714</v>
      </c>
      <c r="EF979">
        <v>0</v>
      </c>
      <c r="EG979">
        <v>324.8043928571428</v>
      </c>
      <c r="EH979">
        <v>5.00097</v>
      </c>
      <c r="EI979">
        <v>6472.487857142857</v>
      </c>
      <c r="EJ979">
        <v>16707.58928571429</v>
      </c>
      <c r="EK979">
        <v>38.92814285714285</v>
      </c>
      <c r="EL979">
        <v>39.625</v>
      </c>
      <c r="EM979">
        <v>38.937</v>
      </c>
      <c r="EN979">
        <v>39.223</v>
      </c>
      <c r="EO979">
        <v>39.52878571428572</v>
      </c>
      <c r="EP979">
        <v>1955.108571428571</v>
      </c>
      <c r="EQ979">
        <v>39.8907142857143</v>
      </c>
      <c r="ER979">
        <v>0</v>
      </c>
      <c r="ES979">
        <v>6360</v>
      </c>
      <c r="ET979">
        <v>0</v>
      </c>
      <c r="EU979">
        <v>324.7491200000001</v>
      </c>
      <c r="EV979">
        <v>-4.168923069788</v>
      </c>
      <c r="EW979">
        <v>-66.88307688633698</v>
      </c>
      <c r="EX979">
        <v>6471.4016</v>
      </c>
      <c r="EY979">
        <v>15</v>
      </c>
      <c r="EZ979">
        <v>1658949246.1</v>
      </c>
      <c r="FA979" t="s">
        <v>1397</v>
      </c>
      <c r="FB979">
        <v>1658949228.6</v>
      </c>
      <c r="FC979">
        <v>1658949246.1</v>
      </c>
      <c r="FD979">
        <v>1</v>
      </c>
      <c r="FE979">
        <v>1.075</v>
      </c>
      <c r="FF979">
        <v>0.018</v>
      </c>
      <c r="FG979">
        <v>-2.327</v>
      </c>
      <c r="FH979">
        <v>-0.178</v>
      </c>
      <c r="FI979">
        <v>420</v>
      </c>
      <c r="FJ979">
        <v>13</v>
      </c>
      <c r="FK979">
        <v>0.09</v>
      </c>
      <c r="FL979">
        <v>0.02</v>
      </c>
      <c r="FM979">
        <v>-0.205154</v>
      </c>
      <c r="FN979">
        <v>25.37381320075048</v>
      </c>
      <c r="FO979">
        <v>3.205544799647035</v>
      </c>
      <c r="FP979">
        <v>0</v>
      </c>
      <c r="FQ979">
        <v>324.9432647058823</v>
      </c>
      <c r="FR979">
        <v>-3.258624896629339</v>
      </c>
      <c r="FS979">
        <v>0.3980821160354546</v>
      </c>
      <c r="FT979">
        <v>0</v>
      </c>
      <c r="FU979">
        <v>0.7636607</v>
      </c>
      <c r="FV979">
        <v>-0.1366195497185773</v>
      </c>
      <c r="FW979">
        <v>0.01573443912282862</v>
      </c>
      <c r="FX979">
        <v>0</v>
      </c>
      <c r="FY979">
        <v>0</v>
      </c>
      <c r="FZ979">
        <v>3</v>
      </c>
      <c r="GA979" t="s">
        <v>439</v>
      </c>
      <c r="GB979">
        <v>2.98371</v>
      </c>
      <c r="GC979">
        <v>2.71559</v>
      </c>
      <c r="GD979">
        <v>0.0937675</v>
      </c>
      <c r="GE979">
        <v>0.0908122</v>
      </c>
      <c r="GF979">
        <v>0.106942</v>
      </c>
      <c r="GG979">
        <v>0.102655</v>
      </c>
      <c r="GH979">
        <v>28743.6</v>
      </c>
      <c r="GI979">
        <v>28946.4</v>
      </c>
      <c r="GJ979">
        <v>29476.7</v>
      </c>
      <c r="GK979">
        <v>29442.8</v>
      </c>
      <c r="GL979">
        <v>34865.5</v>
      </c>
      <c r="GM979">
        <v>35116.1</v>
      </c>
      <c r="GN979">
        <v>41518.1</v>
      </c>
      <c r="GO979">
        <v>41959.4</v>
      </c>
      <c r="GP979">
        <v>1.90438</v>
      </c>
      <c r="GQ979">
        <v>1.9221</v>
      </c>
      <c r="GR979">
        <v>0.105426</v>
      </c>
      <c r="GS979">
        <v>0</v>
      </c>
      <c r="GT979">
        <v>25.6633</v>
      </c>
      <c r="GU979">
        <v>999.9</v>
      </c>
      <c r="GV979">
        <v>53.1</v>
      </c>
      <c r="GW979">
        <v>31.4</v>
      </c>
      <c r="GX979">
        <v>27.1334</v>
      </c>
      <c r="GY979">
        <v>62.8338</v>
      </c>
      <c r="GZ979">
        <v>33.0809</v>
      </c>
      <c r="HA979">
        <v>1</v>
      </c>
      <c r="HB979">
        <v>-0.0908765</v>
      </c>
      <c r="HC979">
        <v>0.289077</v>
      </c>
      <c r="HD979">
        <v>20.3331</v>
      </c>
      <c r="HE979">
        <v>5.21714</v>
      </c>
      <c r="HF979">
        <v>12.0099</v>
      </c>
      <c r="HG979">
        <v>4.98905</v>
      </c>
      <c r="HH979">
        <v>3.2885</v>
      </c>
      <c r="HI979">
        <v>9999</v>
      </c>
      <c r="HJ979">
        <v>9999</v>
      </c>
      <c r="HK979">
        <v>9999</v>
      </c>
      <c r="HL979">
        <v>158.6</v>
      </c>
      <c r="HM979">
        <v>1.86737</v>
      </c>
      <c r="HN979">
        <v>1.86646</v>
      </c>
      <c r="HO979">
        <v>1.86585</v>
      </c>
      <c r="HP979">
        <v>1.86584</v>
      </c>
      <c r="HQ979">
        <v>1.86768</v>
      </c>
      <c r="HR979">
        <v>1.87012</v>
      </c>
      <c r="HS979">
        <v>1.86875</v>
      </c>
      <c r="HT979">
        <v>1.87026</v>
      </c>
      <c r="HU979">
        <v>0</v>
      </c>
      <c r="HV979">
        <v>0</v>
      </c>
      <c r="HW979">
        <v>0</v>
      </c>
      <c r="HX979">
        <v>0</v>
      </c>
      <c r="HY979" t="s">
        <v>421</v>
      </c>
      <c r="HZ979" t="s">
        <v>422</v>
      </c>
      <c r="IA979" t="s">
        <v>423</v>
      </c>
      <c r="IB979" t="s">
        <v>423</v>
      </c>
      <c r="IC979" t="s">
        <v>423</v>
      </c>
      <c r="ID979" t="s">
        <v>423</v>
      </c>
      <c r="IE979">
        <v>0</v>
      </c>
      <c r="IF979">
        <v>100</v>
      </c>
      <c r="IG979">
        <v>100</v>
      </c>
      <c r="IH979">
        <v>-2.307</v>
      </c>
      <c r="II979">
        <v>-0.0849</v>
      </c>
      <c r="IJ979">
        <v>-0.9279119013753974</v>
      </c>
      <c r="IK979">
        <v>-0.003643892653284941</v>
      </c>
      <c r="IL979">
        <v>8.948238347276123E-07</v>
      </c>
      <c r="IM979">
        <v>-2.445980282225029E-10</v>
      </c>
      <c r="IN979">
        <v>-0.1764634167570225</v>
      </c>
      <c r="IO979">
        <v>-0.01042730378795286</v>
      </c>
      <c r="IP979">
        <v>0.00100284695746963</v>
      </c>
      <c r="IQ979">
        <v>-1.701466411570297E-05</v>
      </c>
      <c r="IR979">
        <v>2</v>
      </c>
      <c r="IS979">
        <v>2310</v>
      </c>
      <c r="IT979">
        <v>1</v>
      </c>
      <c r="IU979">
        <v>25</v>
      </c>
      <c r="IV979">
        <v>105.6</v>
      </c>
      <c r="IW979">
        <v>105.3</v>
      </c>
      <c r="IX979">
        <v>0.997314</v>
      </c>
      <c r="IY979">
        <v>2.20947</v>
      </c>
      <c r="IZ979">
        <v>1.39648</v>
      </c>
      <c r="JA979">
        <v>2.35352</v>
      </c>
      <c r="JB979">
        <v>1.49536</v>
      </c>
      <c r="JC979">
        <v>2.40601</v>
      </c>
      <c r="JD979">
        <v>36.152</v>
      </c>
      <c r="JE979">
        <v>24.1751</v>
      </c>
      <c r="JF979">
        <v>18</v>
      </c>
      <c r="JG979">
        <v>482.932</v>
      </c>
      <c r="JH979">
        <v>449.653</v>
      </c>
      <c r="JI979">
        <v>25.0001</v>
      </c>
      <c r="JJ979">
        <v>26.2563</v>
      </c>
      <c r="JK979">
        <v>29.9999</v>
      </c>
      <c r="JL979">
        <v>26.2247</v>
      </c>
      <c r="JM979">
        <v>26.1621</v>
      </c>
      <c r="JN979">
        <v>19.9742</v>
      </c>
      <c r="JO979">
        <v>20.6895</v>
      </c>
      <c r="JP979">
        <v>85.886</v>
      </c>
      <c r="JQ979">
        <v>25</v>
      </c>
      <c r="JR979">
        <v>379.917</v>
      </c>
      <c r="JS979">
        <v>23.0295</v>
      </c>
      <c r="JT979">
        <v>100.798</v>
      </c>
      <c r="JU979">
        <v>100.769</v>
      </c>
    </row>
    <row r="980" spans="1:281">
      <c r="A980">
        <v>964</v>
      </c>
      <c r="B980">
        <v>1658955570.5</v>
      </c>
      <c r="C980">
        <v>13932.5</v>
      </c>
      <c r="D980" t="s">
        <v>2367</v>
      </c>
      <c r="E980" t="s">
        <v>2368</v>
      </c>
      <c r="F980">
        <v>5</v>
      </c>
      <c r="G980" t="s">
        <v>2362</v>
      </c>
      <c r="H980" t="s">
        <v>416</v>
      </c>
      <c r="I980">
        <v>1658955563</v>
      </c>
      <c r="J980">
        <f>(K980)/1000</f>
        <v>0</v>
      </c>
      <c r="K980">
        <f>IF(CZ980, AN980, AH980)</f>
        <v>0</v>
      </c>
      <c r="L980">
        <f>IF(CZ980, AI980, AG980)</f>
        <v>0</v>
      </c>
      <c r="M980">
        <f>DB980 - IF(AU980&gt;1, L980*CV980*100.0/(AW980*DP980), 0)</f>
        <v>0</v>
      </c>
      <c r="N980">
        <f>((T980-J980/2)*M980-L980)/(T980+J980/2)</f>
        <v>0</v>
      </c>
      <c r="O980">
        <f>N980*(DI980+DJ980)/1000.0</f>
        <v>0</v>
      </c>
      <c r="P980">
        <f>(DB980 - IF(AU980&gt;1, L980*CV980*100.0/(AW980*DP980), 0))*(DI980+DJ980)/1000.0</f>
        <v>0</v>
      </c>
      <c r="Q980">
        <f>2.0/((1/S980-1/R980)+SIGN(S980)*SQRT((1/S980-1/R980)*(1/S980-1/R980) + 4*CW980/((CW980+1)*(CW980+1))*(2*1/S980*1/R980-1/R980*1/R980)))</f>
        <v>0</v>
      </c>
      <c r="R980">
        <f>IF(LEFT(CX980,1)&lt;&gt;"0",IF(LEFT(CX980,1)="1",3.0,CY980),$D$5+$E$5*(DP980*DI980/($K$5*1000))+$F$5*(DP980*DI980/($K$5*1000))*MAX(MIN(CV980,$J$5),$I$5)*MAX(MIN(CV980,$J$5),$I$5)+$G$5*MAX(MIN(CV980,$J$5),$I$5)*(DP980*DI980/($K$5*1000))+$H$5*(DP980*DI980/($K$5*1000))*(DP980*DI980/($K$5*1000)))</f>
        <v>0</v>
      </c>
      <c r="S980">
        <f>J980*(1000-(1000*0.61365*exp(17.502*W980/(240.97+W980))/(DI980+DJ980)+DD980)/2)/(1000*0.61365*exp(17.502*W980/(240.97+W980))/(DI980+DJ980)-DD980)</f>
        <v>0</v>
      </c>
      <c r="T980">
        <f>1/((CW980+1)/(Q980/1.6)+1/(R980/1.37)) + CW980/((CW980+1)/(Q980/1.6) + CW980/(R980/1.37))</f>
        <v>0</v>
      </c>
      <c r="U980">
        <f>(CR980*CU980)</f>
        <v>0</v>
      </c>
      <c r="V980">
        <f>(DK980+(U980+2*0.95*5.67E-8*(((DK980+$B$7)+273)^4-(DK980+273)^4)-44100*J980)/(1.84*29.3*R980+8*0.95*5.67E-8*(DK980+273)^3))</f>
        <v>0</v>
      </c>
      <c r="W980">
        <f>($C$7*DL980+$D$7*DM980+$E$7*V980)</f>
        <v>0</v>
      </c>
      <c r="X980">
        <f>0.61365*exp(17.502*W980/(240.97+W980))</f>
        <v>0</v>
      </c>
      <c r="Y980">
        <f>(Z980/AA980*100)</f>
        <v>0</v>
      </c>
      <c r="Z980">
        <f>DD980*(DI980+DJ980)/1000</f>
        <v>0</v>
      </c>
      <c r="AA980">
        <f>0.61365*exp(17.502*DK980/(240.97+DK980))</f>
        <v>0</v>
      </c>
      <c r="AB980">
        <f>(X980-DD980*(DI980+DJ980)/1000)</f>
        <v>0</v>
      </c>
      <c r="AC980">
        <f>(-J980*44100)</f>
        <v>0</v>
      </c>
      <c r="AD980">
        <f>2*29.3*R980*0.92*(DK980-W980)</f>
        <v>0</v>
      </c>
      <c r="AE980">
        <f>2*0.95*5.67E-8*(((DK980+$B$7)+273)^4-(W980+273)^4)</f>
        <v>0</v>
      </c>
      <c r="AF980">
        <f>U980+AE980+AC980+AD980</f>
        <v>0</v>
      </c>
      <c r="AG980">
        <f>DH980*AU980*(DC980-DB980*(1000-AU980*DE980)/(1000-AU980*DD980))/(100*CV980)</f>
        <v>0</v>
      </c>
      <c r="AH980">
        <f>1000*DH980*AU980*(DD980-DE980)/(100*CV980*(1000-AU980*DD980))</f>
        <v>0</v>
      </c>
      <c r="AI980">
        <f>(AJ980 - AK980 - DI980*1E3/(8.314*(DK980+273.15)) * AM980/DH980 * AL980) * DH980/(100*CV980) * (1000 - DE980)/1000</f>
        <v>0</v>
      </c>
      <c r="AJ980">
        <v>406.7480341522654</v>
      </c>
      <c r="AK980">
        <v>415.3477575757576</v>
      </c>
      <c r="AL980">
        <v>-2.067846106466379</v>
      </c>
      <c r="AM980">
        <v>65.30461223634106</v>
      </c>
      <c r="AN980">
        <f>(AP980 - AO980 + DI980*1E3/(8.314*(DK980+273.15)) * AR980/DH980 * AQ980) * DH980/(100*CV980) * 1000/(1000 - AP980)</f>
        <v>0</v>
      </c>
      <c r="AO980">
        <v>23.1119429979672</v>
      </c>
      <c r="AP980">
        <v>23.84838484848484</v>
      </c>
      <c r="AQ980">
        <v>5.466445796735635E-05</v>
      </c>
      <c r="AR980">
        <v>84.88148808453307</v>
      </c>
      <c r="AS980">
        <v>22</v>
      </c>
      <c r="AT980">
        <v>4</v>
      </c>
      <c r="AU980">
        <f>IF(AS980*$H$13&gt;=AW980,1.0,(AW980/(AW980-AS980*$H$13)))</f>
        <v>0</v>
      </c>
      <c r="AV980">
        <f>(AU980-1)*100</f>
        <v>0</v>
      </c>
      <c r="AW980">
        <f>MAX(0,($B$13+$C$13*DP980)/(1+$D$13*DP980)*DI980/(DK980+273)*$E$13)</f>
        <v>0</v>
      </c>
      <c r="AX980" t="s">
        <v>417</v>
      </c>
      <c r="AY980" t="s">
        <v>417</v>
      </c>
      <c r="AZ980">
        <v>0</v>
      </c>
      <c r="BA980">
        <v>0</v>
      </c>
      <c r="BB980">
        <f>1-AZ980/BA980</f>
        <v>0</v>
      </c>
      <c r="BC980">
        <v>0</v>
      </c>
      <c r="BD980" t="s">
        <v>417</v>
      </c>
      <c r="BE980" t="s">
        <v>417</v>
      </c>
      <c r="BF980">
        <v>0</v>
      </c>
      <c r="BG980">
        <v>0</v>
      </c>
      <c r="BH980">
        <f>1-BF980/BG980</f>
        <v>0</v>
      </c>
      <c r="BI980">
        <v>0.5</v>
      </c>
      <c r="BJ980">
        <f>CS980</f>
        <v>0</v>
      </c>
      <c r="BK980">
        <f>L980</f>
        <v>0</v>
      </c>
      <c r="BL980">
        <f>BH980*BI980*BJ980</f>
        <v>0</v>
      </c>
      <c r="BM980">
        <f>(BK980-BC980)/BJ980</f>
        <v>0</v>
      </c>
      <c r="BN980">
        <f>(BA980-BG980)/BG980</f>
        <v>0</v>
      </c>
      <c r="BO980">
        <f>AZ980/(BB980+AZ980/BG980)</f>
        <v>0</v>
      </c>
      <c r="BP980" t="s">
        <v>417</v>
      </c>
      <c r="BQ980">
        <v>0</v>
      </c>
      <c r="BR980">
        <f>IF(BQ980&lt;&gt;0, BQ980, BO980)</f>
        <v>0</v>
      </c>
      <c r="BS980">
        <f>1-BR980/BG980</f>
        <v>0</v>
      </c>
      <c r="BT980">
        <f>(BG980-BF980)/(BG980-BR980)</f>
        <v>0</v>
      </c>
      <c r="BU980">
        <f>(BA980-BG980)/(BA980-BR980)</f>
        <v>0</v>
      </c>
      <c r="BV980">
        <f>(BG980-BF980)/(BG980-AZ980)</f>
        <v>0</v>
      </c>
      <c r="BW980">
        <f>(BA980-BG980)/(BA980-AZ980)</f>
        <v>0</v>
      </c>
      <c r="BX980">
        <f>(BT980*BR980/BF980)</f>
        <v>0</v>
      </c>
      <c r="BY980">
        <f>(1-BX980)</f>
        <v>0</v>
      </c>
      <c r="BZ980">
        <v>1394</v>
      </c>
      <c r="CA980">
        <v>300</v>
      </c>
      <c r="CB980">
        <v>300</v>
      </c>
      <c r="CC980">
        <v>300</v>
      </c>
      <c r="CD980">
        <v>10389.3</v>
      </c>
      <c r="CE980">
        <v>1221.96</v>
      </c>
      <c r="CF980">
        <v>-0.00688733</v>
      </c>
      <c r="CG980">
        <v>0.34</v>
      </c>
      <c r="CH980" t="s">
        <v>417</v>
      </c>
      <c r="CI980" t="s">
        <v>417</v>
      </c>
      <c r="CJ980" t="s">
        <v>417</v>
      </c>
      <c r="CK980" t="s">
        <v>417</v>
      </c>
      <c r="CL980" t="s">
        <v>417</v>
      </c>
      <c r="CM980" t="s">
        <v>417</v>
      </c>
      <c r="CN980" t="s">
        <v>417</v>
      </c>
      <c r="CO980" t="s">
        <v>417</v>
      </c>
      <c r="CP980" t="s">
        <v>417</v>
      </c>
      <c r="CQ980" t="s">
        <v>417</v>
      </c>
      <c r="CR980">
        <f>$B$11*DQ980+$C$11*DR980+$F$11*EC980*(1-EF980)</f>
        <v>0</v>
      </c>
      <c r="CS980">
        <f>CR980*CT980</f>
        <v>0</v>
      </c>
      <c r="CT980">
        <f>($B$11*$D$9+$C$11*$D$9+$F$11*((EP980+EH980)/MAX(EP980+EH980+EQ980, 0.1)*$I$9+EQ980/MAX(EP980+EH980+EQ980, 0.1)*$J$9))/($B$11+$C$11+$F$11)</f>
        <v>0</v>
      </c>
      <c r="CU980">
        <f>($B$11*$K$9+$C$11*$K$9+$F$11*((EP980+EH980)/MAX(EP980+EH980+EQ980, 0.1)*$P$9+EQ980/MAX(EP980+EH980+EQ980, 0.1)*$Q$9))/($B$11+$C$11+$F$11)</f>
        <v>0</v>
      </c>
      <c r="CV980">
        <v>6</v>
      </c>
      <c r="CW980">
        <v>0.5</v>
      </c>
      <c r="CX980" t="s">
        <v>418</v>
      </c>
      <c r="CY980">
        <v>2</v>
      </c>
      <c r="CZ980" t="b">
        <v>1</v>
      </c>
      <c r="DA980">
        <v>1658955563</v>
      </c>
      <c r="DB980">
        <v>414.6707037037037</v>
      </c>
      <c r="DC980">
        <v>409.0762592592592</v>
      </c>
      <c r="DD980">
        <v>23.83961851851852</v>
      </c>
      <c r="DE980">
        <v>23.09347037037037</v>
      </c>
      <c r="DF980">
        <v>416.9801481481481</v>
      </c>
      <c r="DG980">
        <v>23.92454074074074</v>
      </c>
      <c r="DH980">
        <v>500.0374444444445</v>
      </c>
      <c r="DI980">
        <v>90.31951111111113</v>
      </c>
      <c r="DJ980">
        <v>0.09998030740740739</v>
      </c>
      <c r="DK980">
        <v>27.31915925925925</v>
      </c>
      <c r="DL980">
        <v>27.38638518518518</v>
      </c>
      <c r="DM980">
        <v>999.9000000000001</v>
      </c>
      <c r="DN980">
        <v>0</v>
      </c>
      <c r="DO980">
        <v>0</v>
      </c>
      <c r="DP980">
        <v>9991.852592592593</v>
      </c>
      <c r="DQ980">
        <v>0</v>
      </c>
      <c r="DR980">
        <v>9.330450000000003</v>
      </c>
      <c r="DS980">
        <v>5.594361074074074</v>
      </c>
      <c r="DT980">
        <v>424.7977037037037</v>
      </c>
      <c r="DU980">
        <v>418.7464444444445</v>
      </c>
      <c r="DV980">
        <v>0.7461462962962963</v>
      </c>
      <c r="DW980">
        <v>409.0762592592592</v>
      </c>
      <c r="DX980">
        <v>23.09347037037037</v>
      </c>
      <c r="DY980">
        <v>2.153183333333333</v>
      </c>
      <c r="DZ980">
        <v>2.085791481481481</v>
      </c>
      <c r="EA980">
        <v>18.61817777777778</v>
      </c>
      <c r="EB980">
        <v>18.11107777777778</v>
      </c>
      <c r="EC980">
        <v>2000.010740740741</v>
      </c>
      <c r="ED980">
        <v>0.9800035555555554</v>
      </c>
      <c r="EE980">
        <v>0.01999612592592593</v>
      </c>
      <c r="EF980">
        <v>0</v>
      </c>
      <c r="EG980">
        <v>324.4405925925926</v>
      </c>
      <c r="EH980">
        <v>5.00097</v>
      </c>
      <c r="EI980">
        <v>6466.739259259258</v>
      </c>
      <c r="EJ980">
        <v>16707.67777777778</v>
      </c>
      <c r="EK980">
        <v>38.9324074074074</v>
      </c>
      <c r="EL980">
        <v>39.625</v>
      </c>
      <c r="EM980">
        <v>38.937</v>
      </c>
      <c r="EN980">
        <v>39.24066666666667</v>
      </c>
      <c r="EO980">
        <v>39.53674074074074</v>
      </c>
      <c r="EP980">
        <v>1955.119629629629</v>
      </c>
      <c r="EQ980">
        <v>39.89111111111112</v>
      </c>
      <c r="ER980">
        <v>0</v>
      </c>
      <c r="ES980">
        <v>6364.799999952316</v>
      </c>
      <c r="ET980">
        <v>0</v>
      </c>
      <c r="EU980">
        <v>324.4172</v>
      </c>
      <c r="EV980">
        <v>-4.119384600782793</v>
      </c>
      <c r="EW980">
        <v>-67.26230757689062</v>
      </c>
      <c r="EX980">
        <v>6466.1128</v>
      </c>
      <c r="EY980">
        <v>15</v>
      </c>
      <c r="EZ980">
        <v>1658949246.1</v>
      </c>
      <c r="FA980" t="s">
        <v>1397</v>
      </c>
      <c r="FB980">
        <v>1658949228.6</v>
      </c>
      <c r="FC980">
        <v>1658949246.1</v>
      </c>
      <c r="FD980">
        <v>1</v>
      </c>
      <c r="FE980">
        <v>1.075</v>
      </c>
      <c r="FF980">
        <v>0.018</v>
      </c>
      <c r="FG980">
        <v>-2.327</v>
      </c>
      <c r="FH980">
        <v>-0.178</v>
      </c>
      <c r="FI980">
        <v>420</v>
      </c>
      <c r="FJ980">
        <v>13</v>
      </c>
      <c r="FK980">
        <v>0.09</v>
      </c>
      <c r="FL980">
        <v>0.02</v>
      </c>
      <c r="FM980">
        <v>2.63036425</v>
      </c>
      <c r="FN980">
        <v>54.0292090356473</v>
      </c>
      <c r="FO980">
        <v>5.727184721871173</v>
      </c>
      <c r="FP980">
        <v>0</v>
      </c>
      <c r="FQ980">
        <v>324.7054411764706</v>
      </c>
      <c r="FR980">
        <v>-3.602307102305124</v>
      </c>
      <c r="FS980">
        <v>0.4179024084764059</v>
      </c>
      <c r="FT980">
        <v>0</v>
      </c>
      <c r="FU980">
        <v>0.755325925</v>
      </c>
      <c r="FV980">
        <v>-0.1785896397748616</v>
      </c>
      <c r="FW980">
        <v>0.01865040451892062</v>
      </c>
      <c r="FX980">
        <v>0</v>
      </c>
      <c r="FY980">
        <v>0</v>
      </c>
      <c r="FZ980">
        <v>3</v>
      </c>
      <c r="GA980" t="s">
        <v>439</v>
      </c>
      <c r="GB980">
        <v>2.98347</v>
      </c>
      <c r="GC980">
        <v>2.71553</v>
      </c>
      <c r="GD980">
        <v>0.0920885</v>
      </c>
      <c r="GE980">
        <v>0.0880753</v>
      </c>
      <c r="GF980">
        <v>0.106969</v>
      </c>
      <c r="GG980">
        <v>0.102645</v>
      </c>
      <c r="GH980">
        <v>28797.1</v>
      </c>
      <c r="GI980">
        <v>29033.3</v>
      </c>
      <c r="GJ980">
        <v>29477</v>
      </c>
      <c r="GK980">
        <v>29442.6</v>
      </c>
      <c r="GL980">
        <v>34864.8</v>
      </c>
      <c r="GM980">
        <v>35116.1</v>
      </c>
      <c r="GN980">
        <v>41518.6</v>
      </c>
      <c r="GO980">
        <v>41959</v>
      </c>
      <c r="GP980">
        <v>1.9045</v>
      </c>
      <c r="GQ980">
        <v>1.922</v>
      </c>
      <c r="GR980">
        <v>0.105761</v>
      </c>
      <c r="GS980">
        <v>0</v>
      </c>
      <c r="GT980">
        <v>25.6628</v>
      </c>
      <c r="GU980">
        <v>999.9</v>
      </c>
      <c r="GV980">
        <v>53.1</v>
      </c>
      <c r="GW980">
        <v>31.4</v>
      </c>
      <c r="GX980">
        <v>27.1355</v>
      </c>
      <c r="GY980">
        <v>62.8738</v>
      </c>
      <c r="GZ980">
        <v>33.3454</v>
      </c>
      <c r="HA980">
        <v>1</v>
      </c>
      <c r="HB980">
        <v>-0.09098580000000001</v>
      </c>
      <c r="HC980">
        <v>0.29043</v>
      </c>
      <c r="HD980">
        <v>20.3331</v>
      </c>
      <c r="HE980">
        <v>5.21729</v>
      </c>
      <c r="HF980">
        <v>12.0099</v>
      </c>
      <c r="HG980">
        <v>4.98905</v>
      </c>
      <c r="HH980">
        <v>3.28848</v>
      </c>
      <c r="HI980">
        <v>9999</v>
      </c>
      <c r="HJ980">
        <v>9999</v>
      </c>
      <c r="HK980">
        <v>9999</v>
      </c>
      <c r="HL980">
        <v>158.6</v>
      </c>
      <c r="HM980">
        <v>1.86737</v>
      </c>
      <c r="HN980">
        <v>1.86646</v>
      </c>
      <c r="HO980">
        <v>1.86586</v>
      </c>
      <c r="HP980">
        <v>1.86584</v>
      </c>
      <c r="HQ980">
        <v>1.86768</v>
      </c>
      <c r="HR980">
        <v>1.87012</v>
      </c>
      <c r="HS980">
        <v>1.86877</v>
      </c>
      <c r="HT980">
        <v>1.87026</v>
      </c>
      <c r="HU980">
        <v>0</v>
      </c>
      <c r="HV980">
        <v>0</v>
      </c>
      <c r="HW980">
        <v>0</v>
      </c>
      <c r="HX980">
        <v>0</v>
      </c>
      <c r="HY980" t="s">
        <v>421</v>
      </c>
      <c r="HZ980" t="s">
        <v>422</v>
      </c>
      <c r="IA980" t="s">
        <v>423</v>
      </c>
      <c r="IB980" t="s">
        <v>423</v>
      </c>
      <c r="IC980" t="s">
        <v>423</v>
      </c>
      <c r="ID980" t="s">
        <v>423</v>
      </c>
      <c r="IE980">
        <v>0</v>
      </c>
      <c r="IF980">
        <v>100</v>
      </c>
      <c r="IG980">
        <v>100</v>
      </c>
      <c r="IH980">
        <v>-2.277</v>
      </c>
      <c r="II980">
        <v>-0.0848</v>
      </c>
      <c r="IJ980">
        <v>-0.9279119013753974</v>
      </c>
      <c r="IK980">
        <v>-0.003643892653284941</v>
      </c>
      <c r="IL980">
        <v>8.948238347276123E-07</v>
      </c>
      <c r="IM980">
        <v>-2.445980282225029E-10</v>
      </c>
      <c r="IN980">
        <v>-0.1764634167570225</v>
      </c>
      <c r="IO980">
        <v>-0.01042730378795286</v>
      </c>
      <c r="IP980">
        <v>0.00100284695746963</v>
      </c>
      <c r="IQ980">
        <v>-1.701466411570297E-05</v>
      </c>
      <c r="IR980">
        <v>2</v>
      </c>
      <c r="IS980">
        <v>2310</v>
      </c>
      <c r="IT980">
        <v>1</v>
      </c>
      <c r="IU980">
        <v>25</v>
      </c>
      <c r="IV980">
        <v>105.7</v>
      </c>
      <c r="IW980">
        <v>105.4</v>
      </c>
      <c r="IX980">
        <v>0.961914</v>
      </c>
      <c r="IY980">
        <v>2.22046</v>
      </c>
      <c r="IZ980">
        <v>1.39648</v>
      </c>
      <c r="JA980">
        <v>2.35352</v>
      </c>
      <c r="JB980">
        <v>1.49536</v>
      </c>
      <c r="JC980">
        <v>2.40601</v>
      </c>
      <c r="JD980">
        <v>36.152</v>
      </c>
      <c r="JE980">
        <v>24.1663</v>
      </c>
      <c r="JF980">
        <v>18</v>
      </c>
      <c r="JG980">
        <v>483.009</v>
      </c>
      <c r="JH980">
        <v>449.592</v>
      </c>
      <c r="JI980">
        <v>25.0001</v>
      </c>
      <c r="JJ980">
        <v>26.2554</v>
      </c>
      <c r="JK980">
        <v>29.9999</v>
      </c>
      <c r="JL980">
        <v>26.2247</v>
      </c>
      <c r="JM980">
        <v>26.1621</v>
      </c>
      <c r="JN980">
        <v>19.2715</v>
      </c>
      <c r="JO980">
        <v>20.9619</v>
      </c>
      <c r="JP980">
        <v>85.886</v>
      </c>
      <c r="JQ980">
        <v>25</v>
      </c>
      <c r="JR980">
        <v>366.543</v>
      </c>
      <c r="JS980">
        <v>23.0295</v>
      </c>
      <c r="JT980">
        <v>100.799</v>
      </c>
      <c r="JU980">
        <v>100.769</v>
      </c>
    </row>
    <row r="981" spans="1:281">
      <c r="A981">
        <v>965</v>
      </c>
      <c r="B981">
        <v>1658955575.5</v>
      </c>
      <c r="C981">
        <v>13937.5</v>
      </c>
      <c r="D981" t="s">
        <v>2369</v>
      </c>
      <c r="E981" t="s">
        <v>2370</v>
      </c>
      <c r="F981">
        <v>5</v>
      </c>
      <c r="G981" t="s">
        <v>2362</v>
      </c>
      <c r="H981" t="s">
        <v>416</v>
      </c>
      <c r="I981">
        <v>1658955567.714286</v>
      </c>
      <c r="J981">
        <f>(K981)/1000</f>
        <v>0</v>
      </c>
      <c r="K981">
        <f>IF(CZ981, AN981, AH981)</f>
        <v>0</v>
      </c>
      <c r="L981">
        <f>IF(CZ981, AI981, AG981)</f>
        <v>0</v>
      </c>
      <c r="M981">
        <f>DB981 - IF(AU981&gt;1, L981*CV981*100.0/(AW981*DP981), 0)</f>
        <v>0</v>
      </c>
      <c r="N981">
        <f>((T981-J981/2)*M981-L981)/(T981+J981/2)</f>
        <v>0</v>
      </c>
      <c r="O981">
        <f>N981*(DI981+DJ981)/1000.0</f>
        <v>0</v>
      </c>
      <c r="P981">
        <f>(DB981 - IF(AU981&gt;1, L981*CV981*100.0/(AW981*DP981), 0))*(DI981+DJ981)/1000.0</f>
        <v>0</v>
      </c>
      <c r="Q981">
        <f>2.0/((1/S981-1/R981)+SIGN(S981)*SQRT((1/S981-1/R981)*(1/S981-1/R981) + 4*CW981/((CW981+1)*(CW981+1))*(2*1/S981*1/R981-1/R981*1/R981)))</f>
        <v>0</v>
      </c>
      <c r="R981">
        <f>IF(LEFT(CX981,1)&lt;&gt;"0",IF(LEFT(CX981,1)="1",3.0,CY981),$D$5+$E$5*(DP981*DI981/($K$5*1000))+$F$5*(DP981*DI981/($K$5*1000))*MAX(MIN(CV981,$J$5),$I$5)*MAX(MIN(CV981,$J$5),$I$5)+$G$5*MAX(MIN(CV981,$J$5),$I$5)*(DP981*DI981/($K$5*1000))+$H$5*(DP981*DI981/($K$5*1000))*(DP981*DI981/($K$5*1000)))</f>
        <v>0</v>
      </c>
      <c r="S981">
        <f>J981*(1000-(1000*0.61365*exp(17.502*W981/(240.97+W981))/(DI981+DJ981)+DD981)/2)/(1000*0.61365*exp(17.502*W981/(240.97+W981))/(DI981+DJ981)-DD981)</f>
        <v>0</v>
      </c>
      <c r="T981">
        <f>1/((CW981+1)/(Q981/1.6)+1/(R981/1.37)) + CW981/((CW981+1)/(Q981/1.6) + CW981/(R981/1.37))</f>
        <v>0</v>
      </c>
      <c r="U981">
        <f>(CR981*CU981)</f>
        <v>0</v>
      </c>
      <c r="V981">
        <f>(DK981+(U981+2*0.95*5.67E-8*(((DK981+$B$7)+273)^4-(DK981+273)^4)-44100*J981)/(1.84*29.3*R981+8*0.95*5.67E-8*(DK981+273)^3))</f>
        <v>0</v>
      </c>
      <c r="W981">
        <f>($C$7*DL981+$D$7*DM981+$E$7*V981)</f>
        <v>0</v>
      </c>
      <c r="X981">
        <f>0.61365*exp(17.502*W981/(240.97+W981))</f>
        <v>0</v>
      </c>
      <c r="Y981">
        <f>(Z981/AA981*100)</f>
        <v>0</v>
      </c>
      <c r="Z981">
        <f>DD981*(DI981+DJ981)/1000</f>
        <v>0</v>
      </c>
      <c r="AA981">
        <f>0.61365*exp(17.502*DK981/(240.97+DK981))</f>
        <v>0</v>
      </c>
      <c r="AB981">
        <f>(X981-DD981*(DI981+DJ981)/1000)</f>
        <v>0</v>
      </c>
      <c r="AC981">
        <f>(-J981*44100)</f>
        <v>0</v>
      </c>
      <c r="AD981">
        <f>2*29.3*R981*0.92*(DK981-W981)</f>
        <v>0</v>
      </c>
      <c r="AE981">
        <f>2*0.95*5.67E-8*(((DK981+$B$7)+273)^4-(W981+273)^4)</f>
        <v>0</v>
      </c>
      <c r="AF981">
        <f>U981+AE981+AC981+AD981</f>
        <v>0</v>
      </c>
      <c r="AG981">
        <f>DH981*AU981*(DC981-DB981*(1000-AU981*DE981)/(1000-AU981*DD981))/(100*CV981)</f>
        <v>0</v>
      </c>
      <c r="AH981">
        <f>1000*DH981*AU981*(DD981-DE981)/(100*CV981*(1000-AU981*DD981))</f>
        <v>0</v>
      </c>
      <c r="AI981">
        <f>(AJ981 - AK981 - DI981*1E3/(8.314*(DK981+273.15)) * AM981/DH981 * AL981) * DH981/(100*CV981) * (1000 - DE981)/1000</f>
        <v>0</v>
      </c>
      <c r="AJ981">
        <v>390.2048006542387</v>
      </c>
      <c r="AK981">
        <v>402.1356848484847</v>
      </c>
      <c r="AL981">
        <v>-2.73763864639521</v>
      </c>
      <c r="AM981">
        <v>65.30461223634106</v>
      </c>
      <c r="AN981">
        <f>(AP981 - AO981 + DI981*1E3/(8.314*(DK981+273.15)) * AR981/DH981 * AQ981) * DH981/(100*CV981) * 1000/(1000 - AP981)</f>
        <v>0</v>
      </c>
      <c r="AO981">
        <v>23.08674125467136</v>
      </c>
      <c r="AP981">
        <v>23.84353939393938</v>
      </c>
      <c r="AQ981">
        <v>4.476374226015637E-05</v>
      </c>
      <c r="AR981">
        <v>84.88148808453307</v>
      </c>
      <c r="AS981">
        <v>22</v>
      </c>
      <c r="AT981">
        <v>4</v>
      </c>
      <c r="AU981">
        <f>IF(AS981*$H$13&gt;=AW981,1.0,(AW981/(AW981-AS981*$H$13)))</f>
        <v>0</v>
      </c>
      <c r="AV981">
        <f>(AU981-1)*100</f>
        <v>0</v>
      </c>
      <c r="AW981">
        <f>MAX(0,($B$13+$C$13*DP981)/(1+$D$13*DP981)*DI981/(DK981+273)*$E$13)</f>
        <v>0</v>
      </c>
      <c r="AX981" t="s">
        <v>417</v>
      </c>
      <c r="AY981" t="s">
        <v>417</v>
      </c>
      <c r="AZ981">
        <v>0</v>
      </c>
      <c r="BA981">
        <v>0</v>
      </c>
      <c r="BB981">
        <f>1-AZ981/BA981</f>
        <v>0</v>
      </c>
      <c r="BC981">
        <v>0</v>
      </c>
      <c r="BD981" t="s">
        <v>417</v>
      </c>
      <c r="BE981" t="s">
        <v>417</v>
      </c>
      <c r="BF981">
        <v>0</v>
      </c>
      <c r="BG981">
        <v>0</v>
      </c>
      <c r="BH981">
        <f>1-BF981/BG981</f>
        <v>0</v>
      </c>
      <c r="BI981">
        <v>0.5</v>
      </c>
      <c r="BJ981">
        <f>CS981</f>
        <v>0</v>
      </c>
      <c r="BK981">
        <f>L981</f>
        <v>0</v>
      </c>
      <c r="BL981">
        <f>BH981*BI981*BJ981</f>
        <v>0</v>
      </c>
      <c r="BM981">
        <f>(BK981-BC981)/BJ981</f>
        <v>0</v>
      </c>
      <c r="BN981">
        <f>(BA981-BG981)/BG981</f>
        <v>0</v>
      </c>
      <c r="BO981">
        <f>AZ981/(BB981+AZ981/BG981)</f>
        <v>0</v>
      </c>
      <c r="BP981" t="s">
        <v>417</v>
      </c>
      <c r="BQ981">
        <v>0</v>
      </c>
      <c r="BR981">
        <f>IF(BQ981&lt;&gt;0, BQ981, BO981)</f>
        <v>0</v>
      </c>
      <c r="BS981">
        <f>1-BR981/BG981</f>
        <v>0</v>
      </c>
      <c r="BT981">
        <f>(BG981-BF981)/(BG981-BR981)</f>
        <v>0</v>
      </c>
      <c r="BU981">
        <f>(BA981-BG981)/(BA981-BR981)</f>
        <v>0</v>
      </c>
      <c r="BV981">
        <f>(BG981-BF981)/(BG981-AZ981)</f>
        <v>0</v>
      </c>
      <c r="BW981">
        <f>(BA981-BG981)/(BA981-AZ981)</f>
        <v>0</v>
      </c>
      <c r="BX981">
        <f>(BT981*BR981/BF981)</f>
        <v>0</v>
      </c>
      <c r="BY981">
        <f>(1-BX981)</f>
        <v>0</v>
      </c>
      <c r="BZ981">
        <v>1394</v>
      </c>
      <c r="CA981">
        <v>300</v>
      </c>
      <c r="CB981">
        <v>300</v>
      </c>
      <c r="CC981">
        <v>300</v>
      </c>
      <c r="CD981">
        <v>10389.3</v>
      </c>
      <c r="CE981">
        <v>1221.96</v>
      </c>
      <c r="CF981">
        <v>-0.00688733</v>
      </c>
      <c r="CG981">
        <v>0.34</v>
      </c>
      <c r="CH981" t="s">
        <v>417</v>
      </c>
      <c r="CI981" t="s">
        <v>417</v>
      </c>
      <c r="CJ981" t="s">
        <v>417</v>
      </c>
      <c r="CK981" t="s">
        <v>417</v>
      </c>
      <c r="CL981" t="s">
        <v>417</v>
      </c>
      <c r="CM981" t="s">
        <v>417</v>
      </c>
      <c r="CN981" t="s">
        <v>417</v>
      </c>
      <c r="CO981" t="s">
        <v>417</v>
      </c>
      <c r="CP981" t="s">
        <v>417</v>
      </c>
      <c r="CQ981" t="s">
        <v>417</v>
      </c>
      <c r="CR981">
        <f>$B$11*DQ981+$C$11*DR981+$F$11*EC981*(1-EF981)</f>
        <v>0</v>
      </c>
      <c r="CS981">
        <f>CR981*CT981</f>
        <v>0</v>
      </c>
      <c r="CT981">
        <f>($B$11*$D$9+$C$11*$D$9+$F$11*((EP981+EH981)/MAX(EP981+EH981+EQ981, 0.1)*$I$9+EQ981/MAX(EP981+EH981+EQ981, 0.1)*$J$9))/($B$11+$C$11+$F$11)</f>
        <v>0</v>
      </c>
      <c r="CU981">
        <f>($B$11*$K$9+$C$11*$K$9+$F$11*((EP981+EH981)/MAX(EP981+EH981+EQ981, 0.1)*$P$9+EQ981/MAX(EP981+EH981+EQ981, 0.1)*$Q$9))/($B$11+$C$11+$F$11)</f>
        <v>0</v>
      </c>
      <c r="CV981">
        <v>6</v>
      </c>
      <c r="CW981">
        <v>0.5</v>
      </c>
      <c r="CX981" t="s">
        <v>418</v>
      </c>
      <c r="CY981">
        <v>2</v>
      </c>
      <c r="CZ981" t="b">
        <v>1</v>
      </c>
      <c r="DA981">
        <v>1658955567.714286</v>
      </c>
      <c r="DB981">
        <v>408.3541428571429</v>
      </c>
      <c r="DC981">
        <v>396.78725</v>
      </c>
      <c r="DD981">
        <v>23.84315714285714</v>
      </c>
      <c r="DE981">
        <v>23.09283214285714</v>
      </c>
      <c r="DF981">
        <v>410.6444285714285</v>
      </c>
      <c r="DG981">
        <v>23.92805714285715</v>
      </c>
      <c r="DH981">
        <v>500.04</v>
      </c>
      <c r="DI981">
        <v>90.31937499999999</v>
      </c>
      <c r="DJ981">
        <v>0.10003</v>
      </c>
      <c r="DK981">
        <v>27.32091785714285</v>
      </c>
      <c r="DL981">
        <v>27.38975</v>
      </c>
      <c r="DM981">
        <v>999.9000000000002</v>
      </c>
      <c r="DN981">
        <v>0</v>
      </c>
      <c r="DO981">
        <v>0</v>
      </c>
      <c r="DP981">
        <v>9986.695357142857</v>
      </c>
      <c r="DQ981">
        <v>0</v>
      </c>
      <c r="DR981">
        <v>9.330450000000003</v>
      </c>
      <c r="DS981">
        <v>11.56685896428572</v>
      </c>
      <c r="DT981">
        <v>418.3284285714286</v>
      </c>
      <c r="DU981">
        <v>406.1670357142857</v>
      </c>
      <c r="DV981">
        <v>0.7503348571428573</v>
      </c>
      <c r="DW981">
        <v>396.78725</v>
      </c>
      <c r="DX981">
        <v>23.09283214285714</v>
      </c>
      <c r="DY981">
        <v>2.153499642857143</v>
      </c>
      <c r="DZ981">
        <v>2.085729642857143</v>
      </c>
      <c r="EA981">
        <v>18.62051785714286</v>
      </c>
      <c r="EB981">
        <v>18.11060714285714</v>
      </c>
      <c r="EC981">
        <v>2000.006071428571</v>
      </c>
      <c r="ED981">
        <v>0.9800037499999998</v>
      </c>
      <c r="EE981">
        <v>0.01999592499999999</v>
      </c>
      <c r="EF981">
        <v>0</v>
      </c>
      <c r="EG981">
        <v>324.1149642857143</v>
      </c>
      <c r="EH981">
        <v>5.00097</v>
      </c>
      <c r="EI981">
        <v>6461.111071428572</v>
      </c>
      <c r="EJ981">
        <v>16707.65</v>
      </c>
      <c r="EK981">
        <v>38.937</v>
      </c>
      <c r="EL981">
        <v>39.625</v>
      </c>
      <c r="EM981">
        <v>38.937</v>
      </c>
      <c r="EN981">
        <v>39.2455</v>
      </c>
      <c r="EO981">
        <v>39.54428571428571</v>
      </c>
      <c r="EP981">
        <v>1955.115357142857</v>
      </c>
      <c r="EQ981">
        <v>39.8907142857143</v>
      </c>
      <c r="ER981">
        <v>0</v>
      </c>
      <c r="ES981">
        <v>6369.599999904633</v>
      </c>
      <c r="ET981">
        <v>0</v>
      </c>
      <c r="EU981">
        <v>324.08296</v>
      </c>
      <c r="EV981">
        <v>-3.848384632435331</v>
      </c>
      <c r="EW981">
        <v>-75.6600000823919</v>
      </c>
      <c r="EX981">
        <v>6460.293199999999</v>
      </c>
      <c r="EY981">
        <v>15</v>
      </c>
      <c r="EZ981">
        <v>1658949246.1</v>
      </c>
      <c r="FA981" t="s">
        <v>1397</v>
      </c>
      <c r="FB981">
        <v>1658949228.6</v>
      </c>
      <c r="FC981">
        <v>1658949246.1</v>
      </c>
      <c r="FD981">
        <v>1</v>
      </c>
      <c r="FE981">
        <v>1.075</v>
      </c>
      <c r="FF981">
        <v>0.018</v>
      </c>
      <c r="FG981">
        <v>-2.327</v>
      </c>
      <c r="FH981">
        <v>-0.178</v>
      </c>
      <c r="FI981">
        <v>420</v>
      </c>
      <c r="FJ981">
        <v>13</v>
      </c>
      <c r="FK981">
        <v>0.09</v>
      </c>
      <c r="FL981">
        <v>0.02</v>
      </c>
      <c r="FM981">
        <v>7.589374634146341</v>
      </c>
      <c r="FN981">
        <v>75.61218424390243</v>
      </c>
      <c r="FO981">
        <v>7.568174744398214</v>
      </c>
      <c r="FP981">
        <v>0</v>
      </c>
      <c r="FQ981">
        <v>324.3574411764706</v>
      </c>
      <c r="FR981">
        <v>-4.385103134577362</v>
      </c>
      <c r="FS981">
        <v>0.4824972533403412</v>
      </c>
      <c r="FT981">
        <v>0</v>
      </c>
      <c r="FU981">
        <v>0.7535582195121951</v>
      </c>
      <c r="FV981">
        <v>-0.01345296167247435</v>
      </c>
      <c r="FW981">
        <v>0.02064619155397725</v>
      </c>
      <c r="FX981">
        <v>1</v>
      </c>
      <c r="FY981">
        <v>1</v>
      </c>
      <c r="FZ981">
        <v>3</v>
      </c>
      <c r="GA981" t="s">
        <v>426</v>
      </c>
      <c r="GB981">
        <v>2.9834</v>
      </c>
      <c r="GC981">
        <v>2.71551</v>
      </c>
      <c r="GD981">
        <v>0.08978369999999999</v>
      </c>
      <c r="GE981">
        <v>0.08516749999999999</v>
      </c>
      <c r="GF981">
        <v>0.106939</v>
      </c>
      <c r="GG981">
        <v>0.102399</v>
      </c>
      <c r="GH981">
        <v>28870.3</v>
      </c>
      <c r="GI981">
        <v>29126.3</v>
      </c>
      <c r="GJ981">
        <v>29477.1</v>
      </c>
      <c r="GK981">
        <v>29443</v>
      </c>
      <c r="GL981">
        <v>34865.8</v>
      </c>
      <c r="GM981">
        <v>35126.4</v>
      </c>
      <c r="GN981">
        <v>41518.5</v>
      </c>
      <c r="GO981">
        <v>41959.6</v>
      </c>
      <c r="GP981">
        <v>1.90465</v>
      </c>
      <c r="GQ981">
        <v>1.92185</v>
      </c>
      <c r="GR981">
        <v>0.105597</v>
      </c>
      <c r="GS981">
        <v>0</v>
      </c>
      <c r="GT981">
        <v>25.6642</v>
      </c>
      <c r="GU981">
        <v>999.9</v>
      </c>
      <c r="GV981">
        <v>53.1</v>
      </c>
      <c r="GW981">
        <v>31.4</v>
      </c>
      <c r="GX981">
        <v>27.1347</v>
      </c>
      <c r="GY981">
        <v>63.1238</v>
      </c>
      <c r="GZ981">
        <v>33.3293</v>
      </c>
      <c r="HA981">
        <v>1</v>
      </c>
      <c r="HB981">
        <v>-0.09128559999999999</v>
      </c>
      <c r="HC981">
        <v>0.290441</v>
      </c>
      <c r="HD981">
        <v>20.3331</v>
      </c>
      <c r="HE981">
        <v>5.21729</v>
      </c>
      <c r="HF981">
        <v>12.0099</v>
      </c>
      <c r="HG981">
        <v>4.98905</v>
      </c>
      <c r="HH981">
        <v>3.28848</v>
      </c>
      <c r="HI981">
        <v>9999</v>
      </c>
      <c r="HJ981">
        <v>9999</v>
      </c>
      <c r="HK981">
        <v>9999</v>
      </c>
      <c r="HL981">
        <v>158.6</v>
      </c>
      <c r="HM981">
        <v>1.86737</v>
      </c>
      <c r="HN981">
        <v>1.86646</v>
      </c>
      <c r="HO981">
        <v>1.86586</v>
      </c>
      <c r="HP981">
        <v>1.86584</v>
      </c>
      <c r="HQ981">
        <v>1.86768</v>
      </c>
      <c r="HR981">
        <v>1.87012</v>
      </c>
      <c r="HS981">
        <v>1.86876</v>
      </c>
      <c r="HT981">
        <v>1.87026</v>
      </c>
      <c r="HU981">
        <v>0</v>
      </c>
      <c r="HV981">
        <v>0</v>
      </c>
      <c r="HW981">
        <v>0</v>
      </c>
      <c r="HX981">
        <v>0</v>
      </c>
      <c r="HY981" t="s">
        <v>421</v>
      </c>
      <c r="HZ981" t="s">
        <v>422</v>
      </c>
      <c r="IA981" t="s">
        <v>423</v>
      </c>
      <c r="IB981" t="s">
        <v>423</v>
      </c>
      <c r="IC981" t="s">
        <v>423</v>
      </c>
      <c r="ID981" t="s">
        <v>423</v>
      </c>
      <c r="IE981">
        <v>0</v>
      </c>
      <c r="IF981">
        <v>100</v>
      </c>
      <c r="IG981">
        <v>100</v>
      </c>
      <c r="IH981">
        <v>-2.238</v>
      </c>
      <c r="II981">
        <v>-0.0849</v>
      </c>
      <c r="IJ981">
        <v>-0.9279119013753974</v>
      </c>
      <c r="IK981">
        <v>-0.003643892653284941</v>
      </c>
      <c r="IL981">
        <v>8.948238347276123E-07</v>
      </c>
      <c r="IM981">
        <v>-2.445980282225029E-10</v>
      </c>
      <c r="IN981">
        <v>-0.1764634167570225</v>
      </c>
      <c r="IO981">
        <v>-0.01042730378795286</v>
      </c>
      <c r="IP981">
        <v>0.00100284695746963</v>
      </c>
      <c r="IQ981">
        <v>-1.701466411570297E-05</v>
      </c>
      <c r="IR981">
        <v>2</v>
      </c>
      <c r="IS981">
        <v>2310</v>
      </c>
      <c r="IT981">
        <v>1</v>
      </c>
      <c r="IU981">
        <v>25</v>
      </c>
      <c r="IV981">
        <v>105.8</v>
      </c>
      <c r="IW981">
        <v>105.5</v>
      </c>
      <c r="IX981">
        <v>0.930176</v>
      </c>
      <c r="IY981">
        <v>2.2229</v>
      </c>
      <c r="IZ981">
        <v>1.39648</v>
      </c>
      <c r="JA981">
        <v>2.35474</v>
      </c>
      <c r="JB981">
        <v>1.49536</v>
      </c>
      <c r="JC981">
        <v>2.31812</v>
      </c>
      <c r="JD981">
        <v>36.1754</v>
      </c>
      <c r="JE981">
        <v>24.1663</v>
      </c>
      <c r="JF981">
        <v>18</v>
      </c>
      <c r="JG981">
        <v>483.101</v>
      </c>
      <c r="JH981">
        <v>449.49</v>
      </c>
      <c r="JI981">
        <v>25</v>
      </c>
      <c r="JJ981">
        <v>26.2554</v>
      </c>
      <c r="JK981">
        <v>30</v>
      </c>
      <c r="JL981">
        <v>26.2247</v>
      </c>
      <c r="JM981">
        <v>26.1609</v>
      </c>
      <c r="JN981">
        <v>18.6365</v>
      </c>
      <c r="JO981">
        <v>20.9619</v>
      </c>
      <c r="JP981">
        <v>85.886</v>
      </c>
      <c r="JQ981">
        <v>25</v>
      </c>
      <c r="JR981">
        <v>346.505</v>
      </c>
      <c r="JS981">
        <v>23.0393</v>
      </c>
      <c r="JT981">
        <v>100.799</v>
      </c>
      <c r="JU981">
        <v>100.77</v>
      </c>
    </row>
    <row r="982" spans="1:281">
      <c r="A982">
        <v>966</v>
      </c>
      <c r="B982">
        <v>1658955580.5</v>
      </c>
      <c r="C982">
        <v>13942.5</v>
      </c>
      <c r="D982" t="s">
        <v>2371</v>
      </c>
      <c r="E982" t="s">
        <v>2372</v>
      </c>
      <c r="F982">
        <v>5</v>
      </c>
      <c r="G982" t="s">
        <v>2362</v>
      </c>
      <c r="H982" t="s">
        <v>416</v>
      </c>
      <c r="I982">
        <v>1658955573</v>
      </c>
      <c r="J982">
        <f>(K982)/1000</f>
        <v>0</v>
      </c>
      <c r="K982">
        <f>IF(CZ982, AN982, AH982)</f>
        <v>0</v>
      </c>
      <c r="L982">
        <f>IF(CZ982, AI982, AG982)</f>
        <v>0</v>
      </c>
      <c r="M982">
        <f>DB982 - IF(AU982&gt;1, L982*CV982*100.0/(AW982*DP982), 0)</f>
        <v>0</v>
      </c>
      <c r="N982">
        <f>((T982-J982/2)*M982-L982)/(T982+J982/2)</f>
        <v>0</v>
      </c>
      <c r="O982">
        <f>N982*(DI982+DJ982)/1000.0</f>
        <v>0</v>
      </c>
      <c r="P982">
        <f>(DB982 - IF(AU982&gt;1, L982*CV982*100.0/(AW982*DP982), 0))*(DI982+DJ982)/1000.0</f>
        <v>0</v>
      </c>
      <c r="Q982">
        <f>2.0/((1/S982-1/R982)+SIGN(S982)*SQRT((1/S982-1/R982)*(1/S982-1/R982) + 4*CW982/((CW982+1)*(CW982+1))*(2*1/S982*1/R982-1/R982*1/R982)))</f>
        <v>0</v>
      </c>
      <c r="R982">
        <f>IF(LEFT(CX982,1)&lt;&gt;"0",IF(LEFT(CX982,1)="1",3.0,CY982),$D$5+$E$5*(DP982*DI982/($K$5*1000))+$F$5*(DP982*DI982/($K$5*1000))*MAX(MIN(CV982,$J$5),$I$5)*MAX(MIN(CV982,$J$5),$I$5)+$G$5*MAX(MIN(CV982,$J$5),$I$5)*(DP982*DI982/($K$5*1000))+$H$5*(DP982*DI982/($K$5*1000))*(DP982*DI982/($K$5*1000)))</f>
        <v>0</v>
      </c>
      <c r="S982">
        <f>J982*(1000-(1000*0.61365*exp(17.502*W982/(240.97+W982))/(DI982+DJ982)+DD982)/2)/(1000*0.61365*exp(17.502*W982/(240.97+W982))/(DI982+DJ982)-DD982)</f>
        <v>0</v>
      </c>
      <c r="T982">
        <f>1/((CW982+1)/(Q982/1.6)+1/(R982/1.37)) + CW982/((CW982+1)/(Q982/1.6) + CW982/(R982/1.37))</f>
        <v>0</v>
      </c>
      <c r="U982">
        <f>(CR982*CU982)</f>
        <v>0</v>
      </c>
      <c r="V982">
        <f>(DK982+(U982+2*0.95*5.67E-8*(((DK982+$B$7)+273)^4-(DK982+273)^4)-44100*J982)/(1.84*29.3*R982+8*0.95*5.67E-8*(DK982+273)^3))</f>
        <v>0</v>
      </c>
      <c r="W982">
        <f>($C$7*DL982+$D$7*DM982+$E$7*V982)</f>
        <v>0</v>
      </c>
      <c r="X982">
        <f>0.61365*exp(17.502*W982/(240.97+W982))</f>
        <v>0</v>
      </c>
      <c r="Y982">
        <f>(Z982/AA982*100)</f>
        <v>0</v>
      </c>
      <c r="Z982">
        <f>DD982*(DI982+DJ982)/1000</f>
        <v>0</v>
      </c>
      <c r="AA982">
        <f>0.61365*exp(17.502*DK982/(240.97+DK982))</f>
        <v>0</v>
      </c>
      <c r="AB982">
        <f>(X982-DD982*(DI982+DJ982)/1000)</f>
        <v>0</v>
      </c>
      <c r="AC982">
        <f>(-J982*44100)</f>
        <v>0</v>
      </c>
      <c r="AD982">
        <f>2*29.3*R982*0.92*(DK982-W982)</f>
        <v>0</v>
      </c>
      <c r="AE982">
        <f>2*0.95*5.67E-8*(((DK982+$B$7)+273)^4-(W982+273)^4)</f>
        <v>0</v>
      </c>
      <c r="AF982">
        <f>U982+AE982+AC982+AD982</f>
        <v>0</v>
      </c>
      <c r="AG982">
        <f>DH982*AU982*(DC982-DB982*(1000-AU982*DE982)/(1000-AU982*DD982))/(100*CV982)</f>
        <v>0</v>
      </c>
      <c r="AH982">
        <f>1000*DH982*AU982*(DD982-DE982)/(100*CV982*(1000-AU982*DD982))</f>
        <v>0</v>
      </c>
      <c r="AI982">
        <f>(AJ982 - AK982 - DI982*1E3/(8.314*(DK982+273.15)) * AM982/DH982 * AL982) * DH982/(100*CV982) * (1000 - DE982)/1000</f>
        <v>0</v>
      </c>
      <c r="AJ982">
        <v>373.2362120548629</v>
      </c>
      <c r="AK982">
        <v>386.9135272727272</v>
      </c>
      <c r="AL982">
        <v>-3.100201083721753</v>
      </c>
      <c r="AM982">
        <v>65.30461223634106</v>
      </c>
      <c r="AN982">
        <f>(AP982 - AO982 + DI982*1E3/(8.314*(DK982+273.15)) * AR982/DH982 * AQ982) * DH982/(100*CV982) * 1000/(1000 - AP982)</f>
        <v>0</v>
      </c>
      <c r="AO982">
        <v>23.01896048022673</v>
      </c>
      <c r="AP982">
        <v>23.8092121212121</v>
      </c>
      <c r="AQ982">
        <v>-0.008009409678550213</v>
      </c>
      <c r="AR982">
        <v>84.88148808453307</v>
      </c>
      <c r="AS982">
        <v>22</v>
      </c>
      <c r="AT982">
        <v>4</v>
      </c>
      <c r="AU982">
        <f>IF(AS982*$H$13&gt;=AW982,1.0,(AW982/(AW982-AS982*$H$13)))</f>
        <v>0</v>
      </c>
      <c r="AV982">
        <f>(AU982-1)*100</f>
        <v>0</v>
      </c>
      <c r="AW982">
        <f>MAX(0,($B$13+$C$13*DP982)/(1+$D$13*DP982)*DI982/(DK982+273)*$E$13)</f>
        <v>0</v>
      </c>
      <c r="AX982" t="s">
        <v>417</v>
      </c>
      <c r="AY982" t="s">
        <v>417</v>
      </c>
      <c r="AZ982">
        <v>0</v>
      </c>
      <c r="BA982">
        <v>0</v>
      </c>
      <c r="BB982">
        <f>1-AZ982/BA982</f>
        <v>0</v>
      </c>
      <c r="BC982">
        <v>0</v>
      </c>
      <c r="BD982" t="s">
        <v>417</v>
      </c>
      <c r="BE982" t="s">
        <v>417</v>
      </c>
      <c r="BF982">
        <v>0</v>
      </c>
      <c r="BG982">
        <v>0</v>
      </c>
      <c r="BH982">
        <f>1-BF982/BG982</f>
        <v>0</v>
      </c>
      <c r="BI982">
        <v>0.5</v>
      </c>
      <c r="BJ982">
        <f>CS982</f>
        <v>0</v>
      </c>
      <c r="BK982">
        <f>L982</f>
        <v>0</v>
      </c>
      <c r="BL982">
        <f>BH982*BI982*BJ982</f>
        <v>0</v>
      </c>
      <c r="BM982">
        <f>(BK982-BC982)/BJ982</f>
        <v>0</v>
      </c>
      <c r="BN982">
        <f>(BA982-BG982)/BG982</f>
        <v>0</v>
      </c>
      <c r="BO982">
        <f>AZ982/(BB982+AZ982/BG982)</f>
        <v>0</v>
      </c>
      <c r="BP982" t="s">
        <v>417</v>
      </c>
      <c r="BQ982">
        <v>0</v>
      </c>
      <c r="BR982">
        <f>IF(BQ982&lt;&gt;0, BQ982, BO982)</f>
        <v>0</v>
      </c>
      <c r="BS982">
        <f>1-BR982/BG982</f>
        <v>0</v>
      </c>
      <c r="BT982">
        <f>(BG982-BF982)/(BG982-BR982)</f>
        <v>0</v>
      </c>
      <c r="BU982">
        <f>(BA982-BG982)/(BA982-BR982)</f>
        <v>0</v>
      </c>
      <c r="BV982">
        <f>(BG982-BF982)/(BG982-AZ982)</f>
        <v>0</v>
      </c>
      <c r="BW982">
        <f>(BA982-BG982)/(BA982-AZ982)</f>
        <v>0</v>
      </c>
      <c r="BX982">
        <f>(BT982*BR982/BF982)</f>
        <v>0</v>
      </c>
      <c r="BY982">
        <f>(1-BX982)</f>
        <v>0</v>
      </c>
      <c r="BZ982">
        <v>1394</v>
      </c>
      <c r="CA982">
        <v>300</v>
      </c>
      <c r="CB982">
        <v>300</v>
      </c>
      <c r="CC982">
        <v>300</v>
      </c>
      <c r="CD982">
        <v>10389.3</v>
      </c>
      <c r="CE982">
        <v>1221.96</v>
      </c>
      <c r="CF982">
        <v>-0.00688733</v>
      </c>
      <c r="CG982">
        <v>0.34</v>
      </c>
      <c r="CH982" t="s">
        <v>417</v>
      </c>
      <c r="CI982" t="s">
        <v>417</v>
      </c>
      <c r="CJ982" t="s">
        <v>417</v>
      </c>
      <c r="CK982" t="s">
        <v>417</v>
      </c>
      <c r="CL982" t="s">
        <v>417</v>
      </c>
      <c r="CM982" t="s">
        <v>417</v>
      </c>
      <c r="CN982" t="s">
        <v>417</v>
      </c>
      <c r="CO982" t="s">
        <v>417</v>
      </c>
      <c r="CP982" t="s">
        <v>417</v>
      </c>
      <c r="CQ982" t="s">
        <v>417</v>
      </c>
      <c r="CR982">
        <f>$B$11*DQ982+$C$11*DR982+$F$11*EC982*(1-EF982)</f>
        <v>0</v>
      </c>
      <c r="CS982">
        <f>CR982*CT982</f>
        <v>0</v>
      </c>
      <c r="CT982">
        <f>($B$11*$D$9+$C$11*$D$9+$F$11*((EP982+EH982)/MAX(EP982+EH982+EQ982, 0.1)*$I$9+EQ982/MAX(EP982+EH982+EQ982, 0.1)*$J$9))/($B$11+$C$11+$F$11)</f>
        <v>0</v>
      </c>
      <c r="CU982">
        <f>($B$11*$K$9+$C$11*$K$9+$F$11*((EP982+EH982)/MAX(EP982+EH982+EQ982, 0.1)*$P$9+EQ982/MAX(EP982+EH982+EQ982, 0.1)*$Q$9))/($B$11+$C$11+$F$11)</f>
        <v>0</v>
      </c>
      <c r="CV982">
        <v>6</v>
      </c>
      <c r="CW982">
        <v>0.5</v>
      </c>
      <c r="CX982" t="s">
        <v>418</v>
      </c>
      <c r="CY982">
        <v>2</v>
      </c>
      <c r="CZ982" t="b">
        <v>1</v>
      </c>
      <c r="DA982">
        <v>1658955573</v>
      </c>
      <c r="DB982">
        <v>397.0888148148147</v>
      </c>
      <c r="DC982">
        <v>380.1607037037037</v>
      </c>
      <c r="DD982">
        <v>23.8391</v>
      </c>
      <c r="DE982">
        <v>23.06573333333333</v>
      </c>
      <c r="DF982">
        <v>399.3447777777778</v>
      </c>
      <c r="DG982">
        <v>23.92402592592592</v>
      </c>
      <c r="DH982">
        <v>500.0388888888889</v>
      </c>
      <c r="DI982">
        <v>90.31907407407407</v>
      </c>
      <c r="DJ982">
        <v>0.0999761740740741</v>
      </c>
      <c r="DK982">
        <v>27.3212962962963</v>
      </c>
      <c r="DL982">
        <v>27.3931</v>
      </c>
      <c r="DM982">
        <v>999.9000000000001</v>
      </c>
      <c r="DN982">
        <v>0</v>
      </c>
      <c r="DO982">
        <v>0</v>
      </c>
      <c r="DP982">
        <v>9991.47962962963</v>
      </c>
      <c r="DQ982">
        <v>0</v>
      </c>
      <c r="DR982">
        <v>9.329929629629632</v>
      </c>
      <c r="DS982">
        <v>16.92815185185185</v>
      </c>
      <c r="DT982">
        <v>406.7863703703703</v>
      </c>
      <c r="DU982">
        <v>389.1371481481482</v>
      </c>
      <c r="DV982">
        <v>0.7733823333333332</v>
      </c>
      <c r="DW982">
        <v>380.1607037037037</v>
      </c>
      <c r="DX982">
        <v>23.06573333333333</v>
      </c>
      <c r="DY982">
        <v>2.153126666666667</v>
      </c>
      <c r="DZ982">
        <v>2.083274444444444</v>
      </c>
      <c r="EA982">
        <v>18.61774074074074</v>
      </c>
      <c r="EB982">
        <v>18.09184814814815</v>
      </c>
      <c r="EC982">
        <v>2000.047777777778</v>
      </c>
      <c r="ED982">
        <v>0.9800041111111111</v>
      </c>
      <c r="EE982">
        <v>0.01999555185185185</v>
      </c>
      <c r="EF982">
        <v>0</v>
      </c>
      <c r="EG982">
        <v>323.7705555555556</v>
      </c>
      <c r="EH982">
        <v>5.00097</v>
      </c>
      <c r="EI982">
        <v>6453.993703703704</v>
      </c>
      <c r="EJ982">
        <v>16707.99259259259</v>
      </c>
      <c r="EK982">
        <v>38.937</v>
      </c>
      <c r="EL982">
        <v>39.625</v>
      </c>
      <c r="EM982">
        <v>38.937</v>
      </c>
      <c r="EN982">
        <v>39.24533333333333</v>
      </c>
      <c r="EO982">
        <v>39.55281481481481</v>
      </c>
      <c r="EP982">
        <v>1955.156296296296</v>
      </c>
      <c r="EQ982">
        <v>39.89148148148148</v>
      </c>
      <c r="ER982">
        <v>0</v>
      </c>
      <c r="ES982">
        <v>6374.399999856949</v>
      </c>
      <c r="ET982">
        <v>0</v>
      </c>
      <c r="EU982">
        <v>323.77104</v>
      </c>
      <c r="EV982">
        <v>-3.98276924927561</v>
      </c>
      <c r="EW982">
        <v>-92.47692319416142</v>
      </c>
      <c r="EX982">
        <v>6453.665199999999</v>
      </c>
      <c r="EY982">
        <v>15</v>
      </c>
      <c r="EZ982">
        <v>1658949246.1</v>
      </c>
      <c r="FA982" t="s">
        <v>1397</v>
      </c>
      <c r="FB982">
        <v>1658949228.6</v>
      </c>
      <c r="FC982">
        <v>1658949246.1</v>
      </c>
      <c r="FD982">
        <v>1</v>
      </c>
      <c r="FE982">
        <v>1.075</v>
      </c>
      <c r="FF982">
        <v>0.018</v>
      </c>
      <c r="FG982">
        <v>-2.327</v>
      </c>
      <c r="FH982">
        <v>-0.178</v>
      </c>
      <c r="FI982">
        <v>420</v>
      </c>
      <c r="FJ982">
        <v>13</v>
      </c>
      <c r="FK982">
        <v>0.09</v>
      </c>
      <c r="FL982">
        <v>0.02</v>
      </c>
      <c r="FM982">
        <v>12.87397341463415</v>
      </c>
      <c r="FN982">
        <v>64.65800891289197</v>
      </c>
      <c r="FO982">
        <v>6.597989881188923</v>
      </c>
      <c r="FP982">
        <v>0</v>
      </c>
      <c r="FQ982">
        <v>324.0048529411765</v>
      </c>
      <c r="FR982">
        <v>-4.141925139677237</v>
      </c>
      <c r="FS982">
        <v>0.4581095510100667</v>
      </c>
      <c r="FT982">
        <v>0</v>
      </c>
      <c r="FU982">
        <v>0.7627160487804878</v>
      </c>
      <c r="FV982">
        <v>0.252055735191639</v>
      </c>
      <c r="FW982">
        <v>0.03158801743248052</v>
      </c>
      <c r="FX982">
        <v>0</v>
      </c>
      <c r="FY982">
        <v>0</v>
      </c>
      <c r="FZ982">
        <v>3</v>
      </c>
      <c r="GA982" t="s">
        <v>439</v>
      </c>
      <c r="GB982">
        <v>2.98348</v>
      </c>
      <c r="GC982">
        <v>2.71558</v>
      </c>
      <c r="GD982">
        <v>0.087117</v>
      </c>
      <c r="GE982">
        <v>0.0821771</v>
      </c>
      <c r="GF982">
        <v>0.106838</v>
      </c>
      <c r="GG982">
        <v>0.10234</v>
      </c>
      <c r="GH982">
        <v>28954.8</v>
      </c>
      <c r="GI982">
        <v>29221.4</v>
      </c>
      <c r="GJ982">
        <v>29477</v>
      </c>
      <c r="GK982">
        <v>29443</v>
      </c>
      <c r="GL982">
        <v>34869.8</v>
      </c>
      <c r="GM982">
        <v>35128.5</v>
      </c>
      <c r="GN982">
        <v>41518.4</v>
      </c>
      <c r="GO982">
        <v>41959.4</v>
      </c>
      <c r="GP982">
        <v>1.9042</v>
      </c>
      <c r="GQ982">
        <v>1.92205</v>
      </c>
      <c r="GR982">
        <v>0.10591</v>
      </c>
      <c r="GS982">
        <v>0</v>
      </c>
      <c r="GT982">
        <v>25.6671</v>
      </c>
      <c r="GU982">
        <v>999.9</v>
      </c>
      <c r="GV982">
        <v>53.1</v>
      </c>
      <c r="GW982">
        <v>31.4</v>
      </c>
      <c r="GX982">
        <v>27.1324</v>
      </c>
      <c r="GY982">
        <v>63.1338</v>
      </c>
      <c r="GZ982">
        <v>32.9447</v>
      </c>
      <c r="HA982">
        <v>1</v>
      </c>
      <c r="HB982">
        <v>-0.0913567</v>
      </c>
      <c r="HC982">
        <v>0.289869</v>
      </c>
      <c r="HD982">
        <v>20.3332</v>
      </c>
      <c r="HE982">
        <v>5.21744</v>
      </c>
      <c r="HF982">
        <v>12.0099</v>
      </c>
      <c r="HG982">
        <v>4.9891</v>
      </c>
      <c r="HH982">
        <v>3.28848</v>
      </c>
      <c r="HI982">
        <v>9999</v>
      </c>
      <c r="HJ982">
        <v>9999</v>
      </c>
      <c r="HK982">
        <v>9999</v>
      </c>
      <c r="HL982">
        <v>158.6</v>
      </c>
      <c r="HM982">
        <v>1.86737</v>
      </c>
      <c r="HN982">
        <v>1.86646</v>
      </c>
      <c r="HO982">
        <v>1.86585</v>
      </c>
      <c r="HP982">
        <v>1.86584</v>
      </c>
      <c r="HQ982">
        <v>1.86768</v>
      </c>
      <c r="HR982">
        <v>1.87012</v>
      </c>
      <c r="HS982">
        <v>1.86876</v>
      </c>
      <c r="HT982">
        <v>1.87026</v>
      </c>
      <c r="HU982">
        <v>0</v>
      </c>
      <c r="HV982">
        <v>0</v>
      </c>
      <c r="HW982">
        <v>0</v>
      </c>
      <c r="HX982">
        <v>0</v>
      </c>
      <c r="HY982" t="s">
        <v>421</v>
      </c>
      <c r="HZ982" t="s">
        <v>422</v>
      </c>
      <c r="IA982" t="s">
        <v>423</v>
      </c>
      <c r="IB982" t="s">
        <v>423</v>
      </c>
      <c r="IC982" t="s">
        <v>423</v>
      </c>
      <c r="ID982" t="s">
        <v>423</v>
      </c>
      <c r="IE982">
        <v>0</v>
      </c>
      <c r="IF982">
        <v>100</v>
      </c>
      <c r="IG982">
        <v>100</v>
      </c>
      <c r="IH982">
        <v>-2.192</v>
      </c>
      <c r="II982">
        <v>-0.0852</v>
      </c>
      <c r="IJ982">
        <v>-0.9279119013753974</v>
      </c>
      <c r="IK982">
        <v>-0.003643892653284941</v>
      </c>
      <c r="IL982">
        <v>8.948238347276123E-07</v>
      </c>
      <c r="IM982">
        <v>-2.445980282225029E-10</v>
      </c>
      <c r="IN982">
        <v>-0.1764634167570225</v>
      </c>
      <c r="IO982">
        <v>-0.01042730378795286</v>
      </c>
      <c r="IP982">
        <v>0.00100284695746963</v>
      </c>
      <c r="IQ982">
        <v>-1.701466411570297E-05</v>
      </c>
      <c r="IR982">
        <v>2</v>
      </c>
      <c r="IS982">
        <v>2310</v>
      </c>
      <c r="IT982">
        <v>1</v>
      </c>
      <c r="IU982">
        <v>25</v>
      </c>
      <c r="IV982">
        <v>105.9</v>
      </c>
      <c r="IW982">
        <v>105.6</v>
      </c>
      <c r="IX982">
        <v>0.893555</v>
      </c>
      <c r="IY982">
        <v>2.2168</v>
      </c>
      <c r="IZ982">
        <v>1.39648</v>
      </c>
      <c r="JA982">
        <v>2.35352</v>
      </c>
      <c r="JB982">
        <v>1.49536</v>
      </c>
      <c r="JC982">
        <v>2.35596</v>
      </c>
      <c r="JD982">
        <v>36.152</v>
      </c>
      <c r="JE982">
        <v>24.1663</v>
      </c>
      <c r="JF982">
        <v>18</v>
      </c>
      <c r="JG982">
        <v>482.808</v>
      </c>
      <c r="JH982">
        <v>449.605</v>
      </c>
      <c r="JI982">
        <v>24.9999</v>
      </c>
      <c r="JJ982">
        <v>26.2554</v>
      </c>
      <c r="JK982">
        <v>30</v>
      </c>
      <c r="JL982">
        <v>26.2228</v>
      </c>
      <c r="JM982">
        <v>26.1599</v>
      </c>
      <c r="JN982">
        <v>17.9168</v>
      </c>
      <c r="JO982">
        <v>20.9619</v>
      </c>
      <c r="JP982">
        <v>85.886</v>
      </c>
      <c r="JQ982">
        <v>25</v>
      </c>
      <c r="JR982">
        <v>333.144</v>
      </c>
      <c r="JS982">
        <v>23.0713</v>
      </c>
      <c r="JT982">
        <v>100.799</v>
      </c>
      <c r="JU982">
        <v>100.77</v>
      </c>
    </row>
    <row r="983" spans="1:281">
      <c r="A983">
        <v>967</v>
      </c>
      <c r="B983">
        <v>1658955585.5</v>
      </c>
      <c r="C983">
        <v>13947.5</v>
      </c>
      <c r="D983" t="s">
        <v>2373</v>
      </c>
      <c r="E983" t="s">
        <v>2374</v>
      </c>
      <c r="F983">
        <v>5</v>
      </c>
      <c r="G983" t="s">
        <v>2362</v>
      </c>
      <c r="H983" t="s">
        <v>416</v>
      </c>
      <c r="I983">
        <v>1658955577.714286</v>
      </c>
      <c r="J983">
        <f>(K983)/1000</f>
        <v>0</v>
      </c>
      <c r="K983">
        <f>IF(CZ983, AN983, AH983)</f>
        <v>0</v>
      </c>
      <c r="L983">
        <f>IF(CZ983, AI983, AG983)</f>
        <v>0</v>
      </c>
      <c r="M983">
        <f>DB983 - IF(AU983&gt;1, L983*CV983*100.0/(AW983*DP983), 0)</f>
        <v>0</v>
      </c>
      <c r="N983">
        <f>((T983-J983/2)*M983-L983)/(T983+J983/2)</f>
        <v>0</v>
      </c>
      <c r="O983">
        <f>N983*(DI983+DJ983)/1000.0</f>
        <v>0</v>
      </c>
      <c r="P983">
        <f>(DB983 - IF(AU983&gt;1, L983*CV983*100.0/(AW983*DP983), 0))*(DI983+DJ983)/1000.0</f>
        <v>0</v>
      </c>
      <c r="Q983">
        <f>2.0/((1/S983-1/R983)+SIGN(S983)*SQRT((1/S983-1/R983)*(1/S983-1/R983) + 4*CW983/((CW983+1)*(CW983+1))*(2*1/S983*1/R983-1/R983*1/R983)))</f>
        <v>0</v>
      </c>
      <c r="R983">
        <f>IF(LEFT(CX983,1)&lt;&gt;"0",IF(LEFT(CX983,1)="1",3.0,CY983),$D$5+$E$5*(DP983*DI983/($K$5*1000))+$F$5*(DP983*DI983/($K$5*1000))*MAX(MIN(CV983,$J$5),$I$5)*MAX(MIN(CV983,$J$5),$I$5)+$G$5*MAX(MIN(CV983,$J$5),$I$5)*(DP983*DI983/($K$5*1000))+$H$5*(DP983*DI983/($K$5*1000))*(DP983*DI983/($K$5*1000)))</f>
        <v>0</v>
      </c>
      <c r="S983">
        <f>J983*(1000-(1000*0.61365*exp(17.502*W983/(240.97+W983))/(DI983+DJ983)+DD983)/2)/(1000*0.61365*exp(17.502*W983/(240.97+W983))/(DI983+DJ983)-DD983)</f>
        <v>0</v>
      </c>
      <c r="T983">
        <f>1/((CW983+1)/(Q983/1.6)+1/(R983/1.37)) + CW983/((CW983+1)/(Q983/1.6) + CW983/(R983/1.37))</f>
        <v>0</v>
      </c>
      <c r="U983">
        <f>(CR983*CU983)</f>
        <v>0</v>
      </c>
      <c r="V983">
        <f>(DK983+(U983+2*0.95*5.67E-8*(((DK983+$B$7)+273)^4-(DK983+273)^4)-44100*J983)/(1.84*29.3*R983+8*0.95*5.67E-8*(DK983+273)^3))</f>
        <v>0</v>
      </c>
      <c r="W983">
        <f>($C$7*DL983+$D$7*DM983+$E$7*V983)</f>
        <v>0</v>
      </c>
      <c r="X983">
        <f>0.61365*exp(17.502*W983/(240.97+W983))</f>
        <v>0</v>
      </c>
      <c r="Y983">
        <f>(Z983/AA983*100)</f>
        <v>0</v>
      </c>
      <c r="Z983">
        <f>DD983*(DI983+DJ983)/1000</f>
        <v>0</v>
      </c>
      <c r="AA983">
        <f>0.61365*exp(17.502*DK983/(240.97+DK983))</f>
        <v>0</v>
      </c>
      <c r="AB983">
        <f>(X983-DD983*(DI983+DJ983)/1000)</f>
        <v>0</v>
      </c>
      <c r="AC983">
        <f>(-J983*44100)</f>
        <v>0</v>
      </c>
      <c r="AD983">
        <f>2*29.3*R983*0.92*(DK983-W983)</f>
        <v>0</v>
      </c>
      <c r="AE983">
        <f>2*0.95*5.67E-8*(((DK983+$B$7)+273)^4-(W983+273)^4)</f>
        <v>0</v>
      </c>
      <c r="AF983">
        <f>U983+AE983+AC983+AD983</f>
        <v>0</v>
      </c>
      <c r="AG983">
        <f>DH983*AU983*(DC983-DB983*(1000-AU983*DE983)/(1000-AU983*DD983))/(100*CV983)</f>
        <v>0</v>
      </c>
      <c r="AH983">
        <f>1000*DH983*AU983*(DD983-DE983)/(100*CV983*(1000-AU983*DD983))</f>
        <v>0</v>
      </c>
      <c r="AI983">
        <f>(AJ983 - AK983 - DI983*1E3/(8.314*(DK983+273.15)) * AM983/DH983 * AL983) * DH983/(100*CV983) * (1000 - DE983)/1000</f>
        <v>0</v>
      </c>
      <c r="AJ983">
        <v>356.2859588246034</v>
      </c>
      <c r="AK983">
        <v>370.8311999999999</v>
      </c>
      <c r="AL983">
        <v>-3.234839659752456</v>
      </c>
      <c r="AM983">
        <v>65.30461223634106</v>
      </c>
      <c r="AN983">
        <f>(AP983 - AO983 + DI983*1E3/(8.314*(DK983+273.15)) * AR983/DH983 * AQ983) * DH983/(100*CV983) * 1000/(1000 - AP983)</f>
        <v>0</v>
      </c>
      <c r="AO983">
        <v>23.00755191832821</v>
      </c>
      <c r="AP983">
        <v>23.78728242424242</v>
      </c>
      <c r="AQ983">
        <v>-0.002553536423779792</v>
      </c>
      <c r="AR983">
        <v>84.88148808453307</v>
      </c>
      <c r="AS983">
        <v>22</v>
      </c>
      <c r="AT983">
        <v>4</v>
      </c>
      <c r="AU983">
        <f>IF(AS983*$H$13&gt;=AW983,1.0,(AW983/(AW983-AS983*$H$13)))</f>
        <v>0</v>
      </c>
      <c r="AV983">
        <f>(AU983-1)*100</f>
        <v>0</v>
      </c>
      <c r="AW983">
        <f>MAX(0,($B$13+$C$13*DP983)/(1+$D$13*DP983)*DI983/(DK983+273)*$E$13)</f>
        <v>0</v>
      </c>
      <c r="AX983" t="s">
        <v>417</v>
      </c>
      <c r="AY983" t="s">
        <v>417</v>
      </c>
      <c r="AZ983">
        <v>0</v>
      </c>
      <c r="BA983">
        <v>0</v>
      </c>
      <c r="BB983">
        <f>1-AZ983/BA983</f>
        <v>0</v>
      </c>
      <c r="BC983">
        <v>0</v>
      </c>
      <c r="BD983" t="s">
        <v>417</v>
      </c>
      <c r="BE983" t="s">
        <v>417</v>
      </c>
      <c r="BF983">
        <v>0</v>
      </c>
      <c r="BG983">
        <v>0</v>
      </c>
      <c r="BH983">
        <f>1-BF983/BG983</f>
        <v>0</v>
      </c>
      <c r="BI983">
        <v>0.5</v>
      </c>
      <c r="BJ983">
        <f>CS983</f>
        <v>0</v>
      </c>
      <c r="BK983">
        <f>L983</f>
        <v>0</v>
      </c>
      <c r="BL983">
        <f>BH983*BI983*BJ983</f>
        <v>0</v>
      </c>
      <c r="BM983">
        <f>(BK983-BC983)/BJ983</f>
        <v>0</v>
      </c>
      <c r="BN983">
        <f>(BA983-BG983)/BG983</f>
        <v>0</v>
      </c>
      <c r="BO983">
        <f>AZ983/(BB983+AZ983/BG983)</f>
        <v>0</v>
      </c>
      <c r="BP983" t="s">
        <v>417</v>
      </c>
      <c r="BQ983">
        <v>0</v>
      </c>
      <c r="BR983">
        <f>IF(BQ983&lt;&gt;0, BQ983, BO983)</f>
        <v>0</v>
      </c>
      <c r="BS983">
        <f>1-BR983/BG983</f>
        <v>0</v>
      </c>
      <c r="BT983">
        <f>(BG983-BF983)/(BG983-BR983)</f>
        <v>0</v>
      </c>
      <c r="BU983">
        <f>(BA983-BG983)/(BA983-BR983)</f>
        <v>0</v>
      </c>
      <c r="BV983">
        <f>(BG983-BF983)/(BG983-AZ983)</f>
        <v>0</v>
      </c>
      <c r="BW983">
        <f>(BA983-BG983)/(BA983-AZ983)</f>
        <v>0</v>
      </c>
      <c r="BX983">
        <f>(BT983*BR983/BF983)</f>
        <v>0</v>
      </c>
      <c r="BY983">
        <f>(1-BX983)</f>
        <v>0</v>
      </c>
      <c r="BZ983">
        <v>1394</v>
      </c>
      <c r="CA983">
        <v>300</v>
      </c>
      <c r="CB983">
        <v>300</v>
      </c>
      <c r="CC983">
        <v>300</v>
      </c>
      <c r="CD983">
        <v>10389.3</v>
      </c>
      <c r="CE983">
        <v>1221.96</v>
      </c>
      <c r="CF983">
        <v>-0.00688733</v>
      </c>
      <c r="CG983">
        <v>0.34</v>
      </c>
      <c r="CH983" t="s">
        <v>417</v>
      </c>
      <c r="CI983" t="s">
        <v>417</v>
      </c>
      <c r="CJ983" t="s">
        <v>417</v>
      </c>
      <c r="CK983" t="s">
        <v>417</v>
      </c>
      <c r="CL983" t="s">
        <v>417</v>
      </c>
      <c r="CM983" t="s">
        <v>417</v>
      </c>
      <c r="CN983" t="s">
        <v>417</v>
      </c>
      <c r="CO983" t="s">
        <v>417</v>
      </c>
      <c r="CP983" t="s">
        <v>417</v>
      </c>
      <c r="CQ983" t="s">
        <v>417</v>
      </c>
      <c r="CR983">
        <f>$B$11*DQ983+$C$11*DR983+$F$11*EC983*(1-EF983)</f>
        <v>0</v>
      </c>
      <c r="CS983">
        <f>CR983*CT983</f>
        <v>0</v>
      </c>
      <c r="CT983">
        <f>($B$11*$D$9+$C$11*$D$9+$F$11*((EP983+EH983)/MAX(EP983+EH983+EQ983, 0.1)*$I$9+EQ983/MAX(EP983+EH983+EQ983, 0.1)*$J$9))/($B$11+$C$11+$F$11)</f>
        <v>0</v>
      </c>
      <c r="CU983">
        <f>($B$11*$K$9+$C$11*$K$9+$F$11*((EP983+EH983)/MAX(EP983+EH983+EQ983, 0.1)*$P$9+EQ983/MAX(EP983+EH983+EQ983, 0.1)*$Q$9))/($B$11+$C$11+$F$11)</f>
        <v>0</v>
      </c>
      <c r="CV983">
        <v>6</v>
      </c>
      <c r="CW983">
        <v>0.5</v>
      </c>
      <c r="CX983" t="s">
        <v>418</v>
      </c>
      <c r="CY983">
        <v>2</v>
      </c>
      <c r="CZ983" t="b">
        <v>1</v>
      </c>
      <c r="DA983">
        <v>1658955577.714286</v>
      </c>
      <c r="DB983">
        <v>384.1363928571429</v>
      </c>
      <c r="DC983">
        <v>364.6858214285714</v>
      </c>
      <c r="DD983">
        <v>23.82338928571428</v>
      </c>
      <c r="DE983">
        <v>23.03373571428571</v>
      </c>
      <c r="DF983">
        <v>386.3526428571429</v>
      </c>
      <c r="DG983">
        <v>23.90844642857143</v>
      </c>
      <c r="DH983">
        <v>500.0332499999999</v>
      </c>
      <c r="DI983">
        <v>90.31883928571429</v>
      </c>
      <c r="DJ983">
        <v>0.09995443928571431</v>
      </c>
      <c r="DK983">
        <v>27.32275714285714</v>
      </c>
      <c r="DL983">
        <v>27.39495357142857</v>
      </c>
      <c r="DM983">
        <v>999.9000000000002</v>
      </c>
      <c r="DN983">
        <v>0</v>
      </c>
      <c r="DO983">
        <v>0</v>
      </c>
      <c r="DP983">
        <v>9997.49607142857</v>
      </c>
      <c r="DQ983">
        <v>0</v>
      </c>
      <c r="DR983">
        <v>9.321919642857141</v>
      </c>
      <c r="DS983">
        <v>19.45055</v>
      </c>
      <c r="DT983">
        <v>393.5114285714285</v>
      </c>
      <c r="DU983">
        <v>373.2846071428571</v>
      </c>
      <c r="DV983">
        <v>0.7896629285714285</v>
      </c>
      <c r="DW983">
        <v>364.6858214285714</v>
      </c>
      <c r="DX983">
        <v>23.03373571428571</v>
      </c>
      <c r="DY983">
        <v>2.1517025</v>
      </c>
      <c r="DZ983">
        <v>2.08038</v>
      </c>
      <c r="EA983">
        <v>18.60716071428572</v>
      </c>
      <c r="EB983">
        <v>18.06973214285714</v>
      </c>
      <c r="EC983">
        <v>2000.018571428571</v>
      </c>
      <c r="ED983">
        <v>0.9800040714285714</v>
      </c>
      <c r="EE983">
        <v>0.01999559285714285</v>
      </c>
      <c r="EF983">
        <v>0</v>
      </c>
      <c r="EG983">
        <v>323.3673928571428</v>
      </c>
      <c r="EH983">
        <v>5.00097</v>
      </c>
      <c r="EI983">
        <v>6446.025714285714</v>
      </c>
      <c r="EJ983">
        <v>16707.76071428571</v>
      </c>
      <c r="EK983">
        <v>38.937</v>
      </c>
      <c r="EL983">
        <v>39.625</v>
      </c>
      <c r="EM983">
        <v>38.937</v>
      </c>
      <c r="EN983">
        <v>39.24775</v>
      </c>
      <c r="EO983">
        <v>39.55757142857142</v>
      </c>
      <c r="EP983">
        <v>1955.127142857143</v>
      </c>
      <c r="EQ983">
        <v>39.89142857142858</v>
      </c>
      <c r="ER983">
        <v>0</v>
      </c>
      <c r="ES983">
        <v>6379.799999952316</v>
      </c>
      <c r="ET983">
        <v>0</v>
      </c>
      <c r="EU983">
        <v>323.3507692307693</v>
      </c>
      <c r="EV983">
        <v>-5.097982921712834</v>
      </c>
      <c r="EW983">
        <v>-109.0745297614628</v>
      </c>
      <c r="EX983">
        <v>6444.99576923077</v>
      </c>
      <c r="EY983">
        <v>15</v>
      </c>
      <c r="EZ983">
        <v>1658949246.1</v>
      </c>
      <c r="FA983" t="s">
        <v>1397</v>
      </c>
      <c r="FB983">
        <v>1658949228.6</v>
      </c>
      <c r="FC983">
        <v>1658949246.1</v>
      </c>
      <c r="FD983">
        <v>1</v>
      </c>
      <c r="FE983">
        <v>1.075</v>
      </c>
      <c r="FF983">
        <v>0.018</v>
      </c>
      <c r="FG983">
        <v>-2.327</v>
      </c>
      <c r="FH983">
        <v>-0.178</v>
      </c>
      <c r="FI983">
        <v>420</v>
      </c>
      <c r="FJ983">
        <v>13</v>
      </c>
      <c r="FK983">
        <v>0.09</v>
      </c>
      <c r="FL983">
        <v>0.02</v>
      </c>
      <c r="FM983">
        <v>17.8158875</v>
      </c>
      <c r="FN983">
        <v>33.07992607879922</v>
      </c>
      <c r="FO983">
        <v>3.35833228501793</v>
      </c>
      <c r="FP983">
        <v>0</v>
      </c>
      <c r="FQ983">
        <v>323.585294117647</v>
      </c>
      <c r="FR983">
        <v>-4.71275783840912</v>
      </c>
      <c r="FS983">
        <v>0.5171418356705368</v>
      </c>
      <c r="FT983">
        <v>0</v>
      </c>
      <c r="FU983">
        <v>0.77649325</v>
      </c>
      <c r="FV983">
        <v>0.2348687504690426</v>
      </c>
      <c r="FW983">
        <v>0.02966823460348626</v>
      </c>
      <c r="FX983">
        <v>0</v>
      </c>
      <c r="FY983">
        <v>0</v>
      </c>
      <c r="FZ983">
        <v>3</v>
      </c>
      <c r="GA983" t="s">
        <v>439</v>
      </c>
      <c r="GB983">
        <v>2.98357</v>
      </c>
      <c r="GC983">
        <v>2.71565</v>
      </c>
      <c r="GD983">
        <v>0.0842564</v>
      </c>
      <c r="GE983">
        <v>0.07913969999999999</v>
      </c>
      <c r="GF983">
        <v>0.106769</v>
      </c>
      <c r="GG983">
        <v>0.102325</v>
      </c>
      <c r="GH983">
        <v>29045.6</v>
      </c>
      <c r="GI983">
        <v>29318.6</v>
      </c>
      <c r="GJ983">
        <v>29477</v>
      </c>
      <c r="GK983">
        <v>29443.5</v>
      </c>
      <c r="GL983">
        <v>34872.6</v>
      </c>
      <c r="GM983">
        <v>35129.8</v>
      </c>
      <c r="GN983">
        <v>41518.7</v>
      </c>
      <c r="GO983">
        <v>41960.3</v>
      </c>
      <c r="GP983">
        <v>1.9043</v>
      </c>
      <c r="GQ983">
        <v>1.92178</v>
      </c>
      <c r="GR983">
        <v>0.105239</v>
      </c>
      <c r="GS983">
        <v>0</v>
      </c>
      <c r="GT983">
        <v>25.6703</v>
      </c>
      <c r="GU983">
        <v>999.9</v>
      </c>
      <c r="GV983">
        <v>53.1</v>
      </c>
      <c r="GW983">
        <v>31.4</v>
      </c>
      <c r="GX983">
        <v>27.1335</v>
      </c>
      <c r="GY983">
        <v>62.8438</v>
      </c>
      <c r="GZ983">
        <v>32.9046</v>
      </c>
      <c r="HA983">
        <v>1</v>
      </c>
      <c r="HB983">
        <v>-0.0914075</v>
      </c>
      <c r="HC983">
        <v>0.288371</v>
      </c>
      <c r="HD983">
        <v>20.333</v>
      </c>
      <c r="HE983">
        <v>5.21714</v>
      </c>
      <c r="HF983">
        <v>12.0099</v>
      </c>
      <c r="HG983">
        <v>4.98905</v>
      </c>
      <c r="HH983">
        <v>3.28845</v>
      </c>
      <c r="HI983">
        <v>9999</v>
      </c>
      <c r="HJ983">
        <v>9999</v>
      </c>
      <c r="HK983">
        <v>9999</v>
      </c>
      <c r="HL983">
        <v>158.6</v>
      </c>
      <c r="HM983">
        <v>1.8674</v>
      </c>
      <c r="HN983">
        <v>1.86646</v>
      </c>
      <c r="HO983">
        <v>1.86587</v>
      </c>
      <c r="HP983">
        <v>1.86584</v>
      </c>
      <c r="HQ983">
        <v>1.86768</v>
      </c>
      <c r="HR983">
        <v>1.87013</v>
      </c>
      <c r="HS983">
        <v>1.86875</v>
      </c>
      <c r="HT983">
        <v>1.87027</v>
      </c>
      <c r="HU983">
        <v>0</v>
      </c>
      <c r="HV983">
        <v>0</v>
      </c>
      <c r="HW983">
        <v>0</v>
      </c>
      <c r="HX983">
        <v>0</v>
      </c>
      <c r="HY983" t="s">
        <v>421</v>
      </c>
      <c r="HZ983" t="s">
        <v>422</v>
      </c>
      <c r="IA983" t="s">
        <v>423</v>
      </c>
      <c r="IB983" t="s">
        <v>423</v>
      </c>
      <c r="IC983" t="s">
        <v>423</v>
      </c>
      <c r="ID983" t="s">
        <v>423</v>
      </c>
      <c r="IE983">
        <v>0</v>
      </c>
      <c r="IF983">
        <v>100</v>
      </c>
      <c r="IG983">
        <v>100</v>
      </c>
      <c r="IH983">
        <v>-2.143</v>
      </c>
      <c r="II983">
        <v>-0.0854</v>
      </c>
      <c r="IJ983">
        <v>-0.9279119013753974</v>
      </c>
      <c r="IK983">
        <v>-0.003643892653284941</v>
      </c>
      <c r="IL983">
        <v>8.948238347276123E-07</v>
      </c>
      <c r="IM983">
        <v>-2.445980282225029E-10</v>
      </c>
      <c r="IN983">
        <v>-0.1764634167570225</v>
      </c>
      <c r="IO983">
        <v>-0.01042730378795286</v>
      </c>
      <c r="IP983">
        <v>0.00100284695746963</v>
      </c>
      <c r="IQ983">
        <v>-1.701466411570297E-05</v>
      </c>
      <c r="IR983">
        <v>2</v>
      </c>
      <c r="IS983">
        <v>2310</v>
      </c>
      <c r="IT983">
        <v>1</v>
      </c>
      <c r="IU983">
        <v>25</v>
      </c>
      <c r="IV983">
        <v>105.9</v>
      </c>
      <c r="IW983">
        <v>105.7</v>
      </c>
      <c r="IX983">
        <v>0.861816</v>
      </c>
      <c r="IY983">
        <v>2.21558</v>
      </c>
      <c r="IZ983">
        <v>1.39648</v>
      </c>
      <c r="JA983">
        <v>2.35352</v>
      </c>
      <c r="JB983">
        <v>1.49536</v>
      </c>
      <c r="JC983">
        <v>2.40723</v>
      </c>
      <c r="JD983">
        <v>36.1754</v>
      </c>
      <c r="JE983">
        <v>24.1751</v>
      </c>
      <c r="JF983">
        <v>18</v>
      </c>
      <c r="JG983">
        <v>482.868</v>
      </c>
      <c r="JH983">
        <v>449.436</v>
      </c>
      <c r="JI983">
        <v>24.9997</v>
      </c>
      <c r="JJ983">
        <v>26.2546</v>
      </c>
      <c r="JK983">
        <v>30</v>
      </c>
      <c r="JL983">
        <v>26.2225</v>
      </c>
      <c r="JM983">
        <v>26.1599</v>
      </c>
      <c r="JN983">
        <v>17.2704</v>
      </c>
      <c r="JO983">
        <v>20.9619</v>
      </c>
      <c r="JP983">
        <v>86.2634</v>
      </c>
      <c r="JQ983">
        <v>25</v>
      </c>
      <c r="JR983">
        <v>313.11</v>
      </c>
      <c r="JS983">
        <v>23.1038</v>
      </c>
      <c r="JT983">
        <v>100.799</v>
      </c>
      <c r="JU983">
        <v>100.772</v>
      </c>
    </row>
    <row r="984" spans="1:281">
      <c r="A984">
        <v>968</v>
      </c>
      <c r="B984">
        <v>1658955590.5</v>
      </c>
      <c r="C984">
        <v>13952.5</v>
      </c>
      <c r="D984" t="s">
        <v>2375</v>
      </c>
      <c r="E984" t="s">
        <v>2376</v>
      </c>
      <c r="F984">
        <v>5</v>
      </c>
      <c r="G984" t="s">
        <v>2362</v>
      </c>
      <c r="H984" t="s">
        <v>416</v>
      </c>
      <c r="I984">
        <v>1658955583</v>
      </c>
      <c r="J984">
        <f>(K984)/1000</f>
        <v>0</v>
      </c>
      <c r="K984">
        <f>IF(CZ984, AN984, AH984)</f>
        <v>0</v>
      </c>
      <c r="L984">
        <f>IF(CZ984, AI984, AG984)</f>
        <v>0</v>
      </c>
      <c r="M984">
        <f>DB984 - IF(AU984&gt;1, L984*CV984*100.0/(AW984*DP984), 0)</f>
        <v>0</v>
      </c>
      <c r="N984">
        <f>((T984-J984/2)*M984-L984)/(T984+J984/2)</f>
        <v>0</v>
      </c>
      <c r="O984">
        <f>N984*(DI984+DJ984)/1000.0</f>
        <v>0</v>
      </c>
      <c r="P984">
        <f>(DB984 - IF(AU984&gt;1, L984*CV984*100.0/(AW984*DP984), 0))*(DI984+DJ984)/1000.0</f>
        <v>0</v>
      </c>
      <c r="Q984">
        <f>2.0/((1/S984-1/R984)+SIGN(S984)*SQRT((1/S984-1/R984)*(1/S984-1/R984) + 4*CW984/((CW984+1)*(CW984+1))*(2*1/S984*1/R984-1/R984*1/R984)))</f>
        <v>0</v>
      </c>
      <c r="R984">
        <f>IF(LEFT(CX984,1)&lt;&gt;"0",IF(LEFT(CX984,1)="1",3.0,CY984),$D$5+$E$5*(DP984*DI984/($K$5*1000))+$F$5*(DP984*DI984/($K$5*1000))*MAX(MIN(CV984,$J$5),$I$5)*MAX(MIN(CV984,$J$5),$I$5)+$G$5*MAX(MIN(CV984,$J$5),$I$5)*(DP984*DI984/($K$5*1000))+$H$5*(DP984*DI984/($K$5*1000))*(DP984*DI984/($K$5*1000)))</f>
        <v>0</v>
      </c>
      <c r="S984">
        <f>J984*(1000-(1000*0.61365*exp(17.502*W984/(240.97+W984))/(DI984+DJ984)+DD984)/2)/(1000*0.61365*exp(17.502*W984/(240.97+W984))/(DI984+DJ984)-DD984)</f>
        <v>0</v>
      </c>
      <c r="T984">
        <f>1/((CW984+1)/(Q984/1.6)+1/(R984/1.37)) + CW984/((CW984+1)/(Q984/1.6) + CW984/(R984/1.37))</f>
        <v>0</v>
      </c>
      <c r="U984">
        <f>(CR984*CU984)</f>
        <v>0</v>
      </c>
      <c r="V984">
        <f>(DK984+(U984+2*0.95*5.67E-8*(((DK984+$B$7)+273)^4-(DK984+273)^4)-44100*J984)/(1.84*29.3*R984+8*0.95*5.67E-8*(DK984+273)^3))</f>
        <v>0</v>
      </c>
      <c r="W984">
        <f>($C$7*DL984+$D$7*DM984+$E$7*V984)</f>
        <v>0</v>
      </c>
      <c r="X984">
        <f>0.61365*exp(17.502*W984/(240.97+W984))</f>
        <v>0</v>
      </c>
      <c r="Y984">
        <f>(Z984/AA984*100)</f>
        <v>0</v>
      </c>
      <c r="Z984">
        <f>DD984*(DI984+DJ984)/1000</f>
        <v>0</v>
      </c>
      <c r="AA984">
        <f>0.61365*exp(17.502*DK984/(240.97+DK984))</f>
        <v>0</v>
      </c>
      <c r="AB984">
        <f>(X984-DD984*(DI984+DJ984)/1000)</f>
        <v>0</v>
      </c>
      <c r="AC984">
        <f>(-J984*44100)</f>
        <v>0</v>
      </c>
      <c r="AD984">
        <f>2*29.3*R984*0.92*(DK984-W984)</f>
        <v>0</v>
      </c>
      <c r="AE984">
        <f>2*0.95*5.67E-8*(((DK984+$B$7)+273)^4-(W984+273)^4)</f>
        <v>0</v>
      </c>
      <c r="AF984">
        <f>U984+AE984+AC984+AD984</f>
        <v>0</v>
      </c>
      <c r="AG984">
        <f>DH984*AU984*(DC984-DB984*(1000-AU984*DE984)/(1000-AU984*DD984))/(100*CV984)</f>
        <v>0</v>
      </c>
      <c r="AH984">
        <f>1000*DH984*AU984*(DD984-DE984)/(100*CV984*(1000-AU984*DD984))</f>
        <v>0</v>
      </c>
      <c r="AI984">
        <f>(AJ984 - AK984 - DI984*1E3/(8.314*(DK984+273.15)) * AM984/DH984 * AL984) * DH984/(100*CV984) * (1000 - DE984)/1000</f>
        <v>0</v>
      </c>
      <c r="AJ984">
        <v>339.3703237461087</v>
      </c>
      <c r="AK984">
        <v>354.2505757575755</v>
      </c>
      <c r="AL984">
        <v>-3.32316491910094</v>
      </c>
      <c r="AM984">
        <v>65.30461223634106</v>
      </c>
      <c r="AN984">
        <f>(AP984 - AO984 + DI984*1E3/(8.314*(DK984+273.15)) * AR984/DH984 * AQ984) * DH984/(100*CV984) * 1000/(1000 - AP984)</f>
        <v>0</v>
      </c>
      <c r="AO984">
        <v>23.0079679317065</v>
      </c>
      <c r="AP984">
        <v>23.77084363636363</v>
      </c>
      <c r="AQ984">
        <v>-0.0009040429114233412</v>
      </c>
      <c r="AR984">
        <v>84.88148808453307</v>
      </c>
      <c r="AS984">
        <v>22</v>
      </c>
      <c r="AT984">
        <v>4</v>
      </c>
      <c r="AU984">
        <f>IF(AS984*$H$13&gt;=AW984,1.0,(AW984/(AW984-AS984*$H$13)))</f>
        <v>0</v>
      </c>
      <c r="AV984">
        <f>(AU984-1)*100</f>
        <v>0</v>
      </c>
      <c r="AW984">
        <f>MAX(0,($B$13+$C$13*DP984)/(1+$D$13*DP984)*DI984/(DK984+273)*$E$13)</f>
        <v>0</v>
      </c>
      <c r="AX984" t="s">
        <v>417</v>
      </c>
      <c r="AY984" t="s">
        <v>417</v>
      </c>
      <c r="AZ984">
        <v>0</v>
      </c>
      <c r="BA984">
        <v>0</v>
      </c>
      <c r="BB984">
        <f>1-AZ984/BA984</f>
        <v>0</v>
      </c>
      <c r="BC984">
        <v>0</v>
      </c>
      <c r="BD984" t="s">
        <v>417</v>
      </c>
      <c r="BE984" t="s">
        <v>417</v>
      </c>
      <c r="BF984">
        <v>0</v>
      </c>
      <c r="BG984">
        <v>0</v>
      </c>
      <c r="BH984">
        <f>1-BF984/BG984</f>
        <v>0</v>
      </c>
      <c r="BI984">
        <v>0.5</v>
      </c>
      <c r="BJ984">
        <f>CS984</f>
        <v>0</v>
      </c>
      <c r="BK984">
        <f>L984</f>
        <v>0</v>
      </c>
      <c r="BL984">
        <f>BH984*BI984*BJ984</f>
        <v>0</v>
      </c>
      <c r="BM984">
        <f>(BK984-BC984)/BJ984</f>
        <v>0</v>
      </c>
      <c r="BN984">
        <f>(BA984-BG984)/BG984</f>
        <v>0</v>
      </c>
      <c r="BO984">
        <f>AZ984/(BB984+AZ984/BG984)</f>
        <v>0</v>
      </c>
      <c r="BP984" t="s">
        <v>417</v>
      </c>
      <c r="BQ984">
        <v>0</v>
      </c>
      <c r="BR984">
        <f>IF(BQ984&lt;&gt;0, BQ984, BO984)</f>
        <v>0</v>
      </c>
      <c r="BS984">
        <f>1-BR984/BG984</f>
        <v>0</v>
      </c>
      <c r="BT984">
        <f>(BG984-BF984)/(BG984-BR984)</f>
        <v>0</v>
      </c>
      <c r="BU984">
        <f>(BA984-BG984)/(BA984-BR984)</f>
        <v>0</v>
      </c>
      <c r="BV984">
        <f>(BG984-BF984)/(BG984-AZ984)</f>
        <v>0</v>
      </c>
      <c r="BW984">
        <f>(BA984-BG984)/(BA984-AZ984)</f>
        <v>0</v>
      </c>
      <c r="BX984">
        <f>(BT984*BR984/BF984)</f>
        <v>0</v>
      </c>
      <c r="BY984">
        <f>(1-BX984)</f>
        <v>0</v>
      </c>
      <c r="BZ984">
        <v>1394</v>
      </c>
      <c r="CA984">
        <v>300</v>
      </c>
      <c r="CB984">
        <v>300</v>
      </c>
      <c r="CC984">
        <v>300</v>
      </c>
      <c r="CD984">
        <v>10389.3</v>
      </c>
      <c r="CE984">
        <v>1221.96</v>
      </c>
      <c r="CF984">
        <v>-0.00688733</v>
      </c>
      <c r="CG984">
        <v>0.34</v>
      </c>
      <c r="CH984" t="s">
        <v>417</v>
      </c>
      <c r="CI984" t="s">
        <v>417</v>
      </c>
      <c r="CJ984" t="s">
        <v>417</v>
      </c>
      <c r="CK984" t="s">
        <v>417</v>
      </c>
      <c r="CL984" t="s">
        <v>417</v>
      </c>
      <c r="CM984" t="s">
        <v>417</v>
      </c>
      <c r="CN984" t="s">
        <v>417</v>
      </c>
      <c r="CO984" t="s">
        <v>417</v>
      </c>
      <c r="CP984" t="s">
        <v>417</v>
      </c>
      <c r="CQ984" t="s">
        <v>417</v>
      </c>
      <c r="CR984">
        <f>$B$11*DQ984+$C$11*DR984+$F$11*EC984*(1-EF984)</f>
        <v>0</v>
      </c>
      <c r="CS984">
        <f>CR984*CT984</f>
        <v>0</v>
      </c>
      <c r="CT984">
        <f>($B$11*$D$9+$C$11*$D$9+$F$11*((EP984+EH984)/MAX(EP984+EH984+EQ984, 0.1)*$I$9+EQ984/MAX(EP984+EH984+EQ984, 0.1)*$J$9))/($B$11+$C$11+$F$11)</f>
        <v>0</v>
      </c>
      <c r="CU984">
        <f>($B$11*$K$9+$C$11*$K$9+$F$11*((EP984+EH984)/MAX(EP984+EH984+EQ984, 0.1)*$P$9+EQ984/MAX(EP984+EH984+EQ984, 0.1)*$Q$9))/($B$11+$C$11+$F$11)</f>
        <v>0</v>
      </c>
      <c r="CV984">
        <v>6</v>
      </c>
      <c r="CW984">
        <v>0.5</v>
      </c>
      <c r="CX984" t="s">
        <v>418</v>
      </c>
      <c r="CY984">
        <v>2</v>
      </c>
      <c r="CZ984" t="b">
        <v>1</v>
      </c>
      <c r="DA984">
        <v>1658955583</v>
      </c>
      <c r="DB984">
        <v>368.1430740740741</v>
      </c>
      <c r="DC984">
        <v>347.1909629629631</v>
      </c>
      <c r="DD984">
        <v>23.79834814814815</v>
      </c>
      <c r="DE984">
        <v>23.01302592592593</v>
      </c>
      <c r="DF984">
        <v>370.309962962963</v>
      </c>
      <c r="DG984">
        <v>23.88360740740741</v>
      </c>
      <c r="DH984">
        <v>500.0426296296296</v>
      </c>
      <c r="DI984">
        <v>90.31824444444446</v>
      </c>
      <c r="DJ984">
        <v>0.09996656296296297</v>
      </c>
      <c r="DK984">
        <v>27.32301111111111</v>
      </c>
      <c r="DL984">
        <v>27.39440740740741</v>
      </c>
      <c r="DM984">
        <v>999.9000000000001</v>
      </c>
      <c r="DN984">
        <v>0</v>
      </c>
      <c r="DO984">
        <v>0</v>
      </c>
      <c r="DP984">
        <v>10005.41037037037</v>
      </c>
      <c r="DQ984">
        <v>0</v>
      </c>
      <c r="DR984">
        <v>9.316243703703703</v>
      </c>
      <c r="DS984">
        <v>20.95203703703704</v>
      </c>
      <c r="DT984">
        <v>377.1181111111111</v>
      </c>
      <c r="DU984">
        <v>355.3692222222222</v>
      </c>
      <c r="DV984">
        <v>0.7853335185185186</v>
      </c>
      <c r="DW984">
        <v>347.1909629629631</v>
      </c>
      <c r="DX984">
        <v>23.01302592592593</v>
      </c>
      <c r="DY984">
        <v>2.149426296296296</v>
      </c>
      <c r="DZ984">
        <v>2.078495555555556</v>
      </c>
      <c r="EA984">
        <v>18.59025555555556</v>
      </c>
      <c r="EB984">
        <v>18.05533333333333</v>
      </c>
      <c r="EC984">
        <v>2000.015925925926</v>
      </c>
      <c r="ED984">
        <v>0.980004</v>
      </c>
      <c r="EE984">
        <v>0.01999566666666666</v>
      </c>
      <c r="EF984">
        <v>0</v>
      </c>
      <c r="EG984">
        <v>322.8989259259259</v>
      </c>
      <c r="EH984">
        <v>5.00097</v>
      </c>
      <c r="EI984">
        <v>6435.860740740742</v>
      </c>
      <c r="EJ984">
        <v>16707.74074074074</v>
      </c>
      <c r="EK984">
        <v>38.937</v>
      </c>
      <c r="EL984">
        <v>39.64107407407408</v>
      </c>
      <c r="EM984">
        <v>38.937</v>
      </c>
      <c r="EN984">
        <v>39.25</v>
      </c>
      <c r="EO984">
        <v>39.56199999999999</v>
      </c>
      <c r="EP984">
        <v>1955.124074074074</v>
      </c>
      <c r="EQ984">
        <v>39.89185185185186</v>
      </c>
      <c r="ER984">
        <v>0</v>
      </c>
      <c r="ES984">
        <v>6384.599999904633</v>
      </c>
      <c r="ET984">
        <v>0</v>
      </c>
      <c r="EU984">
        <v>322.8966923076923</v>
      </c>
      <c r="EV984">
        <v>-6.374769249212999</v>
      </c>
      <c r="EW984">
        <v>-124.4191453993607</v>
      </c>
      <c r="EX984">
        <v>6435.733846153846</v>
      </c>
      <c r="EY984">
        <v>15</v>
      </c>
      <c r="EZ984">
        <v>1658949246.1</v>
      </c>
      <c r="FA984" t="s">
        <v>1397</v>
      </c>
      <c r="FB984">
        <v>1658949228.6</v>
      </c>
      <c r="FC984">
        <v>1658949246.1</v>
      </c>
      <c r="FD984">
        <v>1</v>
      </c>
      <c r="FE984">
        <v>1.075</v>
      </c>
      <c r="FF984">
        <v>0.018</v>
      </c>
      <c r="FG984">
        <v>-2.327</v>
      </c>
      <c r="FH984">
        <v>-0.178</v>
      </c>
      <c r="FI984">
        <v>420</v>
      </c>
      <c r="FJ984">
        <v>13</v>
      </c>
      <c r="FK984">
        <v>0.09</v>
      </c>
      <c r="FL984">
        <v>0.02</v>
      </c>
      <c r="FM984">
        <v>19.696855</v>
      </c>
      <c r="FN984">
        <v>19.11375759849901</v>
      </c>
      <c r="FO984">
        <v>1.955958352822217</v>
      </c>
      <c r="FP984">
        <v>0</v>
      </c>
      <c r="FQ984">
        <v>323.2767352941177</v>
      </c>
      <c r="FR984">
        <v>-5.416394204661977</v>
      </c>
      <c r="FS984">
        <v>0.5931696170882942</v>
      </c>
      <c r="FT984">
        <v>0</v>
      </c>
      <c r="FU984">
        <v>0.783599225</v>
      </c>
      <c r="FV984">
        <v>0.01690335084427607</v>
      </c>
      <c r="FW984">
        <v>0.02185010188018296</v>
      </c>
      <c r="FX984">
        <v>1</v>
      </c>
      <c r="FY984">
        <v>1</v>
      </c>
      <c r="FZ984">
        <v>3</v>
      </c>
      <c r="GA984" t="s">
        <v>426</v>
      </c>
      <c r="GB984">
        <v>2.98355</v>
      </c>
      <c r="GC984">
        <v>2.71563</v>
      </c>
      <c r="GD984">
        <v>0.08125979999999999</v>
      </c>
      <c r="GE984">
        <v>0.0759792</v>
      </c>
      <c r="GF984">
        <v>0.106724</v>
      </c>
      <c r="GG984">
        <v>0.102433</v>
      </c>
      <c r="GH984">
        <v>29141.1</v>
      </c>
      <c r="GI984">
        <v>29419.3</v>
      </c>
      <c r="GJ984">
        <v>29477.5</v>
      </c>
      <c r="GK984">
        <v>29443.5</v>
      </c>
      <c r="GL984">
        <v>34875</v>
      </c>
      <c r="GM984">
        <v>35125.5</v>
      </c>
      <c r="GN984">
        <v>41519.4</v>
      </c>
      <c r="GO984">
        <v>41960.3</v>
      </c>
      <c r="GP984">
        <v>1.90453</v>
      </c>
      <c r="GQ984">
        <v>1.92203</v>
      </c>
      <c r="GR984">
        <v>0.104755</v>
      </c>
      <c r="GS984">
        <v>0</v>
      </c>
      <c r="GT984">
        <v>25.6725</v>
      </c>
      <c r="GU984">
        <v>999.9</v>
      </c>
      <c r="GV984">
        <v>53.1</v>
      </c>
      <c r="GW984">
        <v>31.4</v>
      </c>
      <c r="GX984">
        <v>27.1348</v>
      </c>
      <c r="GY984">
        <v>62.9438</v>
      </c>
      <c r="GZ984">
        <v>33.3654</v>
      </c>
      <c r="HA984">
        <v>1</v>
      </c>
      <c r="HB984">
        <v>-0.091405</v>
      </c>
      <c r="HC984">
        <v>0.288535</v>
      </c>
      <c r="HD984">
        <v>20.333</v>
      </c>
      <c r="HE984">
        <v>5.21819</v>
      </c>
      <c r="HF984">
        <v>12.0099</v>
      </c>
      <c r="HG984">
        <v>4.98945</v>
      </c>
      <c r="HH984">
        <v>3.28865</v>
      </c>
      <c r="HI984">
        <v>9999</v>
      </c>
      <c r="HJ984">
        <v>9999</v>
      </c>
      <c r="HK984">
        <v>9999</v>
      </c>
      <c r="HL984">
        <v>158.6</v>
      </c>
      <c r="HM984">
        <v>1.86739</v>
      </c>
      <c r="HN984">
        <v>1.86646</v>
      </c>
      <c r="HO984">
        <v>1.86587</v>
      </c>
      <c r="HP984">
        <v>1.86583</v>
      </c>
      <c r="HQ984">
        <v>1.86767</v>
      </c>
      <c r="HR984">
        <v>1.87014</v>
      </c>
      <c r="HS984">
        <v>1.86875</v>
      </c>
      <c r="HT984">
        <v>1.87026</v>
      </c>
      <c r="HU984">
        <v>0</v>
      </c>
      <c r="HV984">
        <v>0</v>
      </c>
      <c r="HW984">
        <v>0</v>
      </c>
      <c r="HX984">
        <v>0</v>
      </c>
      <c r="HY984" t="s">
        <v>421</v>
      </c>
      <c r="HZ984" t="s">
        <v>422</v>
      </c>
      <c r="IA984" t="s">
        <v>423</v>
      </c>
      <c r="IB984" t="s">
        <v>423</v>
      </c>
      <c r="IC984" t="s">
        <v>423</v>
      </c>
      <c r="ID984" t="s">
        <v>423</v>
      </c>
      <c r="IE984">
        <v>0</v>
      </c>
      <c r="IF984">
        <v>100</v>
      </c>
      <c r="IG984">
        <v>100</v>
      </c>
      <c r="IH984">
        <v>-2.093</v>
      </c>
      <c r="II984">
        <v>-0.0854</v>
      </c>
      <c r="IJ984">
        <v>-0.9279119013753974</v>
      </c>
      <c r="IK984">
        <v>-0.003643892653284941</v>
      </c>
      <c r="IL984">
        <v>8.948238347276123E-07</v>
      </c>
      <c r="IM984">
        <v>-2.445980282225029E-10</v>
      </c>
      <c r="IN984">
        <v>-0.1764634167570225</v>
      </c>
      <c r="IO984">
        <v>-0.01042730378795286</v>
      </c>
      <c r="IP984">
        <v>0.00100284695746963</v>
      </c>
      <c r="IQ984">
        <v>-1.701466411570297E-05</v>
      </c>
      <c r="IR984">
        <v>2</v>
      </c>
      <c r="IS984">
        <v>2310</v>
      </c>
      <c r="IT984">
        <v>1</v>
      </c>
      <c r="IU984">
        <v>25</v>
      </c>
      <c r="IV984">
        <v>106</v>
      </c>
      <c r="IW984">
        <v>105.7</v>
      </c>
      <c r="IX984">
        <v>0.826416</v>
      </c>
      <c r="IY984">
        <v>2.22534</v>
      </c>
      <c r="IZ984">
        <v>1.39648</v>
      </c>
      <c r="JA984">
        <v>2.35474</v>
      </c>
      <c r="JB984">
        <v>1.49536</v>
      </c>
      <c r="JC984">
        <v>2.30835</v>
      </c>
      <c r="JD984">
        <v>36.1754</v>
      </c>
      <c r="JE984">
        <v>24.1663</v>
      </c>
      <c r="JF984">
        <v>18</v>
      </c>
      <c r="JG984">
        <v>483.006</v>
      </c>
      <c r="JH984">
        <v>449.589</v>
      </c>
      <c r="JI984">
        <v>24.9999</v>
      </c>
      <c r="JJ984">
        <v>26.2532</v>
      </c>
      <c r="JK984">
        <v>30</v>
      </c>
      <c r="JL984">
        <v>26.2225</v>
      </c>
      <c r="JM984">
        <v>26.1599</v>
      </c>
      <c r="JN984">
        <v>16.5453</v>
      </c>
      <c r="JO984">
        <v>20.683</v>
      </c>
      <c r="JP984">
        <v>86.2634</v>
      </c>
      <c r="JQ984">
        <v>25</v>
      </c>
      <c r="JR984">
        <v>299.751</v>
      </c>
      <c r="JS984">
        <v>23.1369</v>
      </c>
      <c r="JT984">
        <v>100.801</v>
      </c>
      <c r="JU984">
        <v>100.772</v>
      </c>
    </row>
    <row r="985" spans="1:281">
      <c r="A985">
        <v>969</v>
      </c>
      <c r="B985">
        <v>1658955595.5</v>
      </c>
      <c r="C985">
        <v>13957.5</v>
      </c>
      <c r="D985" t="s">
        <v>2377</v>
      </c>
      <c r="E985" t="s">
        <v>2378</v>
      </c>
      <c r="F985">
        <v>5</v>
      </c>
      <c r="G985" t="s">
        <v>2362</v>
      </c>
      <c r="H985" t="s">
        <v>416</v>
      </c>
      <c r="I985">
        <v>1658955587.714286</v>
      </c>
      <c r="J985">
        <f>(K985)/1000</f>
        <v>0</v>
      </c>
      <c r="K985">
        <f>IF(CZ985, AN985, AH985)</f>
        <v>0</v>
      </c>
      <c r="L985">
        <f>IF(CZ985, AI985, AG985)</f>
        <v>0</v>
      </c>
      <c r="M985">
        <f>DB985 - IF(AU985&gt;1, L985*CV985*100.0/(AW985*DP985), 0)</f>
        <v>0</v>
      </c>
      <c r="N985">
        <f>((T985-J985/2)*M985-L985)/(T985+J985/2)</f>
        <v>0</v>
      </c>
      <c r="O985">
        <f>N985*(DI985+DJ985)/1000.0</f>
        <v>0</v>
      </c>
      <c r="P985">
        <f>(DB985 - IF(AU985&gt;1, L985*CV985*100.0/(AW985*DP985), 0))*(DI985+DJ985)/1000.0</f>
        <v>0</v>
      </c>
      <c r="Q985">
        <f>2.0/((1/S985-1/R985)+SIGN(S985)*SQRT((1/S985-1/R985)*(1/S985-1/R985) + 4*CW985/((CW985+1)*(CW985+1))*(2*1/S985*1/R985-1/R985*1/R985)))</f>
        <v>0</v>
      </c>
      <c r="R985">
        <f>IF(LEFT(CX985,1)&lt;&gt;"0",IF(LEFT(CX985,1)="1",3.0,CY985),$D$5+$E$5*(DP985*DI985/($K$5*1000))+$F$5*(DP985*DI985/($K$5*1000))*MAX(MIN(CV985,$J$5),$I$5)*MAX(MIN(CV985,$J$5),$I$5)+$G$5*MAX(MIN(CV985,$J$5),$I$5)*(DP985*DI985/($K$5*1000))+$H$5*(DP985*DI985/($K$5*1000))*(DP985*DI985/($K$5*1000)))</f>
        <v>0</v>
      </c>
      <c r="S985">
        <f>J985*(1000-(1000*0.61365*exp(17.502*W985/(240.97+W985))/(DI985+DJ985)+DD985)/2)/(1000*0.61365*exp(17.502*W985/(240.97+W985))/(DI985+DJ985)-DD985)</f>
        <v>0</v>
      </c>
      <c r="T985">
        <f>1/((CW985+1)/(Q985/1.6)+1/(R985/1.37)) + CW985/((CW985+1)/(Q985/1.6) + CW985/(R985/1.37))</f>
        <v>0</v>
      </c>
      <c r="U985">
        <f>(CR985*CU985)</f>
        <v>0</v>
      </c>
      <c r="V985">
        <f>(DK985+(U985+2*0.95*5.67E-8*(((DK985+$B$7)+273)^4-(DK985+273)^4)-44100*J985)/(1.84*29.3*R985+8*0.95*5.67E-8*(DK985+273)^3))</f>
        <v>0</v>
      </c>
      <c r="W985">
        <f>($C$7*DL985+$D$7*DM985+$E$7*V985)</f>
        <v>0</v>
      </c>
      <c r="X985">
        <f>0.61365*exp(17.502*W985/(240.97+W985))</f>
        <v>0</v>
      </c>
      <c r="Y985">
        <f>(Z985/AA985*100)</f>
        <v>0</v>
      </c>
      <c r="Z985">
        <f>DD985*(DI985+DJ985)/1000</f>
        <v>0</v>
      </c>
      <c r="AA985">
        <f>0.61365*exp(17.502*DK985/(240.97+DK985))</f>
        <v>0</v>
      </c>
      <c r="AB985">
        <f>(X985-DD985*(DI985+DJ985)/1000)</f>
        <v>0</v>
      </c>
      <c r="AC985">
        <f>(-J985*44100)</f>
        <v>0</v>
      </c>
      <c r="AD985">
        <f>2*29.3*R985*0.92*(DK985-W985)</f>
        <v>0</v>
      </c>
      <c r="AE985">
        <f>2*0.95*5.67E-8*(((DK985+$B$7)+273)^4-(W985+273)^4)</f>
        <v>0</v>
      </c>
      <c r="AF985">
        <f>U985+AE985+AC985+AD985</f>
        <v>0</v>
      </c>
      <c r="AG985">
        <f>DH985*AU985*(DC985-DB985*(1000-AU985*DE985)/(1000-AU985*DD985))/(100*CV985)</f>
        <v>0</v>
      </c>
      <c r="AH985">
        <f>1000*DH985*AU985*(DD985-DE985)/(100*CV985*(1000-AU985*DD985))</f>
        <v>0</v>
      </c>
      <c r="AI985">
        <f>(AJ985 - AK985 - DI985*1E3/(8.314*(DK985+273.15)) * AM985/DH985 * AL985) * DH985/(100*CV985) * (1000 - DE985)/1000</f>
        <v>0</v>
      </c>
      <c r="AJ985">
        <v>322.2980080896108</v>
      </c>
      <c r="AK985">
        <v>337.5282060606062</v>
      </c>
      <c r="AL985">
        <v>-3.345090677753803</v>
      </c>
      <c r="AM985">
        <v>65.30461223634106</v>
      </c>
      <c r="AN985">
        <f>(AP985 - AO985 + DI985*1E3/(8.314*(DK985+273.15)) * AR985/DH985 * AQ985) * DH985/(100*CV985) * 1000/(1000 - AP985)</f>
        <v>0</v>
      </c>
      <c r="AO985">
        <v>23.06121641467708</v>
      </c>
      <c r="AP985">
        <v>23.7876503030303</v>
      </c>
      <c r="AQ985">
        <v>0.0002874340133568393</v>
      </c>
      <c r="AR985">
        <v>84.88148808453307</v>
      </c>
      <c r="AS985">
        <v>22</v>
      </c>
      <c r="AT985">
        <v>4</v>
      </c>
      <c r="AU985">
        <f>IF(AS985*$H$13&gt;=AW985,1.0,(AW985/(AW985-AS985*$H$13)))</f>
        <v>0</v>
      </c>
      <c r="AV985">
        <f>(AU985-1)*100</f>
        <v>0</v>
      </c>
      <c r="AW985">
        <f>MAX(0,($B$13+$C$13*DP985)/(1+$D$13*DP985)*DI985/(DK985+273)*$E$13)</f>
        <v>0</v>
      </c>
      <c r="AX985" t="s">
        <v>417</v>
      </c>
      <c r="AY985" t="s">
        <v>417</v>
      </c>
      <c r="AZ985">
        <v>0</v>
      </c>
      <c r="BA985">
        <v>0</v>
      </c>
      <c r="BB985">
        <f>1-AZ985/BA985</f>
        <v>0</v>
      </c>
      <c r="BC985">
        <v>0</v>
      </c>
      <c r="BD985" t="s">
        <v>417</v>
      </c>
      <c r="BE985" t="s">
        <v>417</v>
      </c>
      <c r="BF985">
        <v>0</v>
      </c>
      <c r="BG985">
        <v>0</v>
      </c>
      <c r="BH985">
        <f>1-BF985/BG985</f>
        <v>0</v>
      </c>
      <c r="BI985">
        <v>0.5</v>
      </c>
      <c r="BJ985">
        <f>CS985</f>
        <v>0</v>
      </c>
      <c r="BK985">
        <f>L985</f>
        <v>0</v>
      </c>
      <c r="BL985">
        <f>BH985*BI985*BJ985</f>
        <v>0</v>
      </c>
      <c r="BM985">
        <f>(BK985-BC985)/BJ985</f>
        <v>0</v>
      </c>
      <c r="BN985">
        <f>(BA985-BG985)/BG985</f>
        <v>0</v>
      </c>
      <c r="BO985">
        <f>AZ985/(BB985+AZ985/BG985)</f>
        <v>0</v>
      </c>
      <c r="BP985" t="s">
        <v>417</v>
      </c>
      <c r="BQ985">
        <v>0</v>
      </c>
      <c r="BR985">
        <f>IF(BQ985&lt;&gt;0, BQ985, BO985)</f>
        <v>0</v>
      </c>
      <c r="BS985">
        <f>1-BR985/BG985</f>
        <v>0</v>
      </c>
      <c r="BT985">
        <f>(BG985-BF985)/(BG985-BR985)</f>
        <v>0</v>
      </c>
      <c r="BU985">
        <f>(BA985-BG985)/(BA985-BR985)</f>
        <v>0</v>
      </c>
      <c r="BV985">
        <f>(BG985-BF985)/(BG985-AZ985)</f>
        <v>0</v>
      </c>
      <c r="BW985">
        <f>(BA985-BG985)/(BA985-AZ985)</f>
        <v>0</v>
      </c>
      <c r="BX985">
        <f>(BT985*BR985/BF985)</f>
        <v>0</v>
      </c>
      <c r="BY985">
        <f>(1-BX985)</f>
        <v>0</v>
      </c>
      <c r="BZ985">
        <v>1394</v>
      </c>
      <c r="CA985">
        <v>300</v>
      </c>
      <c r="CB985">
        <v>300</v>
      </c>
      <c r="CC985">
        <v>300</v>
      </c>
      <c r="CD985">
        <v>10389.3</v>
      </c>
      <c r="CE985">
        <v>1221.96</v>
      </c>
      <c r="CF985">
        <v>-0.00688733</v>
      </c>
      <c r="CG985">
        <v>0.34</v>
      </c>
      <c r="CH985" t="s">
        <v>417</v>
      </c>
      <c r="CI985" t="s">
        <v>417</v>
      </c>
      <c r="CJ985" t="s">
        <v>417</v>
      </c>
      <c r="CK985" t="s">
        <v>417</v>
      </c>
      <c r="CL985" t="s">
        <v>417</v>
      </c>
      <c r="CM985" t="s">
        <v>417</v>
      </c>
      <c r="CN985" t="s">
        <v>417</v>
      </c>
      <c r="CO985" t="s">
        <v>417</v>
      </c>
      <c r="CP985" t="s">
        <v>417</v>
      </c>
      <c r="CQ985" t="s">
        <v>417</v>
      </c>
      <c r="CR985">
        <f>$B$11*DQ985+$C$11*DR985+$F$11*EC985*(1-EF985)</f>
        <v>0</v>
      </c>
      <c r="CS985">
        <f>CR985*CT985</f>
        <v>0</v>
      </c>
      <c r="CT985">
        <f>($B$11*$D$9+$C$11*$D$9+$F$11*((EP985+EH985)/MAX(EP985+EH985+EQ985, 0.1)*$I$9+EQ985/MAX(EP985+EH985+EQ985, 0.1)*$J$9))/($B$11+$C$11+$F$11)</f>
        <v>0</v>
      </c>
      <c r="CU985">
        <f>($B$11*$K$9+$C$11*$K$9+$F$11*((EP985+EH985)/MAX(EP985+EH985+EQ985, 0.1)*$P$9+EQ985/MAX(EP985+EH985+EQ985, 0.1)*$Q$9))/($B$11+$C$11+$F$11)</f>
        <v>0</v>
      </c>
      <c r="CV985">
        <v>6</v>
      </c>
      <c r="CW985">
        <v>0.5</v>
      </c>
      <c r="CX985" t="s">
        <v>418</v>
      </c>
      <c r="CY985">
        <v>2</v>
      </c>
      <c r="CZ985" t="b">
        <v>1</v>
      </c>
      <c r="DA985">
        <v>1658955587.714286</v>
      </c>
      <c r="DB985">
        <v>353.1377499999999</v>
      </c>
      <c r="DC985">
        <v>331.5417142857142</v>
      </c>
      <c r="DD985">
        <v>23.784425</v>
      </c>
      <c r="DE985">
        <v>23.03031428571429</v>
      </c>
      <c r="DF985">
        <v>355.2581428571429</v>
      </c>
      <c r="DG985">
        <v>23.86979999999999</v>
      </c>
      <c r="DH985">
        <v>500.0390000000001</v>
      </c>
      <c r="DI985">
        <v>90.31766785714285</v>
      </c>
      <c r="DJ985">
        <v>0.1000046392857143</v>
      </c>
      <c r="DK985">
        <v>27.32440714285714</v>
      </c>
      <c r="DL985">
        <v>27.39403214285715</v>
      </c>
      <c r="DM985">
        <v>999.9000000000002</v>
      </c>
      <c r="DN985">
        <v>0</v>
      </c>
      <c r="DO985">
        <v>0</v>
      </c>
      <c r="DP985">
        <v>10000.57714285714</v>
      </c>
      <c r="DQ985">
        <v>0</v>
      </c>
      <c r="DR985">
        <v>9.296778214285714</v>
      </c>
      <c r="DS985">
        <v>21.59593214285714</v>
      </c>
      <c r="DT985">
        <v>361.7417142857142</v>
      </c>
      <c r="DU985">
        <v>339.3569642857143</v>
      </c>
      <c r="DV985">
        <v>0.7541178928571429</v>
      </c>
      <c r="DW985">
        <v>331.5417142857142</v>
      </c>
      <c r="DX985">
        <v>23.03031428571429</v>
      </c>
      <c r="DY985">
        <v>2.148153928571428</v>
      </c>
      <c r="DZ985">
        <v>2.080045</v>
      </c>
      <c r="EA985">
        <v>18.58081071428571</v>
      </c>
      <c r="EB985">
        <v>18.067175</v>
      </c>
      <c r="EC985">
        <v>1999.993928571429</v>
      </c>
      <c r="ED985">
        <v>0.980003857142857</v>
      </c>
      <c r="EE985">
        <v>0.01999581428571429</v>
      </c>
      <c r="EF985">
        <v>0</v>
      </c>
      <c r="EG985">
        <v>322.3361785714285</v>
      </c>
      <c r="EH985">
        <v>5.00097</v>
      </c>
      <c r="EI985">
        <v>6425.491428571428</v>
      </c>
      <c r="EJ985">
        <v>16707.55357142857</v>
      </c>
      <c r="EK985">
        <v>38.937</v>
      </c>
      <c r="EL985">
        <v>39.65821428571427</v>
      </c>
      <c r="EM985">
        <v>38.937</v>
      </c>
      <c r="EN985">
        <v>39.25</v>
      </c>
      <c r="EO985">
        <v>39.56199999999999</v>
      </c>
      <c r="EP985">
        <v>1955.102857142857</v>
      </c>
      <c r="EQ985">
        <v>39.89107142857144</v>
      </c>
      <c r="ER985">
        <v>0</v>
      </c>
      <c r="ES985">
        <v>6390</v>
      </c>
      <c r="ET985">
        <v>0</v>
      </c>
      <c r="EU985">
        <v>322.21912</v>
      </c>
      <c r="EV985">
        <v>-7.543307704222356</v>
      </c>
      <c r="EW985">
        <v>-140.9984615555041</v>
      </c>
      <c r="EX985">
        <v>6423.199600000001</v>
      </c>
      <c r="EY985">
        <v>15</v>
      </c>
      <c r="EZ985">
        <v>1658949246.1</v>
      </c>
      <c r="FA985" t="s">
        <v>1397</v>
      </c>
      <c r="FB985">
        <v>1658949228.6</v>
      </c>
      <c r="FC985">
        <v>1658949246.1</v>
      </c>
      <c r="FD985">
        <v>1</v>
      </c>
      <c r="FE985">
        <v>1.075</v>
      </c>
      <c r="FF985">
        <v>0.018</v>
      </c>
      <c r="FG985">
        <v>-2.327</v>
      </c>
      <c r="FH985">
        <v>-0.178</v>
      </c>
      <c r="FI985">
        <v>420</v>
      </c>
      <c r="FJ985">
        <v>13</v>
      </c>
      <c r="FK985">
        <v>0.09</v>
      </c>
      <c r="FL985">
        <v>0.02</v>
      </c>
      <c r="FM985">
        <v>21.0169075</v>
      </c>
      <c r="FN985">
        <v>9.68945403377106</v>
      </c>
      <c r="FO985">
        <v>0.9805269579128097</v>
      </c>
      <c r="FP985">
        <v>0</v>
      </c>
      <c r="FQ985">
        <v>322.7530294117647</v>
      </c>
      <c r="FR985">
        <v>-6.968326970744299</v>
      </c>
      <c r="FS985">
        <v>0.7201722622888491</v>
      </c>
      <c r="FT985">
        <v>0</v>
      </c>
      <c r="FU985">
        <v>0.7727655999999999</v>
      </c>
      <c r="FV985">
        <v>-0.3480490581613515</v>
      </c>
      <c r="FW985">
        <v>0.03528248465797158</v>
      </c>
      <c r="FX985">
        <v>0</v>
      </c>
      <c r="FY985">
        <v>0</v>
      </c>
      <c r="FZ985">
        <v>3</v>
      </c>
      <c r="GA985" t="s">
        <v>439</v>
      </c>
      <c r="GB985">
        <v>2.98345</v>
      </c>
      <c r="GC985">
        <v>2.71553</v>
      </c>
      <c r="GD985">
        <v>0.0781752</v>
      </c>
      <c r="GE985">
        <v>0.0728092</v>
      </c>
      <c r="GF985">
        <v>0.106777</v>
      </c>
      <c r="GG985">
        <v>0.102585</v>
      </c>
      <c r="GH985">
        <v>29238.5</v>
      </c>
      <c r="GI985">
        <v>29520</v>
      </c>
      <c r="GJ985">
        <v>29477</v>
      </c>
      <c r="GK985">
        <v>29443.3</v>
      </c>
      <c r="GL985">
        <v>34872.3</v>
      </c>
      <c r="GM985">
        <v>35119.4</v>
      </c>
      <c r="GN985">
        <v>41518.8</v>
      </c>
      <c r="GO985">
        <v>41960.4</v>
      </c>
      <c r="GP985">
        <v>1.9045</v>
      </c>
      <c r="GQ985">
        <v>1.92205</v>
      </c>
      <c r="GR985">
        <v>0.10597</v>
      </c>
      <c r="GS985">
        <v>0</v>
      </c>
      <c r="GT985">
        <v>25.6735</v>
      </c>
      <c r="GU985">
        <v>999.9</v>
      </c>
      <c r="GV985">
        <v>53.2</v>
      </c>
      <c r="GW985">
        <v>31.4</v>
      </c>
      <c r="GX985">
        <v>27.1889</v>
      </c>
      <c r="GY985">
        <v>62.9838</v>
      </c>
      <c r="GZ985">
        <v>32.8806</v>
      </c>
      <c r="HA985">
        <v>1</v>
      </c>
      <c r="HB985">
        <v>-0.0914787</v>
      </c>
      <c r="HC985">
        <v>0.287533</v>
      </c>
      <c r="HD985">
        <v>20.333</v>
      </c>
      <c r="HE985">
        <v>5.21759</v>
      </c>
      <c r="HF985">
        <v>12.0099</v>
      </c>
      <c r="HG985">
        <v>4.9894</v>
      </c>
      <c r="HH985">
        <v>3.28865</v>
      </c>
      <c r="HI985">
        <v>9999</v>
      </c>
      <c r="HJ985">
        <v>9999</v>
      </c>
      <c r="HK985">
        <v>9999</v>
      </c>
      <c r="HL985">
        <v>158.6</v>
      </c>
      <c r="HM985">
        <v>1.86738</v>
      </c>
      <c r="HN985">
        <v>1.86646</v>
      </c>
      <c r="HO985">
        <v>1.86587</v>
      </c>
      <c r="HP985">
        <v>1.86583</v>
      </c>
      <c r="HQ985">
        <v>1.86767</v>
      </c>
      <c r="HR985">
        <v>1.87014</v>
      </c>
      <c r="HS985">
        <v>1.86874</v>
      </c>
      <c r="HT985">
        <v>1.87026</v>
      </c>
      <c r="HU985">
        <v>0</v>
      </c>
      <c r="HV985">
        <v>0</v>
      </c>
      <c r="HW985">
        <v>0</v>
      </c>
      <c r="HX985">
        <v>0</v>
      </c>
      <c r="HY985" t="s">
        <v>421</v>
      </c>
      <c r="HZ985" t="s">
        <v>422</v>
      </c>
      <c r="IA985" t="s">
        <v>423</v>
      </c>
      <c r="IB985" t="s">
        <v>423</v>
      </c>
      <c r="IC985" t="s">
        <v>423</v>
      </c>
      <c r="ID985" t="s">
        <v>423</v>
      </c>
      <c r="IE985">
        <v>0</v>
      </c>
      <c r="IF985">
        <v>100</v>
      </c>
      <c r="IG985">
        <v>100</v>
      </c>
      <c r="IH985">
        <v>-2.042</v>
      </c>
      <c r="II985">
        <v>-0.0853</v>
      </c>
      <c r="IJ985">
        <v>-0.9279119013753974</v>
      </c>
      <c r="IK985">
        <v>-0.003643892653284941</v>
      </c>
      <c r="IL985">
        <v>8.948238347276123E-07</v>
      </c>
      <c r="IM985">
        <v>-2.445980282225029E-10</v>
      </c>
      <c r="IN985">
        <v>-0.1764634167570225</v>
      </c>
      <c r="IO985">
        <v>-0.01042730378795286</v>
      </c>
      <c r="IP985">
        <v>0.00100284695746963</v>
      </c>
      <c r="IQ985">
        <v>-1.701466411570297E-05</v>
      </c>
      <c r="IR985">
        <v>2</v>
      </c>
      <c r="IS985">
        <v>2310</v>
      </c>
      <c r="IT985">
        <v>1</v>
      </c>
      <c r="IU985">
        <v>25</v>
      </c>
      <c r="IV985">
        <v>106.1</v>
      </c>
      <c r="IW985">
        <v>105.8</v>
      </c>
      <c r="IX985">
        <v>0.793457</v>
      </c>
      <c r="IY985">
        <v>2.21802</v>
      </c>
      <c r="IZ985">
        <v>1.39648</v>
      </c>
      <c r="JA985">
        <v>2.35352</v>
      </c>
      <c r="JB985">
        <v>1.49536</v>
      </c>
      <c r="JC985">
        <v>2.40479</v>
      </c>
      <c r="JD985">
        <v>36.1754</v>
      </c>
      <c r="JE985">
        <v>24.1751</v>
      </c>
      <c r="JF985">
        <v>18</v>
      </c>
      <c r="JG985">
        <v>482.99</v>
      </c>
      <c r="JH985">
        <v>449.605</v>
      </c>
      <c r="JI985">
        <v>24.9998</v>
      </c>
      <c r="JJ985">
        <v>26.2532</v>
      </c>
      <c r="JK985">
        <v>29.9999</v>
      </c>
      <c r="JL985">
        <v>26.2225</v>
      </c>
      <c r="JM985">
        <v>26.1599</v>
      </c>
      <c r="JN985">
        <v>15.8914</v>
      </c>
      <c r="JO985">
        <v>20.683</v>
      </c>
      <c r="JP985">
        <v>86.2634</v>
      </c>
      <c r="JQ985">
        <v>25</v>
      </c>
      <c r="JR985">
        <v>279.717</v>
      </c>
      <c r="JS985">
        <v>23.1373</v>
      </c>
      <c r="JT985">
        <v>100.799</v>
      </c>
      <c r="JU985">
        <v>100.772</v>
      </c>
    </row>
    <row r="986" spans="1:281">
      <c r="A986">
        <v>970</v>
      </c>
      <c r="B986">
        <v>1658955600.5</v>
      </c>
      <c r="C986">
        <v>13962.5</v>
      </c>
      <c r="D986" t="s">
        <v>2379</v>
      </c>
      <c r="E986" t="s">
        <v>2380</v>
      </c>
      <c r="F986">
        <v>5</v>
      </c>
      <c r="G986" t="s">
        <v>2362</v>
      </c>
      <c r="H986" t="s">
        <v>416</v>
      </c>
      <c r="I986">
        <v>1658955593</v>
      </c>
      <c r="J986">
        <f>(K986)/1000</f>
        <v>0</v>
      </c>
      <c r="K986">
        <f>IF(CZ986, AN986, AH986)</f>
        <v>0</v>
      </c>
      <c r="L986">
        <f>IF(CZ986, AI986, AG986)</f>
        <v>0</v>
      </c>
      <c r="M986">
        <f>DB986 - IF(AU986&gt;1, L986*CV986*100.0/(AW986*DP986), 0)</f>
        <v>0</v>
      </c>
      <c r="N986">
        <f>((T986-J986/2)*M986-L986)/(T986+J986/2)</f>
        <v>0</v>
      </c>
      <c r="O986">
        <f>N986*(DI986+DJ986)/1000.0</f>
        <v>0</v>
      </c>
      <c r="P986">
        <f>(DB986 - IF(AU986&gt;1, L986*CV986*100.0/(AW986*DP986), 0))*(DI986+DJ986)/1000.0</f>
        <v>0</v>
      </c>
      <c r="Q986">
        <f>2.0/((1/S986-1/R986)+SIGN(S986)*SQRT((1/S986-1/R986)*(1/S986-1/R986) + 4*CW986/((CW986+1)*(CW986+1))*(2*1/S986*1/R986-1/R986*1/R986)))</f>
        <v>0</v>
      </c>
      <c r="R986">
        <f>IF(LEFT(CX986,1)&lt;&gt;"0",IF(LEFT(CX986,1)="1",3.0,CY986),$D$5+$E$5*(DP986*DI986/($K$5*1000))+$F$5*(DP986*DI986/($K$5*1000))*MAX(MIN(CV986,$J$5),$I$5)*MAX(MIN(CV986,$J$5),$I$5)+$G$5*MAX(MIN(CV986,$J$5),$I$5)*(DP986*DI986/($K$5*1000))+$H$5*(DP986*DI986/($K$5*1000))*(DP986*DI986/($K$5*1000)))</f>
        <v>0</v>
      </c>
      <c r="S986">
        <f>J986*(1000-(1000*0.61365*exp(17.502*W986/(240.97+W986))/(DI986+DJ986)+DD986)/2)/(1000*0.61365*exp(17.502*W986/(240.97+W986))/(DI986+DJ986)-DD986)</f>
        <v>0</v>
      </c>
      <c r="T986">
        <f>1/((CW986+1)/(Q986/1.6)+1/(R986/1.37)) + CW986/((CW986+1)/(Q986/1.6) + CW986/(R986/1.37))</f>
        <v>0</v>
      </c>
      <c r="U986">
        <f>(CR986*CU986)</f>
        <v>0</v>
      </c>
      <c r="V986">
        <f>(DK986+(U986+2*0.95*5.67E-8*(((DK986+$B$7)+273)^4-(DK986+273)^4)-44100*J986)/(1.84*29.3*R986+8*0.95*5.67E-8*(DK986+273)^3))</f>
        <v>0</v>
      </c>
      <c r="W986">
        <f>($C$7*DL986+$D$7*DM986+$E$7*V986)</f>
        <v>0</v>
      </c>
      <c r="X986">
        <f>0.61365*exp(17.502*W986/(240.97+W986))</f>
        <v>0</v>
      </c>
      <c r="Y986">
        <f>(Z986/AA986*100)</f>
        <v>0</v>
      </c>
      <c r="Z986">
        <f>DD986*(DI986+DJ986)/1000</f>
        <v>0</v>
      </c>
      <c r="AA986">
        <f>0.61365*exp(17.502*DK986/(240.97+DK986))</f>
        <v>0</v>
      </c>
      <c r="AB986">
        <f>(X986-DD986*(DI986+DJ986)/1000)</f>
        <v>0</v>
      </c>
      <c r="AC986">
        <f>(-J986*44100)</f>
        <v>0</v>
      </c>
      <c r="AD986">
        <f>2*29.3*R986*0.92*(DK986-W986)</f>
        <v>0</v>
      </c>
      <c r="AE986">
        <f>2*0.95*5.67E-8*(((DK986+$B$7)+273)^4-(W986+273)^4)</f>
        <v>0</v>
      </c>
      <c r="AF986">
        <f>U986+AE986+AC986+AD986</f>
        <v>0</v>
      </c>
      <c r="AG986">
        <f>DH986*AU986*(DC986-DB986*(1000-AU986*DE986)/(1000-AU986*DD986))/(100*CV986)</f>
        <v>0</v>
      </c>
      <c r="AH986">
        <f>1000*DH986*AU986*(DD986-DE986)/(100*CV986*(1000-AU986*DD986))</f>
        <v>0</v>
      </c>
      <c r="AI986">
        <f>(AJ986 - AK986 - DI986*1E3/(8.314*(DK986+273.15)) * AM986/DH986 * AL986) * DH986/(100*CV986) * (1000 - DE986)/1000</f>
        <v>0</v>
      </c>
      <c r="AJ986">
        <v>305.445965252909</v>
      </c>
      <c r="AK986">
        <v>320.7986121212119</v>
      </c>
      <c r="AL986">
        <v>-3.350265142859136</v>
      </c>
      <c r="AM986">
        <v>65.30461223634106</v>
      </c>
      <c r="AN986">
        <f>(AP986 - AO986 + DI986*1E3/(8.314*(DK986+273.15)) * AR986/DH986 * AQ986) * DH986/(100*CV986) * 1000/(1000 - AP986)</f>
        <v>0</v>
      </c>
      <c r="AO986">
        <v>23.09465471515323</v>
      </c>
      <c r="AP986">
        <v>23.80572060606059</v>
      </c>
      <c r="AQ986">
        <v>0.001523087519126711</v>
      </c>
      <c r="AR986">
        <v>84.88148808453307</v>
      </c>
      <c r="AS986">
        <v>22</v>
      </c>
      <c r="AT986">
        <v>4</v>
      </c>
      <c r="AU986">
        <f>IF(AS986*$H$13&gt;=AW986,1.0,(AW986/(AW986-AS986*$H$13)))</f>
        <v>0</v>
      </c>
      <c r="AV986">
        <f>(AU986-1)*100</f>
        <v>0</v>
      </c>
      <c r="AW986">
        <f>MAX(0,($B$13+$C$13*DP986)/(1+$D$13*DP986)*DI986/(DK986+273)*$E$13)</f>
        <v>0</v>
      </c>
      <c r="AX986" t="s">
        <v>417</v>
      </c>
      <c r="AY986" t="s">
        <v>417</v>
      </c>
      <c r="AZ986">
        <v>0</v>
      </c>
      <c r="BA986">
        <v>0</v>
      </c>
      <c r="BB986">
        <f>1-AZ986/BA986</f>
        <v>0</v>
      </c>
      <c r="BC986">
        <v>0</v>
      </c>
      <c r="BD986" t="s">
        <v>417</v>
      </c>
      <c r="BE986" t="s">
        <v>417</v>
      </c>
      <c r="BF986">
        <v>0</v>
      </c>
      <c r="BG986">
        <v>0</v>
      </c>
      <c r="BH986">
        <f>1-BF986/BG986</f>
        <v>0</v>
      </c>
      <c r="BI986">
        <v>0.5</v>
      </c>
      <c r="BJ986">
        <f>CS986</f>
        <v>0</v>
      </c>
      <c r="BK986">
        <f>L986</f>
        <v>0</v>
      </c>
      <c r="BL986">
        <f>BH986*BI986*BJ986</f>
        <v>0</v>
      </c>
      <c r="BM986">
        <f>(BK986-BC986)/BJ986</f>
        <v>0</v>
      </c>
      <c r="BN986">
        <f>(BA986-BG986)/BG986</f>
        <v>0</v>
      </c>
      <c r="BO986">
        <f>AZ986/(BB986+AZ986/BG986)</f>
        <v>0</v>
      </c>
      <c r="BP986" t="s">
        <v>417</v>
      </c>
      <c r="BQ986">
        <v>0</v>
      </c>
      <c r="BR986">
        <f>IF(BQ986&lt;&gt;0, BQ986, BO986)</f>
        <v>0</v>
      </c>
      <c r="BS986">
        <f>1-BR986/BG986</f>
        <v>0</v>
      </c>
      <c r="BT986">
        <f>(BG986-BF986)/(BG986-BR986)</f>
        <v>0</v>
      </c>
      <c r="BU986">
        <f>(BA986-BG986)/(BA986-BR986)</f>
        <v>0</v>
      </c>
      <c r="BV986">
        <f>(BG986-BF986)/(BG986-AZ986)</f>
        <v>0</v>
      </c>
      <c r="BW986">
        <f>(BA986-BG986)/(BA986-AZ986)</f>
        <v>0</v>
      </c>
      <c r="BX986">
        <f>(BT986*BR986/BF986)</f>
        <v>0</v>
      </c>
      <c r="BY986">
        <f>(1-BX986)</f>
        <v>0</v>
      </c>
      <c r="BZ986">
        <v>1394</v>
      </c>
      <c r="CA986">
        <v>300</v>
      </c>
      <c r="CB986">
        <v>300</v>
      </c>
      <c r="CC986">
        <v>300</v>
      </c>
      <c r="CD986">
        <v>10389.3</v>
      </c>
      <c r="CE986">
        <v>1221.96</v>
      </c>
      <c r="CF986">
        <v>-0.00688733</v>
      </c>
      <c r="CG986">
        <v>0.34</v>
      </c>
      <c r="CH986" t="s">
        <v>417</v>
      </c>
      <c r="CI986" t="s">
        <v>417</v>
      </c>
      <c r="CJ986" t="s">
        <v>417</v>
      </c>
      <c r="CK986" t="s">
        <v>417</v>
      </c>
      <c r="CL986" t="s">
        <v>417</v>
      </c>
      <c r="CM986" t="s">
        <v>417</v>
      </c>
      <c r="CN986" t="s">
        <v>417</v>
      </c>
      <c r="CO986" t="s">
        <v>417</v>
      </c>
      <c r="CP986" t="s">
        <v>417</v>
      </c>
      <c r="CQ986" t="s">
        <v>417</v>
      </c>
      <c r="CR986">
        <f>$B$11*DQ986+$C$11*DR986+$F$11*EC986*(1-EF986)</f>
        <v>0</v>
      </c>
      <c r="CS986">
        <f>CR986*CT986</f>
        <v>0</v>
      </c>
      <c r="CT986">
        <f>($B$11*$D$9+$C$11*$D$9+$F$11*((EP986+EH986)/MAX(EP986+EH986+EQ986, 0.1)*$I$9+EQ986/MAX(EP986+EH986+EQ986, 0.1)*$J$9))/($B$11+$C$11+$F$11)</f>
        <v>0</v>
      </c>
      <c r="CU986">
        <f>($B$11*$K$9+$C$11*$K$9+$F$11*((EP986+EH986)/MAX(EP986+EH986+EQ986, 0.1)*$P$9+EQ986/MAX(EP986+EH986+EQ986, 0.1)*$Q$9))/($B$11+$C$11+$F$11)</f>
        <v>0</v>
      </c>
      <c r="CV986">
        <v>6</v>
      </c>
      <c r="CW986">
        <v>0.5</v>
      </c>
      <c r="CX986" t="s">
        <v>418</v>
      </c>
      <c r="CY986">
        <v>2</v>
      </c>
      <c r="CZ986" t="b">
        <v>1</v>
      </c>
      <c r="DA986">
        <v>1658955593</v>
      </c>
      <c r="DB986">
        <v>336.0182592592592</v>
      </c>
      <c r="DC986">
        <v>314.0186296296296</v>
      </c>
      <c r="DD986">
        <v>23.78445925925926</v>
      </c>
      <c r="DE986">
        <v>23.06038148148148</v>
      </c>
      <c r="DF986">
        <v>338.0852222222222</v>
      </c>
      <c r="DG986">
        <v>23.86983703703704</v>
      </c>
      <c r="DH986">
        <v>500.0480740740741</v>
      </c>
      <c r="DI986">
        <v>90.3164222222222</v>
      </c>
      <c r="DJ986">
        <v>0.1000258555555556</v>
      </c>
      <c r="DK986">
        <v>27.32603333333333</v>
      </c>
      <c r="DL986">
        <v>27.39681851851852</v>
      </c>
      <c r="DM986">
        <v>999.9000000000001</v>
      </c>
      <c r="DN986">
        <v>0</v>
      </c>
      <c r="DO986">
        <v>0</v>
      </c>
      <c r="DP986">
        <v>9998.306666666665</v>
      </c>
      <c r="DQ986">
        <v>0</v>
      </c>
      <c r="DR986">
        <v>9.294385555555557</v>
      </c>
      <c r="DS986">
        <v>21.99957407407408</v>
      </c>
      <c r="DT986">
        <v>344.2048888888889</v>
      </c>
      <c r="DU986">
        <v>321.4305185185185</v>
      </c>
      <c r="DV986">
        <v>0.7240876296296295</v>
      </c>
      <c r="DW986">
        <v>314.0186296296296</v>
      </c>
      <c r="DX986">
        <v>23.06038148148148</v>
      </c>
      <c r="DY986">
        <v>2.148127407407407</v>
      </c>
      <c r="DZ986">
        <v>2.082731111111111</v>
      </c>
      <c r="EA986">
        <v>18.58061851851852</v>
      </c>
      <c r="EB986">
        <v>18.0877037037037</v>
      </c>
      <c r="EC986">
        <v>1999.977037037037</v>
      </c>
      <c r="ED986">
        <v>0.9800036666666665</v>
      </c>
      <c r="EE986">
        <v>0.01999601111111111</v>
      </c>
      <c r="EF986">
        <v>0</v>
      </c>
      <c r="EG986">
        <v>321.7362592592593</v>
      </c>
      <c r="EH986">
        <v>5.00097</v>
      </c>
      <c r="EI986">
        <v>6412.81962962963</v>
      </c>
      <c r="EJ986">
        <v>16707.4</v>
      </c>
      <c r="EK986">
        <v>38.937</v>
      </c>
      <c r="EL986">
        <v>39.6801111111111</v>
      </c>
      <c r="EM986">
        <v>38.937</v>
      </c>
      <c r="EN986">
        <v>39.25</v>
      </c>
      <c r="EO986">
        <v>39.56199999999999</v>
      </c>
      <c r="EP986">
        <v>1955.086666666667</v>
      </c>
      <c r="EQ986">
        <v>39.89037037037038</v>
      </c>
      <c r="ER986">
        <v>0</v>
      </c>
      <c r="ES986">
        <v>6394.799999952316</v>
      </c>
      <c r="ET986">
        <v>0</v>
      </c>
      <c r="EU986">
        <v>321.6382</v>
      </c>
      <c r="EV986">
        <v>-7.161384605472398</v>
      </c>
      <c r="EW986">
        <v>-152.0484613134437</v>
      </c>
      <c r="EX986">
        <v>6411.562800000001</v>
      </c>
      <c r="EY986">
        <v>15</v>
      </c>
      <c r="EZ986">
        <v>1658949246.1</v>
      </c>
      <c r="FA986" t="s">
        <v>1397</v>
      </c>
      <c r="FB986">
        <v>1658949228.6</v>
      </c>
      <c r="FC986">
        <v>1658949246.1</v>
      </c>
      <c r="FD986">
        <v>1</v>
      </c>
      <c r="FE986">
        <v>1.075</v>
      </c>
      <c r="FF986">
        <v>0.018</v>
      </c>
      <c r="FG986">
        <v>-2.327</v>
      </c>
      <c r="FH986">
        <v>-0.178</v>
      </c>
      <c r="FI986">
        <v>420</v>
      </c>
      <c r="FJ986">
        <v>13</v>
      </c>
      <c r="FK986">
        <v>0.09</v>
      </c>
      <c r="FL986">
        <v>0.02</v>
      </c>
      <c r="FM986">
        <v>21.68635609756097</v>
      </c>
      <c r="FN986">
        <v>5.048882926829276</v>
      </c>
      <c r="FO986">
        <v>0.5215518485783586</v>
      </c>
      <c r="FP986">
        <v>0</v>
      </c>
      <c r="FQ986">
        <v>322.1003529411765</v>
      </c>
      <c r="FR986">
        <v>-7.268143628335301</v>
      </c>
      <c r="FS986">
        <v>0.7537258778640538</v>
      </c>
      <c r="FT986">
        <v>0</v>
      </c>
      <c r="FU986">
        <v>0.7450323170731707</v>
      </c>
      <c r="FV986">
        <v>-0.3756805087107993</v>
      </c>
      <c r="FW986">
        <v>0.03860268449431668</v>
      </c>
      <c r="FX986">
        <v>0</v>
      </c>
      <c r="FY986">
        <v>0</v>
      </c>
      <c r="FZ986">
        <v>3</v>
      </c>
      <c r="GA986" t="s">
        <v>439</v>
      </c>
      <c r="GB986">
        <v>2.98359</v>
      </c>
      <c r="GC986">
        <v>2.7156</v>
      </c>
      <c r="GD986">
        <v>0.0750243</v>
      </c>
      <c r="GE986">
        <v>0.0695597</v>
      </c>
      <c r="GF986">
        <v>0.106832</v>
      </c>
      <c r="GG986">
        <v>0.1026</v>
      </c>
      <c r="GH986">
        <v>29338.5</v>
      </c>
      <c r="GI986">
        <v>29623.4</v>
      </c>
      <c r="GJ986">
        <v>29477.2</v>
      </c>
      <c r="GK986">
        <v>29443.2</v>
      </c>
      <c r="GL986">
        <v>34870.3</v>
      </c>
      <c r="GM986">
        <v>35118.6</v>
      </c>
      <c r="GN986">
        <v>41519.1</v>
      </c>
      <c r="GO986">
        <v>41960.3</v>
      </c>
      <c r="GP986">
        <v>1.90453</v>
      </c>
      <c r="GQ986">
        <v>1.92188</v>
      </c>
      <c r="GR986">
        <v>0.105705</v>
      </c>
      <c r="GS986">
        <v>0</v>
      </c>
      <c r="GT986">
        <v>25.6763</v>
      </c>
      <c r="GU986">
        <v>999.9</v>
      </c>
      <c r="GV986">
        <v>53.2</v>
      </c>
      <c r="GW986">
        <v>31.4</v>
      </c>
      <c r="GX986">
        <v>27.188</v>
      </c>
      <c r="GY986">
        <v>63.1438</v>
      </c>
      <c r="GZ986">
        <v>32.9768</v>
      </c>
      <c r="HA986">
        <v>1</v>
      </c>
      <c r="HB986">
        <v>-0.0919538</v>
      </c>
      <c r="HC986">
        <v>0.286068</v>
      </c>
      <c r="HD986">
        <v>20.3331</v>
      </c>
      <c r="HE986">
        <v>5.21819</v>
      </c>
      <c r="HF986">
        <v>12.0099</v>
      </c>
      <c r="HG986">
        <v>4.9894</v>
      </c>
      <c r="HH986">
        <v>3.28865</v>
      </c>
      <c r="HI986">
        <v>9999</v>
      </c>
      <c r="HJ986">
        <v>9999</v>
      </c>
      <c r="HK986">
        <v>9999</v>
      </c>
      <c r="HL986">
        <v>158.6</v>
      </c>
      <c r="HM986">
        <v>1.8674</v>
      </c>
      <c r="HN986">
        <v>1.86646</v>
      </c>
      <c r="HO986">
        <v>1.86586</v>
      </c>
      <c r="HP986">
        <v>1.86584</v>
      </c>
      <c r="HQ986">
        <v>1.86767</v>
      </c>
      <c r="HR986">
        <v>1.87014</v>
      </c>
      <c r="HS986">
        <v>1.86876</v>
      </c>
      <c r="HT986">
        <v>1.87027</v>
      </c>
      <c r="HU986">
        <v>0</v>
      </c>
      <c r="HV986">
        <v>0</v>
      </c>
      <c r="HW986">
        <v>0</v>
      </c>
      <c r="HX986">
        <v>0</v>
      </c>
      <c r="HY986" t="s">
        <v>421</v>
      </c>
      <c r="HZ986" t="s">
        <v>422</v>
      </c>
      <c r="IA986" t="s">
        <v>423</v>
      </c>
      <c r="IB986" t="s">
        <v>423</v>
      </c>
      <c r="IC986" t="s">
        <v>423</v>
      </c>
      <c r="ID986" t="s">
        <v>423</v>
      </c>
      <c r="IE986">
        <v>0</v>
      </c>
      <c r="IF986">
        <v>100</v>
      </c>
      <c r="IG986">
        <v>100</v>
      </c>
      <c r="IH986">
        <v>-1.99</v>
      </c>
      <c r="II986">
        <v>-0.0852</v>
      </c>
      <c r="IJ986">
        <v>-0.9279119013753974</v>
      </c>
      <c r="IK986">
        <v>-0.003643892653284941</v>
      </c>
      <c r="IL986">
        <v>8.948238347276123E-07</v>
      </c>
      <c r="IM986">
        <v>-2.445980282225029E-10</v>
      </c>
      <c r="IN986">
        <v>-0.1764634167570225</v>
      </c>
      <c r="IO986">
        <v>-0.01042730378795286</v>
      </c>
      <c r="IP986">
        <v>0.00100284695746963</v>
      </c>
      <c r="IQ986">
        <v>-1.701466411570297E-05</v>
      </c>
      <c r="IR986">
        <v>2</v>
      </c>
      <c r="IS986">
        <v>2310</v>
      </c>
      <c r="IT986">
        <v>1</v>
      </c>
      <c r="IU986">
        <v>25</v>
      </c>
      <c r="IV986">
        <v>106.2</v>
      </c>
      <c r="IW986">
        <v>105.9</v>
      </c>
      <c r="IX986">
        <v>0.756836</v>
      </c>
      <c r="IY986">
        <v>2.23389</v>
      </c>
      <c r="IZ986">
        <v>1.39648</v>
      </c>
      <c r="JA986">
        <v>2.35596</v>
      </c>
      <c r="JB986">
        <v>1.49536</v>
      </c>
      <c r="JC986">
        <v>2.37549</v>
      </c>
      <c r="JD986">
        <v>36.1754</v>
      </c>
      <c r="JE986">
        <v>24.1663</v>
      </c>
      <c r="JF986">
        <v>18</v>
      </c>
      <c r="JG986">
        <v>483.006</v>
      </c>
      <c r="JH986">
        <v>449.492</v>
      </c>
      <c r="JI986">
        <v>24.9997</v>
      </c>
      <c r="JJ986">
        <v>26.2532</v>
      </c>
      <c r="JK986">
        <v>30</v>
      </c>
      <c r="JL986">
        <v>26.2225</v>
      </c>
      <c r="JM986">
        <v>26.1592</v>
      </c>
      <c r="JN986">
        <v>15.1514</v>
      </c>
      <c r="JO986">
        <v>20.683</v>
      </c>
      <c r="JP986">
        <v>86.2634</v>
      </c>
      <c r="JQ986">
        <v>25</v>
      </c>
      <c r="JR986">
        <v>266.359</v>
      </c>
      <c r="JS986">
        <v>23.1396</v>
      </c>
      <c r="JT986">
        <v>100.8</v>
      </c>
      <c r="JU986">
        <v>100.771</v>
      </c>
    </row>
    <row r="987" spans="1:281">
      <c r="A987">
        <v>971</v>
      </c>
      <c r="B987">
        <v>1658955605.5</v>
      </c>
      <c r="C987">
        <v>13967.5</v>
      </c>
      <c r="D987" t="s">
        <v>2381</v>
      </c>
      <c r="E987" t="s">
        <v>2382</v>
      </c>
      <c r="F987">
        <v>5</v>
      </c>
      <c r="G987" t="s">
        <v>2362</v>
      </c>
      <c r="H987" t="s">
        <v>416</v>
      </c>
      <c r="I987">
        <v>1658955597.714286</v>
      </c>
      <c r="J987">
        <f>(K987)/1000</f>
        <v>0</v>
      </c>
      <c r="K987">
        <f>IF(CZ987, AN987, AH987)</f>
        <v>0</v>
      </c>
      <c r="L987">
        <f>IF(CZ987, AI987, AG987)</f>
        <v>0</v>
      </c>
      <c r="M987">
        <f>DB987 - IF(AU987&gt;1, L987*CV987*100.0/(AW987*DP987), 0)</f>
        <v>0</v>
      </c>
      <c r="N987">
        <f>((T987-J987/2)*M987-L987)/(T987+J987/2)</f>
        <v>0</v>
      </c>
      <c r="O987">
        <f>N987*(DI987+DJ987)/1000.0</f>
        <v>0</v>
      </c>
      <c r="P987">
        <f>(DB987 - IF(AU987&gt;1, L987*CV987*100.0/(AW987*DP987), 0))*(DI987+DJ987)/1000.0</f>
        <v>0</v>
      </c>
      <c r="Q987">
        <f>2.0/((1/S987-1/R987)+SIGN(S987)*SQRT((1/S987-1/R987)*(1/S987-1/R987) + 4*CW987/((CW987+1)*(CW987+1))*(2*1/S987*1/R987-1/R987*1/R987)))</f>
        <v>0</v>
      </c>
      <c r="R987">
        <f>IF(LEFT(CX987,1)&lt;&gt;"0",IF(LEFT(CX987,1)="1",3.0,CY987),$D$5+$E$5*(DP987*DI987/($K$5*1000))+$F$5*(DP987*DI987/($K$5*1000))*MAX(MIN(CV987,$J$5),$I$5)*MAX(MIN(CV987,$J$5),$I$5)+$G$5*MAX(MIN(CV987,$J$5),$I$5)*(DP987*DI987/($K$5*1000))+$H$5*(DP987*DI987/($K$5*1000))*(DP987*DI987/($K$5*1000)))</f>
        <v>0</v>
      </c>
      <c r="S987">
        <f>J987*(1000-(1000*0.61365*exp(17.502*W987/(240.97+W987))/(DI987+DJ987)+DD987)/2)/(1000*0.61365*exp(17.502*W987/(240.97+W987))/(DI987+DJ987)-DD987)</f>
        <v>0</v>
      </c>
      <c r="T987">
        <f>1/((CW987+1)/(Q987/1.6)+1/(R987/1.37)) + CW987/((CW987+1)/(Q987/1.6) + CW987/(R987/1.37))</f>
        <v>0</v>
      </c>
      <c r="U987">
        <f>(CR987*CU987)</f>
        <v>0</v>
      </c>
      <c r="V987">
        <f>(DK987+(U987+2*0.95*5.67E-8*(((DK987+$B$7)+273)^4-(DK987+273)^4)-44100*J987)/(1.84*29.3*R987+8*0.95*5.67E-8*(DK987+273)^3))</f>
        <v>0</v>
      </c>
      <c r="W987">
        <f>($C$7*DL987+$D$7*DM987+$E$7*V987)</f>
        <v>0</v>
      </c>
      <c r="X987">
        <f>0.61365*exp(17.502*W987/(240.97+W987))</f>
        <v>0</v>
      </c>
      <c r="Y987">
        <f>(Z987/AA987*100)</f>
        <v>0</v>
      </c>
      <c r="Z987">
        <f>DD987*(DI987+DJ987)/1000</f>
        <v>0</v>
      </c>
      <c r="AA987">
        <f>0.61365*exp(17.502*DK987/(240.97+DK987))</f>
        <v>0</v>
      </c>
      <c r="AB987">
        <f>(X987-DD987*(DI987+DJ987)/1000)</f>
        <v>0</v>
      </c>
      <c r="AC987">
        <f>(-J987*44100)</f>
        <v>0</v>
      </c>
      <c r="AD987">
        <f>2*29.3*R987*0.92*(DK987-W987)</f>
        <v>0</v>
      </c>
      <c r="AE987">
        <f>2*0.95*5.67E-8*(((DK987+$B$7)+273)^4-(W987+273)^4)</f>
        <v>0</v>
      </c>
      <c r="AF987">
        <f>U987+AE987+AC987+AD987</f>
        <v>0</v>
      </c>
      <c r="AG987">
        <f>DH987*AU987*(DC987-DB987*(1000-AU987*DE987)/(1000-AU987*DD987))/(100*CV987)</f>
        <v>0</v>
      </c>
      <c r="AH987">
        <f>1000*DH987*AU987*(DD987-DE987)/(100*CV987*(1000-AU987*DD987))</f>
        <v>0</v>
      </c>
      <c r="AI987">
        <f>(AJ987 - AK987 - DI987*1E3/(8.314*(DK987+273.15)) * AM987/DH987 * AL987) * DH987/(100*CV987) * (1000 - DE987)/1000</f>
        <v>0</v>
      </c>
      <c r="AJ987">
        <v>288.4796962383242</v>
      </c>
      <c r="AK987">
        <v>304.0166424242423</v>
      </c>
      <c r="AL987">
        <v>-3.357572238556116</v>
      </c>
      <c r="AM987">
        <v>65.30461223634106</v>
      </c>
      <c r="AN987">
        <f>(AP987 - AO987 + DI987*1E3/(8.314*(DK987+273.15)) * AR987/DH987 * AQ987) * DH987/(100*CV987) * 1000/(1000 - AP987)</f>
        <v>0</v>
      </c>
      <c r="AO987">
        <v>23.09567915623097</v>
      </c>
      <c r="AP987">
        <v>23.81346909090909</v>
      </c>
      <c r="AQ987">
        <v>0.0004305400647897175</v>
      </c>
      <c r="AR987">
        <v>84.88148808453307</v>
      </c>
      <c r="AS987">
        <v>22</v>
      </c>
      <c r="AT987">
        <v>4</v>
      </c>
      <c r="AU987">
        <f>IF(AS987*$H$13&gt;=AW987,1.0,(AW987/(AW987-AS987*$H$13)))</f>
        <v>0</v>
      </c>
      <c r="AV987">
        <f>(AU987-1)*100</f>
        <v>0</v>
      </c>
      <c r="AW987">
        <f>MAX(0,($B$13+$C$13*DP987)/(1+$D$13*DP987)*DI987/(DK987+273)*$E$13)</f>
        <v>0</v>
      </c>
      <c r="AX987" t="s">
        <v>417</v>
      </c>
      <c r="AY987" t="s">
        <v>417</v>
      </c>
      <c r="AZ987">
        <v>0</v>
      </c>
      <c r="BA987">
        <v>0</v>
      </c>
      <c r="BB987">
        <f>1-AZ987/BA987</f>
        <v>0</v>
      </c>
      <c r="BC987">
        <v>0</v>
      </c>
      <c r="BD987" t="s">
        <v>417</v>
      </c>
      <c r="BE987" t="s">
        <v>417</v>
      </c>
      <c r="BF987">
        <v>0</v>
      </c>
      <c r="BG987">
        <v>0</v>
      </c>
      <c r="BH987">
        <f>1-BF987/BG987</f>
        <v>0</v>
      </c>
      <c r="BI987">
        <v>0.5</v>
      </c>
      <c r="BJ987">
        <f>CS987</f>
        <v>0</v>
      </c>
      <c r="BK987">
        <f>L987</f>
        <v>0</v>
      </c>
      <c r="BL987">
        <f>BH987*BI987*BJ987</f>
        <v>0</v>
      </c>
      <c r="BM987">
        <f>(BK987-BC987)/BJ987</f>
        <v>0</v>
      </c>
      <c r="BN987">
        <f>(BA987-BG987)/BG987</f>
        <v>0</v>
      </c>
      <c r="BO987">
        <f>AZ987/(BB987+AZ987/BG987)</f>
        <v>0</v>
      </c>
      <c r="BP987" t="s">
        <v>417</v>
      </c>
      <c r="BQ987">
        <v>0</v>
      </c>
      <c r="BR987">
        <f>IF(BQ987&lt;&gt;0, BQ987, BO987)</f>
        <v>0</v>
      </c>
      <c r="BS987">
        <f>1-BR987/BG987</f>
        <v>0</v>
      </c>
      <c r="BT987">
        <f>(BG987-BF987)/(BG987-BR987)</f>
        <v>0</v>
      </c>
      <c r="BU987">
        <f>(BA987-BG987)/(BA987-BR987)</f>
        <v>0</v>
      </c>
      <c r="BV987">
        <f>(BG987-BF987)/(BG987-AZ987)</f>
        <v>0</v>
      </c>
      <c r="BW987">
        <f>(BA987-BG987)/(BA987-AZ987)</f>
        <v>0</v>
      </c>
      <c r="BX987">
        <f>(BT987*BR987/BF987)</f>
        <v>0</v>
      </c>
      <c r="BY987">
        <f>(1-BX987)</f>
        <v>0</v>
      </c>
      <c r="BZ987">
        <v>1394</v>
      </c>
      <c r="CA987">
        <v>300</v>
      </c>
      <c r="CB987">
        <v>300</v>
      </c>
      <c r="CC987">
        <v>300</v>
      </c>
      <c r="CD987">
        <v>10389.3</v>
      </c>
      <c r="CE987">
        <v>1221.96</v>
      </c>
      <c r="CF987">
        <v>-0.00688733</v>
      </c>
      <c r="CG987">
        <v>0.34</v>
      </c>
      <c r="CH987" t="s">
        <v>417</v>
      </c>
      <c r="CI987" t="s">
        <v>417</v>
      </c>
      <c r="CJ987" t="s">
        <v>417</v>
      </c>
      <c r="CK987" t="s">
        <v>417</v>
      </c>
      <c r="CL987" t="s">
        <v>417</v>
      </c>
      <c r="CM987" t="s">
        <v>417</v>
      </c>
      <c r="CN987" t="s">
        <v>417</v>
      </c>
      <c r="CO987" t="s">
        <v>417</v>
      </c>
      <c r="CP987" t="s">
        <v>417</v>
      </c>
      <c r="CQ987" t="s">
        <v>417</v>
      </c>
      <c r="CR987">
        <f>$B$11*DQ987+$C$11*DR987+$F$11*EC987*(1-EF987)</f>
        <v>0</v>
      </c>
      <c r="CS987">
        <f>CR987*CT987</f>
        <v>0</v>
      </c>
      <c r="CT987">
        <f>($B$11*$D$9+$C$11*$D$9+$F$11*((EP987+EH987)/MAX(EP987+EH987+EQ987, 0.1)*$I$9+EQ987/MAX(EP987+EH987+EQ987, 0.1)*$J$9))/($B$11+$C$11+$F$11)</f>
        <v>0</v>
      </c>
      <c r="CU987">
        <f>($B$11*$K$9+$C$11*$K$9+$F$11*((EP987+EH987)/MAX(EP987+EH987+EQ987, 0.1)*$P$9+EQ987/MAX(EP987+EH987+EQ987, 0.1)*$Q$9))/($B$11+$C$11+$F$11)</f>
        <v>0</v>
      </c>
      <c r="CV987">
        <v>6</v>
      </c>
      <c r="CW987">
        <v>0.5</v>
      </c>
      <c r="CX987" t="s">
        <v>418</v>
      </c>
      <c r="CY987">
        <v>2</v>
      </c>
      <c r="CZ987" t="b">
        <v>1</v>
      </c>
      <c r="DA987">
        <v>1658955597.714286</v>
      </c>
      <c r="DB987">
        <v>320.6221428571429</v>
      </c>
      <c r="DC987">
        <v>298.3885357142857</v>
      </c>
      <c r="DD987">
        <v>23.79523214285715</v>
      </c>
      <c r="DE987">
        <v>23.08500357142857</v>
      </c>
      <c r="DF987">
        <v>322.6407142857143</v>
      </c>
      <c r="DG987">
        <v>23.880525</v>
      </c>
      <c r="DH987">
        <v>500.0440357142858</v>
      </c>
      <c r="DI987">
        <v>90.31628571428573</v>
      </c>
      <c r="DJ987">
        <v>0.09999253571428569</v>
      </c>
      <c r="DK987">
        <v>27.32899285714286</v>
      </c>
      <c r="DL987">
        <v>27.40155357142856</v>
      </c>
      <c r="DM987">
        <v>999.9000000000002</v>
      </c>
      <c r="DN987">
        <v>0</v>
      </c>
      <c r="DO987">
        <v>0</v>
      </c>
      <c r="DP987">
        <v>10000.02428571429</v>
      </c>
      <c r="DQ987">
        <v>0</v>
      </c>
      <c r="DR987">
        <v>9.296928214285714</v>
      </c>
      <c r="DS987">
        <v>22.23353928571429</v>
      </c>
      <c r="DT987">
        <v>328.4371785714285</v>
      </c>
      <c r="DU987">
        <v>305.4394642857143</v>
      </c>
      <c r="DV987">
        <v>0.7102300714285715</v>
      </c>
      <c r="DW987">
        <v>298.3885357142857</v>
      </c>
      <c r="DX987">
        <v>23.08500357142857</v>
      </c>
      <c r="DY987">
        <v>2.1490975</v>
      </c>
      <c r="DZ987">
        <v>2.0849525</v>
      </c>
      <c r="EA987">
        <v>18.58782857142857</v>
      </c>
      <c r="EB987">
        <v>18.10467857142858</v>
      </c>
      <c r="EC987">
        <v>1999.979285714286</v>
      </c>
      <c r="ED987">
        <v>0.9800036428571428</v>
      </c>
      <c r="EE987">
        <v>0.01999603571428571</v>
      </c>
      <c r="EF987">
        <v>0</v>
      </c>
      <c r="EG987">
        <v>321.0892857142857</v>
      </c>
      <c r="EH987">
        <v>5.00097</v>
      </c>
      <c r="EI987">
        <v>6401.0425</v>
      </c>
      <c r="EJ987">
        <v>16707.41785714286</v>
      </c>
      <c r="EK987">
        <v>38.937</v>
      </c>
      <c r="EL987">
        <v>39.6847857142857</v>
      </c>
      <c r="EM987">
        <v>38.9415</v>
      </c>
      <c r="EN987">
        <v>39.25</v>
      </c>
      <c r="EO987">
        <v>39.56199999999999</v>
      </c>
      <c r="EP987">
        <v>1955.089285714286</v>
      </c>
      <c r="EQ987">
        <v>39.89000000000001</v>
      </c>
      <c r="ER987">
        <v>0</v>
      </c>
      <c r="ES987">
        <v>6399.599999904633</v>
      </c>
      <c r="ET987">
        <v>0</v>
      </c>
      <c r="EU987">
        <v>320.99864</v>
      </c>
      <c r="EV987">
        <v>-7.622769243310871</v>
      </c>
      <c r="EW987">
        <v>-152.9761540772251</v>
      </c>
      <c r="EX987">
        <v>6399.456799999999</v>
      </c>
      <c r="EY987">
        <v>15</v>
      </c>
      <c r="EZ987">
        <v>1658949246.1</v>
      </c>
      <c r="FA987" t="s">
        <v>1397</v>
      </c>
      <c r="FB987">
        <v>1658949228.6</v>
      </c>
      <c r="FC987">
        <v>1658949246.1</v>
      </c>
      <c r="FD987">
        <v>1</v>
      </c>
      <c r="FE987">
        <v>1.075</v>
      </c>
      <c r="FF987">
        <v>0.018</v>
      </c>
      <c r="FG987">
        <v>-2.327</v>
      </c>
      <c r="FH987">
        <v>-0.178</v>
      </c>
      <c r="FI987">
        <v>420</v>
      </c>
      <c r="FJ987">
        <v>13</v>
      </c>
      <c r="FK987">
        <v>0.09</v>
      </c>
      <c r="FL987">
        <v>0.02</v>
      </c>
      <c r="FM987">
        <v>22.091865</v>
      </c>
      <c r="FN987">
        <v>2.945610506566594</v>
      </c>
      <c r="FO987">
        <v>0.2968909349828656</v>
      </c>
      <c r="FP987">
        <v>0</v>
      </c>
      <c r="FQ987">
        <v>321.4261764705882</v>
      </c>
      <c r="FR987">
        <v>-7.601008407188629</v>
      </c>
      <c r="FS987">
        <v>0.7779206246590353</v>
      </c>
      <c r="FT987">
        <v>0</v>
      </c>
      <c r="FU987">
        <v>0.7229405250000001</v>
      </c>
      <c r="FV987">
        <v>-0.1783794934333985</v>
      </c>
      <c r="FW987">
        <v>0.02508147214278651</v>
      </c>
      <c r="FX987">
        <v>0</v>
      </c>
      <c r="FY987">
        <v>0</v>
      </c>
      <c r="FZ987">
        <v>3</v>
      </c>
      <c r="GA987" t="s">
        <v>439</v>
      </c>
      <c r="GB987">
        <v>2.98359</v>
      </c>
      <c r="GC987">
        <v>2.71573</v>
      </c>
      <c r="GD987">
        <v>0.0717947</v>
      </c>
      <c r="GE987">
        <v>0.06622550000000001</v>
      </c>
      <c r="GF987">
        <v>0.106858</v>
      </c>
      <c r="GG987">
        <v>0.1026</v>
      </c>
      <c r="GH987">
        <v>29441.5</v>
      </c>
      <c r="GI987">
        <v>29729.9</v>
      </c>
      <c r="GJ987">
        <v>29477.7</v>
      </c>
      <c r="GK987">
        <v>29443.6</v>
      </c>
      <c r="GL987">
        <v>34869.7</v>
      </c>
      <c r="GM987">
        <v>35119.1</v>
      </c>
      <c r="GN987">
        <v>41519.6</v>
      </c>
      <c r="GO987">
        <v>41960.9</v>
      </c>
      <c r="GP987">
        <v>1.90462</v>
      </c>
      <c r="GQ987">
        <v>1.92195</v>
      </c>
      <c r="GR987">
        <v>0.105195</v>
      </c>
      <c r="GS987">
        <v>0</v>
      </c>
      <c r="GT987">
        <v>25.6795</v>
      </c>
      <c r="GU987">
        <v>999.9</v>
      </c>
      <c r="GV987">
        <v>53.2</v>
      </c>
      <c r="GW987">
        <v>31.4</v>
      </c>
      <c r="GX987">
        <v>27.1872</v>
      </c>
      <c r="GY987">
        <v>63.0938</v>
      </c>
      <c r="GZ987">
        <v>32.8526</v>
      </c>
      <c r="HA987">
        <v>1</v>
      </c>
      <c r="HB987">
        <v>-0.0918572</v>
      </c>
      <c r="HC987">
        <v>0.284188</v>
      </c>
      <c r="HD987">
        <v>20.3331</v>
      </c>
      <c r="HE987">
        <v>5.21744</v>
      </c>
      <c r="HF987">
        <v>12.0099</v>
      </c>
      <c r="HG987">
        <v>4.9893</v>
      </c>
      <c r="HH987">
        <v>3.28855</v>
      </c>
      <c r="HI987">
        <v>9999</v>
      </c>
      <c r="HJ987">
        <v>9999</v>
      </c>
      <c r="HK987">
        <v>9999</v>
      </c>
      <c r="HL987">
        <v>158.6</v>
      </c>
      <c r="HM987">
        <v>1.86738</v>
      </c>
      <c r="HN987">
        <v>1.86646</v>
      </c>
      <c r="HO987">
        <v>1.86584</v>
      </c>
      <c r="HP987">
        <v>1.86584</v>
      </c>
      <c r="HQ987">
        <v>1.86768</v>
      </c>
      <c r="HR987">
        <v>1.87015</v>
      </c>
      <c r="HS987">
        <v>1.86875</v>
      </c>
      <c r="HT987">
        <v>1.87024</v>
      </c>
      <c r="HU987">
        <v>0</v>
      </c>
      <c r="HV987">
        <v>0</v>
      </c>
      <c r="HW987">
        <v>0</v>
      </c>
      <c r="HX987">
        <v>0</v>
      </c>
      <c r="HY987" t="s">
        <v>421</v>
      </c>
      <c r="HZ987" t="s">
        <v>422</v>
      </c>
      <c r="IA987" t="s">
        <v>423</v>
      </c>
      <c r="IB987" t="s">
        <v>423</v>
      </c>
      <c r="IC987" t="s">
        <v>423</v>
      </c>
      <c r="ID987" t="s">
        <v>423</v>
      </c>
      <c r="IE987">
        <v>0</v>
      </c>
      <c r="IF987">
        <v>100</v>
      </c>
      <c r="IG987">
        <v>100</v>
      </c>
      <c r="IH987">
        <v>-1.938</v>
      </c>
      <c r="II987">
        <v>-0.0851</v>
      </c>
      <c r="IJ987">
        <v>-0.9279119013753974</v>
      </c>
      <c r="IK987">
        <v>-0.003643892653284941</v>
      </c>
      <c r="IL987">
        <v>8.948238347276123E-07</v>
      </c>
      <c r="IM987">
        <v>-2.445980282225029E-10</v>
      </c>
      <c r="IN987">
        <v>-0.1764634167570225</v>
      </c>
      <c r="IO987">
        <v>-0.01042730378795286</v>
      </c>
      <c r="IP987">
        <v>0.00100284695746963</v>
      </c>
      <c r="IQ987">
        <v>-1.701466411570297E-05</v>
      </c>
      <c r="IR987">
        <v>2</v>
      </c>
      <c r="IS987">
        <v>2310</v>
      </c>
      <c r="IT987">
        <v>1</v>
      </c>
      <c r="IU987">
        <v>25</v>
      </c>
      <c r="IV987">
        <v>106.3</v>
      </c>
      <c r="IW987">
        <v>106</v>
      </c>
      <c r="IX987">
        <v>0.722656</v>
      </c>
      <c r="IY987">
        <v>2.22412</v>
      </c>
      <c r="IZ987">
        <v>1.39648</v>
      </c>
      <c r="JA987">
        <v>2.35474</v>
      </c>
      <c r="JB987">
        <v>1.49536</v>
      </c>
      <c r="JC987">
        <v>2.38281</v>
      </c>
      <c r="JD987">
        <v>36.1754</v>
      </c>
      <c r="JE987">
        <v>24.1663</v>
      </c>
      <c r="JF987">
        <v>18</v>
      </c>
      <c r="JG987">
        <v>483.049</v>
      </c>
      <c r="JH987">
        <v>449.526</v>
      </c>
      <c r="JI987">
        <v>24.9995</v>
      </c>
      <c r="JJ987">
        <v>26.2518</v>
      </c>
      <c r="JK987">
        <v>30.0001</v>
      </c>
      <c r="JL987">
        <v>26.2203</v>
      </c>
      <c r="JM987">
        <v>26.1577</v>
      </c>
      <c r="JN987">
        <v>14.4868</v>
      </c>
      <c r="JO987">
        <v>20.683</v>
      </c>
      <c r="JP987">
        <v>86.2634</v>
      </c>
      <c r="JQ987">
        <v>25</v>
      </c>
      <c r="JR987">
        <v>246.325</v>
      </c>
      <c r="JS987">
        <v>23.1469</v>
      </c>
      <c r="JT987">
        <v>100.801</v>
      </c>
      <c r="JU987">
        <v>100.773</v>
      </c>
    </row>
    <row r="988" spans="1:281">
      <c r="A988">
        <v>972</v>
      </c>
      <c r="B988">
        <v>1658955610.5</v>
      </c>
      <c r="C988">
        <v>13972.5</v>
      </c>
      <c r="D988" t="s">
        <v>2383</v>
      </c>
      <c r="E988" t="s">
        <v>2384</v>
      </c>
      <c r="F988">
        <v>5</v>
      </c>
      <c r="G988" t="s">
        <v>2362</v>
      </c>
      <c r="H988" t="s">
        <v>416</v>
      </c>
      <c r="I988">
        <v>1658955603</v>
      </c>
      <c r="J988">
        <f>(K988)/1000</f>
        <v>0</v>
      </c>
      <c r="K988">
        <f>IF(CZ988, AN988, AH988)</f>
        <v>0</v>
      </c>
      <c r="L988">
        <f>IF(CZ988, AI988, AG988)</f>
        <v>0</v>
      </c>
      <c r="M988">
        <f>DB988 - IF(AU988&gt;1, L988*CV988*100.0/(AW988*DP988), 0)</f>
        <v>0</v>
      </c>
      <c r="N988">
        <f>((T988-J988/2)*M988-L988)/(T988+J988/2)</f>
        <v>0</v>
      </c>
      <c r="O988">
        <f>N988*(DI988+DJ988)/1000.0</f>
        <v>0</v>
      </c>
      <c r="P988">
        <f>(DB988 - IF(AU988&gt;1, L988*CV988*100.0/(AW988*DP988), 0))*(DI988+DJ988)/1000.0</f>
        <v>0</v>
      </c>
      <c r="Q988">
        <f>2.0/((1/S988-1/R988)+SIGN(S988)*SQRT((1/S988-1/R988)*(1/S988-1/R988) + 4*CW988/((CW988+1)*(CW988+1))*(2*1/S988*1/R988-1/R988*1/R988)))</f>
        <v>0</v>
      </c>
      <c r="R988">
        <f>IF(LEFT(CX988,1)&lt;&gt;"0",IF(LEFT(CX988,1)="1",3.0,CY988),$D$5+$E$5*(DP988*DI988/($K$5*1000))+$F$5*(DP988*DI988/($K$5*1000))*MAX(MIN(CV988,$J$5),$I$5)*MAX(MIN(CV988,$J$5),$I$5)+$G$5*MAX(MIN(CV988,$J$5),$I$5)*(DP988*DI988/($K$5*1000))+$H$5*(DP988*DI988/($K$5*1000))*(DP988*DI988/($K$5*1000)))</f>
        <v>0</v>
      </c>
      <c r="S988">
        <f>J988*(1000-(1000*0.61365*exp(17.502*W988/(240.97+W988))/(DI988+DJ988)+DD988)/2)/(1000*0.61365*exp(17.502*W988/(240.97+W988))/(DI988+DJ988)-DD988)</f>
        <v>0</v>
      </c>
      <c r="T988">
        <f>1/((CW988+1)/(Q988/1.6)+1/(R988/1.37)) + CW988/((CW988+1)/(Q988/1.6) + CW988/(R988/1.37))</f>
        <v>0</v>
      </c>
      <c r="U988">
        <f>(CR988*CU988)</f>
        <v>0</v>
      </c>
      <c r="V988">
        <f>(DK988+(U988+2*0.95*5.67E-8*(((DK988+$B$7)+273)^4-(DK988+273)^4)-44100*J988)/(1.84*29.3*R988+8*0.95*5.67E-8*(DK988+273)^3))</f>
        <v>0</v>
      </c>
      <c r="W988">
        <f>($C$7*DL988+$D$7*DM988+$E$7*V988)</f>
        <v>0</v>
      </c>
      <c r="X988">
        <f>0.61365*exp(17.502*W988/(240.97+W988))</f>
        <v>0</v>
      </c>
      <c r="Y988">
        <f>(Z988/AA988*100)</f>
        <v>0</v>
      </c>
      <c r="Z988">
        <f>DD988*(DI988+DJ988)/1000</f>
        <v>0</v>
      </c>
      <c r="AA988">
        <f>0.61365*exp(17.502*DK988/(240.97+DK988))</f>
        <v>0</v>
      </c>
      <c r="AB988">
        <f>(X988-DD988*(DI988+DJ988)/1000)</f>
        <v>0</v>
      </c>
      <c r="AC988">
        <f>(-J988*44100)</f>
        <v>0</v>
      </c>
      <c r="AD988">
        <f>2*29.3*R988*0.92*(DK988-W988)</f>
        <v>0</v>
      </c>
      <c r="AE988">
        <f>2*0.95*5.67E-8*(((DK988+$B$7)+273)^4-(W988+273)^4)</f>
        <v>0</v>
      </c>
      <c r="AF988">
        <f>U988+AE988+AC988+AD988</f>
        <v>0</v>
      </c>
      <c r="AG988">
        <f>DH988*AU988*(DC988-DB988*(1000-AU988*DE988)/(1000-AU988*DD988))/(100*CV988)</f>
        <v>0</v>
      </c>
      <c r="AH988">
        <f>1000*DH988*AU988*(DD988-DE988)/(100*CV988*(1000-AU988*DD988))</f>
        <v>0</v>
      </c>
      <c r="AI988">
        <f>(AJ988 - AK988 - DI988*1E3/(8.314*(DK988+273.15)) * AM988/DH988 * AL988) * DH988/(100*CV988) * (1000 - DE988)/1000</f>
        <v>0</v>
      </c>
      <c r="AJ988">
        <v>271.5756744891603</v>
      </c>
      <c r="AK988">
        <v>287.2312727272727</v>
      </c>
      <c r="AL988">
        <v>-3.355458770224795</v>
      </c>
      <c r="AM988">
        <v>65.30461223634106</v>
      </c>
      <c r="AN988">
        <f>(AP988 - AO988 + DI988*1E3/(8.314*(DK988+273.15)) * AR988/DH988 * AQ988) * DH988/(100*CV988) * 1000/(1000 - AP988)</f>
        <v>0</v>
      </c>
      <c r="AO988">
        <v>23.09230615642986</v>
      </c>
      <c r="AP988">
        <v>23.81615696969696</v>
      </c>
      <c r="AQ988">
        <v>0.0001435946527575505</v>
      </c>
      <c r="AR988">
        <v>84.88148808453307</v>
      </c>
      <c r="AS988">
        <v>22</v>
      </c>
      <c r="AT988">
        <v>4</v>
      </c>
      <c r="AU988">
        <f>IF(AS988*$H$13&gt;=AW988,1.0,(AW988/(AW988-AS988*$H$13)))</f>
        <v>0</v>
      </c>
      <c r="AV988">
        <f>(AU988-1)*100</f>
        <v>0</v>
      </c>
      <c r="AW988">
        <f>MAX(0,($B$13+$C$13*DP988)/(1+$D$13*DP988)*DI988/(DK988+273)*$E$13)</f>
        <v>0</v>
      </c>
      <c r="AX988" t="s">
        <v>417</v>
      </c>
      <c r="AY988" t="s">
        <v>417</v>
      </c>
      <c r="AZ988">
        <v>0</v>
      </c>
      <c r="BA988">
        <v>0</v>
      </c>
      <c r="BB988">
        <f>1-AZ988/BA988</f>
        <v>0</v>
      </c>
      <c r="BC988">
        <v>0</v>
      </c>
      <c r="BD988" t="s">
        <v>417</v>
      </c>
      <c r="BE988" t="s">
        <v>417</v>
      </c>
      <c r="BF988">
        <v>0</v>
      </c>
      <c r="BG988">
        <v>0</v>
      </c>
      <c r="BH988">
        <f>1-BF988/BG988</f>
        <v>0</v>
      </c>
      <c r="BI988">
        <v>0.5</v>
      </c>
      <c r="BJ988">
        <f>CS988</f>
        <v>0</v>
      </c>
      <c r="BK988">
        <f>L988</f>
        <v>0</v>
      </c>
      <c r="BL988">
        <f>BH988*BI988*BJ988</f>
        <v>0</v>
      </c>
      <c r="BM988">
        <f>(BK988-BC988)/BJ988</f>
        <v>0</v>
      </c>
      <c r="BN988">
        <f>(BA988-BG988)/BG988</f>
        <v>0</v>
      </c>
      <c r="BO988">
        <f>AZ988/(BB988+AZ988/BG988)</f>
        <v>0</v>
      </c>
      <c r="BP988" t="s">
        <v>417</v>
      </c>
      <c r="BQ988">
        <v>0</v>
      </c>
      <c r="BR988">
        <f>IF(BQ988&lt;&gt;0, BQ988, BO988)</f>
        <v>0</v>
      </c>
      <c r="BS988">
        <f>1-BR988/BG988</f>
        <v>0</v>
      </c>
      <c r="BT988">
        <f>(BG988-BF988)/(BG988-BR988)</f>
        <v>0</v>
      </c>
      <c r="BU988">
        <f>(BA988-BG988)/(BA988-BR988)</f>
        <v>0</v>
      </c>
      <c r="BV988">
        <f>(BG988-BF988)/(BG988-AZ988)</f>
        <v>0</v>
      </c>
      <c r="BW988">
        <f>(BA988-BG988)/(BA988-AZ988)</f>
        <v>0</v>
      </c>
      <c r="BX988">
        <f>(BT988*BR988/BF988)</f>
        <v>0</v>
      </c>
      <c r="BY988">
        <f>(1-BX988)</f>
        <v>0</v>
      </c>
      <c r="BZ988">
        <v>1394</v>
      </c>
      <c r="CA988">
        <v>300</v>
      </c>
      <c r="CB988">
        <v>300</v>
      </c>
      <c r="CC988">
        <v>300</v>
      </c>
      <c r="CD988">
        <v>10389.3</v>
      </c>
      <c r="CE988">
        <v>1221.96</v>
      </c>
      <c r="CF988">
        <v>-0.00688733</v>
      </c>
      <c r="CG988">
        <v>0.34</v>
      </c>
      <c r="CH988" t="s">
        <v>417</v>
      </c>
      <c r="CI988" t="s">
        <v>417</v>
      </c>
      <c r="CJ988" t="s">
        <v>417</v>
      </c>
      <c r="CK988" t="s">
        <v>417</v>
      </c>
      <c r="CL988" t="s">
        <v>417</v>
      </c>
      <c r="CM988" t="s">
        <v>417</v>
      </c>
      <c r="CN988" t="s">
        <v>417</v>
      </c>
      <c r="CO988" t="s">
        <v>417</v>
      </c>
      <c r="CP988" t="s">
        <v>417</v>
      </c>
      <c r="CQ988" t="s">
        <v>417</v>
      </c>
      <c r="CR988">
        <f>$B$11*DQ988+$C$11*DR988+$F$11*EC988*(1-EF988)</f>
        <v>0</v>
      </c>
      <c r="CS988">
        <f>CR988*CT988</f>
        <v>0</v>
      </c>
      <c r="CT988">
        <f>($B$11*$D$9+$C$11*$D$9+$F$11*((EP988+EH988)/MAX(EP988+EH988+EQ988, 0.1)*$I$9+EQ988/MAX(EP988+EH988+EQ988, 0.1)*$J$9))/($B$11+$C$11+$F$11)</f>
        <v>0</v>
      </c>
      <c r="CU988">
        <f>($B$11*$K$9+$C$11*$K$9+$F$11*((EP988+EH988)/MAX(EP988+EH988+EQ988, 0.1)*$P$9+EQ988/MAX(EP988+EH988+EQ988, 0.1)*$Q$9))/($B$11+$C$11+$F$11)</f>
        <v>0</v>
      </c>
      <c r="CV988">
        <v>6</v>
      </c>
      <c r="CW988">
        <v>0.5</v>
      </c>
      <c r="CX988" t="s">
        <v>418</v>
      </c>
      <c r="CY988">
        <v>2</v>
      </c>
      <c r="CZ988" t="b">
        <v>1</v>
      </c>
      <c r="DA988">
        <v>1658955603</v>
      </c>
      <c r="DB988">
        <v>303.3262962962963</v>
      </c>
      <c r="DC988">
        <v>280.9260740740741</v>
      </c>
      <c r="DD988">
        <v>23.80867407407408</v>
      </c>
      <c r="DE988">
        <v>23.09446296296296</v>
      </c>
      <c r="DF988">
        <v>305.2901851851852</v>
      </c>
      <c r="DG988">
        <v>23.89384814814815</v>
      </c>
      <c r="DH988">
        <v>500.045925925926</v>
      </c>
      <c r="DI988">
        <v>90.31617407407406</v>
      </c>
      <c r="DJ988">
        <v>0.0999663259259259</v>
      </c>
      <c r="DK988">
        <v>27.3323074074074</v>
      </c>
      <c r="DL988">
        <v>27.40350740740741</v>
      </c>
      <c r="DM988">
        <v>999.9000000000001</v>
      </c>
      <c r="DN988">
        <v>0</v>
      </c>
      <c r="DO988">
        <v>0</v>
      </c>
      <c r="DP988">
        <v>10008.49703703704</v>
      </c>
      <c r="DQ988">
        <v>0</v>
      </c>
      <c r="DR988">
        <v>9.317440000000001</v>
      </c>
      <c r="DS988">
        <v>22.40018148148148</v>
      </c>
      <c r="DT988">
        <v>310.7241111111111</v>
      </c>
      <c r="DU988">
        <v>287.5672962962963</v>
      </c>
      <c r="DV988">
        <v>0.7142085555555555</v>
      </c>
      <c r="DW988">
        <v>280.9260740740741</v>
      </c>
      <c r="DX988">
        <v>23.09446296296296</v>
      </c>
      <c r="DY988">
        <v>2.150308888888889</v>
      </c>
      <c r="DZ988">
        <v>2.085803333333333</v>
      </c>
      <c r="EA988">
        <v>18.59682592592593</v>
      </c>
      <c r="EB988">
        <v>18.11117777777778</v>
      </c>
      <c r="EC988">
        <v>1999.963703703704</v>
      </c>
      <c r="ED988">
        <v>0.9800034444444443</v>
      </c>
      <c r="EE988">
        <v>0.01999624074074074</v>
      </c>
      <c r="EF988">
        <v>0</v>
      </c>
      <c r="EG988">
        <v>320.4434444444444</v>
      </c>
      <c r="EH988">
        <v>5.00097</v>
      </c>
      <c r="EI988">
        <v>6387.614444444444</v>
      </c>
      <c r="EJ988">
        <v>16707.29259259259</v>
      </c>
      <c r="EK988">
        <v>38.937</v>
      </c>
      <c r="EL988">
        <v>39.68699999999999</v>
      </c>
      <c r="EM988">
        <v>38.94633333333333</v>
      </c>
      <c r="EN988">
        <v>39.25</v>
      </c>
      <c r="EO988">
        <v>39.56199999999999</v>
      </c>
      <c r="EP988">
        <v>1955.073703703704</v>
      </c>
      <c r="EQ988">
        <v>39.89000000000001</v>
      </c>
      <c r="ER988">
        <v>0</v>
      </c>
      <c r="ES988">
        <v>6404.399999856949</v>
      </c>
      <c r="ET988">
        <v>0</v>
      </c>
      <c r="EU988">
        <v>320.41544</v>
      </c>
      <c r="EV988">
        <v>-8.146538469830315</v>
      </c>
      <c r="EW988">
        <v>-148.8207694642998</v>
      </c>
      <c r="EX988">
        <v>6387.3664</v>
      </c>
      <c r="EY988">
        <v>15</v>
      </c>
      <c r="EZ988">
        <v>1658949246.1</v>
      </c>
      <c r="FA988" t="s">
        <v>1397</v>
      </c>
      <c r="FB988">
        <v>1658949228.6</v>
      </c>
      <c r="FC988">
        <v>1658949246.1</v>
      </c>
      <c r="FD988">
        <v>1</v>
      </c>
      <c r="FE988">
        <v>1.075</v>
      </c>
      <c r="FF988">
        <v>0.018</v>
      </c>
      <c r="FG988">
        <v>-2.327</v>
      </c>
      <c r="FH988">
        <v>-0.178</v>
      </c>
      <c r="FI988">
        <v>420</v>
      </c>
      <c r="FJ988">
        <v>13</v>
      </c>
      <c r="FK988">
        <v>0.09</v>
      </c>
      <c r="FL988">
        <v>0.02</v>
      </c>
      <c r="FM988">
        <v>22.278575</v>
      </c>
      <c r="FN988">
        <v>2.016936585365782</v>
      </c>
      <c r="FO988">
        <v>0.1952916200839145</v>
      </c>
      <c r="FP988">
        <v>0</v>
      </c>
      <c r="FQ988">
        <v>320.8787352941176</v>
      </c>
      <c r="FR988">
        <v>-7.915920541420723</v>
      </c>
      <c r="FS988">
        <v>0.7988658986641263</v>
      </c>
      <c r="FT988">
        <v>0</v>
      </c>
      <c r="FU988">
        <v>0.7138268249999999</v>
      </c>
      <c r="FV988">
        <v>0.02106915196998093</v>
      </c>
      <c r="FW988">
        <v>0.01084788479586573</v>
      </c>
      <c r="FX988">
        <v>1</v>
      </c>
      <c r="FY988">
        <v>1</v>
      </c>
      <c r="FZ988">
        <v>3</v>
      </c>
      <c r="GA988" t="s">
        <v>426</v>
      </c>
      <c r="GB988">
        <v>2.98352</v>
      </c>
      <c r="GC988">
        <v>2.71566</v>
      </c>
      <c r="GD988">
        <v>0.06849089999999999</v>
      </c>
      <c r="GE988">
        <v>0.06283619999999999</v>
      </c>
      <c r="GF988">
        <v>0.106862</v>
      </c>
      <c r="GG988">
        <v>0.102611</v>
      </c>
      <c r="GH988">
        <v>29546.1</v>
      </c>
      <c r="GI988">
        <v>29837.4</v>
      </c>
      <c r="GJ988">
        <v>29477.5</v>
      </c>
      <c r="GK988">
        <v>29443.3</v>
      </c>
      <c r="GL988">
        <v>34869.4</v>
      </c>
      <c r="GM988">
        <v>35118</v>
      </c>
      <c r="GN988">
        <v>41519.5</v>
      </c>
      <c r="GO988">
        <v>41960.2</v>
      </c>
      <c r="GP988">
        <v>1.90465</v>
      </c>
      <c r="GQ988">
        <v>1.92173</v>
      </c>
      <c r="GR988">
        <v>0.105388</v>
      </c>
      <c r="GS988">
        <v>0</v>
      </c>
      <c r="GT988">
        <v>25.6828</v>
      </c>
      <c r="GU988">
        <v>999.9</v>
      </c>
      <c r="GV988">
        <v>53.2</v>
      </c>
      <c r="GW988">
        <v>31.4</v>
      </c>
      <c r="GX988">
        <v>27.1822</v>
      </c>
      <c r="GY988">
        <v>62.8038</v>
      </c>
      <c r="GZ988">
        <v>33.0929</v>
      </c>
      <c r="HA988">
        <v>1</v>
      </c>
      <c r="HB988">
        <v>-0.0919055</v>
      </c>
      <c r="HC988">
        <v>0.28158</v>
      </c>
      <c r="HD988">
        <v>20.3331</v>
      </c>
      <c r="HE988">
        <v>5.21759</v>
      </c>
      <c r="HF988">
        <v>12.0099</v>
      </c>
      <c r="HG988">
        <v>4.9892</v>
      </c>
      <c r="HH988">
        <v>3.28855</v>
      </c>
      <c r="HI988">
        <v>9999</v>
      </c>
      <c r="HJ988">
        <v>9999</v>
      </c>
      <c r="HK988">
        <v>9999</v>
      </c>
      <c r="HL988">
        <v>158.6</v>
      </c>
      <c r="HM988">
        <v>1.86738</v>
      </c>
      <c r="HN988">
        <v>1.86646</v>
      </c>
      <c r="HO988">
        <v>1.86586</v>
      </c>
      <c r="HP988">
        <v>1.86584</v>
      </c>
      <c r="HQ988">
        <v>1.86768</v>
      </c>
      <c r="HR988">
        <v>1.87015</v>
      </c>
      <c r="HS988">
        <v>1.86874</v>
      </c>
      <c r="HT988">
        <v>1.87026</v>
      </c>
      <c r="HU988">
        <v>0</v>
      </c>
      <c r="HV988">
        <v>0</v>
      </c>
      <c r="HW988">
        <v>0</v>
      </c>
      <c r="HX988">
        <v>0</v>
      </c>
      <c r="HY988" t="s">
        <v>421</v>
      </c>
      <c r="HZ988" t="s">
        <v>422</v>
      </c>
      <c r="IA988" t="s">
        <v>423</v>
      </c>
      <c r="IB988" t="s">
        <v>423</v>
      </c>
      <c r="IC988" t="s">
        <v>423</v>
      </c>
      <c r="ID988" t="s">
        <v>423</v>
      </c>
      <c r="IE988">
        <v>0</v>
      </c>
      <c r="IF988">
        <v>100</v>
      </c>
      <c r="IG988">
        <v>100</v>
      </c>
      <c r="IH988">
        <v>-1.886</v>
      </c>
      <c r="II988">
        <v>-0.0851</v>
      </c>
      <c r="IJ988">
        <v>-0.9279119013753974</v>
      </c>
      <c r="IK988">
        <v>-0.003643892653284941</v>
      </c>
      <c r="IL988">
        <v>8.948238347276123E-07</v>
      </c>
      <c r="IM988">
        <v>-2.445980282225029E-10</v>
      </c>
      <c r="IN988">
        <v>-0.1764634167570225</v>
      </c>
      <c r="IO988">
        <v>-0.01042730378795286</v>
      </c>
      <c r="IP988">
        <v>0.00100284695746963</v>
      </c>
      <c r="IQ988">
        <v>-1.701466411570297E-05</v>
      </c>
      <c r="IR988">
        <v>2</v>
      </c>
      <c r="IS988">
        <v>2310</v>
      </c>
      <c r="IT988">
        <v>1</v>
      </c>
      <c r="IU988">
        <v>25</v>
      </c>
      <c r="IV988">
        <v>106.4</v>
      </c>
      <c r="IW988">
        <v>106.1</v>
      </c>
      <c r="IX988">
        <v>0.686035</v>
      </c>
      <c r="IY988">
        <v>2.22412</v>
      </c>
      <c r="IZ988">
        <v>1.39648</v>
      </c>
      <c r="JA988">
        <v>2.35474</v>
      </c>
      <c r="JB988">
        <v>1.49536</v>
      </c>
      <c r="JC988">
        <v>2.39136</v>
      </c>
      <c r="JD988">
        <v>36.1754</v>
      </c>
      <c r="JE988">
        <v>24.1751</v>
      </c>
      <c r="JF988">
        <v>18</v>
      </c>
      <c r="JG988">
        <v>483.065</v>
      </c>
      <c r="JH988">
        <v>449.388</v>
      </c>
      <c r="JI988">
        <v>24.9994</v>
      </c>
      <c r="JJ988">
        <v>26.2509</v>
      </c>
      <c r="JK988">
        <v>30</v>
      </c>
      <c r="JL988">
        <v>26.2203</v>
      </c>
      <c r="JM988">
        <v>26.1577</v>
      </c>
      <c r="JN988">
        <v>13.7323</v>
      </c>
      <c r="JO988">
        <v>20.683</v>
      </c>
      <c r="JP988">
        <v>86.6395</v>
      </c>
      <c r="JQ988">
        <v>25</v>
      </c>
      <c r="JR988">
        <v>232.967</v>
      </c>
      <c r="JS988">
        <v>23.1563</v>
      </c>
      <c r="JT988">
        <v>100.801</v>
      </c>
      <c r="JU988">
        <v>100.771</v>
      </c>
    </row>
    <row r="989" spans="1:281">
      <c r="A989">
        <v>973</v>
      </c>
      <c r="B989">
        <v>1658955615.5</v>
      </c>
      <c r="C989">
        <v>13977.5</v>
      </c>
      <c r="D989" t="s">
        <v>2385</v>
      </c>
      <c r="E989" t="s">
        <v>2386</v>
      </c>
      <c r="F989">
        <v>5</v>
      </c>
      <c r="G989" t="s">
        <v>2362</v>
      </c>
      <c r="H989" t="s">
        <v>416</v>
      </c>
      <c r="I989">
        <v>1658955607.714286</v>
      </c>
      <c r="J989">
        <f>(K989)/1000</f>
        <v>0</v>
      </c>
      <c r="K989">
        <f>IF(CZ989, AN989, AH989)</f>
        <v>0</v>
      </c>
      <c r="L989">
        <f>IF(CZ989, AI989, AG989)</f>
        <v>0</v>
      </c>
      <c r="M989">
        <f>DB989 - IF(AU989&gt;1, L989*CV989*100.0/(AW989*DP989), 0)</f>
        <v>0</v>
      </c>
      <c r="N989">
        <f>((T989-J989/2)*M989-L989)/(T989+J989/2)</f>
        <v>0</v>
      </c>
      <c r="O989">
        <f>N989*(DI989+DJ989)/1000.0</f>
        <v>0</v>
      </c>
      <c r="P989">
        <f>(DB989 - IF(AU989&gt;1, L989*CV989*100.0/(AW989*DP989), 0))*(DI989+DJ989)/1000.0</f>
        <v>0</v>
      </c>
      <c r="Q989">
        <f>2.0/((1/S989-1/R989)+SIGN(S989)*SQRT((1/S989-1/R989)*(1/S989-1/R989) + 4*CW989/((CW989+1)*(CW989+1))*(2*1/S989*1/R989-1/R989*1/R989)))</f>
        <v>0</v>
      </c>
      <c r="R989">
        <f>IF(LEFT(CX989,1)&lt;&gt;"0",IF(LEFT(CX989,1)="1",3.0,CY989),$D$5+$E$5*(DP989*DI989/($K$5*1000))+$F$5*(DP989*DI989/($K$5*1000))*MAX(MIN(CV989,$J$5),$I$5)*MAX(MIN(CV989,$J$5),$I$5)+$G$5*MAX(MIN(CV989,$J$5),$I$5)*(DP989*DI989/($K$5*1000))+$H$5*(DP989*DI989/($K$5*1000))*(DP989*DI989/($K$5*1000)))</f>
        <v>0</v>
      </c>
      <c r="S989">
        <f>J989*(1000-(1000*0.61365*exp(17.502*W989/(240.97+W989))/(DI989+DJ989)+DD989)/2)/(1000*0.61365*exp(17.502*W989/(240.97+W989))/(DI989+DJ989)-DD989)</f>
        <v>0</v>
      </c>
      <c r="T989">
        <f>1/((CW989+1)/(Q989/1.6)+1/(R989/1.37)) + CW989/((CW989+1)/(Q989/1.6) + CW989/(R989/1.37))</f>
        <v>0</v>
      </c>
      <c r="U989">
        <f>(CR989*CU989)</f>
        <v>0</v>
      </c>
      <c r="V989">
        <f>(DK989+(U989+2*0.95*5.67E-8*(((DK989+$B$7)+273)^4-(DK989+273)^4)-44100*J989)/(1.84*29.3*R989+8*0.95*5.67E-8*(DK989+273)^3))</f>
        <v>0</v>
      </c>
      <c r="W989">
        <f>($C$7*DL989+$D$7*DM989+$E$7*V989)</f>
        <v>0</v>
      </c>
      <c r="X989">
        <f>0.61365*exp(17.502*W989/(240.97+W989))</f>
        <v>0</v>
      </c>
      <c r="Y989">
        <f>(Z989/AA989*100)</f>
        <v>0</v>
      </c>
      <c r="Z989">
        <f>DD989*(DI989+DJ989)/1000</f>
        <v>0</v>
      </c>
      <c r="AA989">
        <f>0.61365*exp(17.502*DK989/(240.97+DK989))</f>
        <v>0</v>
      </c>
      <c r="AB989">
        <f>(X989-DD989*(DI989+DJ989)/1000)</f>
        <v>0</v>
      </c>
      <c r="AC989">
        <f>(-J989*44100)</f>
        <v>0</v>
      </c>
      <c r="AD989">
        <f>2*29.3*R989*0.92*(DK989-W989)</f>
        <v>0</v>
      </c>
      <c r="AE989">
        <f>2*0.95*5.67E-8*(((DK989+$B$7)+273)^4-(W989+273)^4)</f>
        <v>0</v>
      </c>
      <c r="AF989">
        <f>U989+AE989+AC989+AD989</f>
        <v>0</v>
      </c>
      <c r="AG989">
        <f>DH989*AU989*(DC989-DB989*(1000-AU989*DE989)/(1000-AU989*DD989))/(100*CV989)</f>
        <v>0</v>
      </c>
      <c r="AH989">
        <f>1000*DH989*AU989*(DD989-DE989)/(100*CV989*(1000-AU989*DD989))</f>
        <v>0</v>
      </c>
      <c r="AI989">
        <f>(AJ989 - AK989 - DI989*1E3/(8.314*(DK989+273.15)) * AM989/DH989 * AL989) * DH989/(100*CV989) * (1000 - DE989)/1000</f>
        <v>0</v>
      </c>
      <c r="AJ989">
        <v>254.6799817192293</v>
      </c>
      <c r="AK989">
        <v>270.4812484848485</v>
      </c>
      <c r="AL989">
        <v>-3.350860719370051</v>
      </c>
      <c r="AM989">
        <v>65.30461223634106</v>
      </c>
      <c r="AN989">
        <f>(AP989 - AO989 + DI989*1E3/(8.314*(DK989+273.15)) * AR989/DH989 * AQ989) * DH989/(100*CV989) * 1000/(1000 - AP989)</f>
        <v>0</v>
      </c>
      <c r="AO989">
        <v>23.11133149176934</v>
      </c>
      <c r="AP989">
        <v>23.82456848484849</v>
      </c>
      <c r="AQ989">
        <v>0.000191179891248254</v>
      </c>
      <c r="AR989">
        <v>84.88148808453307</v>
      </c>
      <c r="AS989">
        <v>22</v>
      </c>
      <c r="AT989">
        <v>4</v>
      </c>
      <c r="AU989">
        <f>IF(AS989*$H$13&gt;=AW989,1.0,(AW989/(AW989-AS989*$H$13)))</f>
        <v>0</v>
      </c>
      <c r="AV989">
        <f>(AU989-1)*100</f>
        <v>0</v>
      </c>
      <c r="AW989">
        <f>MAX(0,($B$13+$C$13*DP989)/(1+$D$13*DP989)*DI989/(DK989+273)*$E$13)</f>
        <v>0</v>
      </c>
      <c r="AX989" t="s">
        <v>417</v>
      </c>
      <c r="AY989" t="s">
        <v>417</v>
      </c>
      <c r="AZ989">
        <v>0</v>
      </c>
      <c r="BA989">
        <v>0</v>
      </c>
      <c r="BB989">
        <f>1-AZ989/BA989</f>
        <v>0</v>
      </c>
      <c r="BC989">
        <v>0</v>
      </c>
      <c r="BD989" t="s">
        <v>417</v>
      </c>
      <c r="BE989" t="s">
        <v>417</v>
      </c>
      <c r="BF989">
        <v>0</v>
      </c>
      <c r="BG989">
        <v>0</v>
      </c>
      <c r="BH989">
        <f>1-BF989/BG989</f>
        <v>0</v>
      </c>
      <c r="BI989">
        <v>0.5</v>
      </c>
      <c r="BJ989">
        <f>CS989</f>
        <v>0</v>
      </c>
      <c r="BK989">
        <f>L989</f>
        <v>0</v>
      </c>
      <c r="BL989">
        <f>BH989*BI989*BJ989</f>
        <v>0</v>
      </c>
      <c r="BM989">
        <f>(BK989-BC989)/BJ989</f>
        <v>0</v>
      </c>
      <c r="BN989">
        <f>(BA989-BG989)/BG989</f>
        <v>0</v>
      </c>
      <c r="BO989">
        <f>AZ989/(BB989+AZ989/BG989)</f>
        <v>0</v>
      </c>
      <c r="BP989" t="s">
        <v>417</v>
      </c>
      <c r="BQ989">
        <v>0</v>
      </c>
      <c r="BR989">
        <f>IF(BQ989&lt;&gt;0, BQ989, BO989)</f>
        <v>0</v>
      </c>
      <c r="BS989">
        <f>1-BR989/BG989</f>
        <v>0</v>
      </c>
      <c r="BT989">
        <f>(BG989-BF989)/(BG989-BR989)</f>
        <v>0</v>
      </c>
      <c r="BU989">
        <f>(BA989-BG989)/(BA989-BR989)</f>
        <v>0</v>
      </c>
      <c r="BV989">
        <f>(BG989-BF989)/(BG989-AZ989)</f>
        <v>0</v>
      </c>
      <c r="BW989">
        <f>(BA989-BG989)/(BA989-AZ989)</f>
        <v>0</v>
      </c>
      <c r="BX989">
        <f>(BT989*BR989/BF989)</f>
        <v>0</v>
      </c>
      <c r="BY989">
        <f>(1-BX989)</f>
        <v>0</v>
      </c>
      <c r="BZ989">
        <v>1394</v>
      </c>
      <c r="CA989">
        <v>300</v>
      </c>
      <c r="CB989">
        <v>300</v>
      </c>
      <c r="CC989">
        <v>300</v>
      </c>
      <c r="CD989">
        <v>10389.3</v>
      </c>
      <c r="CE989">
        <v>1221.96</v>
      </c>
      <c r="CF989">
        <v>-0.00688733</v>
      </c>
      <c r="CG989">
        <v>0.34</v>
      </c>
      <c r="CH989" t="s">
        <v>417</v>
      </c>
      <c r="CI989" t="s">
        <v>417</v>
      </c>
      <c r="CJ989" t="s">
        <v>417</v>
      </c>
      <c r="CK989" t="s">
        <v>417</v>
      </c>
      <c r="CL989" t="s">
        <v>417</v>
      </c>
      <c r="CM989" t="s">
        <v>417</v>
      </c>
      <c r="CN989" t="s">
        <v>417</v>
      </c>
      <c r="CO989" t="s">
        <v>417</v>
      </c>
      <c r="CP989" t="s">
        <v>417</v>
      </c>
      <c r="CQ989" t="s">
        <v>417</v>
      </c>
      <c r="CR989">
        <f>$B$11*DQ989+$C$11*DR989+$F$11*EC989*(1-EF989)</f>
        <v>0</v>
      </c>
      <c r="CS989">
        <f>CR989*CT989</f>
        <v>0</v>
      </c>
      <c r="CT989">
        <f>($B$11*$D$9+$C$11*$D$9+$F$11*((EP989+EH989)/MAX(EP989+EH989+EQ989, 0.1)*$I$9+EQ989/MAX(EP989+EH989+EQ989, 0.1)*$J$9))/($B$11+$C$11+$F$11)</f>
        <v>0</v>
      </c>
      <c r="CU989">
        <f>($B$11*$K$9+$C$11*$K$9+$F$11*((EP989+EH989)/MAX(EP989+EH989+EQ989, 0.1)*$P$9+EQ989/MAX(EP989+EH989+EQ989, 0.1)*$Q$9))/($B$11+$C$11+$F$11)</f>
        <v>0</v>
      </c>
      <c r="CV989">
        <v>6</v>
      </c>
      <c r="CW989">
        <v>0.5</v>
      </c>
      <c r="CX989" t="s">
        <v>418</v>
      </c>
      <c r="CY989">
        <v>2</v>
      </c>
      <c r="CZ989" t="b">
        <v>1</v>
      </c>
      <c r="DA989">
        <v>1658955607.714286</v>
      </c>
      <c r="DB989">
        <v>287.8869285714286</v>
      </c>
      <c r="DC989">
        <v>265.3428214285714</v>
      </c>
      <c r="DD989">
        <v>23.815525</v>
      </c>
      <c r="DE989">
        <v>23.10177857142857</v>
      </c>
      <c r="DF989">
        <v>289.8015714285714</v>
      </c>
      <c r="DG989">
        <v>23.90064285714286</v>
      </c>
      <c r="DH989">
        <v>500.0429642857143</v>
      </c>
      <c r="DI989">
        <v>90.31650357142857</v>
      </c>
      <c r="DJ989">
        <v>0.09999207142857144</v>
      </c>
      <c r="DK989">
        <v>27.33467142857143</v>
      </c>
      <c r="DL989">
        <v>27.40540000000001</v>
      </c>
      <c r="DM989">
        <v>999.9000000000002</v>
      </c>
      <c r="DN989">
        <v>0</v>
      </c>
      <c r="DO989">
        <v>0</v>
      </c>
      <c r="DP989">
        <v>10007.70214285714</v>
      </c>
      <c r="DQ989">
        <v>0</v>
      </c>
      <c r="DR989">
        <v>9.327037857142859</v>
      </c>
      <c r="DS989">
        <v>22.54402857142857</v>
      </c>
      <c r="DT989">
        <v>294.9103571428572</v>
      </c>
      <c r="DU989">
        <v>271.6175357142857</v>
      </c>
      <c r="DV989">
        <v>0.7137389642857143</v>
      </c>
      <c r="DW989">
        <v>265.3428214285714</v>
      </c>
      <c r="DX989">
        <v>23.10177857142857</v>
      </c>
      <c r="DY989">
        <v>2.150935357142857</v>
      </c>
      <c r="DZ989">
        <v>2.086472142857143</v>
      </c>
      <c r="EA989">
        <v>18.60148214285714</v>
      </c>
      <c r="EB989">
        <v>18.11627857142857</v>
      </c>
      <c r="EC989">
        <v>1999.957857142857</v>
      </c>
      <c r="ED989">
        <v>0.9800033214285714</v>
      </c>
      <c r="EE989">
        <v>0.01999636785714285</v>
      </c>
      <c r="EF989">
        <v>0</v>
      </c>
      <c r="EG989">
        <v>319.8112857142857</v>
      </c>
      <c r="EH989">
        <v>5.00097</v>
      </c>
      <c r="EI989">
        <v>6375.935357142857</v>
      </c>
      <c r="EJ989">
        <v>16707.25</v>
      </c>
      <c r="EK989">
        <v>38.937</v>
      </c>
      <c r="EL989">
        <v>39.68699999999999</v>
      </c>
      <c r="EM989">
        <v>38.95049999999999</v>
      </c>
      <c r="EN989">
        <v>39.25</v>
      </c>
      <c r="EO989">
        <v>39.56199999999999</v>
      </c>
      <c r="EP989">
        <v>1955.067857142858</v>
      </c>
      <c r="EQ989">
        <v>39.89000000000001</v>
      </c>
      <c r="ER989">
        <v>0</v>
      </c>
      <c r="ES989">
        <v>6409.799999952316</v>
      </c>
      <c r="ET989">
        <v>0</v>
      </c>
      <c r="EU989">
        <v>319.7225769230769</v>
      </c>
      <c r="EV989">
        <v>-7.729811951645591</v>
      </c>
      <c r="EW989">
        <v>-146.3172647565331</v>
      </c>
      <c r="EX989">
        <v>6374.883076923078</v>
      </c>
      <c r="EY989">
        <v>15</v>
      </c>
      <c r="EZ989">
        <v>1658949246.1</v>
      </c>
      <c r="FA989" t="s">
        <v>1397</v>
      </c>
      <c r="FB989">
        <v>1658949228.6</v>
      </c>
      <c r="FC989">
        <v>1658949246.1</v>
      </c>
      <c r="FD989">
        <v>1</v>
      </c>
      <c r="FE989">
        <v>1.075</v>
      </c>
      <c r="FF989">
        <v>0.018</v>
      </c>
      <c r="FG989">
        <v>-2.327</v>
      </c>
      <c r="FH989">
        <v>-0.178</v>
      </c>
      <c r="FI989">
        <v>420</v>
      </c>
      <c r="FJ989">
        <v>13</v>
      </c>
      <c r="FK989">
        <v>0.09</v>
      </c>
      <c r="FL989">
        <v>0.02</v>
      </c>
      <c r="FM989">
        <v>22.4327925</v>
      </c>
      <c r="FN989">
        <v>1.820482176360191</v>
      </c>
      <c r="FO989">
        <v>0.1771995011103302</v>
      </c>
      <c r="FP989">
        <v>0</v>
      </c>
      <c r="FQ989">
        <v>320.2846176470588</v>
      </c>
      <c r="FR989">
        <v>-7.400076392947732</v>
      </c>
      <c r="FS989">
        <v>0.7537472276685275</v>
      </c>
      <c r="FT989">
        <v>0</v>
      </c>
      <c r="FU989">
        <v>0.7115923000000001</v>
      </c>
      <c r="FV989">
        <v>0.0360802401500931</v>
      </c>
      <c r="FW989">
        <v>0.008984279854835332</v>
      </c>
      <c r="FX989">
        <v>1</v>
      </c>
      <c r="FY989">
        <v>1</v>
      </c>
      <c r="FZ989">
        <v>3</v>
      </c>
      <c r="GA989" t="s">
        <v>426</v>
      </c>
      <c r="GB989">
        <v>2.98363</v>
      </c>
      <c r="GC989">
        <v>2.71551</v>
      </c>
      <c r="GD989">
        <v>0.0651182</v>
      </c>
      <c r="GE989">
        <v>0.0593453</v>
      </c>
      <c r="GF989">
        <v>0.106893</v>
      </c>
      <c r="GG989">
        <v>0.102713</v>
      </c>
      <c r="GH989">
        <v>29652.7</v>
      </c>
      <c r="GI989">
        <v>29948.2</v>
      </c>
      <c r="GJ989">
        <v>29477.2</v>
      </c>
      <c r="GK989">
        <v>29442.9</v>
      </c>
      <c r="GL989">
        <v>34867.7</v>
      </c>
      <c r="GM989">
        <v>35113.7</v>
      </c>
      <c r="GN989">
        <v>41519.1</v>
      </c>
      <c r="GO989">
        <v>41960</v>
      </c>
      <c r="GP989">
        <v>1.90455</v>
      </c>
      <c r="GQ989">
        <v>1.922</v>
      </c>
      <c r="GR989">
        <v>0.105627</v>
      </c>
      <c r="GS989">
        <v>0</v>
      </c>
      <c r="GT989">
        <v>25.6867</v>
      </c>
      <c r="GU989">
        <v>999.9</v>
      </c>
      <c r="GV989">
        <v>53.2</v>
      </c>
      <c r="GW989">
        <v>31.4</v>
      </c>
      <c r="GX989">
        <v>27.1854</v>
      </c>
      <c r="GY989">
        <v>63.0238</v>
      </c>
      <c r="GZ989">
        <v>32.8646</v>
      </c>
      <c r="HA989">
        <v>1</v>
      </c>
      <c r="HB989">
        <v>-0.092002</v>
      </c>
      <c r="HC989">
        <v>0.27954</v>
      </c>
      <c r="HD989">
        <v>20.3331</v>
      </c>
      <c r="HE989">
        <v>5.21669</v>
      </c>
      <c r="HF989">
        <v>12.0099</v>
      </c>
      <c r="HG989">
        <v>4.98895</v>
      </c>
      <c r="HH989">
        <v>3.2885</v>
      </c>
      <c r="HI989">
        <v>9999</v>
      </c>
      <c r="HJ989">
        <v>9999</v>
      </c>
      <c r="HK989">
        <v>9999</v>
      </c>
      <c r="HL989">
        <v>158.6</v>
      </c>
      <c r="HM989">
        <v>1.86739</v>
      </c>
      <c r="HN989">
        <v>1.86646</v>
      </c>
      <c r="HO989">
        <v>1.86588</v>
      </c>
      <c r="HP989">
        <v>1.86584</v>
      </c>
      <c r="HQ989">
        <v>1.86765</v>
      </c>
      <c r="HR989">
        <v>1.87015</v>
      </c>
      <c r="HS989">
        <v>1.86874</v>
      </c>
      <c r="HT989">
        <v>1.87024</v>
      </c>
      <c r="HU989">
        <v>0</v>
      </c>
      <c r="HV989">
        <v>0</v>
      </c>
      <c r="HW989">
        <v>0</v>
      </c>
      <c r="HX989">
        <v>0</v>
      </c>
      <c r="HY989" t="s">
        <v>421</v>
      </c>
      <c r="HZ989" t="s">
        <v>422</v>
      </c>
      <c r="IA989" t="s">
        <v>423</v>
      </c>
      <c r="IB989" t="s">
        <v>423</v>
      </c>
      <c r="IC989" t="s">
        <v>423</v>
      </c>
      <c r="ID989" t="s">
        <v>423</v>
      </c>
      <c r="IE989">
        <v>0</v>
      </c>
      <c r="IF989">
        <v>100</v>
      </c>
      <c r="IG989">
        <v>100</v>
      </c>
      <c r="IH989">
        <v>-1.832</v>
      </c>
      <c r="II989">
        <v>-0.08500000000000001</v>
      </c>
      <c r="IJ989">
        <v>-0.9279119013753974</v>
      </c>
      <c r="IK989">
        <v>-0.003643892653284941</v>
      </c>
      <c r="IL989">
        <v>8.948238347276123E-07</v>
      </c>
      <c r="IM989">
        <v>-2.445980282225029E-10</v>
      </c>
      <c r="IN989">
        <v>-0.1764634167570225</v>
      </c>
      <c r="IO989">
        <v>-0.01042730378795286</v>
      </c>
      <c r="IP989">
        <v>0.00100284695746963</v>
      </c>
      <c r="IQ989">
        <v>-1.701466411570297E-05</v>
      </c>
      <c r="IR989">
        <v>2</v>
      </c>
      <c r="IS989">
        <v>2310</v>
      </c>
      <c r="IT989">
        <v>1</v>
      </c>
      <c r="IU989">
        <v>25</v>
      </c>
      <c r="IV989">
        <v>106.4</v>
      </c>
      <c r="IW989">
        <v>106.2</v>
      </c>
      <c r="IX989">
        <v>0.651855</v>
      </c>
      <c r="IY989">
        <v>2.24121</v>
      </c>
      <c r="IZ989">
        <v>1.39648</v>
      </c>
      <c r="JA989">
        <v>2.35474</v>
      </c>
      <c r="JB989">
        <v>1.49536</v>
      </c>
      <c r="JC989">
        <v>2.33887</v>
      </c>
      <c r="JD989">
        <v>36.1754</v>
      </c>
      <c r="JE989">
        <v>24.1663</v>
      </c>
      <c r="JF989">
        <v>18</v>
      </c>
      <c r="JG989">
        <v>483.003</v>
      </c>
      <c r="JH989">
        <v>449.542</v>
      </c>
      <c r="JI989">
        <v>24.9995</v>
      </c>
      <c r="JJ989">
        <v>26.2509</v>
      </c>
      <c r="JK989">
        <v>30</v>
      </c>
      <c r="JL989">
        <v>26.2203</v>
      </c>
      <c r="JM989">
        <v>26.1558</v>
      </c>
      <c r="JN989">
        <v>13.0533</v>
      </c>
      <c r="JO989">
        <v>20.683</v>
      </c>
      <c r="JP989">
        <v>86.6395</v>
      </c>
      <c r="JQ989">
        <v>25</v>
      </c>
      <c r="JR989">
        <v>212.933</v>
      </c>
      <c r="JS989">
        <v>23.1551</v>
      </c>
      <c r="JT989">
        <v>100.8</v>
      </c>
      <c r="JU989">
        <v>100.771</v>
      </c>
    </row>
    <row r="990" spans="1:281">
      <c r="A990">
        <v>974</v>
      </c>
      <c r="B990">
        <v>1658955620.5</v>
      </c>
      <c r="C990">
        <v>13982.5</v>
      </c>
      <c r="D990" t="s">
        <v>2387</v>
      </c>
      <c r="E990" t="s">
        <v>2388</v>
      </c>
      <c r="F990">
        <v>5</v>
      </c>
      <c r="G990" t="s">
        <v>2362</v>
      </c>
      <c r="H990" t="s">
        <v>416</v>
      </c>
      <c r="I990">
        <v>1658955613</v>
      </c>
      <c r="J990">
        <f>(K990)/1000</f>
        <v>0</v>
      </c>
      <c r="K990">
        <f>IF(CZ990, AN990, AH990)</f>
        <v>0</v>
      </c>
      <c r="L990">
        <f>IF(CZ990, AI990, AG990)</f>
        <v>0</v>
      </c>
      <c r="M990">
        <f>DB990 - IF(AU990&gt;1, L990*CV990*100.0/(AW990*DP990), 0)</f>
        <v>0</v>
      </c>
      <c r="N990">
        <f>((T990-J990/2)*M990-L990)/(T990+J990/2)</f>
        <v>0</v>
      </c>
      <c r="O990">
        <f>N990*(DI990+DJ990)/1000.0</f>
        <v>0</v>
      </c>
      <c r="P990">
        <f>(DB990 - IF(AU990&gt;1, L990*CV990*100.0/(AW990*DP990), 0))*(DI990+DJ990)/1000.0</f>
        <v>0</v>
      </c>
      <c r="Q990">
        <f>2.0/((1/S990-1/R990)+SIGN(S990)*SQRT((1/S990-1/R990)*(1/S990-1/R990) + 4*CW990/((CW990+1)*(CW990+1))*(2*1/S990*1/R990-1/R990*1/R990)))</f>
        <v>0</v>
      </c>
      <c r="R990">
        <f>IF(LEFT(CX990,1)&lt;&gt;"0",IF(LEFT(CX990,1)="1",3.0,CY990),$D$5+$E$5*(DP990*DI990/($K$5*1000))+$F$5*(DP990*DI990/($K$5*1000))*MAX(MIN(CV990,$J$5),$I$5)*MAX(MIN(CV990,$J$5),$I$5)+$G$5*MAX(MIN(CV990,$J$5),$I$5)*(DP990*DI990/($K$5*1000))+$H$5*(DP990*DI990/($K$5*1000))*(DP990*DI990/($K$5*1000)))</f>
        <v>0</v>
      </c>
      <c r="S990">
        <f>J990*(1000-(1000*0.61365*exp(17.502*W990/(240.97+W990))/(DI990+DJ990)+DD990)/2)/(1000*0.61365*exp(17.502*W990/(240.97+W990))/(DI990+DJ990)-DD990)</f>
        <v>0</v>
      </c>
      <c r="T990">
        <f>1/((CW990+1)/(Q990/1.6)+1/(R990/1.37)) + CW990/((CW990+1)/(Q990/1.6) + CW990/(R990/1.37))</f>
        <v>0</v>
      </c>
      <c r="U990">
        <f>(CR990*CU990)</f>
        <v>0</v>
      </c>
      <c r="V990">
        <f>(DK990+(U990+2*0.95*5.67E-8*(((DK990+$B$7)+273)^4-(DK990+273)^4)-44100*J990)/(1.84*29.3*R990+8*0.95*5.67E-8*(DK990+273)^3))</f>
        <v>0</v>
      </c>
      <c r="W990">
        <f>($C$7*DL990+$D$7*DM990+$E$7*V990)</f>
        <v>0</v>
      </c>
      <c r="X990">
        <f>0.61365*exp(17.502*W990/(240.97+W990))</f>
        <v>0</v>
      </c>
      <c r="Y990">
        <f>(Z990/AA990*100)</f>
        <v>0</v>
      </c>
      <c r="Z990">
        <f>DD990*(DI990+DJ990)/1000</f>
        <v>0</v>
      </c>
      <c r="AA990">
        <f>0.61365*exp(17.502*DK990/(240.97+DK990))</f>
        <v>0</v>
      </c>
      <c r="AB990">
        <f>(X990-DD990*(DI990+DJ990)/1000)</f>
        <v>0</v>
      </c>
      <c r="AC990">
        <f>(-J990*44100)</f>
        <v>0</v>
      </c>
      <c r="AD990">
        <f>2*29.3*R990*0.92*(DK990-W990)</f>
        <v>0</v>
      </c>
      <c r="AE990">
        <f>2*0.95*5.67E-8*(((DK990+$B$7)+273)^4-(W990+273)^4)</f>
        <v>0</v>
      </c>
      <c r="AF990">
        <f>U990+AE990+AC990+AD990</f>
        <v>0</v>
      </c>
      <c r="AG990">
        <f>DH990*AU990*(DC990-DB990*(1000-AU990*DE990)/(1000-AU990*DD990))/(100*CV990)</f>
        <v>0</v>
      </c>
      <c r="AH990">
        <f>1000*DH990*AU990*(DD990-DE990)/(100*CV990*(1000-AU990*DD990))</f>
        <v>0</v>
      </c>
      <c r="AI990">
        <f>(AJ990 - AK990 - DI990*1E3/(8.314*(DK990+273.15)) * AM990/DH990 * AL990) * DH990/(100*CV990) * (1000 - DE990)/1000</f>
        <v>0</v>
      </c>
      <c r="AJ990">
        <v>237.68362240991</v>
      </c>
      <c r="AK990">
        <v>253.6512969696969</v>
      </c>
      <c r="AL990">
        <v>-3.370731609803992</v>
      </c>
      <c r="AM990">
        <v>65.30461223634106</v>
      </c>
      <c r="AN990">
        <f>(AP990 - AO990 + DI990*1E3/(8.314*(DK990+273.15)) * AR990/DH990 * AQ990) * DH990/(100*CV990) * 1000/(1000 - AP990)</f>
        <v>0</v>
      </c>
      <c r="AO990">
        <v>23.13310460149327</v>
      </c>
      <c r="AP990">
        <v>23.83756909090908</v>
      </c>
      <c r="AQ990">
        <v>0.0002425870827911682</v>
      </c>
      <c r="AR990">
        <v>84.88148808453307</v>
      </c>
      <c r="AS990">
        <v>22</v>
      </c>
      <c r="AT990">
        <v>4</v>
      </c>
      <c r="AU990">
        <f>IF(AS990*$H$13&gt;=AW990,1.0,(AW990/(AW990-AS990*$H$13)))</f>
        <v>0</v>
      </c>
      <c r="AV990">
        <f>(AU990-1)*100</f>
        <v>0</v>
      </c>
      <c r="AW990">
        <f>MAX(0,($B$13+$C$13*DP990)/(1+$D$13*DP990)*DI990/(DK990+273)*$E$13)</f>
        <v>0</v>
      </c>
      <c r="AX990" t="s">
        <v>417</v>
      </c>
      <c r="AY990" t="s">
        <v>417</v>
      </c>
      <c r="AZ990">
        <v>0</v>
      </c>
      <c r="BA990">
        <v>0</v>
      </c>
      <c r="BB990">
        <f>1-AZ990/BA990</f>
        <v>0</v>
      </c>
      <c r="BC990">
        <v>0</v>
      </c>
      <c r="BD990" t="s">
        <v>417</v>
      </c>
      <c r="BE990" t="s">
        <v>417</v>
      </c>
      <c r="BF990">
        <v>0</v>
      </c>
      <c r="BG990">
        <v>0</v>
      </c>
      <c r="BH990">
        <f>1-BF990/BG990</f>
        <v>0</v>
      </c>
      <c r="BI990">
        <v>0.5</v>
      </c>
      <c r="BJ990">
        <f>CS990</f>
        <v>0</v>
      </c>
      <c r="BK990">
        <f>L990</f>
        <v>0</v>
      </c>
      <c r="BL990">
        <f>BH990*BI990*BJ990</f>
        <v>0</v>
      </c>
      <c r="BM990">
        <f>(BK990-BC990)/BJ990</f>
        <v>0</v>
      </c>
      <c r="BN990">
        <f>(BA990-BG990)/BG990</f>
        <v>0</v>
      </c>
      <c r="BO990">
        <f>AZ990/(BB990+AZ990/BG990)</f>
        <v>0</v>
      </c>
      <c r="BP990" t="s">
        <v>417</v>
      </c>
      <c r="BQ990">
        <v>0</v>
      </c>
      <c r="BR990">
        <f>IF(BQ990&lt;&gt;0, BQ990, BO990)</f>
        <v>0</v>
      </c>
      <c r="BS990">
        <f>1-BR990/BG990</f>
        <v>0</v>
      </c>
      <c r="BT990">
        <f>(BG990-BF990)/(BG990-BR990)</f>
        <v>0</v>
      </c>
      <c r="BU990">
        <f>(BA990-BG990)/(BA990-BR990)</f>
        <v>0</v>
      </c>
      <c r="BV990">
        <f>(BG990-BF990)/(BG990-AZ990)</f>
        <v>0</v>
      </c>
      <c r="BW990">
        <f>(BA990-BG990)/(BA990-AZ990)</f>
        <v>0</v>
      </c>
      <c r="BX990">
        <f>(BT990*BR990/BF990)</f>
        <v>0</v>
      </c>
      <c r="BY990">
        <f>(1-BX990)</f>
        <v>0</v>
      </c>
      <c r="BZ990">
        <v>1394</v>
      </c>
      <c r="CA990">
        <v>300</v>
      </c>
      <c r="CB990">
        <v>300</v>
      </c>
      <c r="CC990">
        <v>300</v>
      </c>
      <c r="CD990">
        <v>10389.3</v>
      </c>
      <c r="CE990">
        <v>1221.96</v>
      </c>
      <c r="CF990">
        <v>-0.00688733</v>
      </c>
      <c r="CG990">
        <v>0.34</v>
      </c>
      <c r="CH990" t="s">
        <v>417</v>
      </c>
      <c r="CI990" t="s">
        <v>417</v>
      </c>
      <c r="CJ990" t="s">
        <v>417</v>
      </c>
      <c r="CK990" t="s">
        <v>417</v>
      </c>
      <c r="CL990" t="s">
        <v>417</v>
      </c>
      <c r="CM990" t="s">
        <v>417</v>
      </c>
      <c r="CN990" t="s">
        <v>417</v>
      </c>
      <c r="CO990" t="s">
        <v>417</v>
      </c>
      <c r="CP990" t="s">
        <v>417</v>
      </c>
      <c r="CQ990" t="s">
        <v>417</v>
      </c>
      <c r="CR990">
        <f>$B$11*DQ990+$C$11*DR990+$F$11*EC990*(1-EF990)</f>
        <v>0</v>
      </c>
      <c r="CS990">
        <f>CR990*CT990</f>
        <v>0</v>
      </c>
      <c r="CT990">
        <f>($B$11*$D$9+$C$11*$D$9+$F$11*((EP990+EH990)/MAX(EP990+EH990+EQ990, 0.1)*$I$9+EQ990/MAX(EP990+EH990+EQ990, 0.1)*$J$9))/($B$11+$C$11+$F$11)</f>
        <v>0</v>
      </c>
      <c r="CU990">
        <f>($B$11*$K$9+$C$11*$K$9+$F$11*((EP990+EH990)/MAX(EP990+EH990+EQ990, 0.1)*$P$9+EQ990/MAX(EP990+EH990+EQ990, 0.1)*$Q$9))/($B$11+$C$11+$F$11)</f>
        <v>0</v>
      </c>
      <c r="CV990">
        <v>6</v>
      </c>
      <c r="CW990">
        <v>0.5</v>
      </c>
      <c r="CX990" t="s">
        <v>418</v>
      </c>
      <c r="CY990">
        <v>2</v>
      </c>
      <c r="CZ990" t="b">
        <v>1</v>
      </c>
      <c r="DA990">
        <v>1658955613</v>
      </c>
      <c r="DB990">
        <v>270.5695555555556</v>
      </c>
      <c r="DC990">
        <v>247.8517407407408</v>
      </c>
      <c r="DD990">
        <v>23.82275555555556</v>
      </c>
      <c r="DE990">
        <v>23.11457037037037</v>
      </c>
      <c r="DF990">
        <v>272.4286296296296</v>
      </c>
      <c r="DG990">
        <v>23.90780740740741</v>
      </c>
      <c r="DH990">
        <v>500.0476296296296</v>
      </c>
      <c r="DI990">
        <v>90.31664444444444</v>
      </c>
      <c r="DJ990">
        <v>0.09999355555555557</v>
      </c>
      <c r="DK990">
        <v>27.33607777777778</v>
      </c>
      <c r="DL990">
        <v>27.40773703703704</v>
      </c>
      <c r="DM990">
        <v>999.9000000000001</v>
      </c>
      <c r="DN990">
        <v>0</v>
      </c>
      <c r="DO990">
        <v>0</v>
      </c>
      <c r="DP990">
        <v>10007.12074074074</v>
      </c>
      <c r="DQ990">
        <v>0</v>
      </c>
      <c r="DR990">
        <v>9.330450000000003</v>
      </c>
      <c r="DS990">
        <v>22.71776296296296</v>
      </c>
      <c r="DT990">
        <v>277.1725925925926</v>
      </c>
      <c r="DU990">
        <v>253.7160740740741</v>
      </c>
      <c r="DV990">
        <v>0.7081807037037036</v>
      </c>
      <c r="DW990">
        <v>247.8517407407408</v>
      </c>
      <c r="DX990">
        <v>23.11457037037037</v>
      </c>
      <c r="DY990">
        <v>2.151591111111111</v>
      </c>
      <c r="DZ990">
        <v>2.087630740740741</v>
      </c>
      <c r="EA990">
        <v>18.60634814814815</v>
      </c>
      <c r="EB990">
        <v>18.12511481481481</v>
      </c>
      <c r="EC990">
        <v>1999.951851851852</v>
      </c>
      <c r="ED990">
        <v>0.9800032222222221</v>
      </c>
      <c r="EE990">
        <v>0.01999647037037037</v>
      </c>
      <c r="EF990">
        <v>0</v>
      </c>
      <c r="EG990">
        <v>319.1584814814814</v>
      </c>
      <c r="EH990">
        <v>5.00097</v>
      </c>
      <c r="EI990">
        <v>6363.405185185185</v>
      </c>
      <c r="EJ990">
        <v>16707.19259259259</v>
      </c>
      <c r="EK990">
        <v>38.937</v>
      </c>
      <c r="EL990">
        <v>39.68699999999999</v>
      </c>
      <c r="EM990">
        <v>38.95333333333333</v>
      </c>
      <c r="EN990">
        <v>39.25</v>
      </c>
      <c r="EO990">
        <v>39.56199999999999</v>
      </c>
      <c r="EP990">
        <v>1955.061851851852</v>
      </c>
      <c r="EQ990">
        <v>39.89000000000001</v>
      </c>
      <c r="ER990">
        <v>0</v>
      </c>
      <c r="ES990">
        <v>6414.599999904633</v>
      </c>
      <c r="ET990">
        <v>0</v>
      </c>
      <c r="EU990">
        <v>319.1156538461538</v>
      </c>
      <c r="EV990">
        <v>-7.808786321562472</v>
      </c>
      <c r="EW990">
        <v>-139.180171062177</v>
      </c>
      <c r="EX990">
        <v>6363.496923076924</v>
      </c>
      <c r="EY990">
        <v>15</v>
      </c>
      <c r="EZ990">
        <v>1658949246.1</v>
      </c>
      <c r="FA990" t="s">
        <v>1397</v>
      </c>
      <c r="FB990">
        <v>1658949228.6</v>
      </c>
      <c r="FC990">
        <v>1658949246.1</v>
      </c>
      <c r="FD990">
        <v>1</v>
      </c>
      <c r="FE990">
        <v>1.075</v>
      </c>
      <c r="FF990">
        <v>0.018</v>
      </c>
      <c r="FG990">
        <v>-2.327</v>
      </c>
      <c r="FH990">
        <v>-0.178</v>
      </c>
      <c r="FI990">
        <v>420</v>
      </c>
      <c r="FJ990">
        <v>13</v>
      </c>
      <c r="FK990">
        <v>0.09</v>
      </c>
      <c r="FL990">
        <v>0.02</v>
      </c>
      <c r="FM990">
        <v>22.6362525</v>
      </c>
      <c r="FN990">
        <v>1.960272045028149</v>
      </c>
      <c r="FO990">
        <v>0.1920714189923893</v>
      </c>
      <c r="FP990">
        <v>0</v>
      </c>
      <c r="FQ990">
        <v>319.517794117647</v>
      </c>
      <c r="FR990">
        <v>-7.533919021437374</v>
      </c>
      <c r="FS990">
        <v>0.7666592071875176</v>
      </c>
      <c r="FT990">
        <v>0</v>
      </c>
      <c r="FU990">
        <v>0.710267875</v>
      </c>
      <c r="FV990">
        <v>-0.07939030018761982</v>
      </c>
      <c r="FW990">
        <v>0.0103800089094073</v>
      </c>
      <c r="FX990">
        <v>1</v>
      </c>
      <c r="FY990">
        <v>1</v>
      </c>
      <c r="FZ990">
        <v>3</v>
      </c>
      <c r="GA990" t="s">
        <v>426</v>
      </c>
      <c r="GB990">
        <v>2.98344</v>
      </c>
      <c r="GC990">
        <v>2.71581</v>
      </c>
      <c r="GD990">
        <v>0.0616524</v>
      </c>
      <c r="GE990">
        <v>0.0557537</v>
      </c>
      <c r="GF990">
        <v>0.106931</v>
      </c>
      <c r="GG990">
        <v>0.10272</v>
      </c>
      <c r="GH990">
        <v>29762.4</v>
      </c>
      <c r="GI990">
        <v>30063</v>
      </c>
      <c r="GJ990">
        <v>29476.9</v>
      </c>
      <c r="GK990">
        <v>29443.3</v>
      </c>
      <c r="GL990">
        <v>34865.9</v>
      </c>
      <c r="GM990">
        <v>35113.7</v>
      </c>
      <c r="GN990">
        <v>41518.8</v>
      </c>
      <c r="GO990">
        <v>41960.4</v>
      </c>
      <c r="GP990">
        <v>1.9046</v>
      </c>
      <c r="GQ990">
        <v>1.922</v>
      </c>
      <c r="GR990">
        <v>0.104774</v>
      </c>
      <c r="GS990">
        <v>0</v>
      </c>
      <c r="GT990">
        <v>25.69</v>
      </c>
      <c r="GU990">
        <v>999.9</v>
      </c>
      <c r="GV990">
        <v>53.2</v>
      </c>
      <c r="GW990">
        <v>31.4</v>
      </c>
      <c r="GX990">
        <v>27.1859</v>
      </c>
      <c r="GY990">
        <v>62.9738</v>
      </c>
      <c r="GZ990">
        <v>33.3413</v>
      </c>
      <c r="HA990">
        <v>1</v>
      </c>
      <c r="HB990">
        <v>-0.09207319999999999</v>
      </c>
      <c r="HC990">
        <v>0.277004</v>
      </c>
      <c r="HD990">
        <v>20.3333</v>
      </c>
      <c r="HE990">
        <v>5.21729</v>
      </c>
      <c r="HF990">
        <v>12.0099</v>
      </c>
      <c r="HG990">
        <v>4.9892</v>
      </c>
      <c r="HH990">
        <v>3.28858</v>
      </c>
      <c r="HI990">
        <v>9999</v>
      </c>
      <c r="HJ990">
        <v>9999</v>
      </c>
      <c r="HK990">
        <v>9999</v>
      </c>
      <c r="HL990">
        <v>158.6</v>
      </c>
      <c r="HM990">
        <v>1.86738</v>
      </c>
      <c r="HN990">
        <v>1.86646</v>
      </c>
      <c r="HO990">
        <v>1.86585</v>
      </c>
      <c r="HP990">
        <v>1.86583</v>
      </c>
      <c r="HQ990">
        <v>1.86768</v>
      </c>
      <c r="HR990">
        <v>1.87012</v>
      </c>
      <c r="HS990">
        <v>1.86875</v>
      </c>
      <c r="HT990">
        <v>1.87024</v>
      </c>
      <c r="HU990">
        <v>0</v>
      </c>
      <c r="HV990">
        <v>0</v>
      </c>
      <c r="HW990">
        <v>0</v>
      </c>
      <c r="HX990">
        <v>0</v>
      </c>
      <c r="HY990" t="s">
        <v>421</v>
      </c>
      <c r="HZ990" t="s">
        <v>422</v>
      </c>
      <c r="IA990" t="s">
        <v>423</v>
      </c>
      <c r="IB990" t="s">
        <v>423</v>
      </c>
      <c r="IC990" t="s">
        <v>423</v>
      </c>
      <c r="ID990" t="s">
        <v>423</v>
      </c>
      <c r="IE990">
        <v>0</v>
      </c>
      <c r="IF990">
        <v>100</v>
      </c>
      <c r="IG990">
        <v>100</v>
      </c>
      <c r="IH990">
        <v>-1.779</v>
      </c>
      <c r="II990">
        <v>-0.08500000000000001</v>
      </c>
      <c r="IJ990">
        <v>-0.9279119013753974</v>
      </c>
      <c r="IK990">
        <v>-0.003643892653284941</v>
      </c>
      <c r="IL990">
        <v>8.948238347276123E-07</v>
      </c>
      <c r="IM990">
        <v>-2.445980282225029E-10</v>
      </c>
      <c r="IN990">
        <v>-0.1764634167570225</v>
      </c>
      <c r="IO990">
        <v>-0.01042730378795286</v>
      </c>
      <c r="IP990">
        <v>0.00100284695746963</v>
      </c>
      <c r="IQ990">
        <v>-1.701466411570297E-05</v>
      </c>
      <c r="IR990">
        <v>2</v>
      </c>
      <c r="IS990">
        <v>2310</v>
      </c>
      <c r="IT990">
        <v>1</v>
      </c>
      <c r="IU990">
        <v>25</v>
      </c>
      <c r="IV990">
        <v>106.5</v>
      </c>
      <c r="IW990">
        <v>106.2</v>
      </c>
      <c r="IX990">
        <v>0.6140139999999999</v>
      </c>
      <c r="IY990">
        <v>2.24976</v>
      </c>
      <c r="IZ990">
        <v>1.39648</v>
      </c>
      <c r="JA990">
        <v>2.35352</v>
      </c>
      <c r="JB990">
        <v>1.49536</v>
      </c>
      <c r="JC990">
        <v>2.33032</v>
      </c>
      <c r="JD990">
        <v>36.1754</v>
      </c>
      <c r="JE990">
        <v>24.1575</v>
      </c>
      <c r="JF990">
        <v>18</v>
      </c>
      <c r="JG990">
        <v>483.015</v>
      </c>
      <c r="JH990">
        <v>449.539</v>
      </c>
      <c r="JI990">
        <v>24.9995</v>
      </c>
      <c r="JJ990">
        <v>26.2487</v>
      </c>
      <c r="JK990">
        <v>29.9999</v>
      </c>
      <c r="JL990">
        <v>26.2181</v>
      </c>
      <c r="JM990">
        <v>26.1555</v>
      </c>
      <c r="JN990">
        <v>12.2914</v>
      </c>
      <c r="JO990">
        <v>20.683</v>
      </c>
      <c r="JP990">
        <v>86.6395</v>
      </c>
      <c r="JQ990">
        <v>25</v>
      </c>
      <c r="JR990">
        <v>199.574</v>
      </c>
      <c r="JS990">
        <v>23.1507</v>
      </c>
      <c r="JT990">
        <v>100.799</v>
      </c>
      <c r="JU990">
        <v>100.772</v>
      </c>
    </row>
    <row r="991" spans="1:281">
      <c r="A991">
        <v>975</v>
      </c>
      <c r="B991">
        <v>1658955625.5</v>
      </c>
      <c r="C991">
        <v>13987.5</v>
      </c>
      <c r="D991" t="s">
        <v>2389</v>
      </c>
      <c r="E991" t="s">
        <v>2390</v>
      </c>
      <c r="F991">
        <v>5</v>
      </c>
      <c r="G991" t="s">
        <v>2362</v>
      </c>
      <c r="H991" t="s">
        <v>416</v>
      </c>
      <c r="I991">
        <v>1658955617.714286</v>
      </c>
      <c r="J991">
        <f>(K991)/1000</f>
        <v>0</v>
      </c>
      <c r="K991">
        <f>IF(CZ991, AN991, AH991)</f>
        <v>0</v>
      </c>
      <c r="L991">
        <f>IF(CZ991, AI991, AG991)</f>
        <v>0</v>
      </c>
      <c r="M991">
        <f>DB991 - IF(AU991&gt;1, L991*CV991*100.0/(AW991*DP991), 0)</f>
        <v>0</v>
      </c>
      <c r="N991">
        <f>((T991-J991/2)*M991-L991)/(T991+J991/2)</f>
        <v>0</v>
      </c>
      <c r="O991">
        <f>N991*(DI991+DJ991)/1000.0</f>
        <v>0</v>
      </c>
      <c r="P991">
        <f>(DB991 - IF(AU991&gt;1, L991*CV991*100.0/(AW991*DP991), 0))*(DI991+DJ991)/1000.0</f>
        <v>0</v>
      </c>
      <c r="Q991">
        <f>2.0/((1/S991-1/R991)+SIGN(S991)*SQRT((1/S991-1/R991)*(1/S991-1/R991) + 4*CW991/((CW991+1)*(CW991+1))*(2*1/S991*1/R991-1/R991*1/R991)))</f>
        <v>0</v>
      </c>
      <c r="R991">
        <f>IF(LEFT(CX991,1)&lt;&gt;"0",IF(LEFT(CX991,1)="1",3.0,CY991),$D$5+$E$5*(DP991*DI991/($K$5*1000))+$F$5*(DP991*DI991/($K$5*1000))*MAX(MIN(CV991,$J$5),$I$5)*MAX(MIN(CV991,$J$5),$I$5)+$G$5*MAX(MIN(CV991,$J$5),$I$5)*(DP991*DI991/($K$5*1000))+$H$5*(DP991*DI991/($K$5*1000))*(DP991*DI991/($K$5*1000)))</f>
        <v>0</v>
      </c>
      <c r="S991">
        <f>J991*(1000-(1000*0.61365*exp(17.502*W991/(240.97+W991))/(DI991+DJ991)+DD991)/2)/(1000*0.61365*exp(17.502*W991/(240.97+W991))/(DI991+DJ991)-DD991)</f>
        <v>0</v>
      </c>
      <c r="T991">
        <f>1/((CW991+1)/(Q991/1.6)+1/(R991/1.37)) + CW991/((CW991+1)/(Q991/1.6) + CW991/(R991/1.37))</f>
        <v>0</v>
      </c>
      <c r="U991">
        <f>(CR991*CU991)</f>
        <v>0</v>
      </c>
      <c r="V991">
        <f>(DK991+(U991+2*0.95*5.67E-8*(((DK991+$B$7)+273)^4-(DK991+273)^4)-44100*J991)/(1.84*29.3*R991+8*0.95*5.67E-8*(DK991+273)^3))</f>
        <v>0</v>
      </c>
      <c r="W991">
        <f>($C$7*DL991+$D$7*DM991+$E$7*V991)</f>
        <v>0</v>
      </c>
      <c r="X991">
        <f>0.61365*exp(17.502*W991/(240.97+W991))</f>
        <v>0</v>
      </c>
      <c r="Y991">
        <f>(Z991/AA991*100)</f>
        <v>0</v>
      </c>
      <c r="Z991">
        <f>DD991*(DI991+DJ991)/1000</f>
        <v>0</v>
      </c>
      <c r="AA991">
        <f>0.61365*exp(17.502*DK991/(240.97+DK991))</f>
        <v>0</v>
      </c>
      <c r="AB991">
        <f>(X991-DD991*(DI991+DJ991)/1000)</f>
        <v>0</v>
      </c>
      <c r="AC991">
        <f>(-J991*44100)</f>
        <v>0</v>
      </c>
      <c r="AD991">
        <f>2*29.3*R991*0.92*(DK991-W991)</f>
        <v>0</v>
      </c>
      <c r="AE991">
        <f>2*0.95*5.67E-8*(((DK991+$B$7)+273)^4-(W991+273)^4)</f>
        <v>0</v>
      </c>
      <c r="AF991">
        <f>U991+AE991+AC991+AD991</f>
        <v>0</v>
      </c>
      <c r="AG991">
        <f>DH991*AU991*(DC991-DB991*(1000-AU991*DE991)/(1000-AU991*DD991))/(100*CV991)</f>
        <v>0</v>
      </c>
      <c r="AH991">
        <f>1000*DH991*AU991*(DD991-DE991)/(100*CV991*(1000-AU991*DD991))</f>
        <v>0</v>
      </c>
      <c r="AI991">
        <f>(AJ991 - AK991 - DI991*1E3/(8.314*(DK991+273.15)) * AM991/DH991 * AL991) * DH991/(100*CV991) * (1000 - DE991)/1000</f>
        <v>0</v>
      </c>
      <c r="AJ991">
        <v>220.7329263144872</v>
      </c>
      <c r="AK991">
        <v>236.8192484848483</v>
      </c>
      <c r="AL991">
        <v>-3.36496441608115</v>
      </c>
      <c r="AM991">
        <v>65.30461223634106</v>
      </c>
      <c r="AN991">
        <f>(AP991 - AO991 + DI991*1E3/(8.314*(DK991+273.15)) * AR991/DH991 * AQ991) * DH991/(100*CV991) * 1000/(1000 - AP991)</f>
        <v>0</v>
      </c>
      <c r="AO991">
        <v>23.13166287535872</v>
      </c>
      <c r="AP991">
        <v>23.84393272727273</v>
      </c>
      <c r="AQ991">
        <v>6.059075036935765E-05</v>
      </c>
      <c r="AR991">
        <v>84.88148808453307</v>
      </c>
      <c r="AS991">
        <v>22</v>
      </c>
      <c r="AT991">
        <v>4</v>
      </c>
      <c r="AU991">
        <f>IF(AS991*$H$13&gt;=AW991,1.0,(AW991/(AW991-AS991*$H$13)))</f>
        <v>0</v>
      </c>
      <c r="AV991">
        <f>(AU991-1)*100</f>
        <v>0</v>
      </c>
      <c r="AW991">
        <f>MAX(0,($B$13+$C$13*DP991)/(1+$D$13*DP991)*DI991/(DK991+273)*$E$13)</f>
        <v>0</v>
      </c>
      <c r="AX991" t="s">
        <v>417</v>
      </c>
      <c r="AY991" t="s">
        <v>417</v>
      </c>
      <c r="AZ991">
        <v>0</v>
      </c>
      <c r="BA991">
        <v>0</v>
      </c>
      <c r="BB991">
        <f>1-AZ991/BA991</f>
        <v>0</v>
      </c>
      <c r="BC991">
        <v>0</v>
      </c>
      <c r="BD991" t="s">
        <v>417</v>
      </c>
      <c r="BE991" t="s">
        <v>417</v>
      </c>
      <c r="BF991">
        <v>0</v>
      </c>
      <c r="BG991">
        <v>0</v>
      </c>
      <c r="BH991">
        <f>1-BF991/BG991</f>
        <v>0</v>
      </c>
      <c r="BI991">
        <v>0.5</v>
      </c>
      <c r="BJ991">
        <f>CS991</f>
        <v>0</v>
      </c>
      <c r="BK991">
        <f>L991</f>
        <v>0</v>
      </c>
      <c r="BL991">
        <f>BH991*BI991*BJ991</f>
        <v>0</v>
      </c>
      <c r="BM991">
        <f>(BK991-BC991)/BJ991</f>
        <v>0</v>
      </c>
      <c r="BN991">
        <f>(BA991-BG991)/BG991</f>
        <v>0</v>
      </c>
      <c r="BO991">
        <f>AZ991/(BB991+AZ991/BG991)</f>
        <v>0</v>
      </c>
      <c r="BP991" t="s">
        <v>417</v>
      </c>
      <c r="BQ991">
        <v>0</v>
      </c>
      <c r="BR991">
        <f>IF(BQ991&lt;&gt;0, BQ991, BO991)</f>
        <v>0</v>
      </c>
      <c r="BS991">
        <f>1-BR991/BG991</f>
        <v>0</v>
      </c>
      <c r="BT991">
        <f>(BG991-BF991)/(BG991-BR991)</f>
        <v>0</v>
      </c>
      <c r="BU991">
        <f>(BA991-BG991)/(BA991-BR991)</f>
        <v>0</v>
      </c>
      <c r="BV991">
        <f>(BG991-BF991)/(BG991-AZ991)</f>
        <v>0</v>
      </c>
      <c r="BW991">
        <f>(BA991-BG991)/(BA991-AZ991)</f>
        <v>0</v>
      </c>
      <c r="BX991">
        <f>(BT991*BR991/BF991)</f>
        <v>0</v>
      </c>
      <c r="BY991">
        <f>(1-BX991)</f>
        <v>0</v>
      </c>
      <c r="BZ991">
        <v>1394</v>
      </c>
      <c r="CA991">
        <v>300</v>
      </c>
      <c r="CB991">
        <v>300</v>
      </c>
      <c r="CC991">
        <v>300</v>
      </c>
      <c r="CD991">
        <v>10389.3</v>
      </c>
      <c r="CE991">
        <v>1221.96</v>
      </c>
      <c r="CF991">
        <v>-0.00688733</v>
      </c>
      <c r="CG991">
        <v>0.34</v>
      </c>
      <c r="CH991" t="s">
        <v>417</v>
      </c>
      <c r="CI991" t="s">
        <v>417</v>
      </c>
      <c r="CJ991" t="s">
        <v>417</v>
      </c>
      <c r="CK991" t="s">
        <v>417</v>
      </c>
      <c r="CL991" t="s">
        <v>417</v>
      </c>
      <c r="CM991" t="s">
        <v>417</v>
      </c>
      <c r="CN991" t="s">
        <v>417</v>
      </c>
      <c r="CO991" t="s">
        <v>417</v>
      </c>
      <c r="CP991" t="s">
        <v>417</v>
      </c>
      <c r="CQ991" t="s">
        <v>417</v>
      </c>
      <c r="CR991">
        <f>$B$11*DQ991+$C$11*DR991+$F$11*EC991*(1-EF991)</f>
        <v>0</v>
      </c>
      <c r="CS991">
        <f>CR991*CT991</f>
        <v>0</v>
      </c>
      <c r="CT991">
        <f>($B$11*$D$9+$C$11*$D$9+$F$11*((EP991+EH991)/MAX(EP991+EH991+EQ991, 0.1)*$I$9+EQ991/MAX(EP991+EH991+EQ991, 0.1)*$J$9))/($B$11+$C$11+$F$11)</f>
        <v>0</v>
      </c>
      <c r="CU991">
        <f>($B$11*$K$9+$C$11*$K$9+$F$11*((EP991+EH991)/MAX(EP991+EH991+EQ991, 0.1)*$P$9+EQ991/MAX(EP991+EH991+EQ991, 0.1)*$Q$9))/($B$11+$C$11+$F$11)</f>
        <v>0</v>
      </c>
      <c r="CV991">
        <v>6</v>
      </c>
      <c r="CW991">
        <v>0.5</v>
      </c>
      <c r="CX991" t="s">
        <v>418</v>
      </c>
      <c r="CY991">
        <v>2</v>
      </c>
      <c r="CZ991" t="b">
        <v>1</v>
      </c>
      <c r="DA991">
        <v>1658955617.714286</v>
      </c>
      <c r="DB991">
        <v>255.1055</v>
      </c>
      <c r="DC991">
        <v>232.2381071428571</v>
      </c>
      <c r="DD991">
        <v>23.83056428571428</v>
      </c>
      <c r="DE991">
        <v>23.12617857142858</v>
      </c>
      <c r="DF991">
        <v>256.9145</v>
      </c>
      <c r="DG991">
        <v>23.91555714285715</v>
      </c>
      <c r="DH991">
        <v>500.0456071428571</v>
      </c>
      <c r="DI991">
        <v>90.31711071428572</v>
      </c>
      <c r="DJ991">
        <v>0.1000299642857143</v>
      </c>
      <c r="DK991">
        <v>27.33724999999999</v>
      </c>
      <c r="DL991">
        <v>27.41251785714286</v>
      </c>
      <c r="DM991">
        <v>999.9000000000002</v>
      </c>
      <c r="DN991">
        <v>0</v>
      </c>
      <c r="DO991">
        <v>0</v>
      </c>
      <c r="DP991">
        <v>10001.6875</v>
      </c>
      <c r="DQ991">
        <v>0</v>
      </c>
      <c r="DR991">
        <v>9.330450000000003</v>
      </c>
      <c r="DS991">
        <v>22.86730714285715</v>
      </c>
      <c r="DT991">
        <v>261.3332857142858</v>
      </c>
      <c r="DU991">
        <v>237.7359285714286</v>
      </c>
      <c r="DV991">
        <v>0.7043850714285714</v>
      </c>
      <c r="DW991">
        <v>232.2381071428571</v>
      </c>
      <c r="DX991">
        <v>23.12617857142858</v>
      </c>
      <c r="DY991">
        <v>2.1523075</v>
      </c>
      <c r="DZ991">
        <v>2.088689285714286</v>
      </c>
      <c r="EA991">
        <v>18.61166785714286</v>
      </c>
      <c r="EB991">
        <v>18.13319285714286</v>
      </c>
      <c r="EC991">
        <v>1999.945</v>
      </c>
      <c r="ED991">
        <v>0.9800032142857142</v>
      </c>
      <c r="EE991">
        <v>0.01999647857142857</v>
      </c>
      <c r="EF991">
        <v>0</v>
      </c>
      <c r="EG991">
        <v>318.6128571428572</v>
      </c>
      <c r="EH991">
        <v>5.00097</v>
      </c>
      <c r="EI991">
        <v>6352.699999999999</v>
      </c>
      <c r="EJ991">
        <v>16707.125</v>
      </c>
      <c r="EK991">
        <v>38.937</v>
      </c>
      <c r="EL991">
        <v>39.68699999999999</v>
      </c>
      <c r="EM991">
        <v>38.9595</v>
      </c>
      <c r="EN991">
        <v>39.25</v>
      </c>
      <c r="EO991">
        <v>39.56199999999999</v>
      </c>
      <c r="EP991">
        <v>1955.055</v>
      </c>
      <c r="EQ991">
        <v>39.89000000000001</v>
      </c>
      <c r="ER991">
        <v>0</v>
      </c>
      <c r="ES991">
        <v>6419.399999856949</v>
      </c>
      <c r="ET991">
        <v>0</v>
      </c>
      <c r="EU991">
        <v>318.5748461538461</v>
      </c>
      <c r="EV991">
        <v>-6.770393155891187</v>
      </c>
      <c r="EW991">
        <v>-134.2919658458156</v>
      </c>
      <c r="EX991">
        <v>6352.525384615385</v>
      </c>
      <c r="EY991">
        <v>15</v>
      </c>
      <c r="EZ991">
        <v>1658949246.1</v>
      </c>
      <c r="FA991" t="s">
        <v>1397</v>
      </c>
      <c r="FB991">
        <v>1658949228.6</v>
      </c>
      <c r="FC991">
        <v>1658949246.1</v>
      </c>
      <c r="FD991">
        <v>1</v>
      </c>
      <c r="FE991">
        <v>1.075</v>
      </c>
      <c r="FF991">
        <v>0.018</v>
      </c>
      <c r="FG991">
        <v>-2.327</v>
      </c>
      <c r="FH991">
        <v>-0.178</v>
      </c>
      <c r="FI991">
        <v>420</v>
      </c>
      <c r="FJ991">
        <v>13</v>
      </c>
      <c r="FK991">
        <v>0.09</v>
      </c>
      <c r="FL991">
        <v>0.02</v>
      </c>
      <c r="FM991">
        <v>22.7666756097561</v>
      </c>
      <c r="FN991">
        <v>1.9693567944251</v>
      </c>
      <c r="FO991">
        <v>0.1981854794962659</v>
      </c>
      <c r="FP991">
        <v>0</v>
      </c>
      <c r="FQ991">
        <v>318.9332941176471</v>
      </c>
      <c r="FR991">
        <v>-7.094576005472298</v>
      </c>
      <c r="FS991">
        <v>0.7438910629217219</v>
      </c>
      <c r="FT991">
        <v>0</v>
      </c>
      <c r="FU991">
        <v>0.7089559268292682</v>
      </c>
      <c r="FV991">
        <v>-0.05832131707317085</v>
      </c>
      <c r="FW991">
        <v>0.01001891259225428</v>
      </c>
      <c r="FX991">
        <v>1</v>
      </c>
      <c r="FY991">
        <v>1</v>
      </c>
      <c r="FZ991">
        <v>3</v>
      </c>
      <c r="GA991" t="s">
        <v>426</v>
      </c>
      <c r="GB991">
        <v>2.98348</v>
      </c>
      <c r="GC991">
        <v>2.71556</v>
      </c>
      <c r="GD991">
        <v>0.0581024</v>
      </c>
      <c r="GE991">
        <v>0.0521074</v>
      </c>
      <c r="GF991">
        <v>0.106952</v>
      </c>
      <c r="GG991">
        <v>0.102714</v>
      </c>
      <c r="GH991">
        <v>29875.3</v>
      </c>
      <c r="GI991">
        <v>30179.6</v>
      </c>
      <c r="GJ991">
        <v>29477.2</v>
      </c>
      <c r="GK991">
        <v>29443.8</v>
      </c>
      <c r="GL991">
        <v>34865.5</v>
      </c>
      <c r="GM991">
        <v>35114.4</v>
      </c>
      <c r="GN991">
        <v>41519.4</v>
      </c>
      <c r="GO991">
        <v>41961.1</v>
      </c>
      <c r="GP991">
        <v>1.9047</v>
      </c>
      <c r="GQ991">
        <v>1.92188</v>
      </c>
      <c r="GR991">
        <v>0.105668</v>
      </c>
      <c r="GS991">
        <v>0</v>
      </c>
      <c r="GT991">
        <v>25.6936</v>
      </c>
      <c r="GU991">
        <v>999.9</v>
      </c>
      <c r="GV991">
        <v>53.3</v>
      </c>
      <c r="GW991">
        <v>31.4</v>
      </c>
      <c r="GX991">
        <v>27.2368</v>
      </c>
      <c r="GY991">
        <v>63.0438</v>
      </c>
      <c r="GZ991">
        <v>33.153</v>
      </c>
      <c r="HA991">
        <v>1</v>
      </c>
      <c r="HB991">
        <v>-0.09240089999999999</v>
      </c>
      <c r="HC991">
        <v>0.275226</v>
      </c>
      <c r="HD991">
        <v>20.3332</v>
      </c>
      <c r="HE991">
        <v>5.21819</v>
      </c>
      <c r="HF991">
        <v>12.0099</v>
      </c>
      <c r="HG991">
        <v>4.9894</v>
      </c>
      <c r="HH991">
        <v>3.28865</v>
      </c>
      <c r="HI991">
        <v>9999</v>
      </c>
      <c r="HJ991">
        <v>9999</v>
      </c>
      <c r="HK991">
        <v>9999</v>
      </c>
      <c r="HL991">
        <v>158.6</v>
      </c>
      <c r="HM991">
        <v>1.86739</v>
      </c>
      <c r="HN991">
        <v>1.86646</v>
      </c>
      <c r="HO991">
        <v>1.86585</v>
      </c>
      <c r="HP991">
        <v>1.86584</v>
      </c>
      <c r="HQ991">
        <v>1.86766</v>
      </c>
      <c r="HR991">
        <v>1.87012</v>
      </c>
      <c r="HS991">
        <v>1.86874</v>
      </c>
      <c r="HT991">
        <v>1.87025</v>
      </c>
      <c r="HU991">
        <v>0</v>
      </c>
      <c r="HV991">
        <v>0</v>
      </c>
      <c r="HW991">
        <v>0</v>
      </c>
      <c r="HX991">
        <v>0</v>
      </c>
      <c r="HY991" t="s">
        <v>421</v>
      </c>
      <c r="HZ991" t="s">
        <v>422</v>
      </c>
      <c r="IA991" t="s">
        <v>423</v>
      </c>
      <c r="IB991" t="s">
        <v>423</v>
      </c>
      <c r="IC991" t="s">
        <v>423</v>
      </c>
      <c r="ID991" t="s">
        <v>423</v>
      </c>
      <c r="IE991">
        <v>0</v>
      </c>
      <c r="IF991">
        <v>100</v>
      </c>
      <c r="IG991">
        <v>100</v>
      </c>
      <c r="IH991">
        <v>-1.726</v>
      </c>
      <c r="II991">
        <v>-0.0849</v>
      </c>
      <c r="IJ991">
        <v>-0.9279119013753974</v>
      </c>
      <c r="IK991">
        <v>-0.003643892653284941</v>
      </c>
      <c r="IL991">
        <v>8.948238347276123E-07</v>
      </c>
      <c r="IM991">
        <v>-2.445980282225029E-10</v>
      </c>
      <c r="IN991">
        <v>-0.1764634167570225</v>
      </c>
      <c r="IO991">
        <v>-0.01042730378795286</v>
      </c>
      <c r="IP991">
        <v>0.00100284695746963</v>
      </c>
      <c r="IQ991">
        <v>-1.701466411570297E-05</v>
      </c>
      <c r="IR991">
        <v>2</v>
      </c>
      <c r="IS991">
        <v>2310</v>
      </c>
      <c r="IT991">
        <v>1</v>
      </c>
      <c r="IU991">
        <v>25</v>
      </c>
      <c r="IV991">
        <v>106.6</v>
      </c>
      <c r="IW991">
        <v>106.3</v>
      </c>
      <c r="IX991">
        <v>0.579834</v>
      </c>
      <c r="IY991">
        <v>2.23755</v>
      </c>
      <c r="IZ991">
        <v>1.39648</v>
      </c>
      <c r="JA991">
        <v>2.35474</v>
      </c>
      <c r="JB991">
        <v>1.49536</v>
      </c>
      <c r="JC991">
        <v>2.36816</v>
      </c>
      <c r="JD991">
        <v>36.1754</v>
      </c>
      <c r="JE991">
        <v>24.1663</v>
      </c>
      <c r="JF991">
        <v>18</v>
      </c>
      <c r="JG991">
        <v>483.077</v>
      </c>
      <c r="JH991">
        <v>449.452</v>
      </c>
      <c r="JI991">
        <v>24.9995</v>
      </c>
      <c r="JJ991">
        <v>26.2487</v>
      </c>
      <c r="JK991">
        <v>29.9999</v>
      </c>
      <c r="JL991">
        <v>26.2181</v>
      </c>
      <c r="JM991">
        <v>26.1543</v>
      </c>
      <c r="JN991">
        <v>11.6021</v>
      </c>
      <c r="JO991">
        <v>20.683</v>
      </c>
      <c r="JP991">
        <v>86.6395</v>
      </c>
      <c r="JQ991">
        <v>25</v>
      </c>
      <c r="JR991">
        <v>186.217</v>
      </c>
      <c r="JS991">
        <v>23.1471</v>
      </c>
      <c r="JT991">
        <v>100.8</v>
      </c>
      <c r="JU991">
        <v>100.773</v>
      </c>
    </row>
    <row r="992" spans="1:281">
      <c r="A992">
        <v>976</v>
      </c>
      <c r="B992">
        <v>1658955630.5</v>
      </c>
      <c r="C992">
        <v>13992.5</v>
      </c>
      <c r="D992" t="s">
        <v>2391</v>
      </c>
      <c r="E992" t="s">
        <v>2392</v>
      </c>
      <c r="F992">
        <v>5</v>
      </c>
      <c r="G992" t="s">
        <v>2362</v>
      </c>
      <c r="H992" t="s">
        <v>416</v>
      </c>
      <c r="I992">
        <v>1658955623</v>
      </c>
      <c r="J992">
        <f>(K992)/1000</f>
        <v>0</v>
      </c>
      <c r="K992">
        <f>IF(CZ992, AN992, AH992)</f>
        <v>0</v>
      </c>
      <c r="L992">
        <f>IF(CZ992, AI992, AG992)</f>
        <v>0</v>
      </c>
      <c r="M992">
        <f>DB992 - IF(AU992&gt;1, L992*CV992*100.0/(AW992*DP992), 0)</f>
        <v>0</v>
      </c>
      <c r="N992">
        <f>((T992-J992/2)*M992-L992)/(T992+J992/2)</f>
        <v>0</v>
      </c>
      <c r="O992">
        <f>N992*(DI992+DJ992)/1000.0</f>
        <v>0</v>
      </c>
      <c r="P992">
        <f>(DB992 - IF(AU992&gt;1, L992*CV992*100.0/(AW992*DP992), 0))*(DI992+DJ992)/1000.0</f>
        <v>0</v>
      </c>
      <c r="Q992">
        <f>2.0/((1/S992-1/R992)+SIGN(S992)*SQRT((1/S992-1/R992)*(1/S992-1/R992) + 4*CW992/((CW992+1)*(CW992+1))*(2*1/S992*1/R992-1/R992*1/R992)))</f>
        <v>0</v>
      </c>
      <c r="R992">
        <f>IF(LEFT(CX992,1)&lt;&gt;"0",IF(LEFT(CX992,1)="1",3.0,CY992),$D$5+$E$5*(DP992*DI992/($K$5*1000))+$F$5*(DP992*DI992/($K$5*1000))*MAX(MIN(CV992,$J$5),$I$5)*MAX(MIN(CV992,$J$5),$I$5)+$G$5*MAX(MIN(CV992,$J$5),$I$5)*(DP992*DI992/($K$5*1000))+$H$5*(DP992*DI992/($K$5*1000))*(DP992*DI992/($K$5*1000)))</f>
        <v>0</v>
      </c>
      <c r="S992">
        <f>J992*(1000-(1000*0.61365*exp(17.502*W992/(240.97+W992))/(DI992+DJ992)+DD992)/2)/(1000*0.61365*exp(17.502*W992/(240.97+W992))/(DI992+DJ992)-DD992)</f>
        <v>0</v>
      </c>
      <c r="T992">
        <f>1/((CW992+1)/(Q992/1.6)+1/(R992/1.37)) + CW992/((CW992+1)/(Q992/1.6) + CW992/(R992/1.37))</f>
        <v>0</v>
      </c>
      <c r="U992">
        <f>(CR992*CU992)</f>
        <v>0</v>
      </c>
      <c r="V992">
        <f>(DK992+(U992+2*0.95*5.67E-8*(((DK992+$B$7)+273)^4-(DK992+273)^4)-44100*J992)/(1.84*29.3*R992+8*0.95*5.67E-8*(DK992+273)^3))</f>
        <v>0</v>
      </c>
      <c r="W992">
        <f>($C$7*DL992+$D$7*DM992+$E$7*V992)</f>
        <v>0</v>
      </c>
      <c r="X992">
        <f>0.61365*exp(17.502*W992/(240.97+W992))</f>
        <v>0</v>
      </c>
      <c r="Y992">
        <f>(Z992/AA992*100)</f>
        <v>0</v>
      </c>
      <c r="Z992">
        <f>DD992*(DI992+DJ992)/1000</f>
        <v>0</v>
      </c>
      <c r="AA992">
        <f>0.61365*exp(17.502*DK992/(240.97+DK992))</f>
        <v>0</v>
      </c>
      <c r="AB992">
        <f>(X992-DD992*(DI992+DJ992)/1000)</f>
        <v>0</v>
      </c>
      <c r="AC992">
        <f>(-J992*44100)</f>
        <v>0</v>
      </c>
      <c r="AD992">
        <f>2*29.3*R992*0.92*(DK992-W992)</f>
        <v>0</v>
      </c>
      <c r="AE992">
        <f>2*0.95*5.67E-8*(((DK992+$B$7)+273)^4-(W992+273)^4)</f>
        <v>0</v>
      </c>
      <c r="AF992">
        <f>U992+AE992+AC992+AD992</f>
        <v>0</v>
      </c>
      <c r="AG992">
        <f>DH992*AU992*(DC992-DB992*(1000-AU992*DE992)/(1000-AU992*DD992))/(100*CV992)</f>
        <v>0</v>
      </c>
      <c r="AH992">
        <f>1000*DH992*AU992*(DD992-DE992)/(100*CV992*(1000-AU992*DD992))</f>
        <v>0</v>
      </c>
      <c r="AI992">
        <f>(AJ992 - AK992 - DI992*1E3/(8.314*(DK992+273.15)) * AM992/DH992 * AL992) * DH992/(100*CV992) * (1000 - DE992)/1000</f>
        <v>0</v>
      </c>
      <c r="AJ992">
        <v>203.7926963435632</v>
      </c>
      <c r="AK992">
        <v>220.0704424242424</v>
      </c>
      <c r="AL992">
        <v>-3.353900375407237</v>
      </c>
      <c r="AM992">
        <v>65.30461223634106</v>
      </c>
      <c r="AN992">
        <f>(AP992 - AO992 + DI992*1E3/(8.314*(DK992+273.15)) * AR992/DH992 * AQ992) * DH992/(100*CV992) * 1000/(1000 - AP992)</f>
        <v>0</v>
      </c>
      <c r="AO992">
        <v>23.13029462854778</v>
      </c>
      <c r="AP992">
        <v>23.84475333333333</v>
      </c>
      <c r="AQ992">
        <v>-2.278220508241207E-06</v>
      </c>
      <c r="AR992">
        <v>84.88148808453307</v>
      </c>
      <c r="AS992">
        <v>22</v>
      </c>
      <c r="AT992">
        <v>4</v>
      </c>
      <c r="AU992">
        <f>IF(AS992*$H$13&gt;=AW992,1.0,(AW992/(AW992-AS992*$H$13)))</f>
        <v>0</v>
      </c>
      <c r="AV992">
        <f>(AU992-1)*100</f>
        <v>0</v>
      </c>
      <c r="AW992">
        <f>MAX(0,($B$13+$C$13*DP992)/(1+$D$13*DP992)*DI992/(DK992+273)*$E$13)</f>
        <v>0</v>
      </c>
      <c r="AX992" t="s">
        <v>417</v>
      </c>
      <c r="AY992" t="s">
        <v>417</v>
      </c>
      <c r="AZ992">
        <v>0</v>
      </c>
      <c r="BA992">
        <v>0</v>
      </c>
      <c r="BB992">
        <f>1-AZ992/BA992</f>
        <v>0</v>
      </c>
      <c r="BC992">
        <v>0</v>
      </c>
      <c r="BD992" t="s">
        <v>417</v>
      </c>
      <c r="BE992" t="s">
        <v>417</v>
      </c>
      <c r="BF992">
        <v>0</v>
      </c>
      <c r="BG992">
        <v>0</v>
      </c>
      <c r="BH992">
        <f>1-BF992/BG992</f>
        <v>0</v>
      </c>
      <c r="BI992">
        <v>0.5</v>
      </c>
      <c r="BJ992">
        <f>CS992</f>
        <v>0</v>
      </c>
      <c r="BK992">
        <f>L992</f>
        <v>0</v>
      </c>
      <c r="BL992">
        <f>BH992*BI992*BJ992</f>
        <v>0</v>
      </c>
      <c r="BM992">
        <f>(BK992-BC992)/BJ992</f>
        <v>0</v>
      </c>
      <c r="BN992">
        <f>(BA992-BG992)/BG992</f>
        <v>0</v>
      </c>
      <c r="BO992">
        <f>AZ992/(BB992+AZ992/BG992)</f>
        <v>0</v>
      </c>
      <c r="BP992" t="s">
        <v>417</v>
      </c>
      <c r="BQ992">
        <v>0</v>
      </c>
      <c r="BR992">
        <f>IF(BQ992&lt;&gt;0, BQ992, BO992)</f>
        <v>0</v>
      </c>
      <c r="BS992">
        <f>1-BR992/BG992</f>
        <v>0</v>
      </c>
      <c r="BT992">
        <f>(BG992-BF992)/(BG992-BR992)</f>
        <v>0</v>
      </c>
      <c r="BU992">
        <f>(BA992-BG992)/(BA992-BR992)</f>
        <v>0</v>
      </c>
      <c r="BV992">
        <f>(BG992-BF992)/(BG992-AZ992)</f>
        <v>0</v>
      </c>
      <c r="BW992">
        <f>(BA992-BG992)/(BA992-AZ992)</f>
        <v>0</v>
      </c>
      <c r="BX992">
        <f>(BT992*BR992/BF992)</f>
        <v>0</v>
      </c>
      <c r="BY992">
        <f>(1-BX992)</f>
        <v>0</v>
      </c>
      <c r="BZ992">
        <v>1394</v>
      </c>
      <c r="CA992">
        <v>300</v>
      </c>
      <c r="CB992">
        <v>300</v>
      </c>
      <c r="CC992">
        <v>300</v>
      </c>
      <c r="CD992">
        <v>10389.3</v>
      </c>
      <c r="CE992">
        <v>1221.96</v>
      </c>
      <c r="CF992">
        <v>-0.00688733</v>
      </c>
      <c r="CG992">
        <v>0.34</v>
      </c>
      <c r="CH992" t="s">
        <v>417</v>
      </c>
      <c r="CI992" t="s">
        <v>417</v>
      </c>
      <c r="CJ992" t="s">
        <v>417</v>
      </c>
      <c r="CK992" t="s">
        <v>417</v>
      </c>
      <c r="CL992" t="s">
        <v>417</v>
      </c>
      <c r="CM992" t="s">
        <v>417</v>
      </c>
      <c r="CN992" t="s">
        <v>417</v>
      </c>
      <c r="CO992" t="s">
        <v>417</v>
      </c>
      <c r="CP992" t="s">
        <v>417</v>
      </c>
      <c r="CQ992" t="s">
        <v>417</v>
      </c>
      <c r="CR992">
        <f>$B$11*DQ992+$C$11*DR992+$F$11*EC992*(1-EF992)</f>
        <v>0</v>
      </c>
      <c r="CS992">
        <f>CR992*CT992</f>
        <v>0</v>
      </c>
      <c r="CT992">
        <f>($B$11*$D$9+$C$11*$D$9+$F$11*((EP992+EH992)/MAX(EP992+EH992+EQ992, 0.1)*$I$9+EQ992/MAX(EP992+EH992+EQ992, 0.1)*$J$9))/($B$11+$C$11+$F$11)</f>
        <v>0</v>
      </c>
      <c r="CU992">
        <f>($B$11*$K$9+$C$11*$K$9+$F$11*((EP992+EH992)/MAX(EP992+EH992+EQ992, 0.1)*$P$9+EQ992/MAX(EP992+EH992+EQ992, 0.1)*$Q$9))/($B$11+$C$11+$F$11)</f>
        <v>0</v>
      </c>
      <c r="CV992">
        <v>6</v>
      </c>
      <c r="CW992">
        <v>0.5</v>
      </c>
      <c r="CX992" t="s">
        <v>418</v>
      </c>
      <c r="CY992">
        <v>2</v>
      </c>
      <c r="CZ992" t="b">
        <v>1</v>
      </c>
      <c r="DA992">
        <v>1658955623</v>
      </c>
      <c r="DB992">
        <v>237.7662222222223</v>
      </c>
      <c r="DC992">
        <v>214.7176296296296</v>
      </c>
      <c r="DD992">
        <v>23.83928518518519</v>
      </c>
      <c r="DE992">
        <v>23.13138148148148</v>
      </c>
      <c r="DF992">
        <v>239.5188148148148</v>
      </c>
      <c r="DG992">
        <v>23.92421111111111</v>
      </c>
      <c r="DH992">
        <v>500.0524074074074</v>
      </c>
      <c r="DI992">
        <v>90.31724444444444</v>
      </c>
      <c r="DJ992">
        <v>0.1000132814814815</v>
      </c>
      <c r="DK992">
        <v>27.3392925925926</v>
      </c>
      <c r="DL992">
        <v>27.41405925925926</v>
      </c>
      <c r="DM992">
        <v>999.9000000000001</v>
      </c>
      <c r="DN992">
        <v>0</v>
      </c>
      <c r="DO992">
        <v>0</v>
      </c>
      <c r="DP992">
        <v>9997.79111111111</v>
      </c>
      <c r="DQ992">
        <v>0</v>
      </c>
      <c r="DR992">
        <v>9.330450000000003</v>
      </c>
      <c r="DS992">
        <v>23.04864444444444</v>
      </c>
      <c r="DT992">
        <v>243.5729259259259</v>
      </c>
      <c r="DU992">
        <v>219.8019259259259</v>
      </c>
      <c r="DV992">
        <v>0.7079141481481481</v>
      </c>
      <c r="DW992">
        <v>214.7176296296296</v>
      </c>
      <c r="DX992">
        <v>23.13138148148148</v>
      </c>
      <c r="DY992">
        <v>2.153098888888889</v>
      </c>
      <c r="DZ992">
        <v>2.089161851851852</v>
      </c>
      <c r="EA992">
        <v>18.61754074074074</v>
      </c>
      <c r="EB992">
        <v>18.13680370370371</v>
      </c>
      <c r="EC992">
        <v>1999.986666666667</v>
      </c>
      <c r="ED992">
        <v>0.9800034444444443</v>
      </c>
      <c r="EE992">
        <v>0.01999624074074074</v>
      </c>
      <c r="EF992">
        <v>0</v>
      </c>
      <c r="EG992">
        <v>318.0494444444444</v>
      </c>
      <c r="EH992">
        <v>5.00097</v>
      </c>
      <c r="EI992">
        <v>6341.495185185185</v>
      </c>
      <c r="EJ992">
        <v>16707.47777777778</v>
      </c>
      <c r="EK992">
        <v>38.937</v>
      </c>
      <c r="EL992">
        <v>39.68699999999999</v>
      </c>
      <c r="EM992">
        <v>38.96733333333333</v>
      </c>
      <c r="EN992">
        <v>39.25</v>
      </c>
      <c r="EO992">
        <v>39.56199999999999</v>
      </c>
      <c r="EP992">
        <v>1955.095925925925</v>
      </c>
      <c r="EQ992">
        <v>39.89074074074075</v>
      </c>
      <c r="ER992">
        <v>0</v>
      </c>
      <c r="ES992">
        <v>6424.799999952316</v>
      </c>
      <c r="ET992">
        <v>0</v>
      </c>
      <c r="EU992">
        <v>317.94292</v>
      </c>
      <c r="EV992">
        <v>-6.190076895574371</v>
      </c>
      <c r="EW992">
        <v>-123.9007690653775</v>
      </c>
      <c r="EX992">
        <v>6340.370400000001</v>
      </c>
      <c r="EY992">
        <v>15</v>
      </c>
      <c r="EZ992">
        <v>1658949246.1</v>
      </c>
      <c r="FA992" t="s">
        <v>1397</v>
      </c>
      <c r="FB992">
        <v>1658949228.6</v>
      </c>
      <c r="FC992">
        <v>1658949246.1</v>
      </c>
      <c r="FD992">
        <v>1</v>
      </c>
      <c r="FE992">
        <v>1.075</v>
      </c>
      <c r="FF992">
        <v>0.018</v>
      </c>
      <c r="FG992">
        <v>-2.327</v>
      </c>
      <c r="FH992">
        <v>-0.178</v>
      </c>
      <c r="FI992">
        <v>420</v>
      </c>
      <c r="FJ992">
        <v>13</v>
      </c>
      <c r="FK992">
        <v>0.09</v>
      </c>
      <c r="FL992">
        <v>0.02</v>
      </c>
      <c r="FM992">
        <v>22.950505</v>
      </c>
      <c r="FN992">
        <v>1.970706191369585</v>
      </c>
      <c r="FO992">
        <v>0.1931174525386043</v>
      </c>
      <c r="FP992">
        <v>0</v>
      </c>
      <c r="FQ992">
        <v>318.3214411764706</v>
      </c>
      <c r="FR992">
        <v>-6.582719622035473</v>
      </c>
      <c r="FS992">
        <v>0.7019662800338063</v>
      </c>
      <c r="FT992">
        <v>0</v>
      </c>
      <c r="FU992">
        <v>0.7066958000000001</v>
      </c>
      <c r="FV992">
        <v>0.0472273170731694</v>
      </c>
      <c r="FW992">
        <v>0.007520015446127753</v>
      </c>
      <c r="FX992">
        <v>1</v>
      </c>
      <c r="FY992">
        <v>1</v>
      </c>
      <c r="FZ992">
        <v>3</v>
      </c>
      <c r="GA992" t="s">
        <v>426</v>
      </c>
      <c r="GB992">
        <v>2.98358</v>
      </c>
      <c r="GC992">
        <v>2.7155</v>
      </c>
      <c r="GD992">
        <v>0.054481</v>
      </c>
      <c r="GE992">
        <v>0.0483622</v>
      </c>
      <c r="GF992">
        <v>0.10695</v>
      </c>
      <c r="GG992">
        <v>0.102703</v>
      </c>
      <c r="GH992">
        <v>29990.5</v>
      </c>
      <c r="GI992">
        <v>30299.3</v>
      </c>
      <c r="GJ992">
        <v>29477.6</v>
      </c>
      <c r="GK992">
        <v>29444.3</v>
      </c>
      <c r="GL992">
        <v>34865.5</v>
      </c>
      <c r="GM992">
        <v>35115.1</v>
      </c>
      <c r="GN992">
        <v>41519.4</v>
      </c>
      <c r="GO992">
        <v>41961.5</v>
      </c>
      <c r="GP992">
        <v>1.9049</v>
      </c>
      <c r="GQ992">
        <v>1.9218</v>
      </c>
      <c r="GR992">
        <v>0.104923</v>
      </c>
      <c r="GS992">
        <v>0</v>
      </c>
      <c r="GT992">
        <v>25.698</v>
      </c>
      <c r="GU992">
        <v>999.9</v>
      </c>
      <c r="GV992">
        <v>53.3</v>
      </c>
      <c r="GW992">
        <v>31.4</v>
      </c>
      <c r="GX992">
        <v>27.2378</v>
      </c>
      <c r="GY992">
        <v>63.0538</v>
      </c>
      <c r="GZ992">
        <v>32.8566</v>
      </c>
      <c r="HA992">
        <v>1</v>
      </c>
      <c r="HB992">
        <v>-0.09252290000000001</v>
      </c>
      <c r="HC992">
        <v>0.274545</v>
      </c>
      <c r="HD992">
        <v>20.3332</v>
      </c>
      <c r="HE992">
        <v>5.21834</v>
      </c>
      <c r="HF992">
        <v>12.0099</v>
      </c>
      <c r="HG992">
        <v>4.9896</v>
      </c>
      <c r="HH992">
        <v>3.28865</v>
      </c>
      <c r="HI992">
        <v>9999</v>
      </c>
      <c r="HJ992">
        <v>9999</v>
      </c>
      <c r="HK992">
        <v>9999</v>
      </c>
      <c r="HL992">
        <v>158.6</v>
      </c>
      <c r="HM992">
        <v>1.86737</v>
      </c>
      <c r="HN992">
        <v>1.86645</v>
      </c>
      <c r="HO992">
        <v>1.86584</v>
      </c>
      <c r="HP992">
        <v>1.86584</v>
      </c>
      <c r="HQ992">
        <v>1.86766</v>
      </c>
      <c r="HR992">
        <v>1.87013</v>
      </c>
      <c r="HS992">
        <v>1.86874</v>
      </c>
      <c r="HT992">
        <v>1.87023</v>
      </c>
      <c r="HU992">
        <v>0</v>
      </c>
      <c r="HV992">
        <v>0</v>
      </c>
      <c r="HW992">
        <v>0</v>
      </c>
      <c r="HX992">
        <v>0</v>
      </c>
      <c r="HY992" t="s">
        <v>421</v>
      </c>
      <c r="HZ992" t="s">
        <v>422</v>
      </c>
      <c r="IA992" t="s">
        <v>423</v>
      </c>
      <c r="IB992" t="s">
        <v>423</v>
      </c>
      <c r="IC992" t="s">
        <v>423</v>
      </c>
      <c r="ID992" t="s">
        <v>423</v>
      </c>
      <c r="IE992">
        <v>0</v>
      </c>
      <c r="IF992">
        <v>100</v>
      </c>
      <c r="IG992">
        <v>100</v>
      </c>
      <c r="IH992">
        <v>-1.672</v>
      </c>
      <c r="II992">
        <v>-0.0849</v>
      </c>
      <c r="IJ992">
        <v>-0.9279119013753974</v>
      </c>
      <c r="IK992">
        <v>-0.003643892653284941</v>
      </c>
      <c r="IL992">
        <v>8.948238347276123E-07</v>
      </c>
      <c r="IM992">
        <v>-2.445980282225029E-10</v>
      </c>
      <c r="IN992">
        <v>-0.1764634167570225</v>
      </c>
      <c r="IO992">
        <v>-0.01042730378795286</v>
      </c>
      <c r="IP992">
        <v>0.00100284695746963</v>
      </c>
      <c r="IQ992">
        <v>-1.701466411570297E-05</v>
      </c>
      <c r="IR992">
        <v>2</v>
      </c>
      <c r="IS992">
        <v>2310</v>
      </c>
      <c r="IT992">
        <v>1</v>
      </c>
      <c r="IU992">
        <v>25</v>
      </c>
      <c r="IV992">
        <v>106.7</v>
      </c>
      <c r="IW992">
        <v>106.4</v>
      </c>
      <c r="IX992">
        <v>0.540771</v>
      </c>
      <c r="IY992">
        <v>2.24976</v>
      </c>
      <c r="IZ992">
        <v>1.39648</v>
      </c>
      <c r="JA992">
        <v>2.35474</v>
      </c>
      <c r="JB992">
        <v>1.49536</v>
      </c>
      <c r="JC992">
        <v>2.41577</v>
      </c>
      <c r="JD992">
        <v>36.1754</v>
      </c>
      <c r="JE992">
        <v>24.1663</v>
      </c>
      <c r="JF992">
        <v>18</v>
      </c>
      <c r="JG992">
        <v>483.194</v>
      </c>
      <c r="JH992">
        <v>449.399</v>
      </c>
      <c r="JI992">
        <v>24.9997</v>
      </c>
      <c r="JJ992">
        <v>26.2479</v>
      </c>
      <c r="JK992">
        <v>30</v>
      </c>
      <c r="JL992">
        <v>26.2172</v>
      </c>
      <c r="JM992">
        <v>26.1533</v>
      </c>
      <c r="JN992">
        <v>10.825</v>
      </c>
      <c r="JO992">
        <v>20.683</v>
      </c>
      <c r="JP992">
        <v>86.6395</v>
      </c>
      <c r="JQ992">
        <v>25</v>
      </c>
      <c r="JR992">
        <v>166.183</v>
      </c>
      <c r="JS992">
        <v>23.1461</v>
      </c>
      <c r="JT992">
        <v>100.801</v>
      </c>
      <c r="JU992">
        <v>100.775</v>
      </c>
    </row>
    <row r="993" spans="1:281">
      <c r="A993">
        <v>977</v>
      </c>
      <c r="B993">
        <v>1658955635.5</v>
      </c>
      <c r="C993">
        <v>13997.5</v>
      </c>
      <c r="D993" t="s">
        <v>2393</v>
      </c>
      <c r="E993" t="s">
        <v>2394</v>
      </c>
      <c r="F993">
        <v>5</v>
      </c>
      <c r="G993" t="s">
        <v>2362</v>
      </c>
      <c r="H993" t="s">
        <v>416</v>
      </c>
      <c r="I993">
        <v>1658955627.714286</v>
      </c>
      <c r="J993">
        <f>(K993)/1000</f>
        <v>0</v>
      </c>
      <c r="K993">
        <f>IF(CZ993, AN993, AH993)</f>
        <v>0</v>
      </c>
      <c r="L993">
        <f>IF(CZ993, AI993, AG993)</f>
        <v>0</v>
      </c>
      <c r="M993">
        <f>DB993 - IF(AU993&gt;1, L993*CV993*100.0/(AW993*DP993), 0)</f>
        <v>0</v>
      </c>
      <c r="N993">
        <f>((T993-J993/2)*M993-L993)/(T993+J993/2)</f>
        <v>0</v>
      </c>
      <c r="O993">
        <f>N993*(DI993+DJ993)/1000.0</f>
        <v>0</v>
      </c>
      <c r="P993">
        <f>(DB993 - IF(AU993&gt;1, L993*CV993*100.0/(AW993*DP993), 0))*(DI993+DJ993)/1000.0</f>
        <v>0</v>
      </c>
      <c r="Q993">
        <f>2.0/((1/S993-1/R993)+SIGN(S993)*SQRT((1/S993-1/R993)*(1/S993-1/R993) + 4*CW993/((CW993+1)*(CW993+1))*(2*1/S993*1/R993-1/R993*1/R993)))</f>
        <v>0</v>
      </c>
      <c r="R993">
        <f>IF(LEFT(CX993,1)&lt;&gt;"0",IF(LEFT(CX993,1)="1",3.0,CY993),$D$5+$E$5*(DP993*DI993/($K$5*1000))+$F$5*(DP993*DI993/($K$5*1000))*MAX(MIN(CV993,$J$5),$I$5)*MAX(MIN(CV993,$J$5),$I$5)+$G$5*MAX(MIN(CV993,$J$5),$I$5)*(DP993*DI993/($K$5*1000))+$H$5*(DP993*DI993/($K$5*1000))*(DP993*DI993/($K$5*1000)))</f>
        <v>0</v>
      </c>
      <c r="S993">
        <f>J993*(1000-(1000*0.61365*exp(17.502*W993/(240.97+W993))/(DI993+DJ993)+DD993)/2)/(1000*0.61365*exp(17.502*W993/(240.97+W993))/(DI993+DJ993)-DD993)</f>
        <v>0</v>
      </c>
      <c r="T993">
        <f>1/((CW993+1)/(Q993/1.6)+1/(R993/1.37)) + CW993/((CW993+1)/(Q993/1.6) + CW993/(R993/1.37))</f>
        <v>0</v>
      </c>
      <c r="U993">
        <f>(CR993*CU993)</f>
        <v>0</v>
      </c>
      <c r="V993">
        <f>(DK993+(U993+2*0.95*5.67E-8*(((DK993+$B$7)+273)^4-(DK993+273)^4)-44100*J993)/(1.84*29.3*R993+8*0.95*5.67E-8*(DK993+273)^3))</f>
        <v>0</v>
      </c>
      <c r="W993">
        <f>($C$7*DL993+$D$7*DM993+$E$7*V993)</f>
        <v>0</v>
      </c>
      <c r="X993">
        <f>0.61365*exp(17.502*W993/(240.97+W993))</f>
        <v>0</v>
      </c>
      <c r="Y993">
        <f>(Z993/AA993*100)</f>
        <v>0</v>
      </c>
      <c r="Z993">
        <f>DD993*(DI993+DJ993)/1000</f>
        <v>0</v>
      </c>
      <c r="AA993">
        <f>0.61365*exp(17.502*DK993/(240.97+DK993))</f>
        <v>0</v>
      </c>
      <c r="AB993">
        <f>(X993-DD993*(DI993+DJ993)/1000)</f>
        <v>0</v>
      </c>
      <c r="AC993">
        <f>(-J993*44100)</f>
        <v>0</v>
      </c>
      <c r="AD993">
        <f>2*29.3*R993*0.92*(DK993-W993)</f>
        <v>0</v>
      </c>
      <c r="AE993">
        <f>2*0.95*5.67E-8*(((DK993+$B$7)+273)^4-(W993+273)^4)</f>
        <v>0</v>
      </c>
      <c r="AF993">
        <f>U993+AE993+AC993+AD993</f>
        <v>0</v>
      </c>
      <c r="AG993">
        <f>DH993*AU993*(DC993-DB993*(1000-AU993*DE993)/(1000-AU993*DD993))/(100*CV993)</f>
        <v>0</v>
      </c>
      <c r="AH993">
        <f>1000*DH993*AU993*(DD993-DE993)/(100*CV993*(1000-AU993*DD993))</f>
        <v>0</v>
      </c>
      <c r="AI993">
        <f>(AJ993 - AK993 - DI993*1E3/(8.314*(DK993+273.15)) * AM993/DH993 * AL993) * DH993/(100*CV993) * (1000 - DE993)/1000</f>
        <v>0</v>
      </c>
      <c r="AJ993">
        <v>186.893006934022</v>
      </c>
      <c r="AK993">
        <v>203.2424484848485</v>
      </c>
      <c r="AL993">
        <v>-3.371083184470788</v>
      </c>
      <c r="AM993">
        <v>65.30461223634106</v>
      </c>
      <c r="AN993">
        <f>(AP993 - AO993 + DI993*1E3/(8.314*(DK993+273.15)) * AR993/DH993 * AQ993) * DH993/(100*CV993) * 1000/(1000 - AP993)</f>
        <v>0</v>
      </c>
      <c r="AO993">
        <v>23.12724886702536</v>
      </c>
      <c r="AP993">
        <v>23.84530242424243</v>
      </c>
      <c r="AQ993">
        <v>1.389845818036835E-05</v>
      </c>
      <c r="AR993">
        <v>84.88148808453307</v>
      </c>
      <c r="AS993">
        <v>22</v>
      </c>
      <c r="AT993">
        <v>4</v>
      </c>
      <c r="AU993">
        <f>IF(AS993*$H$13&gt;=AW993,1.0,(AW993/(AW993-AS993*$H$13)))</f>
        <v>0</v>
      </c>
      <c r="AV993">
        <f>(AU993-1)*100</f>
        <v>0</v>
      </c>
      <c r="AW993">
        <f>MAX(0,($B$13+$C$13*DP993)/(1+$D$13*DP993)*DI993/(DK993+273)*$E$13)</f>
        <v>0</v>
      </c>
      <c r="AX993" t="s">
        <v>417</v>
      </c>
      <c r="AY993" t="s">
        <v>417</v>
      </c>
      <c r="AZ993">
        <v>0</v>
      </c>
      <c r="BA993">
        <v>0</v>
      </c>
      <c r="BB993">
        <f>1-AZ993/BA993</f>
        <v>0</v>
      </c>
      <c r="BC993">
        <v>0</v>
      </c>
      <c r="BD993" t="s">
        <v>417</v>
      </c>
      <c r="BE993" t="s">
        <v>417</v>
      </c>
      <c r="BF993">
        <v>0</v>
      </c>
      <c r="BG993">
        <v>0</v>
      </c>
      <c r="BH993">
        <f>1-BF993/BG993</f>
        <v>0</v>
      </c>
      <c r="BI993">
        <v>0.5</v>
      </c>
      <c r="BJ993">
        <f>CS993</f>
        <v>0</v>
      </c>
      <c r="BK993">
        <f>L993</f>
        <v>0</v>
      </c>
      <c r="BL993">
        <f>BH993*BI993*BJ993</f>
        <v>0</v>
      </c>
      <c r="BM993">
        <f>(BK993-BC993)/BJ993</f>
        <v>0</v>
      </c>
      <c r="BN993">
        <f>(BA993-BG993)/BG993</f>
        <v>0</v>
      </c>
      <c r="BO993">
        <f>AZ993/(BB993+AZ993/BG993)</f>
        <v>0</v>
      </c>
      <c r="BP993" t="s">
        <v>417</v>
      </c>
      <c r="BQ993">
        <v>0</v>
      </c>
      <c r="BR993">
        <f>IF(BQ993&lt;&gt;0, BQ993, BO993)</f>
        <v>0</v>
      </c>
      <c r="BS993">
        <f>1-BR993/BG993</f>
        <v>0</v>
      </c>
      <c r="BT993">
        <f>(BG993-BF993)/(BG993-BR993)</f>
        <v>0</v>
      </c>
      <c r="BU993">
        <f>(BA993-BG993)/(BA993-BR993)</f>
        <v>0</v>
      </c>
      <c r="BV993">
        <f>(BG993-BF993)/(BG993-AZ993)</f>
        <v>0</v>
      </c>
      <c r="BW993">
        <f>(BA993-BG993)/(BA993-AZ993)</f>
        <v>0</v>
      </c>
      <c r="BX993">
        <f>(BT993*BR993/BF993)</f>
        <v>0</v>
      </c>
      <c r="BY993">
        <f>(1-BX993)</f>
        <v>0</v>
      </c>
      <c r="BZ993">
        <v>1394</v>
      </c>
      <c r="CA993">
        <v>300</v>
      </c>
      <c r="CB993">
        <v>300</v>
      </c>
      <c r="CC993">
        <v>300</v>
      </c>
      <c r="CD993">
        <v>10389.3</v>
      </c>
      <c r="CE993">
        <v>1221.96</v>
      </c>
      <c r="CF993">
        <v>-0.00688733</v>
      </c>
      <c r="CG993">
        <v>0.34</v>
      </c>
      <c r="CH993" t="s">
        <v>417</v>
      </c>
      <c r="CI993" t="s">
        <v>417</v>
      </c>
      <c r="CJ993" t="s">
        <v>417</v>
      </c>
      <c r="CK993" t="s">
        <v>417</v>
      </c>
      <c r="CL993" t="s">
        <v>417</v>
      </c>
      <c r="CM993" t="s">
        <v>417</v>
      </c>
      <c r="CN993" t="s">
        <v>417</v>
      </c>
      <c r="CO993" t="s">
        <v>417</v>
      </c>
      <c r="CP993" t="s">
        <v>417</v>
      </c>
      <c r="CQ993" t="s">
        <v>417</v>
      </c>
      <c r="CR993">
        <f>$B$11*DQ993+$C$11*DR993+$F$11*EC993*(1-EF993)</f>
        <v>0</v>
      </c>
      <c r="CS993">
        <f>CR993*CT993</f>
        <v>0</v>
      </c>
      <c r="CT993">
        <f>($B$11*$D$9+$C$11*$D$9+$F$11*((EP993+EH993)/MAX(EP993+EH993+EQ993, 0.1)*$I$9+EQ993/MAX(EP993+EH993+EQ993, 0.1)*$J$9))/($B$11+$C$11+$F$11)</f>
        <v>0</v>
      </c>
      <c r="CU993">
        <f>($B$11*$K$9+$C$11*$K$9+$F$11*((EP993+EH993)/MAX(EP993+EH993+EQ993, 0.1)*$P$9+EQ993/MAX(EP993+EH993+EQ993, 0.1)*$Q$9))/($B$11+$C$11+$F$11)</f>
        <v>0</v>
      </c>
      <c r="CV993">
        <v>6</v>
      </c>
      <c r="CW993">
        <v>0.5</v>
      </c>
      <c r="CX993" t="s">
        <v>418</v>
      </c>
      <c r="CY993">
        <v>2</v>
      </c>
      <c r="CZ993" t="b">
        <v>1</v>
      </c>
      <c r="DA993">
        <v>1658955627.714286</v>
      </c>
      <c r="DB993">
        <v>222.3009285714286</v>
      </c>
      <c r="DC993">
        <v>199.1164285714285</v>
      </c>
      <c r="DD993">
        <v>23.84338214285714</v>
      </c>
      <c r="DE993">
        <v>23.12926428571429</v>
      </c>
      <c r="DF993">
        <v>224.0028214285714</v>
      </c>
      <c r="DG993">
        <v>23.92827857142857</v>
      </c>
      <c r="DH993">
        <v>500.0480714285714</v>
      </c>
      <c r="DI993">
        <v>90.31682500000001</v>
      </c>
      <c r="DJ993">
        <v>0.1000233642857143</v>
      </c>
      <c r="DK993">
        <v>27.34303928571428</v>
      </c>
      <c r="DL993">
        <v>27.415925</v>
      </c>
      <c r="DM993">
        <v>999.9000000000002</v>
      </c>
      <c r="DN993">
        <v>0</v>
      </c>
      <c r="DO993">
        <v>0</v>
      </c>
      <c r="DP993">
        <v>9994.755000000001</v>
      </c>
      <c r="DQ993">
        <v>0</v>
      </c>
      <c r="DR993">
        <v>9.330450000000003</v>
      </c>
      <c r="DS993">
        <v>23.18458928571428</v>
      </c>
      <c r="DT993">
        <v>227.7308928571429</v>
      </c>
      <c r="DU993">
        <v>203.8308928571429</v>
      </c>
      <c r="DV993">
        <v>0.7141279285714285</v>
      </c>
      <c r="DW993">
        <v>199.1164285714285</v>
      </c>
      <c r="DX993">
        <v>23.12926428571429</v>
      </c>
      <c r="DY993">
        <v>2.153458928571429</v>
      </c>
      <c r="DZ993">
        <v>2.088961071428571</v>
      </c>
      <c r="EA993">
        <v>18.62022142857143</v>
      </c>
      <c r="EB993">
        <v>18.13527142857143</v>
      </c>
      <c r="EC993">
        <v>1999.9825</v>
      </c>
      <c r="ED993">
        <v>0.9800035357142856</v>
      </c>
      <c r="EE993">
        <v>0.01999614642857143</v>
      </c>
      <c r="EF993">
        <v>0</v>
      </c>
      <c r="EG993">
        <v>317.5566071428571</v>
      </c>
      <c r="EH993">
        <v>5.00097</v>
      </c>
      <c r="EI993">
        <v>6332.081428571429</v>
      </c>
      <c r="EJ993">
        <v>16707.45</v>
      </c>
      <c r="EK993">
        <v>38.937</v>
      </c>
      <c r="EL993">
        <v>39.68699999999999</v>
      </c>
      <c r="EM993">
        <v>38.96174999999999</v>
      </c>
      <c r="EN993">
        <v>39.25</v>
      </c>
      <c r="EO993">
        <v>39.56199999999999</v>
      </c>
      <c r="EP993">
        <v>1955.091785714286</v>
      </c>
      <c r="EQ993">
        <v>39.8907142857143</v>
      </c>
      <c r="ER993">
        <v>0</v>
      </c>
      <c r="ES993">
        <v>6429.599999904633</v>
      </c>
      <c r="ET993">
        <v>0</v>
      </c>
      <c r="EU993">
        <v>317.4628</v>
      </c>
      <c r="EV993">
        <v>-6.615307694383838</v>
      </c>
      <c r="EW993">
        <v>-112.5646155671041</v>
      </c>
      <c r="EX993">
        <v>6330.87</v>
      </c>
      <c r="EY993">
        <v>15</v>
      </c>
      <c r="EZ993">
        <v>1658949246.1</v>
      </c>
      <c r="FA993" t="s">
        <v>1397</v>
      </c>
      <c r="FB993">
        <v>1658949228.6</v>
      </c>
      <c r="FC993">
        <v>1658949246.1</v>
      </c>
      <c r="FD993">
        <v>1</v>
      </c>
      <c r="FE993">
        <v>1.075</v>
      </c>
      <c r="FF993">
        <v>0.018</v>
      </c>
      <c r="FG993">
        <v>-2.327</v>
      </c>
      <c r="FH993">
        <v>-0.178</v>
      </c>
      <c r="FI993">
        <v>420</v>
      </c>
      <c r="FJ993">
        <v>13</v>
      </c>
      <c r="FK993">
        <v>0.09</v>
      </c>
      <c r="FL993">
        <v>0.02</v>
      </c>
      <c r="FM993">
        <v>23.08107</v>
      </c>
      <c r="FN993">
        <v>1.766940337711026</v>
      </c>
      <c r="FO993">
        <v>0.1727870050090575</v>
      </c>
      <c r="FP993">
        <v>0</v>
      </c>
      <c r="FQ993">
        <v>317.9091764705882</v>
      </c>
      <c r="FR993">
        <v>-6.283544684251052</v>
      </c>
      <c r="FS993">
        <v>0.6734202197644085</v>
      </c>
      <c r="FT993">
        <v>0</v>
      </c>
      <c r="FU993">
        <v>0.7090400000000001</v>
      </c>
      <c r="FV993">
        <v>0.08276003752344997</v>
      </c>
      <c r="FW993">
        <v>0.008194089848787355</v>
      </c>
      <c r="FX993">
        <v>1</v>
      </c>
      <c r="FY993">
        <v>1</v>
      </c>
      <c r="FZ993">
        <v>3</v>
      </c>
      <c r="GA993" t="s">
        <v>426</v>
      </c>
      <c r="GB993">
        <v>2.98355</v>
      </c>
      <c r="GC993">
        <v>2.71564</v>
      </c>
      <c r="GD993">
        <v>0.0507548</v>
      </c>
      <c r="GE993">
        <v>0.0444999</v>
      </c>
      <c r="GF993">
        <v>0.106952</v>
      </c>
      <c r="GG993">
        <v>0.102692</v>
      </c>
      <c r="GH993">
        <v>30108.6</v>
      </c>
      <c r="GI993">
        <v>30422.4</v>
      </c>
      <c r="GJ993">
        <v>29477.5</v>
      </c>
      <c r="GK993">
        <v>29444.4</v>
      </c>
      <c r="GL993">
        <v>34865.4</v>
      </c>
      <c r="GM993">
        <v>35115.8</v>
      </c>
      <c r="GN993">
        <v>41519.4</v>
      </c>
      <c r="GO993">
        <v>41961.8</v>
      </c>
      <c r="GP993">
        <v>1.90492</v>
      </c>
      <c r="GQ993">
        <v>1.92157</v>
      </c>
      <c r="GR993">
        <v>0.105295</v>
      </c>
      <c r="GS993">
        <v>0</v>
      </c>
      <c r="GT993">
        <v>25.7018</v>
      </c>
      <c r="GU993">
        <v>999.9</v>
      </c>
      <c r="GV993">
        <v>53.3</v>
      </c>
      <c r="GW993">
        <v>31.4</v>
      </c>
      <c r="GX993">
        <v>27.2362</v>
      </c>
      <c r="GY993">
        <v>63.0638</v>
      </c>
      <c r="GZ993">
        <v>33.2652</v>
      </c>
      <c r="HA993">
        <v>1</v>
      </c>
      <c r="HB993">
        <v>-0.0926423</v>
      </c>
      <c r="HC993">
        <v>0.274946</v>
      </c>
      <c r="HD993">
        <v>20.333</v>
      </c>
      <c r="HE993">
        <v>5.21819</v>
      </c>
      <c r="HF993">
        <v>12.0099</v>
      </c>
      <c r="HG993">
        <v>4.98945</v>
      </c>
      <c r="HH993">
        <v>3.28863</v>
      </c>
      <c r="HI993">
        <v>9999</v>
      </c>
      <c r="HJ993">
        <v>9999</v>
      </c>
      <c r="HK993">
        <v>9999</v>
      </c>
      <c r="HL993">
        <v>158.6</v>
      </c>
      <c r="HM993">
        <v>1.86738</v>
      </c>
      <c r="HN993">
        <v>1.86646</v>
      </c>
      <c r="HO993">
        <v>1.86585</v>
      </c>
      <c r="HP993">
        <v>1.86583</v>
      </c>
      <c r="HQ993">
        <v>1.86767</v>
      </c>
      <c r="HR993">
        <v>1.87012</v>
      </c>
      <c r="HS993">
        <v>1.86874</v>
      </c>
      <c r="HT993">
        <v>1.87024</v>
      </c>
      <c r="HU993">
        <v>0</v>
      </c>
      <c r="HV993">
        <v>0</v>
      </c>
      <c r="HW993">
        <v>0</v>
      </c>
      <c r="HX993">
        <v>0</v>
      </c>
      <c r="HY993" t="s">
        <v>421</v>
      </c>
      <c r="HZ993" t="s">
        <v>422</v>
      </c>
      <c r="IA993" t="s">
        <v>423</v>
      </c>
      <c r="IB993" t="s">
        <v>423</v>
      </c>
      <c r="IC993" t="s">
        <v>423</v>
      </c>
      <c r="ID993" t="s">
        <v>423</v>
      </c>
      <c r="IE993">
        <v>0</v>
      </c>
      <c r="IF993">
        <v>100</v>
      </c>
      <c r="IG993">
        <v>100</v>
      </c>
      <c r="IH993">
        <v>-1.618</v>
      </c>
      <c r="II993">
        <v>-0.0849</v>
      </c>
      <c r="IJ993">
        <v>-0.9279119013753974</v>
      </c>
      <c r="IK993">
        <v>-0.003643892653284941</v>
      </c>
      <c r="IL993">
        <v>8.948238347276123E-07</v>
      </c>
      <c r="IM993">
        <v>-2.445980282225029E-10</v>
      </c>
      <c r="IN993">
        <v>-0.1764634167570225</v>
      </c>
      <c r="IO993">
        <v>-0.01042730378795286</v>
      </c>
      <c r="IP993">
        <v>0.00100284695746963</v>
      </c>
      <c r="IQ993">
        <v>-1.701466411570297E-05</v>
      </c>
      <c r="IR993">
        <v>2</v>
      </c>
      <c r="IS993">
        <v>2310</v>
      </c>
      <c r="IT993">
        <v>1</v>
      </c>
      <c r="IU993">
        <v>25</v>
      </c>
      <c r="IV993">
        <v>106.8</v>
      </c>
      <c r="IW993">
        <v>106.5</v>
      </c>
      <c r="IX993">
        <v>0.506592</v>
      </c>
      <c r="IY993">
        <v>2.2583</v>
      </c>
      <c r="IZ993">
        <v>1.39648</v>
      </c>
      <c r="JA993">
        <v>2.35474</v>
      </c>
      <c r="JB993">
        <v>1.49536</v>
      </c>
      <c r="JC993">
        <v>2.31934</v>
      </c>
      <c r="JD993">
        <v>36.1754</v>
      </c>
      <c r="JE993">
        <v>24.1663</v>
      </c>
      <c r="JF993">
        <v>18</v>
      </c>
      <c r="JG993">
        <v>483.197</v>
      </c>
      <c r="JH993">
        <v>449.26</v>
      </c>
      <c r="JI993">
        <v>24.9999</v>
      </c>
      <c r="JJ993">
        <v>26.2465</v>
      </c>
      <c r="JK993">
        <v>29.9999</v>
      </c>
      <c r="JL993">
        <v>26.2158</v>
      </c>
      <c r="JM993">
        <v>26.1533</v>
      </c>
      <c r="JN993">
        <v>10.1293</v>
      </c>
      <c r="JO993">
        <v>20.683</v>
      </c>
      <c r="JP993">
        <v>87.01000000000001</v>
      </c>
      <c r="JQ993">
        <v>25</v>
      </c>
      <c r="JR993">
        <v>152.824</v>
      </c>
      <c r="JS993">
        <v>23.1463</v>
      </c>
      <c r="JT993">
        <v>100.801</v>
      </c>
      <c r="JU993">
        <v>100.775</v>
      </c>
    </row>
    <row r="994" spans="1:281">
      <c r="A994">
        <v>978</v>
      </c>
      <c r="B994">
        <v>1658955640.5</v>
      </c>
      <c r="C994">
        <v>14002.5</v>
      </c>
      <c r="D994" t="s">
        <v>2395</v>
      </c>
      <c r="E994" t="s">
        <v>2396</v>
      </c>
      <c r="F994">
        <v>5</v>
      </c>
      <c r="G994" t="s">
        <v>2362</v>
      </c>
      <c r="H994" t="s">
        <v>416</v>
      </c>
      <c r="I994">
        <v>1658955633</v>
      </c>
      <c r="J994">
        <f>(K994)/1000</f>
        <v>0</v>
      </c>
      <c r="K994">
        <f>IF(CZ994, AN994, AH994)</f>
        <v>0</v>
      </c>
      <c r="L994">
        <f>IF(CZ994, AI994, AG994)</f>
        <v>0</v>
      </c>
      <c r="M994">
        <f>DB994 - IF(AU994&gt;1, L994*CV994*100.0/(AW994*DP994), 0)</f>
        <v>0</v>
      </c>
      <c r="N994">
        <f>((T994-J994/2)*M994-L994)/(T994+J994/2)</f>
        <v>0</v>
      </c>
      <c r="O994">
        <f>N994*(DI994+DJ994)/1000.0</f>
        <v>0</v>
      </c>
      <c r="P994">
        <f>(DB994 - IF(AU994&gt;1, L994*CV994*100.0/(AW994*DP994), 0))*(DI994+DJ994)/1000.0</f>
        <v>0</v>
      </c>
      <c r="Q994">
        <f>2.0/((1/S994-1/R994)+SIGN(S994)*SQRT((1/S994-1/R994)*(1/S994-1/R994) + 4*CW994/((CW994+1)*(CW994+1))*(2*1/S994*1/R994-1/R994*1/R994)))</f>
        <v>0</v>
      </c>
      <c r="R994">
        <f>IF(LEFT(CX994,1)&lt;&gt;"0",IF(LEFT(CX994,1)="1",3.0,CY994),$D$5+$E$5*(DP994*DI994/($K$5*1000))+$F$5*(DP994*DI994/($K$5*1000))*MAX(MIN(CV994,$J$5),$I$5)*MAX(MIN(CV994,$J$5),$I$5)+$G$5*MAX(MIN(CV994,$J$5),$I$5)*(DP994*DI994/($K$5*1000))+$H$5*(DP994*DI994/($K$5*1000))*(DP994*DI994/($K$5*1000)))</f>
        <v>0</v>
      </c>
      <c r="S994">
        <f>J994*(1000-(1000*0.61365*exp(17.502*W994/(240.97+W994))/(DI994+DJ994)+DD994)/2)/(1000*0.61365*exp(17.502*W994/(240.97+W994))/(DI994+DJ994)-DD994)</f>
        <v>0</v>
      </c>
      <c r="T994">
        <f>1/((CW994+1)/(Q994/1.6)+1/(R994/1.37)) + CW994/((CW994+1)/(Q994/1.6) + CW994/(R994/1.37))</f>
        <v>0</v>
      </c>
      <c r="U994">
        <f>(CR994*CU994)</f>
        <v>0</v>
      </c>
      <c r="V994">
        <f>(DK994+(U994+2*0.95*5.67E-8*(((DK994+$B$7)+273)^4-(DK994+273)^4)-44100*J994)/(1.84*29.3*R994+8*0.95*5.67E-8*(DK994+273)^3))</f>
        <v>0</v>
      </c>
      <c r="W994">
        <f>($C$7*DL994+$D$7*DM994+$E$7*V994)</f>
        <v>0</v>
      </c>
      <c r="X994">
        <f>0.61365*exp(17.502*W994/(240.97+W994))</f>
        <v>0</v>
      </c>
      <c r="Y994">
        <f>(Z994/AA994*100)</f>
        <v>0</v>
      </c>
      <c r="Z994">
        <f>DD994*(DI994+DJ994)/1000</f>
        <v>0</v>
      </c>
      <c r="AA994">
        <f>0.61365*exp(17.502*DK994/(240.97+DK994))</f>
        <v>0</v>
      </c>
      <c r="AB994">
        <f>(X994-DD994*(DI994+DJ994)/1000)</f>
        <v>0</v>
      </c>
      <c r="AC994">
        <f>(-J994*44100)</f>
        <v>0</v>
      </c>
      <c r="AD994">
        <f>2*29.3*R994*0.92*(DK994-W994)</f>
        <v>0</v>
      </c>
      <c r="AE994">
        <f>2*0.95*5.67E-8*(((DK994+$B$7)+273)^4-(W994+273)^4)</f>
        <v>0</v>
      </c>
      <c r="AF994">
        <f>U994+AE994+AC994+AD994</f>
        <v>0</v>
      </c>
      <c r="AG994">
        <f>DH994*AU994*(DC994-DB994*(1000-AU994*DE994)/(1000-AU994*DD994))/(100*CV994)</f>
        <v>0</v>
      </c>
      <c r="AH994">
        <f>1000*DH994*AU994*(DD994-DE994)/(100*CV994*(1000-AU994*DD994))</f>
        <v>0</v>
      </c>
      <c r="AI994">
        <f>(AJ994 - AK994 - DI994*1E3/(8.314*(DK994+273.15)) * AM994/DH994 * AL994) * DH994/(100*CV994) * (1000 - DE994)/1000</f>
        <v>0</v>
      </c>
      <c r="AJ994">
        <v>169.8683481530609</v>
      </c>
      <c r="AK994">
        <v>186.3878606060606</v>
      </c>
      <c r="AL994">
        <v>-3.365616240400214</v>
      </c>
      <c r="AM994">
        <v>65.30461223634106</v>
      </c>
      <c r="AN994">
        <f>(AP994 - AO994 + DI994*1E3/(8.314*(DK994+273.15)) * AR994/DH994 * AQ994) * DH994/(100*CV994) * 1000/(1000 - AP994)</f>
        <v>0</v>
      </c>
      <c r="AO994">
        <v>23.12356667686069</v>
      </c>
      <c r="AP994">
        <v>23.84290121212121</v>
      </c>
      <c r="AQ994">
        <v>-2.984550526913041E-06</v>
      </c>
      <c r="AR994">
        <v>84.88148808453307</v>
      </c>
      <c r="AS994">
        <v>22</v>
      </c>
      <c r="AT994">
        <v>4</v>
      </c>
      <c r="AU994">
        <f>IF(AS994*$H$13&gt;=AW994,1.0,(AW994/(AW994-AS994*$H$13)))</f>
        <v>0</v>
      </c>
      <c r="AV994">
        <f>(AU994-1)*100</f>
        <v>0</v>
      </c>
      <c r="AW994">
        <f>MAX(0,($B$13+$C$13*DP994)/(1+$D$13*DP994)*DI994/(DK994+273)*$E$13)</f>
        <v>0</v>
      </c>
      <c r="AX994" t="s">
        <v>417</v>
      </c>
      <c r="AY994" t="s">
        <v>417</v>
      </c>
      <c r="AZ994">
        <v>0</v>
      </c>
      <c r="BA994">
        <v>0</v>
      </c>
      <c r="BB994">
        <f>1-AZ994/BA994</f>
        <v>0</v>
      </c>
      <c r="BC994">
        <v>0</v>
      </c>
      <c r="BD994" t="s">
        <v>417</v>
      </c>
      <c r="BE994" t="s">
        <v>417</v>
      </c>
      <c r="BF994">
        <v>0</v>
      </c>
      <c r="BG994">
        <v>0</v>
      </c>
      <c r="BH994">
        <f>1-BF994/BG994</f>
        <v>0</v>
      </c>
      <c r="BI994">
        <v>0.5</v>
      </c>
      <c r="BJ994">
        <f>CS994</f>
        <v>0</v>
      </c>
      <c r="BK994">
        <f>L994</f>
        <v>0</v>
      </c>
      <c r="BL994">
        <f>BH994*BI994*BJ994</f>
        <v>0</v>
      </c>
      <c r="BM994">
        <f>(BK994-BC994)/BJ994</f>
        <v>0</v>
      </c>
      <c r="BN994">
        <f>(BA994-BG994)/BG994</f>
        <v>0</v>
      </c>
      <c r="BO994">
        <f>AZ994/(BB994+AZ994/BG994)</f>
        <v>0</v>
      </c>
      <c r="BP994" t="s">
        <v>417</v>
      </c>
      <c r="BQ994">
        <v>0</v>
      </c>
      <c r="BR994">
        <f>IF(BQ994&lt;&gt;0, BQ994, BO994)</f>
        <v>0</v>
      </c>
      <c r="BS994">
        <f>1-BR994/BG994</f>
        <v>0</v>
      </c>
      <c r="BT994">
        <f>(BG994-BF994)/(BG994-BR994)</f>
        <v>0</v>
      </c>
      <c r="BU994">
        <f>(BA994-BG994)/(BA994-BR994)</f>
        <v>0</v>
      </c>
      <c r="BV994">
        <f>(BG994-BF994)/(BG994-AZ994)</f>
        <v>0</v>
      </c>
      <c r="BW994">
        <f>(BA994-BG994)/(BA994-AZ994)</f>
        <v>0</v>
      </c>
      <c r="BX994">
        <f>(BT994*BR994/BF994)</f>
        <v>0</v>
      </c>
      <c r="BY994">
        <f>(1-BX994)</f>
        <v>0</v>
      </c>
      <c r="BZ994">
        <v>1394</v>
      </c>
      <c r="CA994">
        <v>300</v>
      </c>
      <c r="CB994">
        <v>300</v>
      </c>
      <c r="CC994">
        <v>300</v>
      </c>
      <c r="CD994">
        <v>10389.3</v>
      </c>
      <c r="CE994">
        <v>1221.96</v>
      </c>
      <c r="CF994">
        <v>-0.00688733</v>
      </c>
      <c r="CG994">
        <v>0.34</v>
      </c>
      <c r="CH994" t="s">
        <v>417</v>
      </c>
      <c r="CI994" t="s">
        <v>417</v>
      </c>
      <c r="CJ994" t="s">
        <v>417</v>
      </c>
      <c r="CK994" t="s">
        <v>417</v>
      </c>
      <c r="CL994" t="s">
        <v>417</v>
      </c>
      <c r="CM994" t="s">
        <v>417</v>
      </c>
      <c r="CN994" t="s">
        <v>417</v>
      </c>
      <c r="CO994" t="s">
        <v>417</v>
      </c>
      <c r="CP994" t="s">
        <v>417</v>
      </c>
      <c r="CQ994" t="s">
        <v>417</v>
      </c>
      <c r="CR994">
        <f>$B$11*DQ994+$C$11*DR994+$F$11*EC994*(1-EF994)</f>
        <v>0</v>
      </c>
      <c r="CS994">
        <f>CR994*CT994</f>
        <v>0</v>
      </c>
      <c r="CT994">
        <f>($B$11*$D$9+$C$11*$D$9+$F$11*((EP994+EH994)/MAX(EP994+EH994+EQ994, 0.1)*$I$9+EQ994/MAX(EP994+EH994+EQ994, 0.1)*$J$9))/($B$11+$C$11+$F$11)</f>
        <v>0</v>
      </c>
      <c r="CU994">
        <f>($B$11*$K$9+$C$11*$K$9+$F$11*((EP994+EH994)/MAX(EP994+EH994+EQ994, 0.1)*$P$9+EQ994/MAX(EP994+EH994+EQ994, 0.1)*$Q$9))/($B$11+$C$11+$F$11)</f>
        <v>0</v>
      </c>
      <c r="CV994">
        <v>6</v>
      </c>
      <c r="CW994">
        <v>0.5</v>
      </c>
      <c r="CX994" t="s">
        <v>418</v>
      </c>
      <c r="CY994">
        <v>2</v>
      </c>
      <c r="CZ994" t="b">
        <v>1</v>
      </c>
      <c r="DA994">
        <v>1658955633</v>
      </c>
      <c r="DB994">
        <v>204.9542962962963</v>
      </c>
      <c r="DC994">
        <v>181.6323333333333</v>
      </c>
      <c r="DD994">
        <v>23.84487037037037</v>
      </c>
      <c r="DE994">
        <v>23.12760740740741</v>
      </c>
      <c r="DF994">
        <v>206.5989259259259</v>
      </c>
      <c r="DG994">
        <v>23.92975925925926</v>
      </c>
      <c r="DH994">
        <v>500.0489999999999</v>
      </c>
      <c r="DI994">
        <v>90.31619629629631</v>
      </c>
      <c r="DJ994">
        <v>0.09999325555555555</v>
      </c>
      <c r="DK994">
        <v>27.34685555555555</v>
      </c>
      <c r="DL994">
        <v>27.41967407407407</v>
      </c>
      <c r="DM994">
        <v>999.9000000000001</v>
      </c>
      <c r="DN994">
        <v>0</v>
      </c>
      <c r="DO994">
        <v>0</v>
      </c>
      <c r="DP994">
        <v>9993.797407407406</v>
      </c>
      <c r="DQ994">
        <v>0</v>
      </c>
      <c r="DR994">
        <v>9.330450000000003</v>
      </c>
      <c r="DS994">
        <v>23.3221</v>
      </c>
      <c r="DT994">
        <v>209.9608148148148</v>
      </c>
      <c r="DU994">
        <v>185.9325555555556</v>
      </c>
      <c r="DV994">
        <v>0.7172708518518518</v>
      </c>
      <c r="DW994">
        <v>181.6323333333333</v>
      </c>
      <c r="DX994">
        <v>23.12760740740741</v>
      </c>
      <c r="DY994">
        <v>2.153579259259259</v>
      </c>
      <c r="DZ994">
        <v>2.088797777777777</v>
      </c>
      <c r="EA994">
        <v>18.62111481481482</v>
      </c>
      <c r="EB994">
        <v>18.13402222222222</v>
      </c>
      <c r="EC994">
        <v>2000.01074074074</v>
      </c>
      <c r="ED994">
        <v>0.9800038888888887</v>
      </c>
      <c r="EE994">
        <v>0.01999578148148148</v>
      </c>
      <c r="EF994">
        <v>0</v>
      </c>
      <c r="EG994">
        <v>316.9992222222223</v>
      </c>
      <c r="EH994">
        <v>5.00097</v>
      </c>
      <c r="EI994">
        <v>6322.474074074074</v>
      </c>
      <c r="EJ994">
        <v>16707.7</v>
      </c>
      <c r="EK994">
        <v>38.937</v>
      </c>
      <c r="EL994">
        <v>39.68699999999999</v>
      </c>
      <c r="EM994">
        <v>38.96033333333333</v>
      </c>
      <c r="EN994">
        <v>39.25</v>
      </c>
      <c r="EO994">
        <v>39.56199999999999</v>
      </c>
      <c r="EP994">
        <v>1955.11962962963</v>
      </c>
      <c r="EQ994">
        <v>39.89111111111112</v>
      </c>
      <c r="ER994">
        <v>0</v>
      </c>
      <c r="ES994">
        <v>6434.399999856949</v>
      </c>
      <c r="ET994">
        <v>0</v>
      </c>
      <c r="EU994">
        <v>316.96328</v>
      </c>
      <c r="EV994">
        <v>-6.163153850803488</v>
      </c>
      <c r="EW994">
        <v>-105.2407694065379</v>
      </c>
      <c r="EX994">
        <v>6322.2112</v>
      </c>
      <c r="EY994">
        <v>15</v>
      </c>
      <c r="EZ994">
        <v>1658949246.1</v>
      </c>
      <c r="FA994" t="s">
        <v>1397</v>
      </c>
      <c r="FB994">
        <v>1658949228.6</v>
      </c>
      <c r="FC994">
        <v>1658949246.1</v>
      </c>
      <c r="FD994">
        <v>1</v>
      </c>
      <c r="FE994">
        <v>1.075</v>
      </c>
      <c r="FF994">
        <v>0.018</v>
      </c>
      <c r="FG994">
        <v>-2.327</v>
      </c>
      <c r="FH994">
        <v>-0.178</v>
      </c>
      <c r="FI994">
        <v>420</v>
      </c>
      <c r="FJ994">
        <v>13</v>
      </c>
      <c r="FK994">
        <v>0.09</v>
      </c>
      <c r="FL994">
        <v>0.02</v>
      </c>
      <c r="FM994">
        <v>23.23148048780488</v>
      </c>
      <c r="FN994">
        <v>1.629616724738657</v>
      </c>
      <c r="FO994">
        <v>0.1729565703551915</v>
      </c>
      <c r="FP994">
        <v>0</v>
      </c>
      <c r="FQ994">
        <v>317.3084705882353</v>
      </c>
      <c r="FR994">
        <v>-6.165133683403675</v>
      </c>
      <c r="FS994">
        <v>0.6575098404673595</v>
      </c>
      <c r="FT994">
        <v>0</v>
      </c>
      <c r="FU994">
        <v>0.7147772926829269</v>
      </c>
      <c r="FV994">
        <v>0.04549262717770074</v>
      </c>
      <c r="FW994">
        <v>0.005161152519444748</v>
      </c>
      <c r="FX994">
        <v>1</v>
      </c>
      <c r="FY994">
        <v>1</v>
      </c>
      <c r="FZ994">
        <v>3</v>
      </c>
      <c r="GA994" t="s">
        <v>426</v>
      </c>
      <c r="GB994">
        <v>2.98335</v>
      </c>
      <c r="GC994">
        <v>2.71547</v>
      </c>
      <c r="GD994">
        <v>0.0469477</v>
      </c>
      <c r="GE994">
        <v>0.0406696</v>
      </c>
      <c r="GF994">
        <v>0.106948</v>
      </c>
      <c r="GG994">
        <v>0.102737</v>
      </c>
      <c r="GH994">
        <v>30229.7</v>
      </c>
      <c r="GI994">
        <v>30543.9</v>
      </c>
      <c r="GJ994">
        <v>29477.8</v>
      </c>
      <c r="GK994">
        <v>29444</v>
      </c>
      <c r="GL994">
        <v>34865.8</v>
      </c>
      <c r="GM994">
        <v>35113.5</v>
      </c>
      <c r="GN994">
        <v>41519.9</v>
      </c>
      <c r="GO994">
        <v>41961.3</v>
      </c>
      <c r="GP994">
        <v>1.90478</v>
      </c>
      <c r="GQ994">
        <v>1.9219</v>
      </c>
      <c r="GR994">
        <v>0.105016</v>
      </c>
      <c r="GS994">
        <v>0</v>
      </c>
      <c r="GT994">
        <v>25.7052</v>
      </c>
      <c r="GU994">
        <v>999.9</v>
      </c>
      <c r="GV994">
        <v>53.3</v>
      </c>
      <c r="GW994">
        <v>31.4</v>
      </c>
      <c r="GX994">
        <v>27.2388</v>
      </c>
      <c r="GY994">
        <v>62.9538</v>
      </c>
      <c r="GZ994">
        <v>33.097</v>
      </c>
      <c r="HA994">
        <v>1</v>
      </c>
      <c r="HB994">
        <v>-0.0926956</v>
      </c>
      <c r="HC994">
        <v>0.275436</v>
      </c>
      <c r="HD994">
        <v>20.3329</v>
      </c>
      <c r="HE994">
        <v>5.21699</v>
      </c>
      <c r="HF994">
        <v>12.0099</v>
      </c>
      <c r="HG994">
        <v>4.9893</v>
      </c>
      <c r="HH994">
        <v>3.28842</v>
      </c>
      <c r="HI994">
        <v>9999</v>
      </c>
      <c r="HJ994">
        <v>9999</v>
      </c>
      <c r="HK994">
        <v>9999</v>
      </c>
      <c r="HL994">
        <v>158.6</v>
      </c>
      <c r="HM994">
        <v>1.86739</v>
      </c>
      <c r="HN994">
        <v>1.86645</v>
      </c>
      <c r="HO994">
        <v>1.86584</v>
      </c>
      <c r="HP994">
        <v>1.86584</v>
      </c>
      <c r="HQ994">
        <v>1.86768</v>
      </c>
      <c r="HR994">
        <v>1.87014</v>
      </c>
      <c r="HS994">
        <v>1.86874</v>
      </c>
      <c r="HT994">
        <v>1.87025</v>
      </c>
      <c r="HU994">
        <v>0</v>
      </c>
      <c r="HV994">
        <v>0</v>
      </c>
      <c r="HW994">
        <v>0</v>
      </c>
      <c r="HX994">
        <v>0</v>
      </c>
      <c r="HY994" t="s">
        <v>421</v>
      </c>
      <c r="HZ994" t="s">
        <v>422</v>
      </c>
      <c r="IA994" t="s">
        <v>423</v>
      </c>
      <c r="IB994" t="s">
        <v>423</v>
      </c>
      <c r="IC994" t="s">
        <v>423</v>
      </c>
      <c r="ID994" t="s">
        <v>423</v>
      </c>
      <c r="IE994">
        <v>0</v>
      </c>
      <c r="IF994">
        <v>100</v>
      </c>
      <c r="IG994">
        <v>100</v>
      </c>
      <c r="IH994">
        <v>-1.563</v>
      </c>
      <c r="II994">
        <v>-0.0849</v>
      </c>
      <c r="IJ994">
        <v>-0.9279119013753974</v>
      </c>
      <c r="IK994">
        <v>-0.003643892653284941</v>
      </c>
      <c r="IL994">
        <v>8.948238347276123E-07</v>
      </c>
      <c r="IM994">
        <v>-2.445980282225029E-10</v>
      </c>
      <c r="IN994">
        <v>-0.1764634167570225</v>
      </c>
      <c r="IO994">
        <v>-0.01042730378795286</v>
      </c>
      <c r="IP994">
        <v>0.00100284695746963</v>
      </c>
      <c r="IQ994">
        <v>-1.701466411570297E-05</v>
      </c>
      <c r="IR994">
        <v>2</v>
      </c>
      <c r="IS994">
        <v>2310</v>
      </c>
      <c r="IT994">
        <v>1</v>
      </c>
      <c r="IU994">
        <v>25</v>
      </c>
      <c r="IV994">
        <v>106.9</v>
      </c>
      <c r="IW994">
        <v>106.6</v>
      </c>
      <c r="IX994">
        <v>0.467529</v>
      </c>
      <c r="IY994">
        <v>2.24976</v>
      </c>
      <c r="IZ994">
        <v>1.39648</v>
      </c>
      <c r="JA994">
        <v>2.35474</v>
      </c>
      <c r="JB994">
        <v>1.49536</v>
      </c>
      <c r="JC994">
        <v>2.39258</v>
      </c>
      <c r="JD994">
        <v>36.1754</v>
      </c>
      <c r="JE994">
        <v>24.1751</v>
      </c>
      <c r="JF994">
        <v>18</v>
      </c>
      <c r="JG994">
        <v>483.105</v>
      </c>
      <c r="JH994">
        <v>449.443</v>
      </c>
      <c r="JI994">
        <v>25</v>
      </c>
      <c r="JJ994">
        <v>26.2465</v>
      </c>
      <c r="JK994">
        <v>29.9999</v>
      </c>
      <c r="JL994">
        <v>26.2158</v>
      </c>
      <c r="JM994">
        <v>26.1511</v>
      </c>
      <c r="JN994">
        <v>9.354810000000001</v>
      </c>
      <c r="JO994">
        <v>20.683</v>
      </c>
      <c r="JP994">
        <v>87.01000000000001</v>
      </c>
      <c r="JQ994">
        <v>25</v>
      </c>
      <c r="JR994">
        <v>132.79</v>
      </c>
      <c r="JS994">
        <v>23.1467</v>
      </c>
      <c r="JT994">
        <v>100.802</v>
      </c>
      <c r="JU994">
        <v>100.774</v>
      </c>
    </row>
    <row r="995" spans="1:281">
      <c r="A995">
        <v>979</v>
      </c>
      <c r="B995">
        <v>1658955645.5</v>
      </c>
      <c r="C995">
        <v>14007.5</v>
      </c>
      <c r="D995" t="s">
        <v>2397</v>
      </c>
      <c r="E995" t="s">
        <v>2398</v>
      </c>
      <c r="F995">
        <v>5</v>
      </c>
      <c r="G995" t="s">
        <v>2362</v>
      </c>
      <c r="H995" t="s">
        <v>416</v>
      </c>
      <c r="I995">
        <v>1658955637.714286</v>
      </c>
      <c r="J995">
        <f>(K995)/1000</f>
        <v>0</v>
      </c>
      <c r="K995">
        <f>IF(CZ995, AN995, AH995)</f>
        <v>0</v>
      </c>
      <c r="L995">
        <f>IF(CZ995, AI995, AG995)</f>
        <v>0</v>
      </c>
      <c r="M995">
        <f>DB995 - IF(AU995&gt;1, L995*CV995*100.0/(AW995*DP995), 0)</f>
        <v>0</v>
      </c>
      <c r="N995">
        <f>((T995-J995/2)*M995-L995)/(T995+J995/2)</f>
        <v>0</v>
      </c>
      <c r="O995">
        <f>N995*(DI995+DJ995)/1000.0</f>
        <v>0</v>
      </c>
      <c r="P995">
        <f>(DB995 - IF(AU995&gt;1, L995*CV995*100.0/(AW995*DP995), 0))*(DI995+DJ995)/1000.0</f>
        <v>0</v>
      </c>
      <c r="Q995">
        <f>2.0/((1/S995-1/R995)+SIGN(S995)*SQRT((1/S995-1/R995)*(1/S995-1/R995) + 4*CW995/((CW995+1)*(CW995+1))*(2*1/S995*1/R995-1/R995*1/R995)))</f>
        <v>0</v>
      </c>
      <c r="R995">
        <f>IF(LEFT(CX995,1)&lt;&gt;"0",IF(LEFT(CX995,1)="1",3.0,CY995),$D$5+$E$5*(DP995*DI995/($K$5*1000))+$F$5*(DP995*DI995/($K$5*1000))*MAX(MIN(CV995,$J$5),$I$5)*MAX(MIN(CV995,$J$5),$I$5)+$G$5*MAX(MIN(CV995,$J$5),$I$5)*(DP995*DI995/($K$5*1000))+$H$5*(DP995*DI995/($K$5*1000))*(DP995*DI995/($K$5*1000)))</f>
        <v>0</v>
      </c>
      <c r="S995">
        <f>J995*(1000-(1000*0.61365*exp(17.502*W995/(240.97+W995))/(DI995+DJ995)+DD995)/2)/(1000*0.61365*exp(17.502*W995/(240.97+W995))/(DI995+DJ995)-DD995)</f>
        <v>0</v>
      </c>
      <c r="T995">
        <f>1/((CW995+1)/(Q995/1.6)+1/(R995/1.37)) + CW995/((CW995+1)/(Q995/1.6) + CW995/(R995/1.37))</f>
        <v>0</v>
      </c>
      <c r="U995">
        <f>(CR995*CU995)</f>
        <v>0</v>
      </c>
      <c r="V995">
        <f>(DK995+(U995+2*0.95*5.67E-8*(((DK995+$B$7)+273)^4-(DK995+273)^4)-44100*J995)/(1.84*29.3*R995+8*0.95*5.67E-8*(DK995+273)^3))</f>
        <v>0</v>
      </c>
      <c r="W995">
        <f>($C$7*DL995+$D$7*DM995+$E$7*V995)</f>
        <v>0</v>
      </c>
      <c r="X995">
        <f>0.61365*exp(17.502*W995/(240.97+W995))</f>
        <v>0</v>
      </c>
      <c r="Y995">
        <f>(Z995/AA995*100)</f>
        <v>0</v>
      </c>
      <c r="Z995">
        <f>DD995*(DI995+DJ995)/1000</f>
        <v>0</v>
      </c>
      <c r="AA995">
        <f>0.61365*exp(17.502*DK995/(240.97+DK995))</f>
        <v>0</v>
      </c>
      <c r="AB995">
        <f>(X995-DD995*(DI995+DJ995)/1000)</f>
        <v>0</v>
      </c>
      <c r="AC995">
        <f>(-J995*44100)</f>
        <v>0</v>
      </c>
      <c r="AD995">
        <f>2*29.3*R995*0.92*(DK995-W995)</f>
        <v>0</v>
      </c>
      <c r="AE995">
        <f>2*0.95*5.67E-8*(((DK995+$B$7)+273)^4-(W995+273)^4)</f>
        <v>0</v>
      </c>
      <c r="AF995">
        <f>U995+AE995+AC995+AD995</f>
        <v>0</v>
      </c>
      <c r="AG995">
        <f>DH995*AU995*(DC995-DB995*(1000-AU995*DE995)/(1000-AU995*DD995))/(100*CV995)</f>
        <v>0</v>
      </c>
      <c r="AH995">
        <f>1000*DH995*AU995*(DD995-DE995)/(100*CV995*(1000-AU995*DD995))</f>
        <v>0</v>
      </c>
      <c r="AI995">
        <f>(AJ995 - AK995 - DI995*1E3/(8.314*(DK995+273.15)) * AM995/DH995 * AL995) * DH995/(100*CV995) * (1000 - DE995)/1000</f>
        <v>0</v>
      </c>
      <c r="AJ995">
        <v>153.2853566824618</v>
      </c>
      <c r="AK995">
        <v>169.840896969697</v>
      </c>
      <c r="AL995">
        <v>-3.310499702274917</v>
      </c>
      <c r="AM995">
        <v>65.30461223634106</v>
      </c>
      <c r="AN995">
        <f>(AP995 - AO995 + DI995*1E3/(8.314*(DK995+273.15)) * AR995/DH995 * AQ995) * DH995/(100*CV995) * 1000/(1000 - AP995)</f>
        <v>0</v>
      </c>
      <c r="AO995">
        <v>23.14940644067194</v>
      </c>
      <c r="AP995">
        <v>23.85044545454545</v>
      </c>
      <c r="AQ995">
        <v>6.596899476132155E-05</v>
      </c>
      <c r="AR995">
        <v>84.88148808453307</v>
      </c>
      <c r="AS995">
        <v>22</v>
      </c>
      <c r="AT995">
        <v>4</v>
      </c>
      <c r="AU995">
        <f>IF(AS995*$H$13&gt;=AW995,1.0,(AW995/(AW995-AS995*$H$13)))</f>
        <v>0</v>
      </c>
      <c r="AV995">
        <f>(AU995-1)*100</f>
        <v>0</v>
      </c>
      <c r="AW995">
        <f>MAX(0,($B$13+$C$13*DP995)/(1+$D$13*DP995)*DI995/(DK995+273)*$E$13)</f>
        <v>0</v>
      </c>
      <c r="AX995" t="s">
        <v>417</v>
      </c>
      <c r="AY995" t="s">
        <v>417</v>
      </c>
      <c r="AZ995">
        <v>0</v>
      </c>
      <c r="BA995">
        <v>0</v>
      </c>
      <c r="BB995">
        <f>1-AZ995/BA995</f>
        <v>0</v>
      </c>
      <c r="BC995">
        <v>0</v>
      </c>
      <c r="BD995" t="s">
        <v>417</v>
      </c>
      <c r="BE995" t="s">
        <v>417</v>
      </c>
      <c r="BF995">
        <v>0</v>
      </c>
      <c r="BG995">
        <v>0</v>
      </c>
      <c r="BH995">
        <f>1-BF995/BG995</f>
        <v>0</v>
      </c>
      <c r="BI995">
        <v>0.5</v>
      </c>
      <c r="BJ995">
        <f>CS995</f>
        <v>0</v>
      </c>
      <c r="BK995">
        <f>L995</f>
        <v>0</v>
      </c>
      <c r="BL995">
        <f>BH995*BI995*BJ995</f>
        <v>0</v>
      </c>
      <c r="BM995">
        <f>(BK995-BC995)/BJ995</f>
        <v>0</v>
      </c>
      <c r="BN995">
        <f>(BA995-BG995)/BG995</f>
        <v>0</v>
      </c>
      <c r="BO995">
        <f>AZ995/(BB995+AZ995/BG995)</f>
        <v>0</v>
      </c>
      <c r="BP995" t="s">
        <v>417</v>
      </c>
      <c r="BQ995">
        <v>0</v>
      </c>
      <c r="BR995">
        <f>IF(BQ995&lt;&gt;0, BQ995, BO995)</f>
        <v>0</v>
      </c>
      <c r="BS995">
        <f>1-BR995/BG995</f>
        <v>0</v>
      </c>
      <c r="BT995">
        <f>(BG995-BF995)/(BG995-BR995)</f>
        <v>0</v>
      </c>
      <c r="BU995">
        <f>(BA995-BG995)/(BA995-BR995)</f>
        <v>0</v>
      </c>
      <c r="BV995">
        <f>(BG995-BF995)/(BG995-AZ995)</f>
        <v>0</v>
      </c>
      <c r="BW995">
        <f>(BA995-BG995)/(BA995-AZ995)</f>
        <v>0</v>
      </c>
      <c r="BX995">
        <f>(BT995*BR995/BF995)</f>
        <v>0</v>
      </c>
      <c r="BY995">
        <f>(1-BX995)</f>
        <v>0</v>
      </c>
      <c r="BZ995">
        <v>1394</v>
      </c>
      <c r="CA995">
        <v>300</v>
      </c>
      <c r="CB995">
        <v>300</v>
      </c>
      <c r="CC995">
        <v>300</v>
      </c>
      <c r="CD995">
        <v>10389.3</v>
      </c>
      <c r="CE995">
        <v>1221.96</v>
      </c>
      <c r="CF995">
        <v>-0.00688733</v>
      </c>
      <c r="CG995">
        <v>0.34</v>
      </c>
      <c r="CH995" t="s">
        <v>417</v>
      </c>
      <c r="CI995" t="s">
        <v>417</v>
      </c>
      <c r="CJ995" t="s">
        <v>417</v>
      </c>
      <c r="CK995" t="s">
        <v>417</v>
      </c>
      <c r="CL995" t="s">
        <v>417</v>
      </c>
      <c r="CM995" t="s">
        <v>417</v>
      </c>
      <c r="CN995" t="s">
        <v>417</v>
      </c>
      <c r="CO995" t="s">
        <v>417</v>
      </c>
      <c r="CP995" t="s">
        <v>417</v>
      </c>
      <c r="CQ995" t="s">
        <v>417</v>
      </c>
      <c r="CR995">
        <f>$B$11*DQ995+$C$11*DR995+$F$11*EC995*(1-EF995)</f>
        <v>0</v>
      </c>
      <c r="CS995">
        <f>CR995*CT995</f>
        <v>0</v>
      </c>
      <c r="CT995">
        <f>($B$11*$D$9+$C$11*$D$9+$F$11*((EP995+EH995)/MAX(EP995+EH995+EQ995, 0.1)*$I$9+EQ995/MAX(EP995+EH995+EQ995, 0.1)*$J$9))/($B$11+$C$11+$F$11)</f>
        <v>0</v>
      </c>
      <c r="CU995">
        <f>($B$11*$K$9+$C$11*$K$9+$F$11*((EP995+EH995)/MAX(EP995+EH995+EQ995, 0.1)*$P$9+EQ995/MAX(EP995+EH995+EQ995, 0.1)*$Q$9))/($B$11+$C$11+$F$11)</f>
        <v>0</v>
      </c>
      <c r="CV995">
        <v>6</v>
      </c>
      <c r="CW995">
        <v>0.5</v>
      </c>
      <c r="CX995" t="s">
        <v>418</v>
      </c>
      <c r="CY995">
        <v>2</v>
      </c>
      <c r="CZ995" t="b">
        <v>1</v>
      </c>
      <c r="DA995">
        <v>1658955637.714286</v>
      </c>
      <c r="DB995">
        <v>189.5205357142857</v>
      </c>
      <c r="DC995">
        <v>166.1118928571429</v>
      </c>
      <c r="DD995">
        <v>23.84529642857143</v>
      </c>
      <c r="DE995">
        <v>23.13500714285714</v>
      </c>
      <c r="DF995">
        <v>191.1138571428571</v>
      </c>
      <c r="DG995">
        <v>23.93018571428572</v>
      </c>
      <c r="DH995">
        <v>500.0414285714286</v>
      </c>
      <c r="DI995">
        <v>90.31596071428569</v>
      </c>
      <c r="DJ995">
        <v>0.09997924642857141</v>
      </c>
      <c r="DK995">
        <v>27.34931428571429</v>
      </c>
      <c r="DL995">
        <v>27.42406071428572</v>
      </c>
      <c r="DM995">
        <v>999.9000000000002</v>
      </c>
      <c r="DN995">
        <v>0</v>
      </c>
      <c r="DO995">
        <v>0</v>
      </c>
      <c r="DP995">
        <v>10000.00571428571</v>
      </c>
      <c r="DQ995">
        <v>0</v>
      </c>
      <c r="DR995">
        <v>9.330450000000003</v>
      </c>
      <c r="DS995">
        <v>23.40875714285714</v>
      </c>
      <c r="DT995">
        <v>194.1502857142857</v>
      </c>
      <c r="DU995">
        <v>170.0458214285714</v>
      </c>
      <c r="DV995">
        <v>0.7102952142857143</v>
      </c>
      <c r="DW995">
        <v>166.1118928571429</v>
      </c>
      <c r="DX995">
        <v>23.13500714285714</v>
      </c>
      <c r="DY995">
        <v>2.153611785714285</v>
      </c>
      <c r="DZ995">
        <v>2.089460357142857</v>
      </c>
      <c r="EA995">
        <v>18.62135714285714</v>
      </c>
      <c r="EB995">
        <v>18.13906785714286</v>
      </c>
      <c r="EC995">
        <v>1999.991071428571</v>
      </c>
      <c r="ED995">
        <v>0.9800039642857142</v>
      </c>
      <c r="EE995">
        <v>0.01999570357142857</v>
      </c>
      <c r="EF995">
        <v>0</v>
      </c>
      <c r="EG995">
        <v>316.5566428571428</v>
      </c>
      <c r="EH995">
        <v>5.00097</v>
      </c>
      <c r="EI995">
        <v>6314.513571428572</v>
      </c>
      <c r="EJ995">
        <v>16707.53571428571</v>
      </c>
      <c r="EK995">
        <v>38.937</v>
      </c>
      <c r="EL995">
        <v>39.68699999999999</v>
      </c>
      <c r="EM995">
        <v>38.964</v>
      </c>
      <c r="EN995">
        <v>39.25</v>
      </c>
      <c r="EO995">
        <v>39.56199999999999</v>
      </c>
      <c r="EP995">
        <v>1955.1</v>
      </c>
      <c r="EQ995">
        <v>39.89107142857144</v>
      </c>
      <c r="ER995">
        <v>0</v>
      </c>
      <c r="ES995">
        <v>6439.799999952316</v>
      </c>
      <c r="ET995">
        <v>0</v>
      </c>
      <c r="EU995">
        <v>316.5357692307692</v>
      </c>
      <c r="EV995">
        <v>-4.286358972595712</v>
      </c>
      <c r="EW995">
        <v>-96.86666656186577</v>
      </c>
      <c r="EX995">
        <v>6313.635769230768</v>
      </c>
      <c r="EY995">
        <v>15</v>
      </c>
      <c r="EZ995">
        <v>1658949246.1</v>
      </c>
      <c r="FA995" t="s">
        <v>1397</v>
      </c>
      <c r="FB995">
        <v>1658949228.6</v>
      </c>
      <c r="FC995">
        <v>1658949246.1</v>
      </c>
      <c r="FD995">
        <v>1</v>
      </c>
      <c r="FE995">
        <v>1.075</v>
      </c>
      <c r="FF995">
        <v>0.018</v>
      </c>
      <c r="FG995">
        <v>-2.327</v>
      </c>
      <c r="FH995">
        <v>-0.178</v>
      </c>
      <c r="FI995">
        <v>420</v>
      </c>
      <c r="FJ995">
        <v>13</v>
      </c>
      <c r="FK995">
        <v>0.09</v>
      </c>
      <c r="FL995">
        <v>0.02</v>
      </c>
      <c r="FM995">
        <v>23.35126</v>
      </c>
      <c r="FN995">
        <v>1.125298311444597</v>
      </c>
      <c r="FO995">
        <v>0.1614123071515924</v>
      </c>
      <c r="FP995">
        <v>0</v>
      </c>
      <c r="FQ995">
        <v>316.8073529411764</v>
      </c>
      <c r="FR995">
        <v>-5.336898390000117</v>
      </c>
      <c r="FS995">
        <v>0.561881235219105</v>
      </c>
      <c r="FT995">
        <v>0</v>
      </c>
      <c r="FU995">
        <v>0.7115574499999999</v>
      </c>
      <c r="FV995">
        <v>-0.07259193996247765</v>
      </c>
      <c r="FW995">
        <v>0.01043218075703733</v>
      </c>
      <c r="FX995">
        <v>1</v>
      </c>
      <c r="FY995">
        <v>1</v>
      </c>
      <c r="FZ995">
        <v>3</v>
      </c>
      <c r="GA995" t="s">
        <v>426</v>
      </c>
      <c r="GB995">
        <v>2.98362</v>
      </c>
      <c r="GC995">
        <v>2.71574</v>
      </c>
      <c r="GD995">
        <v>0.0431021</v>
      </c>
      <c r="GE995">
        <v>0.0365898</v>
      </c>
      <c r="GF995">
        <v>0.106971</v>
      </c>
      <c r="GG995">
        <v>0.102799</v>
      </c>
      <c r="GH995">
        <v>30352</v>
      </c>
      <c r="GI995">
        <v>30674</v>
      </c>
      <c r="GJ995">
        <v>29478.1</v>
      </c>
      <c r="GK995">
        <v>29444.1</v>
      </c>
      <c r="GL995">
        <v>34865.2</v>
      </c>
      <c r="GM995">
        <v>35110.9</v>
      </c>
      <c r="GN995">
        <v>41520.3</v>
      </c>
      <c r="GO995">
        <v>41961.3</v>
      </c>
      <c r="GP995">
        <v>1.90495</v>
      </c>
      <c r="GQ995">
        <v>1.92162</v>
      </c>
      <c r="GR995">
        <v>0.104774</v>
      </c>
      <c r="GS995">
        <v>0</v>
      </c>
      <c r="GT995">
        <v>25.7088</v>
      </c>
      <c r="GU995">
        <v>999.9</v>
      </c>
      <c r="GV995">
        <v>53.3</v>
      </c>
      <c r="GW995">
        <v>31.4</v>
      </c>
      <c r="GX995">
        <v>27.2373</v>
      </c>
      <c r="GY995">
        <v>63.0238</v>
      </c>
      <c r="GZ995">
        <v>32.8806</v>
      </c>
      <c r="HA995">
        <v>1</v>
      </c>
      <c r="HB995">
        <v>-0.092749</v>
      </c>
      <c r="HC995">
        <v>0.275463</v>
      </c>
      <c r="HD995">
        <v>20.333</v>
      </c>
      <c r="HE995">
        <v>5.21744</v>
      </c>
      <c r="HF995">
        <v>12.0099</v>
      </c>
      <c r="HG995">
        <v>4.98925</v>
      </c>
      <c r="HH995">
        <v>3.28855</v>
      </c>
      <c r="HI995">
        <v>9999</v>
      </c>
      <c r="HJ995">
        <v>9999</v>
      </c>
      <c r="HK995">
        <v>9999</v>
      </c>
      <c r="HL995">
        <v>158.6</v>
      </c>
      <c r="HM995">
        <v>1.86737</v>
      </c>
      <c r="HN995">
        <v>1.86645</v>
      </c>
      <c r="HO995">
        <v>1.86585</v>
      </c>
      <c r="HP995">
        <v>1.86584</v>
      </c>
      <c r="HQ995">
        <v>1.86768</v>
      </c>
      <c r="HR995">
        <v>1.87012</v>
      </c>
      <c r="HS995">
        <v>1.86874</v>
      </c>
      <c r="HT995">
        <v>1.87022</v>
      </c>
      <c r="HU995">
        <v>0</v>
      </c>
      <c r="HV995">
        <v>0</v>
      </c>
      <c r="HW995">
        <v>0</v>
      </c>
      <c r="HX995">
        <v>0</v>
      </c>
      <c r="HY995" t="s">
        <v>421</v>
      </c>
      <c r="HZ995" t="s">
        <v>422</v>
      </c>
      <c r="IA995" t="s">
        <v>423</v>
      </c>
      <c r="IB995" t="s">
        <v>423</v>
      </c>
      <c r="IC995" t="s">
        <v>423</v>
      </c>
      <c r="ID995" t="s">
        <v>423</v>
      </c>
      <c r="IE995">
        <v>0</v>
      </c>
      <c r="IF995">
        <v>100</v>
      </c>
      <c r="IG995">
        <v>100</v>
      </c>
      <c r="IH995">
        <v>-1.508</v>
      </c>
      <c r="II995">
        <v>-0.0849</v>
      </c>
      <c r="IJ995">
        <v>-0.9279119013753974</v>
      </c>
      <c r="IK995">
        <v>-0.003643892653284941</v>
      </c>
      <c r="IL995">
        <v>8.948238347276123E-07</v>
      </c>
      <c r="IM995">
        <v>-2.445980282225029E-10</v>
      </c>
      <c r="IN995">
        <v>-0.1764634167570225</v>
      </c>
      <c r="IO995">
        <v>-0.01042730378795286</v>
      </c>
      <c r="IP995">
        <v>0.00100284695746963</v>
      </c>
      <c r="IQ995">
        <v>-1.701466411570297E-05</v>
      </c>
      <c r="IR995">
        <v>2</v>
      </c>
      <c r="IS995">
        <v>2310</v>
      </c>
      <c r="IT995">
        <v>1</v>
      </c>
      <c r="IU995">
        <v>25</v>
      </c>
      <c r="IV995">
        <v>106.9</v>
      </c>
      <c r="IW995">
        <v>106.7</v>
      </c>
      <c r="IX995">
        <v>0.43335</v>
      </c>
      <c r="IY995">
        <v>2.25952</v>
      </c>
      <c r="IZ995">
        <v>1.39648</v>
      </c>
      <c r="JA995">
        <v>2.35474</v>
      </c>
      <c r="JB995">
        <v>1.49536</v>
      </c>
      <c r="JC995">
        <v>2.39502</v>
      </c>
      <c r="JD995">
        <v>36.1754</v>
      </c>
      <c r="JE995">
        <v>24.1663</v>
      </c>
      <c r="JF995">
        <v>18</v>
      </c>
      <c r="JG995">
        <v>483.202</v>
      </c>
      <c r="JH995">
        <v>449.273</v>
      </c>
      <c r="JI995">
        <v>25</v>
      </c>
      <c r="JJ995">
        <v>26.2446</v>
      </c>
      <c r="JK995">
        <v>29.9999</v>
      </c>
      <c r="JL995">
        <v>26.2145</v>
      </c>
      <c r="JM995">
        <v>26.1511</v>
      </c>
      <c r="JN995">
        <v>8.667160000000001</v>
      </c>
      <c r="JO995">
        <v>20.683</v>
      </c>
      <c r="JP995">
        <v>87.01000000000001</v>
      </c>
      <c r="JQ995">
        <v>25</v>
      </c>
      <c r="JR995">
        <v>119.362</v>
      </c>
      <c r="JS995">
        <v>23.1467</v>
      </c>
      <c r="JT995">
        <v>100.803</v>
      </c>
      <c r="JU995">
        <v>100.774</v>
      </c>
    </row>
    <row r="996" spans="1:281">
      <c r="A996">
        <v>980</v>
      </c>
      <c r="B996">
        <v>1658955650.5</v>
      </c>
      <c r="C996">
        <v>14012.5</v>
      </c>
      <c r="D996" t="s">
        <v>2399</v>
      </c>
      <c r="E996" t="s">
        <v>2400</v>
      </c>
      <c r="F996">
        <v>5</v>
      </c>
      <c r="G996" t="s">
        <v>2362</v>
      </c>
      <c r="H996" t="s">
        <v>416</v>
      </c>
      <c r="I996">
        <v>1658955643</v>
      </c>
      <c r="J996">
        <f>(K996)/1000</f>
        <v>0</v>
      </c>
      <c r="K996">
        <f>IF(CZ996, AN996, AH996)</f>
        <v>0</v>
      </c>
      <c r="L996">
        <f>IF(CZ996, AI996, AG996)</f>
        <v>0</v>
      </c>
      <c r="M996">
        <f>DB996 - IF(AU996&gt;1, L996*CV996*100.0/(AW996*DP996), 0)</f>
        <v>0</v>
      </c>
      <c r="N996">
        <f>((T996-J996/2)*M996-L996)/(T996+J996/2)</f>
        <v>0</v>
      </c>
      <c r="O996">
        <f>N996*(DI996+DJ996)/1000.0</f>
        <v>0</v>
      </c>
      <c r="P996">
        <f>(DB996 - IF(AU996&gt;1, L996*CV996*100.0/(AW996*DP996), 0))*(DI996+DJ996)/1000.0</f>
        <v>0</v>
      </c>
      <c r="Q996">
        <f>2.0/((1/S996-1/R996)+SIGN(S996)*SQRT((1/S996-1/R996)*(1/S996-1/R996) + 4*CW996/((CW996+1)*(CW996+1))*(2*1/S996*1/R996-1/R996*1/R996)))</f>
        <v>0</v>
      </c>
      <c r="R996">
        <f>IF(LEFT(CX996,1)&lt;&gt;"0",IF(LEFT(CX996,1)="1",3.0,CY996),$D$5+$E$5*(DP996*DI996/($K$5*1000))+$F$5*(DP996*DI996/($K$5*1000))*MAX(MIN(CV996,$J$5),$I$5)*MAX(MIN(CV996,$J$5),$I$5)+$G$5*MAX(MIN(CV996,$J$5),$I$5)*(DP996*DI996/($K$5*1000))+$H$5*(DP996*DI996/($K$5*1000))*(DP996*DI996/($K$5*1000)))</f>
        <v>0</v>
      </c>
      <c r="S996">
        <f>J996*(1000-(1000*0.61365*exp(17.502*W996/(240.97+W996))/(DI996+DJ996)+DD996)/2)/(1000*0.61365*exp(17.502*W996/(240.97+W996))/(DI996+DJ996)-DD996)</f>
        <v>0</v>
      </c>
      <c r="T996">
        <f>1/((CW996+1)/(Q996/1.6)+1/(R996/1.37)) + CW996/((CW996+1)/(Q996/1.6) + CW996/(R996/1.37))</f>
        <v>0</v>
      </c>
      <c r="U996">
        <f>(CR996*CU996)</f>
        <v>0</v>
      </c>
      <c r="V996">
        <f>(DK996+(U996+2*0.95*5.67E-8*(((DK996+$B$7)+273)^4-(DK996+273)^4)-44100*J996)/(1.84*29.3*R996+8*0.95*5.67E-8*(DK996+273)^3))</f>
        <v>0</v>
      </c>
      <c r="W996">
        <f>($C$7*DL996+$D$7*DM996+$E$7*V996)</f>
        <v>0</v>
      </c>
      <c r="X996">
        <f>0.61365*exp(17.502*W996/(240.97+W996))</f>
        <v>0</v>
      </c>
      <c r="Y996">
        <f>(Z996/AA996*100)</f>
        <v>0</v>
      </c>
      <c r="Z996">
        <f>DD996*(DI996+DJ996)/1000</f>
        <v>0</v>
      </c>
      <c r="AA996">
        <f>0.61365*exp(17.502*DK996/(240.97+DK996))</f>
        <v>0</v>
      </c>
      <c r="AB996">
        <f>(X996-DD996*(DI996+DJ996)/1000)</f>
        <v>0</v>
      </c>
      <c r="AC996">
        <f>(-J996*44100)</f>
        <v>0</v>
      </c>
      <c r="AD996">
        <f>2*29.3*R996*0.92*(DK996-W996)</f>
        <v>0</v>
      </c>
      <c r="AE996">
        <f>2*0.95*5.67E-8*(((DK996+$B$7)+273)^4-(W996+273)^4)</f>
        <v>0</v>
      </c>
      <c r="AF996">
        <f>U996+AE996+AC996+AD996</f>
        <v>0</v>
      </c>
      <c r="AG996">
        <f>DH996*AU996*(DC996-DB996*(1000-AU996*DE996)/(1000-AU996*DD996))/(100*CV996)</f>
        <v>0</v>
      </c>
      <c r="AH996">
        <f>1000*DH996*AU996*(DD996-DE996)/(100*CV996*(1000-AU996*DD996))</f>
        <v>0</v>
      </c>
      <c r="AI996">
        <f>(AJ996 - AK996 - DI996*1E3/(8.314*(DK996+273.15)) * AM996/DH996 * AL996) * DH996/(100*CV996) * (1000 - DE996)/1000</f>
        <v>0</v>
      </c>
      <c r="AJ996">
        <v>136.3251770694177</v>
      </c>
      <c r="AK996">
        <v>153.0547454545454</v>
      </c>
      <c r="AL996">
        <v>-3.347942350423941</v>
      </c>
      <c r="AM996">
        <v>65.30461223634106</v>
      </c>
      <c r="AN996">
        <f>(AP996 - AO996 + DI996*1E3/(8.314*(DK996+273.15)) * AR996/DH996 * AQ996) * DH996/(100*CV996) * 1000/(1000 - AP996)</f>
        <v>0</v>
      </c>
      <c r="AO996">
        <v>23.15868966409238</v>
      </c>
      <c r="AP996">
        <v>23.85751818181818</v>
      </c>
      <c r="AQ996">
        <v>8.077791455094077E-06</v>
      </c>
      <c r="AR996">
        <v>84.88148808453307</v>
      </c>
      <c r="AS996">
        <v>22</v>
      </c>
      <c r="AT996">
        <v>4</v>
      </c>
      <c r="AU996">
        <f>IF(AS996*$H$13&gt;=AW996,1.0,(AW996/(AW996-AS996*$H$13)))</f>
        <v>0</v>
      </c>
      <c r="AV996">
        <f>(AU996-1)*100</f>
        <v>0</v>
      </c>
      <c r="AW996">
        <f>MAX(0,($B$13+$C$13*DP996)/(1+$D$13*DP996)*DI996/(DK996+273)*$E$13)</f>
        <v>0</v>
      </c>
      <c r="AX996" t="s">
        <v>417</v>
      </c>
      <c r="AY996" t="s">
        <v>417</v>
      </c>
      <c r="AZ996">
        <v>0</v>
      </c>
      <c r="BA996">
        <v>0</v>
      </c>
      <c r="BB996">
        <f>1-AZ996/BA996</f>
        <v>0</v>
      </c>
      <c r="BC996">
        <v>0</v>
      </c>
      <c r="BD996" t="s">
        <v>417</v>
      </c>
      <c r="BE996" t="s">
        <v>417</v>
      </c>
      <c r="BF996">
        <v>0</v>
      </c>
      <c r="BG996">
        <v>0</v>
      </c>
      <c r="BH996">
        <f>1-BF996/BG996</f>
        <v>0</v>
      </c>
      <c r="BI996">
        <v>0.5</v>
      </c>
      <c r="BJ996">
        <f>CS996</f>
        <v>0</v>
      </c>
      <c r="BK996">
        <f>L996</f>
        <v>0</v>
      </c>
      <c r="BL996">
        <f>BH996*BI996*BJ996</f>
        <v>0</v>
      </c>
      <c r="BM996">
        <f>(BK996-BC996)/BJ996</f>
        <v>0</v>
      </c>
      <c r="BN996">
        <f>(BA996-BG996)/BG996</f>
        <v>0</v>
      </c>
      <c r="BO996">
        <f>AZ996/(BB996+AZ996/BG996)</f>
        <v>0</v>
      </c>
      <c r="BP996" t="s">
        <v>417</v>
      </c>
      <c r="BQ996">
        <v>0</v>
      </c>
      <c r="BR996">
        <f>IF(BQ996&lt;&gt;0, BQ996, BO996)</f>
        <v>0</v>
      </c>
      <c r="BS996">
        <f>1-BR996/BG996</f>
        <v>0</v>
      </c>
      <c r="BT996">
        <f>(BG996-BF996)/(BG996-BR996)</f>
        <v>0</v>
      </c>
      <c r="BU996">
        <f>(BA996-BG996)/(BA996-BR996)</f>
        <v>0</v>
      </c>
      <c r="BV996">
        <f>(BG996-BF996)/(BG996-AZ996)</f>
        <v>0</v>
      </c>
      <c r="BW996">
        <f>(BA996-BG996)/(BA996-AZ996)</f>
        <v>0</v>
      </c>
      <c r="BX996">
        <f>(BT996*BR996/BF996)</f>
        <v>0</v>
      </c>
      <c r="BY996">
        <f>(1-BX996)</f>
        <v>0</v>
      </c>
      <c r="BZ996">
        <v>1394</v>
      </c>
      <c r="CA996">
        <v>300</v>
      </c>
      <c r="CB996">
        <v>300</v>
      </c>
      <c r="CC996">
        <v>300</v>
      </c>
      <c r="CD996">
        <v>10389.3</v>
      </c>
      <c r="CE996">
        <v>1221.96</v>
      </c>
      <c r="CF996">
        <v>-0.00688733</v>
      </c>
      <c r="CG996">
        <v>0.34</v>
      </c>
      <c r="CH996" t="s">
        <v>417</v>
      </c>
      <c r="CI996" t="s">
        <v>417</v>
      </c>
      <c r="CJ996" t="s">
        <v>417</v>
      </c>
      <c r="CK996" t="s">
        <v>417</v>
      </c>
      <c r="CL996" t="s">
        <v>417</v>
      </c>
      <c r="CM996" t="s">
        <v>417</v>
      </c>
      <c r="CN996" t="s">
        <v>417</v>
      </c>
      <c r="CO996" t="s">
        <v>417</v>
      </c>
      <c r="CP996" t="s">
        <v>417</v>
      </c>
      <c r="CQ996" t="s">
        <v>417</v>
      </c>
      <c r="CR996">
        <f>$B$11*DQ996+$C$11*DR996+$F$11*EC996*(1-EF996)</f>
        <v>0</v>
      </c>
      <c r="CS996">
        <f>CR996*CT996</f>
        <v>0</v>
      </c>
      <c r="CT996">
        <f>($B$11*$D$9+$C$11*$D$9+$F$11*((EP996+EH996)/MAX(EP996+EH996+EQ996, 0.1)*$I$9+EQ996/MAX(EP996+EH996+EQ996, 0.1)*$J$9))/($B$11+$C$11+$F$11)</f>
        <v>0</v>
      </c>
      <c r="CU996">
        <f>($B$11*$K$9+$C$11*$K$9+$F$11*((EP996+EH996)/MAX(EP996+EH996+EQ996, 0.1)*$P$9+EQ996/MAX(EP996+EH996+EQ996, 0.1)*$Q$9))/($B$11+$C$11+$F$11)</f>
        <v>0</v>
      </c>
      <c r="CV996">
        <v>6</v>
      </c>
      <c r="CW996">
        <v>0.5</v>
      </c>
      <c r="CX996" t="s">
        <v>418</v>
      </c>
      <c r="CY996">
        <v>2</v>
      </c>
      <c r="CZ996" t="b">
        <v>1</v>
      </c>
      <c r="DA996">
        <v>1658955643</v>
      </c>
      <c r="DB996">
        <v>172.2334074074074</v>
      </c>
      <c r="DC996">
        <v>148.7321851851852</v>
      </c>
      <c r="DD996">
        <v>23.84827037037037</v>
      </c>
      <c r="DE996">
        <v>23.1459037037037</v>
      </c>
      <c r="DF996">
        <v>173.7687037037037</v>
      </c>
      <c r="DG996">
        <v>23.93312962962963</v>
      </c>
      <c r="DH996">
        <v>500.0428148148148</v>
      </c>
      <c r="DI996">
        <v>90.31584814814815</v>
      </c>
      <c r="DJ996">
        <v>0.09998209259259259</v>
      </c>
      <c r="DK996">
        <v>27.34953333333333</v>
      </c>
      <c r="DL996">
        <v>27.42651481481482</v>
      </c>
      <c r="DM996">
        <v>999.9000000000001</v>
      </c>
      <c r="DN996">
        <v>0</v>
      </c>
      <c r="DO996">
        <v>0</v>
      </c>
      <c r="DP996">
        <v>10002.42962962963</v>
      </c>
      <c r="DQ996">
        <v>0</v>
      </c>
      <c r="DR996">
        <v>9.330450000000003</v>
      </c>
      <c r="DS996">
        <v>23.50124814814815</v>
      </c>
      <c r="DT996">
        <v>176.4413333333333</v>
      </c>
      <c r="DU996">
        <v>152.2562592592593</v>
      </c>
      <c r="DV996">
        <v>0.7023704074074075</v>
      </c>
      <c r="DW996">
        <v>148.7321851851852</v>
      </c>
      <c r="DX996">
        <v>23.1459037037037</v>
      </c>
      <c r="DY996">
        <v>2.153877777777778</v>
      </c>
      <c r="DZ996">
        <v>2.090442592592592</v>
      </c>
      <c r="EA996">
        <v>18.62332962962963</v>
      </c>
      <c r="EB996">
        <v>18.14654814814815</v>
      </c>
      <c r="EC996">
        <v>2000.024074074074</v>
      </c>
      <c r="ED996">
        <v>0.9800042222222223</v>
      </c>
      <c r="EE996">
        <v>0.01999543703703703</v>
      </c>
      <c r="EF996">
        <v>0</v>
      </c>
      <c r="EG996">
        <v>316.1724444444445</v>
      </c>
      <c r="EH996">
        <v>5.00097</v>
      </c>
      <c r="EI996">
        <v>6306.397037037037</v>
      </c>
      <c r="EJ996">
        <v>16707.81111111111</v>
      </c>
      <c r="EK996">
        <v>38.937</v>
      </c>
      <c r="EL996">
        <v>39.68699999999999</v>
      </c>
      <c r="EM996">
        <v>38.965</v>
      </c>
      <c r="EN996">
        <v>39.25</v>
      </c>
      <c r="EO996">
        <v>39.56199999999999</v>
      </c>
      <c r="EP996">
        <v>1955.132592592592</v>
      </c>
      <c r="EQ996">
        <v>39.89148148148148</v>
      </c>
      <c r="ER996">
        <v>0</v>
      </c>
      <c r="ES996">
        <v>6444.599999904633</v>
      </c>
      <c r="ET996">
        <v>0</v>
      </c>
      <c r="EU996">
        <v>316.1676923076923</v>
      </c>
      <c r="EV996">
        <v>-4.561572644909849</v>
      </c>
      <c r="EW996">
        <v>-88.32957274974844</v>
      </c>
      <c r="EX996">
        <v>6306.331538461538</v>
      </c>
      <c r="EY996">
        <v>15</v>
      </c>
      <c r="EZ996">
        <v>1658949246.1</v>
      </c>
      <c r="FA996" t="s">
        <v>1397</v>
      </c>
      <c r="FB996">
        <v>1658949228.6</v>
      </c>
      <c r="FC996">
        <v>1658949246.1</v>
      </c>
      <c r="FD996">
        <v>1</v>
      </c>
      <c r="FE996">
        <v>1.075</v>
      </c>
      <c r="FF996">
        <v>0.018</v>
      </c>
      <c r="FG996">
        <v>-2.327</v>
      </c>
      <c r="FH996">
        <v>-0.178</v>
      </c>
      <c r="FI996">
        <v>420</v>
      </c>
      <c r="FJ996">
        <v>13</v>
      </c>
      <c r="FK996">
        <v>0.09</v>
      </c>
      <c r="FL996">
        <v>0.02</v>
      </c>
      <c r="FM996">
        <v>23.455585</v>
      </c>
      <c r="FN996">
        <v>1.272585365853643</v>
      </c>
      <c r="FO996">
        <v>0.1894642334980405</v>
      </c>
      <c r="FP996">
        <v>0</v>
      </c>
      <c r="FQ996">
        <v>316.5021764705883</v>
      </c>
      <c r="FR996">
        <v>-4.312727272785892</v>
      </c>
      <c r="FS996">
        <v>0.4614092524753848</v>
      </c>
      <c r="FT996">
        <v>0</v>
      </c>
      <c r="FU996">
        <v>0.707544375</v>
      </c>
      <c r="FV996">
        <v>-0.1082971519699842</v>
      </c>
      <c r="FW996">
        <v>0.01223553240093683</v>
      </c>
      <c r="FX996">
        <v>0</v>
      </c>
      <c r="FY996">
        <v>0</v>
      </c>
      <c r="FZ996">
        <v>3</v>
      </c>
      <c r="GA996" t="s">
        <v>439</v>
      </c>
      <c r="GB996">
        <v>2.98345</v>
      </c>
      <c r="GC996">
        <v>2.71557</v>
      </c>
      <c r="GD996">
        <v>0.0391358</v>
      </c>
      <c r="GE996">
        <v>0.0326564</v>
      </c>
      <c r="GF996">
        <v>0.106993</v>
      </c>
      <c r="GG996">
        <v>0.102796</v>
      </c>
      <c r="GH996">
        <v>30478.4</v>
      </c>
      <c r="GI996">
        <v>30799.4</v>
      </c>
      <c r="GJ996">
        <v>29478.6</v>
      </c>
      <c r="GK996">
        <v>29444.3</v>
      </c>
      <c r="GL996">
        <v>34864.7</v>
      </c>
      <c r="GM996">
        <v>35111.3</v>
      </c>
      <c r="GN996">
        <v>41520.8</v>
      </c>
      <c r="GO996">
        <v>41961.7</v>
      </c>
      <c r="GP996">
        <v>1.90457</v>
      </c>
      <c r="GQ996">
        <v>1.92165</v>
      </c>
      <c r="GR996">
        <v>0.104439</v>
      </c>
      <c r="GS996">
        <v>0</v>
      </c>
      <c r="GT996">
        <v>25.7126</v>
      </c>
      <c r="GU996">
        <v>999.9</v>
      </c>
      <c r="GV996">
        <v>53.3</v>
      </c>
      <c r="GW996">
        <v>31.4</v>
      </c>
      <c r="GX996">
        <v>27.2359</v>
      </c>
      <c r="GY996">
        <v>62.9138</v>
      </c>
      <c r="GZ996">
        <v>33.3494</v>
      </c>
      <c r="HA996">
        <v>1</v>
      </c>
      <c r="HB996">
        <v>-0.09324440000000001</v>
      </c>
      <c r="HC996">
        <v>0.274107</v>
      </c>
      <c r="HD996">
        <v>20.3332</v>
      </c>
      <c r="HE996">
        <v>5.21684</v>
      </c>
      <c r="HF996">
        <v>12.0099</v>
      </c>
      <c r="HG996">
        <v>4.9892</v>
      </c>
      <c r="HH996">
        <v>3.2885</v>
      </c>
      <c r="HI996">
        <v>9999</v>
      </c>
      <c r="HJ996">
        <v>9999</v>
      </c>
      <c r="HK996">
        <v>9999</v>
      </c>
      <c r="HL996">
        <v>158.6</v>
      </c>
      <c r="HM996">
        <v>1.86739</v>
      </c>
      <c r="HN996">
        <v>1.86646</v>
      </c>
      <c r="HO996">
        <v>1.86584</v>
      </c>
      <c r="HP996">
        <v>1.86583</v>
      </c>
      <c r="HQ996">
        <v>1.86767</v>
      </c>
      <c r="HR996">
        <v>1.87012</v>
      </c>
      <c r="HS996">
        <v>1.86874</v>
      </c>
      <c r="HT996">
        <v>1.87024</v>
      </c>
      <c r="HU996">
        <v>0</v>
      </c>
      <c r="HV996">
        <v>0</v>
      </c>
      <c r="HW996">
        <v>0</v>
      </c>
      <c r="HX996">
        <v>0</v>
      </c>
      <c r="HY996" t="s">
        <v>421</v>
      </c>
      <c r="HZ996" t="s">
        <v>422</v>
      </c>
      <c r="IA996" t="s">
        <v>423</v>
      </c>
      <c r="IB996" t="s">
        <v>423</v>
      </c>
      <c r="IC996" t="s">
        <v>423</v>
      </c>
      <c r="ID996" t="s">
        <v>423</v>
      </c>
      <c r="IE996">
        <v>0</v>
      </c>
      <c r="IF996">
        <v>100</v>
      </c>
      <c r="IG996">
        <v>100</v>
      </c>
      <c r="IH996">
        <v>-1.453</v>
      </c>
      <c r="II996">
        <v>-0.0848</v>
      </c>
      <c r="IJ996">
        <v>-0.9279119013753974</v>
      </c>
      <c r="IK996">
        <v>-0.003643892653284941</v>
      </c>
      <c r="IL996">
        <v>8.948238347276123E-07</v>
      </c>
      <c r="IM996">
        <v>-2.445980282225029E-10</v>
      </c>
      <c r="IN996">
        <v>-0.1764634167570225</v>
      </c>
      <c r="IO996">
        <v>-0.01042730378795286</v>
      </c>
      <c r="IP996">
        <v>0.00100284695746963</v>
      </c>
      <c r="IQ996">
        <v>-1.701466411570297E-05</v>
      </c>
      <c r="IR996">
        <v>2</v>
      </c>
      <c r="IS996">
        <v>2310</v>
      </c>
      <c r="IT996">
        <v>1</v>
      </c>
      <c r="IU996">
        <v>25</v>
      </c>
      <c r="IV996">
        <v>107</v>
      </c>
      <c r="IW996">
        <v>106.7</v>
      </c>
      <c r="IX996">
        <v>0.395508</v>
      </c>
      <c r="IY996">
        <v>2.27417</v>
      </c>
      <c r="IZ996">
        <v>1.39648</v>
      </c>
      <c r="JA996">
        <v>2.35596</v>
      </c>
      <c r="JB996">
        <v>1.49536</v>
      </c>
      <c r="JC996">
        <v>2.30469</v>
      </c>
      <c r="JD996">
        <v>36.1754</v>
      </c>
      <c r="JE996">
        <v>24.1663</v>
      </c>
      <c r="JF996">
        <v>18</v>
      </c>
      <c r="JG996">
        <v>482.963</v>
      </c>
      <c r="JH996">
        <v>449.288</v>
      </c>
      <c r="JI996">
        <v>24.9997</v>
      </c>
      <c r="JJ996">
        <v>26.2443</v>
      </c>
      <c r="JK996">
        <v>29.9999</v>
      </c>
      <c r="JL996">
        <v>26.2137</v>
      </c>
      <c r="JM996">
        <v>26.151</v>
      </c>
      <c r="JN996">
        <v>7.89953</v>
      </c>
      <c r="JO996">
        <v>20.683</v>
      </c>
      <c r="JP996">
        <v>87.01000000000001</v>
      </c>
      <c r="JQ996">
        <v>25</v>
      </c>
      <c r="JR996">
        <v>98.9776</v>
      </c>
      <c r="JS996">
        <v>23.1467</v>
      </c>
      <c r="JT996">
        <v>100.804</v>
      </c>
      <c r="JU996">
        <v>100.775</v>
      </c>
    </row>
    <row r="997" spans="1:281">
      <c r="A997">
        <v>981</v>
      </c>
      <c r="B997">
        <v>1658955655.5</v>
      </c>
      <c r="C997">
        <v>14017.5</v>
      </c>
      <c r="D997" t="s">
        <v>2401</v>
      </c>
      <c r="E997" t="s">
        <v>2402</v>
      </c>
      <c r="F997">
        <v>5</v>
      </c>
      <c r="G997" t="s">
        <v>2362</v>
      </c>
      <c r="H997" t="s">
        <v>416</v>
      </c>
      <c r="I997">
        <v>1658955647.714286</v>
      </c>
      <c r="J997">
        <f>(K997)/1000</f>
        <v>0</v>
      </c>
      <c r="K997">
        <f>IF(CZ997, AN997, AH997)</f>
        <v>0</v>
      </c>
      <c r="L997">
        <f>IF(CZ997, AI997, AG997)</f>
        <v>0</v>
      </c>
      <c r="M997">
        <f>DB997 - IF(AU997&gt;1, L997*CV997*100.0/(AW997*DP997), 0)</f>
        <v>0</v>
      </c>
      <c r="N997">
        <f>((T997-J997/2)*M997-L997)/(T997+J997/2)</f>
        <v>0</v>
      </c>
      <c r="O997">
        <f>N997*(DI997+DJ997)/1000.0</f>
        <v>0</v>
      </c>
      <c r="P997">
        <f>(DB997 - IF(AU997&gt;1, L997*CV997*100.0/(AW997*DP997), 0))*(DI997+DJ997)/1000.0</f>
        <v>0</v>
      </c>
      <c r="Q997">
        <f>2.0/((1/S997-1/R997)+SIGN(S997)*SQRT((1/S997-1/R997)*(1/S997-1/R997) + 4*CW997/((CW997+1)*(CW997+1))*(2*1/S997*1/R997-1/R997*1/R997)))</f>
        <v>0</v>
      </c>
      <c r="R997">
        <f>IF(LEFT(CX997,1)&lt;&gt;"0",IF(LEFT(CX997,1)="1",3.0,CY997),$D$5+$E$5*(DP997*DI997/($K$5*1000))+$F$5*(DP997*DI997/($K$5*1000))*MAX(MIN(CV997,$J$5),$I$5)*MAX(MIN(CV997,$J$5),$I$5)+$G$5*MAX(MIN(CV997,$J$5),$I$5)*(DP997*DI997/($K$5*1000))+$H$5*(DP997*DI997/($K$5*1000))*(DP997*DI997/($K$5*1000)))</f>
        <v>0</v>
      </c>
      <c r="S997">
        <f>J997*(1000-(1000*0.61365*exp(17.502*W997/(240.97+W997))/(DI997+DJ997)+DD997)/2)/(1000*0.61365*exp(17.502*W997/(240.97+W997))/(DI997+DJ997)-DD997)</f>
        <v>0</v>
      </c>
      <c r="T997">
        <f>1/((CW997+1)/(Q997/1.6)+1/(R997/1.37)) + CW997/((CW997+1)/(Q997/1.6) + CW997/(R997/1.37))</f>
        <v>0</v>
      </c>
      <c r="U997">
        <f>(CR997*CU997)</f>
        <v>0</v>
      </c>
      <c r="V997">
        <f>(DK997+(U997+2*0.95*5.67E-8*(((DK997+$B$7)+273)^4-(DK997+273)^4)-44100*J997)/(1.84*29.3*R997+8*0.95*5.67E-8*(DK997+273)^3))</f>
        <v>0</v>
      </c>
      <c r="W997">
        <f>($C$7*DL997+$D$7*DM997+$E$7*V997)</f>
        <v>0</v>
      </c>
      <c r="X997">
        <f>0.61365*exp(17.502*W997/(240.97+W997))</f>
        <v>0</v>
      </c>
      <c r="Y997">
        <f>(Z997/AA997*100)</f>
        <v>0</v>
      </c>
      <c r="Z997">
        <f>DD997*(DI997+DJ997)/1000</f>
        <v>0</v>
      </c>
      <c r="AA997">
        <f>0.61365*exp(17.502*DK997/(240.97+DK997))</f>
        <v>0</v>
      </c>
      <c r="AB997">
        <f>(X997-DD997*(DI997+DJ997)/1000)</f>
        <v>0</v>
      </c>
      <c r="AC997">
        <f>(-J997*44100)</f>
        <v>0</v>
      </c>
      <c r="AD997">
        <f>2*29.3*R997*0.92*(DK997-W997)</f>
        <v>0</v>
      </c>
      <c r="AE997">
        <f>2*0.95*5.67E-8*(((DK997+$B$7)+273)^4-(W997+273)^4)</f>
        <v>0</v>
      </c>
      <c r="AF997">
        <f>U997+AE997+AC997+AD997</f>
        <v>0</v>
      </c>
      <c r="AG997">
        <f>DH997*AU997*(DC997-DB997*(1000-AU997*DE997)/(1000-AU997*DD997))/(100*CV997)</f>
        <v>0</v>
      </c>
      <c r="AH997">
        <f>1000*DH997*AU997*(DD997-DE997)/(100*CV997*(1000-AU997*DD997))</f>
        <v>0</v>
      </c>
      <c r="AI997">
        <f>(AJ997 - AK997 - DI997*1E3/(8.314*(DK997+273.15)) * AM997/DH997 * AL997) * DH997/(100*CV997) * (1000 - DE997)/1000</f>
        <v>0</v>
      </c>
      <c r="AJ997">
        <v>119.8190218116232</v>
      </c>
      <c r="AK997">
        <v>136.589903030303</v>
      </c>
      <c r="AL997">
        <v>-3.303206624144197</v>
      </c>
      <c r="AM997">
        <v>65.30461223634106</v>
      </c>
      <c r="AN997">
        <f>(AP997 - AO997 + DI997*1E3/(8.314*(DK997+273.15)) * AR997/DH997 * AQ997) * DH997/(100*CV997) * 1000/(1000 - AP997)</f>
        <v>0</v>
      </c>
      <c r="AO997">
        <v>23.15889073881014</v>
      </c>
      <c r="AP997">
        <v>23.86028</v>
      </c>
      <c r="AQ997">
        <v>2.082957343078955E-05</v>
      </c>
      <c r="AR997">
        <v>84.88148808453307</v>
      </c>
      <c r="AS997">
        <v>22</v>
      </c>
      <c r="AT997">
        <v>4</v>
      </c>
      <c r="AU997">
        <f>IF(AS997*$H$13&gt;=AW997,1.0,(AW997/(AW997-AS997*$H$13)))</f>
        <v>0</v>
      </c>
      <c r="AV997">
        <f>(AU997-1)*100</f>
        <v>0</v>
      </c>
      <c r="AW997">
        <f>MAX(0,($B$13+$C$13*DP997)/(1+$D$13*DP997)*DI997/(DK997+273)*$E$13)</f>
        <v>0</v>
      </c>
      <c r="AX997" t="s">
        <v>417</v>
      </c>
      <c r="AY997" t="s">
        <v>417</v>
      </c>
      <c r="AZ997">
        <v>0</v>
      </c>
      <c r="BA997">
        <v>0</v>
      </c>
      <c r="BB997">
        <f>1-AZ997/BA997</f>
        <v>0</v>
      </c>
      <c r="BC997">
        <v>0</v>
      </c>
      <c r="BD997" t="s">
        <v>417</v>
      </c>
      <c r="BE997" t="s">
        <v>417</v>
      </c>
      <c r="BF997">
        <v>0</v>
      </c>
      <c r="BG997">
        <v>0</v>
      </c>
      <c r="BH997">
        <f>1-BF997/BG997</f>
        <v>0</v>
      </c>
      <c r="BI997">
        <v>0.5</v>
      </c>
      <c r="BJ997">
        <f>CS997</f>
        <v>0</v>
      </c>
      <c r="BK997">
        <f>L997</f>
        <v>0</v>
      </c>
      <c r="BL997">
        <f>BH997*BI997*BJ997</f>
        <v>0</v>
      </c>
      <c r="BM997">
        <f>(BK997-BC997)/BJ997</f>
        <v>0</v>
      </c>
      <c r="BN997">
        <f>(BA997-BG997)/BG997</f>
        <v>0</v>
      </c>
      <c r="BO997">
        <f>AZ997/(BB997+AZ997/BG997)</f>
        <v>0</v>
      </c>
      <c r="BP997" t="s">
        <v>417</v>
      </c>
      <c r="BQ997">
        <v>0</v>
      </c>
      <c r="BR997">
        <f>IF(BQ997&lt;&gt;0, BQ997, BO997)</f>
        <v>0</v>
      </c>
      <c r="BS997">
        <f>1-BR997/BG997</f>
        <v>0</v>
      </c>
      <c r="BT997">
        <f>(BG997-BF997)/(BG997-BR997)</f>
        <v>0</v>
      </c>
      <c r="BU997">
        <f>(BA997-BG997)/(BA997-BR997)</f>
        <v>0</v>
      </c>
      <c r="BV997">
        <f>(BG997-BF997)/(BG997-AZ997)</f>
        <v>0</v>
      </c>
      <c r="BW997">
        <f>(BA997-BG997)/(BA997-AZ997)</f>
        <v>0</v>
      </c>
      <c r="BX997">
        <f>(BT997*BR997/BF997)</f>
        <v>0</v>
      </c>
      <c r="BY997">
        <f>(1-BX997)</f>
        <v>0</v>
      </c>
      <c r="BZ997">
        <v>1394</v>
      </c>
      <c r="CA997">
        <v>300</v>
      </c>
      <c r="CB997">
        <v>300</v>
      </c>
      <c r="CC997">
        <v>300</v>
      </c>
      <c r="CD997">
        <v>10389.3</v>
      </c>
      <c r="CE997">
        <v>1221.96</v>
      </c>
      <c r="CF997">
        <v>-0.00688733</v>
      </c>
      <c r="CG997">
        <v>0.34</v>
      </c>
      <c r="CH997" t="s">
        <v>417</v>
      </c>
      <c r="CI997" t="s">
        <v>417</v>
      </c>
      <c r="CJ997" t="s">
        <v>417</v>
      </c>
      <c r="CK997" t="s">
        <v>417</v>
      </c>
      <c r="CL997" t="s">
        <v>417</v>
      </c>
      <c r="CM997" t="s">
        <v>417</v>
      </c>
      <c r="CN997" t="s">
        <v>417</v>
      </c>
      <c r="CO997" t="s">
        <v>417</v>
      </c>
      <c r="CP997" t="s">
        <v>417</v>
      </c>
      <c r="CQ997" t="s">
        <v>417</v>
      </c>
      <c r="CR997">
        <f>$B$11*DQ997+$C$11*DR997+$F$11*EC997*(1-EF997)</f>
        <v>0</v>
      </c>
      <c r="CS997">
        <f>CR997*CT997</f>
        <v>0</v>
      </c>
      <c r="CT997">
        <f>($B$11*$D$9+$C$11*$D$9+$F$11*((EP997+EH997)/MAX(EP997+EH997+EQ997, 0.1)*$I$9+EQ997/MAX(EP997+EH997+EQ997, 0.1)*$J$9))/($B$11+$C$11+$F$11)</f>
        <v>0</v>
      </c>
      <c r="CU997">
        <f>($B$11*$K$9+$C$11*$K$9+$F$11*((EP997+EH997)/MAX(EP997+EH997+EQ997, 0.1)*$P$9+EQ997/MAX(EP997+EH997+EQ997, 0.1)*$Q$9))/($B$11+$C$11+$F$11)</f>
        <v>0</v>
      </c>
      <c r="CV997">
        <v>6</v>
      </c>
      <c r="CW997">
        <v>0.5</v>
      </c>
      <c r="CX997" t="s">
        <v>418</v>
      </c>
      <c r="CY997">
        <v>2</v>
      </c>
      <c r="CZ997" t="b">
        <v>1</v>
      </c>
      <c r="DA997">
        <v>1658955647.714286</v>
      </c>
      <c r="DB997">
        <v>156.9192142857143</v>
      </c>
      <c r="DC997">
        <v>133.3528571428571</v>
      </c>
      <c r="DD997">
        <v>23.85314642857142</v>
      </c>
      <c r="DE997">
        <v>23.15583214285714</v>
      </c>
      <c r="DF997">
        <v>158.4027142857143</v>
      </c>
      <c r="DG997">
        <v>23.93795</v>
      </c>
      <c r="DH997">
        <v>500.0356428571428</v>
      </c>
      <c r="DI997">
        <v>90.31613928571429</v>
      </c>
      <c r="DJ997">
        <v>0.09995357142857142</v>
      </c>
      <c r="DK997">
        <v>27.34986785714286</v>
      </c>
      <c r="DL997">
        <v>27.42788214285714</v>
      </c>
      <c r="DM997">
        <v>999.9000000000002</v>
      </c>
      <c r="DN997">
        <v>0</v>
      </c>
      <c r="DO997">
        <v>0</v>
      </c>
      <c r="DP997">
        <v>10006.47035714286</v>
      </c>
      <c r="DQ997">
        <v>0</v>
      </c>
      <c r="DR997">
        <v>9.330450000000003</v>
      </c>
      <c r="DS997">
        <v>23.56637142857143</v>
      </c>
      <c r="DT997">
        <v>160.7537857142857</v>
      </c>
      <c r="DU997">
        <v>136.5140357142857</v>
      </c>
      <c r="DV997">
        <v>0.6973096071428573</v>
      </c>
      <c r="DW997">
        <v>133.3528571428571</v>
      </c>
      <c r="DX997">
        <v>23.15583214285714</v>
      </c>
      <c r="DY997">
        <v>2.154323571428571</v>
      </c>
      <c r="DZ997">
        <v>2.091345357142857</v>
      </c>
      <c r="EA997">
        <v>18.62663571428572</v>
      </c>
      <c r="EB997">
        <v>18.153425</v>
      </c>
      <c r="EC997">
        <v>2000.027142857143</v>
      </c>
      <c r="ED997">
        <v>0.9800040714285714</v>
      </c>
      <c r="EE997">
        <v>0.01999559285714286</v>
      </c>
      <c r="EF997">
        <v>0</v>
      </c>
      <c r="EG997">
        <v>315.8552857142858</v>
      </c>
      <c r="EH997">
        <v>5.00097</v>
      </c>
      <c r="EI997">
        <v>6299.865714285715</v>
      </c>
      <c r="EJ997">
        <v>16707.825</v>
      </c>
      <c r="EK997">
        <v>38.937</v>
      </c>
      <c r="EL997">
        <v>39.68699999999999</v>
      </c>
      <c r="EM997">
        <v>38.95499999999999</v>
      </c>
      <c r="EN997">
        <v>39.25</v>
      </c>
      <c r="EO997">
        <v>39.56199999999999</v>
      </c>
      <c r="EP997">
        <v>1955.135357142857</v>
      </c>
      <c r="EQ997">
        <v>39.89178571428572</v>
      </c>
      <c r="ER997">
        <v>0</v>
      </c>
      <c r="ES997">
        <v>6449.399999856949</v>
      </c>
      <c r="ET997">
        <v>0</v>
      </c>
      <c r="EU997">
        <v>315.8425</v>
      </c>
      <c r="EV997">
        <v>-4.111418796985542</v>
      </c>
      <c r="EW997">
        <v>-77.60752141105606</v>
      </c>
      <c r="EX997">
        <v>6299.634615384615</v>
      </c>
      <c r="EY997">
        <v>15</v>
      </c>
      <c r="EZ997">
        <v>1658949246.1</v>
      </c>
      <c r="FA997" t="s">
        <v>1397</v>
      </c>
      <c r="FB997">
        <v>1658949228.6</v>
      </c>
      <c r="FC997">
        <v>1658949246.1</v>
      </c>
      <c r="FD997">
        <v>1</v>
      </c>
      <c r="FE997">
        <v>1.075</v>
      </c>
      <c r="FF997">
        <v>0.018</v>
      </c>
      <c r="FG997">
        <v>-2.327</v>
      </c>
      <c r="FH997">
        <v>-0.178</v>
      </c>
      <c r="FI997">
        <v>420</v>
      </c>
      <c r="FJ997">
        <v>13</v>
      </c>
      <c r="FK997">
        <v>0.09</v>
      </c>
      <c r="FL997">
        <v>0.02</v>
      </c>
      <c r="FM997">
        <v>23.52100243902439</v>
      </c>
      <c r="FN997">
        <v>0.8208125435539684</v>
      </c>
      <c r="FO997">
        <v>0.1844223486375175</v>
      </c>
      <c r="FP997">
        <v>0</v>
      </c>
      <c r="FQ997">
        <v>316.0558529411765</v>
      </c>
      <c r="FR997">
        <v>-4.178533229154227</v>
      </c>
      <c r="FS997">
        <v>0.4548498221684185</v>
      </c>
      <c r="FT997">
        <v>0</v>
      </c>
      <c r="FU997">
        <v>0.7032596097560976</v>
      </c>
      <c r="FV997">
        <v>-0.06958919163763021</v>
      </c>
      <c r="FW997">
        <v>0.01068308771908026</v>
      </c>
      <c r="FX997">
        <v>1</v>
      </c>
      <c r="FY997">
        <v>1</v>
      </c>
      <c r="FZ997">
        <v>3</v>
      </c>
      <c r="GA997" t="s">
        <v>426</v>
      </c>
      <c r="GB997">
        <v>2.98362</v>
      </c>
      <c r="GC997">
        <v>2.7157</v>
      </c>
      <c r="GD997">
        <v>0.0351399</v>
      </c>
      <c r="GE997">
        <v>0.0284752</v>
      </c>
      <c r="GF997">
        <v>0.107002</v>
      </c>
      <c r="GG997">
        <v>0.1028</v>
      </c>
      <c r="GH997">
        <v>30605.5</v>
      </c>
      <c r="GI997">
        <v>30932.3</v>
      </c>
      <c r="GJ997">
        <v>29479</v>
      </c>
      <c r="GK997">
        <v>29444.1</v>
      </c>
      <c r="GL997">
        <v>34864.7</v>
      </c>
      <c r="GM997">
        <v>35111</v>
      </c>
      <c r="GN997">
        <v>41521.3</v>
      </c>
      <c r="GO997">
        <v>41961.6</v>
      </c>
      <c r="GP997">
        <v>1.90485</v>
      </c>
      <c r="GQ997">
        <v>1.9216</v>
      </c>
      <c r="GR997">
        <v>0.105035</v>
      </c>
      <c r="GS997">
        <v>0</v>
      </c>
      <c r="GT997">
        <v>25.7159</v>
      </c>
      <c r="GU997">
        <v>999.9</v>
      </c>
      <c r="GV997">
        <v>53.3</v>
      </c>
      <c r="GW997">
        <v>31.4</v>
      </c>
      <c r="GX997">
        <v>27.2339</v>
      </c>
      <c r="GY997">
        <v>62.8338</v>
      </c>
      <c r="GZ997">
        <v>32.9768</v>
      </c>
      <c r="HA997">
        <v>1</v>
      </c>
      <c r="HB997">
        <v>-0.0932393</v>
      </c>
      <c r="HC997">
        <v>0.272691</v>
      </c>
      <c r="HD997">
        <v>20.3333</v>
      </c>
      <c r="HE997">
        <v>5.21759</v>
      </c>
      <c r="HF997">
        <v>12.0099</v>
      </c>
      <c r="HG997">
        <v>4.98925</v>
      </c>
      <c r="HH997">
        <v>3.2885</v>
      </c>
      <c r="HI997">
        <v>9999</v>
      </c>
      <c r="HJ997">
        <v>9999</v>
      </c>
      <c r="HK997">
        <v>9999</v>
      </c>
      <c r="HL997">
        <v>158.6</v>
      </c>
      <c r="HM997">
        <v>1.8674</v>
      </c>
      <c r="HN997">
        <v>1.86646</v>
      </c>
      <c r="HO997">
        <v>1.86584</v>
      </c>
      <c r="HP997">
        <v>1.86584</v>
      </c>
      <c r="HQ997">
        <v>1.86767</v>
      </c>
      <c r="HR997">
        <v>1.87012</v>
      </c>
      <c r="HS997">
        <v>1.86874</v>
      </c>
      <c r="HT997">
        <v>1.87026</v>
      </c>
      <c r="HU997">
        <v>0</v>
      </c>
      <c r="HV997">
        <v>0</v>
      </c>
      <c r="HW997">
        <v>0</v>
      </c>
      <c r="HX997">
        <v>0</v>
      </c>
      <c r="HY997" t="s">
        <v>421</v>
      </c>
      <c r="HZ997" t="s">
        <v>422</v>
      </c>
      <c r="IA997" t="s">
        <v>423</v>
      </c>
      <c r="IB997" t="s">
        <v>423</v>
      </c>
      <c r="IC997" t="s">
        <v>423</v>
      </c>
      <c r="ID997" t="s">
        <v>423</v>
      </c>
      <c r="IE997">
        <v>0</v>
      </c>
      <c r="IF997">
        <v>100</v>
      </c>
      <c r="IG997">
        <v>100</v>
      </c>
      <c r="IH997">
        <v>-1.398</v>
      </c>
      <c r="II997">
        <v>-0.0847</v>
      </c>
      <c r="IJ997">
        <v>-0.9279119013753974</v>
      </c>
      <c r="IK997">
        <v>-0.003643892653284941</v>
      </c>
      <c r="IL997">
        <v>8.948238347276123E-07</v>
      </c>
      <c r="IM997">
        <v>-2.445980282225029E-10</v>
      </c>
      <c r="IN997">
        <v>-0.1764634167570225</v>
      </c>
      <c r="IO997">
        <v>-0.01042730378795286</v>
      </c>
      <c r="IP997">
        <v>0.00100284695746963</v>
      </c>
      <c r="IQ997">
        <v>-1.701466411570297E-05</v>
      </c>
      <c r="IR997">
        <v>2</v>
      </c>
      <c r="IS997">
        <v>2310</v>
      </c>
      <c r="IT997">
        <v>1</v>
      </c>
      <c r="IU997">
        <v>25</v>
      </c>
      <c r="IV997">
        <v>107.1</v>
      </c>
      <c r="IW997">
        <v>106.8</v>
      </c>
      <c r="IX997">
        <v>0.358887</v>
      </c>
      <c r="IY997">
        <v>2.26685</v>
      </c>
      <c r="IZ997">
        <v>1.39648</v>
      </c>
      <c r="JA997">
        <v>2.35474</v>
      </c>
      <c r="JB997">
        <v>1.49536</v>
      </c>
      <c r="JC997">
        <v>2.38403</v>
      </c>
      <c r="JD997">
        <v>36.1754</v>
      </c>
      <c r="JE997">
        <v>24.1751</v>
      </c>
      <c r="JF997">
        <v>18</v>
      </c>
      <c r="JG997">
        <v>483.133</v>
      </c>
      <c r="JH997">
        <v>449.241</v>
      </c>
      <c r="JI997">
        <v>24.9997</v>
      </c>
      <c r="JJ997">
        <v>26.2435</v>
      </c>
      <c r="JK997">
        <v>30</v>
      </c>
      <c r="JL997">
        <v>26.2137</v>
      </c>
      <c r="JM997">
        <v>26.149</v>
      </c>
      <c r="JN997">
        <v>7.18477</v>
      </c>
      <c r="JO997">
        <v>20.683</v>
      </c>
      <c r="JP997">
        <v>87.01000000000001</v>
      </c>
      <c r="JQ997">
        <v>25</v>
      </c>
      <c r="JR997">
        <v>85.60299999999999</v>
      </c>
      <c r="JS997">
        <v>23.1467</v>
      </c>
      <c r="JT997">
        <v>100.805</v>
      </c>
      <c r="JU997">
        <v>100.774</v>
      </c>
    </row>
    <row r="998" spans="1:281">
      <c r="A998">
        <v>982</v>
      </c>
      <c r="B998">
        <v>1658955660.5</v>
      </c>
      <c r="C998">
        <v>14022.5</v>
      </c>
      <c r="D998" t="s">
        <v>2403</v>
      </c>
      <c r="E998" t="s">
        <v>2404</v>
      </c>
      <c r="F998">
        <v>5</v>
      </c>
      <c r="G998" t="s">
        <v>2362</v>
      </c>
      <c r="H998" t="s">
        <v>416</v>
      </c>
      <c r="I998">
        <v>1658955653</v>
      </c>
      <c r="J998">
        <f>(K998)/1000</f>
        <v>0</v>
      </c>
      <c r="K998">
        <f>IF(CZ998, AN998, AH998)</f>
        <v>0</v>
      </c>
      <c r="L998">
        <f>IF(CZ998, AI998, AG998)</f>
        <v>0</v>
      </c>
      <c r="M998">
        <f>DB998 - IF(AU998&gt;1, L998*CV998*100.0/(AW998*DP998), 0)</f>
        <v>0</v>
      </c>
      <c r="N998">
        <f>((T998-J998/2)*M998-L998)/(T998+J998/2)</f>
        <v>0</v>
      </c>
      <c r="O998">
        <f>N998*(DI998+DJ998)/1000.0</f>
        <v>0</v>
      </c>
      <c r="P998">
        <f>(DB998 - IF(AU998&gt;1, L998*CV998*100.0/(AW998*DP998), 0))*(DI998+DJ998)/1000.0</f>
        <v>0</v>
      </c>
      <c r="Q998">
        <f>2.0/((1/S998-1/R998)+SIGN(S998)*SQRT((1/S998-1/R998)*(1/S998-1/R998) + 4*CW998/((CW998+1)*(CW998+1))*(2*1/S998*1/R998-1/R998*1/R998)))</f>
        <v>0</v>
      </c>
      <c r="R998">
        <f>IF(LEFT(CX998,1)&lt;&gt;"0",IF(LEFT(CX998,1)="1",3.0,CY998),$D$5+$E$5*(DP998*DI998/($K$5*1000))+$F$5*(DP998*DI998/($K$5*1000))*MAX(MIN(CV998,$J$5),$I$5)*MAX(MIN(CV998,$J$5),$I$5)+$G$5*MAX(MIN(CV998,$J$5),$I$5)*(DP998*DI998/($K$5*1000))+$H$5*(DP998*DI998/($K$5*1000))*(DP998*DI998/($K$5*1000)))</f>
        <v>0</v>
      </c>
      <c r="S998">
        <f>J998*(1000-(1000*0.61365*exp(17.502*W998/(240.97+W998))/(DI998+DJ998)+DD998)/2)/(1000*0.61365*exp(17.502*W998/(240.97+W998))/(DI998+DJ998)-DD998)</f>
        <v>0</v>
      </c>
      <c r="T998">
        <f>1/((CW998+1)/(Q998/1.6)+1/(R998/1.37)) + CW998/((CW998+1)/(Q998/1.6) + CW998/(R998/1.37))</f>
        <v>0</v>
      </c>
      <c r="U998">
        <f>(CR998*CU998)</f>
        <v>0</v>
      </c>
      <c r="V998">
        <f>(DK998+(U998+2*0.95*5.67E-8*(((DK998+$B$7)+273)^4-(DK998+273)^4)-44100*J998)/(1.84*29.3*R998+8*0.95*5.67E-8*(DK998+273)^3))</f>
        <v>0</v>
      </c>
      <c r="W998">
        <f>($C$7*DL998+$D$7*DM998+$E$7*V998)</f>
        <v>0</v>
      </c>
      <c r="X998">
        <f>0.61365*exp(17.502*W998/(240.97+W998))</f>
        <v>0</v>
      </c>
      <c r="Y998">
        <f>(Z998/AA998*100)</f>
        <v>0</v>
      </c>
      <c r="Z998">
        <f>DD998*(DI998+DJ998)/1000</f>
        <v>0</v>
      </c>
      <c r="AA998">
        <f>0.61365*exp(17.502*DK998/(240.97+DK998))</f>
        <v>0</v>
      </c>
      <c r="AB998">
        <f>(X998-DD998*(DI998+DJ998)/1000)</f>
        <v>0</v>
      </c>
      <c r="AC998">
        <f>(-J998*44100)</f>
        <v>0</v>
      </c>
      <c r="AD998">
        <f>2*29.3*R998*0.92*(DK998-W998)</f>
        <v>0</v>
      </c>
      <c r="AE998">
        <f>2*0.95*5.67E-8*(((DK998+$B$7)+273)^4-(W998+273)^4)</f>
        <v>0</v>
      </c>
      <c r="AF998">
        <f>U998+AE998+AC998+AD998</f>
        <v>0</v>
      </c>
      <c r="AG998">
        <f>DH998*AU998*(DC998-DB998*(1000-AU998*DE998)/(1000-AU998*DD998))/(100*CV998)</f>
        <v>0</v>
      </c>
      <c r="AH998">
        <f>1000*DH998*AU998*(DD998-DE998)/(100*CV998*(1000-AU998*DD998))</f>
        <v>0</v>
      </c>
      <c r="AI998">
        <f>(AJ998 - AK998 - DI998*1E3/(8.314*(DK998+273.15)) * AM998/DH998 * AL998) * DH998/(100*CV998) * (1000 - DE998)/1000</f>
        <v>0</v>
      </c>
      <c r="AJ998">
        <v>102.8491822381076</v>
      </c>
      <c r="AK998">
        <v>119.9463757575757</v>
      </c>
      <c r="AL998">
        <v>-3.334938208054104</v>
      </c>
      <c r="AM998">
        <v>65.30461223634106</v>
      </c>
      <c r="AN998">
        <f>(AP998 - AO998 + DI998*1E3/(8.314*(DK998+273.15)) * AR998/DH998 * AQ998) * DH998/(100*CV998) * 1000/(1000 - AP998)</f>
        <v>0</v>
      </c>
      <c r="AO998">
        <v>23.1577714950803</v>
      </c>
      <c r="AP998">
        <v>23.86234969696969</v>
      </c>
      <c r="AQ998">
        <v>1.153397814617981E-06</v>
      </c>
      <c r="AR998">
        <v>84.88148808453307</v>
      </c>
      <c r="AS998">
        <v>22</v>
      </c>
      <c r="AT998">
        <v>4</v>
      </c>
      <c r="AU998">
        <f>IF(AS998*$H$13&gt;=AW998,1.0,(AW998/(AW998-AS998*$H$13)))</f>
        <v>0</v>
      </c>
      <c r="AV998">
        <f>(AU998-1)*100</f>
        <v>0</v>
      </c>
      <c r="AW998">
        <f>MAX(0,($B$13+$C$13*DP998)/(1+$D$13*DP998)*DI998/(DK998+273)*$E$13)</f>
        <v>0</v>
      </c>
      <c r="AX998" t="s">
        <v>417</v>
      </c>
      <c r="AY998" t="s">
        <v>417</v>
      </c>
      <c r="AZ998">
        <v>0</v>
      </c>
      <c r="BA998">
        <v>0</v>
      </c>
      <c r="BB998">
        <f>1-AZ998/BA998</f>
        <v>0</v>
      </c>
      <c r="BC998">
        <v>0</v>
      </c>
      <c r="BD998" t="s">
        <v>417</v>
      </c>
      <c r="BE998" t="s">
        <v>417</v>
      </c>
      <c r="BF998">
        <v>0</v>
      </c>
      <c r="BG998">
        <v>0</v>
      </c>
      <c r="BH998">
        <f>1-BF998/BG998</f>
        <v>0</v>
      </c>
      <c r="BI998">
        <v>0.5</v>
      </c>
      <c r="BJ998">
        <f>CS998</f>
        <v>0</v>
      </c>
      <c r="BK998">
        <f>L998</f>
        <v>0</v>
      </c>
      <c r="BL998">
        <f>BH998*BI998*BJ998</f>
        <v>0</v>
      </c>
      <c r="BM998">
        <f>(BK998-BC998)/BJ998</f>
        <v>0</v>
      </c>
      <c r="BN998">
        <f>(BA998-BG998)/BG998</f>
        <v>0</v>
      </c>
      <c r="BO998">
        <f>AZ998/(BB998+AZ998/BG998)</f>
        <v>0</v>
      </c>
      <c r="BP998" t="s">
        <v>417</v>
      </c>
      <c r="BQ998">
        <v>0</v>
      </c>
      <c r="BR998">
        <f>IF(BQ998&lt;&gt;0, BQ998, BO998)</f>
        <v>0</v>
      </c>
      <c r="BS998">
        <f>1-BR998/BG998</f>
        <v>0</v>
      </c>
      <c r="BT998">
        <f>(BG998-BF998)/(BG998-BR998)</f>
        <v>0</v>
      </c>
      <c r="BU998">
        <f>(BA998-BG998)/(BA998-BR998)</f>
        <v>0</v>
      </c>
      <c r="BV998">
        <f>(BG998-BF998)/(BG998-AZ998)</f>
        <v>0</v>
      </c>
      <c r="BW998">
        <f>(BA998-BG998)/(BA998-AZ998)</f>
        <v>0</v>
      </c>
      <c r="BX998">
        <f>(BT998*BR998/BF998)</f>
        <v>0</v>
      </c>
      <c r="BY998">
        <f>(1-BX998)</f>
        <v>0</v>
      </c>
      <c r="BZ998">
        <v>1394</v>
      </c>
      <c r="CA998">
        <v>300</v>
      </c>
      <c r="CB998">
        <v>300</v>
      </c>
      <c r="CC998">
        <v>300</v>
      </c>
      <c r="CD998">
        <v>10389.3</v>
      </c>
      <c r="CE998">
        <v>1221.96</v>
      </c>
      <c r="CF998">
        <v>-0.00688733</v>
      </c>
      <c r="CG998">
        <v>0.34</v>
      </c>
      <c r="CH998" t="s">
        <v>417</v>
      </c>
      <c r="CI998" t="s">
        <v>417</v>
      </c>
      <c r="CJ998" t="s">
        <v>417</v>
      </c>
      <c r="CK998" t="s">
        <v>417</v>
      </c>
      <c r="CL998" t="s">
        <v>417</v>
      </c>
      <c r="CM998" t="s">
        <v>417</v>
      </c>
      <c r="CN998" t="s">
        <v>417</v>
      </c>
      <c r="CO998" t="s">
        <v>417</v>
      </c>
      <c r="CP998" t="s">
        <v>417</v>
      </c>
      <c r="CQ998" t="s">
        <v>417</v>
      </c>
      <c r="CR998">
        <f>$B$11*DQ998+$C$11*DR998+$F$11*EC998*(1-EF998)</f>
        <v>0</v>
      </c>
      <c r="CS998">
        <f>CR998*CT998</f>
        <v>0</v>
      </c>
      <c r="CT998">
        <f>($B$11*$D$9+$C$11*$D$9+$F$11*((EP998+EH998)/MAX(EP998+EH998+EQ998, 0.1)*$I$9+EQ998/MAX(EP998+EH998+EQ998, 0.1)*$J$9))/($B$11+$C$11+$F$11)</f>
        <v>0</v>
      </c>
      <c r="CU998">
        <f>($B$11*$K$9+$C$11*$K$9+$F$11*((EP998+EH998)/MAX(EP998+EH998+EQ998, 0.1)*$P$9+EQ998/MAX(EP998+EH998+EQ998, 0.1)*$Q$9))/($B$11+$C$11+$F$11)</f>
        <v>0</v>
      </c>
      <c r="CV998">
        <v>6</v>
      </c>
      <c r="CW998">
        <v>0.5</v>
      </c>
      <c r="CX998" t="s">
        <v>418</v>
      </c>
      <c r="CY998">
        <v>2</v>
      </c>
      <c r="CZ998" t="b">
        <v>1</v>
      </c>
      <c r="DA998">
        <v>1658955653</v>
      </c>
      <c r="DB998">
        <v>139.7726296296296</v>
      </c>
      <c r="DC998">
        <v>116.0042555555555</v>
      </c>
      <c r="DD998">
        <v>23.85853333333334</v>
      </c>
      <c r="DE998">
        <v>23.15825925925926</v>
      </c>
      <c r="DF998">
        <v>141.1977037037037</v>
      </c>
      <c r="DG998">
        <v>23.94328148148149</v>
      </c>
      <c r="DH998">
        <v>500.0400370370371</v>
      </c>
      <c r="DI998">
        <v>90.31693333333332</v>
      </c>
      <c r="DJ998">
        <v>0.1000316333333333</v>
      </c>
      <c r="DK998">
        <v>27.35148518518518</v>
      </c>
      <c r="DL998">
        <v>27.43088148148148</v>
      </c>
      <c r="DM998">
        <v>999.9000000000001</v>
      </c>
      <c r="DN998">
        <v>0</v>
      </c>
      <c r="DO998">
        <v>0</v>
      </c>
      <c r="DP998">
        <v>9997.333333333334</v>
      </c>
      <c r="DQ998">
        <v>0</v>
      </c>
      <c r="DR998">
        <v>9.320198148148149</v>
      </c>
      <c r="DS998">
        <v>23.76834444444444</v>
      </c>
      <c r="DT998">
        <v>143.1888518518519</v>
      </c>
      <c r="DU998">
        <v>118.7545037037037</v>
      </c>
      <c r="DV998">
        <v>0.7002716666666665</v>
      </c>
      <c r="DW998">
        <v>116.0042555555555</v>
      </c>
      <c r="DX998">
        <v>23.15825925925926</v>
      </c>
      <c r="DY998">
        <v>2.154828518518519</v>
      </c>
      <c r="DZ998">
        <v>2.091582592592593</v>
      </c>
      <c r="EA998">
        <v>18.63038518518519</v>
      </c>
      <c r="EB998">
        <v>18.15522592592593</v>
      </c>
      <c r="EC998">
        <v>2000.012592592592</v>
      </c>
      <c r="ED998">
        <v>0.9800040000000001</v>
      </c>
      <c r="EE998">
        <v>0.01999566666666667</v>
      </c>
      <c r="EF998">
        <v>0</v>
      </c>
      <c r="EG998">
        <v>315.4387037037038</v>
      </c>
      <c r="EH998">
        <v>5.00097</v>
      </c>
      <c r="EI998">
        <v>6293.192222222222</v>
      </c>
      <c r="EJ998">
        <v>16707.7037037037</v>
      </c>
      <c r="EK998">
        <v>38.937</v>
      </c>
      <c r="EL998">
        <v>39.68699999999999</v>
      </c>
      <c r="EM998">
        <v>38.95566666666667</v>
      </c>
      <c r="EN998">
        <v>39.25</v>
      </c>
      <c r="EO998">
        <v>39.56199999999999</v>
      </c>
      <c r="EP998">
        <v>1955.121111111111</v>
      </c>
      <c r="EQ998">
        <v>39.89148148148148</v>
      </c>
      <c r="ER998">
        <v>0</v>
      </c>
      <c r="ES998">
        <v>6454.799999952316</v>
      </c>
      <c r="ET998">
        <v>0</v>
      </c>
      <c r="EU998">
        <v>315.40764</v>
      </c>
      <c r="EV998">
        <v>-4.312307681609955</v>
      </c>
      <c r="EW998">
        <v>-70.12999989625889</v>
      </c>
      <c r="EX998">
        <v>6292.576799999999</v>
      </c>
      <c r="EY998">
        <v>15</v>
      </c>
      <c r="EZ998">
        <v>1658949246.1</v>
      </c>
      <c r="FA998" t="s">
        <v>1397</v>
      </c>
      <c r="FB998">
        <v>1658949228.6</v>
      </c>
      <c r="FC998">
        <v>1658949246.1</v>
      </c>
      <c r="FD998">
        <v>1</v>
      </c>
      <c r="FE998">
        <v>1.075</v>
      </c>
      <c r="FF998">
        <v>0.018</v>
      </c>
      <c r="FG998">
        <v>-2.327</v>
      </c>
      <c r="FH998">
        <v>-0.178</v>
      </c>
      <c r="FI998">
        <v>420</v>
      </c>
      <c r="FJ998">
        <v>13</v>
      </c>
      <c r="FK998">
        <v>0.09</v>
      </c>
      <c r="FL998">
        <v>0.02</v>
      </c>
      <c r="FM998">
        <v>23.65097804878049</v>
      </c>
      <c r="FN998">
        <v>2.100898954703863</v>
      </c>
      <c r="FO998">
        <v>0.2690902500814097</v>
      </c>
      <c r="FP998">
        <v>0</v>
      </c>
      <c r="FQ998">
        <v>315.6987352941176</v>
      </c>
      <c r="FR998">
        <v>-4.414713520499168</v>
      </c>
      <c r="FS998">
        <v>0.4792254356418197</v>
      </c>
      <c r="FT998">
        <v>0</v>
      </c>
      <c r="FU998">
        <v>0.6990941707317073</v>
      </c>
      <c r="FV998">
        <v>0.02093845296167341</v>
      </c>
      <c r="FW998">
        <v>0.005188306805445886</v>
      </c>
      <c r="FX998">
        <v>1</v>
      </c>
      <c r="FY998">
        <v>1</v>
      </c>
      <c r="FZ998">
        <v>3</v>
      </c>
      <c r="GA998" t="s">
        <v>426</v>
      </c>
      <c r="GB998">
        <v>2.98351</v>
      </c>
      <c r="GC998">
        <v>2.71543</v>
      </c>
      <c r="GD998">
        <v>0.0310241</v>
      </c>
      <c r="GE998">
        <v>0.0242054</v>
      </c>
      <c r="GF998">
        <v>0.107011</v>
      </c>
      <c r="GG998">
        <v>0.102794</v>
      </c>
      <c r="GH998">
        <v>30736</v>
      </c>
      <c r="GI998">
        <v>31068.6</v>
      </c>
      <c r="GJ998">
        <v>29478.9</v>
      </c>
      <c r="GK998">
        <v>29444.4</v>
      </c>
      <c r="GL998">
        <v>34864.4</v>
      </c>
      <c r="GM998">
        <v>35111.4</v>
      </c>
      <c r="GN998">
        <v>41521.5</v>
      </c>
      <c r="GO998">
        <v>41961.9</v>
      </c>
      <c r="GP998">
        <v>1.9051</v>
      </c>
      <c r="GQ998">
        <v>1.9217</v>
      </c>
      <c r="GR998">
        <v>0.104792</v>
      </c>
      <c r="GS998">
        <v>0</v>
      </c>
      <c r="GT998">
        <v>25.7191</v>
      </c>
      <c r="GU998">
        <v>999.9</v>
      </c>
      <c r="GV998">
        <v>53.4</v>
      </c>
      <c r="GW998">
        <v>31.4</v>
      </c>
      <c r="GX998">
        <v>27.2884</v>
      </c>
      <c r="GY998">
        <v>62.9938</v>
      </c>
      <c r="GZ998">
        <v>32.9247</v>
      </c>
      <c r="HA998">
        <v>1</v>
      </c>
      <c r="HB998">
        <v>-0.0932622</v>
      </c>
      <c r="HC998">
        <v>0.273358</v>
      </c>
      <c r="HD998">
        <v>20.3331</v>
      </c>
      <c r="HE998">
        <v>5.21714</v>
      </c>
      <c r="HF998">
        <v>12.0099</v>
      </c>
      <c r="HG998">
        <v>4.9891</v>
      </c>
      <c r="HH998">
        <v>3.28842</v>
      </c>
      <c r="HI998">
        <v>9999</v>
      </c>
      <c r="HJ998">
        <v>9999</v>
      </c>
      <c r="HK998">
        <v>9999</v>
      </c>
      <c r="HL998">
        <v>158.6</v>
      </c>
      <c r="HM998">
        <v>1.86738</v>
      </c>
      <c r="HN998">
        <v>1.86645</v>
      </c>
      <c r="HO998">
        <v>1.86584</v>
      </c>
      <c r="HP998">
        <v>1.86582</v>
      </c>
      <c r="HQ998">
        <v>1.86768</v>
      </c>
      <c r="HR998">
        <v>1.87012</v>
      </c>
      <c r="HS998">
        <v>1.86874</v>
      </c>
      <c r="HT998">
        <v>1.87027</v>
      </c>
      <c r="HU998">
        <v>0</v>
      </c>
      <c r="HV998">
        <v>0</v>
      </c>
      <c r="HW998">
        <v>0</v>
      </c>
      <c r="HX998">
        <v>0</v>
      </c>
      <c r="HY998" t="s">
        <v>421</v>
      </c>
      <c r="HZ998" t="s">
        <v>422</v>
      </c>
      <c r="IA998" t="s">
        <v>423</v>
      </c>
      <c r="IB998" t="s">
        <v>423</v>
      </c>
      <c r="IC998" t="s">
        <v>423</v>
      </c>
      <c r="ID998" t="s">
        <v>423</v>
      </c>
      <c r="IE998">
        <v>0</v>
      </c>
      <c r="IF998">
        <v>100</v>
      </c>
      <c r="IG998">
        <v>100</v>
      </c>
      <c r="IH998">
        <v>-1.341</v>
      </c>
      <c r="II998">
        <v>-0.0848</v>
      </c>
      <c r="IJ998">
        <v>-0.9279119013753974</v>
      </c>
      <c r="IK998">
        <v>-0.003643892653284941</v>
      </c>
      <c r="IL998">
        <v>8.948238347276123E-07</v>
      </c>
      <c r="IM998">
        <v>-2.445980282225029E-10</v>
      </c>
      <c r="IN998">
        <v>-0.1764634167570225</v>
      </c>
      <c r="IO998">
        <v>-0.01042730378795286</v>
      </c>
      <c r="IP998">
        <v>0.00100284695746963</v>
      </c>
      <c r="IQ998">
        <v>-1.701466411570297E-05</v>
      </c>
      <c r="IR998">
        <v>2</v>
      </c>
      <c r="IS998">
        <v>2310</v>
      </c>
      <c r="IT998">
        <v>1</v>
      </c>
      <c r="IU998">
        <v>25</v>
      </c>
      <c r="IV998">
        <v>107.2</v>
      </c>
      <c r="IW998">
        <v>106.9</v>
      </c>
      <c r="IX998">
        <v>0.321045</v>
      </c>
      <c r="IY998">
        <v>2.28394</v>
      </c>
      <c r="IZ998">
        <v>1.39648</v>
      </c>
      <c r="JA998">
        <v>2.35474</v>
      </c>
      <c r="JB998">
        <v>1.49536</v>
      </c>
      <c r="JC998">
        <v>2.39136</v>
      </c>
      <c r="JD998">
        <v>36.1754</v>
      </c>
      <c r="JE998">
        <v>24.1663</v>
      </c>
      <c r="JF998">
        <v>18</v>
      </c>
      <c r="JG998">
        <v>483.269</v>
      </c>
      <c r="JH998">
        <v>449.302</v>
      </c>
      <c r="JI998">
        <v>25</v>
      </c>
      <c r="JJ998">
        <v>26.2421</v>
      </c>
      <c r="JK998">
        <v>29.9999</v>
      </c>
      <c r="JL998">
        <v>26.2115</v>
      </c>
      <c r="JM998">
        <v>26.149</v>
      </c>
      <c r="JN998">
        <v>6.41005</v>
      </c>
      <c r="JO998">
        <v>20.683</v>
      </c>
      <c r="JP998">
        <v>87.01000000000001</v>
      </c>
      <c r="JQ998">
        <v>25</v>
      </c>
      <c r="JR998">
        <v>65.54989999999999</v>
      </c>
      <c r="JS998">
        <v>23.1467</v>
      </c>
      <c r="JT998">
        <v>100.806</v>
      </c>
      <c r="JU998">
        <v>100.775</v>
      </c>
    </row>
    <row r="999" spans="1:281">
      <c r="A999">
        <v>983</v>
      </c>
      <c r="B999">
        <v>1658955665.5</v>
      </c>
      <c r="C999">
        <v>14027.5</v>
      </c>
      <c r="D999" t="s">
        <v>2405</v>
      </c>
      <c r="E999" t="s">
        <v>2406</v>
      </c>
      <c r="F999">
        <v>5</v>
      </c>
      <c r="G999" t="s">
        <v>2362</v>
      </c>
      <c r="H999" t="s">
        <v>416</v>
      </c>
      <c r="I999">
        <v>1658955657.714286</v>
      </c>
      <c r="J999">
        <f>(K999)/1000</f>
        <v>0</v>
      </c>
      <c r="K999">
        <f>IF(CZ999, AN999, AH999)</f>
        <v>0</v>
      </c>
      <c r="L999">
        <f>IF(CZ999, AI999, AG999)</f>
        <v>0</v>
      </c>
      <c r="M999">
        <f>DB999 - IF(AU999&gt;1, L999*CV999*100.0/(AW999*DP999), 0)</f>
        <v>0</v>
      </c>
      <c r="N999">
        <f>((T999-J999/2)*M999-L999)/(T999+J999/2)</f>
        <v>0</v>
      </c>
      <c r="O999">
        <f>N999*(DI999+DJ999)/1000.0</f>
        <v>0</v>
      </c>
      <c r="P999">
        <f>(DB999 - IF(AU999&gt;1, L999*CV999*100.0/(AW999*DP999), 0))*(DI999+DJ999)/1000.0</f>
        <v>0</v>
      </c>
      <c r="Q999">
        <f>2.0/((1/S999-1/R999)+SIGN(S999)*SQRT((1/S999-1/R999)*(1/S999-1/R999) + 4*CW999/((CW999+1)*(CW999+1))*(2*1/S999*1/R999-1/R999*1/R999)))</f>
        <v>0</v>
      </c>
      <c r="R999">
        <f>IF(LEFT(CX999,1)&lt;&gt;"0",IF(LEFT(CX999,1)="1",3.0,CY999),$D$5+$E$5*(DP999*DI999/($K$5*1000))+$F$5*(DP999*DI999/($K$5*1000))*MAX(MIN(CV999,$J$5),$I$5)*MAX(MIN(CV999,$J$5),$I$5)+$G$5*MAX(MIN(CV999,$J$5),$I$5)*(DP999*DI999/($K$5*1000))+$H$5*(DP999*DI999/($K$5*1000))*(DP999*DI999/($K$5*1000)))</f>
        <v>0</v>
      </c>
      <c r="S999">
        <f>J999*(1000-(1000*0.61365*exp(17.502*W999/(240.97+W999))/(DI999+DJ999)+DD999)/2)/(1000*0.61365*exp(17.502*W999/(240.97+W999))/(DI999+DJ999)-DD999)</f>
        <v>0</v>
      </c>
      <c r="T999">
        <f>1/((CW999+1)/(Q999/1.6)+1/(R999/1.37)) + CW999/((CW999+1)/(Q999/1.6) + CW999/(R999/1.37))</f>
        <v>0</v>
      </c>
      <c r="U999">
        <f>(CR999*CU999)</f>
        <v>0</v>
      </c>
      <c r="V999">
        <f>(DK999+(U999+2*0.95*5.67E-8*(((DK999+$B$7)+273)^4-(DK999+273)^4)-44100*J999)/(1.84*29.3*R999+8*0.95*5.67E-8*(DK999+273)^3))</f>
        <v>0</v>
      </c>
      <c r="W999">
        <f>($C$7*DL999+$D$7*DM999+$E$7*V999)</f>
        <v>0</v>
      </c>
      <c r="X999">
        <f>0.61365*exp(17.502*W999/(240.97+W999))</f>
        <v>0</v>
      </c>
      <c r="Y999">
        <f>(Z999/AA999*100)</f>
        <v>0</v>
      </c>
      <c r="Z999">
        <f>DD999*(DI999+DJ999)/1000</f>
        <v>0</v>
      </c>
      <c r="AA999">
        <f>0.61365*exp(17.502*DK999/(240.97+DK999))</f>
        <v>0</v>
      </c>
      <c r="AB999">
        <f>(X999-DD999*(DI999+DJ999)/1000)</f>
        <v>0</v>
      </c>
      <c r="AC999">
        <f>(-J999*44100)</f>
        <v>0</v>
      </c>
      <c r="AD999">
        <f>2*29.3*R999*0.92*(DK999-W999)</f>
        <v>0</v>
      </c>
      <c r="AE999">
        <f>2*0.95*5.67E-8*(((DK999+$B$7)+273)^4-(W999+273)^4)</f>
        <v>0</v>
      </c>
      <c r="AF999">
        <f>U999+AE999+AC999+AD999</f>
        <v>0</v>
      </c>
      <c r="AG999">
        <f>DH999*AU999*(DC999-DB999*(1000-AU999*DE999)/(1000-AU999*DD999))/(100*CV999)</f>
        <v>0</v>
      </c>
      <c r="AH999">
        <f>1000*DH999*AU999*(DD999-DE999)/(100*CV999*(1000-AU999*DD999))</f>
        <v>0</v>
      </c>
      <c r="AI999">
        <f>(AJ999 - AK999 - DI999*1E3/(8.314*(DK999+273.15)) * AM999/DH999 * AL999) * DH999/(100*CV999) * (1000 - DE999)/1000</f>
        <v>0</v>
      </c>
      <c r="AJ999">
        <v>85.75886421114785</v>
      </c>
      <c r="AK999">
        <v>103.2335878787879</v>
      </c>
      <c r="AL999">
        <v>-3.341514293112577</v>
      </c>
      <c r="AM999">
        <v>65.30461223634106</v>
      </c>
      <c r="AN999">
        <f>(AP999 - AO999 + DI999*1E3/(8.314*(DK999+273.15)) * AR999/DH999 * AQ999) * DH999/(100*CV999) * 1000/(1000 - AP999)</f>
        <v>0</v>
      </c>
      <c r="AO999">
        <v>23.15549838230422</v>
      </c>
      <c r="AP999">
        <v>23.8616696969697</v>
      </c>
      <c r="AQ999">
        <v>-1.296229703634768E-07</v>
      </c>
      <c r="AR999">
        <v>84.88148808453307</v>
      </c>
      <c r="AS999">
        <v>22</v>
      </c>
      <c r="AT999">
        <v>4</v>
      </c>
      <c r="AU999">
        <f>IF(AS999*$H$13&gt;=AW999,1.0,(AW999/(AW999-AS999*$H$13)))</f>
        <v>0</v>
      </c>
      <c r="AV999">
        <f>(AU999-1)*100</f>
        <v>0</v>
      </c>
      <c r="AW999">
        <f>MAX(0,($B$13+$C$13*DP999)/(1+$D$13*DP999)*DI999/(DK999+273)*$E$13)</f>
        <v>0</v>
      </c>
      <c r="AX999" t="s">
        <v>417</v>
      </c>
      <c r="AY999" t="s">
        <v>417</v>
      </c>
      <c r="AZ999">
        <v>0</v>
      </c>
      <c r="BA999">
        <v>0</v>
      </c>
      <c r="BB999">
        <f>1-AZ999/BA999</f>
        <v>0</v>
      </c>
      <c r="BC999">
        <v>0</v>
      </c>
      <c r="BD999" t="s">
        <v>417</v>
      </c>
      <c r="BE999" t="s">
        <v>417</v>
      </c>
      <c r="BF999">
        <v>0</v>
      </c>
      <c r="BG999">
        <v>0</v>
      </c>
      <c r="BH999">
        <f>1-BF999/BG999</f>
        <v>0</v>
      </c>
      <c r="BI999">
        <v>0.5</v>
      </c>
      <c r="BJ999">
        <f>CS999</f>
        <v>0</v>
      </c>
      <c r="BK999">
        <f>L999</f>
        <v>0</v>
      </c>
      <c r="BL999">
        <f>BH999*BI999*BJ999</f>
        <v>0</v>
      </c>
      <c r="BM999">
        <f>(BK999-BC999)/BJ999</f>
        <v>0</v>
      </c>
      <c r="BN999">
        <f>(BA999-BG999)/BG999</f>
        <v>0</v>
      </c>
      <c r="BO999">
        <f>AZ999/(BB999+AZ999/BG999)</f>
        <v>0</v>
      </c>
      <c r="BP999" t="s">
        <v>417</v>
      </c>
      <c r="BQ999">
        <v>0</v>
      </c>
      <c r="BR999">
        <f>IF(BQ999&lt;&gt;0, BQ999, BO999)</f>
        <v>0</v>
      </c>
      <c r="BS999">
        <f>1-BR999/BG999</f>
        <v>0</v>
      </c>
      <c r="BT999">
        <f>(BG999-BF999)/(BG999-BR999)</f>
        <v>0</v>
      </c>
      <c r="BU999">
        <f>(BA999-BG999)/(BA999-BR999)</f>
        <v>0</v>
      </c>
      <c r="BV999">
        <f>(BG999-BF999)/(BG999-AZ999)</f>
        <v>0</v>
      </c>
      <c r="BW999">
        <f>(BA999-BG999)/(BA999-AZ999)</f>
        <v>0</v>
      </c>
      <c r="BX999">
        <f>(BT999*BR999/BF999)</f>
        <v>0</v>
      </c>
      <c r="BY999">
        <f>(1-BX999)</f>
        <v>0</v>
      </c>
      <c r="BZ999">
        <v>1394</v>
      </c>
      <c r="CA999">
        <v>300</v>
      </c>
      <c r="CB999">
        <v>300</v>
      </c>
      <c r="CC999">
        <v>300</v>
      </c>
      <c r="CD999">
        <v>10389.3</v>
      </c>
      <c r="CE999">
        <v>1221.96</v>
      </c>
      <c r="CF999">
        <v>-0.00688733</v>
      </c>
      <c r="CG999">
        <v>0.34</v>
      </c>
      <c r="CH999" t="s">
        <v>417</v>
      </c>
      <c r="CI999" t="s">
        <v>417</v>
      </c>
      <c r="CJ999" t="s">
        <v>417</v>
      </c>
      <c r="CK999" t="s">
        <v>417</v>
      </c>
      <c r="CL999" t="s">
        <v>417</v>
      </c>
      <c r="CM999" t="s">
        <v>417</v>
      </c>
      <c r="CN999" t="s">
        <v>417</v>
      </c>
      <c r="CO999" t="s">
        <v>417</v>
      </c>
      <c r="CP999" t="s">
        <v>417</v>
      </c>
      <c r="CQ999" t="s">
        <v>417</v>
      </c>
      <c r="CR999">
        <f>$B$11*DQ999+$C$11*DR999+$F$11*EC999*(1-EF999)</f>
        <v>0</v>
      </c>
      <c r="CS999">
        <f>CR999*CT999</f>
        <v>0</v>
      </c>
      <c r="CT999">
        <f>($B$11*$D$9+$C$11*$D$9+$F$11*((EP999+EH999)/MAX(EP999+EH999+EQ999, 0.1)*$I$9+EQ999/MAX(EP999+EH999+EQ999, 0.1)*$J$9))/($B$11+$C$11+$F$11)</f>
        <v>0</v>
      </c>
      <c r="CU999">
        <f>($B$11*$K$9+$C$11*$K$9+$F$11*((EP999+EH999)/MAX(EP999+EH999+EQ999, 0.1)*$P$9+EQ999/MAX(EP999+EH999+EQ999, 0.1)*$Q$9))/($B$11+$C$11+$F$11)</f>
        <v>0</v>
      </c>
      <c r="CV999">
        <v>6</v>
      </c>
      <c r="CW999">
        <v>0.5</v>
      </c>
      <c r="CX999" t="s">
        <v>418</v>
      </c>
      <c r="CY999">
        <v>2</v>
      </c>
      <c r="CZ999" t="b">
        <v>1</v>
      </c>
      <c r="DA999">
        <v>1658955657.714286</v>
      </c>
      <c r="DB999">
        <v>124.4836428571429</v>
      </c>
      <c r="DC999">
        <v>100.4626678571429</v>
      </c>
      <c r="DD999">
        <v>23.86123214285714</v>
      </c>
      <c r="DE999">
        <v>23.15731785714286</v>
      </c>
      <c r="DF999">
        <v>125.8562857142857</v>
      </c>
      <c r="DG999">
        <v>23.94596071428571</v>
      </c>
      <c r="DH999">
        <v>500.04225</v>
      </c>
      <c r="DI999">
        <v>90.31705357142856</v>
      </c>
      <c r="DJ999">
        <v>0.1000164535714286</v>
      </c>
      <c r="DK999">
        <v>27.35478214285714</v>
      </c>
      <c r="DL999">
        <v>27.43254285714285</v>
      </c>
      <c r="DM999">
        <v>999.9000000000002</v>
      </c>
      <c r="DN999">
        <v>0</v>
      </c>
      <c r="DO999">
        <v>0</v>
      </c>
      <c r="DP999">
        <v>9994.843214285715</v>
      </c>
      <c r="DQ999">
        <v>0</v>
      </c>
      <c r="DR999">
        <v>9.317403214285715</v>
      </c>
      <c r="DS999">
        <v>24.02103571428571</v>
      </c>
      <c r="DT999">
        <v>127.5265714285714</v>
      </c>
      <c r="DU999">
        <v>102.8443035714286</v>
      </c>
      <c r="DV999">
        <v>0.7039095357142856</v>
      </c>
      <c r="DW999">
        <v>100.4626678571429</v>
      </c>
      <c r="DX999">
        <v>23.15731785714286</v>
      </c>
      <c r="DY999">
        <v>2.155074285714285</v>
      </c>
      <c r="DZ999">
        <v>2.091500357142857</v>
      </c>
      <c r="EA999">
        <v>18.63221071428571</v>
      </c>
      <c r="EB999">
        <v>18.15459285714286</v>
      </c>
      <c r="EC999">
        <v>1999.9975</v>
      </c>
      <c r="ED999">
        <v>0.9800039642857141</v>
      </c>
      <c r="EE999">
        <v>0.01999570357142857</v>
      </c>
      <c r="EF999">
        <v>0</v>
      </c>
      <c r="EG999">
        <v>315.1684285714286</v>
      </c>
      <c r="EH999">
        <v>5.00097</v>
      </c>
      <c r="EI999">
        <v>6287.905714285714</v>
      </c>
      <c r="EJ999">
        <v>16707.58571428572</v>
      </c>
      <c r="EK999">
        <v>38.937</v>
      </c>
      <c r="EL999">
        <v>39.68699999999999</v>
      </c>
      <c r="EM999">
        <v>38.96625</v>
      </c>
      <c r="EN999">
        <v>39.25</v>
      </c>
      <c r="EO999">
        <v>39.56199999999999</v>
      </c>
      <c r="EP999">
        <v>1955.106071428571</v>
      </c>
      <c r="EQ999">
        <v>39.89142857142858</v>
      </c>
      <c r="ER999">
        <v>0</v>
      </c>
      <c r="ES999">
        <v>6459.599999904633</v>
      </c>
      <c r="ET999">
        <v>0</v>
      </c>
      <c r="EU999">
        <v>315.15776</v>
      </c>
      <c r="EV999">
        <v>-3.288538473858728</v>
      </c>
      <c r="EW999">
        <v>-63.28153854273235</v>
      </c>
      <c r="EX999">
        <v>6287.2012</v>
      </c>
      <c r="EY999">
        <v>15</v>
      </c>
      <c r="EZ999">
        <v>1658949246.1</v>
      </c>
      <c r="FA999" t="s">
        <v>1397</v>
      </c>
      <c r="FB999">
        <v>1658949228.6</v>
      </c>
      <c r="FC999">
        <v>1658949246.1</v>
      </c>
      <c r="FD999">
        <v>1</v>
      </c>
      <c r="FE999">
        <v>1.075</v>
      </c>
      <c r="FF999">
        <v>0.018</v>
      </c>
      <c r="FG999">
        <v>-2.327</v>
      </c>
      <c r="FH999">
        <v>-0.178</v>
      </c>
      <c r="FI999">
        <v>420</v>
      </c>
      <c r="FJ999">
        <v>13</v>
      </c>
      <c r="FK999">
        <v>0.09</v>
      </c>
      <c r="FL999">
        <v>0.02</v>
      </c>
      <c r="FM999">
        <v>23.8821775</v>
      </c>
      <c r="FN999">
        <v>2.739999624765374</v>
      </c>
      <c r="FO999">
        <v>0.3237381491942984</v>
      </c>
      <c r="FP999">
        <v>0</v>
      </c>
      <c r="FQ999">
        <v>315.4433235294118</v>
      </c>
      <c r="FR999">
        <v>-3.88964094875831</v>
      </c>
      <c r="FS999">
        <v>0.4490665953880633</v>
      </c>
      <c r="FT999">
        <v>0</v>
      </c>
      <c r="FU999">
        <v>0.7010280250000001</v>
      </c>
      <c r="FV999">
        <v>0.04908899437148209</v>
      </c>
      <c r="FW999">
        <v>0.004905528358329509</v>
      </c>
      <c r="FX999">
        <v>1</v>
      </c>
      <c r="FY999">
        <v>1</v>
      </c>
      <c r="FZ999">
        <v>3</v>
      </c>
      <c r="GA999" t="s">
        <v>426</v>
      </c>
      <c r="GB999">
        <v>2.9835</v>
      </c>
      <c r="GC999">
        <v>2.71556</v>
      </c>
      <c r="GD999">
        <v>0.0268093</v>
      </c>
      <c r="GE999">
        <v>0.0198225</v>
      </c>
      <c r="GF999">
        <v>0.107001</v>
      </c>
      <c r="GG999">
        <v>0.102787</v>
      </c>
      <c r="GH999">
        <v>30869.7</v>
      </c>
      <c r="GI999">
        <v>31208.4</v>
      </c>
      <c r="GJ999">
        <v>29479</v>
      </c>
      <c r="GK999">
        <v>29444.6</v>
      </c>
      <c r="GL999">
        <v>34864.5</v>
      </c>
      <c r="GM999">
        <v>35112.1</v>
      </c>
      <c r="GN999">
        <v>41521.2</v>
      </c>
      <c r="GO999">
        <v>41962.4</v>
      </c>
      <c r="GP999">
        <v>1.90488</v>
      </c>
      <c r="GQ999">
        <v>1.92173</v>
      </c>
      <c r="GR999">
        <v>0.104606</v>
      </c>
      <c r="GS999">
        <v>0</v>
      </c>
      <c r="GT999">
        <v>25.7225</v>
      </c>
      <c r="GU999">
        <v>999.9</v>
      </c>
      <c r="GV999">
        <v>53.4</v>
      </c>
      <c r="GW999">
        <v>31.4</v>
      </c>
      <c r="GX999">
        <v>27.2872</v>
      </c>
      <c r="GY999">
        <v>63.1538</v>
      </c>
      <c r="GZ999">
        <v>33.3774</v>
      </c>
      <c r="HA999">
        <v>1</v>
      </c>
      <c r="HB999">
        <v>-0.09350360000000001</v>
      </c>
      <c r="HC999">
        <v>0.277868</v>
      </c>
      <c r="HD999">
        <v>20.3333</v>
      </c>
      <c r="HE999">
        <v>5.21729</v>
      </c>
      <c r="HF999">
        <v>12.0099</v>
      </c>
      <c r="HG999">
        <v>4.9893</v>
      </c>
      <c r="HH999">
        <v>3.28848</v>
      </c>
      <c r="HI999">
        <v>9999</v>
      </c>
      <c r="HJ999">
        <v>9999</v>
      </c>
      <c r="HK999">
        <v>9999</v>
      </c>
      <c r="HL999">
        <v>158.6</v>
      </c>
      <c r="HM999">
        <v>1.86737</v>
      </c>
      <c r="HN999">
        <v>1.86646</v>
      </c>
      <c r="HO999">
        <v>1.86584</v>
      </c>
      <c r="HP999">
        <v>1.86584</v>
      </c>
      <c r="HQ999">
        <v>1.86768</v>
      </c>
      <c r="HR999">
        <v>1.87013</v>
      </c>
      <c r="HS999">
        <v>1.86874</v>
      </c>
      <c r="HT999">
        <v>1.87027</v>
      </c>
      <c r="HU999">
        <v>0</v>
      </c>
      <c r="HV999">
        <v>0</v>
      </c>
      <c r="HW999">
        <v>0</v>
      </c>
      <c r="HX999">
        <v>0</v>
      </c>
      <c r="HY999" t="s">
        <v>421</v>
      </c>
      <c r="HZ999" t="s">
        <v>422</v>
      </c>
      <c r="IA999" t="s">
        <v>423</v>
      </c>
      <c r="IB999" t="s">
        <v>423</v>
      </c>
      <c r="IC999" t="s">
        <v>423</v>
      </c>
      <c r="ID999" t="s">
        <v>423</v>
      </c>
      <c r="IE999">
        <v>0</v>
      </c>
      <c r="IF999">
        <v>100</v>
      </c>
      <c r="IG999">
        <v>100</v>
      </c>
      <c r="IH999">
        <v>-1.285</v>
      </c>
      <c r="II999">
        <v>-0.0848</v>
      </c>
      <c r="IJ999">
        <v>-0.9279119013753974</v>
      </c>
      <c r="IK999">
        <v>-0.003643892653284941</v>
      </c>
      <c r="IL999">
        <v>8.948238347276123E-07</v>
      </c>
      <c r="IM999">
        <v>-2.445980282225029E-10</v>
      </c>
      <c r="IN999">
        <v>-0.1764634167570225</v>
      </c>
      <c r="IO999">
        <v>-0.01042730378795286</v>
      </c>
      <c r="IP999">
        <v>0.00100284695746963</v>
      </c>
      <c r="IQ999">
        <v>-1.701466411570297E-05</v>
      </c>
      <c r="IR999">
        <v>2</v>
      </c>
      <c r="IS999">
        <v>2310</v>
      </c>
      <c r="IT999">
        <v>1</v>
      </c>
      <c r="IU999">
        <v>25</v>
      </c>
      <c r="IV999">
        <v>107.3</v>
      </c>
      <c r="IW999">
        <v>107</v>
      </c>
      <c r="IX999">
        <v>0.284424</v>
      </c>
      <c r="IY999">
        <v>2.29736</v>
      </c>
      <c r="IZ999">
        <v>1.39648</v>
      </c>
      <c r="JA999">
        <v>2.35474</v>
      </c>
      <c r="JB999">
        <v>1.49536</v>
      </c>
      <c r="JC999">
        <v>2.32666</v>
      </c>
      <c r="JD999">
        <v>36.1754</v>
      </c>
      <c r="JE999">
        <v>24.1663</v>
      </c>
      <c r="JF999">
        <v>18</v>
      </c>
      <c r="JG999">
        <v>483.13</v>
      </c>
      <c r="JH999">
        <v>449.318</v>
      </c>
      <c r="JI999">
        <v>25.0005</v>
      </c>
      <c r="JJ999">
        <v>26.2421</v>
      </c>
      <c r="JK999">
        <v>29.9999</v>
      </c>
      <c r="JL999">
        <v>26.2115</v>
      </c>
      <c r="JM999">
        <v>26.149</v>
      </c>
      <c r="JN999">
        <v>5.69387</v>
      </c>
      <c r="JO999">
        <v>20.683</v>
      </c>
      <c r="JP999">
        <v>87.01000000000001</v>
      </c>
      <c r="JQ999">
        <v>25</v>
      </c>
      <c r="JR999">
        <v>52.153</v>
      </c>
      <c r="JS999">
        <v>23.1467</v>
      </c>
      <c r="JT999">
        <v>100.805</v>
      </c>
      <c r="JU999">
        <v>100.776</v>
      </c>
    </row>
    <row r="1000" spans="1:281">
      <c r="A1000">
        <v>984</v>
      </c>
      <c r="B1000">
        <v>1658955670.5</v>
      </c>
      <c r="C1000">
        <v>14032.5</v>
      </c>
      <c r="D1000" t="s">
        <v>2407</v>
      </c>
      <c r="E1000" t="s">
        <v>2408</v>
      </c>
      <c r="F1000">
        <v>5</v>
      </c>
      <c r="G1000" t="s">
        <v>2362</v>
      </c>
      <c r="H1000" t="s">
        <v>416</v>
      </c>
      <c r="I1000">
        <v>1658955663</v>
      </c>
      <c r="J1000">
        <f>(K1000)/1000</f>
        <v>0</v>
      </c>
      <c r="K1000">
        <f>IF(CZ1000, AN1000, AH1000)</f>
        <v>0</v>
      </c>
      <c r="L1000">
        <f>IF(CZ1000, AI1000, AG1000)</f>
        <v>0</v>
      </c>
      <c r="M1000">
        <f>DB1000 - IF(AU1000&gt;1, L1000*CV1000*100.0/(AW1000*DP1000), 0)</f>
        <v>0</v>
      </c>
      <c r="N1000">
        <f>((T1000-J1000/2)*M1000-L1000)/(T1000+J1000/2)</f>
        <v>0</v>
      </c>
      <c r="O1000">
        <f>N1000*(DI1000+DJ1000)/1000.0</f>
        <v>0</v>
      </c>
      <c r="P1000">
        <f>(DB1000 - IF(AU1000&gt;1, L1000*CV1000*100.0/(AW1000*DP1000), 0))*(DI1000+DJ1000)/1000.0</f>
        <v>0</v>
      </c>
      <c r="Q1000">
        <f>2.0/((1/S1000-1/R1000)+SIGN(S1000)*SQRT((1/S1000-1/R1000)*(1/S1000-1/R1000) + 4*CW1000/((CW1000+1)*(CW1000+1))*(2*1/S1000*1/R1000-1/R1000*1/R1000)))</f>
        <v>0</v>
      </c>
      <c r="R1000">
        <f>IF(LEFT(CX1000,1)&lt;&gt;"0",IF(LEFT(CX1000,1)="1",3.0,CY1000),$D$5+$E$5*(DP1000*DI1000/($K$5*1000))+$F$5*(DP1000*DI1000/($K$5*1000))*MAX(MIN(CV1000,$J$5),$I$5)*MAX(MIN(CV1000,$J$5),$I$5)+$G$5*MAX(MIN(CV1000,$J$5),$I$5)*(DP1000*DI1000/($K$5*1000))+$H$5*(DP1000*DI1000/($K$5*1000))*(DP1000*DI1000/($K$5*1000)))</f>
        <v>0</v>
      </c>
      <c r="S1000">
        <f>J1000*(1000-(1000*0.61365*exp(17.502*W1000/(240.97+W1000))/(DI1000+DJ1000)+DD1000)/2)/(1000*0.61365*exp(17.502*W1000/(240.97+W1000))/(DI1000+DJ1000)-DD1000)</f>
        <v>0</v>
      </c>
      <c r="T1000">
        <f>1/((CW1000+1)/(Q1000/1.6)+1/(R1000/1.37)) + CW1000/((CW1000+1)/(Q1000/1.6) + CW1000/(R1000/1.37))</f>
        <v>0</v>
      </c>
      <c r="U1000">
        <f>(CR1000*CU1000)</f>
        <v>0</v>
      </c>
      <c r="V1000">
        <f>(DK1000+(U1000+2*0.95*5.67E-8*(((DK1000+$B$7)+273)^4-(DK1000+273)^4)-44100*J1000)/(1.84*29.3*R1000+8*0.95*5.67E-8*(DK1000+273)^3))</f>
        <v>0</v>
      </c>
      <c r="W1000">
        <f>($C$7*DL1000+$D$7*DM1000+$E$7*V1000)</f>
        <v>0</v>
      </c>
      <c r="X1000">
        <f>0.61365*exp(17.502*W1000/(240.97+W1000))</f>
        <v>0</v>
      </c>
      <c r="Y1000">
        <f>(Z1000/AA1000*100)</f>
        <v>0</v>
      </c>
      <c r="Z1000">
        <f>DD1000*(DI1000+DJ1000)/1000</f>
        <v>0</v>
      </c>
      <c r="AA1000">
        <f>0.61365*exp(17.502*DK1000/(240.97+DK1000))</f>
        <v>0</v>
      </c>
      <c r="AB1000">
        <f>(X1000-DD1000*(DI1000+DJ1000)/1000)</f>
        <v>0</v>
      </c>
      <c r="AC1000">
        <f>(-J1000*44100)</f>
        <v>0</v>
      </c>
      <c r="AD1000">
        <f>2*29.3*R1000*0.92*(DK1000-W1000)</f>
        <v>0</v>
      </c>
      <c r="AE1000">
        <f>2*0.95*5.67E-8*(((DK1000+$B$7)+273)^4-(W1000+273)^4)</f>
        <v>0</v>
      </c>
      <c r="AF1000">
        <f>U1000+AE1000+AC1000+AD1000</f>
        <v>0</v>
      </c>
      <c r="AG1000">
        <f>DH1000*AU1000*(DC1000-DB1000*(1000-AU1000*DE1000)/(1000-AU1000*DD1000))/(100*CV1000)</f>
        <v>0</v>
      </c>
      <c r="AH1000">
        <f>1000*DH1000*AU1000*(DD1000-DE1000)/(100*CV1000*(1000-AU1000*DD1000))</f>
        <v>0</v>
      </c>
      <c r="AI1000">
        <f>(AJ1000 - AK1000 - DI1000*1E3/(8.314*(DK1000+273.15)) * AM1000/DH1000 * AL1000) * DH1000/(100*CV1000) * (1000 - DE1000)/1000</f>
        <v>0</v>
      </c>
      <c r="AJ1000">
        <v>68.52847500008657</v>
      </c>
      <c r="AK1000">
        <v>86.29757090909091</v>
      </c>
      <c r="AL1000">
        <v>-3.392882440321298</v>
      </c>
      <c r="AM1000">
        <v>65.30461223634106</v>
      </c>
      <c r="AN1000">
        <f>(AP1000 - AO1000 + DI1000*1E3/(8.314*(DK1000+273.15)) * AR1000/DH1000 * AQ1000) * DH1000/(100*CV1000) * 1000/(1000 - AP1000)</f>
        <v>0</v>
      </c>
      <c r="AO1000">
        <v>23.15331170418711</v>
      </c>
      <c r="AP1000">
        <v>23.85658242424241</v>
      </c>
      <c r="AQ1000">
        <v>-1.598161605489799E-05</v>
      </c>
      <c r="AR1000">
        <v>84.88148808453307</v>
      </c>
      <c r="AS1000">
        <v>22</v>
      </c>
      <c r="AT1000">
        <v>4</v>
      </c>
      <c r="AU1000">
        <f>IF(AS1000*$H$13&gt;=AW1000,1.0,(AW1000/(AW1000-AS1000*$H$13)))</f>
        <v>0</v>
      </c>
      <c r="AV1000">
        <f>(AU1000-1)*100</f>
        <v>0</v>
      </c>
      <c r="AW1000">
        <f>MAX(0,($B$13+$C$13*DP1000)/(1+$D$13*DP1000)*DI1000/(DK1000+273)*$E$13)</f>
        <v>0</v>
      </c>
      <c r="AX1000" t="s">
        <v>417</v>
      </c>
      <c r="AY1000" t="s">
        <v>417</v>
      </c>
      <c r="AZ1000">
        <v>0</v>
      </c>
      <c r="BA1000">
        <v>0</v>
      </c>
      <c r="BB1000">
        <f>1-AZ1000/BA1000</f>
        <v>0</v>
      </c>
      <c r="BC1000">
        <v>0</v>
      </c>
      <c r="BD1000" t="s">
        <v>417</v>
      </c>
      <c r="BE1000" t="s">
        <v>417</v>
      </c>
      <c r="BF1000">
        <v>0</v>
      </c>
      <c r="BG1000">
        <v>0</v>
      </c>
      <c r="BH1000">
        <f>1-BF1000/BG1000</f>
        <v>0</v>
      </c>
      <c r="BI1000">
        <v>0.5</v>
      </c>
      <c r="BJ1000">
        <f>CS1000</f>
        <v>0</v>
      </c>
      <c r="BK1000">
        <f>L1000</f>
        <v>0</v>
      </c>
      <c r="BL1000">
        <f>BH1000*BI1000*BJ1000</f>
        <v>0</v>
      </c>
      <c r="BM1000">
        <f>(BK1000-BC1000)/BJ1000</f>
        <v>0</v>
      </c>
      <c r="BN1000">
        <f>(BA1000-BG1000)/BG1000</f>
        <v>0</v>
      </c>
      <c r="BO1000">
        <f>AZ1000/(BB1000+AZ1000/BG1000)</f>
        <v>0</v>
      </c>
      <c r="BP1000" t="s">
        <v>417</v>
      </c>
      <c r="BQ1000">
        <v>0</v>
      </c>
      <c r="BR1000">
        <f>IF(BQ1000&lt;&gt;0, BQ1000, BO1000)</f>
        <v>0</v>
      </c>
      <c r="BS1000">
        <f>1-BR1000/BG1000</f>
        <v>0</v>
      </c>
      <c r="BT1000">
        <f>(BG1000-BF1000)/(BG1000-BR1000)</f>
        <v>0</v>
      </c>
      <c r="BU1000">
        <f>(BA1000-BG1000)/(BA1000-BR1000)</f>
        <v>0</v>
      </c>
      <c r="BV1000">
        <f>(BG1000-BF1000)/(BG1000-AZ1000)</f>
        <v>0</v>
      </c>
      <c r="BW1000">
        <f>(BA1000-BG1000)/(BA1000-AZ1000)</f>
        <v>0</v>
      </c>
      <c r="BX1000">
        <f>(BT1000*BR1000/BF1000)</f>
        <v>0</v>
      </c>
      <c r="BY1000">
        <f>(1-BX1000)</f>
        <v>0</v>
      </c>
      <c r="BZ1000">
        <v>1394</v>
      </c>
      <c r="CA1000">
        <v>300</v>
      </c>
      <c r="CB1000">
        <v>300</v>
      </c>
      <c r="CC1000">
        <v>300</v>
      </c>
      <c r="CD1000">
        <v>10389.3</v>
      </c>
      <c r="CE1000">
        <v>1221.96</v>
      </c>
      <c r="CF1000">
        <v>-0.00688733</v>
      </c>
      <c r="CG1000">
        <v>0.34</v>
      </c>
      <c r="CH1000" t="s">
        <v>417</v>
      </c>
      <c r="CI1000" t="s">
        <v>417</v>
      </c>
      <c r="CJ1000" t="s">
        <v>417</v>
      </c>
      <c r="CK1000" t="s">
        <v>417</v>
      </c>
      <c r="CL1000" t="s">
        <v>417</v>
      </c>
      <c r="CM1000" t="s">
        <v>417</v>
      </c>
      <c r="CN1000" t="s">
        <v>417</v>
      </c>
      <c r="CO1000" t="s">
        <v>417</v>
      </c>
      <c r="CP1000" t="s">
        <v>417</v>
      </c>
      <c r="CQ1000" t="s">
        <v>417</v>
      </c>
      <c r="CR1000">
        <f>$B$11*DQ1000+$C$11*DR1000+$F$11*EC1000*(1-EF1000)</f>
        <v>0</v>
      </c>
      <c r="CS1000">
        <f>CR1000*CT1000</f>
        <v>0</v>
      </c>
      <c r="CT1000">
        <f>($B$11*$D$9+$C$11*$D$9+$F$11*((EP1000+EH1000)/MAX(EP1000+EH1000+EQ1000, 0.1)*$I$9+EQ1000/MAX(EP1000+EH1000+EQ1000, 0.1)*$J$9))/($B$11+$C$11+$F$11)</f>
        <v>0</v>
      </c>
      <c r="CU1000">
        <f>($B$11*$K$9+$C$11*$K$9+$F$11*((EP1000+EH1000)/MAX(EP1000+EH1000+EQ1000, 0.1)*$P$9+EQ1000/MAX(EP1000+EH1000+EQ1000, 0.1)*$Q$9))/($B$11+$C$11+$F$11)</f>
        <v>0</v>
      </c>
      <c r="CV1000">
        <v>6</v>
      </c>
      <c r="CW1000">
        <v>0.5</v>
      </c>
      <c r="CX1000" t="s">
        <v>418</v>
      </c>
      <c r="CY1000">
        <v>2</v>
      </c>
      <c r="CZ1000" t="b">
        <v>1</v>
      </c>
      <c r="DA1000">
        <v>1658955663</v>
      </c>
      <c r="DB1000">
        <v>107.2539888888889</v>
      </c>
      <c r="DC1000">
        <v>82.80393703703704</v>
      </c>
      <c r="DD1000">
        <v>23.86091481481481</v>
      </c>
      <c r="DE1000">
        <v>23.15513333333333</v>
      </c>
      <c r="DF1000">
        <v>108.5671185185185</v>
      </c>
      <c r="DG1000">
        <v>23.94565555555555</v>
      </c>
      <c r="DH1000">
        <v>500.0458518518519</v>
      </c>
      <c r="DI1000">
        <v>90.31671851851853</v>
      </c>
      <c r="DJ1000">
        <v>0.1000214777777778</v>
      </c>
      <c r="DK1000">
        <v>27.35787777777778</v>
      </c>
      <c r="DL1000">
        <v>27.43617777777778</v>
      </c>
      <c r="DM1000">
        <v>999.9000000000001</v>
      </c>
      <c r="DN1000">
        <v>0</v>
      </c>
      <c r="DO1000">
        <v>0</v>
      </c>
      <c r="DP1000">
        <v>9993.687407407408</v>
      </c>
      <c r="DQ1000">
        <v>0</v>
      </c>
      <c r="DR1000">
        <v>9.264564814814817</v>
      </c>
      <c r="DS1000">
        <v>24.45009259259259</v>
      </c>
      <c r="DT1000">
        <v>109.8757185185185</v>
      </c>
      <c r="DU1000">
        <v>84.76672592592594</v>
      </c>
      <c r="DV1000">
        <v>0.7057835555555556</v>
      </c>
      <c r="DW1000">
        <v>82.80393703703704</v>
      </c>
      <c r="DX1000">
        <v>23.15513333333333</v>
      </c>
      <c r="DY1000">
        <v>2.155038888888889</v>
      </c>
      <c r="DZ1000">
        <v>2.091295555555555</v>
      </c>
      <c r="EA1000">
        <v>18.63194814814814</v>
      </c>
      <c r="EB1000">
        <v>18.15303703703703</v>
      </c>
      <c r="EC1000">
        <v>2000.018148148148</v>
      </c>
      <c r="ED1000">
        <v>0.9800043333333333</v>
      </c>
      <c r="EE1000">
        <v>0.01999532222222222</v>
      </c>
      <c r="EF1000">
        <v>0</v>
      </c>
      <c r="EG1000">
        <v>314.8986666666667</v>
      </c>
      <c r="EH1000">
        <v>5.00097</v>
      </c>
      <c r="EI1000">
        <v>6282.673703703704</v>
      </c>
      <c r="EJ1000">
        <v>16707.77407407407</v>
      </c>
      <c r="EK1000">
        <v>38.937</v>
      </c>
      <c r="EL1000">
        <v>39.68699999999999</v>
      </c>
      <c r="EM1000">
        <v>38.979</v>
      </c>
      <c r="EN1000">
        <v>39.25</v>
      </c>
      <c r="EO1000">
        <v>39.56199999999999</v>
      </c>
      <c r="EP1000">
        <v>1955.126666666667</v>
      </c>
      <c r="EQ1000">
        <v>39.89148148148148</v>
      </c>
      <c r="ER1000">
        <v>0</v>
      </c>
      <c r="ES1000">
        <v>6464.399999856949</v>
      </c>
      <c r="ET1000">
        <v>0</v>
      </c>
      <c r="EU1000">
        <v>314.90904</v>
      </c>
      <c r="EV1000">
        <v>-2.185615398490875</v>
      </c>
      <c r="EW1000">
        <v>-55.44384621925038</v>
      </c>
      <c r="EX1000">
        <v>6282.4276</v>
      </c>
      <c r="EY1000">
        <v>15</v>
      </c>
      <c r="EZ1000">
        <v>1658949246.1</v>
      </c>
      <c r="FA1000" t="s">
        <v>1397</v>
      </c>
      <c r="FB1000">
        <v>1658949228.6</v>
      </c>
      <c r="FC1000">
        <v>1658949246.1</v>
      </c>
      <c r="FD1000">
        <v>1</v>
      </c>
      <c r="FE1000">
        <v>1.075</v>
      </c>
      <c r="FF1000">
        <v>0.018</v>
      </c>
      <c r="FG1000">
        <v>-2.327</v>
      </c>
      <c r="FH1000">
        <v>-0.178</v>
      </c>
      <c r="FI1000">
        <v>420</v>
      </c>
      <c r="FJ1000">
        <v>13</v>
      </c>
      <c r="FK1000">
        <v>0.09</v>
      </c>
      <c r="FL1000">
        <v>0.02</v>
      </c>
      <c r="FM1000">
        <v>24.226225</v>
      </c>
      <c r="FN1000">
        <v>4.89369455909937</v>
      </c>
      <c r="FO1000">
        <v>0.4715933776835715</v>
      </c>
      <c r="FP1000">
        <v>0</v>
      </c>
      <c r="FQ1000">
        <v>315.0878529411765</v>
      </c>
      <c r="FR1000">
        <v>-2.931199392944548</v>
      </c>
      <c r="FS1000">
        <v>0.3527948189189506</v>
      </c>
      <c r="FT1000">
        <v>0</v>
      </c>
      <c r="FU1000">
        <v>0.704554075</v>
      </c>
      <c r="FV1000">
        <v>0.02251304690431469</v>
      </c>
      <c r="FW1000">
        <v>0.002469722721152112</v>
      </c>
      <c r="FX1000">
        <v>1</v>
      </c>
      <c r="FY1000">
        <v>1</v>
      </c>
      <c r="FZ1000">
        <v>3</v>
      </c>
      <c r="GA1000" t="s">
        <v>426</v>
      </c>
      <c r="GB1000">
        <v>2.98357</v>
      </c>
      <c r="GC1000">
        <v>2.71572</v>
      </c>
      <c r="GD1000">
        <v>0.0224722</v>
      </c>
      <c r="GE1000">
        <v>0.0153471</v>
      </c>
      <c r="GF1000">
        <v>0.106986</v>
      </c>
      <c r="GG1000">
        <v>0.10278</v>
      </c>
      <c r="GH1000">
        <v>31007.2</v>
      </c>
      <c r="GI1000">
        <v>31351</v>
      </c>
      <c r="GJ1000">
        <v>29478.8</v>
      </c>
      <c r="GK1000">
        <v>29444.7</v>
      </c>
      <c r="GL1000">
        <v>34864.8</v>
      </c>
      <c r="GM1000">
        <v>35112.3</v>
      </c>
      <c r="GN1000">
        <v>41520.9</v>
      </c>
      <c r="GO1000">
        <v>41962.5</v>
      </c>
      <c r="GP1000">
        <v>1.90495</v>
      </c>
      <c r="GQ1000">
        <v>1.92155</v>
      </c>
      <c r="GR1000">
        <v>0.104997</v>
      </c>
      <c r="GS1000">
        <v>0</v>
      </c>
      <c r="GT1000">
        <v>25.7269</v>
      </c>
      <c r="GU1000">
        <v>999.9</v>
      </c>
      <c r="GV1000">
        <v>53.4</v>
      </c>
      <c r="GW1000">
        <v>31.4</v>
      </c>
      <c r="GX1000">
        <v>27.2878</v>
      </c>
      <c r="GY1000">
        <v>63.1338</v>
      </c>
      <c r="GZ1000">
        <v>32.8846</v>
      </c>
      <c r="HA1000">
        <v>1</v>
      </c>
      <c r="HB1000">
        <v>-0.0936509</v>
      </c>
      <c r="HC1000">
        <v>0.27884</v>
      </c>
      <c r="HD1000">
        <v>20.3333</v>
      </c>
      <c r="HE1000">
        <v>5.21699</v>
      </c>
      <c r="HF1000">
        <v>12.0098</v>
      </c>
      <c r="HG1000">
        <v>4.9892</v>
      </c>
      <c r="HH1000">
        <v>3.28838</v>
      </c>
      <c r="HI1000">
        <v>9999</v>
      </c>
      <c r="HJ1000">
        <v>9999</v>
      </c>
      <c r="HK1000">
        <v>9999</v>
      </c>
      <c r="HL1000">
        <v>158.6</v>
      </c>
      <c r="HM1000">
        <v>1.86738</v>
      </c>
      <c r="HN1000">
        <v>1.86646</v>
      </c>
      <c r="HO1000">
        <v>1.86585</v>
      </c>
      <c r="HP1000">
        <v>1.86584</v>
      </c>
      <c r="HQ1000">
        <v>1.86768</v>
      </c>
      <c r="HR1000">
        <v>1.87012</v>
      </c>
      <c r="HS1000">
        <v>1.86875</v>
      </c>
      <c r="HT1000">
        <v>1.87027</v>
      </c>
      <c r="HU1000">
        <v>0</v>
      </c>
      <c r="HV1000">
        <v>0</v>
      </c>
      <c r="HW1000">
        <v>0</v>
      </c>
      <c r="HX1000">
        <v>0</v>
      </c>
      <c r="HY1000" t="s">
        <v>421</v>
      </c>
      <c r="HZ1000" t="s">
        <v>422</v>
      </c>
      <c r="IA1000" t="s">
        <v>423</v>
      </c>
      <c r="IB1000" t="s">
        <v>423</v>
      </c>
      <c r="IC1000" t="s">
        <v>423</v>
      </c>
      <c r="ID1000" t="s">
        <v>423</v>
      </c>
      <c r="IE1000">
        <v>0</v>
      </c>
      <c r="IF1000">
        <v>100</v>
      </c>
      <c r="IG1000">
        <v>100</v>
      </c>
      <c r="IH1000">
        <v>-1.227</v>
      </c>
      <c r="II1000">
        <v>-0.0847</v>
      </c>
      <c r="IJ1000">
        <v>-0.9279119013753974</v>
      </c>
      <c r="IK1000">
        <v>-0.003643892653284941</v>
      </c>
      <c r="IL1000">
        <v>8.948238347276123E-07</v>
      </c>
      <c r="IM1000">
        <v>-2.445980282225029E-10</v>
      </c>
      <c r="IN1000">
        <v>-0.1764634167570225</v>
      </c>
      <c r="IO1000">
        <v>-0.01042730378795286</v>
      </c>
      <c r="IP1000">
        <v>0.00100284695746963</v>
      </c>
      <c r="IQ1000">
        <v>-1.701466411570297E-05</v>
      </c>
      <c r="IR1000">
        <v>2</v>
      </c>
      <c r="IS1000">
        <v>2310</v>
      </c>
      <c r="IT1000">
        <v>1</v>
      </c>
      <c r="IU1000">
        <v>25</v>
      </c>
      <c r="IV1000">
        <v>107.4</v>
      </c>
      <c r="IW1000">
        <v>107.1</v>
      </c>
      <c r="IX1000">
        <v>0.245361</v>
      </c>
      <c r="IY1000">
        <v>2.29858</v>
      </c>
      <c r="IZ1000">
        <v>1.39648</v>
      </c>
      <c r="JA1000">
        <v>2.35474</v>
      </c>
      <c r="JB1000">
        <v>1.49536</v>
      </c>
      <c r="JC1000">
        <v>2.3999</v>
      </c>
      <c r="JD1000">
        <v>36.1754</v>
      </c>
      <c r="JE1000">
        <v>24.1663</v>
      </c>
      <c r="JF1000">
        <v>18</v>
      </c>
      <c r="JG1000">
        <v>483.176</v>
      </c>
      <c r="JH1000">
        <v>449.2</v>
      </c>
      <c r="JI1000">
        <v>25.0003</v>
      </c>
      <c r="JJ1000">
        <v>26.2401</v>
      </c>
      <c r="JK1000">
        <v>30.0001</v>
      </c>
      <c r="JL1000">
        <v>26.2115</v>
      </c>
      <c r="JM1000">
        <v>26.1477</v>
      </c>
      <c r="JN1000">
        <v>4.92882</v>
      </c>
      <c r="JO1000">
        <v>20.683</v>
      </c>
      <c r="JP1000">
        <v>87.3801</v>
      </c>
      <c r="JQ1000">
        <v>25</v>
      </c>
      <c r="JR1000">
        <v>32.1134</v>
      </c>
      <c r="JS1000">
        <v>23.1467</v>
      </c>
      <c r="JT1000">
        <v>100.805</v>
      </c>
      <c r="JU1000">
        <v>100.776</v>
      </c>
    </row>
    <row r="1001" spans="1:281">
      <c r="A1001">
        <v>985</v>
      </c>
      <c r="B1001">
        <v>1658955767.5</v>
      </c>
      <c r="C1001">
        <v>14129.5</v>
      </c>
      <c r="D1001" t="s">
        <v>2409</v>
      </c>
      <c r="E1001" t="s">
        <v>2410</v>
      </c>
      <c r="F1001">
        <v>5</v>
      </c>
      <c r="G1001" t="s">
        <v>2362</v>
      </c>
      <c r="H1001" t="s">
        <v>416</v>
      </c>
      <c r="I1001">
        <v>1658955759.5</v>
      </c>
      <c r="J1001">
        <f>(K1001)/1000</f>
        <v>0</v>
      </c>
      <c r="K1001">
        <f>IF(CZ1001, AN1001, AH1001)</f>
        <v>0</v>
      </c>
      <c r="L1001">
        <f>IF(CZ1001, AI1001, AG1001)</f>
        <v>0</v>
      </c>
      <c r="M1001">
        <f>DB1001 - IF(AU1001&gt;1, L1001*CV1001*100.0/(AW1001*DP1001), 0)</f>
        <v>0</v>
      </c>
      <c r="N1001">
        <f>((T1001-J1001/2)*M1001-L1001)/(T1001+J1001/2)</f>
        <v>0</v>
      </c>
      <c r="O1001">
        <f>N1001*(DI1001+DJ1001)/1000.0</f>
        <v>0</v>
      </c>
      <c r="P1001">
        <f>(DB1001 - IF(AU1001&gt;1, L1001*CV1001*100.0/(AW1001*DP1001), 0))*(DI1001+DJ1001)/1000.0</f>
        <v>0</v>
      </c>
      <c r="Q1001">
        <f>2.0/((1/S1001-1/R1001)+SIGN(S1001)*SQRT((1/S1001-1/R1001)*(1/S1001-1/R1001) + 4*CW1001/((CW1001+1)*(CW1001+1))*(2*1/S1001*1/R1001-1/R1001*1/R1001)))</f>
        <v>0</v>
      </c>
      <c r="R1001">
        <f>IF(LEFT(CX1001,1)&lt;&gt;"0",IF(LEFT(CX1001,1)="1",3.0,CY1001),$D$5+$E$5*(DP1001*DI1001/($K$5*1000))+$F$5*(DP1001*DI1001/($K$5*1000))*MAX(MIN(CV1001,$J$5),$I$5)*MAX(MIN(CV1001,$J$5),$I$5)+$G$5*MAX(MIN(CV1001,$J$5),$I$5)*(DP1001*DI1001/($K$5*1000))+$H$5*(DP1001*DI1001/($K$5*1000))*(DP1001*DI1001/($K$5*1000)))</f>
        <v>0</v>
      </c>
      <c r="S1001">
        <f>J1001*(1000-(1000*0.61365*exp(17.502*W1001/(240.97+W1001))/(DI1001+DJ1001)+DD1001)/2)/(1000*0.61365*exp(17.502*W1001/(240.97+W1001))/(DI1001+DJ1001)-DD1001)</f>
        <v>0</v>
      </c>
      <c r="T1001">
        <f>1/((CW1001+1)/(Q1001/1.6)+1/(R1001/1.37)) + CW1001/((CW1001+1)/(Q1001/1.6) + CW1001/(R1001/1.37))</f>
        <v>0</v>
      </c>
      <c r="U1001">
        <f>(CR1001*CU1001)</f>
        <v>0</v>
      </c>
      <c r="V1001">
        <f>(DK1001+(U1001+2*0.95*5.67E-8*(((DK1001+$B$7)+273)^4-(DK1001+273)^4)-44100*J1001)/(1.84*29.3*R1001+8*0.95*5.67E-8*(DK1001+273)^3))</f>
        <v>0</v>
      </c>
      <c r="W1001">
        <f>($C$7*DL1001+$D$7*DM1001+$E$7*V1001)</f>
        <v>0</v>
      </c>
      <c r="X1001">
        <f>0.61365*exp(17.502*W1001/(240.97+W1001))</f>
        <v>0</v>
      </c>
      <c r="Y1001">
        <f>(Z1001/AA1001*100)</f>
        <v>0</v>
      </c>
      <c r="Z1001">
        <f>DD1001*(DI1001+DJ1001)/1000</f>
        <v>0</v>
      </c>
      <c r="AA1001">
        <f>0.61365*exp(17.502*DK1001/(240.97+DK1001))</f>
        <v>0</v>
      </c>
      <c r="AB1001">
        <f>(X1001-DD1001*(DI1001+DJ1001)/1000)</f>
        <v>0</v>
      </c>
      <c r="AC1001">
        <f>(-J1001*44100)</f>
        <v>0</v>
      </c>
      <c r="AD1001">
        <f>2*29.3*R1001*0.92*(DK1001-W1001)</f>
        <v>0</v>
      </c>
      <c r="AE1001">
        <f>2*0.95*5.67E-8*(((DK1001+$B$7)+273)^4-(W1001+273)^4)</f>
        <v>0</v>
      </c>
      <c r="AF1001">
        <f>U1001+AE1001+AC1001+AD1001</f>
        <v>0</v>
      </c>
      <c r="AG1001">
        <f>DH1001*AU1001*(DC1001-DB1001*(1000-AU1001*DE1001)/(1000-AU1001*DD1001))/(100*CV1001)</f>
        <v>0</v>
      </c>
      <c r="AH1001">
        <f>1000*DH1001*AU1001*(DD1001-DE1001)/(100*CV1001*(1000-AU1001*DD1001))</f>
        <v>0</v>
      </c>
      <c r="AI1001">
        <f>(AJ1001 - AK1001 - DI1001*1E3/(8.314*(DK1001+273.15)) * AM1001/DH1001 * AL1001) * DH1001/(100*CV1001) * (1000 - DE1001)/1000</f>
        <v>0</v>
      </c>
      <c r="AJ1001">
        <v>430.0603401177224</v>
      </c>
      <c r="AK1001">
        <v>428.159224242424</v>
      </c>
      <c r="AL1001">
        <v>-0.0009823867722993957</v>
      </c>
      <c r="AM1001">
        <v>65.30461223634106</v>
      </c>
      <c r="AN1001">
        <f>(AP1001 - AO1001 + DI1001*1E3/(8.314*(DK1001+273.15)) * AR1001/DH1001 * AQ1001) * DH1001/(100*CV1001) * 1000/(1000 - AP1001)</f>
        <v>0</v>
      </c>
      <c r="AO1001">
        <v>23.32567195766618</v>
      </c>
      <c r="AP1001">
        <v>24.02523757575758</v>
      </c>
      <c r="AQ1001">
        <v>-3.804769704507267E-05</v>
      </c>
      <c r="AR1001">
        <v>84.88148808453307</v>
      </c>
      <c r="AS1001">
        <v>22</v>
      </c>
      <c r="AT1001">
        <v>4</v>
      </c>
      <c r="AU1001">
        <f>IF(AS1001*$H$13&gt;=AW1001,1.0,(AW1001/(AW1001-AS1001*$H$13)))</f>
        <v>0</v>
      </c>
      <c r="AV1001">
        <f>(AU1001-1)*100</f>
        <v>0</v>
      </c>
      <c r="AW1001">
        <f>MAX(0,($B$13+$C$13*DP1001)/(1+$D$13*DP1001)*DI1001/(DK1001+273)*$E$13)</f>
        <v>0</v>
      </c>
      <c r="AX1001" t="s">
        <v>417</v>
      </c>
      <c r="AY1001" t="s">
        <v>417</v>
      </c>
      <c r="AZ1001">
        <v>0</v>
      </c>
      <c r="BA1001">
        <v>0</v>
      </c>
      <c r="BB1001">
        <f>1-AZ1001/BA1001</f>
        <v>0</v>
      </c>
      <c r="BC1001">
        <v>0</v>
      </c>
      <c r="BD1001" t="s">
        <v>417</v>
      </c>
      <c r="BE1001" t="s">
        <v>417</v>
      </c>
      <c r="BF1001">
        <v>0</v>
      </c>
      <c r="BG1001">
        <v>0</v>
      </c>
      <c r="BH1001">
        <f>1-BF1001/BG1001</f>
        <v>0</v>
      </c>
      <c r="BI1001">
        <v>0.5</v>
      </c>
      <c r="BJ1001">
        <f>CS1001</f>
        <v>0</v>
      </c>
      <c r="BK1001">
        <f>L1001</f>
        <v>0</v>
      </c>
      <c r="BL1001">
        <f>BH1001*BI1001*BJ1001</f>
        <v>0</v>
      </c>
      <c r="BM1001">
        <f>(BK1001-BC1001)/BJ1001</f>
        <v>0</v>
      </c>
      <c r="BN1001">
        <f>(BA1001-BG1001)/BG1001</f>
        <v>0</v>
      </c>
      <c r="BO1001">
        <f>AZ1001/(BB1001+AZ1001/BG1001)</f>
        <v>0</v>
      </c>
      <c r="BP1001" t="s">
        <v>417</v>
      </c>
      <c r="BQ1001">
        <v>0</v>
      </c>
      <c r="BR1001">
        <f>IF(BQ1001&lt;&gt;0, BQ1001, BO1001)</f>
        <v>0</v>
      </c>
      <c r="BS1001">
        <f>1-BR1001/BG1001</f>
        <v>0</v>
      </c>
      <c r="BT1001">
        <f>(BG1001-BF1001)/(BG1001-BR1001)</f>
        <v>0</v>
      </c>
      <c r="BU1001">
        <f>(BA1001-BG1001)/(BA1001-BR1001)</f>
        <v>0</v>
      </c>
      <c r="BV1001">
        <f>(BG1001-BF1001)/(BG1001-AZ1001)</f>
        <v>0</v>
      </c>
      <c r="BW1001">
        <f>(BA1001-BG1001)/(BA1001-AZ1001)</f>
        <v>0</v>
      </c>
      <c r="BX1001">
        <f>(BT1001*BR1001/BF1001)</f>
        <v>0</v>
      </c>
      <c r="BY1001">
        <f>(1-BX1001)</f>
        <v>0</v>
      </c>
      <c r="BZ1001">
        <v>1394</v>
      </c>
      <c r="CA1001">
        <v>300</v>
      </c>
      <c r="CB1001">
        <v>300</v>
      </c>
      <c r="CC1001">
        <v>300</v>
      </c>
      <c r="CD1001">
        <v>10389.3</v>
      </c>
      <c r="CE1001">
        <v>1221.96</v>
      </c>
      <c r="CF1001">
        <v>-0.00688733</v>
      </c>
      <c r="CG1001">
        <v>0.34</v>
      </c>
      <c r="CH1001" t="s">
        <v>417</v>
      </c>
      <c r="CI1001" t="s">
        <v>417</v>
      </c>
      <c r="CJ1001" t="s">
        <v>417</v>
      </c>
      <c r="CK1001" t="s">
        <v>417</v>
      </c>
      <c r="CL1001" t="s">
        <v>417</v>
      </c>
      <c r="CM1001" t="s">
        <v>417</v>
      </c>
      <c r="CN1001" t="s">
        <v>417</v>
      </c>
      <c r="CO1001" t="s">
        <v>417</v>
      </c>
      <c r="CP1001" t="s">
        <v>417</v>
      </c>
      <c r="CQ1001" t="s">
        <v>417</v>
      </c>
      <c r="CR1001">
        <f>$B$11*DQ1001+$C$11*DR1001+$F$11*EC1001*(1-EF1001)</f>
        <v>0</v>
      </c>
      <c r="CS1001">
        <f>CR1001*CT1001</f>
        <v>0</v>
      </c>
      <c r="CT1001">
        <f>($B$11*$D$9+$C$11*$D$9+$F$11*((EP1001+EH1001)/MAX(EP1001+EH1001+EQ1001, 0.1)*$I$9+EQ1001/MAX(EP1001+EH1001+EQ1001, 0.1)*$J$9))/($B$11+$C$11+$F$11)</f>
        <v>0</v>
      </c>
      <c r="CU1001">
        <f>($B$11*$K$9+$C$11*$K$9+$F$11*((EP1001+EH1001)/MAX(EP1001+EH1001+EQ1001, 0.1)*$P$9+EQ1001/MAX(EP1001+EH1001+EQ1001, 0.1)*$Q$9))/($B$11+$C$11+$F$11)</f>
        <v>0</v>
      </c>
      <c r="CV1001">
        <v>6</v>
      </c>
      <c r="CW1001">
        <v>0.5</v>
      </c>
      <c r="CX1001" t="s">
        <v>418</v>
      </c>
      <c r="CY1001">
        <v>2</v>
      </c>
      <c r="CZ1001" t="b">
        <v>1</v>
      </c>
      <c r="DA1001">
        <v>1658955759.5</v>
      </c>
      <c r="DB1001">
        <v>417.9227419354839</v>
      </c>
      <c r="DC1001">
        <v>420.0273225806453</v>
      </c>
      <c r="DD1001">
        <v>24.03569677419355</v>
      </c>
      <c r="DE1001">
        <v>23.32828387096774</v>
      </c>
      <c r="DF1001">
        <v>420.2421612903225</v>
      </c>
      <c r="DG1001">
        <v>24.1189935483871</v>
      </c>
      <c r="DH1001">
        <v>500.0363870967741</v>
      </c>
      <c r="DI1001">
        <v>90.31506774193548</v>
      </c>
      <c r="DJ1001">
        <v>0.09996523225806453</v>
      </c>
      <c r="DK1001">
        <v>27.3724</v>
      </c>
      <c r="DL1001">
        <v>27.44625483870968</v>
      </c>
      <c r="DM1001">
        <v>999.9000000000003</v>
      </c>
      <c r="DN1001">
        <v>0</v>
      </c>
      <c r="DO1001">
        <v>0</v>
      </c>
      <c r="DP1001">
        <v>10002.24967741936</v>
      </c>
      <c r="DQ1001">
        <v>0</v>
      </c>
      <c r="DR1001">
        <v>9.326824193548386</v>
      </c>
      <c r="DS1001">
        <v>-2.104514516129032</v>
      </c>
      <c r="DT1001">
        <v>428.2152580645161</v>
      </c>
      <c r="DU1001">
        <v>430.059935483871</v>
      </c>
      <c r="DV1001">
        <v>0.7074095483870969</v>
      </c>
      <c r="DW1001">
        <v>420.0273225806453</v>
      </c>
      <c r="DX1001">
        <v>23.32828387096774</v>
      </c>
      <c r="DY1001">
        <v>2.170784193548387</v>
      </c>
      <c r="DZ1001">
        <v>2.106895483870968</v>
      </c>
      <c r="EA1001">
        <v>18.74832580645161</v>
      </c>
      <c r="EB1001">
        <v>18.27141612903226</v>
      </c>
      <c r="EC1001">
        <v>1999.998387096774</v>
      </c>
      <c r="ED1001">
        <v>0.9800046451612903</v>
      </c>
      <c r="EE1001">
        <v>0.019995</v>
      </c>
      <c r="EF1001">
        <v>0</v>
      </c>
      <c r="EG1001">
        <v>316.5347741935485</v>
      </c>
      <c r="EH1001">
        <v>5.000969999999999</v>
      </c>
      <c r="EI1001">
        <v>6316.444193548387</v>
      </c>
      <c r="EJ1001">
        <v>16707.59032258064</v>
      </c>
      <c r="EK1001">
        <v>39</v>
      </c>
      <c r="EL1001">
        <v>39.70325806451613</v>
      </c>
      <c r="EM1001">
        <v>39</v>
      </c>
      <c r="EN1001">
        <v>39.32012903225806</v>
      </c>
      <c r="EO1001">
        <v>39.625</v>
      </c>
      <c r="EP1001">
        <v>1955.107741935484</v>
      </c>
      <c r="EQ1001">
        <v>39.89064516129034</v>
      </c>
      <c r="ER1001">
        <v>0</v>
      </c>
      <c r="ES1001">
        <v>6561.599999904633</v>
      </c>
      <c r="ET1001">
        <v>0</v>
      </c>
      <c r="EU1001">
        <v>316.50976</v>
      </c>
      <c r="EV1001">
        <v>-2.364692318686469</v>
      </c>
      <c r="EW1001">
        <v>-42.75538469240855</v>
      </c>
      <c r="EX1001">
        <v>6315.935199999999</v>
      </c>
      <c r="EY1001">
        <v>15</v>
      </c>
      <c r="EZ1001">
        <v>1658949246.1</v>
      </c>
      <c r="FA1001" t="s">
        <v>1397</v>
      </c>
      <c r="FB1001">
        <v>1658949228.6</v>
      </c>
      <c r="FC1001">
        <v>1658949246.1</v>
      </c>
      <c r="FD1001">
        <v>1</v>
      </c>
      <c r="FE1001">
        <v>1.075</v>
      </c>
      <c r="FF1001">
        <v>0.018</v>
      </c>
      <c r="FG1001">
        <v>-2.327</v>
      </c>
      <c r="FH1001">
        <v>-0.178</v>
      </c>
      <c r="FI1001">
        <v>420</v>
      </c>
      <c r="FJ1001">
        <v>13</v>
      </c>
      <c r="FK1001">
        <v>0.09</v>
      </c>
      <c r="FL1001">
        <v>0.02</v>
      </c>
      <c r="FM1001">
        <v>-2.0995665</v>
      </c>
      <c r="FN1001">
        <v>-0.1158918574108763</v>
      </c>
      <c r="FO1001">
        <v>0.02458600644167328</v>
      </c>
      <c r="FP1001">
        <v>1</v>
      </c>
      <c r="FQ1001">
        <v>316.6564705882353</v>
      </c>
      <c r="FR1001">
        <v>-2.246783803667933</v>
      </c>
      <c r="FS1001">
        <v>0.277564325908971</v>
      </c>
      <c r="FT1001">
        <v>0</v>
      </c>
      <c r="FU1001">
        <v>0.7062689750000001</v>
      </c>
      <c r="FV1001">
        <v>0.00466341838649122</v>
      </c>
      <c r="FW1001">
        <v>0.008900172569921046</v>
      </c>
      <c r="FX1001">
        <v>1</v>
      </c>
      <c r="FY1001">
        <v>2</v>
      </c>
      <c r="FZ1001">
        <v>3</v>
      </c>
      <c r="GA1001" t="s">
        <v>420</v>
      </c>
      <c r="GB1001">
        <v>2.98338</v>
      </c>
      <c r="GC1001">
        <v>2.7153</v>
      </c>
      <c r="GD1001">
        <v>0.094434</v>
      </c>
      <c r="GE1001">
        <v>0.093501</v>
      </c>
      <c r="GF1001">
        <v>0.107512</v>
      </c>
      <c r="GG1001">
        <v>0.103348</v>
      </c>
      <c r="GH1001">
        <v>28724.8</v>
      </c>
      <c r="GI1001">
        <v>28863</v>
      </c>
      <c r="GJ1001">
        <v>29478.9</v>
      </c>
      <c r="GK1001">
        <v>29445</v>
      </c>
      <c r="GL1001">
        <v>34845.5</v>
      </c>
      <c r="GM1001">
        <v>35091.6</v>
      </c>
      <c r="GN1001">
        <v>41521.4</v>
      </c>
      <c r="GO1001">
        <v>41963.2</v>
      </c>
      <c r="GP1001">
        <v>1.90583</v>
      </c>
      <c r="GQ1001">
        <v>1.92397</v>
      </c>
      <c r="GR1001">
        <v>0.103943</v>
      </c>
      <c r="GS1001">
        <v>0</v>
      </c>
      <c r="GT1001">
        <v>25.7445</v>
      </c>
      <c r="GU1001">
        <v>999.9</v>
      </c>
      <c r="GV1001">
        <v>53.8</v>
      </c>
      <c r="GW1001">
        <v>31.4</v>
      </c>
      <c r="GX1001">
        <v>27.4924</v>
      </c>
      <c r="GY1001">
        <v>62.7938</v>
      </c>
      <c r="GZ1001">
        <v>32.9247</v>
      </c>
      <c r="HA1001">
        <v>1</v>
      </c>
      <c r="HB1001">
        <v>-0.09366620000000001</v>
      </c>
      <c r="HC1001">
        <v>0.313796</v>
      </c>
      <c r="HD1001">
        <v>20.3337</v>
      </c>
      <c r="HE1001">
        <v>5.21939</v>
      </c>
      <c r="HF1001">
        <v>12.0099</v>
      </c>
      <c r="HG1001">
        <v>4.9896</v>
      </c>
      <c r="HH1001">
        <v>3.28903</v>
      </c>
      <c r="HI1001">
        <v>9999</v>
      </c>
      <c r="HJ1001">
        <v>9999</v>
      </c>
      <c r="HK1001">
        <v>9999</v>
      </c>
      <c r="HL1001">
        <v>158.6</v>
      </c>
      <c r="HM1001">
        <v>1.86739</v>
      </c>
      <c r="HN1001">
        <v>1.86645</v>
      </c>
      <c r="HO1001">
        <v>1.86586</v>
      </c>
      <c r="HP1001">
        <v>1.86584</v>
      </c>
      <c r="HQ1001">
        <v>1.86767</v>
      </c>
      <c r="HR1001">
        <v>1.87013</v>
      </c>
      <c r="HS1001">
        <v>1.86876</v>
      </c>
      <c r="HT1001">
        <v>1.87027</v>
      </c>
      <c r="HU1001">
        <v>0</v>
      </c>
      <c r="HV1001">
        <v>0</v>
      </c>
      <c r="HW1001">
        <v>0</v>
      </c>
      <c r="HX1001">
        <v>0</v>
      </c>
      <c r="HY1001" t="s">
        <v>421</v>
      </c>
      <c r="HZ1001" t="s">
        <v>422</v>
      </c>
      <c r="IA1001" t="s">
        <v>423</v>
      </c>
      <c r="IB1001" t="s">
        <v>423</v>
      </c>
      <c r="IC1001" t="s">
        <v>423</v>
      </c>
      <c r="ID1001" t="s">
        <v>423</v>
      </c>
      <c r="IE1001">
        <v>0</v>
      </c>
      <c r="IF1001">
        <v>100</v>
      </c>
      <c r="IG1001">
        <v>100</v>
      </c>
      <c r="IH1001">
        <v>-2.319</v>
      </c>
      <c r="II1001">
        <v>-0.0834</v>
      </c>
      <c r="IJ1001">
        <v>-0.9279119013753974</v>
      </c>
      <c r="IK1001">
        <v>-0.003643892653284941</v>
      </c>
      <c r="IL1001">
        <v>8.948238347276123E-07</v>
      </c>
      <c r="IM1001">
        <v>-2.445980282225029E-10</v>
      </c>
      <c r="IN1001">
        <v>-0.1764634167570225</v>
      </c>
      <c r="IO1001">
        <v>-0.01042730378795286</v>
      </c>
      <c r="IP1001">
        <v>0.00100284695746963</v>
      </c>
      <c r="IQ1001">
        <v>-1.701466411570297E-05</v>
      </c>
      <c r="IR1001">
        <v>2</v>
      </c>
      <c r="IS1001">
        <v>2310</v>
      </c>
      <c r="IT1001">
        <v>1</v>
      </c>
      <c r="IU1001">
        <v>25</v>
      </c>
      <c r="IV1001">
        <v>109</v>
      </c>
      <c r="IW1001">
        <v>108.7</v>
      </c>
      <c r="IX1001">
        <v>1.05347</v>
      </c>
      <c r="IY1001">
        <v>2.23267</v>
      </c>
      <c r="IZ1001">
        <v>1.39648</v>
      </c>
      <c r="JA1001">
        <v>2.35718</v>
      </c>
      <c r="JB1001">
        <v>1.49536</v>
      </c>
      <c r="JC1001">
        <v>2.35596</v>
      </c>
      <c r="JD1001">
        <v>36.1989</v>
      </c>
      <c r="JE1001">
        <v>24.1663</v>
      </c>
      <c r="JF1001">
        <v>18</v>
      </c>
      <c r="JG1001">
        <v>483.643</v>
      </c>
      <c r="JH1001">
        <v>450.648</v>
      </c>
      <c r="JI1001">
        <v>24.9997</v>
      </c>
      <c r="JJ1001">
        <v>26.2332</v>
      </c>
      <c r="JK1001">
        <v>30.0001</v>
      </c>
      <c r="JL1001">
        <v>26.2027</v>
      </c>
      <c r="JM1001">
        <v>26.1424</v>
      </c>
      <c r="JN1001">
        <v>21.1121</v>
      </c>
      <c r="JO1001">
        <v>20.9362</v>
      </c>
      <c r="JP1001">
        <v>88.8747</v>
      </c>
      <c r="JQ1001">
        <v>25</v>
      </c>
      <c r="JR1001">
        <v>426.687</v>
      </c>
      <c r="JS1001">
        <v>23.2984</v>
      </c>
      <c r="JT1001">
        <v>100.805</v>
      </c>
      <c r="JU1001">
        <v>100.778</v>
      </c>
    </row>
    <row r="1002" spans="1:281">
      <c r="A1002">
        <v>986</v>
      </c>
      <c r="B1002">
        <v>1658955772.5</v>
      </c>
      <c r="C1002">
        <v>14134.5</v>
      </c>
      <c r="D1002" t="s">
        <v>2411</v>
      </c>
      <c r="E1002" t="s">
        <v>2412</v>
      </c>
      <c r="F1002">
        <v>5</v>
      </c>
      <c r="G1002" t="s">
        <v>2362</v>
      </c>
      <c r="H1002" t="s">
        <v>416</v>
      </c>
      <c r="I1002">
        <v>1658955764.655172</v>
      </c>
      <c r="J1002">
        <f>(K1002)/1000</f>
        <v>0</v>
      </c>
      <c r="K1002">
        <f>IF(CZ1002, AN1002, AH1002)</f>
        <v>0</v>
      </c>
      <c r="L1002">
        <f>IF(CZ1002, AI1002, AG1002)</f>
        <v>0</v>
      </c>
      <c r="M1002">
        <f>DB1002 - IF(AU1002&gt;1, L1002*CV1002*100.0/(AW1002*DP1002), 0)</f>
        <v>0</v>
      </c>
      <c r="N1002">
        <f>((T1002-J1002/2)*M1002-L1002)/(T1002+J1002/2)</f>
        <v>0</v>
      </c>
      <c r="O1002">
        <f>N1002*(DI1002+DJ1002)/1000.0</f>
        <v>0</v>
      </c>
      <c r="P1002">
        <f>(DB1002 - IF(AU1002&gt;1, L1002*CV1002*100.0/(AW1002*DP1002), 0))*(DI1002+DJ1002)/1000.0</f>
        <v>0</v>
      </c>
      <c r="Q1002">
        <f>2.0/((1/S1002-1/R1002)+SIGN(S1002)*SQRT((1/S1002-1/R1002)*(1/S1002-1/R1002) + 4*CW1002/((CW1002+1)*(CW1002+1))*(2*1/S1002*1/R1002-1/R1002*1/R1002)))</f>
        <v>0</v>
      </c>
      <c r="R1002">
        <f>IF(LEFT(CX1002,1)&lt;&gt;"0",IF(LEFT(CX1002,1)="1",3.0,CY1002),$D$5+$E$5*(DP1002*DI1002/($K$5*1000))+$F$5*(DP1002*DI1002/($K$5*1000))*MAX(MIN(CV1002,$J$5),$I$5)*MAX(MIN(CV1002,$J$5),$I$5)+$G$5*MAX(MIN(CV1002,$J$5),$I$5)*(DP1002*DI1002/($K$5*1000))+$H$5*(DP1002*DI1002/($K$5*1000))*(DP1002*DI1002/($K$5*1000)))</f>
        <v>0</v>
      </c>
      <c r="S1002">
        <f>J1002*(1000-(1000*0.61365*exp(17.502*W1002/(240.97+W1002))/(DI1002+DJ1002)+DD1002)/2)/(1000*0.61365*exp(17.502*W1002/(240.97+W1002))/(DI1002+DJ1002)-DD1002)</f>
        <v>0</v>
      </c>
      <c r="T1002">
        <f>1/((CW1002+1)/(Q1002/1.6)+1/(R1002/1.37)) + CW1002/((CW1002+1)/(Q1002/1.6) + CW1002/(R1002/1.37))</f>
        <v>0</v>
      </c>
      <c r="U1002">
        <f>(CR1002*CU1002)</f>
        <v>0</v>
      </c>
      <c r="V1002">
        <f>(DK1002+(U1002+2*0.95*5.67E-8*(((DK1002+$B$7)+273)^4-(DK1002+273)^4)-44100*J1002)/(1.84*29.3*R1002+8*0.95*5.67E-8*(DK1002+273)^3))</f>
        <v>0</v>
      </c>
      <c r="W1002">
        <f>($C$7*DL1002+$D$7*DM1002+$E$7*V1002)</f>
        <v>0</v>
      </c>
      <c r="X1002">
        <f>0.61365*exp(17.502*W1002/(240.97+W1002))</f>
        <v>0</v>
      </c>
      <c r="Y1002">
        <f>(Z1002/AA1002*100)</f>
        <v>0</v>
      </c>
      <c r="Z1002">
        <f>DD1002*(DI1002+DJ1002)/1000</f>
        <v>0</v>
      </c>
      <c r="AA1002">
        <f>0.61365*exp(17.502*DK1002/(240.97+DK1002))</f>
        <v>0</v>
      </c>
      <c r="AB1002">
        <f>(X1002-DD1002*(DI1002+DJ1002)/1000)</f>
        <v>0</v>
      </c>
      <c r="AC1002">
        <f>(-J1002*44100)</f>
        <v>0</v>
      </c>
      <c r="AD1002">
        <f>2*29.3*R1002*0.92*(DK1002-W1002)</f>
        <v>0</v>
      </c>
      <c r="AE1002">
        <f>2*0.95*5.67E-8*(((DK1002+$B$7)+273)^4-(W1002+273)^4)</f>
        <v>0</v>
      </c>
      <c r="AF1002">
        <f>U1002+AE1002+AC1002+AD1002</f>
        <v>0</v>
      </c>
      <c r="AG1002">
        <f>DH1002*AU1002*(DC1002-DB1002*(1000-AU1002*DE1002)/(1000-AU1002*DD1002))/(100*CV1002)</f>
        <v>0</v>
      </c>
      <c r="AH1002">
        <f>1000*DH1002*AU1002*(DD1002-DE1002)/(100*CV1002*(1000-AU1002*DD1002))</f>
        <v>0</v>
      </c>
      <c r="AI1002">
        <f>(AJ1002 - AK1002 - DI1002*1E3/(8.314*(DK1002+273.15)) * AM1002/DH1002 * AL1002) * DH1002/(100*CV1002) * (1000 - DE1002)/1000</f>
        <v>0</v>
      </c>
      <c r="AJ1002">
        <v>430.0899318954746</v>
      </c>
      <c r="AK1002">
        <v>428.2306666666664</v>
      </c>
      <c r="AL1002">
        <v>0.0008538488572728777</v>
      </c>
      <c r="AM1002">
        <v>65.30461223634106</v>
      </c>
      <c r="AN1002">
        <f>(AP1002 - AO1002 + DI1002*1E3/(8.314*(DK1002+273.15)) * AR1002/DH1002 * AQ1002) * DH1002/(100*CV1002) * 1000/(1000 - AP1002)</f>
        <v>0</v>
      </c>
      <c r="AO1002">
        <v>23.35075330089384</v>
      </c>
      <c r="AP1002">
        <v>24.03207636363637</v>
      </c>
      <c r="AQ1002">
        <v>1.372709565669009E-05</v>
      </c>
      <c r="AR1002">
        <v>84.88148808453307</v>
      </c>
      <c r="AS1002">
        <v>22</v>
      </c>
      <c r="AT1002">
        <v>4</v>
      </c>
      <c r="AU1002">
        <f>IF(AS1002*$H$13&gt;=AW1002,1.0,(AW1002/(AW1002-AS1002*$H$13)))</f>
        <v>0</v>
      </c>
      <c r="AV1002">
        <f>(AU1002-1)*100</f>
        <v>0</v>
      </c>
      <c r="AW1002">
        <f>MAX(0,($B$13+$C$13*DP1002)/(1+$D$13*DP1002)*DI1002/(DK1002+273)*$E$13)</f>
        <v>0</v>
      </c>
      <c r="AX1002" t="s">
        <v>417</v>
      </c>
      <c r="AY1002" t="s">
        <v>417</v>
      </c>
      <c r="AZ1002">
        <v>0</v>
      </c>
      <c r="BA1002">
        <v>0</v>
      </c>
      <c r="BB1002">
        <f>1-AZ1002/BA1002</f>
        <v>0</v>
      </c>
      <c r="BC1002">
        <v>0</v>
      </c>
      <c r="BD1002" t="s">
        <v>417</v>
      </c>
      <c r="BE1002" t="s">
        <v>417</v>
      </c>
      <c r="BF1002">
        <v>0</v>
      </c>
      <c r="BG1002">
        <v>0</v>
      </c>
      <c r="BH1002">
        <f>1-BF1002/BG1002</f>
        <v>0</v>
      </c>
      <c r="BI1002">
        <v>0.5</v>
      </c>
      <c r="BJ1002">
        <f>CS1002</f>
        <v>0</v>
      </c>
      <c r="BK1002">
        <f>L1002</f>
        <v>0</v>
      </c>
      <c r="BL1002">
        <f>BH1002*BI1002*BJ1002</f>
        <v>0</v>
      </c>
      <c r="BM1002">
        <f>(BK1002-BC1002)/BJ1002</f>
        <v>0</v>
      </c>
      <c r="BN1002">
        <f>(BA1002-BG1002)/BG1002</f>
        <v>0</v>
      </c>
      <c r="BO1002">
        <f>AZ1002/(BB1002+AZ1002/BG1002)</f>
        <v>0</v>
      </c>
      <c r="BP1002" t="s">
        <v>417</v>
      </c>
      <c r="BQ1002">
        <v>0</v>
      </c>
      <c r="BR1002">
        <f>IF(BQ1002&lt;&gt;0, BQ1002, BO1002)</f>
        <v>0</v>
      </c>
      <c r="BS1002">
        <f>1-BR1002/BG1002</f>
        <v>0</v>
      </c>
      <c r="BT1002">
        <f>(BG1002-BF1002)/(BG1002-BR1002)</f>
        <v>0</v>
      </c>
      <c r="BU1002">
        <f>(BA1002-BG1002)/(BA1002-BR1002)</f>
        <v>0</v>
      </c>
      <c r="BV1002">
        <f>(BG1002-BF1002)/(BG1002-AZ1002)</f>
        <v>0</v>
      </c>
      <c r="BW1002">
        <f>(BA1002-BG1002)/(BA1002-AZ1002)</f>
        <v>0</v>
      </c>
      <c r="BX1002">
        <f>(BT1002*BR1002/BF1002)</f>
        <v>0</v>
      </c>
      <c r="BY1002">
        <f>(1-BX1002)</f>
        <v>0</v>
      </c>
      <c r="BZ1002">
        <v>1394</v>
      </c>
      <c r="CA1002">
        <v>300</v>
      </c>
      <c r="CB1002">
        <v>300</v>
      </c>
      <c r="CC1002">
        <v>300</v>
      </c>
      <c r="CD1002">
        <v>10389.3</v>
      </c>
      <c r="CE1002">
        <v>1221.96</v>
      </c>
      <c r="CF1002">
        <v>-0.00688733</v>
      </c>
      <c r="CG1002">
        <v>0.34</v>
      </c>
      <c r="CH1002" t="s">
        <v>417</v>
      </c>
      <c r="CI1002" t="s">
        <v>417</v>
      </c>
      <c r="CJ1002" t="s">
        <v>417</v>
      </c>
      <c r="CK1002" t="s">
        <v>417</v>
      </c>
      <c r="CL1002" t="s">
        <v>417</v>
      </c>
      <c r="CM1002" t="s">
        <v>417</v>
      </c>
      <c r="CN1002" t="s">
        <v>417</v>
      </c>
      <c r="CO1002" t="s">
        <v>417</v>
      </c>
      <c r="CP1002" t="s">
        <v>417</v>
      </c>
      <c r="CQ1002" t="s">
        <v>417</v>
      </c>
      <c r="CR1002">
        <f>$B$11*DQ1002+$C$11*DR1002+$F$11*EC1002*(1-EF1002)</f>
        <v>0</v>
      </c>
      <c r="CS1002">
        <f>CR1002*CT1002</f>
        <v>0</v>
      </c>
      <c r="CT1002">
        <f>($B$11*$D$9+$C$11*$D$9+$F$11*((EP1002+EH1002)/MAX(EP1002+EH1002+EQ1002, 0.1)*$I$9+EQ1002/MAX(EP1002+EH1002+EQ1002, 0.1)*$J$9))/($B$11+$C$11+$F$11)</f>
        <v>0</v>
      </c>
      <c r="CU1002">
        <f>($B$11*$K$9+$C$11*$K$9+$F$11*((EP1002+EH1002)/MAX(EP1002+EH1002+EQ1002, 0.1)*$P$9+EQ1002/MAX(EP1002+EH1002+EQ1002, 0.1)*$Q$9))/($B$11+$C$11+$F$11)</f>
        <v>0</v>
      </c>
      <c r="CV1002">
        <v>6</v>
      </c>
      <c r="CW1002">
        <v>0.5</v>
      </c>
      <c r="CX1002" t="s">
        <v>418</v>
      </c>
      <c r="CY1002">
        <v>2</v>
      </c>
      <c r="CZ1002" t="b">
        <v>1</v>
      </c>
      <c r="DA1002">
        <v>1658955764.655172</v>
      </c>
      <c r="DB1002">
        <v>417.9122068965518</v>
      </c>
      <c r="DC1002">
        <v>420.174724137931</v>
      </c>
      <c r="DD1002">
        <v>24.02970344827586</v>
      </c>
      <c r="DE1002">
        <v>23.3357827586207</v>
      </c>
      <c r="DF1002">
        <v>420.2315172413793</v>
      </c>
      <c r="DG1002">
        <v>24.11305172413793</v>
      </c>
      <c r="DH1002">
        <v>500.022172413793</v>
      </c>
      <c r="DI1002">
        <v>90.31451034482758</v>
      </c>
      <c r="DJ1002">
        <v>0.09993466551724138</v>
      </c>
      <c r="DK1002">
        <v>27.37256206896553</v>
      </c>
      <c r="DL1002">
        <v>27.44785172413794</v>
      </c>
      <c r="DM1002">
        <v>999.9000000000002</v>
      </c>
      <c r="DN1002">
        <v>0</v>
      </c>
      <c r="DO1002">
        <v>0</v>
      </c>
      <c r="DP1002">
        <v>9999.110000000001</v>
      </c>
      <c r="DQ1002">
        <v>0</v>
      </c>
      <c r="DR1002">
        <v>9.326574137931036</v>
      </c>
      <c r="DS1002">
        <v>-2.26246</v>
      </c>
      <c r="DT1002">
        <v>428.2017931034483</v>
      </c>
      <c r="DU1002">
        <v>430.2141034482759</v>
      </c>
      <c r="DV1002">
        <v>0.6939137241379311</v>
      </c>
      <c r="DW1002">
        <v>420.174724137931</v>
      </c>
      <c r="DX1002">
        <v>23.3357827586207</v>
      </c>
      <c r="DY1002">
        <v>2.17023</v>
      </c>
      <c r="DZ1002">
        <v>2.107560689655172</v>
      </c>
      <c r="EA1002">
        <v>18.74424137931035</v>
      </c>
      <c r="EB1002">
        <v>18.27644482758621</v>
      </c>
      <c r="EC1002">
        <v>2000.016551724138</v>
      </c>
      <c r="ED1002">
        <v>0.9800047586206896</v>
      </c>
      <c r="EE1002">
        <v>0.01999488275862069</v>
      </c>
      <c r="EF1002">
        <v>0</v>
      </c>
      <c r="EG1002">
        <v>316.3931379310345</v>
      </c>
      <c r="EH1002">
        <v>5.000969999999999</v>
      </c>
      <c r="EI1002">
        <v>6312.879310344829</v>
      </c>
      <c r="EJ1002">
        <v>16707.73448275862</v>
      </c>
      <c r="EK1002">
        <v>39</v>
      </c>
      <c r="EL1002">
        <v>39.71089655172412</v>
      </c>
      <c r="EM1002">
        <v>39</v>
      </c>
      <c r="EN1002">
        <v>39.3206896551724</v>
      </c>
      <c r="EO1002">
        <v>39.625</v>
      </c>
      <c r="EP1002">
        <v>1955.126206896552</v>
      </c>
      <c r="EQ1002">
        <v>39.89034482758622</v>
      </c>
      <c r="ER1002">
        <v>0</v>
      </c>
      <c r="ES1002">
        <v>6566.399999856949</v>
      </c>
      <c r="ET1002">
        <v>0</v>
      </c>
      <c r="EU1002">
        <v>316.37844</v>
      </c>
      <c r="EV1002">
        <v>-1.281999997445137</v>
      </c>
      <c r="EW1002">
        <v>-44.90692314350255</v>
      </c>
      <c r="EX1002">
        <v>6312.459600000001</v>
      </c>
      <c r="EY1002">
        <v>15</v>
      </c>
      <c r="EZ1002">
        <v>1658949246.1</v>
      </c>
      <c r="FA1002" t="s">
        <v>1397</v>
      </c>
      <c r="FB1002">
        <v>1658949228.6</v>
      </c>
      <c r="FC1002">
        <v>1658949246.1</v>
      </c>
      <c r="FD1002">
        <v>1</v>
      </c>
      <c r="FE1002">
        <v>1.075</v>
      </c>
      <c r="FF1002">
        <v>0.018</v>
      </c>
      <c r="FG1002">
        <v>-2.327</v>
      </c>
      <c r="FH1002">
        <v>-0.178</v>
      </c>
      <c r="FI1002">
        <v>420</v>
      </c>
      <c r="FJ1002">
        <v>13</v>
      </c>
      <c r="FK1002">
        <v>0.09</v>
      </c>
      <c r="FL1002">
        <v>0.02</v>
      </c>
      <c r="FM1002">
        <v>-2.166998536585365</v>
      </c>
      <c r="FN1002">
        <v>-1.098888919860627</v>
      </c>
      <c r="FO1002">
        <v>0.2370590798911403</v>
      </c>
      <c r="FP1002">
        <v>0</v>
      </c>
      <c r="FQ1002">
        <v>316.5069117647058</v>
      </c>
      <c r="FR1002">
        <v>-1.79665393616531</v>
      </c>
      <c r="FS1002">
        <v>0.2610349726002541</v>
      </c>
      <c r="FT1002">
        <v>0</v>
      </c>
      <c r="FU1002">
        <v>0.7004953658536585</v>
      </c>
      <c r="FV1002">
        <v>-0.1441887595818809</v>
      </c>
      <c r="FW1002">
        <v>0.015254663117138</v>
      </c>
      <c r="FX1002">
        <v>0</v>
      </c>
      <c r="FY1002">
        <v>0</v>
      </c>
      <c r="FZ1002">
        <v>3</v>
      </c>
      <c r="GA1002" t="s">
        <v>439</v>
      </c>
      <c r="GB1002">
        <v>2.98357</v>
      </c>
      <c r="GC1002">
        <v>2.71565</v>
      </c>
      <c r="GD1002">
        <v>0.0944595</v>
      </c>
      <c r="GE1002">
        <v>0.09397369999999999</v>
      </c>
      <c r="GF1002">
        <v>0.107538</v>
      </c>
      <c r="GG1002">
        <v>0.103431</v>
      </c>
      <c r="GH1002">
        <v>28724</v>
      </c>
      <c r="GI1002">
        <v>28847.7</v>
      </c>
      <c r="GJ1002">
        <v>29478.9</v>
      </c>
      <c r="GK1002">
        <v>29444.8</v>
      </c>
      <c r="GL1002">
        <v>34844.4</v>
      </c>
      <c r="GM1002">
        <v>35087.9</v>
      </c>
      <c r="GN1002">
        <v>41521.2</v>
      </c>
      <c r="GO1002">
        <v>41962.8</v>
      </c>
      <c r="GP1002">
        <v>1.90545</v>
      </c>
      <c r="GQ1002">
        <v>1.9238</v>
      </c>
      <c r="GR1002">
        <v>0.104487</v>
      </c>
      <c r="GS1002">
        <v>0</v>
      </c>
      <c r="GT1002">
        <v>25.7451</v>
      </c>
      <c r="GU1002">
        <v>999.9</v>
      </c>
      <c r="GV1002">
        <v>53.8</v>
      </c>
      <c r="GW1002">
        <v>31.4</v>
      </c>
      <c r="GX1002">
        <v>27.4923</v>
      </c>
      <c r="GY1002">
        <v>63.0438</v>
      </c>
      <c r="GZ1002">
        <v>32.7925</v>
      </c>
      <c r="HA1002">
        <v>1</v>
      </c>
      <c r="HB1002">
        <v>-0.0937424</v>
      </c>
      <c r="HC1002">
        <v>0.312661</v>
      </c>
      <c r="HD1002">
        <v>20.3332</v>
      </c>
      <c r="HE1002">
        <v>5.21729</v>
      </c>
      <c r="HF1002">
        <v>12.0099</v>
      </c>
      <c r="HG1002">
        <v>4.9893</v>
      </c>
      <c r="HH1002">
        <v>3.2885</v>
      </c>
      <c r="HI1002">
        <v>9999</v>
      </c>
      <c r="HJ1002">
        <v>9999</v>
      </c>
      <c r="HK1002">
        <v>9999</v>
      </c>
      <c r="HL1002">
        <v>158.6</v>
      </c>
      <c r="HM1002">
        <v>1.86739</v>
      </c>
      <c r="HN1002">
        <v>1.86646</v>
      </c>
      <c r="HO1002">
        <v>1.86588</v>
      </c>
      <c r="HP1002">
        <v>1.86584</v>
      </c>
      <c r="HQ1002">
        <v>1.86768</v>
      </c>
      <c r="HR1002">
        <v>1.87014</v>
      </c>
      <c r="HS1002">
        <v>1.86879</v>
      </c>
      <c r="HT1002">
        <v>1.87027</v>
      </c>
      <c r="HU1002">
        <v>0</v>
      </c>
      <c r="HV1002">
        <v>0</v>
      </c>
      <c r="HW1002">
        <v>0</v>
      </c>
      <c r="HX1002">
        <v>0</v>
      </c>
      <c r="HY1002" t="s">
        <v>421</v>
      </c>
      <c r="HZ1002" t="s">
        <v>422</v>
      </c>
      <c r="IA1002" t="s">
        <v>423</v>
      </c>
      <c r="IB1002" t="s">
        <v>423</v>
      </c>
      <c r="IC1002" t="s">
        <v>423</v>
      </c>
      <c r="ID1002" t="s">
        <v>423</v>
      </c>
      <c r="IE1002">
        <v>0</v>
      </c>
      <c r="IF1002">
        <v>100</v>
      </c>
      <c r="IG1002">
        <v>100</v>
      </c>
      <c r="IH1002">
        <v>-2.32</v>
      </c>
      <c r="II1002">
        <v>-0.0833</v>
      </c>
      <c r="IJ1002">
        <v>-0.9279119013753974</v>
      </c>
      <c r="IK1002">
        <v>-0.003643892653284941</v>
      </c>
      <c r="IL1002">
        <v>8.948238347276123E-07</v>
      </c>
      <c r="IM1002">
        <v>-2.445980282225029E-10</v>
      </c>
      <c r="IN1002">
        <v>-0.1764634167570225</v>
      </c>
      <c r="IO1002">
        <v>-0.01042730378795286</v>
      </c>
      <c r="IP1002">
        <v>0.00100284695746963</v>
      </c>
      <c r="IQ1002">
        <v>-1.701466411570297E-05</v>
      </c>
      <c r="IR1002">
        <v>2</v>
      </c>
      <c r="IS1002">
        <v>2310</v>
      </c>
      <c r="IT1002">
        <v>1</v>
      </c>
      <c r="IU1002">
        <v>25</v>
      </c>
      <c r="IV1002">
        <v>109.1</v>
      </c>
      <c r="IW1002">
        <v>108.8</v>
      </c>
      <c r="IX1002">
        <v>1.08032</v>
      </c>
      <c r="IY1002">
        <v>2.23022</v>
      </c>
      <c r="IZ1002">
        <v>1.39648</v>
      </c>
      <c r="JA1002">
        <v>2.35596</v>
      </c>
      <c r="JB1002">
        <v>1.49536</v>
      </c>
      <c r="JC1002">
        <v>2.39868</v>
      </c>
      <c r="JD1002">
        <v>36.1754</v>
      </c>
      <c r="JE1002">
        <v>24.1663</v>
      </c>
      <c r="JF1002">
        <v>18</v>
      </c>
      <c r="JG1002">
        <v>483.411</v>
      </c>
      <c r="JH1002">
        <v>450.54</v>
      </c>
      <c r="JI1002">
        <v>24.9997</v>
      </c>
      <c r="JJ1002">
        <v>26.2332</v>
      </c>
      <c r="JK1002">
        <v>30</v>
      </c>
      <c r="JL1002">
        <v>26.2027</v>
      </c>
      <c r="JM1002">
        <v>26.1423</v>
      </c>
      <c r="JN1002">
        <v>21.6417</v>
      </c>
      <c r="JO1002">
        <v>20.9362</v>
      </c>
      <c r="JP1002">
        <v>88.8747</v>
      </c>
      <c r="JQ1002">
        <v>25</v>
      </c>
      <c r="JR1002">
        <v>440.062</v>
      </c>
      <c r="JS1002">
        <v>23.2984</v>
      </c>
      <c r="JT1002">
        <v>100.805</v>
      </c>
      <c r="JU1002">
        <v>100.777</v>
      </c>
    </row>
    <row r="1003" spans="1:281">
      <c r="A1003">
        <v>987</v>
      </c>
      <c r="B1003">
        <v>1658955777.5</v>
      </c>
      <c r="C1003">
        <v>14139.5</v>
      </c>
      <c r="D1003" t="s">
        <v>2413</v>
      </c>
      <c r="E1003" t="s">
        <v>2414</v>
      </c>
      <c r="F1003">
        <v>5</v>
      </c>
      <c r="G1003" t="s">
        <v>2362</v>
      </c>
      <c r="H1003" t="s">
        <v>416</v>
      </c>
      <c r="I1003">
        <v>1658955769.732143</v>
      </c>
      <c r="J1003">
        <f>(K1003)/1000</f>
        <v>0</v>
      </c>
      <c r="K1003">
        <f>IF(CZ1003, AN1003, AH1003)</f>
        <v>0</v>
      </c>
      <c r="L1003">
        <f>IF(CZ1003, AI1003, AG1003)</f>
        <v>0</v>
      </c>
      <c r="M1003">
        <f>DB1003 - IF(AU1003&gt;1, L1003*CV1003*100.0/(AW1003*DP1003), 0)</f>
        <v>0</v>
      </c>
      <c r="N1003">
        <f>((T1003-J1003/2)*M1003-L1003)/(T1003+J1003/2)</f>
        <v>0</v>
      </c>
      <c r="O1003">
        <f>N1003*(DI1003+DJ1003)/1000.0</f>
        <v>0</v>
      </c>
      <c r="P1003">
        <f>(DB1003 - IF(AU1003&gt;1, L1003*CV1003*100.0/(AW1003*DP1003), 0))*(DI1003+DJ1003)/1000.0</f>
        <v>0</v>
      </c>
      <c r="Q1003">
        <f>2.0/((1/S1003-1/R1003)+SIGN(S1003)*SQRT((1/S1003-1/R1003)*(1/S1003-1/R1003) + 4*CW1003/((CW1003+1)*(CW1003+1))*(2*1/S1003*1/R1003-1/R1003*1/R1003)))</f>
        <v>0</v>
      </c>
      <c r="R1003">
        <f>IF(LEFT(CX1003,1)&lt;&gt;"0",IF(LEFT(CX1003,1)="1",3.0,CY1003),$D$5+$E$5*(DP1003*DI1003/($K$5*1000))+$F$5*(DP1003*DI1003/($K$5*1000))*MAX(MIN(CV1003,$J$5),$I$5)*MAX(MIN(CV1003,$J$5),$I$5)+$G$5*MAX(MIN(CV1003,$J$5),$I$5)*(DP1003*DI1003/($K$5*1000))+$H$5*(DP1003*DI1003/($K$5*1000))*(DP1003*DI1003/($K$5*1000)))</f>
        <v>0</v>
      </c>
      <c r="S1003">
        <f>J1003*(1000-(1000*0.61365*exp(17.502*W1003/(240.97+W1003))/(DI1003+DJ1003)+DD1003)/2)/(1000*0.61365*exp(17.502*W1003/(240.97+W1003))/(DI1003+DJ1003)-DD1003)</f>
        <v>0</v>
      </c>
      <c r="T1003">
        <f>1/((CW1003+1)/(Q1003/1.6)+1/(R1003/1.37)) + CW1003/((CW1003+1)/(Q1003/1.6) + CW1003/(R1003/1.37))</f>
        <v>0</v>
      </c>
      <c r="U1003">
        <f>(CR1003*CU1003)</f>
        <v>0</v>
      </c>
      <c r="V1003">
        <f>(DK1003+(U1003+2*0.95*5.67E-8*(((DK1003+$B$7)+273)^4-(DK1003+273)^4)-44100*J1003)/(1.84*29.3*R1003+8*0.95*5.67E-8*(DK1003+273)^3))</f>
        <v>0</v>
      </c>
      <c r="W1003">
        <f>($C$7*DL1003+$D$7*DM1003+$E$7*V1003)</f>
        <v>0</v>
      </c>
      <c r="X1003">
        <f>0.61365*exp(17.502*W1003/(240.97+W1003))</f>
        <v>0</v>
      </c>
      <c r="Y1003">
        <f>(Z1003/AA1003*100)</f>
        <v>0</v>
      </c>
      <c r="Z1003">
        <f>DD1003*(DI1003+DJ1003)/1000</f>
        <v>0</v>
      </c>
      <c r="AA1003">
        <f>0.61365*exp(17.502*DK1003/(240.97+DK1003))</f>
        <v>0</v>
      </c>
      <c r="AB1003">
        <f>(X1003-DD1003*(DI1003+DJ1003)/1000)</f>
        <v>0</v>
      </c>
      <c r="AC1003">
        <f>(-J1003*44100)</f>
        <v>0</v>
      </c>
      <c r="AD1003">
        <f>2*29.3*R1003*0.92*(DK1003-W1003)</f>
        <v>0</v>
      </c>
      <c r="AE1003">
        <f>2*0.95*5.67E-8*(((DK1003+$B$7)+273)^4-(W1003+273)^4)</f>
        <v>0</v>
      </c>
      <c r="AF1003">
        <f>U1003+AE1003+AC1003+AD1003</f>
        <v>0</v>
      </c>
      <c r="AG1003">
        <f>DH1003*AU1003*(DC1003-DB1003*(1000-AU1003*DE1003)/(1000-AU1003*DD1003))/(100*CV1003)</f>
        <v>0</v>
      </c>
      <c r="AH1003">
        <f>1000*DH1003*AU1003*(DD1003-DE1003)/(100*CV1003*(1000-AU1003*DD1003))</f>
        <v>0</v>
      </c>
      <c r="AI1003">
        <f>(AJ1003 - AK1003 - DI1003*1E3/(8.314*(DK1003+273.15)) * AM1003/DH1003 * AL1003) * DH1003/(100*CV1003) * (1000 - DE1003)/1000</f>
        <v>0</v>
      </c>
      <c r="AJ1003">
        <v>438.1665269309411</v>
      </c>
      <c r="AK1003">
        <v>431.624006060606</v>
      </c>
      <c r="AL1003">
        <v>0.886454039948018</v>
      </c>
      <c r="AM1003">
        <v>65.30461223634106</v>
      </c>
      <c r="AN1003">
        <f>(AP1003 - AO1003 + DI1003*1E3/(8.314*(DK1003+273.15)) * AR1003/DH1003 * AQ1003) * DH1003/(100*CV1003) * 1000/(1000 - AP1003)</f>
        <v>0</v>
      </c>
      <c r="AO1003">
        <v>23.36674315158206</v>
      </c>
      <c r="AP1003">
        <v>24.04649090909091</v>
      </c>
      <c r="AQ1003">
        <v>8.529026407987535E-05</v>
      </c>
      <c r="AR1003">
        <v>84.88148808453307</v>
      </c>
      <c r="AS1003">
        <v>22</v>
      </c>
      <c r="AT1003">
        <v>4</v>
      </c>
      <c r="AU1003">
        <f>IF(AS1003*$H$13&gt;=AW1003,1.0,(AW1003/(AW1003-AS1003*$H$13)))</f>
        <v>0</v>
      </c>
      <c r="AV1003">
        <f>(AU1003-1)*100</f>
        <v>0</v>
      </c>
      <c r="AW1003">
        <f>MAX(0,($B$13+$C$13*DP1003)/(1+$D$13*DP1003)*DI1003/(DK1003+273)*$E$13)</f>
        <v>0</v>
      </c>
      <c r="AX1003" t="s">
        <v>417</v>
      </c>
      <c r="AY1003" t="s">
        <v>417</v>
      </c>
      <c r="AZ1003">
        <v>0</v>
      </c>
      <c r="BA1003">
        <v>0</v>
      </c>
      <c r="BB1003">
        <f>1-AZ1003/BA1003</f>
        <v>0</v>
      </c>
      <c r="BC1003">
        <v>0</v>
      </c>
      <c r="BD1003" t="s">
        <v>417</v>
      </c>
      <c r="BE1003" t="s">
        <v>417</v>
      </c>
      <c r="BF1003">
        <v>0</v>
      </c>
      <c r="BG1003">
        <v>0</v>
      </c>
      <c r="BH1003">
        <f>1-BF1003/BG1003</f>
        <v>0</v>
      </c>
      <c r="BI1003">
        <v>0.5</v>
      </c>
      <c r="BJ1003">
        <f>CS1003</f>
        <v>0</v>
      </c>
      <c r="BK1003">
        <f>L1003</f>
        <v>0</v>
      </c>
      <c r="BL1003">
        <f>BH1003*BI1003*BJ1003</f>
        <v>0</v>
      </c>
      <c r="BM1003">
        <f>(BK1003-BC1003)/BJ1003</f>
        <v>0</v>
      </c>
      <c r="BN1003">
        <f>(BA1003-BG1003)/BG1003</f>
        <v>0</v>
      </c>
      <c r="BO1003">
        <f>AZ1003/(BB1003+AZ1003/BG1003)</f>
        <v>0</v>
      </c>
      <c r="BP1003" t="s">
        <v>417</v>
      </c>
      <c r="BQ1003">
        <v>0</v>
      </c>
      <c r="BR1003">
        <f>IF(BQ1003&lt;&gt;0, BQ1003, BO1003)</f>
        <v>0</v>
      </c>
      <c r="BS1003">
        <f>1-BR1003/BG1003</f>
        <v>0</v>
      </c>
      <c r="BT1003">
        <f>(BG1003-BF1003)/(BG1003-BR1003)</f>
        <v>0</v>
      </c>
      <c r="BU1003">
        <f>(BA1003-BG1003)/(BA1003-BR1003)</f>
        <v>0</v>
      </c>
      <c r="BV1003">
        <f>(BG1003-BF1003)/(BG1003-AZ1003)</f>
        <v>0</v>
      </c>
      <c r="BW1003">
        <f>(BA1003-BG1003)/(BA1003-AZ1003)</f>
        <v>0</v>
      </c>
      <c r="BX1003">
        <f>(BT1003*BR1003/BF1003)</f>
        <v>0</v>
      </c>
      <c r="BY1003">
        <f>(1-BX1003)</f>
        <v>0</v>
      </c>
      <c r="BZ1003">
        <v>1394</v>
      </c>
      <c r="CA1003">
        <v>300</v>
      </c>
      <c r="CB1003">
        <v>300</v>
      </c>
      <c r="CC1003">
        <v>300</v>
      </c>
      <c r="CD1003">
        <v>10389.3</v>
      </c>
      <c r="CE1003">
        <v>1221.96</v>
      </c>
      <c r="CF1003">
        <v>-0.00688733</v>
      </c>
      <c r="CG1003">
        <v>0.34</v>
      </c>
      <c r="CH1003" t="s">
        <v>417</v>
      </c>
      <c r="CI1003" t="s">
        <v>417</v>
      </c>
      <c r="CJ1003" t="s">
        <v>417</v>
      </c>
      <c r="CK1003" t="s">
        <v>417</v>
      </c>
      <c r="CL1003" t="s">
        <v>417</v>
      </c>
      <c r="CM1003" t="s">
        <v>417</v>
      </c>
      <c r="CN1003" t="s">
        <v>417</v>
      </c>
      <c r="CO1003" t="s">
        <v>417</v>
      </c>
      <c r="CP1003" t="s">
        <v>417</v>
      </c>
      <c r="CQ1003" t="s">
        <v>417</v>
      </c>
      <c r="CR1003">
        <f>$B$11*DQ1003+$C$11*DR1003+$F$11*EC1003*(1-EF1003)</f>
        <v>0</v>
      </c>
      <c r="CS1003">
        <f>CR1003*CT1003</f>
        <v>0</v>
      </c>
      <c r="CT1003">
        <f>($B$11*$D$9+$C$11*$D$9+$F$11*((EP1003+EH1003)/MAX(EP1003+EH1003+EQ1003, 0.1)*$I$9+EQ1003/MAX(EP1003+EH1003+EQ1003, 0.1)*$J$9))/($B$11+$C$11+$F$11)</f>
        <v>0</v>
      </c>
      <c r="CU1003">
        <f>($B$11*$K$9+$C$11*$K$9+$F$11*((EP1003+EH1003)/MAX(EP1003+EH1003+EQ1003, 0.1)*$P$9+EQ1003/MAX(EP1003+EH1003+EQ1003, 0.1)*$Q$9))/($B$11+$C$11+$F$11)</f>
        <v>0</v>
      </c>
      <c r="CV1003">
        <v>6</v>
      </c>
      <c r="CW1003">
        <v>0.5</v>
      </c>
      <c r="CX1003" t="s">
        <v>418</v>
      </c>
      <c r="CY1003">
        <v>2</v>
      </c>
      <c r="CZ1003" t="b">
        <v>1</v>
      </c>
      <c r="DA1003">
        <v>1658955769.732143</v>
      </c>
      <c r="DB1003">
        <v>418.3866428571429</v>
      </c>
      <c r="DC1003">
        <v>423.0096785714286</v>
      </c>
      <c r="DD1003">
        <v>24.03184642857143</v>
      </c>
      <c r="DE1003">
        <v>23.34922142857143</v>
      </c>
      <c r="DF1003">
        <v>420.7073571428571</v>
      </c>
      <c r="DG1003">
        <v>24.11518214285714</v>
      </c>
      <c r="DH1003">
        <v>500.0185357142856</v>
      </c>
      <c r="DI1003">
        <v>90.31434285714286</v>
      </c>
      <c r="DJ1003">
        <v>0.09991021071428571</v>
      </c>
      <c r="DK1003">
        <v>27.37395714285714</v>
      </c>
      <c r="DL1003">
        <v>27.45238928571428</v>
      </c>
      <c r="DM1003">
        <v>999.9000000000002</v>
      </c>
      <c r="DN1003">
        <v>0</v>
      </c>
      <c r="DO1003">
        <v>0</v>
      </c>
      <c r="DP1003">
        <v>10000.62142857143</v>
      </c>
      <c r="DQ1003">
        <v>0</v>
      </c>
      <c r="DR1003">
        <v>9.330450000000003</v>
      </c>
      <c r="DS1003">
        <v>-4.623038214285714</v>
      </c>
      <c r="DT1003">
        <v>428.6888928571428</v>
      </c>
      <c r="DU1003">
        <v>433.1228928571428</v>
      </c>
      <c r="DV1003">
        <v>0.68261725</v>
      </c>
      <c r="DW1003">
        <v>423.0096785714286</v>
      </c>
      <c r="DX1003">
        <v>23.34922142857143</v>
      </c>
      <c r="DY1003">
        <v>2.170420357142857</v>
      </c>
      <c r="DZ1003">
        <v>2.108771071428571</v>
      </c>
      <c r="EA1003">
        <v>18.74563571428572</v>
      </c>
      <c r="EB1003">
        <v>18.28558571428571</v>
      </c>
      <c r="EC1003">
        <v>1999.991071428571</v>
      </c>
      <c r="ED1003">
        <v>0.9800041785714286</v>
      </c>
      <c r="EE1003">
        <v>0.01999548214285714</v>
      </c>
      <c r="EF1003">
        <v>0</v>
      </c>
      <c r="EG1003">
        <v>316.2008928571428</v>
      </c>
      <c r="EH1003">
        <v>5.00097</v>
      </c>
      <c r="EI1003">
        <v>6308.797142857145</v>
      </c>
      <c r="EJ1003">
        <v>16707.51785714286</v>
      </c>
      <c r="EK1003">
        <v>39</v>
      </c>
      <c r="EL1003">
        <v>39.71174999999999</v>
      </c>
      <c r="EM1003">
        <v>39</v>
      </c>
      <c r="EN1003">
        <v>39.3165</v>
      </c>
      <c r="EO1003">
        <v>39.625</v>
      </c>
      <c r="EP1003">
        <v>1955.100357142857</v>
      </c>
      <c r="EQ1003">
        <v>39.8907142857143</v>
      </c>
      <c r="ER1003">
        <v>0</v>
      </c>
      <c r="ES1003">
        <v>6571.799999952316</v>
      </c>
      <c r="ET1003">
        <v>0</v>
      </c>
      <c r="EU1003">
        <v>316.1657307692308</v>
      </c>
      <c r="EV1003">
        <v>-2.376307700076552</v>
      </c>
      <c r="EW1003">
        <v>-47.34564095615345</v>
      </c>
      <c r="EX1003">
        <v>6308.418461538462</v>
      </c>
      <c r="EY1003">
        <v>15</v>
      </c>
      <c r="EZ1003">
        <v>1658949246.1</v>
      </c>
      <c r="FA1003" t="s">
        <v>1397</v>
      </c>
      <c r="FB1003">
        <v>1658949228.6</v>
      </c>
      <c r="FC1003">
        <v>1658949246.1</v>
      </c>
      <c r="FD1003">
        <v>1</v>
      </c>
      <c r="FE1003">
        <v>1.075</v>
      </c>
      <c r="FF1003">
        <v>0.018</v>
      </c>
      <c r="FG1003">
        <v>-2.327</v>
      </c>
      <c r="FH1003">
        <v>-0.178</v>
      </c>
      <c r="FI1003">
        <v>420</v>
      </c>
      <c r="FJ1003">
        <v>13</v>
      </c>
      <c r="FK1003">
        <v>0.09</v>
      </c>
      <c r="FL1003">
        <v>0.02</v>
      </c>
      <c r="FM1003">
        <v>-3.93454275</v>
      </c>
      <c r="FN1003">
        <v>-25.7792930206379</v>
      </c>
      <c r="FO1003">
        <v>3.22639115038458</v>
      </c>
      <c r="FP1003">
        <v>0</v>
      </c>
      <c r="FQ1003">
        <v>316.2845882352941</v>
      </c>
      <c r="FR1003">
        <v>-2.262643240184628</v>
      </c>
      <c r="FS1003">
        <v>0.3195403976713195</v>
      </c>
      <c r="FT1003">
        <v>0</v>
      </c>
      <c r="FU1003">
        <v>0.688712225</v>
      </c>
      <c r="FV1003">
        <v>-0.1490771369606014</v>
      </c>
      <c r="FW1003">
        <v>0.01564244438616852</v>
      </c>
      <c r="FX1003">
        <v>0</v>
      </c>
      <c r="FY1003">
        <v>0</v>
      </c>
      <c r="FZ1003">
        <v>3</v>
      </c>
      <c r="GA1003" t="s">
        <v>439</v>
      </c>
      <c r="GB1003">
        <v>2.98346</v>
      </c>
      <c r="GC1003">
        <v>2.71567</v>
      </c>
      <c r="GD1003">
        <v>0.0951224</v>
      </c>
      <c r="GE1003">
        <v>0.0961637</v>
      </c>
      <c r="GF1003">
        <v>0.107578</v>
      </c>
      <c r="GG1003">
        <v>0.103442</v>
      </c>
      <c r="GH1003">
        <v>28702.9</v>
      </c>
      <c r="GI1003">
        <v>28778.6</v>
      </c>
      <c r="GJ1003">
        <v>29478.9</v>
      </c>
      <c r="GK1003">
        <v>29445.3</v>
      </c>
      <c r="GL1003">
        <v>34842.8</v>
      </c>
      <c r="GM1003">
        <v>35088.2</v>
      </c>
      <c r="GN1003">
        <v>41521.2</v>
      </c>
      <c r="GO1003">
        <v>41963.5</v>
      </c>
      <c r="GP1003">
        <v>1.90527</v>
      </c>
      <c r="GQ1003">
        <v>1.92407</v>
      </c>
      <c r="GR1003">
        <v>0.104189</v>
      </c>
      <c r="GS1003">
        <v>0</v>
      </c>
      <c r="GT1003">
        <v>25.7478</v>
      </c>
      <c r="GU1003">
        <v>999.9</v>
      </c>
      <c r="GV1003">
        <v>53.8</v>
      </c>
      <c r="GW1003">
        <v>31.4</v>
      </c>
      <c r="GX1003">
        <v>27.4973</v>
      </c>
      <c r="GY1003">
        <v>62.8138</v>
      </c>
      <c r="GZ1003">
        <v>33.3133</v>
      </c>
      <c r="HA1003">
        <v>1</v>
      </c>
      <c r="HB1003">
        <v>-0.09376520000000001</v>
      </c>
      <c r="HC1003">
        <v>0.311005</v>
      </c>
      <c r="HD1003">
        <v>20.3331</v>
      </c>
      <c r="HE1003">
        <v>5.21684</v>
      </c>
      <c r="HF1003">
        <v>12.0099</v>
      </c>
      <c r="HG1003">
        <v>4.98895</v>
      </c>
      <c r="HH1003">
        <v>3.2885</v>
      </c>
      <c r="HI1003">
        <v>9999</v>
      </c>
      <c r="HJ1003">
        <v>9999</v>
      </c>
      <c r="HK1003">
        <v>9999</v>
      </c>
      <c r="HL1003">
        <v>158.6</v>
      </c>
      <c r="HM1003">
        <v>1.86738</v>
      </c>
      <c r="HN1003">
        <v>1.86646</v>
      </c>
      <c r="HO1003">
        <v>1.86588</v>
      </c>
      <c r="HP1003">
        <v>1.86584</v>
      </c>
      <c r="HQ1003">
        <v>1.86767</v>
      </c>
      <c r="HR1003">
        <v>1.87014</v>
      </c>
      <c r="HS1003">
        <v>1.86875</v>
      </c>
      <c r="HT1003">
        <v>1.87027</v>
      </c>
      <c r="HU1003">
        <v>0</v>
      </c>
      <c r="HV1003">
        <v>0</v>
      </c>
      <c r="HW1003">
        <v>0</v>
      </c>
      <c r="HX1003">
        <v>0</v>
      </c>
      <c r="HY1003" t="s">
        <v>421</v>
      </c>
      <c r="HZ1003" t="s">
        <v>422</v>
      </c>
      <c r="IA1003" t="s">
        <v>423</v>
      </c>
      <c r="IB1003" t="s">
        <v>423</v>
      </c>
      <c r="IC1003" t="s">
        <v>423</v>
      </c>
      <c r="ID1003" t="s">
        <v>423</v>
      </c>
      <c r="IE1003">
        <v>0</v>
      </c>
      <c r="IF1003">
        <v>100</v>
      </c>
      <c r="IG1003">
        <v>100</v>
      </c>
      <c r="IH1003">
        <v>-2.331</v>
      </c>
      <c r="II1003">
        <v>-0.0832</v>
      </c>
      <c r="IJ1003">
        <v>-0.9279119013753974</v>
      </c>
      <c r="IK1003">
        <v>-0.003643892653284941</v>
      </c>
      <c r="IL1003">
        <v>8.948238347276123E-07</v>
      </c>
      <c r="IM1003">
        <v>-2.445980282225029E-10</v>
      </c>
      <c r="IN1003">
        <v>-0.1764634167570225</v>
      </c>
      <c r="IO1003">
        <v>-0.01042730378795286</v>
      </c>
      <c r="IP1003">
        <v>0.00100284695746963</v>
      </c>
      <c r="IQ1003">
        <v>-1.701466411570297E-05</v>
      </c>
      <c r="IR1003">
        <v>2</v>
      </c>
      <c r="IS1003">
        <v>2310</v>
      </c>
      <c r="IT1003">
        <v>1</v>
      </c>
      <c r="IU1003">
        <v>25</v>
      </c>
      <c r="IV1003">
        <v>109.1</v>
      </c>
      <c r="IW1003">
        <v>108.9</v>
      </c>
      <c r="IX1003">
        <v>1.10962</v>
      </c>
      <c r="IY1003">
        <v>2.23145</v>
      </c>
      <c r="IZ1003">
        <v>1.39648</v>
      </c>
      <c r="JA1003">
        <v>2.35596</v>
      </c>
      <c r="JB1003">
        <v>1.49536</v>
      </c>
      <c r="JC1003">
        <v>2.31323</v>
      </c>
      <c r="JD1003">
        <v>36.1754</v>
      </c>
      <c r="JE1003">
        <v>24.1663</v>
      </c>
      <c r="JF1003">
        <v>18</v>
      </c>
      <c r="JG1003">
        <v>483.304</v>
      </c>
      <c r="JH1003">
        <v>450.692</v>
      </c>
      <c r="JI1003">
        <v>24.9996</v>
      </c>
      <c r="JJ1003">
        <v>26.2327</v>
      </c>
      <c r="JK1003">
        <v>30</v>
      </c>
      <c r="JL1003">
        <v>26.2027</v>
      </c>
      <c r="JM1003">
        <v>26.1402</v>
      </c>
      <c r="JN1003">
        <v>22.228</v>
      </c>
      <c r="JO1003">
        <v>20.9362</v>
      </c>
      <c r="JP1003">
        <v>88.8747</v>
      </c>
      <c r="JQ1003">
        <v>25</v>
      </c>
      <c r="JR1003">
        <v>460.113</v>
      </c>
      <c r="JS1003">
        <v>23.2984</v>
      </c>
      <c r="JT1003">
        <v>100.805</v>
      </c>
      <c r="JU1003">
        <v>100.779</v>
      </c>
    </row>
    <row r="1004" spans="1:281">
      <c r="A1004">
        <v>988</v>
      </c>
      <c r="B1004">
        <v>1658955782.5</v>
      </c>
      <c r="C1004">
        <v>14144.5</v>
      </c>
      <c r="D1004" t="s">
        <v>2415</v>
      </c>
      <c r="E1004" t="s">
        <v>2416</v>
      </c>
      <c r="F1004">
        <v>5</v>
      </c>
      <c r="G1004" t="s">
        <v>2362</v>
      </c>
      <c r="H1004" t="s">
        <v>416</v>
      </c>
      <c r="I1004">
        <v>1658955775</v>
      </c>
      <c r="J1004">
        <f>(K1004)/1000</f>
        <v>0</v>
      </c>
      <c r="K1004">
        <f>IF(CZ1004, AN1004, AH1004)</f>
        <v>0</v>
      </c>
      <c r="L1004">
        <f>IF(CZ1004, AI1004, AG1004)</f>
        <v>0</v>
      </c>
      <c r="M1004">
        <f>DB1004 - IF(AU1004&gt;1, L1004*CV1004*100.0/(AW1004*DP1004), 0)</f>
        <v>0</v>
      </c>
      <c r="N1004">
        <f>((T1004-J1004/2)*M1004-L1004)/(T1004+J1004/2)</f>
        <v>0</v>
      </c>
      <c r="O1004">
        <f>N1004*(DI1004+DJ1004)/1000.0</f>
        <v>0</v>
      </c>
      <c r="P1004">
        <f>(DB1004 - IF(AU1004&gt;1, L1004*CV1004*100.0/(AW1004*DP1004), 0))*(DI1004+DJ1004)/1000.0</f>
        <v>0</v>
      </c>
      <c r="Q1004">
        <f>2.0/((1/S1004-1/R1004)+SIGN(S1004)*SQRT((1/S1004-1/R1004)*(1/S1004-1/R1004) + 4*CW1004/((CW1004+1)*(CW1004+1))*(2*1/S1004*1/R1004-1/R1004*1/R1004)))</f>
        <v>0</v>
      </c>
      <c r="R1004">
        <f>IF(LEFT(CX1004,1)&lt;&gt;"0",IF(LEFT(CX1004,1)="1",3.0,CY1004),$D$5+$E$5*(DP1004*DI1004/($K$5*1000))+$F$5*(DP1004*DI1004/($K$5*1000))*MAX(MIN(CV1004,$J$5),$I$5)*MAX(MIN(CV1004,$J$5),$I$5)+$G$5*MAX(MIN(CV1004,$J$5),$I$5)*(DP1004*DI1004/($K$5*1000))+$H$5*(DP1004*DI1004/($K$5*1000))*(DP1004*DI1004/($K$5*1000)))</f>
        <v>0</v>
      </c>
      <c r="S1004">
        <f>J1004*(1000-(1000*0.61365*exp(17.502*W1004/(240.97+W1004))/(DI1004+DJ1004)+DD1004)/2)/(1000*0.61365*exp(17.502*W1004/(240.97+W1004))/(DI1004+DJ1004)-DD1004)</f>
        <v>0</v>
      </c>
      <c r="T1004">
        <f>1/((CW1004+1)/(Q1004/1.6)+1/(R1004/1.37)) + CW1004/((CW1004+1)/(Q1004/1.6) + CW1004/(R1004/1.37))</f>
        <v>0</v>
      </c>
      <c r="U1004">
        <f>(CR1004*CU1004)</f>
        <v>0</v>
      </c>
      <c r="V1004">
        <f>(DK1004+(U1004+2*0.95*5.67E-8*(((DK1004+$B$7)+273)^4-(DK1004+273)^4)-44100*J1004)/(1.84*29.3*R1004+8*0.95*5.67E-8*(DK1004+273)^3))</f>
        <v>0</v>
      </c>
      <c r="W1004">
        <f>($C$7*DL1004+$D$7*DM1004+$E$7*V1004)</f>
        <v>0</v>
      </c>
      <c r="X1004">
        <f>0.61365*exp(17.502*W1004/(240.97+W1004))</f>
        <v>0</v>
      </c>
      <c r="Y1004">
        <f>(Z1004/AA1004*100)</f>
        <v>0</v>
      </c>
      <c r="Z1004">
        <f>DD1004*(DI1004+DJ1004)/1000</f>
        <v>0</v>
      </c>
      <c r="AA1004">
        <f>0.61365*exp(17.502*DK1004/(240.97+DK1004))</f>
        <v>0</v>
      </c>
      <c r="AB1004">
        <f>(X1004-DD1004*(DI1004+DJ1004)/1000)</f>
        <v>0</v>
      </c>
      <c r="AC1004">
        <f>(-J1004*44100)</f>
        <v>0</v>
      </c>
      <c r="AD1004">
        <f>2*29.3*R1004*0.92*(DK1004-W1004)</f>
        <v>0</v>
      </c>
      <c r="AE1004">
        <f>2*0.95*5.67E-8*(((DK1004+$B$7)+273)^4-(W1004+273)^4)</f>
        <v>0</v>
      </c>
      <c r="AF1004">
        <f>U1004+AE1004+AC1004+AD1004</f>
        <v>0</v>
      </c>
      <c r="AG1004">
        <f>DH1004*AU1004*(DC1004-DB1004*(1000-AU1004*DE1004)/(1000-AU1004*DD1004))/(100*CV1004)</f>
        <v>0</v>
      </c>
      <c r="AH1004">
        <f>1000*DH1004*AU1004*(DD1004-DE1004)/(100*CV1004*(1000-AU1004*DD1004))</f>
        <v>0</v>
      </c>
      <c r="AI1004">
        <f>(AJ1004 - AK1004 - DI1004*1E3/(8.314*(DK1004+273.15)) * AM1004/DH1004 * AL1004) * DH1004/(100*CV1004) * (1000 - DE1004)/1000</f>
        <v>0</v>
      </c>
      <c r="AJ1004">
        <v>453.4797171817585</v>
      </c>
      <c r="AK1004">
        <v>441.1030727272725</v>
      </c>
      <c r="AL1004">
        <v>2.078051706107388</v>
      </c>
      <c r="AM1004">
        <v>65.30461223634106</v>
      </c>
      <c r="AN1004">
        <f>(AP1004 - AO1004 + DI1004*1E3/(8.314*(DK1004+273.15)) * AR1004/DH1004 * AQ1004) * DH1004/(100*CV1004) * 1000/(1000 - AP1004)</f>
        <v>0</v>
      </c>
      <c r="AO1004">
        <v>23.36946914648651</v>
      </c>
      <c r="AP1004">
        <v>24.05616606060604</v>
      </c>
      <c r="AQ1004">
        <v>4.479848106430006E-05</v>
      </c>
      <c r="AR1004">
        <v>84.88148808453307</v>
      </c>
      <c r="AS1004">
        <v>22</v>
      </c>
      <c r="AT1004">
        <v>4</v>
      </c>
      <c r="AU1004">
        <f>IF(AS1004*$H$13&gt;=AW1004,1.0,(AW1004/(AW1004-AS1004*$H$13)))</f>
        <v>0</v>
      </c>
      <c r="AV1004">
        <f>(AU1004-1)*100</f>
        <v>0</v>
      </c>
      <c r="AW1004">
        <f>MAX(0,($B$13+$C$13*DP1004)/(1+$D$13*DP1004)*DI1004/(DK1004+273)*$E$13)</f>
        <v>0</v>
      </c>
      <c r="AX1004" t="s">
        <v>417</v>
      </c>
      <c r="AY1004" t="s">
        <v>417</v>
      </c>
      <c r="AZ1004">
        <v>0</v>
      </c>
      <c r="BA1004">
        <v>0</v>
      </c>
      <c r="BB1004">
        <f>1-AZ1004/BA1004</f>
        <v>0</v>
      </c>
      <c r="BC1004">
        <v>0</v>
      </c>
      <c r="BD1004" t="s">
        <v>417</v>
      </c>
      <c r="BE1004" t="s">
        <v>417</v>
      </c>
      <c r="BF1004">
        <v>0</v>
      </c>
      <c r="BG1004">
        <v>0</v>
      </c>
      <c r="BH1004">
        <f>1-BF1004/BG1004</f>
        <v>0</v>
      </c>
      <c r="BI1004">
        <v>0.5</v>
      </c>
      <c r="BJ1004">
        <f>CS1004</f>
        <v>0</v>
      </c>
      <c r="BK1004">
        <f>L1004</f>
        <v>0</v>
      </c>
      <c r="BL1004">
        <f>BH1004*BI1004*BJ1004</f>
        <v>0</v>
      </c>
      <c r="BM1004">
        <f>(BK1004-BC1004)/BJ1004</f>
        <v>0</v>
      </c>
      <c r="BN1004">
        <f>(BA1004-BG1004)/BG1004</f>
        <v>0</v>
      </c>
      <c r="BO1004">
        <f>AZ1004/(BB1004+AZ1004/BG1004)</f>
        <v>0</v>
      </c>
      <c r="BP1004" t="s">
        <v>417</v>
      </c>
      <c r="BQ1004">
        <v>0</v>
      </c>
      <c r="BR1004">
        <f>IF(BQ1004&lt;&gt;0, BQ1004, BO1004)</f>
        <v>0</v>
      </c>
      <c r="BS1004">
        <f>1-BR1004/BG1004</f>
        <v>0</v>
      </c>
      <c r="BT1004">
        <f>(BG1004-BF1004)/(BG1004-BR1004)</f>
        <v>0</v>
      </c>
      <c r="BU1004">
        <f>(BA1004-BG1004)/(BA1004-BR1004)</f>
        <v>0</v>
      </c>
      <c r="BV1004">
        <f>(BG1004-BF1004)/(BG1004-AZ1004)</f>
        <v>0</v>
      </c>
      <c r="BW1004">
        <f>(BA1004-BG1004)/(BA1004-AZ1004)</f>
        <v>0</v>
      </c>
      <c r="BX1004">
        <f>(BT1004*BR1004/BF1004)</f>
        <v>0</v>
      </c>
      <c r="BY1004">
        <f>(1-BX1004)</f>
        <v>0</v>
      </c>
      <c r="BZ1004">
        <v>1394</v>
      </c>
      <c r="CA1004">
        <v>300</v>
      </c>
      <c r="CB1004">
        <v>300</v>
      </c>
      <c r="CC1004">
        <v>300</v>
      </c>
      <c r="CD1004">
        <v>10389.3</v>
      </c>
      <c r="CE1004">
        <v>1221.96</v>
      </c>
      <c r="CF1004">
        <v>-0.00688733</v>
      </c>
      <c r="CG1004">
        <v>0.34</v>
      </c>
      <c r="CH1004" t="s">
        <v>417</v>
      </c>
      <c r="CI1004" t="s">
        <v>417</v>
      </c>
      <c r="CJ1004" t="s">
        <v>417</v>
      </c>
      <c r="CK1004" t="s">
        <v>417</v>
      </c>
      <c r="CL1004" t="s">
        <v>417</v>
      </c>
      <c r="CM1004" t="s">
        <v>417</v>
      </c>
      <c r="CN1004" t="s">
        <v>417</v>
      </c>
      <c r="CO1004" t="s">
        <v>417</v>
      </c>
      <c r="CP1004" t="s">
        <v>417</v>
      </c>
      <c r="CQ1004" t="s">
        <v>417</v>
      </c>
      <c r="CR1004">
        <f>$B$11*DQ1004+$C$11*DR1004+$F$11*EC1004*(1-EF1004)</f>
        <v>0</v>
      </c>
      <c r="CS1004">
        <f>CR1004*CT1004</f>
        <v>0</v>
      </c>
      <c r="CT1004">
        <f>($B$11*$D$9+$C$11*$D$9+$F$11*((EP1004+EH1004)/MAX(EP1004+EH1004+EQ1004, 0.1)*$I$9+EQ1004/MAX(EP1004+EH1004+EQ1004, 0.1)*$J$9))/($B$11+$C$11+$F$11)</f>
        <v>0</v>
      </c>
      <c r="CU1004">
        <f>($B$11*$K$9+$C$11*$K$9+$F$11*((EP1004+EH1004)/MAX(EP1004+EH1004+EQ1004, 0.1)*$P$9+EQ1004/MAX(EP1004+EH1004+EQ1004, 0.1)*$Q$9))/($B$11+$C$11+$F$11)</f>
        <v>0</v>
      </c>
      <c r="CV1004">
        <v>6</v>
      </c>
      <c r="CW1004">
        <v>0.5</v>
      </c>
      <c r="CX1004" t="s">
        <v>418</v>
      </c>
      <c r="CY1004">
        <v>2</v>
      </c>
      <c r="CZ1004" t="b">
        <v>1</v>
      </c>
      <c r="DA1004">
        <v>1658955775</v>
      </c>
      <c r="DB1004">
        <v>421.2187037037037</v>
      </c>
      <c r="DC1004">
        <v>431.0507037037037</v>
      </c>
      <c r="DD1004">
        <v>24.04032592592593</v>
      </c>
      <c r="DE1004">
        <v>23.36400370370371</v>
      </c>
      <c r="DF1004">
        <v>423.547962962963</v>
      </c>
      <c r="DG1004">
        <v>24.12359629629629</v>
      </c>
      <c r="DH1004">
        <v>500.0294444444444</v>
      </c>
      <c r="DI1004">
        <v>90.31398888888889</v>
      </c>
      <c r="DJ1004">
        <v>0.09997164444444444</v>
      </c>
      <c r="DK1004">
        <v>27.37721481481481</v>
      </c>
      <c r="DL1004">
        <v>27.45307407407407</v>
      </c>
      <c r="DM1004">
        <v>999.9000000000001</v>
      </c>
      <c r="DN1004">
        <v>0</v>
      </c>
      <c r="DO1004">
        <v>0</v>
      </c>
      <c r="DP1004">
        <v>10003.23851851852</v>
      </c>
      <c r="DQ1004">
        <v>0</v>
      </c>
      <c r="DR1004">
        <v>9.330450000000003</v>
      </c>
      <c r="DS1004">
        <v>-9.832024074074074</v>
      </c>
      <c r="DT1004">
        <v>431.5944444444444</v>
      </c>
      <c r="DU1004">
        <v>441.3627777777777</v>
      </c>
      <c r="DV1004">
        <v>0.6763157407407406</v>
      </c>
      <c r="DW1004">
        <v>431.0507037037037</v>
      </c>
      <c r="DX1004">
        <v>23.36400370370371</v>
      </c>
      <c r="DY1004">
        <v>2.171177407407408</v>
      </c>
      <c r="DZ1004">
        <v>2.110098148148148</v>
      </c>
      <c r="EA1004">
        <v>18.75121111111111</v>
      </c>
      <c r="EB1004">
        <v>18.29561111111111</v>
      </c>
      <c r="EC1004">
        <v>2000.01037037037</v>
      </c>
      <c r="ED1004">
        <v>0.9800041111111112</v>
      </c>
      <c r="EE1004">
        <v>0.01999555185185185</v>
      </c>
      <c r="EF1004">
        <v>0</v>
      </c>
      <c r="EG1004">
        <v>315.9668888888889</v>
      </c>
      <c r="EH1004">
        <v>5.00097</v>
      </c>
      <c r="EI1004">
        <v>6304.654074074074</v>
      </c>
      <c r="EJ1004">
        <v>16707.68148148148</v>
      </c>
      <c r="EK1004">
        <v>38.99533333333333</v>
      </c>
      <c r="EL1004">
        <v>39.69866666666667</v>
      </c>
      <c r="EM1004">
        <v>39</v>
      </c>
      <c r="EN1004">
        <v>39.312</v>
      </c>
      <c r="EO1004">
        <v>39.625</v>
      </c>
      <c r="EP1004">
        <v>1955.119259259259</v>
      </c>
      <c r="EQ1004">
        <v>39.89111111111112</v>
      </c>
      <c r="ER1004">
        <v>0</v>
      </c>
      <c r="ES1004">
        <v>6576.599999904633</v>
      </c>
      <c r="ET1004">
        <v>0</v>
      </c>
      <c r="EU1004">
        <v>315.9606923076923</v>
      </c>
      <c r="EV1004">
        <v>-3.451487182119143</v>
      </c>
      <c r="EW1004">
        <v>-49.7111111432228</v>
      </c>
      <c r="EX1004">
        <v>6304.554999999999</v>
      </c>
      <c r="EY1004">
        <v>15</v>
      </c>
      <c r="EZ1004">
        <v>1658949246.1</v>
      </c>
      <c r="FA1004" t="s">
        <v>1397</v>
      </c>
      <c r="FB1004">
        <v>1658949228.6</v>
      </c>
      <c r="FC1004">
        <v>1658949246.1</v>
      </c>
      <c r="FD1004">
        <v>1</v>
      </c>
      <c r="FE1004">
        <v>1.075</v>
      </c>
      <c r="FF1004">
        <v>0.018</v>
      </c>
      <c r="FG1004">
        <v>-2.327</v>
      </c>
      <c r="FH1004">
        <v>-0.178</v>
      </c>
      <c r="FI1004">
        <v>420</v>
      </c>
      <c r="FJ1004">
        <v>13</v>
      </c>
      <c r="FK1004">
        <v>0.09</v>
      </c>
      <c r="FL1004">
        <v>0.02</v>
      </c>
      <c r="FM1004">
        <v>-7.119935609756098</v>
      </c>
      <c r="FN1004">
        <v>-56.04024062717768</v>
      </c>
      <c r="FO1004">
        <v>6.036072674017012</v>
      </c>
      <c r="FP1004">
        <v>0</v>
      </c>
      <c r="FQ1004">
        <v>316.0917058823529</v>
      </c>
      <c r="FR1004">
        <v>-2.772528650370411</v>
      </c>
      <c r="FS1004">
        <v>0.3536765329582915</v>
      </c>
      <c r="FT1004">
        <v>0</v>
      </c>
      <c r="FU1004">
        <v>0.6830679024390244</v>
      </c>
      <c r="FV1004">
        <v>-0.0764127386759562</v>
      </c>
      <c r="FW1004">
        <v>0.01178117802053162</v>
      </c>
      <c r="FX1004">
        <v>1</v>
      </c>
      <c r="FY1004">
        <v>1</v>
      </c>
      <c r="FZ1004">
        <v>3</v>
      </c>
      <c r="GA1004" t="s">
        <v>426</v>
      </c>
      <c r="GB1004">
        <v>2.98363</v>
      </c>
      <c r="GC1004">
        <v>2.71568</v>
      </c>
      <c r="GD1004">
        <v>0.0967681</v>
      </c>
      <c r="GE1004">
        <v>0.0988045</v>
      </c>
      <c r="GF1004">
        <v>0.107608</v>
      </c>
      <c r="GG1004">
        <v>0.103445</v>
      </c>
      <c r="GH1004">
        <v>28650.6</v>
      </c>
      <c r="GI1004">
        <v>28694.6</v>
      </c>
      <c r="GJ1004">
        <v>29478.7</v>
      </c>
      <c r="GK1004">
        <v>29445.4</v>
      </c>
      <c r="GL1004">
        <v>34841.5</v>
      </c>
      <c r="GM1004">
        <v>35087.9</v>
      </c>
      <c r="GN1004">
        <v>41521.1</v>
      </c>
      <c r="GO1004">
        <v>41963.3</v>
      </c>
      <c r="GP1004">
        <v>1.9057</v>
      </c>
      <c r="GQ1004">
        <v>1.924</v>
      </c>
      <c r="GR1004">
        <v>0.104181</v>
      </c>
      <c r="GS1004">
        <v>0</v>
      </c>
      <c r="GT1004">
        <v>25.7507</v>
      </c>
      <c r="GU1004">
        <v>999.9</v>
      </c>
      <c r="GV1004">
        <v>53.8</v>
      </c>
      <c r="GW1004">
        <v>31.4</v>
      </c>
      <c r="GX1004">
        <v>27.4937</v>
      </c>
      <c r="GY1004">
        <v>62.7938</v>
      </c>
      <c r="GZ1004">
        <v>32.8566</v>
      </c>
      <c r="HA1004">
        <v>1</v>
      </c>
      <c r="HB1004">
        <v>-0.09376520000000001</v>
      </c>
      <c r="HC1004">
        <v>0.308371</v>
      </c>
      <c r="HD1004">
        <v>20.333</v>
      </c>
      <c r="HE1004">
        <v>5.21669</v>
      </c>
      <c r="HF1004">
        <v>12.0099</v>
      </c>
      <c r="HG1004">
        <v>4.9887</v>
      </c>
      <c r="HH1004">
        <v>3.28845</v>
      </c>
      <c r="HI1004">
        <v>9999</v>
      </c>
      <c r="HJ1004">
        <v>9999</v>
      </c>
      <c r="HK1004">
        <v>9999</v>
      </c>
      <c r="HL1004">
        <v>158.6</v>
      </c>
      <c r="HM1004">
        <v>1.86739</v>
      </c>
      <c r="HN1004">
        <v>1.86646</v>
      </c>
      <c r="HO1004">
        <v>1.86586</v>
      </c>
      <c r="HP1004">
        <v>1.86584</v>
      </c>
      <c r="HQ1004">
        <v>1.86768</v>
      </c>
      <c r="HR1004">
        <v>1.87013</v>
      </c>
      <c r="HS1004">
        <v>1.8688</v>
      </c>
      <c r="HT1004">
        <v>1.87026</v>
      </c>
      <c r="HU1004">
        <v>0</v>
      </c>
      <c r="HV1004">
        <v>0</v>
      </c>
      <c r="HW1004">
        <v>0</v>
      </c>
      <c r="HX1004">
        <v>0</v>
      </c>
      <c r="HY1004" t="s">
        <v>421</v>
      </c>
      <c r="HZ1004" t="s">
        <v>422</v>
      </c>
      <c r="IA1004" t="s">
        <v>423</v>
      </c>
      <c r="IB1004" t="s">
        <v>423</v>
      </c>
      <c r="IC1004" t="s">
        <v>423</v>
      </c>
      <c r="ID1004" t="s">
        <v>423</v>
      </c>
      <c r="IE1004">
        <v>0</v>
      </c>
      <c r="IF1004">
        <v>100</v>
      </c>
      <c r="IG1004">
        <v>100</v>
      </c>
      <c r="IH1004">
        <v>-2.361</v>
      </c>
      <c r="II1004">
        <v>-0.0832</v>
      </c>
      <c r="IJ1004">
        <v>-0.9279119013753974</v>
      </c>
      <c r="IK1004">
        <v>-0.003643892653284941</v>
      </c>
      <c r="IL1004">
        <v>8.948238347276123E-07</v>
      </c>
      <c r="IM1004">
        <v>-2.445980282225029E-10</v>
      </c>
      <c r="IN1004">
        <v>-0.1764634167570225</v>
      </c>
      <c r="IO1004">
        <v>-0.01042730378795286</v>
      </c>
      <c r="IP1004">
        <v>0.00100284695746963</v>
      </c>
      <c r="IQ1004">
        <v>-1.701466411570297E-05</v>
      </c>
      <c r="IR1004">
        <v>2</v>
      </c>
      <c r="IS1004">
        <v>2310</v>
      </c>
      <c r="IT1004">
        <v>1</v>
      </c>
      <c r="IU1004">
        <v>25</v>
      </c>
      <c r="IV1004">
        <v>109.2</v>
      </c>
      <c r="IW1004">
        <v>108.9</v>
      </c>
      <c r="IX1004">
        <v>1.1438</v>
      </c>
      <c r="IY1004">
        <v>2.22412</v>
      </c>
      <c r="IZ1004">
        <v>1.39648</v>
      </c>
      <c r="JA1004">
        <v>2.35596</v>
      </c>
      <c r="JB1004">
        <v>1.49536</v>
      </c>
      <c r="JC1004">
        <v>2.41089</v>
      </c>
      <c r="JD1004">
        <v>36.1754</v>
      </c>
      <c r="JE1004">
        <v>24.1663</v>
      </c>
      <c r="JF1004">
        <v>18</v>
      </c>
      <c r="JG1004">
        <v>483.566</v>
      </c>
      <c r="JH1004">
        <v>450.646</v>
      </c>
      <c r="JI1004">
        <v>24.9994</v>
      </c>
      <c r="JJ1004">
        <v>26.231</v>
      </c>
      <c r="JK1004">
        <v>30</v>
      </c>
      <c r="JL1004">
        <v>26.2027</v>
      </c>
      <c r="JM1004">
        <v>26.1402</v>
      </c>
      <c r="JN1004">
        <v>22.9125</v>
      </c>
      <c r="JO1004">
        <v>20.9362</v>
      </c>
      <c r="JP1004">
        <v>88.8747</v>
      </c>
      <c r="JQ1004">
        <v>25</v>
      </c>
      <c r="JR1004">
        <v>473.477</v>
      </c>
      <c r="JS1004">
        <v>23.2984</v>
      </c>
      <c r="JT1004">
        <v>100.805</v>
      </c>
      <c r="JU1004">
        <v>100.779</v>
      </c>
    </row>
    <row r="1005" spans="1:281">
      <c r="A1005">
        <v>989</v>
      </c>
      <c r="B1005">
        <v>1658955787.5</v>
      </c>
      <c r="C1005">
        <v>14149.5</v>
      </c>
      <c r="D1005" t="s">
        <v>2417</v>
      </c>
      <c r="E1005" t="s">
        <v>2418</v>
      </c>
      <c r="F1005">
        <v>5</v>
      </c>
      <c r="G1005" t="s">
        <v>2362</v>
      </c>
      <c r="H1005" t="s">
        <v>416</v>
      </c>
      <c r="I1005">
        <v>1658955779.714286</v>
      </c>
      <c r="J1005">
        <f>(K1005)/1000</f>
        <v>0</v>
      </c>
      <c r="K1005">
        <f>IF(CZ1005, AN1005, AH1005)</f>
        <v>0</v>
      </c>
      <c r="L1005">
        <f>IF(CZ1005, AI1005, AG1005)</f>
        <v>0</v>
      </c>
      <c r="M1005">
        <f>DB1005 - IF(AU1005&gt;1, L1005*CV1005*100.0/(AW1005*DP1005), 0)</f>
        <v>0</v>
      </c>
      <c r="N1005">
        <f>((T1005-J1005/2)*M1005-L1005)/(T1005+J1005/2)</f>
        <v>0</v>
      </c>
      <c r="O1005">
        <f>N1005*(DI1005+DJ1005)/1000.0</f>
        <v>0</v>
      </c>
      <c r="P1005">
        <f>(DB1005 - IF(AU1005&gt;1, L1005*CV1005*100.0/(AW1005*DP1005), 0))*(DI1005+DJ1005)/1000.0</f>
        <v>0</v>
      </c>
      <c r="Q1005">
        <f>2.0/((1/S1005-1/R1005)+SIGN(S1005)*SQRT((1/S1005-1/R1005)*(1/S1005-1/R1005) + 4*CW1005/((CW1005+1)*(CW1005+1))*(2*1/S1005*1/R1005-1/R1005*1/R1005)))</f>
        <v>0</v>
      </c>
      <c r="R1005">
        <f>IF(LEFT(CX1005,1)&lt;&gt;"0",IF(LEFT(CX1005,1)="1",3.0,CY1005),$D$5+$E$5*(DP1005*DI1005/($K$5*1000))+$F$5*(DP1005*DI1005/($K$5*1000))*MAX(MIN(CV1005,$J$5),$I$5)*MAX(MIN(CV1005,$J$5),$I$5)+$G$5*MAX(MIN(CV1005,$J$5),$I$5)*(DP1005*DI1005/($K$5*1000))+$H$5*(DP1005*DI1005/($K$5*1000))*(DP1005*DI1005/($K$5*1000)))</f>
        <v>0</v>
      </c>
      <c r="S1005">
        <f>J1005*(1000-(1000*0.61365*exp(17.502*W1005/(240.97+W1005))/(DI1005+DJ1005)+DD1005)/2)/(1000*0.61365*exp(17.502*W1005/(240.97+W1005))/(DI1005+DJ1005)-DD1005)</f>
        <v>0</v>
      </c>
      <c r="T1005">
        <f>1/((CW1005+1)/(Q1005/1.6)+1/(R1005/1.37)) + CW1005/((CW1005+1)/(Q1005/1.6) + CW1005/(R1005/1.37))</f>
        <v>0</v>
      </c>
      <c r="U1005">
        <f>(CR1005*CU1005)</f>
        <v>0</v>
      </c>
      <c r="V1005">
        <f>(DK1005+(U1005+2*0.95*5.67E-8*(((DK1005+$B$7)+273)^4-(DK1005+273)^4)-44100*J1005)/(1.84*29.3*R1005+8*0.95*5.67E-8*(DK1005+273)^3))</f>
        <v>0</v>
      </c>
      <c r="W1005">
        <f>($C$7*DL1005+$D$7*DM1005+$E$7*V1005)</f>
        <v>0</v>
      </c>
      <c r="X1005">
        <f>0.61365*exp(17.502*W1005/(240.97+W1005))</f>
        <v>0</v>
      </c>
      <c r="Y1005">
        <f>(Z1005/AA1005*100)</f>
        <v>0</v>
      </c>
      <c r="Z1005">
        <f>DD1005*(DI1005+DJ1005)/1000</f>
        <v>0</v>
      </c>
      <c r="AA1005">
        <f>0.61365*exp(17.502*DK1005/(240.97+DK1005))</f>
        <v>0</v>
      </c>
      <c r="AB1005">
        <f>(X1005-DD1005*(DI1005+DJ1005)/1000)</f>
        <v>0</v>
      </c>
      <c r="AC1005">
        <f>(-J1005*44100)</f>
        <v>0</v>
      </c>
      <c r="AD1005">
        <f>2*29.3*R1005*0.92*(DK1005-W1005)</f>
        <v>0</v>
      </c>
      <c r="AE1005">
        <f>2*0.95*5.67E-8*(((DK1005+$B$7)+273)^4-(W1005+273)^4)</f>
        <v>0</v>
      </c>
      <c r="AF1005">
        <f>U1005+AE1005+AC1005+AD1005</f>
        <v>0</v>
      </c>
      <c r="AG1005">
        <f>DH1005*AU1005*(DC1005-DB1005*(1000-AU1005*DE1005)/(1000-AU1005*DD1005))/(100*CV1005)</f>
        <v>0</v>
      </c>
      <c r="AH1005">
        <f>1000*DH1005*AU1005*(DD1005-DE1005)/(100*CV1005*(1000-AU1005*DD1005))</f>
        <v>0</v>
      </c>
      <c r="AI1005">
        <f>(AJ1005 - AK1005 - DI1005*1E3/(8.314*(DK1005+273.15)) * AM1005/DH1005 * AL1005) * DH1005/(100*CV1005) * (1000 - DE1005)/1000</f>
        <v>0</v>
      </c>
      <c r="AJ1005">
        <v>470.2800853354619</v>
      </c>
      <c r="AK1005">
        <v>454.4330121212122</v>
      </c>
      <c r="AL1005">
        <v>2.758900889572767</v>
      </c>
      <c r="AM1005">
        <v>65.30461223634106</v>
      </c>
      <c r="AN1005">
        <f>(AP1005 - AO1005 + DI1005*1E3/(8.314*(DK1005+273.15)) * AR1005/DH1005 * AQ1005) * DH1005/(100*CV1005) * 1000/(1000 - AP1005)</f>
        <v>0</v>
      </c>
      <c r="AO1005">
        <v>23.36889107753504</v>
      </c>
      <c r="AP1005">
        <v>24.06042303030304</v>
      </c>
      <c r="AQ1005">
        <v>3.042910716806805E-05</v>
      </c>
      <c r="AR1005">
        <v>84.88148808453307</v>
      </c>
      <c r="AS1005">
        <v>22</v>
      </c>
      <c r="AT1005">
        <v>4</v>
      </c>
      <c r="AU1005">
        <f>IF(AS1005*$H$13&gt;=AW1005,1.0,(AW1005/(AW1005-AS1005*$H$13)))</f>
        <v>0</v>
      </c>
      <c r="AV1005">
        <f>(AU1005-1)*100</f>
        <v>0</v>
      </c>
      <c r="AW1005">
        <f>MAX(0,($B$13+$C$13*DP1005)/(1+$D$13*DP1005)*DI1005/(DK1005+273)*$E$13)</f>
        <v>0</v>
      </c>
      <c r="AX1005" t="s">
        <v>417</v>
      </c>
      <c r="AY1005" t="s">
        <v>417</v>
      </c>
      <c r="AZ1005">
        <v>0</v>
      </c>
      <c r="BA1005">
        <v>0</v>
      </c>
      <c r="BB1005">
        <f>1-AZ1005/BA1005</f>
        <v>0</v>
      </c>
      <c r="BC1005">
        <v>0</v>
      </c>
      <c r="BD1005" t="s">
        <v>417</v>
      </c>
      <c r="BE1005" t="s">
        <v>417</v>
      </c>
      <c r="BF1005">
        <v>0</v>
      </c>
      <c r="BG1005">
        <v>0</v>
      </c>
      <c r="BH1005">
        <f>1-BF1005/BG1005</f>
        <v>0</v>
      </c>
      <c r="BI1005">
        <v>0.5</v>
      </c>
      <c r="BJ1005">
        <f>CS1005</f>
        <v>0</v>
      </c>
      <c r="BK1005">
        <f>L1005</f>
        <v>0</v>
      </c>
      <c r="BL1005">
        <f>BH1005*BI1005*BJ1005</f>
        <v>0</v>
      </c>
      <c r="BM1005">
        <f>(BK1005-BC1005)/BJ1005</f>
        <v>0</v>
      </c>
      <c r="BN1005">
        <f>(BA1005-BG1005)/BG1005</f>
        <v>0</v>
      </c>
      <c r="BO1005">
        <f>AZ1005/(BB1005+AZ1005/BG1005)</f>
        <v>0</v>
      </c>
      <c r="BP1005" t="s">
        <v>417</v>
      </c>
      <c r="BQ1005">
        <v>0</v>
      </c>
      <c r="BR1005">
        <f>IF(BQ1005&lt;&gt;0, BQ1005, BO1005)</f>
        <v>0</v>
      </c>
      <c r="BS1005">
        <f>1-BR1005/BG1005</f>
        <v>0</v>
      </c>
      <c r="BT1005">
        <f>(BG1005-BF1005)/(BG1005-BR1005)</f>
        <v>0</v>
      </c>
      <c r="BU1005">
        <f>(BA1005-BG1005)/(BA1005-BR1005)</f>
        <v>0</v>
      </c>
      <c r="BV1005">
        <f>(BG1005-BF1005)/(BG1005-AZ1005)</f>
        <v>0</v>
      </c>
      <c r="BW1005">
        <f>(BA1005-BG1005)/(BA1005-AZ1005)</f>
        <v>0</v>
      </c>
      <c r="BX1005">
        <f>(BT1005*BR1005/BF1005)</f>
        <v>0</v>
      </c>
      <c r="BY1005">
        <f>(1-BX1005)</f>
        <v>0</v>
      </c>
      <c r="BZ1005">
        <v>1394</v>
      </c>
      <c r="CA1005">
        <v>300</v>
      </c>
      <c r="CB1005">
        <v>300</v>
      </c>
      <c r="CC1005">
        <v>300</v>
      </c>
      <c r="CD1005">
        <v>10389.3</v>
      </c>
      <c r="CE1005">
        <v>1221.96</v>
      </c>
      <c r="CF1005">
        <v>-0.00688733</v>
      </c>
      <c r="CG1005">
        <v>0.34</v>
      </c>
      <c r="CH1005" t="s">
        <v>417</v>
      </c>
      <c r="CI1005" t="s">
        <v>417</v>
      </c>
      <c r="CJ1005" t="s">
        <v>417</v>
      </c>
      <c r="CK1005" t="s">
        <v>417</v>
      </c>
      <c r="CL1005" t="s">
        <v>417</v>
      </c>
      <c r="CM1005" t="s">
        <v>417</v>
      </c>
      <c r="CN1005" t="s">
        <v>417</v>
      </c>
      <c r="CO1005" t="s">
        <v>417</v>
      </c>
      <c r="CP1005" t="s">
        <v>417</v>
      </c>
      <c r="CQ1005" t="s">
        <v>417</v>
      </c>
      <c r="CR1005">
        <f>$B$11*DQ1005+$C$11*DR1005+$F$11*EC1005*(1-EF1005)</f>
        <v>0</v>
      </c>
      <c r="CS1005">
        <f>CR1005*CT1005</f>
        <v>0</v>
      </c>
      <c r="CT1005">
        <f>($B$11*$D$9+$C$11*$D$9+$F$11*((EP1005+EH1005)/MAX(EP1005+EH1005+EQ1005, 0.1)*$I$9+EQ1005/MAX(EP1005+EH1005+EQ1005, 0.1)*$J$9))/($B$11+$C$11+$F$11)</f>
        <v>0</v>
      </c>
      <c r="CU1005">
        <f>($B$11*$K$9+$C$11*$K$9+$F$11*((EP1005+EH1005)/MAX(EP1005+EH1005+EQ1005, 0.1)*$P$9+EQ1005/MAX(EP1005+EH1005+EQ1005, 0.1)*$Q$9))/($B$11+$C$11+$F$11)</f>
        <v>0</v>
      </c>
      <c r="CV1005">
        <v>6</v>
      </c>
      <c r="CW1005">
        <v>0.5</v>
      </c>
      <c r="CX1005" t="s">
        <v>418</v>
      </c>
      <c r="CY1005">
        <v>2</v>
      </c>
      <c r="CZ1005" t="b">
        <v>1</v>
      </c>
      <c r="DA1005">
        <v>1658955779.714286</v>
      </c>
      <c r="DB1005">
        <v>427.5863214285715</v>
      </c>
      <c r="DC1005">
        <v>443.4927142857142</v>
      </c>
      <c r="DD1005">
        <v>24.05018928571429</v>
      </c>
      <c r="DE1005">
        <v>23.368075</v>
      </c>
      <c r="DF1005">
        <v>429.9348214285715</v>
      </c>
      <c r="DG1005">
        <v>24.13338214285714</v>
      </c>
      <c r="DH1005">
        <v>500.0419285714286</v>
      </c>
      <c r="DI1005">
        <v>90.31382857142857</v>
      </c>
      <c r="DJ1005">
        <v>0.09996393214285715</v>
      </c>
      <c r="DK1005">
        <v>27.37964642857142</v>
      </c>
      <c r="DL1005">
        <v>27.45464642857143</v>
      </c>
      <c r="DM1005">
        <v>999.9000000000002</v>
      </c>
      <c r="DN1005">
        <v>0</v>
      </c>
      <c r="DO1005">
        <v>0</v>
      </c>
      <c r="DP1005">
        <v>10005.55857142857</v>
      </c>
      <c r="DQ1005">
        <v>0</v>
      </c>
      <c r="DR1005">
        <v>9.330450000000003</v>
      </c>
      <c r="DS1005">
        <v>-15.90643</v>
      </c>
      <c r="DT1005">
        <v>438.1233214285715</v>
      </c>
      <c r="DU1005">
        <v>454.1043214285714</v>
      </c>
      <c r="DV1005">
        <v>0.682104392857143</v>
      </c>
      <c r="DW1005">
        <v>443.4927142857142</v>
      </c>
      <c r="DX1005">
        <v>23.368075</v>
      </c>
      <c r="DY1005">
        <v>2.172064642857143</v>
      </c>
      <c r="DZ1005">
        <v>2.110461071428571</v>
      </c>
      <c r="EA1005">
        <v>18.75774285714286</v>
      </c>
      <c r="EB1005">
        <v>18.29836428571429</v>
      </c>
      <c r="EC1005">
        <v>1999.994285714286</v>
      </c>
      <c r="ED1005">
        <v>0.9800039642857143</v>
      </c>
      <c r="EE1005">
        <v>0.01999570357142857</v>
      </c>
      <c r="EF1005">
        <v>0</v>
      </c>
      <c r="EG1005">
        <v>315.6948214285714</v>
      </c>
      <c r="EH1005">
        <v>5.00097</v>
      </c>
      <c r="EI1005">
        <v>6300.912142857143</v>
      </c>
      <c r="EJ1005">
        <v>16707.55</v>
      </c>
      <c r="EK1005">
        <v>38.991</v>
      </c>
      <c r="EL1005">
        <v>39.7095</v>
      </c>
      <c r="EM1005">
        <v>39</v>
      </c>
      <c r="EN1005">
        <v>39.312</v>
      </c>
      <c r="EO1005">
        <v>39.625</v>
      </c>
      <c r="EP1005">
        <v>1955.103214285714</v>
      </c>
      <c r="EQ1005">
        <v>39.89107142857144</v>
      </c>
      <c r="ER1005">
        <v>0</v>
      </c>
      <c r="ES1005">
        <v>6581.399999856949</v>
      </c>
      <c r="ET1005">
        <v>0</v>
      </c>
      <c r="EU1005">
        <v>315.6988461538461</v>
      </c>
      <c r="EV1005">
        <v>-2.095179489560714</v>
      </c>
      <c r="EW1005">
        <v>-45.18017092384943</v>
      </c>
      <c r="EX1005">
        <v>6300.792307692308</v>
      </c>
      <c r="EY1005">
        <v>15</v>
      </c>
      <c r="EZ1005">
        <v>1658949246.1</v>
      </c>
      <c r="FA1005" t="s">
        <v>1397</v>
      </c>
      <c r="FB1005">
        <v>1658949228.6</v>
      </c>
      <c r="FC1005">
        <v>1658949246.1</v>
      </c>
      <c r="FD1005">
        <v>1</v>
      </c>
      <c r="FE1005">
        <v>1.075</v>
      </c>
      <c r="FF1005">
        <v>0.018</v>
      </c>
      <c r="FG1005">
        <v>-2.327</v>
      </c>
      <c r="FH1005">
        <v>-0.178</v>
      </c>
      <c r="FI1005">
        <v>420</v>
      </c>
      <c r="FJ1005">
        <v>13</v>
      </c>
      <c r="FK1005">
        <v>0.09</v>
      </c>
      <c r="FL1005">
        <v>0.02</v>
      </c>
      <c r="FM1005">
        <v>-12.648419</v>
      </c>
      <c r="FN1005">
        <v>-78.67512045028143</v>
      </c>
      <c r="FO1005">
        <v>7.656000433354809</v>
      </c>
      <c r="FP1005">
        <v>0</v>
      </c>
      <c r="FQ1005">
        <v>315.8769117647059</v>
      </c>
      <c r="FR1005">
        <v>-3.08209320037183</v>
      </c>
      <c r="FS1005">
        <v>0.3774666613753156</v>
      </c>
      <c r="FT1005">
        <v>0</v>
      </c>
      <c r="FU1005">
        <v>0.680214175</v>
      </c>
      <c r="FV1005">
        <v>0.06717878048780376</v>
      </c>
      <c r="FW1005">
        <v>0.008159561807742797</v>
      </c>
      <c r="FX1005">
        <v>1</v>
      </c>
      <c r="FY1005">
        <v>1</v>
      </c>
      <c r="FZ1005">
        <v>3</v>
      </c>
      <c r="GA1005" t="s">
        <v>426</v>
      </c>
      <c r="GB1005">
        <v>2.98349</v>
      </c>
      <c r="GC1005">
        <v>2.7155</v>
      </c>
      <c r="GD1005">
        <v>0.0989906</v>
      </c>
      <c r="GE1005">
        <v>0.101492</v>
      </c>
      <c r="GF1005">
        <v>0.10762</v>
      </c>
      <c r="GG1005">
        <v>0.103415</v>
      </c>
      <c r="GH1005">
        <v>28579.7</v>
      </c>
      <c r="GI1005">
        <v>28609.1</v>
      </c>
      <c r="GJ1005">
        <v>29478.3</v>
      </c>
      <c r="GK1005">
        <v>29445.5</v>
      </c>
      <c r="GL1005">
        <v>34840.7</v>
      </c>
      <c r="GM1005">
        <v>35089.1</v>
      </c>
      <c r="GN1005">
        <v>41520.6</v>
      </c>
      <c r="GO1005">
        <v>41963.3</v>
      </c>
      <c r="GP1005">
        <v>1.90545</v>
      </c>
      <c r="GQ1005">
        <v>1.92395</v>
      </c>
      <c r="GR1005">
        <v>0.103869</v>
      </c>
      <c r="GS1005">
        <v>0</v>
      </c>
      <c r="GT1005">
        <v>25.7555</v>
      </c>
      <c r="GU1005">
        <v>999.9</v>
      </c>
      <c r="GV1005">
        <v>53.8</v>
      </c>
      <c r="GW1005">
        <v>31.4</v>
      </c>
      <c r="GX1005">
        <v>27.4926</v>
      </c>
      <c r="GY1005">
        <v>62.9838</v>
      </c>
      <c r="GZ1005">
        <v>33.2812</v>
      </c>
      <c r="HA1005">
        <v>1</v>
      </c>
      <c r="HB1005">
        <v>-0.0938491</v>
      </c>
      <c r="HC1005">
        <v>0.306247</v>
      </c>
      <c r="HD1005">
        <v>20.3332</v>
      </c>
      <c r="HE1005">
        <v>5.21729</v>
      </c>
      <c r="HF1005">
        <v>12.0099</v>
      </c>
      <c r="HG1005">
        <v>4.9889</v>
      </c>
      <c r="HH1005">
        <v>3.28842</v>
      </c>
      <c r="HI1005">
        <v>9999</v>
      </c>
      <c r="HJ1005">
        <v>9999</v>
      </c>
      <c r="HK1005">
        <v>9999</v>
      </c>
      <c r="HL1005">
        <v>158.6</v>
      </c>
      <c r="HM1005">
        <v>1.86738</v>
      </c>
      <c r="HN1005">
        <v>1.86646</v>
      </c>
      <c r="HO1005">
        <v>1.86586</v>
      </c>
      <c r="HP1005">
        <v>1.86584</v>
      </c>
      <c r="HQ1005">
        <v>1.86767</v>
      </c>
      <c r="HR1005">
        <v>1.87012</v>
      </c>
      <c r="HS1005">
        <v>1.86878</v>
      </c>
      <c r="HT1005">
        <v>1.87027</v>
      </c>
      <c r="HU1005">
        <v>0</v>
      </c>
      <c r="HV1005">
        <v>0</v>
      </c>
      <c r="HW1005">
        <v>0</v>
      </c>
      <c r="HX1005">
        <v>0</v>
      </c>
      <c r="HY1005" t="s">
        <v>421</v>
      </c>
      <c r="HZ1005" t="s">
        <v>422</v>
      </c>
      <c r="IA1005" t="s">
        <v>423</v>
      </c>
      <c r="IB1005" t="s">
        <v>423</v>
      </c>
      <c r="IC1005" t="s">
        <v>423</v>
      </c>
      <c r="ID1005" t="s">
        <v>423</v>
      </c>
      <c r="IE1005">
        <v>0</v>
      </c>
      <c r="IF1005">
        <v>100</v>
      </c>
      <c r="IG1005">
        <v>100</v>
      </c>
      <c r="IH1005">
        <v>-2.4</v>
      </c>
      <c r="II1005">
        <v>-0.08309999999999999</v>
      </c>
      <c r="IJ1005">
        <v>-0.9279119013753974</v>
      </c>
      <c r="IK1005">
        <v>-0.003643892653284941</v>
      </c>
      <c r="IL1005">
        <v>8.948238347276123E-07</v>
      </c>
      <c r="IM1005">
        <v>-2.445980282225029E-10</v>
      </c>
      <c r="IN1005">
        <v>-0.1764634167570225</v>
      </c>
      <c r="IO1005">
        <v>-0.01042730378795286</v>
      </c>
      <c r="IP1005">
        <v>0.00100284695746963</v>
      </c>
      <c r="IQ1005">
        <v>-1.701466411570297E-05</v>
      </c>
      <c r="IR1005">
        <v>2</v>
      </c>
      <c r="IS1005">
        <v>2310</v>
      </c>
      <c r="IT1005">
        <v>1</v>
      </c>
      <c r="IU1005">
        <v>25</v>
      </c>
      <c r="IV1005">
        <v>109.3</v>
      </c>
      <c r="IW1005">
        <v>109</v>
      </c>
      <c r="IX1005">
        <v>1.17432</v>
      </c>
      <c r="IY1005">
        <v>2.23267</v>
      </c>
      <c r="IZ1005">
        <v>1.39648</v>
      </c>
      <c r="JA1005">
        <v>2.35596</v>
      </c>
      <c r="JB1005">
        <v>1.49536</v>
      </c>
      <c r="JC1005">
        <v>2.31445</v>
      </c>
      <c r="JD1005">
        <v>36.1989</v>
      </c>
      <c r="JE1005">
        <v>24.1575</v>
      </c>
      <c r="JF1005">
        <v>18</v>
      </c>
      <c r="JG1005">
        <v>483.412</v>
      </c>
      <c r="JH1005">
        <v>450.615</v>
      </c>
      <c r="JI1005">
        <v>24.9995</v>
      </c>
      <c r="JJ1005">
        <v>26.231</v>
      </c>
      <c r="JK1005">
        <v>29.9999</v>
      </c>
      <c r="JL1005">
        <v>26.2027</v>
      </c>
      <c r="JM1005">
        <v>26.1402</v>
      </c>
      <c r="JN1005">
        <v>23.5262</v>
      </c>
      <c r="JO1005">
        <v>21.2091</v>
      </c>
      <c r="JP1005">
        <v>88.8747</v>
      </c>
      <c r="JQ1005">
        <v>25</v>
      </c>
      <c r="JR1005">
        <v>493.519</v>
      </c>
      <c r="JS1005">
        <v>23.2984</v>
      </c>
      <c r="JT1005">
        <v>100.803</v>
      </c>
      <c r="JU1005">
        <v>100.779</v>
      </c>
    </row>
    <row r="1006" spans="1:281">
      <c r="A1006">
        <v>990</v>
      </c>
      <c r="B1006">
        <v>1658955792.5</v>
      </c>
      <c r="C1006">
        <v>14154.5</v>
      </c>
      <c r="D1006" t="s">
        <v>2419</v>
      </c>
      <c r="E1006" t="s">
        <v>2420</v>
      </c>
      <c r="F1006">
        <v>5</v>
      </c>
      <c r="G1006" t="s">
        <v>2362</v>
      </c>
      <c r="H1006" t="s">
        <v>416</v>
      </c>
      <c r="I1006">
        <v>1658955785</v>
      </c>
      <c r="J1006">
        <f>(K1006)/1000</f>
        <v>0</v>
      </c>
      <c r="K1006">
        <f>IF(CZ1006, AN1006, AH1006)</f>
        <v>0</v>
      </c>
      <c r="L1006">
        <f>IF(CZ1006, AI1006, AG1006)</f>
        <v>0</v>
      </c>
      <c r="M1006">
        <f>DB1006 - IF(AU1006&gt;1, L1006*CV1006*100.0/(AW1006*DP1006), 0)</f>
        <v>0</v>
      </c>
      <c r="N1006">
        <f>((T1006-J1006/2)*M1006-L1006)/(T1006+J1006/2)</f>
        <v>0</v>
      </c>
      <c r="O1006">
        <f>N1006*(DI1006+DJ1006)/1000.0</f>
        <v>0</v>
      </c>
      <c r="P1006">
        <f>(DB1006 - IF(AU1006&gt;1, L1006*CV1006*100.0/(AW1006*DP1006), 0))*(DI1006+DJ1006)/1000.0</f>
        <v>0</v>
      </c>
      <c r="Q1006">
        <f>2.0/((1/S1006-1/R1006)+SIGN(S1006)*SQRT((1/S1006-1/R1006)*(1/S1006-1/R1006) + 4*CW1006/((CW1006+1)*(CW1006+1))*(2*1/S1006*1/R1006-1/R1006*1/R1006)))</f>
        <v>0</v>
      </c>
      <c r="R1006">
        <f>IF(LEFT(CX1006,1)&lt;&gt;"0",IF(LEFT(CX1006,1)="1",3.0,CY1006),$D$5+$E$5*(DP1006*DI1006/($K$5*1000))+$F$5*(DP1006*DI1006/($K$5*1000))*MAX(MIN(CV1006,$J$5),$I$5)*MAX(MIN(CV1006,$J$5),$I$5)+$G$5*MAX(MIN(CV1006,$J$5),$I$5)*(DP1006*DI1006/($K$5*1000))+$H$5*(DP1006*DI1006/($K$5*1000))*(DP1006*DI1006/($K$5*1000)))</f>
        <v>0</v>
      </c>
      <c r="S1006">
        <f>J1006*(1000-(1000*0.61365*exp(17.502*W1006/(240.97+W1006))/(DI1006+DJ1006)+DD1006)/2)/(1000*0.61365*exp(17.502*W1006/(240.97+W1006))/(DI1006+DJ1006)-DD1006)</f>
        <v>0</v>
      </c>
      <c r="T1006">
        <f>1/((CW1006+1)/(Q1006/1.6)+1/(R1006/1.37)) + CW1006/((CW1006+1)/(Q1006/1.6) + CW1006/(R1006/1.37))</f>
        <v>0</v>
      </c>
      <c r="U1006">
        <f>(CR1006*CU1006)</f>
        <v>0</v>
      </c>
      <c r="V1006">
        <f>(DK1006+(U1006+2*0.95*5.67E-8*(((DK1006+$B$7)+273)^4-(DK1006+273)^4)-44100*J1006)/(1.84*29.3*R1006+8*0.95*5.67E-8*(DK1006+273)^3))</f>
        <v>0</v>
      </c>
      <c r="W1006">
        <f>($C$7*DL1006+$D$7*DM1006+$E$7*V1006)</f>
        <v>0</v>
      </c>
      <c r="X1006">
        <f>0.61365*exp(17.502*W1006/(240.97+W1006))</f>
        <v>0</v>
      </c>
      <c r="Y1006">
        <f>(Z1006/AA1006*100)</f>
        <v>0</v>
      </c>
      <c r="Z1006">
        <f>DD1006*(DI1006+DJ1006)/1000</f>
        <v>0</v>
      </c>
      <c r="AA1006">
        <f>0.61365*exp(17.502*DK1006/(240.97+DK1006))</f>
        <v>0</v>
      </c>
      <c r="AB1006">
        <f>(X1006-DD1006*(DI1006+DJ1006)/1000)</f>
        <v>0</v>
      </c>
      <c r="AC1006">
        <f>(-J1006*44100)</f>
        <v>0</v>
      </c>
      <c r="AD1006">
        <f>2*29.3*R1006*0.92*(DK1006-W1006)</f>
        <v>0</v>
      </c>
      <c r="AE1006">
        <f>2*0.95*5.67E-8*(((DK1006+$B$7)+273)^4-(W1006+273)^4)</f>
        <v>0</v>
      </c>
      <c r="AF1006">
        <f>U1006+AE1006+AC1006+AD1006</f>
        <v>0</v>
      </c>
      <c r="AG1006">
        <f>DH1006*AU1006*(DC1006-DB1006*(1000-AU1006*DE1006)/(1000-AU1006*DD1006))/(100*CV1006)</f>
        <v>0</v>
      </c>
      <c r="AH1006">
        <f>1000*DH1006*AU1006*(DD1006-DE1006)/(100*CV1006*(1000-AU1006*DD1006))</f>
        <v>0</v>
      </c>
      <c r="AI1006">
        <f>(AJ1006 - AK1006 - DI1006*1E3/(8.314*(DK1006+273.15)) * AM1006/DH1006 * AL1006) * DH1006/(100*CV1006) * (1000 - DE1006)/1000</f>
        <v>0</v>
      </c>
      <c r="AJ1006">
        <v>487.3917626086561</v>
      </c>
      <c r="AK1006">
        <v>469.7506727272725</v>
      </c>
      <c r="AL1006">
        <v>3.113894535401818</v>
      </c>
      <c r="AM1006">
        <v>65.30461223634106</v>
      </c>
      <c r="AN1006">
        <f>(AP1006 - AO1006 + DI1006*1E3/(8.314*(DK1006+273.15)) * AR1006/DH1006 * AQ1006) * DH1006/(100*CV1006) * 1000/(1000 - AP1006)</f>
        <v>0</v>
      </c>
      <c r="AO1006">
        <v>23.33417991197191</v>
      </c>
      <c r="AP1006">
        <v>24.05037818181818</v>
      </c>
      <c r="AQ1006">
        <v>4.350333854405042E-06</v>
      </c>
      <c r="AR1006">
        <v>84.88148808453307</v>
      </c>
      <c r="AS1006">
        <v>22</v>
      </c>
      <c r="AT1006">
        <v>4</v>
      </c>
      <c r="AU1006">
        <f>IF(AS1006*$H$13&gt;=AW1006,1.0,(AW1006/(AW1006-AS1006*$H$13)))</f>
        <v>0</v>
      </c>
      <c r="AV1006">
        <f>(AU1006-1)*100</f>
        <v>0</v>
      </c>
      <c r="AW1006">
        <f>MAX(0,($B$13+$C$13*DP1006)/(1+$D$13*DP1006)*DI1006/(DK1006+273)*$E$13)</f>
        <v>0</v>
      </c>
      <c r="AX1006" t="s">
        <v>417</v>
      </c>
      <c r="AY1006" t="s">
        <v>417</v>
      </c>
      <c r="AZ1006">
        <v>0</v>
      </c>
      <c r="BA1006">
        <v>0</v>
      </c>
      <c r="BB1006">
        <f>1-AZ1006/BA1006</f>
        <v>0</v>
      </c>
      <c r="BC1006">
        <v>0</v>
      </c>
      <c r="BD1006" t="s">
        <v>417</v>
      </c>
      <c r="BE1006" t="s">
        <v>417</v>
      </c>
      <c r="BF1006">
        <v>0</v>
      </c>
      <c r="BG1006">
        <v>0</v>
      </c>
      <c r="BH1006">
        <f>1-BF1006/BG1006</f>
        <v>0</v>
      </c>
      <c r="BI1006">
        <v>0.5</v>
      </c>
      <c r="BJ1006">
        <f>CS1006</f>
        <v>0</v>
      </c>
      <c r="BK1006">
        <f>L1006</f>
        <v>0</v>
      </c>
      <c r="BL1006">
        <f>BH1006*BI1006*BJ1006</f>
        <v>0</v>
      </c>
      <c r="BM1006">
        <f>(BK1006-BC1006)/BJ1006</f>
        <v>0</v>
      </c>
      <c r="BN1006">
        <f>(BA1006-BG1006)/BG1006</f>
        <v>0</v>
      </c>
      <c r="BO1006">
        <f>AZ1006/(BB1006+AZ1006/BG1006)</f>
        <v>0</v>
      </c>
      <c r="BP1006" t="s">
        <v>417</v>
      </c>
      <c r="BQ1006">
        <v>0</v>
      </c>
      <c r="BR1006">
        <f>IF(BQ1006&lt;&gt;0, BQ1006, BO1006)</f>
        <v>0</v>
      </c>
      <c r="BS1006">
        <f>1-BR1006/BG1006</f>
        <v>0</v>
      </c>
      <c r="BT1006">
        <f>(BG1006-BF1006)/(BG1006-BR1006)</f>
        <v>0</v>
      </c>
      <c r="BU1006">
        <f>(BA1006-BG1006)/(BA1006-BR1006)</f>
        <v>0</v>
      </c>
      <c r="BV1006">
        <f>(BG1006-BF1006)/(BG1006-AZ1006)</f>
        <v>0</v>
      </c>
      <c r="BW1006">
        <f>(BA1006-BG1006)/(BA1006-AZ1006)</f>
        <v>0</v>
      </c>
      <c r="BX1006">
        <f>(BT1006*BR1006/BF1006)</f>
        <v>0</v>
      </c>
      <c r="BY1006">
        <f>(1-BX1006)</f>
        <v>0</v>
      </c>
      <c r="BZ1006">
        <v>1394</v>
      </c>
      <c r="CA1006">
        <v>300</v>
      </c>
      <c r="CB1006">
        <v>300</v>
      </c>
      <c r="CC1006">
        <v>300</v>
      </c>
      <c r="CD1006">
        <v>10389.3</v>
      </c>
      <c r="CE1006">
        <v>1221.96</v>
      </c>
      <c r="CF1006">
        <v>-0.00688733</v>
      </c>
      <c r="CG1006">
        <v>0.34</v>
      </c>
      <c r="CH1006" t="s">
        <v>417</v>
      </c>
      <c r="CI1006" t="s">
        <v>417</v>
      </c>
      <c r="CJ1006" t="s">
        <v>417</v>
      </c>
      <c r="CK1006" t="s">
        <v>417</v>
      </c>
      <c r="CL1006" t="s">
        <v>417</v>
      </c>
      <c r="CM1006" t="s">
        <v>417</v>
      </c>
      <c r="CN1006" t="s">
        <v>417</v>
      </c>
      <c r="CO1006" t="s">
        <v>417</v>
      </c>
      <c r="CP1006" t="s">
        <v>417</v>
      </c>
      <c r="CQ1006" t="s">
        <v>417</v>
      </c>
      <c r="CR1006">
        <f>$B$11*DQ1006+$C$11*DR1006+$F$11*EC1006*(1-EF1006)</f>
        <v>0</v>
      </c>
      <c r="CS1006">
        <f>CR1006*CT1006</f>
        <v>0</v>
      </c>
      <c r="CT1006">
        <f>($B$11*$D$9+$C$11*$D$9+$F$11*((EP1006+EH1006)/MAX(EP1006+EH1006+EQ1006, 0.1)*$I$9+EQ1006/MAX(EP1006+EH1006+EQ1006, 0.1)*$J$9))/($B$11+$C$11+$F$11)</f>
        <v>0</v>
      </c>
      <c r="CU1006">
        <f>($B$11*$K$9+$C$11*$K$9+$F$11*((EP1006+EH1006)/MAX(EP1006+EH1006+EQ1006, 0.1)*$P$9+EQ1006/MAX(EP1006+EH1006+EQ1006, 0.1)*$Q$9))/($B$11+$C$11+$F$11)</f>
        <v>0</v>
      </c>
      <c r="CV1006">
        <v>6</v>
      </c>
      <c r="CW1006">
        <v>0.5</v>
      </c>
      <c r="CX1006" t="s">
        <v>418</v>
      </c>
      <c r="CY1006">
        <v>2</v>
      </c>
      <c r="CZ1006" t="b">
        <v>1</v>
      </c>
      <c r="DA1006">
        <v>1658955785</v>
      </c>
      <c r="DB1006">
        <v>438.9255555555555</v>
      </c>
      <c r="DC1006">
        <v>460.3238148148149</v>
      </c>
      <c r="DD1006">
        <v>24.05597037037037</v>
      </c>
      <c r="DE1006">
        <v>23.35196296296296</v>
      </c>
      <c r="DF1006">
        <v>441.3082962962962</v>
      </c>
      <c r="DG1006">
        <v>24.13910740740741</v>
      </c>
      <c r="DH1006">
        <v>500.0444814814815</v>
      </c>
      <c r="DI1006">
        <v>90.31334444444445</v>
      </c>
      <c r="DJ1006">
        <v>0.09999198518518522</v>
      </c>
      <c r="DK1006">
        <v>27.38243703703704</v>
      </c>
      <c r="DL1006">
        <v>27.45668518518519</v>
      </c>
      <c r="DM1006">
        <v>999.9000000000001</v>
      </c>
      <c r="DN1006">
        <v>0</v>
      </c>
      <c r="DO1006">
        <v>0</v>
      </c>
      <c r="DP1006">
        <v>10003.4962962963</v>
      </c>
      <c r="DQ1006">
        <v>0</v>
      </c>
      <c r="DR1006">
        <v>9.330450000000003</v>
      </c>
      <c r="DS1006">
        <v>-21.39816296296296</v>
      </c>
      <c r="DT1006">
        <v>449.7446296296296</v>
      </c>
      <c r="DU1006">
        <v>471.329962962963</v>
      </c>
      <c r="DV1006">
        <v>0.7040025555555555</v>
      </c>
      <c r="DW1006">
        <v>460.3238148148149</v>
      </c>
      <c r="DX1006">
        <v>23.35196296296296</v>
      </c>
      <c r="DY1006">
        <v>2.172574074074074</v>
      </c>
      <c r="DZ1006">
        <v>2.108993333333334</v>
      </c>
      <c r="EA1006">
        <v>18.7615</v>
      </c>
      <c r="EB1006">
        <v>18.28726666666666</v>
      </c>
      <c r="EC1006">
        <v>2000.00962962963</v>
      </c>
      <c r="ED1006">
        <v>0.9800043333333333</v>
      </c>
      <c r="EE1006">
        <v>0.01999532222222222</v>
      </c>
      <c r="EF1006">
        <v>0</v>
      </c>
      <c r="EG1006">
        <v>315.5145555555555</v>
      </c>
      <c r="EH1006">
        <v>5.00097</v>
      </c>
      <c r="EI1006">
        <v>6297.428888888888</v>
      </c>
      <c r="EJ1006">
        <v>16707.67777777778</v>
      </c>
      <c r="EK1006">
        <v>38.98366666666666</v>
      </c>
      <c r="EL1006">
        <v>39.73133333333334</v>
      </c>
      <c r="EM1006">
        <v>39</v>
      </c>
      <c r="EN1006">
        <v>39.312</v>
      </c>
      <c r="EO1006">
        <v>39.625</v>
      </c>
      <c r="EP1006">
        <v>1955.118518518518</v>
      </c>
      <c r="EQ1006">
        <v>39.89111111111112</v>
      </c>
      <c r="ER1006">
        <v>0</v>
      </c>
      <c r="ES1006">
        <v>6586.799999952316</v>
      </c>
      <c r="ET1006">
        <v>0</v>
      </c>
      <c r="EU1006">
        <v>315.49404</v>
      </c>
      <c r="EV1006">
        <v>-1.787153842312716</v>
      </c>
      <c r="EW1006">
        <v>-33.87769221101536</v>
      </c>
      <c r="EX1006">
        <v>6297.065600000001</v>
      </c>
      <c r="EY1006">
        <v>15</v>
      </c>
      <c r="EZ1006">
        <v>1658949246.1</v>
      </c>
      <c r="FA1006" t="s">
        <v>1397</v>
      </c>
      <c r="FB1006">
        <v>1658949228.6</v>
      </c>
      <c r="FC1006">
        <v>1658949246.1</v>
      </c>
      <c r="FD1006">
        <v>1</v>
      </c>
      <c r="FE1006">
        <v>1.075</v>
      </c>
      <c r="FF1006">
        <v>0.018</v>
      </c>
      <c r="FG1006">
        <v>-2.327</v>
      </c>
      <c r="FH1006">
        <v>-0.178</v>
      </c>
      <c r="FI1006">
        <v>420</v>
      </c>
      <c r="FJ1006">
        <v>13</v>
      </c>
      <c r="FK1006">
        <v>0.09</v>
      </c>
      <c r="FL1006">
        <v>0.02</v>
      </c>
      <c r="FM1006">
        <v>-17.25754707317073</v>
      </c>
      <c r="FN1006">
        <v>-66.0604519860627</v>
      </c>
      <c r="FO1006">
        <v>6.732281616184503</v>
      </c>
      <c r="FP1006">
        <v>0</v>
      </c>
      <c r="FQ1006">
        <v>315.648588235294</v>
      </c>
      <c r="FR1006">
        <v>-1.949029795046933</v>
      </c>
      <c r="FS1006">
        <v>0.3033573041468441</v>
      </c>
      <c r="FT1006">
        <v>0</v>
      </c>
      <c r="FU1006">
        <v>0.6923322195121951</v>
      </c>
      <c r="FV1006">
        <v>0.2107433310104531</v>
      </c>
      <c r="FW1006">
        <v>0.02396486544873984</v>
      </c>
      <c r="FX1006">
        <v>0</v>
      </c>
      <c r="FY1006">
        <v>0</v>
      </c>
      <c r="FZ1006">
        <v>3</v>
      </c>
      <c r="GA1006" t="s">
        <v>439</v>
      </c>
      <c r="GB1006">
        <v>2.98352</v>
      </c>
      <c r="GC1006">
        <v>2.7157</v>
      </c>
      <c r="GD1006">
        <v>0.101474</v>
      </c>
      <c r="GE1006">
        <v>0.10415</v>
      </c>
      <c r="GF1006">
        <v>0.107579</v>
      </c>
      <c r="GG1006">
        <v>0.103181</v>
      </c>
      <c r="GH1006">
        <v>28501.1</v>
      </c>
      <c r="GI1006">
        <v>28524.7</v>
      </c>
      <c r="GJ1006">
        <v>29478.4</v>
      </c>
      <c r="GK1006">
        <v>29445.6</v>
      </c>
      <c r="GL1006">
        <v>34842.7</v>
      </c>
      <c r="GM1006">
        <v>35098.8</v>
      </c>
      <c r="GN1006">
        <v>41521.1</v>
      </c>
      <c r="GO1006">
        <v>41963.6</v>
      </c>
      <c r="GP1006">
        <v>1.90567</v>
      </c>
      <c r="GQ1006">
        <v>1.92397</v>
      </c>
      <c r="GR1006">
        <v>0.10445</v>
      </c>
      <c r="GS1006">
        <v>0</v>
      </c>
      <c r="GT1006">
        <v>25.7593</v>
      </c>
      <c r="GU1006">
        <v>999.9</v>
      </c>
      <c r="GV1006">
        <v>53.9</v>
      </c>
      <c r="GW1006">
        <v>31.4</v>
      </c>
      <c r="GX1006">
        <v>27.5431</v>
      </c>
      <c r="GY1006">
        <v>62.7838</v>
      </c>
      <c r="GZ1006">
        <v>32.9327</v>
      </c>
      <c r="HA1006">
        <v>1</v>
      </c>
      <c r="HB1006">
        <v>-0.0938618</v>
      </c>
      <c r="HC1006">
        <v>0.304687</v>
      </c>
      <c r="HD1006">
        <v>20.3331</v>
      </c>
      <c r="HE1006">
        <v>5.21744</v>
      </c>
      <c r="HF1006">
        <v>12.0099</v>
      </c>
      <c r="HG1006">
        <v>4.9895</v>
      </c>
      <c r="HH1006">
        <v>3.28858</v>
      </c>
      <c r="HI1006">
        <v>9999</v>
      </c>
      <c r="HJ1006">
        <v>9999</v>
      </c>
      <c r="HK1006">
        <v>9999</v>
      </c>
      <c r="HL1006">
        <v>158.6</v>
      </c>
      <c r="HM1006">
        <v>1.86738</v>
      </c>
      <c r="HN1006">
        <v>1.86646</v>
      </c>
      <c r="HO1006">
        <v>1.86586</v>
      </c>
      <c r="HP1006">
        <v>1.86584</v>
      </c>
      <c r="HQ1006">
        <v>1.86768</v>
      </c>
      <c r="HR1006">
        <v>1.87013</v>
      </c>
      <c r="HS1006">
        <v>1.86876</v>
      </c>
      <c r="HT1006">
        <v>1.87026</v>
      </c>
      <c r="HU1006">
        <v>0</v>
      </c>
      <c r="HV1006">
        <v>0</v>
      </c>
      <c r="HW1006">
        <v>0</v>
      </c>
      <c r="HX1006">
        <v>0</v>
      </c>
      <c r="HY1006" t="s">
        <v>421</v>
      </c>
      <c r="HZ1006" t="s">
        <v>422</v>
      </c>
      <c r="IA1006" t="s">
        <v>423</v>
      </c>
      <c r="IB1006" t="s">
        <v>423</v>
      </c>
      <c r="IC1006" t="s">
        <v>423</v>
      </c>
      <c r="ID1006" t="s">
        <v>423</v>
      </c>
      <c r="IE1006">
        <v>0</v>
      </c>
      <c r="IF1006">
        <v>100</v>
      </c>
      <c r="IG1006">
        <v>100</v>
      </c>
      <c r="IH1006">
        <v>-2.446</v>
      </c>
      <c r="II1006">
        <v>-0.0833</v>
      </c>
      <c r="IJ1006">
        <v>-0.9279119013753974</v>
      </c>
      <c r="IK1006">
        <v>-0.003643892653284941</v>
      </c>
      <c r="IL1006">
        <v>8.948238347276123E-07</v>
      </c>
      <c r="IM1006">
        <v>-2.445980282225029E-10</v>
      </c>
      <c r="IN1006">
        <v>-0.1764634167570225</v>
      </c>
      <c r="IO1006">
        <v>-0.01042730378795286</v>
      </c>
      <c r="IP1006">
        <v>0.00100284695746963</v>
      </c>
      <c r="IQ1006">
        <v>-1.701466411570297E-05</v>
      </c>
      <c r="IR1006">
        <v>2</v>
      </c>
      <c r="IS1006">
        <v>2310</v>
      </c>
      <c r="IT1006">
        <v>1</v>
      </c>
      <c r="IU1006">
        <v>25</v>
      </c>
      <c r="IV1006">
        <v>109.4</v>
      </c>
      <c r="IW1006">
        <v>109.1</v>
      </c>
      <c r="IX1006">
        <v>1.20972</v>
      </c>
      <c r="IY1006">
        <v>2.22168</v>
      </c>
      <c r="IZ1006">
        <v>1.39648</v>
      </c>
      <c r="JA1006">
        <v>2.35596</v>
      </c>
      <c r="JB1006">
        <v>1.49536</v>
      </c>
      <c r="JC1006">
        <v>2.3999</v>
      </c>
      <c r="JD1006">
        <v>36.1989</v>
      </c>
      <c r="JE1006">
        <v>24.1663</v>
      </c>
      <c r="JF1006">
        <v>18</v>
      </c>
      <c r="JG1006">
        <v>483.535</v>
      </c>
      <c r="JH1006">
        <v>450.613</v>
      </c>
      <c r="JI1006">
        <v>24.9996</v>
      </c>
      <c r="JJ1006">
        <v>26.231</v>
      </c>
      <c r="JK1006">
        <v>30</v>
      </c>
      <c r="JL1006">
        <v>26.2008</v>
      </c>
      <c r="JM1006">
        <v>26.138</v>
      </c>
      <c r="JN1006">
        <v>24.2147</v>
      </c>
      <c r="JO1006">
        <v>21.2091</v>
      </c>
      <c r="JP1006">
        <v>88.8747</v>
      </c>
      <c r="JQ1006">
        <v>25</v>
      </c>
      <c r="JR1006">
        <v>506.878</v>
      </c>
      <c r="JS1006">
        <v>23.2984</v>
      </c>
      <c r="JT1006">
        <v>100.804</v>
      </c>
      <c r="JU1006">
        <v>100.779</v>
      </c>
    </row>
    <row r="1007" spans="1:281">
      <c r="A1007">
        <v>991</v>
      </c>
      <c r="B1007">
        <v>1658955797.5</v>
      </c>
      <c r="C1007">
        <v>14159.5</v>
      </c>
      <c r="D1007" t="s">
        <v>2421</v>
      </c>
      <c r="E1007" t="s">
        <v>2422</v>
      </c>
      <c r="F1007">
        <v>5</v>
      </c>
      <c r="G1007" t="s">
        <v>2362</v>
      </c>
      <c r="H1007" t="s">
        <v>416</v>
      </c>
      <c r="I1007">
        <v>1658955789.714286</v>
      </c>
      <c r="J1007">
        <f>(K1007)/1000</f>
        <v>0</v>
      </c>
      <c r="K1007">
        <f>IF(CZ1007, AN1007, AH1007)</f>
        <v>0</v>
      </c>
      <c r="L1007">
        <f>IF(CZ1007, AI1007, AG1007)</f>
        <v>0</v>
      </c>
      <c r="M1007">
        <f>DB1007 - IF(AU1007&gt;1, L1007*CV1007*100.0/(AW1007*DP1007), 0)</f>
        <v>0</v>
      </c>
      <c r="N1007">
        <f>((T1007-J1007/2)*M1007-L1007)/(T1007+J1007/2)</f>
        <v>0</v>
      </c>
      <c r="O1007">
        <f>N1007*(DI1007+DJ1007)/1000.0</f>
        <v>0</v>
      </c>
      <c r="P1007">
        <f>(DB1007 - IF(AU1007&gt;1, L1007*CV1007*100.0/(AW1007*DP1007), 0))*(DI1007+DJ1007)/1000.0</f>
        <v>0</v>
      </c>
      <c r="Q1007">
        <f>2.0/((1/S1007-1/R1007)+SIGN(S1007)*SQRT((1/S1007-1/R1007)*(1/S1007-1/R1007) + 4*CW1007/((CW1007+1)*(CW1007+1))*(2*1/S1007*1/R1007-1/R1007*1/R1007)))</f>
        <v>0</v>
      </c>
      <c r="R1007">
        <f>IF(LEFT(CX1007,1)&lt;&gt;"0",IF(LEFT(CX1007,1)="1",3.0,CY1007),$D$5+$E$5*(DP1007*DI1007/($K$5*1000))+$F$5*(DP1007*DI1007/($K$5*1000))*MAX(MIN(CV1007,$J$5),$I$5)*MAX(MIN(CV1007,$J$5),$I$5)+$G$5*MAX(MIN(CV1007,$J$5),$I$5)*(DP1007*DI1007/($K$5*1000))+$H$5*(DP1007*DI1007/($K$5*1000))*(DP1007*DI1007/($K$5*1000)))</f>
        <v>0</v>
      </c>
      <c r="S1007">
        <f>J1007*(1000-(1000*0.61365*exp(17.502*W1007/(240.97+W1007))/(DI1007+DJ1007)+DD1007)/2)/(1000*0.61365*exp(17.502*W1007/(240.97+W1007))/(DI1007+DJ1007)-DD1007)</f>
        <v>0</v>
      </c>
      <c r="T1007">
        <f>1/((CW1007+1)/(Q1007/1.6)+1/(R1007/1.37)) + CW1007/((CW1007+1)/(Q1007/1.6) + CW1007/(R1007/1.37))</f>
        <v>0</v>
      </c>
      <c r="U1007">
        <f>(CR1007*CU1007)</f>
        <v>0</v>
      </c>
      <c r="V1007">
        <f>(DK1007+(U1007+2*0.95*5.67E-8*(((DK1007+$B$7)+273)^4-(DK1007+273)^4)-44100*J1007)/(1.84*29.3*R1007+8*0.95*5.67E-8*(DK1007+273)^3))</f>
        <v>0</v>
      </c>
      <c r="W1007">
        <f>($C$7*DL1007+$D$7*DM1007+$E$7*V1007)</f>
        <v>0</v>
      </c>
      <c r="X1007">
        <f>0.61365*exp(17.502*W1007/(240.97+W1007))</f>
        <v>0</v>
      </c>
      <c r="Y1007">
        <f>(Z1007/AA1007*100)</f>
        <v>0</v>
      </c>
      <c r="Z1007">
        <f>DD1007*(DI1007+DJ1007)/1000</f>
        <v>0</v>
      </c>
      <c r="AA1007">
        <f>0.61365*exp(17.502*DK1007/(240.97+DK1007))</f>
        <v>0</v>
      </c>
      <c r="AB1007">
        <f>(X1007-DD1007*(DI1007+DJ1007)/1000)</f>
        <v>0</v>
      </c>
      <c r="AC1007">
        <f>(-J1007*44100)</f>
        <v>0</v>
      </c>
      <c r="AD1007">
        <f>2*29.3*R1007*0.92*(DK1007-W1007)</f>
        <v>0</v>
      </c>
      <c r="AE1007">
        <f>2*0.95*5.67E-8*(((DK1007+$B$7)+273)^4-(W1007+273)^4)</f>
        <v>0</v>
      </c>
      <c r="AF1007">
        <f>U1007+AE1007+AC1007+AD1007</f>
        <v>0</v>
      </c>
      <c r="AG1007">
        <f>DH1007*AU1007*(DC1007-DB1007*(1000-AU1007*DE1007)/(1000-AU1007*DD1007))/(100*CV1007)</f>
        <v>0</v>
      </c>
      <c r="AH1007">
        <f>1000*DH1007*AU1007*(DD1007-DE1007)/(100*CV1007*(1000-AU1007*DD1007))</f>
        <v>0</v>
      </c>
      <c r="AI1007">
        <f>(AJ1007 - AK1007 - DI1007*1E3/(8.314*(DK1007+273.15)) * AM1007/DH1007 * AL1007) * DH1007/(100*CV1007) * (1000 - DE1007)/1000</f>
        <v>0</v>
      </c>
      <c r="AJ1007">
        <v>504.5340346366912</v>
      </c>
      <c r="AK1007">
        <v>486.0905636363636</v>
      </c>
      <c r="AL1007">
        <v>3.302709951020859</v>
      </c>
      <c r="AM1007">
        <v>65.30461223634106</v>
      </c>
      <c r="AN1007">
        <f>(AP1007 - AO1007 + DI1007*1E3/(8.314*(DK1007+273.15)) * AR1007/DH1007 * AQ1007) * DH1007/(100*CV1007) * 1000/(1000 - AP1007)</f>
        <v>0</v>
      </c>
      <c r="AO1007">
        <v>23.27590378009693</v>
      </c>
      <c r="AP1007">
        <v>24.02197575757575</v>
      </c>
      <c r="AQ1007">
        <v>-0.006516817116106939</v>
      </c>
      <c r="AR1007">
        <v>84.88148808453307</v>
      </c>
      <c r="AS1007">
        <v>22</v>
      </c>
      <c r="AT1007">
        <v>4</v>
      </c>
      <c r="AU1007">
        <f>IF(AS1007*$H$13&gt;=AW1007,1.0,(AW1007/(AW1007-AS1007*$H$13)))</f>
        <v>0</v>
      </c>
      <c r="AV1007">
        <f>(AU1007-1)*100</f>
        <v>0</v>
      </c>
      <c r="AW1007">
        <f>MAX(0,($B$13+$C$13*DP1007)/(1+$D$13*DP1007)*DI1007/(DK1007+273)*$E$13)</f>
        <v>0</v>
      </c>
      <c r="AX1007" t="s">
        <v>417</v>
      </c>
      <c r="AY1007" t="s">
        <v>417</v>
      </c>
      <c r="AZ1007">
        <v>0</v>
      </c>
      <c r="BA1007">
        <v>0</v>
      </c>
      <c r="BB1007">
        <f>1-AZ1007/BA1007</f>
        <v>0</v>
      </c>
      <c r="BC1007">
        <v>0</v>
      </c>
      <c r="BD1007" t="s">
        <v>417</v>
      </c>
      <c r="BE1007" t="s">
        <v>417</v>
      </c>
      <c r="BF1007">
        <v>0</v>
      </c>
      <c r="BG1007">
        <v>0</v>
      </c>
      <c r="BH1007">
        <f>1-BF1007/BG1007</f>
        <v>0</v>
      </c>
      <c r="BI1007">
        <v>0.5</v>
      </c>
      <c r="BJ1007">
        <f>CS1007</f>
        <v>0</v>
      </c>
      <c r="BK1007">
        <f>L1007</f>
        <v>0</v>
      </c>
      <c r="BL1007">
        <f>BH1007*BI1007*BJ1007</f>
        <v>0</v>
      </c>
      <c r="BM1007">
        <f>(BK1007-BC1007)/BJ1007</f>
        <v>0</v>
      </c>
      <c r="BN1007">
        <f>(BA1007-BG1007)/BG1007</f>
        <v>0</v>
      </c>
      <c r="BO1007">
        <f>AZ1007/(BB1007+AZ1007/BG1007)</f>
        <v>0</v>
      </c>
      <c r="BP1007" t="s">
        <v>417</v>
      </c>
      <c r="BQ1007">
        <v>0</v>
      </c>
      <c r="BR1007">
        <f>IF(BQ1007&lt;&gt;0, BQ1007, BO1007)</f>
        <v>0</v>
      </c>
      <c r="BS1007">
        <f>1-BR1007/BG1007</f>
        <v>0</v>
      </c>
      <c r="BT1007">
        <f>(BG1007-BF1007)/(BG1007-BR1007)</f>
        <v>0</v>
      </c>
      <c r="BU1007">
        <f>(BA1007-BG1007)/(BA1007-BR1007)</f>
        <v>0</v>
      </c>
      <c r="BV1007">
        <f>(BG1007-BF1007)/(BG1007-AZ1007)</f>
        <v>0</v>
      </c>
      <c r="BW1007">
        <f>(BA1007-BG1007)/(BA1007-AZ1007)</f>
        <v>0</v>
      </c>
      <c r="BX1007">
        <f>(BT1007*BR1007/BF1007)</f>
        <v>0</v>
      </c>
      <c r="BY1007">
        <f>(1-BX1007)</f>
        <v>0</v>
      </c>
      <c r="BZ1007">
        <v>1394</v>
      </c>
      <c r="CA1007">
        <v>300</v>
      </c>
      <c r="CB1007">
        <v>300</v>
      </c>
      <c r="CC1007">
        <v>300</v>
      </c>
      <c r="CD1007">
        <v>10389.3</v>
      </c>
      <c r="CE1007">
        <v>1221.96</v>
      </c>
      <c r="CF1007">
        <v>-0.00688733</v>
      </c>
      <c r="CG1007">
        <v>0.34</v>
      </c>
      <c r="CH1007" t="s">
        <v>417</v>
      </c>
      <c r="CI1007" t="s">
        <v>417</v>
      </c>
      <c r="CJ1007" t="s">
        <v>417</v>
      </c>
      <c r="CK1007" t="s">
        <v>417</v>
      </c>
      <c r="CL1007" t="s">
        <v>417</v>
      </c>
      <c r="CM1007" t="s">
        <v>417</v>
      </c>
      <c r="CN1007" t="s">
        <v>417</v>
      </c>
      <c r="CO1007" t="s">
        <v>417</v>
      </c>
      <c r="CP1007" t="s">
        <v>417</v>
      </c>
      <c r="CQ1007" t="s">
        <v>417</v>
      </c>
      <c r="CR1007">
        <f>$B$11*DQ1007+$C$11*DR1007+$F$11*EC1007*(1-EF1007)</f>
        <v>0</v>
      </c>
      <c r="CS1007">
        <f>CR1007*CT1007</f>
        <v>0</v>
      </c>
      <c r="CT1007">
        <f>($B$11*$D$9+$C$11*$D$9+$F$11*((EP1007+EH1007)/MAX(EP1007+EH1007+EQ1007, 0.1)*$I$9+EQ1007/MAX(EP1007+EH1007+EQ1007, 0.1)*$J$9))/($B$11+$C$11+$F$11)</f>
        <v>0</v>
      </c>
      <c r="CU1007">
        <f>($B$11*$K$9+$C$11*$K$9+$F$11*((EP1007+EH1007)/MAX(EP1007+EH1007+EQ1007, 0.1)*$P$9+EQ1007/MAX(EP1007+EH1007+EQ1007, 0.1)*$Q$9))/($B$11+$C$11+$F$11)</f>
        <v>0</v>
      </c>
      <c r="CV1007">
        <v>6</v>
      </c>
      <c r="CW1007">
        <v>0.5</v>
      </c>
      <c r="CX1007" t="s">
        <v>418</v>
      </c>
      <c r="CY1007">
        <v>2</v>
      </c>
      <c r="CZ1007" t="b">
        <v>1</v>
      </c>
      <c r="DA1007">
        <v>1658955789.714286</v>
      </c>
      <c r="DB1007">
        <v>451.99375</v>
      </c>
      <c r="DC1007">
        <v>476.0035357142857</v>
      </c>
      <c r="DD1007">
        <v>24.04971071428572</v>
      </c>
      <c r="DE1007">
        <v>23.32193928571429</v>
      </c>
      <c r="DF1007">
        <v>454.4156428571429</v>
      </c>
      <c r="DG1007">
        <v>24.13290714285714</v>
      </c>
      <c r="DH1007">
        <v>500.0448928571428</v>
      </c>
      <c r="DI1007">
        <v>90.31296785714285</v>
      </c>
      <c r="DJ1007">
        <v>0.09995541428571431</v>
      </c>
      <c r="DK1007">
        <v>27.38405357142857</v>
      </c>
      <c r="DL1007">
        <v>27.46119285714286</v>
      </c>
      <c r="DM1007">
        <v>999.9000000000002</v>
      </c>
      <c r="DN1007">
        <v>0</v>
      </c>
      <c r="DO1007">
        <v>0</v>
      </c>
      <c r="DP1007">
        <v>10007.65714285714</v>
      </c>
      <c r="DQ1007">
        <v>0</v>
      </c>
      <c r="DR1007">
        <v>9.330450000000003</v>
      </c>
      <c r="DS1007">
        <v>-24.00972142857143</v>
      </c>
      <c r="DT1007">
        <v>463.1317857142857</v>
      </c>
      <c r="DU1007">
        <v>487.3693571428571</v>
      </c>
      <c r="DV1007">
        <v>0.7277740714285714</v>
      </c>
      <c r="DW1007">
        <v>476.0035357142857</v>
      </c>
      <c r="DX1007">
        <v>23.32193928571429</v>
      </c>
      <c r="DY1007">
        <v>2.172000714285715</v>
      </c>
      <c r="DZ1007">
        <v>2.1062725</v>
      </c>
      <c r="EA1007">
        <v>18.75727857142857</v>
      </c>
      <c r="EB1007">
        <v>18.26668214285714</v>
      </c>
      <c r="EC1007">
        <v>2000.000357142857</v>
      </c>
      <c r="ED1007">
        <v>0.9800044999999999</v>
      </c>
      <c r="EE1007">
        <v>0.01999515</v>
      </c>
      <c r="EF1007">
        <v>0</v>
      </c>
      <c r="EG1007">
        <v>315.3968928571429</v>
      </c>
      <c r="EH1007">
        <v>5.00097</v>
      </c>
      <c r="EI1007">
        <v>6295.108214285713</v>
      </c>
      <c r="EJ1007">
        <v>16707.60357142857</v>
      </c>
      <c r="EK1007">
        <v>38.98875</v>
      </c>
      <c r="EL1007">
        <v>39.73199999999999</v>
      </c>
      <c r="EM1007">
        <v>39</v>
      </c>
      <c r="EN1007">
        <v>39.312</v>
      </c>
      <c r="EO1007">
        <v>39.625</v>
      </c>
      <c r="EP1007">
        <v>1955.109642857143</v>
      </c>
      <c r="EQ1007">
        <v>39.8907142857143</v>
      </c>
      <c r="ER1007">
        <v>0</v>
      </c>
      <c r="ES1007">
        <v>6591.599999904633</v>
      </c>
      <c r="ET1007">
        <v>0</v>
      </c>
      <c r="EU1007">
        <v>315.38116</v>
      </c>
      <c r="EV1007">
        <v>-1.436538463991105</v>
      </c>
      <c r="EW1007">
        <v>-22.14384615757312</v>
      </c>
      <c r="EX1007">
        <v>6294.871599999999</v>
      </c>
      <c r="EY1007">
        <v>15</v>
      </c>
      <c r="EZ1007">
        <v>1658949246.1</v>
      </c>
      <c r="FA1007" t="s">
        <v>1397</v>
      </c>
      <c r="FB1007">
        <v>1658949228.6</v>
      </c>
      <c r="FC1007">
        <v>1658949246.1</v>
      </c>
      <c r="FD1007">
        <v>1</v>
      </c>
      <c r="FE1007">
        <v>1.075</v>
      </c>
      <c r="FF1007">
        <v>0.018</v>
      </c>
      <c r="FG1007">
        <v>-2.327</v>
      </c>
      <c r="FH1007">
        <v>-0.178</v>
      </c>
      <c r="FI1007">
        <v>420</v>
      </c>
      <c r="FJ1007">
        <v>13</v>
      </c>
      <c r="FK1007">
        <v>0.09</v>
      </c>
      <c r="FL1007">
        <v>0.02</v>
      </c>
      <c r="FM1007">
        <v>-21.76252926829268</v>
      </c>
      <c r="FN1007">
        <v>-37.9660912891986</v>
      </c>
      <c r="FO1007">
        <v>3.952060526422795</v>
      </c>
      <c r="FP1007">
        <v>0</v>
      </c>
      <c r="FQ1007">
        <v>315.492</v>
      </c>
      <c r="FR1007">
        <v>-1.748724214550974</v>
      </c>
      <c r="FS1007">
        <v>0.2963384392687488</v>
      </c>
      <c r="FT1007">
        <v>0</v>
      </c>
      <c r="FU1007">
        <v>0.7137713170731707</v>
      </c>
      <c r="FV1007">
        <v>0.3159167038327525</v>
      </c>
      <c r="FW1007">
        <v>0.03350670959196013</v>
      </c>
      <c r="FX1007">
        <v>0</v>
      </c>
      <c r="FY1007">
        <v>0</v>
      </c>
      <c r="FZ1007">
        <v>3</v>
      </c>
      <c r="GA1007" t="s">
        <v>439</v>
      </c>
      <c r="GB1007">
        <v>2.98364</v>
      </c>
      <c r="GC1007">
        <v>2.71578</v>
      </c>
      <c r="GD1007">
        <v>0.104074</v>
      </c>
      <c r="GE1007">
        <v>0.106783</v>
      </c>
      <c r="GF1007">
        <v>0.107494</v>
      </c>
      <c r="GG1007">
        <v>0.103141</v>
      </c>
      <c r="GH1007">
        <v>28419.5</v>
      </c>
      <c r="GI1007">
        <v>28440.7</v>
      </c>
      <c r="GJ1007">
        <v>29479.4</v>
      </c>
      <c r="GK1007">
        <v>29445.5</v>
      </c>
      <c r="GL1007">
        <v>34847.4</v>
      </c>
      <c r="GM1007">
        <v>35100.4</v>
      </c>
      <c r="GN1007">
        <v>41522.6</v>
      </c>
      <c r="GO1007">
        <v>41963.6</v>
      </c>
      <c r="GP1007">
        <v>1.90567</v>
      </c>
      <c r="GQ1007">
        <v>1.92415</v>
      </c>
      <c r="GR1007">
        <v>0.103414</v>
      </c>
      <c r="GS1007">
        <v>0</v>
      </c>
      <c r="GT1007">
        <v>25.7635</v>
      </c>
      <c r="GU1007">
        <v>999.9</v>
      </c>
      <c r="GV1007">
        <v>53.9</v>
      </c>
      <c r="GW1007">
        <v>31.4</v>
      </c>
      <c r="GX1007">
        <v>27.5436</v>
      </c>
      <c r="GY1007">
        <v>62.7638</v>
      </c>
      <c r="GZ1007">
        <v>32.7965</v>
      </c>
      <c r="HA1007">
        <v>1</v>
      </c>
      <c r="HB1007">
        <v>-0.09423529999999999</v>
      </c>
      <c r="HC1007">
        <v>0.303935</v>
      </c>
      <c r="HD1007">
        <v>20.3332</v>
      </c>
      <c r="HE1007">
        <v>5.21714</v>
      </c>
      <c r="HF1007">
        <v>12.0099</v>
      </c>
      <c r="HG1007">
        <v>4.98895</v>
      </c>
      <c r="HH1007">
        <v>3.28853</v>
      </c>
      <c r="HI1007">
        <v>9999</v>
      </c>
      <c r="HJ1007">
        <v>9999</v>
      </c>
      <c r="HK1007">
        <v>9999</v>
      </c>
      <c r="HL1007">
        <v>158.6</v>
      </c>
      <c r="HM1007">
        <v>1.86742</v>
      </c>
      <c r="HN1007">
        <v>1.86646</v>
      </c>
      <c r="HO1007">
        <v>1.86584</v>
      </c>
      <c r="HP1007">
        <v>1.86584</v>
      </c>
      <c r="HQ1007">
        <v>1.86768</v>
      </c>
      <c r="HR1007">
        <v>1.87012</v>
      </c>
      <c r="HS1007">
        <v>1.86877</v>
      </c>
      <c r="HT1007">
        <v>1.87027</v>
      </c>
      <c r="HU1007">
        <v>0</v>
      </c>
      <c r="HV1007">
        <v>0</v>
      </c>
      <c r="HW1007">
        <v>0</v>
      </c>
      <c r="HX1007">
        <v>0</v>
      </c>
      <c r="HY1007" t="s">
        <v>421</v>
      </c>
      <c r="HZ1007" t="s">
        <v>422</v>
      </c>
      <c r="IA1007" t="s">
        <v>423</v>
      </c>
      <c r="IB1007" t="s">
        <v>423</v>
      </c>
      <c r="IC1007" t="s">
        <v>423</v>
      </c>
      <c r="ID1007" t="s">
        <v>423</v>
      </c>
      <c r="IE1007">
        <v>0</v>
      </c>
      <c r="IF1007">
        <v>100</v>
      </c>
      <c r="IG1007">
        <v>100</v>
      </c>
      <c r="IH1007">
        <v>-2.493</v>
      </c>
      <c r="II1007">
        <v>-0.0834</v>
      </c>
      <c r="IJ1007">
        <v>-0.9279119013753974</v>
      </c>
      <c r="IK1007">
        <v>-0.003643892653284941</v>
      </c>
      <c r="IL1007">
        <v>8.948238347276123E-07</v>
      </c>
      <c r="IM1007">
        <v>-2.445980282225029E-10</v>
      </c>
      <c r="IN1007">
        <v>-0.1764634167570225</v>
      </c>
      <c r="IO1007">
        <v>-0.01042730378795286</v>
      </c>
      <c r="IP1007">
        <v>0.00100284695746963</v>
      </c>
      <c r="IQ1007">
        <v>-1.701466411570297E-05</v>
      </c>
      <c r="IR1007">
        <v>2</v>
      </c>
      <c r="IS1007">
        <v>2310</v>
      </c>
      <c r="IT1007">
        <v>1</v>
      </c>
      <c r="IU1007">
        <v>25</v>
      </c>
      <c r="IV1007">
        <v>109.5</v>
      </c>
      <c r="IW1007">
        <v>109.2</v>
      </c>
      <c r="IX1007">
        <v>1.24023</v>
      </c>
      <c r="IY1007">
        <v>2.23145</v>
      </c>
      <c r="IZ1007">
        <v>1.39648</v>
      </c>
      <c r="JA1007">
        <v>2.35596</v>
      </c>
      <c r="JB1007">
        <v>1.49536</v>
      </c>
      <c r="JC1007">
        <v>2.35962</v>
      </c>
      <c r="JD1007">
        <v>36.1754</v>
      </c>
      <c r="JE1007">
        <v>24.1575</v>
      </c>
      <c r="JF1007">
        <v>18</v>
      </c>
      <c r="JG1007">
        <v>483.532</v>
      </c>
      <c r="JH1007">
        <v>450.721</v>
      </c>
      <c r="JI1007">
        <v>24.9997</v>
      </c>
      <c r="JJ1007">
        <v>26.231</v>
      </c>
      <c r="JK1007">
        <v>30</v>
      </c>
      <c r="JL1007">
        <v>26.2005</v>
      </c>
      <c r="JM1007">
        <v>26.138</v>
      </c>
      <c r="JN1007">
        <v>24.8216</v>
      </c>
      <c r="JO1007">
        <v>21.2091</v>
      </c>
      <c r="JP1007">
        <v>88.8747</v>
      </c>
      <c r="JQ1007">
        <v>25</v>
      </c>
      <c r="JR1007">
        <v>526.913</v>
      </c>
      <c r="JS1007">
        <v>23.2984</v>
      </c>
      <c r="JT1007">
        <v>100.808</v>
      </c>
      <c r="JU1007">
        <v>100.779</v>
      </c>
    </row>
    <row r="1008" spans="1:281">
      <c r="A1008">
        <v>992</v>
      </c>
      <c r="B1008">
        <v>1658955802.5</v>
      </c>
      <c r="C1008">
        <v>14164.5</v>
      </c>
      <c r="D1008" t="s">
        <v>2423</v>
      </c>
      <c r="E1008" t="s">
        <v>2424</v>
      </c>
      <c r="F1008">
        <v>5</v>
      </c>
      <c r="G1008" t="s">
        <v>2362</v>
      </c>
      <c r="H1008" t="s">
        <v>416</v>
      </c>
      <c r="I1008">
        <v>1658955795</v>
      </c>
      <c r="J1008">
        <f>(K1008)/1000</f>
        <v>0</v>
      </c>
      <c r="K1008">
        <f>IF(CZ1008, AN1008, AH1008)</f>
        <v>0</v>
      </c>
      <c r="L1008">
        <f>IF(CZ1008, AI1008, AG1008)</f>
        <v>0</v>
      </c>
      <c r="M1008">
        <f>DB1008 - IF(AU1008&gt;1, L1008*CV1008*100.0/(AW1008*DP1008), 0)</f>
        <v>0</v>
      </c>
      <c r="N1008">
        <f>((T1008-J1008/2)*M1008-L1008)/(T1008+J1008/2)</f>
        <v>0</v>
      </c>
      <c r="O1008">
        <f>N1008*(DI1008+DJ1008)/1000.0</f>
        <v>0</v>
      </c>
      <c r="P1008">
        <f>(DB1008 - IF(AU1008&gt;1, L1008*CV1008*100.0/(AW1008*DP1008), 0))*(DI1008+DJ1008)/1000.0</f>
        <v>0</v>
      </c>
      <c r="Q1008">
        <f>2.0/((1/S1008-1/R1008)+SIGN(S1008)*SQRT((1/S1008-1/R1008)*(1/S1008-1/R1008) + 4*CW1008/((CW1008+1)*(CW1008+1))*(2*1/S1008*1/R1008-1/R1008*1/R1008)))</f>
        <v>0</v>
      </c>
      <c r="R1008">
        <f>IF(LEFT(CX1008,1)&lt;&gt;"0",IF(LEFT(CX1008,1)="1",3.0,CY1008),$D$5+$E$5*(DP1008*DI1008/($K$5*1000))+$F$5*(DP1008*DI1008/($K$5*1000))*MAX(MIN(CV1008,$J$5),$I$5)*MAX(MIN(CV1008,$J$5),$I$5)+$G$5*MAX(MIN(CV1008,$J$5),$I$5)*(DP1008*DI1008/($K$5*1000))+$H$5*(DP1008*DI1008/($K$5*1000))*(DP1008*DI1008/($K$5*1000)))</f>
        <v>0</v>
      </c>
      <c r="S1008">
        <f>J1008*(1000-(1000*0.61365*exp(17.502*W1008/(240.97+W1008))/(DI1008+DJ1008)+DD1008)/2)/(1000*0.61365*exp(17.502*W1008/(240.97+W1008))/(DI1008+DJ1008)-DD1008)</f>
        <v>0</v>
      </c>
      <c r="T1008">
        <f>1/((CW1008+1)/(Q1008/1.6)+1/(R1008/1.37)) + CW1008/((CW1008+1)/(Q1008/1.6) + CW1008/(R1008/1.37))</f>
        <v>0</v>
      </c>
      <c r="U1008">
        <f>(CR1008*CU1008)</f>
        <v>0</v>
      </c>
      <c r="V1008">
        <f>(DK1008+(U1008+2*0.95*5.67E-8*(((DK1008+$B$7)+273)^4-(DK1008+273)^4)-44100*J1008)/(1.84*29.3*R1008+8*0.95*5.67E-8*(DK1008+273)^3))</f>
        <v>0</v>
      </c>
      <c r="W1008">
        <f>($C$7*DL1008+$D$7*DM1008+$E$7*V1008)</f>
        <v>0</v>
      </c>
      <c r="X1008">
        <f>0.61365*exp(17.502*W1008/(240.97+W1008))</f>
        <v>0</v>
      </c>
      <c r="Y1008">
        <f>(Z1008/AA1008*100)</f>
        <v>0</v>
      </c>
      <c r="Z1008">
        <f>DD1008*(DI1008+DJ1008)/1000</f>
        <v>0</v>
      </c>
      <c r="AA1008">
        <f>0.61365*exp(17.502*DK1008/(240.97+DK1008))</f>
        <v>0</v>
      </c>
      <c r="AB1008">
        <f>(X1008-DD1008*(DI1008+DJ1008)/1000)</f>
        <v>0</v>
      </c>
      <c r="AC1008">
        <f>(-J1008*44100)</f>
        <v>0</v>
      </c>
      <c r="AD1008">
        <f>2*29.3*R1008*0.92*(DK1008-W1008)</f>
        <v>0</v>
      </c>
      <c r="AE1008">
        <f>2*0.95*5.67E-8*(((DK1008+$B$7)+273)^4-(W1008+273)^4)</f>
        <v>0</v>
      </c>
      <c r="AF1008">
        <f>U1008+AE1008+AC1008+AD1008</f>
        <v>0</v>
      </c>
      <c r="AG1008">
        <f>DH1008*AU1008*(DC1008-DB1008*(1000-AU1008*DE1008)/(1000-AU1008*DD1008))/(100*CV1008)</f>
        <v>0</v>
      </c>
      <c r="AH1008">
        <f>1000*DH1008*AU1008*(DD1008-DE1008)/(100*CV1008*(1000-AU1008*DD1008))</f>
        <v>0</v>
      </c>
      <c r="AI1008">
        <f>(AJ1008 - AK1008 - DI1008*1E3/(8.314*(DK1008+273.15)) * AM1008/DH1008 * AL1008) * DH1008/(100*CV1008) * (1000 - DE1008)/1000</f>
        <v>0</v>
      </c>
      <c r="AJ1008">
        <v>521.775900823746</v>
      </c>
      <c r="AK1008">
        <v>502.8662909090909</v>
      </c>
      <c r="AL1008">
        <v>3.373182335653048</v>
      </c>
      <c r="AM1008">
        <v>65.30461223634106</v>
      </c>
      <c r="AN1008">
        <f>(AP1008 - AO1008 + DI1008*1E3/(8.314*(DK1008+273.15)) * AR1008/DH1008 * AQ1008) * DH1008/(100*CV1008) * 1000/(1000 - AP1008)</f>
        <v>0</v>
      </c>
      <c r="AO1008">
        <v>23.26866742890252</v>
      </c>
      <c r="AP1008">
        <v>24.00144787878787</v>
      </c>
      <c r="AQ1008">
        <v>-0.003112165641893937</v>
      </c>
      <c r="AR1008">
        <v>84.88148808453307</v>
      </c>
      <c r="AS1008">
        <v>22</v>
      </c>
      <c r="AT1008">
        <v>4</v>
      </c>
      <c r="AU1008">
        <f>IF(AS1008*$H$13&gt;=AW1008,1.0,(AW1008/(AW1008-AS1008*$H$13)))</f>
        <v>0</v>
      </c>
      <c r="AV1008">
        <f>(AU1008-1)*100</f>
        <v>0</v>
      </c>
      <c r="AW1008">
        <f>MAX(0,($B$13+$C$13*DP1008)/(1+$D$13*DP1008)*DI1008/(DK1008+273)*$E$13)</f>
        <v>0</v>
      </c>
      <c r="AX1008" t="s">
        <v>417</v>
      </c>
      <c r="AY1008" t="s">
        <v>417</v>
      </c>
      <c r="AZ1008">
        <v>0</v>
      </c>
      <c r="BA1008">
        <v>0</v>
      </c>
      <c r="BB1008">
        <f>1-AZ1008/BA1008</f>
        <v>0</v>
      </c>
      <c r="BC1008">
        <v>0</v>
      </c>
      <c r="BD1008" t="s">
        <v>417</v>
      </c>
      <c r="BE1008" t="s">
        <v>417</v>
      </c>
      <c r="BF1008">
        <v>0</v>
      </c>
      <c r="BG1008">
        <v>0</v>
      </c>
      <c r="BH1008">
        <f>1-BF1008/BG1008</f>
        <v>0</v>
      </c>
      <c r="BI1008">
        <v>0.5</v>
      </c>
      <c r="BJ1008">
        <f>CS1008</f>
        <v>0</v>
      </c>
      <c r="BK1008">
        <f>L1008</f>
        <v>0</v>
      </c>
      <c r="BL1008">
        <f>BH1008*BI1008*BJ1008</f>
        <v>0</v>
      </c>
      <c r="BM1008">
        <f>(BK1008-BC1008)/BJ1008</f>
        <v>0</v>
      </c>
      <c r="BN1008">
        <f>(BA1008-BG1008)/BG1008</f>
        <v>0</v>
      </c>
      <c r="BO1008">
        <f>AZ1008/(BB1008+AZ1008/BG1008)</f>
        <v>0</v>
      </c>
      <c r="BP1008" t="s">
        <v>417</v>
      </c>
      <c r="BQ1008">
        <v>0</v>
      </c>
      <c r="BR1008">
        <f>IF(BQ1008&lt;&gt;0, BQ1008, BO1008)</f>
        <v>0</v>
      </c>
      <c r="BS1008">
        <f>1-BR1008/BG1008</f>
        <v>0</v>
      </c>
      <c r="BT1008">
        <f>(BG1008-BF1008)/(BG1008-BR1008)</f>
        <v>0</v>
      </c>
      <c r="BU1008">
        <f>(BA1008-BG1008)/(BA1008-BR1008)</f>
        <v>0</v>
      </c>
      <c r="BV1008">
        <f>(BG1008-BF1008)/(BG1008-AZ1008)</f>
        <v>0</v>
      </c>
      <c r="BW1008">
        <f>(BA1008-BG1008)/(BA1008-AZ1008)</f>
        <v>0</v>
      </c>
      <c r="BX1008">
        <f>(BT1008*BR1008/BF1008)</f>
        <v>0</v>
      </c>
      <c r="BY1008">
        <f>(1-BX1008)</f>
        <v>0</v>
      </c>
      <c r="BZ1008">
        <v>1394</v>
      </c>
      <c r="CA1008">
        <v>300</v>
      </c>
      <c r="CB1008">
        <v>300</v>
      </c>
      <c r="CC1008">
        <v>300</v>
      </c>
      <c r="CD1008">
        <v>10389.3</v>
      </c>
      <c r="CE1008">
        <v>1221.96</v>
      </c>
      <c r="CF1008">
        <v>-0.00688733</v>
      </c>
      <c r="CG1008">
        <v>0.34</v>
      </c>
      <c r="CH1008" t="s">
        <v>417</v>
      </c>
      <c r="CI1008" t="s">
        <v>417</v>
      </c>
      <c r="CJ1008" t="s">
        <v>417</v>
      </c>
      <c r="CK1008" t="s">
        <v>417</v>
      </c>
      <c r="CL1008" t="s">
        <v>417</v>
      </c>
      <c r="CM1008" t="s">
        <v>417</v>
      </c>
      <c r="CN1008" t="s">
        <v>417</v>
      </c>
      <c r="CO1008" t="s">
        <v>417</v>
      </c>
      <c r="CP1008" t="s">
        <v>417</v>
      </c>
      <c r="CQ1008" t="s">
        <v>417</v>
      </c>
      <c r="CR1008">
        <f>$B$11*DQ1008+$C$11*DR1008+$F$11*EC1008*(1-EF1008)</f>
        <v>0</v>
      </c>
      <c r="CS1008">
        <f>CR1008*CT1008</f>
        <v>0</v>
      </c>
      <c r="CT1008">
        <f>($B$11*$D$9+$C$11*$D$9+$F$11*((EP1008+EH1008)/MAX(EP1008+EH1008+EQ1008, 0.1)*$I$9+EQ1008/MAX(EP1008+EH1008+EQ1008, 0.1)*$J$9))/($B$11+$C$11+$F$11)</f>
        <v>0</v>
      </c>
      <c r="CU1008">
        <f>($B$11*$K$9+$C$11*$K$9+$F$11*((EP1008+EH1008)/MAX(EP1008+EH1008+EQ1008, 0.1)*$P$9+EQ1008/MAX(EP1008+EH1008+EQ1008, 0.1)*$Q$9))/($B$11+$C$11+$F$11)</f>
        <v>0</v>
      </c>
      <c r="CV1008">
        <v>6</v>
      </c>
      <c r="CW1008">
        <v>0.5</v>
      </c>
      <c r="CX1008" t="s">
        <v>418</v>
      </c>
      <c r="CY1008">
        <v>2</v>
      </c>
      <c r="CZ1008" t="b">
        <v>1</v>
      </c>
      <c r="DA1008">
        <v>1658955795</v>
      </c>
      <c r="DB1008">
        <v>468.1670000000001</v>
      </c>
      <c r="DC1008">
        <v>493.7398888888889</v>
      </c>
      <c r="DD1008">
        <v>24.03255925925926</v>
      </c>
      <c r="DE1008">
        <v>23.28700370370371</v>
      </c>
      <c r="DF1008">
        <v>470.637185185185</v>
      </c>
      <c r="DG1008">
        <v>24.1159</v>
      </c>
      <c r="DH1008">
        <v>500.0462962962964</v>
      </c>
      <c r="DI1008">
        <v>90.31312592592595</v>
      </c>
      <c r="DJ1008">
        <v>0.1000341111111111</v>
      </c>
      <c r="DK1008">
        <v>27.38695925925926</v>
      </c>
      <c r="DL1008">
        <v>27.46248148148148</v>
      </c>
      <c r="DM1008">
        <v>999.9000000000001</v>
      </c>
      <c r="DN1008">
        <v>0</v>
      </c>
      <c r="DO1008">
        <v>0</v>
      </c>
      <c r="DP1008">
        <v>9997.174444444445</v>
      </c>
      <c r="DQ1008">
        <v>0</v>
      </c>
      <c r="DR1008">
        <v>9.330450000000003</v>
      </c>
      <c r="DS1008">
        <v>-25.57288518518519</v>
      </c>
      <c r="DT1008">
        <v>479.6950370370371</v>
      </c>
      <c r="DU1008">
        <v>505.5114444444444</v>
      </c>
      <c r="DV1008">
        <v>0.7455657777777779</v>
      </c>
      <c r="DW1008">
        <v>493.7398888888889</v>
      </c>
      <c r="DX1008">
        <v>23.28700370370371</v>
      </c>
      <c r="DY1008">
        <v>2.170455925925925</v>
      </c>
      <c r="DZ1008">
        <v>2.103121481481482</v>
      </c>
      <c r="EA1008">
        <v>18.7459</v>
      </c>
      <c r="EB1008">
        <v>18.24283333333333</v>
      </c>
      <c r="EC1008">
        <v>2000.013333333333</v>
      </c>
      <c r="ED1008">
        <v>0.9800046666666666</v>
      </c>
      <c r="EE1008">
        <v>0.01999497777777777</v>
      </c>
      <c r="EF1008">
        <v>0</v>
      </c>
      <c r="EG1008">
        <v>315.2894074074074</v>
      </c>
      <c r="EH1008">
        <v>5.00097</v>
      </c>
      <c r="EI1008">
        <v>6293.753703703704</v>
      </c>
      <c r="EJ1008">
        <v>16707.71481481482</v>
      </c>
      <c r="EK1008">
        <v>38.993</v>
      </c>
      <c r="EL1008">
        <v>39.72666666666666</v>
      </c>
      <c r="EM1008">
        <v>39</v>
      </c>
      <c r="EN1008">
        <v>39.312</v>
      </c>
      <c r="EO1008">
        <v>39.625</v>
      </c>
      <c r="EP1008">
        <v>1955.122592592592</v>
      </c>
      <c r="EQ1008">
        <v>39.89074074074075</v>
      </c>
      <c r="ER1008">
        <v>0</v>
      </c>
      <c r="ES1008">
        <v>6596.399999856949</v>
      </c>
      <c r="ET1008">
        <v>0</v>
      </c>
      <c r="EU1008">
        <v>315.30652</v>
      </c>
      <c r="EV1008">
        <v>-0.8594615400078799</v>
      </c>
      <c r="EW1008">
        <v>-8.262307668519631</v>
      </c>
      <c r="EX1008">
        <v>6293.698</v>
      </c>
      <c r="EY1008">
        <v>15</v>
      </c>
      <c r="EZ1008">
        <v>1658949246.1</v>
      </c>
      <c r="FA1008" t="s">
        <v>1397</v>
      </c>
      <c r="FB1008">
        <v>1658949228.6</v>
      </c>
      <c r="FC1008">
        <v>1658949246.1</v>
      </c>
      <c r="FD1008">
        <v>1</v>
      </c>
      <c r="FE1008">
        <v>1.075</v>
      </c>
      <c r="FF1008">
        <v>0.018</v>
      </c>
      <c r="FG1008">
        <v>-2.327</v>
      </c>
      <c r="FH1008">
        <v>-0.178</v>
      </c>
      <c r="FI1008">
        <v>420</v>
      </c>
      <c r="FJ1008">
        <v>13</v>
      </c>
      <c r="FK1008">
        <v>0.09</v>
      </c>
      <c r="FL1008">
        <v>0.02</v>
      </c>
      <c r="FM1008">
        <v>-24.33343170731708</v>
      </c>
      <c r="FN1008">
        <v>-19.39414076655051</v>
      </c>
      <c r="FO1008">
        <v>2.029743768214205</v>
      </c>
      <c r="FP1008">
        <v>0</v>
      </c>
      <c r="FQ1008">
        <v>315.3658823529412</v>
      </c>
      <c r="FR1008">
        <v>-1.443666920508571</v>
      </c>
      <c r="FS1008">
        <v>0.2687809916145267</v>
      </c>
      <c r="FT1008">
        <v>0</v>
      </c>
      <c r="FU1008">
        <v>0.7291249268292683</v>
      </c>
      <c r="FV1008">
        <v>0.2270385156794423</v>
      </c>
      <c r="FW1008">
        <v>0.02871950940829567</v>
      </c>
      <c r="FX1008">
        <v>0</v>
      </c>
      <c r="FY1008">
        <v>0</v>
      </c>
      <c r="FZ1008">
        <v>3</v>
      </c>
      <c r="GA1008" t="s">
        <v>439</v>
      </c>
      <c r="GB1008">
        <v>2.98349</v>
      </c>
      <c r="GC1008">
        <v>2.71547</v>
      </c>
      <c r="GD1008">
        <v>0.106688</v>
      </c>
      <c r="GE1008">
        <v>0.109388</v>
      </c>
      <c r="GF1008">
        <v>0.107434</v>
      </c>
      <c r="GG1008">
        <v>0.103131</v>
      </c>
      <c r="GH1008">
        <v>28337.1</v>
      </c>
      <c r="GI1008">
        <v>28357.8</v>
      </c>
      <c r="GJ1008">
        <v>29479.9</v>
      </c>
      <c r="GK1008">
        <v>29445.5</v>
      </c>
      <c r="GL1008">
        <v>34850.3</v>
      </c>
      <c r="GM1008">
        <v>35100.7</v>
      </c>
      <c r="GN1008">
        <v>41523.1</v>
      </c>
      <c r="GO1008">
        <v>41963.4</v>
      </c>
      <c r="GP1008">
        <v>1.90578</v>
      </c>
      <c r="GQ1008">
        <v>1.92412</v>
      </c>
      <c r="GR1008">
        <v>0.103779</v>
      </c>
      <c r="GS1008">
        <v>0</v>
      </c>
      <c r="GT1008">
        <v>25.7668</v>
      </c>
      <c r="GU1008">
        <v>999.9</v>
      </c>
      <c r="GV1008">
        <v>53.9</v>
      </c>
      <c r="GW1008">
        <v>31.4</v>
      </c>
      <c r="GX1008">
        <v>27.5445</v>
      </c>
      <c r="GY1008">
        <v>62.8638</v>
      </c>
      <c r="GZ1008">
        <v>33.2011</v>
      </c>
      <c r="HA1008">
        <v>1</v>
      </c>
      <c r="HB1008">
        <v>-0.094126</v>
      </c>
      <c r="HC1008">
        <v>0.304003</v>
      </c>
      <c r="HD1008">
        <v>20.3332</v>
      </c>
      <c r="HE1008">
        <v>5.21819</v>
      </c>
      <c r="HF1008">
        <v>12.0099</v>
      </c>
      <c r="HG1008">
        <v>4.98925</v>
      </c>
      <c r="HH1008">
        <v>3.28865</v>
      </c>
      <c r="HI1008">
        <v>9999</v>
      </c>
      <c r="HJ1008">
        <v>9999</v>
      </c>
      <c r="HK1008">
        <v>9999</v>
      </c>
      <c r="HL1008">
        <v>158.6</v>
      </c>
      <c r="HM1008">
        <v>1.8674</v>
      </c>
      <c r="HN1008">
        <v>1.86646</v>
      </c>
      <c r="HO1008">
        <v>1.86585</v>
      </c>
      <c r="HP1008">
        <v>1.86584</v>
      </c>
      <c r="HQ1008">
        <v>1.86766</v>
      </c>
      <c r="HR1008">
        <v>1.87012</v>
      </c>
      <c r="HS1008">
        <v>1.86877</v>
      </c>
      <c r="HT1008">
        <v>1.87027</v>
      </c>
      <c r="HU1008">
        <v>0</v>
      </c>
      <c r="HV1008">
        <v>0</v>
      </c>
      <c r="HW1008">
        <v>0</v>
      </c>
      <c r="HX1008">
        <v>0</v>
      </c>
      <c r="HY1008" t="s">
        <v>421</v>
      </c>
      <c r="HZ1008" t="s">
        <v>422</v>
      </c>
      <c r="IA1008" t="s">
        <v>423</v>
      </c>
      <c r="IB1008" t="s">
        <v>423</v>
      </c>
      <c r="IC1008" t="s">
        <v>423</v>
      </c>
      <c r="ID1008" t="s">
        <v>423</v>
      </c>
      <c r="IE1008">
        <v>0</v>
      </c>
      <c r="IF1008">
        <v>100</v>
      </c>
      <c r="IG1008">
        <v>100</v>
      </c>
      <c r="IH1008">
        <v>-2.542</v>
      </c>
      <c r="II1008">
        <v>-0.08359999999999999</v>
      </c>
      <c r="IJ1008">
        <v>-0.9279119013753974</v>
      </c>
      <c r="IK1008">
        <v>-0.003643892653284941</v>
      </c>
      <c r="IL1008">
        <v>8.948238347276123E-07</v>
      </c>
      <c r="IM1008">
        <v>-2.445980282225029E-10</v>
      </c>
      <c r="IN1008">
        <v>-0.1764634167570225</v>
      </c>
      <c r="IO1008">
        <v>-0.01042730378795286</v>
      </c>
      <c r="IP1008">
        <v>0.00100284695746963</v>
      </c>
      <c r="IQ1008">
        <v>-1.701466411570297E-05</v>
      </c>
      <c r="IR1008">
        <v>2</v>
      </c>
      <c r="IS1008">
        <v>2310</v>
      </c>
      <c r="IT1008">
        <v>1</v>
      </c>
      <c r="IU1008">
        <v>25</v>
      </c>
      <c r="IV1008">
        <v>109.6</v>
      </c>
      <c r="IW1008">
        <v>109.3</v>
      </c>
      <c r="IX1008">
        <v>1.27319</v>
      </c>
      <c r="IY1008">
        <v>2.21924</v>
      </c>
      <c r="IZ1008">
        <v>1.39648</v>
      </c>
      <c r="JA1008">
        <v>2.35596</v>
      </c>
      <c r="JB1008">
        <v>1.49536</v>
      </c>
      <c r="JC1008">
        <v>2.35718</v>
      </c>
      <c r="JD1008">
        <v>36.1989</v>
      </c>
      <c r="JE1008">
        <v>24.1663</v>
      </c>
      <c r="JF1008">
        <v>18</v>
      </c>
      <c r="JG1008">
        <v>483.594</v>
      </c>
      <c r="JH1008">
        <v>450.705</v>
      </c>
      <c r="JI1008">
        <v>24.9998</v>
      </c>
      <c r="JJ1008">
        <v>26.2292</v>
      </c>
      <c r="JK1008">
        <v>30</v>
      </c>
      <c r="JL1008">
        <v>26.2005</v>
      </c>
      <c r="JM1008">
        <v>26.138</v>
      </c>
      <c r="JN1008">
        <v>25.4931</v>
      </c>
      <c r="JO1008">
        <v>21.2091</v>
      </c>
      <c r="JP1008">
        <v>88.8747</v>
      </c>
      <c r="JQ1008">
        <v>25</v>
      </c>
      <c r="JR1008">
        <v>540.275</v>
      </c>
      <c r="JS1008">
        <v>23.3089</v>
      </c>
      <c r="JT1008">
        <v>100.809</v>
      </c>
      <c r="JU1008">
        <v>100.779</v>
      </c>
    </row>
    <row r="1009" spans="1:281">
      <c r="A1009">
        <v>993</v>
      </c>
      <c r="B1009">
        <v>1658955807.5</v>
      </c>
      <c r="C1009">
        <v>14169.5</v>
      </c>
      <c r="D1009" t="s">
        <v>2425</v>
      </c>
      <c r="E1009" t="s">
        <v>2426</v>
      </c>
      <c r="F1009">
        <v>5</v>
      </c>
      <c r="G1009" t="s">
        <v>2362</v>
      </c>
      <c r="H1009" t="s">
        <v>416</v>
      </c>
      <c r="I1009">
        <v>1658955799.714286</v>
      </c>
      <c r="J1009">
        <f>(K1009)/1000</f>
        <v>0</v>
      </c>
      <c r="K1009">
        <f>IF(CZ1009, AN1009, AH1009)</f>
        <v>0</v>
      </c>
      <c r="L1009">
        <f>IF(CZ1009, AI1009, AG1009)</f>
        <v>0</v>
      </c>
      <c r="M1009">
        <f>DB1009 - IF(AU1009&gt;1, L1009*CV1009*100.0/(AW1009*DP1009), 0)</f>
        <v>0</v>
      </c>
      <c r="N1009">
        <f>((T1009-J1009/2)*M1009-L1009)/(T1009+J1009/2)</f>
        <v>0</v>
      </c>
      <c r="O1009">
        <f>N1009*(DI1009+DJ1009)/1000.0</f>
        <v>0</v>
      </c>
      <c r="P1009">
        <f>(DB1009 - IF(AU1009&gt;1, L1009*CV1009*100.0/(AW1009*DP1009), 0))*(DI1009+DJ1009)/1000.0</f>
        <v>0</v>
      </c>
      <c r="Q1009">
        <f>2.0/((1/S1009-1/R1009)+SIGN(S1009)*SQRT((1/S1009-1/R1009)*(1/S1009-1/R1009) + 4*CW1009/((CW1009+1)*(CW1009+1))*(2*1/S1009*1/R1009-1/R1009*1/R1009)))</f>
        <v>0</v>
      </c>
      <c r="R1009">
        <f>IF(LEFT(CX1009,1)&lt;&gt;"0",IF(LEFT(CX1009,1)="1",3.0,CY1009),$D$5+$E$5*(DP1009*DI1009/($K$5*1000))+$F$5*(DP1009*DI1009/($K$5*1000))*MAX(MIN(CV1009,$J$5),$I$5)*MAX(MIN(CV1009,$J$5),$I$5)+$G$5*MAX(MIN(CV1009,$J$5),$I$5)*(DP1009*DI1009/($K$5*1000))+$H$5*(DP1009*DI1009/($K$5*1000))*(DP1009*DI1009/($K$5*1000)))</f>
        <v>0</v>
      </c>
      <c r="S1009">
        <f>J1009*(1000-(1000*0.61365*exp(17.502*W1009/(240.97+W1009))/(DI1009+DJ1009)+DD1009)/2)/(1000*0.61365*exp(17.502*W1009/(240.97+W1009))/(DI1009+DJ1009)-DD1009)</f>
        <v>0</v>
      </c>
      <c r="T1009">
        <f>1/((CW1009+1)/(Q1009/1.6)+1/(R1009/1.37)) + CW1009/((CW1009+1)/(Q1009/1.6) + CW1009/(R1009/1.37))</f>
        <v>0</v>
      </c>
      <c r="U1009">
        <f>(CR1009*CU1009)</f>
        <v>0</v>
      </c>
      <c r="V1009">
        <f>(DK1009+(U1009+2*0.95*5.67E-8*(((DK1009+$B$7)+273)^4-(DK1009+273)^4)-44100*J1009)/(1.84*29.3*R1009+8*0.95*5.67E-8*(DK1009+273)^3))</f>
        <v>0</v>
      </c>
      <c r="W1009">
        <f>($C$7*DL1009+$D$7*DM1009+$E$7*V1009)</f>
        <v>0</v>
      </c>
      <c r="X1009">
        <f>0.61365*exp(17.502*W1009/(240.97+W1009))</f>
        <v>0</v>
      </c>
      <c r="Y1009">
        <f>(Z1009/AA1009*100)</f>
        <v>0</v>
      </c>
      <c r="Z1009">
        <f>DD1009*(DI1009+DJ1009)/1000</f>
        <v>0</v>
      </c>
      <c r="AA1009">
        <f>0.61365*exp(17.502*DK1009/(240.97+DK1009))</f>
        <v>0</v>
      </c>
      <c r="AB1009">
        <f>(X1009-DD1009*(DI1009+DJ1009)/1000)</f>
        <v>0</v>
      </c>
      <c r="AC1009">
        <f>(-J1009*44100)</f>
        <v>0</v>
      </c>
      <c r="AD1009">
        <f>2*29.3*R1009*0.92*(DK1009-W1009)</f>
        <v>0</v>
      </c>
      <c r="AE1009">
        <f>2*0.95*5.67E-8*(((DK1009+$B$7)+273)^4-(W1009+273)^4)</f>
        <v>0</v>
      </c>
      <c r="AF1009">
        <f>U1009+AE1009+AC1009+AD1009</f>
        <v>0</v>
      </c>
      <c r="AG1009">
        <f>DH1009*AU1009*(DC1009-DB1009*(1000-AU1009*DE1009)/(1000-AU1009*DD1009))/(100*CV1009)</f>
        <v>0</v>
      </c>
      <c r="AH1009">
        <f>1000*DH1009*AU1009*(DD1009-DE1009)/(100*CV1009*(1000-AU1009*DD1009))</f>
        <v>0</v>
      </c>
      <c r="AI1009">
        <f>(AJ1009 - AK1009 - DI1009*1E3/(8.314*(DK1009+273.15)) * AM1009/DH1009 * AL1009) * DH1009/(100*CV1009) * (1000 - DE1009)/1000</f>
        <v>0</v>
      </c>
      <c r="AJ1009">
        <v>539.0528969945033</v>
      </c>
      <c r="AK1009">
        <v>519.7439272727273</v>
      </c>
      <c r="AL1009">
        <v>3.377534657419068</v>
      </c>
      <c r="AM1009">
        <v>65.30461223634106</v>
      </c>
      <c r="AN1009">
        <f>(AP1009 - AO1009 + DI1009*1E3/(8.314*(DK1009+273.15)) * AR1009/DH1009 * AQ1009) * DH1009/(100*CV1009) * 1000/(1000 - AP1009)</f>
        <v>0</v>
      </c>
      <c r="AO1009">
        <v>23.26676024845374</v>
      </c>
      <c r="AP1009">
        <v>23.9889909090909</v>
      </c>
      <c r="AQ1009">
        <v>-0.0007942442858806207</v>
      </c>
      <c r="AR1009">
        <v>84.88148808453307</v>
      </c>
      <c r="AS1009">
        <v>22</v>
      </c>
      <c r="AT1009">
        <v>4</v>
      </c>
      <c r="AU1009">
        <f>IF(AS1009*$H$13&gt;=AW1009,1.0,(AW1009/(AW1009-AS1009*$H$13)))</f>
        <v>0</v>
      </c>
      <c r="AV1009">
        <f>(AU1009-1)*100</f>
        <v>0</v>
      </c>
      <c r="AW1009">
        <f>MAX(0,($B$13+$C$13*DP1009)/(1+$D$13*DP1009)*DI1009/(DK1009+273)*$E$13)</f>
        <v>0</v>
      </c>
      <c r="AX1009" t="s">
        <v>417</v>
      </c>
      <c r="AY1009" t="s">
        <v>417</v>
      </c>
      <c r="AZ1009">
        <v>0</v>
      </c>
      <c r="BA1009">
        <v>0</v>
      </c>
      <c r="BB1009">
        <f>1-AZ1009/BA1009</f>
        <v>0</v>
      </c>
      <c r="BC1009">
        <v>0</v>
      </c>
      <c r="BD1009" t="s">
        <v>417</v>
      </c>
      <c r="BE1009" t="s">
        <v>417</v>
      </c>
      <c r="BF1009">
        <v>0</v>
      </c>
      <c r="BG1009">
        <v>0</v>
      </c>
      <c r="BH1009">
        <f>1-BF1009/BG1009</f>
        <v>0</v>
      </c>
      <c r="BI1009">
        <v>0.5</v>
      </c>
      <c r="BJ1009">
        <f>CS1009</f>
        <v>0</v>
      </c>
      <c r="BK1009">
        <f>L1009</f>
        <v>0</v>
      </c>
      <c r="BL1009">
        <f>BH1009*BI1009*BJ1009</f>
        <v>0</v>
      </c>
      <c r="BM1009">
        <f>(BK1009-BC1009)/BJ1009</f>
        <v>0</v>
      </c>
      <c r="BN1009">
        <f>(BA1009-BG1009)/BG1009</f>
        <v>0</v>
      </c>
      <c r="BO1009">
        <f>AZ1009/(BB1009+AZ1009/BG1009)</f>
        <v>0</v>
      </c>
      <c r="BP1009" t="s">
        <v>417</v>
      </c>
      <c r="BQ1009">
        <v>0</v>
      </c>
      <c r="BR1009">
        <f>IF(BQ1009&lt;&gt;0, BQ1009, BO1009)</f>
        <v>0</v>
      </c>
      <c r="BS1009">
        <f>1-BR1009/BG1009</f>
        <v>0</v>
      </c>
      <c r="BT1009">
        <f>(BG1009-BF1009)/(BG1009-BR1009)</f>
        <v>0</v>
      </c>
      <c r="BU1009">
        <f>(BA1009-BG1009)/(BA1009-BR1009)</f>
        <v>0</v>
      </c>
      <c r="BV1009">
        <f>(BG1009-BF1009)/(BG1009-AZ1009)</f>
        <v>0</v>
      </c>
      <c r="BW1009">
        <f>(BA1009-BG1009)/(BA1009-AZ1009)</f>
        <v>0</v>
      </c>
      <c r="BX1009">
        <f>(BT1009*BR1009/BF1009)</f>
        <v>0</v>
      </c>
      <c r="BY1009">
        <f>(1-BX1009)</f>
        <v>0</v>
      </c>
      <c r="BZ1009">
        <v>1394</v>
      </c>
      <c r="CA1009">
        <v>300</v>
      </c>
      <c r="CB1009">
        <v>300</v>
      </c>
      <c r="CC1009">
        <v>300</v>
      </c>
      <c r="CD1009">
        <v>10389.3</v>
      </c>
      <c r="CE1009">
        <v>1221.96</v>
      </c>
      <c r="CF1009">
        <v>-0.00688733</v>
      </c>
      <c r="CG1009">
        <v>0.34</v>
      </c>
      <c r="CH1009" t="s">
        <v>417</v>
      </c>
      <c r="CI1009" t="s">
        <v>417</v>
      </c>
      <c r="CJ1009" t="s">
        <v>417</v>
      </c>
      <c r="CK1009" t="s">
        <v>417</v>
      </c>
      <c r="CL1009" t="s">
        <v>417</v>
      </c>
      <c r="CM1009" t="s">
        <v>417</v>
      </c>
      <c r="CN1009" t="s">
        <v>417</v>
      </c>
      <c r="CO1009" t="s">
        <v>417</v>
      </c>
      <c r="CP1009" t="s">
        <v>417</v>
      </c>
      <c r="CQ1009" t="s">
        <v>417</v>
      </c>
      <c r="CR1009">
        <f>$B$11*DQ1009+$C$11*DR1009+$F$11*EC1009*(1-EF1009)</f>
        <v>0</v>
      </c>
      <c r="CS1009">
        <f>CR1009*CT1009</f>
        <v>0</v>
      </c>
      <c r="CT1009">
        <f>($B$11*$D$9+$C$11*$D$9+$F$11*((EP1009+EH1009)/MAX(EP1009+EH1009+EQ1009, 0.1)*$I$9+EQ1009/MAX(EP1009+EH1009+EQ1009, 0.1)*$J$9))/($B$11+$C$11+$F$11)</f>
        <v>0</v>
      </c>
      <c r="CU1009">
        <f>($B$11*$K$9+$C$11*$K$9+$F$11*((EP1009+EH1009)/MAX(EP1009+EH1009+EQ1009, 0.1)*$P$9+EQ1009/MAX(EP1009+EH1009+EQ1009, 0.1)*$Q$9))/($B$11+$C$11+$F$11)</f>
        <v>0</v>
      </c>
      <c r="CV1009">
        <v>6</v>
      </c>
      <c r="CW1009">
        <v>0.5</v>
      </c>
      <c r="CX1009" t="s">
        <v>418</v>
      </c>
      <c r="CY1009">
        <v>2</v>
      </c>
      <c r="CZ1009" t="b">
        <v>1</v>
      </c>
      <c r="DA1009">
        <v>1658955799.714286</v>
      </c>
      <c r="DB1009">
        <v>483.3544642857143</v>
      </c>
      <c r="DC1009">
        <v>509.6061071428571</v>
      </c>
      <c r="DD1009">
        <v>24.012925</v>
      </c>
      <c r="DE1009">
        <v>23.27025357142857</v>
      </c>
      <c r="DF1009">
        <v>485.8695357142857</v>
      </c>
      <c r="DG1009">
        <v>24.09641785714286</v>
      </c>
      <c r="DH1009">
        <v>500.0433928571429</v>
      </c>
      <c r="DI1009">
        <v>90.31289642857143</v>
      </c>
      <c r="DJ1009">
        <v>0.1000029214285714</v>
      </c>
      <c r="DK1009">
        <v>27.38740714285714</v>
      </c>
      <c r="DL1009">
        <v>27.46405357142857</v>
      </c>
      <c r="DM1009">
        <v>999.9000000000002</v>
      </c>
      <c r="DN1009">
        <v>0</v>
      </c>
      <c r="DO1009">
        <v>0</v>
      </c>
      <c r="DP1009">
        <v>9998.994642857142</v>
      </c>
      <c r="DQ1009">
        <v>0</v>
      </c>
      <c r="DR1009">
        <v>9.330450000000003</v>
      </c>
      <c r="DS1009">
        <v>-26.25164642857143</v>
      </c>
      <c r="DT1009">
        <v>495.2465357142857</v>
      </c>
      <c r="DU1009">
        <v>521.7471428571429</v>
      </c>
      <c r="DV1009">
        <v>0.7426741785714287</v>
      </c>
      <c r="DW1009">
        <v>509.6061071428571</v>
      </c>
      <c r="DX1009">
        <v>23.27025357142857</v>
      </c>
      <c r="DY1009">
        <v>2.168676785714286</v>
      </c>
      <c r="DZ1009">
        <v>2.101603571428571</v>
      </c>
      <c r="EA1009">
        <v>18.73278571428571</v>
      </c>
      <c r="EB1009">
        <v>18.23133928571429</v>
      </c>
      <c r="EC1009">
        <v>2000.008928571429</v>
      </c>
      <c r="ED1009">
        <v>0.9800044999999999</v>
      </c>
      <c r="EE1009">
        <v>0.01999515</v>
      </c>
      <c r="EF1009">
        <v>0</v>
      </c>
      <c r="EG1009">
        <v>315.2689999999999</v>
      </c>
      <c r="EH1009">
        <v>5.00097</v>
      </c>
      <c r="EI1009">
        <v>6293.500357142855</v>
      </c>
      <c r="EJ1009">
        <v>16707.68214285715</v>
      </c>
      <c r="EK1009">
        <v>39</v>
      </c>
      <c r="EL1009">
        <v>39.72075</v>
      </c>
      <c r="EM1009">
        <v>39</v>
      </c>
      <c r="EN1009">
        <v>39.312</v>
      </c>
      <c r="EO1009">
        <v>39.625</v>
      </c>
      <c r="EP1009">
        <v>1955.118571428571</v>
      </c>
      <c r="EQ1009">
        <v>39.89035714285716</v>
      </c>
      <c r="ER1009">
        <v>0</v>
      </c>
      <c r="ES1009">
        <v>6601.799999952316</v>
      </c>
      <c r="ET1009">
        <v>0</v>
      </c>
      <c r="EU1009">
        <v>315.2990384615384</v>
      </c>
      <c r="EV1009">
        <v>0.1588718084500398</v>
      </c>
      <c r="EW1009">
        <v>3.937094034081139</v>
      </c>
      <c r="EX1009">
        <v>6293.449999999999</v>
      </c>
      <c r="EY1009">
        <v>15</v>
      </c>
      <c r="EZ1009">
        <v>1658949246.1</v>
      </c>
      <c r="FA1009" t="s">
        <v>1397</v>
      </c>
      <c r="FB1009">
        <v>1658949228.6</v>
      </c>
      <c r="FC1009">
        <v>1658949246.1</v>
      </c>
      <c r="FD1009">
        <v>1</v>
      </c>
      <c r="FE1009">
        <v>1.075</v>
      </c>
      <c r="FF1009">
        <v>0.018</v>
      </c>
      <c r="FG1009">
        <v>-2.327</v>
      </c>
      <c r="FH1009">
        <v>-0.178</v>
      </c>
      <c r="FI1009">
        <v>420</v>
      </c>
      <c r="FJ1009">
        <v>13</v>
      </c>
      <c r="FK1009">
        <v>0.09</v>
      </c>
      <c r="FL1009">
        <v>0.02</v>
      </c>
      <c r="FM1009">
        <v>-25.8189825</v>
      </c>
      <c r="FN1009">
        <v>-8.869356472795491</v>
      </c>
      <c r="FO1009">
        <v>0.8939885868643681</v>
      </c>
      <c r="FP1009">
        <v>0</v>
      </c>
      <c r="FQ1009">
        <v>315.3200588235294</v>
      </c>
      <c r="FR1009">
        <v>-0.3972498035914966</v>
      </c>
      <c r="FS1009">
        <v>0.2882465183889008</v>
      </c>
      <c r="FT1009">
        <v>1</v>
      </c>
      <c r="FU1009">
        <v>0.740632</v>
      </c>
      <c r="FV1009">
        <v>-0.03592838273921301</v>
      </c>
      <c r="FW1009">
        <v>0.01614644439961938</v>
      </c>
      <c r="FX1009">
        <v>1</v>
      </c>
      <c r="FY1009">
        <v>2</v>
      </c>
      <c r="FZ1009">
        <v>3</v>
      </c>
      <c r="GA1009" t="s">
        <v>420</v>
      </c>
      <c r="GB1009">
        <v>2.98347</v>
      </c>
      <c r="GC1009">
        <v>2.71568</v>
      </c>
      <c r="GD1009">
        <v>0.109274</v>
      </c>
      <c r="GE1009">
        <v>0.11192</v>
      </c>
      <c r="GF1009">
        <v>0.107398</v>
      </c>
      <c r="GG1009">
        <v>0.103124</v>
      </c>
      <c r="GH1009">
        <v>28255.4</v>
      </c>
      <c r="GI1009">
        <v>28277.2</v>
      </c>
      <c r="GJ1009">
        <v>29480.2</v>
      </c>
      <c r="GK1009">
        <v>29445.5</v>
      </c>
      <c r="GL1009">
        <v>34852.5</v>
      </c>
      <c r="GM1009">
        <v>35101.1</v>
      </c>
      <c r="GN1009">
        <v>41524.1</v>
      </c>
      <c r="GO1009">
        <v>41963.5</v>
      </c>
      <c r="GP1009">
        <v>1.90575</v>
      </c>
      <c r="GQ1009">
        <v>1.92415</v>
      </c>
      <c r="GR1009">
        <v>0.103764</v>
      </c>
      <c r="GS1009">
        <v>0</v>
      </c>
      <c r="GT1009">
        <v>25.77</v>
      </c>
      <c r="GU1009">
        <v>999.9</v>
      </c>
      <c r="GV1009">
        <v>53.9</v>
      </c>
      <c r="GW1009">
        <v>31.4</v>
      </c>
      <c r="GX1009">
        <v>27.5427</v>
      </c>
      <c r="GY1009">
        <v>62.8738</v>
      </c>
      <c r="GZ1009">
        <v>33.2732</v>
      </c>
      <c r="HA1009">
        <v>1</v>
      </c>
      <c r="HB1009">
        <v>-0.09424539999999999</v>
      </c>
      <c r="HC1009">
        <v>0.302418</v>
      </c>
      <c r="HD1009">
        <v>20.3333</v>
      </c>
      <c r="HE1009">
        <v>5.21834</v>
      </c>
      <c r="HF1009">
        <v>12.0099</v>
      </c>
      <c r="HG1009">
        <v>4.9895</v>
      </c>
      <c r="HH1009">
        <v>3.28865</v>
      </c>
      <c r="HI1009">
        <v>9999</v>
      </c>
      <c r="HJ1009">
        <v>9999</v>
      </c>
      <c r="HK1009">
        <v>9999</v>
      </c>
      <c r="HL1009">
        <v>158.6</v>
      </c>
      <c r="HM1009">
        <v>1.86738</v>
      </c>
      <c r="HN1009">
        <v>1.86646</v>
      </c>
      <c r="HO1009">
        <v>1.86585</v>
      </c>
      <c r="HP1009">
        <v>1.86584</v>
      </c>
      <c r="HQ1009">
        <v>1.86767</v>
      </c>
      <c r="HR1009">
        <v>1.87012</v>
      </c>
      <c r="HS1009">
        <v>1.86876</v>
      </c>
      <c r="HT1009">
        <v>1.87027</v>
      </c>
      <c r="HU1009">
        <v>0</v>
      </c>
      <c r="HV1009">
        <v>0</v>
      </c>
      <c r="HW1009">
        <v>0</v>
      </c>
      <c r="HX1009">
        <v>0</v>
      </c>
      <c r="HY1009" t="s">
        <v>421</v>
      </c>
      <c r="HZ1009" t="s">
        <v>422</v>
      </c>
      <c r="IA1009" t="s">
        <v>423</v>
      </c>
      <c r="IB1009" t="s">
        <v>423</v>
      </c>
      <c r="IC1009" t="s">
        <v>423</v>
      </c>
      <c r="ID1009" t="s">
        <v>423</v>
      </c>
      <c r="IE1009">
        <v>0</v>
      </c>
      <c r="IF1009">
        <v>100</v>
      </c>
      <c r="IG1009">
        <v>100</v>
      </c>
      <c r="IH1009">
        <v>-2.59</v>
      </c>
      <c r="II1009">
        <v>-0.0837</v>
      </c>
      <c r="IJ1009">
        <v>-0.9279119013753974</v>
      </c>
      <c r="IK1009">
        <v>-0.003643892653284941</v>
      </c>
      <c r="IL1009">
        <v>8.948238347276123E-07</v>
      </c>
      <c r="IM1009">
        <v>-2.445980282225029E-10</v>
      </c>
      <c r="IN1009">
        <v>-0.1764634167570225</v>
      </c>
      <c r="IO1009">
        <v>-0.01042730378795286</v>
      </c>
      <c r="IP1009">
        <v>0.00100284695746963</v>
      </c>
      <c r="IQ1009">
        <v>-1.701466411570297E-05</v>
      </c>
      <c r="IR1009">
        <v>2</v>
      </c>
      <c r="IS1009">
        <v>2310</v>
      </c>
      <c r="IT1009">
        <v>1</v>
      </c>
      <c r="IU1009">
        <v>25</v>
      </c>
      <c r="IV1009">
        <v>109.6</v>
      </c>
      <c r="IW1009">
        <v>109.4</v>
      </c>
      <c r="IX1009">
        <v>1.30371</v>
      </c>
      <c r="IY1009">
        <v>2.22534</v>
      </c>
      <c r="IZ1009">
        <v>1.39648</v>
      </c>
      <c r="JA1009">
        <v>2.35718</v>
      </c>
      <c r="JB1009">
        <v>1.49536</v>
      </c>
      <c r="JC1009">
        <v>2.36694</v>
      </c>
      <c r="JD1009">
        <v>36.1989</v>
      </c>
      <c r="JE1009">
        <v>24.1575</v>
      </c>
      <c r="JF1009">
        <v>18</v>
      </c>
      <c r="JG1009">
        <v>483.578</v>
      </c>
      <c r="JH1009">
        <v>450.717</v>
      </c>
      <c r="JI1009">
        <v>24.9997</v>
      </c>
      <c r="JJ1009">
        <v>26.2288</v>
      </c>
      <c r="JK1009">
        <v>30.0001</v>
      </c>
      <c r="JL1009">
        <v>26.2004</v>
      </c>
      <c r="JM1009">
        <v>26.1375</v>
      </c>
      <c r="JN1009">
        <v>26.0901</v>
      </c>
      <c r="JO1009">
        <v>21.2091</v>
      </c>
      <c r="JP1009">
        <v>89.2448</v>
      </c>
      <c r="JQ1009">
        <v>25</v>
      </c>
      <c r="JR1009">
        <v>560.312</v>
      </c>
      <c r="JS1009">
        <v>23.3209</v>
      </c>
      <c r="JT1009">
        <v>100.811</v>
      </c>
      <c r="JU1009">
        <v>100.779</v>
      </c>
    </row>
    <row r="1010" spans="1:281">
      <c r="A1010">
        <v>994</v>
      </c>
      <c r="B1010">
        <v>1658955812.5</v>
      </c>
      <c r="C1010">
        <v>14174.5</v>
      </c>
      <c r="D1010" t="s">
        <v>2427</v>
      </c>
      <c r="E1010" t="s">
        <v>2428</v>
      </c>
      <c r="F1010">
        <v>5</v>
      </c>
      <c r="G1010" t="s">
        <v>2362</v>
      </c>
      <c r="H1010" t="s">
        <v>416</v>
      </c>
      <c r="I1010">
        <v>1658955805</v>
      </c>
      <c r="J1010">
        <f>(K1010)/1000</f>
        <v>0</v>
      </c>
      <c r="K1010">
        <f>IF(CZ1010, AN1010, AH1010)</f>
        <v>0</v>
      </c>
      <c r="L1010">
        <f>IF(CZ1010, AI1010, AG1010)</f>
        <v>0</v>
      </c>
      <c r="M1010">
        <f>DB1010 - IF(AU1010&gt;1, L1010*CV1010*100.0/(AW1010*DP1010), 0)</f>
        <v>0</v>
      </c>
      <c r="N1010">
        <f>((T1010-J1010/2)*M1010-L1010)/(T1010+J1010/2)</f>
        <v>0</v>
      </c>
      <c r="O1010">
        <f>N1010*(DI1010+DJ1010)/1000.0</f>
        <v>0</v>
      </c>
      <c r="P1010">
        <f>(DB1010 - IF(AU1010&gt;1, L1010*CV1010*100.0/(AW1010*DP1010), 0))*(DI1010+DJ1010)/1000.0</f>
        <v>0</v>
      </c>
      <c r="Q1010">
        <f>2.0/((1/S1010-1/R1010)+SIGN(S1010)*SQRT((1/S1010-1/R1010)*(1/S1010-1/R1010) + 4*CW1010/((CW1010+1)*(CW1010+1))*(2*1/S1010*1/R1010-1/R1010*1/R1010)))</f>
        <v>0</v>
      </c>
      <c r="R1010">
        <f>IF(LEFT(CX1010,1)&lt;&gt;"0",IF(LEFT(CX1010,1)="1",3.0,CY1010),$D$5+$E$5*(DP1010*DI1010/($K$5*1000))+$F$5*(DP1010*DI1010/($K$5*1000))*MAX(MIN(CV1010,$J$5),$I$5)*MAX(MIN(CV1010,$J$5),$I$5)+$G$5*MAX(MIN(CV1010,$J$5),$I$5)*(DP1010*DI1010/($K$5*1000))+$H$5*(DP1010*DI1010/($K$5*1000))*(DP1010*DI1010/($K$5*1000)))</f>
        <v>0</v>
      </c>
      <c r="S1010">
        <f>J1010*(1000-(1000*0.61365*exp(17.502*W1010/(240.97+W1010))/(DI1010+DJ1010)+DD1010)/2)/(1000*0.61365*exp(17.502*W1010/(240.97+W1010))/(DI1010+DJ1010)-DD1010)</f>
        <v>0</v>
      </c>
      <c r="T1010">
        <f>1/((CW1010+1)/(Q1010/1.6)+1/(R1010/1.37)) + CW1010/((CW1010+1)/(Q1010/1.6) + CW1010/(R1010/1.37))</f>
        <v>0</v>
      </c>
      <c r="U1010">
        <f>(CR1010*CU1010)</f>
        <v>0</v>
      </c>
      <c r="V1010">
        <f>(DK1010+(U1010+2*0.95*5.67E-8*(((DK1010+$B$7)+273)^4-(DK1010+273)^4)-44100*J1010)/(1.84*29.3*R1010+8*0.95*5.67E-8*(DK1010+273)^3))</f>
        <v>0</v>
      </c>
      <c r="W1010">
        <f>($C$7*DL1010+$D$7*DM1010+$E$7*V1010)</f>
        <v>0</v>
      </c>
      <c r="X1010">
        <f>0.61365*exp(17.502*W1010/(240.97+W1010))</f>
        <v>0</v>
      </c>
      <c r="Y1010">
        <f>(Z1010/AA1010*100)</f>
        <v>0</v>
      </c>
      <c r="Z1010">
        <f>DD1010*(DI1010+DJ1010)/1000</f>
        <v>0</v>
      </c>
      <c r="AA1010">
        <f>0.61365*exp(17.502*DK1010/(240.97+DK1010))</f>
        <v>0</v>
      </c>
      <c r="AB1010">
        <f>(X1010-DD1010*(DI1010+DJ1010)/1000)</f>
        <v>0</v>
      </c>
      <c r="AC1010">
        <f>(-J1010*44100)</f>
        <v>0</v>
      </c>
      <c r="AD1010">
        <f>2*29.3*R1010*0.92*(DK1010-W1010)</f>
        <v>0</v>
      </c>
      <c r="AE1010">
        <f>2*0.95*5.67E-8*(((DK1010+$B$7)+273)^4-(W1010+273)^4)</f>
        <v>0</v>
      </c>
      <c r="AF1010">
        <f>U1010+AE1010+AC1010+AD1010</f>
        <v>0</v>
      </c>
      <c r="AG1010">
        <f>DH1010*AU1010*(DC1010-DB1010*(1000-AU1010*DE1010)/(1000-AU1010*DD1010))/(100*CV1010)</f>
        <v>0</v>
      </c>
      <c r="AH1010">
        <f>1000*DH1010*AU1010*(DD1010-DE1010)/(100*CV1010*(1000-AU1010*DD1010))</f>
        <v>0</v>
      </c>
      <c r="AI1010">
        <f>(AJ1010 - AK1010 - DI1010*1E3/(8.314*(DK1010+273.15)) * AM1010/DH1010 * AL1010) * DH1010/(100*CV1010) * (1000 - DE1010)/1000</f>
        <v>0</v>
      </c>
      <c r="AJ1010">
        <v>556.2291365764435</v>
      </c>
      <c r="AK1010">
        <v>536.7368969696969</v>
      </c>
      <c r="AL1010">
        <v>3.416235310230253</v>
      </c>
      <c r="AM1010">
        <v>65.30461223634106</v>
      </c>
      <c r="AN1010">
        <f>(AP1010 - AO1010 + DI1010*1E3/(8.314*(DK1010+273.15)) * AR1010/DH1010 * AQ1010) * DH1010/(100*CV1010) * 1000/(1000 - AP1010)</f>
        <v>0</v>
      </c>
      <c r="AO1010">
        <v>23.2627521153603</v>
      </c>
      <c r="AP1010">
        <v>23.98229696969696</v>
      </c>
      <c r="AQ1010">
        <v>-0.0002912913097091968</v>
      </c>
      <c r="AR1010">
        <v>84.88148808453307</v>
      </c>
      <c r="AS1010">
        <v>22</v>
      </c>
      <c r="AT1010">
        <v>4</v>
      </c>
      <c r="AU1010">
        <f>IF(AS1010*$H$13&gt;=AW1010,1.0,(AW1010/(AW1010-AS1010*$H$13)))</f>
        <v>0</v>
      </c>
      <c r="AV1010">
        <f>(AU1010-1)*100</f>
        <v>0</v>
      </c>
      <c r="AW1010">
        <f>MAX(0,($B$13+$C$13*DP1010)/(1+$D$13*DP1010)*DI1010/(DK1010+273)*$E$13)</f>
        <v>0</v>
      </c>
      <c r="AX1010" t="s">
        <v>417</v>
      </c>
      <c r="AY1010" t="s">
        <v>417</v>
      </c>
      <c r="AZ1010">
        <v>0</v>
      </c>
      <c r="BA1010">
        <v>0</v>
      </c>
      <c r="BB1010">
        <f>1-AZ1010/BA1010</f>
        <v>0</v>
      </c>
      <c r="BC1010">
        <v>0</v>
      </c>
      <c r="BD1010" t="s">
        <v>417</v>
      </c>
      <c r="BE1010" t="s">
        <v>417</v>
      </c>
      <c r="BF1010">
        <v>0</v>
      </c>
      <c r="BG1010">
        <v>0</v>
      </c>
      <c r="BH1010">
        <f>1-BF1010/BG1010</f>
        <v>0</v>
      </c>
      <c r="BI1010">
        <v>0.5</v>
      </c>
      <c r="BJ1010">
        <f>CS1010</f>
        <v>0</v>
      </c>
      <c r="BK1010">
        <f>L1010</f>
        <v>0</v>
      </c>
      <c r="BL1010">
        <f>BH1010*BI1010*BJ1010</f>
        <v>0</v>
      </c>
      <c r="BM1010">
        <f>(BK1010-BC1010)/BJ1010</f>
        <v>0</v>
      </c>
      <c r="BN1010">
        <f>(BA1010-BG1010)/BG1010</f>
        <v>0</v>
      </c>
      <c r="BO1010">
        <f>AZ1010/(BB1010+AZ1010/BG1010)</f>
        <v>0</v>
      </c>
      <c r="BP1010" t="s">
        <v>417</v>
      </c>
      <c r="BQ1010">
        <v>0</v>
      </c>
      <c r="BR1010">
        <f>IF(BQ1010&lt;&gt;0, BQ1010, BO1010)</f>
        <v>0</v>
      </c>
      <c r="BS1010">
        <f>1-BR1010/BG1010</f>
        <v>0</v>
      </c>
      <c r="BT1010">
        <f>(BG1010-BF1010)/(BG1010-BR1010)</f>
        <v>0</v>
      </c>
      <c r="BU1010">
        <f>(BA1010-BG1010)/(BA1010-BR1010)</f>
        <v>0</v>
      </c>
      <c r="BV1010">
        <f>(BG1010-BF1010)/(BG1010-AZ1010)</f>
        <v>0</v>
      </c>
      <c r="BW1010">
        <f>(BA1010-BG1010)/(BA1010-AZ1010)</f>
        <v>0</v>
      </c>
      <c r="BX1010">
        <f>(BT1010*BR1010/BF1010)</f>
        <v>0</v>
      </c>
      <c r="BY1010">
        <f>(1-BX1010)</f>
        <v>0</v>
      </c>
      <c r="BZ1010">
        <v>1394</v>
      </c>
      <c r="CA1010">
        <v>300</v>
      </c>
      <c r="CB1010">
        <v>300</v>
      </c>
      <c r="CC1010">
        <v>300</v>
      </c>
      <c r="CD1010">
        <v>10389.3</v>
      </c>
      <c r="CE1010">
        <v>1221.96</v>
      </c>
      <c r="CF1010">
        <v>-0.00688733</v>
      </c>
      <c r="CG1010">
        <v>0.34</v>
      </c>
      <c r="CH1010" t="s">
        <v>417</v>
      </c>
      <c r="CI1010" t="s">
        <v>417</v>
      </c>
      <c r="CJ1010" t="s">
        <v>417</v>
      </c>
      <c r="CK1010" t="s">
        <v>417</v>
      </c>
      <c r="CL1010" t="s">
        <v>417</v>
      </c>
      <c r="CM1010" t="s">
        <v>417</v>
      </c>
      <c r="CN1010" t="s">
        <v>417</v>
      </c>
      <c r="CO1010" t="s">
        <v>417</v>
      </c>
      <c r="CP1010" t="s">
        <v>417</v>
      </c>
      <c r="CQ1010" t="s">
        <v>417</v>
      </c>
      <c r="CR1010">
        <f>$B$11*DQ1010+$C$11*DR1010+$F$11*EC1010*(1-EF1010)</f>
        <v>0</v>
      </c>
      <c r="CS1010">
        <f>CR1010*CT1010</f>
        <v>0</v>
      </c>
      <c r="CT1010">
        <f>($B$11*$D$9+$C$11*$D$9+$F$11*((EP1010+EH1010)/MAX(EP1010+EH1010+EQ1010, 0.1)*$I$9+EQ1010/MAX(EP1010+EH1010+EQ1010, 0.1)*$J$9))/($B$11+$C$11+$F$11)</f>
        <v>0</v>
      </c>
      <c r="CU1010">
        <f>($B$11*$K$9+$C$11*$K$9+$F$11*((EP1010+EH1010)/MAX(EP1010+EH1010+EQ1010, 0.1)*$P$9+EQ1010/MAX(EP1010+EH1010+EQ1010, 0.1)*$Q$9))/($B$11+$C$11+$F$11)</f>
        <v>0</v>
      </c>
      <c r="CV1010">
        <v>6</v>
      </c>
      <c r="CW1010">
        <v>0.5</v>
      </c>
      <c r="CX1010" t="s">
        <v>418</v>
      </c>
      <c r="CY1010">
        <v>2</v>
      </c>
      <c r="CZ1010" t="b">
        <v>1</v>
      </c>
      <c r="DA1010">
        <v>1658955805</v>
      </c>
      <c r="DB1010">
        <v>500.6906666666667</v>
      </c>
      <c r="DC1010">
        <v>527.4022592592593</v>
      </c>
      <c r="DD1010">
        <v>23.9958</v>
      </c>
      <c r="DE1010">
        <v>23.26682962962963</v>
      </c>
      <c r="DF1010">
        <v>503.2568148148148</v>
      </c>
      <c r="DG1010">
        <v>24.07943333333333</v>
      </c>
      <c r="DH1010">
        <v>500.0440000000001</v>
      </c>
      <c r="DI1010">
        <v>90.31316666666669</v>
      </c>
      <c r="DJ1010">
        <v>0.1000070074074074</v>
      </c>
      <c r="DK1010">
        <v>27.38657037037038</v>
      </c>
      <c r="DL1010">
        <v>27.46341111111111</v>
      </c>
      <c r="DM1010">
        <v>999.9000000000001</v>
      </c>
      <c r="DN1010">
        <v>0</v>
      </c>
      <c r="DO1010">
        <v>0</v>
      </c>
      <c r="DP1010">
        <v>9991.990370370369</v>
      </c>
      <c r="DQ1010">
        <v>0</v>
      </c>
      <c r="DR1010">
        <v>9.330450000000003</v>
      </c>
      <c r="DS1010">
        <v>-26.71162962962962</v>
      </c>
      <c r="DT1010">
        <v>513.0002962962963</v>
      </c>
      <c r="DU1010">
        <v>539.9654074074074</v>
      </c>
      <c r="DV1010">
        <v>0.7289714444444443</v>
      </c>
      <c r="DW1010">
        <v>527.4022592592593</v>
      </c>
      <c r="DX1010">
        <v>23.26682962962963</v>
      </c>
      <c r="DY1010">
        <v>2.167136296296296</v>
      </c>
      <c r="DZ1010">
        <v>2.101300370370371</v>
      </c>
      <c r="EA1010">
        <v>18.72142592592593</v>
      </c>
      <c r="EB1010">
        <v>18.22904814814815</v>
      </c>
      <c r="EC1010">
        <v>2000.015555555555</v>
      </c>
      <c r="ED1010">
        <v>0.9800041111111111</v>
      </c>
      <c r="EE1010">
        <v>0.01999555185185185</v>
      </c>
      <c r="EF1010">
        <v>0</v>
      </c>
      <c r="EG1010">
        <v>315.337</v>
      </c>
      <c r="EH1010">
        <v>5.00097</v>
      </c>
      <c r="EI1010">
        <v>6294.248888888889</v>
      </c>
      <c r="EJ1010">
        <v>16707.72962962963</v>
      </c>
      <c r="EK1010">
        <v>38.99066666666667</v>
      </c>
      <c r="EL1010">
        <v>39.71966666666666</v>
      </c>
      <c r="EM1010">
        <v>39</v>
      </c>
      <c r="EN1010">
        <v>39.312</v>
      </c>
      <c r="EO1010">
        <v>39.625</v>
      </c>
      <c r="EP1010">
        <v>1955.124444444444</v>
      </c>
      <c r="EQ1010">
        <v>39.89111111111112</v>
      </c>
      <c r="ER1010">
        <v>0</v>
      </c>
      <c r="ES1010">
        <v>6606.599999904633</v>
      </c>
      <c r="ET1010">
        <v>0</v>
      </c>
      <c r="EU1010">
        <v>315.3646153846154</v>
      </c>
      <c r="EV1010">
        <v>0.7964444506524884</v>
      </c>
      <c r="EW1010">
        <v>15.22598293524839</v>
      </c>
      <c r="EX1010">
        <v>6294.272307692308</v>
      </c>
      <c r="EY1010">
        <v>15</v>
      </c>
      <c r="EZ1010">
        <v>1658949246.1</v>
      </c>
      <c r="FA1010" t="s">
        <v>1397</v>
      </c>
      <c r="FB1010">
        <v>1658949228.6</v>
      </c>
      <c r="FC1010">
        <v>1658949246.1</v>
      </c>
      <c r="FD1010">
        <v>1</v>
      </c>
      <c r="FE1010">
        <v>1.075</v>
      </c>
      <c r="FF1010">
        <v>0.018</v>
      </c>
      <c r="FG1010">
        <v>-2.327</v>
      </c>
      <c r="FH1010">
        <v>-0.178</v>
      </c>
      <c r="FI1010">
        <v>420</v>
      </c>
      <c r="FJ1010">
        <v>13</v>
      </c>
      <c r="FK1010">
        <v>0.09</v>
      </c>
      <c r="FL1010">
        <v>0.02</v>
      </c>
      <c r="FM1010">
        <v>-26.4483675</v>
      </c>
      <c r="FN1010">
        <v>-5.141285178236387</v>
      </c>
      <c r="FO1010">
        <v>0.5078018764181068</v>
      </c>
      <c r="FP1010">
        <v>0</v>
      </c>
      <c r="FQ1010">
        <v>315.3332352941176</v>
      </c>
      <c r="FR1010">
        <v>0.6464782309235148</v>
      </c>
      <c r="FS1010">
        <v>0.2756937835420628</v>
      </c>
      <c r="FT1010">
        <v>1</v>
      </c>
      <c r="FU1010">
        <v>0.736854325</v>
      </c>
      <c r="FV1010">
        <v>-0.157667358348969</v>
      </c>
      <c r="FW1010">
        <v>0.01538722541816345</v>
      </c>
      <c r="FX1010">
        <v>0</v>
      </c>
      <c r="FY1010">
        <v>1</v>
      </c>
      <c r="FZ1010">
        <v>3</v>
      </c>
      <c r="GA1010" t="s">
        <v>426</v>
      </c>
      <c r="GB1010">
        <v>2.98347</v>
      </c>
      <c r="GC1010">
        <v>2.71554</v>
      </c>
      <c r="GD1010">
        <v>0.111842</v>
      </c>
      <c r="GE1010">
        <v>0.114436</v>
      </c>
      <c r="GF1010">
        <v>0.107382</v>
      </c>
      <c r="GG1010">
        <v>0.103164</v>
      </c>
      <c r="GH1010">
        <v>28173.1</v>
      </c>
      <c r="GI1010">
        <v>28197.4</v>
      </c>
      <c r="GJ1010">
        <v>29479.3</v>
      </c>
      <c r="GK1010">
        <v>29445.8</v>
      </c>
      <c r="GL1010">
        <v>34851.9</v>
      </c>
      <c r="GM1010">
        <v>35100</v>
      </c>
      <c r="GN1010">
        <v>41522.5</v>
      </c>
      <c r="GO1010">
        <v>41964</v>
      </c>
      <c r="GP1010">
        <v>1.90583</v>
      </c>
      <c r="GQ1010">
        <v>1.92447</v>
      </c>
      <c r="GR1010">
        <v>0.102967</v>
      </c>
      <c r="GS1010">
        <v>0</v>
      </c>
      <c r="GT1010">
        <v>25.7739</v>
      </c>
      <c r="GU1010">
        <v>999.9</v>
      </c>
      <c r="GV1010">
        <v>53.9</v>
      </c>
      <c r="GW1010">
        <v>31.4</v>
      </c>
      <c r="GX1010">
        <v>27.5451</v>
      </c>
      <c r="GY1010">
        <v>62.9438</v>
      </c>
      <c r="GZ1010">
        <v>33.2452</v>
      </c>
      <c r="HA1010">
        <v>1</v>
      </c>
      <c r="HB1010">
        <v>-0.09439790000000001</v>
      </c>
      <c r="HC1010">
        <v>0.30067</v>
      </c>
      <c r="HD1010">
        <v>20.3332</v>
      </c>
      <c r="HE1010">
        <v>5.21744</v>
      </c>
      <c r="HF1010">
        <v>12.0099</v>
      </c>
      <c r="HG1010">
        <v>4.98915</v>
      </c>
      <c r="HH1010">
        <v>3.28855</v>
      </c>
      <c r="HI1010">
        <v>9999</v>
      </c>
      <c r="HJ1010">
        <v>9999</v>
      </c>
      <c r="HK1010">
        <v>9999</v>
      </c>
      <c r="HL1010">
        <v>158.6</v>
      </c>
      <c r="HM1010">
        <v>1.86738</v>
      </c>
      <c r="HN1010">
        <v>1.86646</v>
      </c>
      <c r="HO1010">
        <v>1.86584</v>
      </c>
      <c r="HP1010">
        <v>1.86584</v>
      </c>
      <c r="HQ1010">
        <v>1.86767</v>
      </c>
      <c r="HR1010">
        <v>1.87012</v>
      </c>
      <c r="HS1010">
        <v>1.86875</v>
      </c>
      <c r="HT1010">
        <v>1.87027</v>
      </c>
      <c r="HU1010">
        <v>0</v>
      </c>
      <c r="HV1010">
        <v>0</v>
      </c>
      <c r="HW1010">
        <v>0</v>
      </c>
      <c r="HX1010">
        <v>0</v>
      </c>
      <c r="HY1010" t="s">
        <v>421</v>
      </c>
      <c r="HZ1010" t="s">
        <v>422</v>
      </c>
      <c r="IA1010" t="s">
        <v>423</v>
      </c>
      <c r="IB1010" t="s">
        <v>423</v>
      </c>
      <c r="IC1010" t="s">
        <v>423</v>
      </c>
      <c r="ID1010" t="s">
        <v>423</v>
      </c>
      <c r="IE1010">
        <v>0</v>
      </c>
      <c r="IF1010">
        <v>100</v>
      </c>
      <c r="IG1010">
        <v>100</v>
      </c>
      <c r="IH1010">
        <v>-2.639</v>
      </c>
      <c r="II1010">
        <v>-0.0838</v>
      </c>
      <c r="IJ1010">
        <v>-0.9279119013753974</v>
      </c>
      <c r="IK1010">
        <v>-0.003643892653284941</v>
      </c>
      <c r="IL1010">
        <v>8.948238347276123E-07</v>
      </c>
      <c r="IM1010">
        <v>-2.445980282225029E-10</v>
      </c>
      <c r="IN1010">
        <v>-0.1764634167570225</v>
      </c>
      <c r="IO1010">
        <v>-0.01042730378795286</v>
      </c>
      <c r="IP1010">
        <v>0.00100284695746963</v>
      </c>
      <c r="IQ1010">
        <v>-1.701466411570297E-05</v>
      </c>
      <c r="IR1010">
        <v>2</v>
      </c>
      <c r="IS1010">
        <v>2310</v>
      </c>
      <c r="IT1010">
        <v>1</v>
      </c>
      <c r="IU1010">
        <v>25</v>
      </c>
      <c r="IV1010">
        <v>109.7</v>
      </c>
      <c r="IW1010">
        <v>109.4</v>
      </c>
      <c r="IX1010">
        <v>1.33667</v>
      </c>
      <c r="IY1010">
        <v>2.21802</v>
      </c>
      <c r="IZ1010">
        <v>1.39648</v>
      </c>
      <c r="JA1010">
        <v>2.35596</v>
      </c>
      <c r="JB1010">
        <v>1.49536</v>
      </c>
      <c r="JC1010">
        <v>2.35352</v>
      </c>
      <c r="JD1010">
        <v>36.1754</v>
      </c>
      <c r="JE1010">
        <v>24.1663</v>
      </c>
      <c r="JF1010">
        <v>18</v>
      </c>
      <c r="JG1010">
        <v>483.606</v>
      </c>
      <c r="JH1010">
        <v>450.903</v>
      </c>
      <c r="JI1010">
        <v>24.9996</v>
      </c>
      <c r="JJ1010">
        <v>26.2288</v>
      </c>
      <c r="JK1010">
        <v>30</v>
      </c>
      <c r="JL1010">
        <v>26.1982</v>
      </c>
      <c r="JM1010">
        <v>26.1359</v>
      </c>
      <c r="JN1010">
        <v>26.7567</v>
      </c>
      <c r="JO1010">
        <v>21.2091</v>
      </c>
      <c r="JP1010">
        <v>89.2448</v>
      </c>
      <c r="JQ1010">
        <v>25</v>
      </c>
      <c r="JR1010">
        <v>573.67</v>
      </c>
      <c r="JS1010">
        <v>23.3352</v>
      </c>
      <c r="JT1010">
        <v>100.808</v>
      </c>
      <c r="JU1010">
        <v>100.78</v>
      </c>
    </row>
    <row r="1011" spans="1:281">
      <c r="A1011">
        <v>995</v>
      </c>
      <c r="B1011">
        <v>1658955817.5</v>
      </c>
      <c r="C1011">
        <v>14179.5</v>
      </c>
      <c r="D1011" t="s">
        <v>2429</v>
      </c>
      <c r="E1011" t="s">
        <v>2430</v>
      </c>
      <c r="F1011">
        <v>5</v>
      </c>
      <c r="G1011" t="s">
        <v>2362</v>
      </c>
      <c r="H1011" t="s">
        <v>416</v>
      </c>
      <c r="I1011">
        <v>1658955809.714286</v>
      </c>
      <c r="J1011">
        <f>(K1011)/1000</f>
        <v>0</v>
      </c>
      <c r="K1011">
        <f>IF(CZ1011, AN1011, AH1011)</f>
        <v>0</v>
      </c>
      <c r="L1011">
        <f>IF(CZ1011, AI1011, AG1011)</f>
        <v>0</v>
      </c>
      <c r="M1011">
        <f>DB1011 - IF(AU1011&gt;1, L1011*CV1011*100.0/(AW1011*DP1011), 0)</f>
        <v>0</v>
      </c>
      <c r="N1011">
        <f>((T1011-J1011/2)*M1011-L1011)/(T1011+J1011/2)</f>
        <v>0</v>
      </c>
      <c r="O1011">
        <f>N1011*(DI1011+DJ1011)/1000.0</f>
        <v>0</v>
      </c>
      <c r="P1011">
        <f>(DB1011 - IF(AU1011&gt;1, L1011*CV1011*100.0/(AW1011*DP1011), 0))*(DI1011+DJ1011)/1000.0</f>
        <v>0</v>
      </c>
      <c r="Q1011">
        <f>2.0/((1/S1011-1/R1011)+SIGN(S1011)*SQRT((1/S1011-1/R1011)*(1/S1011-1/R1011) + 4*CW1011/((CW1011+1)*(CW1011+1))*(2*1/S1011*1/R1011-1/R1011*1/R1011)))</f>
        <v>0</v>
      </c>
      <c r="R1011">
        <f>IF(LEFT(CX1011,1)&lt;&gt;"0",IF(LEFT(CX1011,1)="1",3.0,CY1011),$D$5+$E$5*(DP1011*DI1011/($K$5*1000))+$F$5*(DP1011*DI1011/($K$5*1000))*MAX(MIN(CV1011,$J$5),$I$5)*MAX(MIN(CV1011,$J$5),$I$5)+$G$5*MAX(MIN(CV1011,$J$5),$I$5)*(DP1011*DI1011/($K$5*1000))+$H$5*(DP1011*DI1011/($K$5*1000))*(DP1011*DI1011/($K$5*1000)))</f>
        <v>0</v>
      </c>
      <c r="S1011">
        <f>J1011*(1000-(1000*0.61365*exp(17.502*W1011/(240.97+W1011))/(DI1011+DJ1011)+DD1011)/2)/(1000*0.61365*exp(17.502*W1011/(240.97+W1011))/(DI1011+DJ1011)-DD1011)</f>
        <v>0</v>
      </c>
      <c r="T1011">
        <f>1/((CW1011+1)/(Q1011/1.6)+1/(R1011/1.37)) + CW1011/((CW1011+1)/(Q1011/1.6) + CW1011/(R1011/1.37))</f>
        <v>0</v>
      </c>
      <c r="U1011">
        <f>(CR1011*CU1011)</f>
        <v>0</v>
      </c>
      <c r="V1011">
        <f>(DK1011+(U1011+2*0.95*5.67E-8*(((DK1011+$B$7)+273)^4-(DK1011+273)^4)-44100*J1011)/(1.84*29.3*R1011+8*0.95*5.67E-8*(DK1011+273)^3))</f>
        <v>0</v>
      </c>
      <c r="W1011">
        <f>($C$7*DL1011+$D$7*DM1011+$E$7*V1011)</f>
        <v>0</v>
      </c>
      <c r="X1011">
        <f>0.61365*exp(17.502*W1011/(240.97+W1011))</f>
        <v>0</v>
      </c>
      <c r="Y1011">
        <f>(Z1011/AA1011*100)</f>
        <v>0</v>
      </c>
      <c r="Z1011">
        <f>DD1011*(DI1011+DJ1011)/1000</f>
        <v>0</v>
      </c>
      <c r="AA1011">
        <f>0.61365*exp(17.502*DK1011/(240.97+DK1011))</f>
        <v>0</v>
      </c>
      <c r="AB1011">
        <f>(X1011-DD1011*(DI1011+DJ1011)/1000)</f>
        <v>0</v>
      </c>
      <c r="AC1011">
        <f>(-J1011*44100)</f>
        <v>0</v>
      </c>
      <c r="AD1011">
        <f>2*29.3*R1011*0.92*(DK1011-W1011)</f>
        <v>0</v>
      </c>
      <c r="AE1011">
        <f>2*0.95*5.67E-8*(((DK1011+$B$7)+273)^4-(W1011+273)^4)</f>
        <v>0</v>
      </c>
      <c r="AF1011">
        <f>U1011+AE1011+AC1011+AD1011</f>
        <v>0</v>
      </c>
      <c r="AG1011">
        <f>DH1011*AU1011*(DC1011-DB1011*(1000-AU1011*DE1011)/(1000-AU1011*DD1011))/(100*CV1011)</f>
        <v>0</v>
      </c>
      <c r="AH1011">
        <f>1000*DH1011*AU1011*(DD1011-DE1011)/(100*CV1011*(1000-AU1011*DD1011))</f>
        <v>0</v>
      </c>
      <c r="AI1011">
        <f>(AJ1011 - AK1011 - DI1011*1E3/(8.314*(DK1011+273.15)) * AM1011/DH1011 * AL1011) * DH1011/(100*CV1011) * (1000 - DE1011)/1000</f>
        <v>0</v>
      </c>
      <c r="AJ1011">
        <v>573.39789293021</v>
      </c>
      <c r="AK1011">
        <v>553.7854727272729</v>
      </c>
      <c r="AL1011">
        <v>3.406270539063167</v>
      </c>
      <c r="AM1011">
        <v>65.30461223634106</v>
      </c>
      <c r="AN1011">
        <f>(AP1011 - AO1011 + DI1011*1E3/(8.314*(DK1011+273.15)) * AR1011/DH1011 * AQ1011) * DH1011/(100*CV1011) * 1000/(1000 - AP1011)</f>
        <v>0</v>
      </c>
      <c r="AO1011">
        <v>23.28904284644301</v>
      </c>
      <c r="AP1011">
        <v>23.98898545454543</v>
      </c>
      <c r="AQ1011">
        <v>6.729838309807356E-05</v>
      </c>
      <c r="AR1011">
        <v>84.88148808453307</v>
      </c>
      <c r="AS1011">
        <v>22</v>
      </c>
      <c r="AT1011">
        <v>4</v>
      </c>
      <c r="AU1011">
        <f>IF(AS1011*$H$13&gt;=AW1011,1.0,(AW1011/(AW1011-AS1011*$H$13)))</f>
        <v>0</v>
      </c>
      <c r="AV1011">
        <f>(AU1011-1)*100</f>
        <v>0</v>
      </c>
      <c r="AW1011">
        <f>MAX(0,($B$13+$C$13*DP1011)/(1+$D$13*DP1011)*DI1011/(DK1011+273)*$E$13)</f>
        <v>0</v>
      </c>
      <c r="AX1011" t="s">
        <v>417</v>
      </c>
      <c r="AY1011" t="s">
        <v>417</v>
      </c>
      <c r="AZ1011">
        <v>0</v>
      </c>
      <c r="BA1011">
        <v>0</v>
      </c>
      <c r="BB1011">
        <f>1-AZ1011/BA1011</f>
        <v>0</v>
      </c>
      <c r="BC1011">
        <v>0</v>
      </c>
      <c r="BD1011" t="s">
        <v>417</v>
      </c>
      <c r="BE1011" t="s">
        <v>417</v>
      </c>
      <c r="BF1011">
        <v>0</v>
      </c>
      <c r="BG1011">
        <v>0</v>
      </c>
      <c r="BH1011">
        <f>1-BF1011/BG1011</f>
        <v>0</v>
      </c>
      <c r="BI1011">
        <v>0.5</v>
      </c>
      <c r="BJ1011">
        <f>CS1011</f>
        <v>0</v>
      </c>
      <c r="BK1011">
        <f>L1011</f>
        <v>0</v>
      </c>
      <c r="BL1011">
        <f>BH1011*BI1011*BJ1011</f>
        <v>0</v>
      </c>
      <c r="BM1011">
        <f>(BK1011-BC1011)/BJ1011</f>
        <v>0</v>
      </c>
      <c r="BN1011">
        <f>(BA1011-BG1011)/BG1011</f>
        <v>0</v>
      </c>
      <c r="BO1011">
        <f>AZ1011/(BB1011+AZ1011/BG1011)</f>
        <v>0</v>
      </c>
      <c r="BP1011" t="s">
        <v>417</v>
      </c>
      <c r="BQ1011">
        <v>0</v>
      </c>
      <c r="BR1011">
        <f>IF(BQ1011&lt;&gt;0, BQ1011, BO1011)</f>
        <v>0</v>
      </c>
      <c r="BS1011">
        <f>1-BR1011/BG1011</f>
        <v>0</v>
      </c>
      <c r="BT1011">
        <f>(BG1011-BF1011)/(BG1011-BR1011)</f>
        <v>0</v>
      </c>
      <c r="BU1011">
        <f>(BA1011-BG1011)/(BA1011-BR1011)</f>
        <v>0</v>
      </c>
      <c r="BV1011">
        <f>(BG1011-BF1011)/(BG1011-AZ1011)</f>
        <v>0</v>
      </c>
      <c r="BW1011">
        <f>(BA1011-BG1011)/(BA1011-AZ1011)</f>
        <v>0</v>
      </c>
      <c r="BX1011">
        <f>(BT1011*BR1011/BF1011)</f>
        <v>0</v>
      </c>
      <c r="BY1011">
        <f>(1-BX1011)</f>
        <v>0</v>
      </c>
      <c r="BZ1011">
        <v>1394</v>
      </c>
      <c r="CA1011">
        <v>300</v>
      </c>
      <c r="CB1011">
        <v>300</v>
      </c>
      <c r="CC1011">
        <v>300</v>
      </c>
      <c r="CD1011">
        <v>10389.3</v>
      </c>
      <c r="CE1011">
        <v>1221.96</v>
      </c>
      <c r="CF1011">
        <v>-0.00688733</v>
      </c>
      <c r="CG1011">
        <v>0.34</v>
      </c>
      <c r="CH1011" t="s">
        <v>417</v>
      </c>
      <c r="CI1011" t="s">
        <v>417</v>
      </c>
      <c r="CJ1011" t="s">
        <v>417</v>
      </c>
      <c r="CK1011" t="s">
        <v>417</v>
      </c>
      <c r="CL1011" t="s">
        <v>417</v>
      </c>
      <c r="CM1011" t="s">
        <v>417</v>
      </c>
      <c r="CN1011" t="s">
        <v>417</v>
      </c>
      <c r="CO1011" t="s">
        <v>417</v>
      </c>
      <c r="CP1011" t="s">
        <v>417</v>
      </c>
      <c r="CQ1011" t="s">
        <v>417</v>
      </c>
      <c r="CR1011">
        <f>$B$11*DQ1011+$C$11*DR1011+$F$11*EC1011*(1-EF1011)</f>
        <v>0</v>
      </c>
      <c r="CS1011">
        <f>CR1011*CT1011</f>
        <v>0</v>
      </c>
      <c r="CT1011">
        <f>($B$11*$D$9+$C$11*$D$9+$F$11*((EP1011+EH1011)/MAX(EP1011+EH1011+EQ1011, 0.1)*$I$9+EQ1011/MAX(EP1011+EH1011+EQ1011, 0.1)*$J$9))/($B$11+$C$11+$F$11)</f>
        <v>0</v>
      </c>
      <c r="CU1011">
        <f>($B$11*$K$9+$C$11*$K$9+$F$11*((EP1011+EH1011)/MAX(EP1011+EH1011+EQ1011, 0.1)*$P$9+EQ1011/MAX(EP1011+EH1011+EQ1011, 0.1)*$Q$9))/($B$11+$C$11+$F$11)</f>
        <v>0</v>
      </c>
      <c r="CV1011">
        <v>6</v>
      </c>
      <c r="CW1011">
        <v>0.5</v>
      </c>
      <c r="CX1011" t="s">
        <v>418</v>
      </c>
      <c r="CY1011">
        <v>2</v>
      </c>
      <c r="CZ1011" t="b">
        <v>1</v>
      </c>
      <c r="DA1011">
        <v>1658955809.714286</v>
      </c>
      <c r="DB1011">
        <v>516.2969999999999</v>
      </c>
      <c r="DC1011">
        <v>543.2477857142857</v>
      </c>
      <c r="DD1011">
        <v>23.98853928571428</v>
      </c>
      <c r="DE1011">
        <v>23.27455714285714</v>
      </c>
      <c r="DF1011">
        <v>518.9089285714286</v>
      </c>
      <c r="DG1011">
        <v>24.07222142857142</v>
      </c>
      <c r="DH1011">
        <v>500.0380357142857</v>
      </c>
      <c r="DI1011">
        <v>90.31313571428572</v>
      </c>
      <c r="DJ1011">
        <v>0.09992267499999999</v>
      </c>
      <c r="DK1011">
        <v>27.38605714285714</v>
      </c>
      <c r="DL1011">
        <v>27.464075</v>
      </c>
      <c r="DM1011">
        <v>999.9000000000002</v>
      </c>
      <c r="DN1011">
        <v>0</v>
      </c>
      <c r="DO1011">
        <v>0</v>
      </c>
      <c r="DP1011">
        <v>10004.86892857143</v>
      </c>
      <c r="DQ1011">
        <v>0</v>
      </c>
      <c r="DR1011">
        <v>9.330450000000003</v>
      </c>
      <c r="DS1011">
        <v>-26.95065714285714</v>
      </c>
      <c r="DT1011">
        <v>528.9865714285714</v>
      </c>
      <c r="DU1011">
        <v>556.1929285714285</v>
      </c>
      <c r="DV1011">
        <v>0.7139795714285715</v>
      </c>
      <c r="DW1011">
        <v>543.2477857142857</v>
      </c>
      <c r="DX1011">
        <v>23.27455714285714</v>
      </c>
      <c r="DY1011">
        <v>2.166478928571429</v>
      </c>
      <c r="DZ1011">
        <v>2.1019975</v>
      </c>
      <c r="EA1011">
        <v>18.716575</v>
      </c>
      <c r="EB1011">
        <v>18.234325</v>
      </c>
      <c r="EC1011">
        <v>1999.9925</v>
      </c>
      <c r="ED1011">
        <v>0.9800039642857142</v>
      </c>
      <c r="EE1011">
        <v>0.01999570357142857</v>
      </c>
      <c r="EF1011">
        <v>0</v>
      </c>
      <c r="EG1011">
        <v>315.4371071428572</v>
      </c>
      <c r="EH1011">
        <v>5.00097</v>
      </c>
      <c r="EI1011">
        <v>6295.757857142858</v>
      </c>
      <c r="EJ1011">
        <v>16707.53571428572</v>
      </c>
      <c r="EK1011">
        <v>38.991</v>
      </c>
      <c r="EL1011">
        <v>39.71174999999999</v>
      </c>
      <c r="EM1011">
        <v>39</v>
      </c>
      <c r="EN1011">
        <v>39.312</v>
      </c>
      <c r="EO1011">
        <v>39.625</v>
      </c>
      <c r="EP1011">
        <v>1955.101428571429</v>
      </c>
      <c r="EQ1011">
        <v>39.89107142857144</v>
      </c>
      <c r="ER1011">
        <v>0</v>
      </c>
      <c r="ES1011">
        <v>6611.399999856949</v>
      </c>
      <c r="ET1011">
        <v>0</v>
      </c>
      <c r="EU1011">
        <v>315.4505</v>
      </c>
      <c r="EV1011">
        <v>0.2561025665688211</v>
      </c>
      <c r="EW1011">
        <v>26.26974357227539</v>
      </c>
      <c r="EX1011">
        <v>6295.803461538462</v>
      </c>
      <c r="EY1011">
        <v>15</v>
      </c>
      <c r="EZ1011">
        <v>1658949246.1</v>
      </c>
      <c r="FA1011" t="s">
        <v>1397</v>
      </c>
      <c r="FB1011">
        <v>1658949228.6</v>
      </c>
      <c r="FC1011">
        <v>1658949246.1</v>
      </c>
      <c r="FD1011">
        <v>1</v>
      </c>
      <c r="FE1011">
        <v>1.075</v>
      </c>
      <c r="FF1011">
        <v>0.018</v>
      </c>
      <c r="FG1011">
        <v>-2.327</v>
      </c>
      <c r="FH1011">
        <v>-0.178</v>
      </c>
      <c r="FI1011">
        <v>420</v>
      </c>
      <c r="FJ1011">
        <v>13</v>
      </c>
      <c r="FK1011">
        <v>0.09</v>
      </c>
      <c r="FL1011">
        <v>0.02</v>
      </c>
      <c r="FM1011">
        <v>-26.7406475</v>
      </c>
      <c r="FN1011">
        <v>-3.489171106941855</v>
      </c>
      <c r="FO1011">
        <v>0.3482786370045542</v>
      </c>
      <c r="FP1011">
        <v>0</v>
      </c>
      <c r="FQ1011">
        <v>315.3845882352941</v>
      </c>
      <c r="FR1011">
        <v>0.9961497340521098</v>
      </c>
      <c r="FS1011">
        <v>0.2586675265149366</v>
      </c>
      <c r="FT1011">
        <v>1</v>
      </c>
      <c r="FU1011">
        <v>0.7239378999999999</v>
      </c>
      <c r="FV1011">
        <v>-0.1766301838649175</v>
      </c>
      <c r="FW1011">
        <v>0.01748303024049321</v>
      </c>
      <c r="FX1011">
        <v>0</v>
      </c>
      <c r="FY1011">
        <v>1</v>
      </c>
      <c r="FZ1011">
        <v>3</v>
      </c>
      <c r="GA1011" t="s">
        <v>426</v>
      </c>
      <c r="GB1011">
        <v>2.98361</v>
      </c>
      <c r="GC1011">
        <v>2.71561</v>
      </c>
      <c r="GD1011">
        <v>0.11437</v>
      </c>
      <c r="GE1011">
        <v>0.1169</v>
      </c>
      <c r="GF1011">
        <v>0.107403</v>
      </c>
      <c r="GG1011">
        <v>0.103231</v>
      </c>
      <c r="GH1011">
        <v>28092.8</v>
      </c>
      <c r="GI1011">
        <v>28118.7</v>
      </c>
      <c r="GJ1011">
        <v>29479.2</v>
      </c>
      <c r="GK1011">
        <v>29445.5</v>
      </c>
      <c r="GL1011">
        <v>34850.9</v>
      </c>
      <c r="GM1011">
        <v>35097</v>
      </c>
      <c r="GN1011">
        <v>41522.2</v>
      </c>
      <c r="GO1011">
        <v>41963.5</v>
      </c>
      <c r="GP1011">
        <v>1.9056</v>
      </c>
      <c r="GQ1011">
        <v>1.92442</v>
      </c>
      <c r="GR1011">
        <v>0.102974</v>
      </c>
      <c r="GS1011">
        <v>0</v>
      </c>
      <c r="GT1011">
        <v>25.7776</v>
      </c>
      <c r="GU1011">
        <v>999.9</v>
      </c>
      <c r="GV1011">
        <v>54</v>
      </c>
      <c r="GW1011">
        <v>31.4</v>
      </c>
      <c r="GX1011">
        <v>27.5977</v>
      </c>
      <c r="GY1011">
        <v>62.7438</v>
      </c>
      <c r="GZ1011">
        <v>32.8606</v>
      </c>
      <c r="HA1011">
        <v>1</v>
      </c>
      <c r="HB1011">
        <v>-0.0943826</v>
      </c>
      <c r="HC1011">
        <v>0.299047</v>
      </c>
      <c r="HD1011">
        <v>20.333</v>
      </c>
      <c r="HE1011">
        <v>5.21699</v>
      </c>
      <c r="HF1011">
        <v>12.0099</v>
      </c>
      <c r="HG1011">
        <v>4.98855</v>
      </c>
      <c r="HH1011">
        <v>3.2885</v>
      </c>
      <c r="HI1011">
        <v>9999</v>
      </c>
      <c r="HJ1011">
        <v>9999</v>
      </c>
      <c r="HK1011">
        <v>9999</v>
      </c>
      <c r="HL1011">
        <v>158.6</v>
      </c>
      <c r="HM1011">
        <v>1.86738</v>
      </c>
      <c r="HN1011">
        <v>1.86645</v>
      </c>
      <c r="HO1011">
        <v>1.86586</v>
      </c>
      <c r="HP1011">
        <v>1.86584</v>
      </c>
      <c r="HQ1011">
        <v>1.86767</v>
      </c>
      <c r="HR1011">
        <v>1.87012</v>
      </c>
      <c r="HS1011">
        <v>1.86877</v>
      </c>
      <c r="HT1011">
        <v>1.87027</v>
      </c>
      <c r="HU1011">
        <v>0</v>
      </c>
      <c r="HV1011">
        <v>0</v>
      </c>
      <c r="HW1011">
        <v>0</v>
      </c>
      <c r="HX1011">
        <v>0</v>
      </c>
      <c r="HY1011" t="s">
        <v>421</v>
      </c>
      <c r="HZ1011" t="s">
        <v>422</v>
      </c>
      <c r="IA1011" t="s">
        <v>423</v>
      </c>
      <c r="IB1011" t="s">
        <v>423</v>
      </c>
      <c r="IC1011" t="s">
        <v>423</v>
      </c>
      <c r="ID1011" t="s">
        <v>423</v>
      </c>
      <c r="IE1011">
        <v>0</v>
      </c>
      <c r="IF1011">
        <v>100</v>
      </c>
      <c r="IG1011">
        <v>100</v>
      </c>
      <c r="IH1011">
        <v>-2.687</v>
      </c>
      <c r="II1011">
        <v>-0.0837</v>
      </c>
      <c r="IJ1011">
        <v>-0.9279119013753974</v>
      </c>
      <c r="IK1011">
        <v>-0.003643892653284941</v>
      </c>
      <c r="IL1011">
        <v>8.948238347276123E-07</v>
      </c>
      <c r="IM1011">
        <v>-2.445980282225029E-10</v>
      </c>
      <c r="IN1011">
        <v>-0.1764634167570225</v>
      </c>
      <c r="IO1011">
        <v>-0.01042730378795286</v>
      </c>
      <c r="IP1011">
        <v>0.00100284695746963</v>
      </c>
      <c r="IQ1011">
        <v>-1.701466411570297E-05</v>
      </c>
      <c r="IR1011">
        <v>2</v>
      </c>
      <c r="IS1011">
        <v>2310</v>
      </c>
      <c r="IT1011">
        <v>1</v>
      </c>
      <c r="IU1011">
        <v>25</v>
      </c>
      <c r="IV1011">
        <v>109.8</v>
      </c>
      <c r="IW1011">
        <v>109.5</v>
      </c>
      <c r="IX1011">
        <v>1.36597</v>
      </c>
      <c r="IY1011">
        <v>2.22412</v>
      </c>
      <c r="IZ1011">
        <v>1.39648</v>
      </c>
      <c r="JA1011">
        <v>2.35718</v>
      </c>
      <c r="JB1011">
        <v>1.49536</v>
      </c>
      <c r="JC1011">
        <v>2.37671</v>
      </c>
      <c r="JD1011">
        <v>36.1989</v>
      </c>
      <c r="JE1011">
        <v>24.1663</v>
      </c>
      <c r="JF1011">
        <v>18</v>
      </c>
      <c r="JG1011">
        <v>483.467</v>
      </c>
      <c r="JH1011">
        <v>450.873</v>
      </c>
      <c r="JI1011">
        <v>24.9996</v>
      </c>
      <c r="JJ1011">
        <v>26.2288</v>
      </c>
      <c r="JK1011">
        <v>30</v>
      </c>
      <c r="JL1011">
        <v>26.1982</v>
      </c>
      <c r="JM1011">
        <v>26.1359</v>
      </c>
      <c r="JN1011">
        <v>27.3416</v>
      </c>
      <c r="JO1011">
        <v>21.2091</v>
      </c>
      <c r="JP1011">
        <v>89.2448</v>
      </c>
      <c r="JQ1011">
        <v>25</v>
      </c>
      <c r="JR1011">
        <v>593.706</v>
      </c>
      <c r="JS1011">
        <v>23.3362</v>
      </c>
      <c r="JT1011">
        <v>100.807</v>
      </c>
      <c r="JU1011">
        <v>100.779</v>
      </c>
    </row>
    <row r="1012" spans="1:281">
      <c r="A1012">
        <v>996</v>
      </c>
      <c r="B1012">
        <v>1658955822.5</v>
      </c>
      <c r="C1012">
        <v>14184.5</v>
      </c>
      <c r="D1012" t="s">
        <v>2431</v>
      </c>
      <c r="E1012" t="s">
        <v>2432</v>
      </c>
      <c r="F1012">
        <v>5</v>
      </c>
      <c r="G1012" t="s">
        <v>2362</v>
      </c>
      <c r="H1012" t="s">
        <v>416</v>
      </c>
      <c r="I1012">
        <v>1658955815</v>
      </c>
      <c r="J1012">
        <f>(K1012)/1000</f>
        <v>0</v>
      </c>
      <c r="K1012">
        <f>IF(CZ1012, AN1012, AH1012)</f>
        <v>0</v>
      </c>
      <c r="L1012">
        <f>IF(CZ1012, AI1012, AG1012)</f>
        <v>0</v>
      </c>
      <c r="M1012">
        <f>DB1012 - IF(AU1012&gt;1, L1012*CV1012*100.0/(AW1012*DP1012), 0)</f>
        <v>0</v>
      </c>
      <c r="N1012">
        <f>((T1012-J1012/2)*M1012-L1012)/(T1012+J1012/2)</f>
        <v>0</v>
      </c>
      <c r="O1012">
        <f>N1012*(DI1012+DJ1012)/1000.0</f>
        <v>0</v>
      </c>
      <c r="P1012">
        <f>(DB1012 - IF(AU1012&gt;1, L1012*CV1012*100.0/(AW1012*DP1012), 0))*(DI1012+DJ1012)/1000.0</f>
        <v>0</v>
      </c>
      <c r="Q1012">
        <f>2.0/((1/S1012-1/R1012)+SIGN(S1012)*SQRT((1/S1012-1/R1012)*(1/S1012-1/R1012) + 4*CW1012/((CW1012+1)*(CW1012+1))*(2*1/S1012*1/R1012-1/R1012*1/R1012)))</f>
        <v>0</v>
      </c>
      <c r="R1012">
        <f>IF(LEFT(CX1012,1)&lt;&gt;"0",IF(LEFT(CX1012,1)="1",3.0,CY1012),$D$5+$E$5*(DP1012*DI1012/($K$5*1000))+$F$5*(DP1012*DI1012/($K$5*1000))*MAX(MIN(CV1012,$J$5),$I$5)*MAX(MIN(CV1012,$J$5),$I$5)+$G$5*MAX(MIN(CV1012,$J$5),$I$5)*(DP1012*DI1012/($K$5*1000))+$H$5*(DP1012*DI1012/($K$5*1000))*(DP1012*DI1012/($K$5*1000)))</f>
        <v>0</v>
      </c>
      <c r="S1012">
        <f>J1012*(1000-(1000*0.61365*exp(17.502*W1012/(240.97+W1012))/(DI1012+DJ1012)+DD1012)/2)/(1000*0.61365*exp(17.502*W1012/(240.97+W1012))/(DI1012+DJ1012)-DD1012)</f>
        <v>0</v>
      </c>
      <c r="T1012">
        <f>1/((CW1012+1)/(Q1012/1.6)+1/(R1012/1.37)) + CW1012/((CW1012+1)/(Q1012/1.6) + CW1012/(R1012/1.37))</f>
        <v>0</v>
      </c>
      <c r="U1012">
        <f>(CR1012*CU1012)</f>
        <v>0</v>
      </c>
      <c r="V1012">
        <f>(DK1012+(U1012+2*0.95*5.67E-8*(((DK1012+$B$7)+273)^4-(DK1012+273)^4)-44100*J1012)/(1.84*29.3*R1012+8*0.95*5.67E-8*(DK1012+273)^3))</f>
        <v>0</v>
      </c>
      <c r="W1012">
        <f>($C$7*DL1012+$D$7*DM1012+$E$7*V1012)</f>
        <v>0</v>
      </c>
      <c r="X1012">
        <f>0.61365*exp(17.502*W1012/(240.97+W1012))</f>
        <v>0</v>
      </c>
      <c r="Y1012">
        <f>(Z1012/AA1012*100)</f>
        <v>0</v>
      </c>
      <c r="Z1012">
        <f>DD1012*(DI1012+DJ1012)/1000</f>
        <v>0</v>
      </c>
      <c r="AA1012">
        <f>0.61365*exp(17.502*DK1012/(240.97+DK1012))</f>
        <v>0</v>
      </c>
      <c r="AB1012">
        <f>(X1012-DD1012*(DI1012+DJ1012)/1000)</f>
        <v>0</v>
      </c>
      <c r="AC1012">
        <f>(-J1012*44100)</f>
        <v>0</v>
      </c>
      <c r="AD1012">
        <f>2*29.3*R1012*0.92*(DK1012-W1012)</f>
        <v>0</v>
      </c>
      <c r="AE1012">
        <f>2*0.95*5.67E-8*(((DK1012+$B$7)+273)^4-(W1012+273)^4)</f>
        <v>0</v>
      </c>
      <c r="AF1012">
        <f>U1012+AE1012+AC1012+AD1012</f>
        <v>0</v>
      </c>
      <c r="AG1012">
        <f>DH1012*AU1012*(DC1012-DB1012*(1000-AU1012*DE1012)/(1000-AU1012*DD1012))/(100*CV1012)</f>
        <v>0</v>
      </c>
      <c r="AH1012">
        <f>1000*DH1012*AU1012*(DD1012-DE1012)/(100*CV1012*(1000-AU1012*DD1012))</f>
        <v>0</v>
      </c>
      <c r="AI1012">
        <f>(AJ1012 - AK1012 - DI1012*1E3/(8.314*(DK1012+273.15)) * AM1012/DH1012 * AL1012) * DH1012/(100*CV1012) * (1000 - DE1012)/1000</f>
        <v>0</v>
      </c>
      <c r="AJ1012">
        <v>590.6558900434669</v>
      </c>
      <c r="AK1012">
        <v>570.8431454545457</v>
      </c>
      <c r="AL1012">
        <v>3.412274263525893</v>
      </c>
      <c r="AM1012">
        <v>65.30461223634106</v>
      </c>
      <c r="AN1012">
        <f>(AP1012 - AO1012 + DI1012*1E3/(8.314*(DK1012+273.15)) * AR1012/DH1012 * AQ1012) * DH1012/(100*CV1012) * 1000/(1000 - AP1012)</f>
        <v>0</v>
      </c>
      <c r="AO1012">
        <v>23.29984636239739</v>
      </c>
      <c r="AP1012">
        <v>23.99713757575756</v>
      </c>
      <c r="AQ1012">
        <v>0.0001910571662326556</v>
      </c>
      <c r="AR1012">
        <v>84.88148808453307</v>
      </c>
      <c r="AS1012">
        <v>22</v>
      </c>
      <c r="AT1012">
        <v>4</v>
      </c>
      <c r="AU1012">
        <f>IF(AS1012*$H$13&gt;=AW1012,1.0,(AW1012/(AW1012-AS1012*$H$13)))</f>
        <v>0</v>
      </c>
      <c r="AV1012">
        <f>(AU1012-1)*100</f>
        <v>0</v>
      </c>
      <c r="AW1012">
        <f>MAX(0,($B$13+$C$13*DP1012)/(1+$D$13*DP1012)*DI1012/(DK1012+273)*$E$13)</f>
        <v>0</v>
      </c>
      <c r="AX1012" t="s">
        <v>417</v>
      </c>
      <c r="AY1012" t="s">
        <v>417</v>
      </c>
      <c r="AZ1012">
        <v>0</v>
      </c>
      <c r="BA1012">
        <v>0</v>
      </c>
      <c r="BB1012">
        <f>1-AZ1012/BA1012</f>
        <v>0</v>
      </c>
      <c r="BC1012">
        <v>0</v>
      </c>
      <c r="BD1012" t="s">
        <v>417</v>
      </c>
      <c r="BE1012" t="s">
        <v>417</v>
      </c>
      <c r="BF1012">
        <v>0</v>
      </c>
      <c r="BG1012">
        <v>0</v>
      </c>
      <c r="BH1012">
        <f>1-BF1012/BG1012</f>
        <v>0</v>
      </c>
      <c r="BI1012">
        <v>0.5</v>
      </c>
      <c r="BJ1012">
        <f>CS1012</f>
        <v>0</v>
      </c>
      <c r="BK1012">
        <f>L1012</f>
        <v>0</v>
      </c>
      <c r="BL1012">
        <f>BH1012*BI1012*BJ1012</f>
        <v>0</v>
      </c>
      <c r="BM1012">
        <f>(BK1012-BC1012)/BJ1012</f>
        <v>0</v>
      </c>
      <c r="BN1012">
        <f>(BA1012-BG1012)/BG1012</f>
        <v>0</v>
      </c>
      <c r="BO1012">
        <f>AZ1012/(BB1012+AZ1012/BG1012)</f>
        <v>0</v>
      </c>
      <c r="BP1012" t="s">
        <v>417</v>
      </c>
      <c r="BQ1012">
        <v>0</v>
      </c>
      <c r="BR1012">
        <f>IF(BQ1012&lt;&gt;0, BQ1012, BO1012)</f>
        <v>0</v>
      </c>
      <c r="BS1012">
        <f>1-BR1012/BG1012</f>
        <v>0</v>
      </c>
      <c r="BT1012">
        <f>(BG1012-BF1012)/(BG1012-BR1012)</f>
        <v>0</v>
      </c>
      <c r="BU1012">
        <f>(BA1012-BG1012)/(BA1012-BR1012)</f>
        <v>0</v>
      </c>
      <c r="BV1012">
        <f>(BG1012-BF1012)/(BG1012-AZ1012)</f>
        <v>0</v>
      </c>
      <c r="BW1012">
        <f>(BA1012-BG1012)/(BA1012-AZ1012)</f>
        <v>0</v>
      </c>
      <c r="BX1012">
        <f>(BT1012*BR1012/BF1012)</f>
        <v>0</v>
      </c>
      <c r="BY1012">
        <f>(1-BX1012)</f>
        <v>0</v>
      </c>
      <c r="BZ1012">
        <v>1394</v>
      </c>
      <c r="CA1012">
        <v>300</v>
      </c>
      <c r="CB1012">
        <v>300</v>
      </c>
      <c r="CC1012">
        <v>300</v>
      </c>
      <c r="CD1012">
        <v>10389.3</v>
      </c>
      <c r="CE1012">
        <v>1221.96</v>
      </c>
      <c r="CF1012">
        <v>-0.00688733</v>
      </c>
      <c r="CG1012">
        <v>0.34</v>
      </c>
      <c r="CH1012" t="s">
        <v>417</v>
      </c>
      <c r="CI1012" t="s">
        <v>417</v>
      </c>
      <c r="CJ1012" t="s">
        <v>417</v>
      </c>
      <c r="CK1012" t="s">
        <v>417</v>
      </c>
      <c r="CL1012" t="s">
        <v>417</v>
      </c>
      <c r="CM1012" t="s">
        <v>417</v>
      </c>
      <c r="CN1012" t="s">
        <v>417</v>
      </c>
      <c r="CO1012" t="s">
        <v>417</v>
      </c>
      <c r="CP1012" t="s">
        <v>417</v>
      </c>
      <c r="CQ1012" t="s">
        <v>417</v>
      </c>
      <c r="CR1012">
        <f>$B$11*DQ1012+$C$11*DR1012+$F$11*EC1012*(1-EF1012)</f>
        <v>0</v>
      </c>
      <c r="CS1012">
        <f>CR1012*CT1012</f>
        <v>0</v>
      </c>
      <c r="CT1012">
        <f>($B$11*$D$9+$C$11*$D$9+$F$11*((EP1012+EH1012)/MAX(EP1012+EH1012+EQ1012, 0.1)*$I$9+EQ1012/MAX(EP1012+EH1012+EQ1012, 0.1)*$J$9))/($B$11+$C$11+$F$11)</f>
        <v>0</v>
      </c>
      <c r="CU1012">
        <f>($B$11*$K$9+$C$11*$K$9+$F$11*((EP1012+EH1012)/MAX(EP1012+EH1012+EQ1012, 0.1)*$P$9+EQ1012/MAX(EP1012+EH1012+EQ1012, 0.1)*$Q$9))/($B$11+$C$11+$F$11)</f>
        <v>0</v>
      </c>
      <c r="CV1012">
        <v>6</v>
      </c>
      <c r="CW1012">
        <v>0.5</v>
      </c>
      <c r="CX1012" t="s">
        <v>418</v>
      </c>
      <c r="CY1012">
        <v>2</v>
      </c>
      <c r="CZ1012" t="b">
        <v>1</v>
      </c>
      <c r="DA1012">
        <v>1658955815</v>
      </c>
      <c r="DB1012">
        <v>533.8417037037036</v>
      </c>
      <c r="DC1012">
        <v>560.9988148148148</v>
      </c>
      <c r="DD1012">
        <v>23.98853703703704</v>
      </c>
      <c r="DE1012">
        <v>23.286</v>
      </c>
      <c r="DF1012">
        <v>536.5047777777777</v>
      </c>
      <c r="DG1012">
        <v>24.07221851851852</v>
      </c>
      <c r="DH1012">
        <v>500.0428518518518</v>
      </c>
      <c r="DI1012">
        <v>90.3140703703704</v>
      </c>
      <c r="DJ1012">
        <v>0.09996901851851854</v>
      </c>
      <c r="DK1012">
        <v>27.38744444444444</v>
      </c>
      <c r="DL1012">
        <v>27.46567777777778</v>
      </c>
      <c r="DM1012">
        <v>999.9000000000001</v>
      </c>
      <c r="DN1012">
        <v>0</v>
      </c>
      <c r="DO1012">
        <v>0</v>
      </c>
      <c r="DP1012">
        <v>10006.41592592593</v>
      </c>
      <c r="DQ1012">
        <v>0</v>
      </c>
      <c r="DR1012">
        <v>9.330450000000003</v>
      </c>
      <c r="DS1012">
        <v>-27.15694814814815</v>
      </c>
      <c r="DT1012">
        <v>546.9626666666667</v>
      </c>
      <c r="DU1012">
        <v>574.3738518518518</v>
      </c>
      <c r="DV1012">
        <v>0.702532185185185</v>
      </c>
      <c r="DW1012">
        <v>560.9988148148148</v>
      </c>
      <c r="DX1012">
        <v>23.286</v>
      </c>
      <c r="DY1012">
        <v>2.166501111111111</v>
      </c>
      <c r="DZ1012">
        <v>2.103052592592593</v>
      </c>
      <c r="EA1012">
        <v>18.71674074074074</v>
      </c>
      <c r="EB1012">
        <v>18.24231851851852</v>
      </c>
      <c r="EC1012">
        <v>1999.961111111111</v>
      </c>
      <c r="ED1012">
        <v>0.9800038888888888</v>
      </c>
      <c r="EE1012">
        <v>0.01999578148148148</v>
      </c>
      <c r="EF1012">
        <v>0</v>
      </c>
      <c r="EG1012">
        <v>315.5462222222223</v>
      </c>
      <c r="EH1012">
        <v>5.00097</v>
      </c>
      <c r="EI1012">
        <v>6298.144814814816</v>
      </c>
      <c r="EJ1012">
        <v>16707.26666666667</v>
      </c>
      <c r="EK1012">
        <v>38.99066666666667</v>
      </c>
      <c r="EL1012">
        <v>39.715</v>
      </c>
      <c r="EM1012">
        <v>39</v>
      </c>
      <c r="EN1012">
        <v>39.312</v>
      </c>
      <c r="EO1012">
        <v>39.625</v>
      </c>
      <c r="EP1012">
        <v>1955.07</v>
      </c>
      <c r="EQ1012">
        <v>39.89111111111112</v>
      </c>
      <c r="ER1012">
        <v>0</v>
      </c>
      <c r="ES1012">
        <v>6616.799999952316</v>
      </c>
      <c r="ET1012">
        <v>0</v>
      </c>
      <c r="EU1012">
        <v>315.56328</v>
      </c>
      <c r="EV1012">
        <v>1.092076907352872</v>
      </c>
      <c r="EW1012">
        <v>32.64692300478967</v>
      </c>
      <c r="EX1012">
        <v>6298.498000000001</v>
      </c>
      <c r="EY1012">
        <v>15</v>
      </c>
      <c r="EZ1012">
        <v>1658949246.1</v>
      </c>
      <c r="FA1012" t="s">
        <v>1397</v>
      </c>
      <c r="FB1012">
        <v>1658949228.6</v>
      </c>
      <c r="FC1012">
        <v>1658949246.1</v>
      </c>
      <c r="FD1012">
        <v>1</v>
      </c>
      <c r="FE1012">
        <v>1.075</v>
      </c>
      <c r="FF1012">
        <v>0.018</v>
      </c>
      <c r="FG1012">
        <v>-2.327</v>
      </c>
      <c r="FH1012">
        <v>-0.178</v>
      </c>
      <c r="FI1012">
        <v>420</v>
      </c>
      <c r="FJ1012">
        <v>13</v>
      </c>
      <c r="FK1012">
        <v>0.09</v>
      </c>
      <c r="FL1012">
        <v>0.02</v>
      </c>
      <c r="FM1012">
        <v>-27.01192682926829</v>
      </c>
      <c r="FN1012">
        <v>-2.354799303135954</v>
      </c>
      <c r="FO1012">
        <v>0.2373752232168797</v>
      </c>
      <c r="FP1012">
        <v>0</v>
      </c>
      <c r="FQ1012">
        <v>315.4818823529412</v>
      </c>
      <c r="FR1012">
        <v>1.076577536074013</v>
      </c>
      <c r="FS1012">
        <v>0.2945712502150987</v>
      </c>
      <c r="FT1012">
        <v>0</v>
      </c>
      <c r="FU1012">
        <v>0.7107780731707317</v>
      </c>
      <c r="FV1012">
        <v>-0.1520130104529603</v>
      </c>
      <c r="FW1012">
        <v>0.01606176212789813</v>
      </c>
      <c r="FX1012">
        <v>0</v>
      </c>
      <c r="FY1012">
        <v>0</v>
      </c>
      <c r="FZ1012">
        <v>3</v>
      </c>
      <c r="GA1012" t="s">
        <v>439</v>
      </c>
      <c r="GB1012">
        <v>2.98366</v>
      </c>
      <c r="GC1012">
        <v>2.71572</v>
      </c>
      <c r="GD1012">
        <v>0.116865</v>
      </c>
      <c r="GE1012">
        <v>0.119325</v>
      </c>
      <c r="GF1012">
        <v>0.107429</v>
      </c>
      <c r="GG1012">
        <v>0.103235</v>
      </c>
      <c r="GH1012">
        <v>28013.6</v>
      </c>
      <c r="GI1012">
        <v>28041.8</v>
      </c>
      <c r="GJ1012">
        <v>29479.1</v>
      </c>
      <c r="GK1012">
        <v>29445.9</v>
      </c>
      <c r="GL1012">
        <v>34849.7</v>
      </c>
      <c r="GM1012">
        <v>35097.3</v>
      </c>
      <c r="GN1012">
        <v>41521.9</v>
      </c>
      <c r="GO1012">
        <v>41964.1</v>
      </c>
      <c r="GP1012">
        <v>1.90585</v>
      </c>
      <c r="GQ1012">
        <v>1.92453</v>
      </c>
      <c r="GR1012">
        <v>0.103004</v>
      </c>
      <c r="GS1012">
        <v>0</v>
      </c>
      <c r="GT1012">
        <v>25.781</v>
      </c>
      <c r="GU1012">
        <v>999.9</v>
      </c>
      <c r="GV1012">
        <v>54</v>
      </c>
      <c r="GW1012">
        <v>31.4</v>
      </c>
      <c r="GX1012">
        <v>27.5956</v>
      </c>
      <c r="GY1012">
        <v>62.9038</v>
      </c>
      <c r="GZ1012">
        <v>33.121</v>
      </c>
      <c r="HA1012">
        <v>1</v>
      </c>
      <c r="HB1012">
        <v>-0.0944817</v>
      </c>
      <c r="HC1012">
        <v>0.297181</v>
      </c>
      <c r="HD1012">
        <v>20.3331</v>
      </c>
      <c r="HE1012">
        <v>5.21759</v>
      </c>
      <c r="HF1012">
        <v>12.0099</v>
      </c>
      <c r="HG1012">
        <v>4.98905</v>
      </c>
      <c r="HH1012">
        <v>3.2885</v>
      </c>
      <c r="HI1012">
        <v>9999</v>
      </c>
      <c r="HJ1012">
        <v>9999</v>
      </c>
      <c r="HK1012">
        <v>9999</v>
      </c>
      <c r="HL1012">
        <v>158.6</v>
      </c>
      <c r="HM1012">
        <v>1.86739</v>
      </c>
      <c r="HN1012">
        <v>1.86646</v>
      </c>
      <c r="HO1012">
        <v>1.86584</v>
      </c>
      <c r="HP1012">
        <v>1.86584</v>
      </c>
      <c r="HQ1012">
        <v>1.86768</v>
      </c>
      <c r="HR1012">
        <v>1.87013</v>
      </c>
      <c r="HS1012">
        <v>1.86876</v>
      </c>
      <c r="HT1012">
        <v>1.87026</v>
      </c>
      <c r="HU1012">
        <v>0</v>
      </c>
      <c r="HV1012">
        <v>0</v>
      </c>
      <c r="HW1012">
        <v>0</v>
      </c>
      <c r="HX1012">
        <v>0</v>
      </c>
      <c r="HY1012" t="s">
        <v>421</v>
      </c>
      <c r="HZ1012" t="s">
        <v>422</v>
      </c>
      <c r="IA1012" t="s">
        <v>423</v>
      </c>
      <c r="IB1012" t="s">
        <v>423</v>
      </c>
      <c r="IC1012" t="s">
        <v>423</v>
      </c>
      <c r="ID1012" t="s">
        <v>423</v>
      </c>
      <c r="IE1012">
        <v>0</v>
      </c>
      <c r="IF1012">
        <v>100</v>
      </c>
      <c r="IG1012">
        <v>100</v>
      </c>
      <c r="IH1012">
        <v>-2.735</v>
      </c>
      <c r="II1012">
        <v>-0.0837</v>
      </c>
      <c r="IJ1012">
        <v>-0.9279119013753974</v>
      </c>
      <c r="IK1012">
        <v>-0.003643892653284941</v>
      </c>
      <c r="IL1012">
        <v>8.948238347276123E-07</v>
      </c>
      <c r="IM1012">
        <v>-2.445980282225029E-10</v>
      </c>
      <c r="IN1012">
        <v>-0.1764634167570225</v>
      </c>
      <c r="IO1012">
        <v>-0.01042730378795286</v>
      </c>
      <c r="IP1012">
        <v>0.00100284695746963</v>
      </c>
      <c r="IQ1012">
        <v>-1.701466411570297E-05</v>
      </c>
      <c r="IR1012">
        <v>2</v>
      </c>
      <c r="IS1012">
        <v>2310</v>
      </c>
      <c r="IT1012">
        <v>1</v>
      </c>
      <c r="IU1012">
        <v>25</v>
      </c>
      <c r="IV1012">
        <v>109.9</v>
      </c>
      <c r="IW1012">
        <v>109.6</v>
      </c>
      <c r="IX1012">
        <v>1.39893</v>
      </c>
      <c r="IY1012">
        <v>2.21069</v>
      </c>
      <c r="IZ1012">
        <v>1.39648</v>
      </c>
      <c r="JA1012">
        <v>2.35718</v>
      </c>
      <c r="JB1012">
        <v>1.49536</v>
      </c>
      <c r="JC1012">
        <v>2.40112</v>
      </c>
      <c r="JD1012">
        <v>36.1989</v>
      </c>
      <c r="JE1012">
        <v>24.1663</v>
      </c>
      <c r="JF1012">
        <v>18</v>
      </c>
      <c r="JG1012">
        <v>483.621</v>
      </c>
      <c r="JH1012">
        <v>450.929</v>
      </c>
      <c r="JI1012">
        <v>24.9996</v>
      </c>
      <c r="JJ1012">
        <v>26.2271</v>
      </c>
      <c r="JK1012">
        <v>29.9999</v>
      </c>
      <c r="JL1012">
        <v>26.1982</v>
      </c>
      <c r="JM1012">
        <v>26.1352</v>
      </c>
      <c r="JN1012">
        <v>28.0043</v>
      </c>
      <c r="JO1012">
        <v>21.2091</v>
      </c>
      <c r="JP1012">
        <v>89.2448</v>
      </c>
      <c r="JQ1012">
        <v>25</v>
      </c>
      <c r="JR1012">
        <v>607.067</v>
      </c>
      <c r="JS1012">
        <v>23.3366</v>
      </c>
      <c r="JT1012">
        <v>100.807</v>
      </c>
      <c r="JU1012">
        <v>100.78</v>
      </c>
    </row>
    <row r="1013" spans="1:281">
      <c r="A1013">
        <v>997</v>
      </c>
      <c r="B1013">
        <v>1658955827.5</v>
      </c>
      <c r="C1013">
        <v>14189.5</v>
      </c>
      <c r="D1013" t="s">
        <v>2433</v>
      </c>
      <c r="E1013" t="s">
        <v>2434</v>
      </c>
      <c r="F1013">
        <v>5</v>
      </c>
      <c r="G1013" t="s">
        <v>2362</v>
      </c>
      <c r="H1013" t="s">
        <v>416</v>
      </c>
      <c r="I1013">
        <v>1658955819.714286</v>
      </c>
      <c r="J1013">
        <f>(K1013)/1000</f>
        <v>0</v>
      </c>
      <c r="K1013">
        <f>IF(CZ1013, AN1013, AH1013)</f>
        <v>0</v>
      </c>
      <c r="L1013">
        <f>IF(CZ1013, AI1013, AG1013)</f>
        <v>0</v>
      </c>
      <c r="M1013">
        <f>DB1013 - IF(AU1013&gt;1, L1013*CV1013*100.0/(AW1013*DP1013), 0)</f>
        <v>0</v>
      </c>
      <c r="N1013">
        <f>((T1013-J1013/2)*M1013-L1013)/(T1013+J1013/2)</f>
        <v>0</v>
      </c>
      <c r="O1013">
        <f>N1013*(DI1013+DJ1013)/1000.0</f>
        <v>0</v>
      </c>
      <c r="P1013">
        <f>(DB1013 - IF(AU1013&gt;1, L1013*CV1013*100.0/(AW1013*DP1013), 0))*(DI1013+DJ1013)/1000.0</f>
        <v>0</v>
      </c>
      <c r="Q1013">
        <f>2.0/((1/S1013-1/R1013)+SIGN(S1013)*SQRT((1/S1013-1/R1013)*(1/S1013-1/R1013) + 4*CW1013/((CW1013+1)*(CW1013+1))*(2*1/S1013*1/R1013-1/R1013*1/R1013)))</f>
        <v>0</v>
      </c>
      <c r="R1013">
        <f>IF(LEFT(CX1013,1)&lt;&gt;"0",IF(LEFT(CX1013,1)="1",3.0,CY1013),$D$5+$E$5*(DP1013*DI1013/($K$5*1000))+$F$5*(DP1013*DI1013/($K$5*1000))*MAX(MIN(CV1013,$J$5),$I$5)*MAX(MIN(CV1013,$J$5),$I$5)+$G$5*MAX(MIN(CV1013,$J$5),$I$5)*(DP1013*DI1013/($K$5*1000))+$H$5*(DP1013*DI1013/($K$5*1000))*(DP1013*DI1013/($K$5*1000)))</f>
        <v>0</v>
      </c>
      <c r="S1013">
        <f>J1013*(1000-(1000*0.61365*exp(17.502*W1013/(240.97+W1013))/(DI1013+DJ1013)+DD1013)/2)/(1000*0.61365*exp(17.502*W1013/(240.97+W1013))/(DI1013+DJ1013)-DD1013)</f>
        <v>0</v>
      </c>
      <c r="T1013">
        <f>1/((CW1013+1)/(Q1013/1.6)+1/(R1013/1.37)) + CW1013/((CW1013+1)/(Q1013/1.6) + CW1013/(R1013/1.37))</f>
        <v>0</v>
      </c>
      <c r="U1013">
        <f>(CR1013*CU1013)</f>
        <v>0</v>
      </c>
      <c r="V1013">
        <f>(DK1013+(U1013+2*0.95*5.67E-8*(((DK1013+$B$7)+273)^4-(DK1013+273)^4)-44100*J1013)/(1.84*29.3*R1013+8*0.95*5.67E-8*(DK1013+273)^3))</f>
        <v>0</v>
      </c>
      <c r="W1013">
        <f>($C$7*DL1013+$D$7*DM1013+$E$7*V1013)</f>
        <v>0</v>
      </c>
      <c r="X1013">
        <f>0.61365*exp(17.502*W1013/(240.97+W1013))</f>
        <v>0</v>
      </c>
      <c r="Y1013">
        <f>(Z1013/AA1013*100)</f>
        <v>0</v>
      </c>
      <c r="Z1013">
        <f>DD1013*(DI1013+DJ1013)/1000</f>
        <v>0</v>
      </c>
      <c r="AA1013">
        <f>0.61365*exp(17.502*DK1013/(240.97+DK1013))</f>
        <v>0</v>
      </c>
      <c r="AB1013">
        <f>(X1013-DD1013*(DI1013+DJ1013)/1000)</f>
        <v>0</v>
      </c>
      <c r="AC1013">
        <f>(-J1013*44100)</f>
        <v>0</v>
      </c>
      <c r="AD1013">
        <f>2*29.3*R1013*0.92*(DK1013-W1013)</f>
        <v>0</v>
      </c>
      <c r="AE1013">
        <f>2*0.95*5.67E-8*(((DK1013+$B$7)+273)^4-(W1013+273)^4)</f>
        <v>0</v>
      </c>
      <c r="AF1013">
        <f>U1013+AE1013+AC1013+AD1013</f>
        <v>0</v>
      </c>
      <c r="AG1013">
        <f>DH1013*AU1013*(DC1013-DB1013*(1000-AU1013*DE1013)/(1000-AU1013*DD1013))/(100*CV1013)</f>
        <v>0</v>
      </c>
      <c r="AH1013">
        <f>1000*DH1013*AU1013*(DD1013-DE1013)/(100*CV1013*(1000-AU1013*DD1013))</f>
        <v>0</v>
      </c>
      <c r="AI1013">
        <f>(AJ1013 - AK1013 - DI1013*1E3/(8.314*(DK1013+273.15)) * AM1013/DH1013 * AL1013) * DH1013/(100*CV1013) * (1000 - DE1013)/1000</f>
        <v>0</v>
      </c>
      <c r="AJ1013">
        <v>607.6994884001482</v>
      </c>
      <c r="AK1013">
        <v>587.8874969696968</v>
      </c>
      <c r="AL1013">
        <v>3.410102272764285</v>
      </c>
      <c r="AM1013">
        <v>65.30461223634106</v>
      </c>
      <c r="AN1013">
        <f>(AP1013 - AO1013 + DI1013*1E3/(8.314*(DK1013+273.15)) * AR1013/DH1013 * AQ1013) * DH1013/(100*CV1013) * 1000/(1000 - AP1013)</f>
        <v>0</v>
      </c>
      <c r="AO1013">
        <v>23.30004093126037</v>
      </c>
      <c r="AP1013">
        <v>24.00088969696969</v>
      </c>
      <c r="AQ1013">
        <v>0.0001328142638438852</v>
      </c>
      <c r="AR1013">
        <v>84.88148808453307</v>
      </c>
      <c r="AS1013">
        <v>22</v>
      </c>
      <c r="AT1013">
        <v>4</v>
      </c>
      <c r="AU1013">
        <f>IF(AS1013*$H$13&gt;=AW1013,1.0,(AW1013/(AW1013-AS1013*$H$13)))</f>
        <v>0</v>
      </c>
      <c r="AV1013">
        <f>(AU1013-1)*100</f>
        <v>0</v>
      </c>
      <c r="AW1013">
        <f>MAX(0,($B$13+$C$13*DP1013)/(1+$D$13*DP1013)*DI1013/(DK1013+273)*$E$13)</f>
        <v>0</v>
      </c>
      <c r="AX1013" t="s">
        <v>417</v>
      </c>
      <c r="AY1013" t="s">
        <v>417</v>
      </c>
      <c r="AZ1013">
        <v>0</v>
      </c>
      <c r="BA1013">
        <v>0</v>
      </c>
      <c r="BB1013">
        <f>1-AZ1013/BA1013</f>
        <v>0</v>
      </c>
      <c r="BC1013">
        <v>0</v>
      </c>
      <c r="BD1013" t="s">
        <v>417</v>
      </c>
      <c r="BE1013" t="s">
        <v>417</v>
      </c>
      <c r="BF1013">
        <v>0</v>
      </c>
      <c r="BG1013">
        <v>0</v>
      </c>
      <c r="BH1013">
        <f>1-BF1013/BG1013</f>
        <v>0</v>
      </c>
      <c r="BI1013">
        <v>0.5</v>
      </c>
      <c r="BJ1013">
        <f>CS1013</f>
        <v>0</v>
      </c>
      <c r="BK1013">
        <f>L1013</f>
        <v>0</v>
      </c>
      <c r="BL1013">
        <f>BH1013*BI1013*BJ1013</f>
        <v>0</v>
      </c>
      <c r="BM1013">
        <f>(BK1013-BC1013)/BJ1013</f>
        <v>0</v>
      </c>
      <c r="BN1013">
        <f>(BA1013-BG1013)/BG1013</f>
        <v>0</v>
      </c>
      <c r="BO1013">
        <f>AZ1013/(BB1013+AZ1013/BG1013)</f>
        <v>0</v>
      </c>
      <c r="BP1013" t="s">
        <v>417</v>
      </c>
      <c r="BQ1013">
        <v>0</v>
      </c>
      <c r="BR1013">
        <f>IF(BQ1013&lt;&gt;0, BQ1013, BO1013)</f>
        <v>0</v>
      </c>
      <c r="BS1013">
        <f>1-BR1013/BG1013</f>
        <v>0</v>
      </c>
      <c r="BT1013">
        <f>(BG1013-BF1013)/(BG1013-BR1013)</f>
        <v>0</v>
      </c>
      <c r="BU1013">
        <f>(BA1013-BG1013)/(BA1013-BR1013)</f>
        <v>0</v>
      </c>
      <c r="BV1013">
        <f>(BG1013-BF1013)/(BG1013-AZ1013)</f>
        <v>0</v>
      </c>
      <c r="BW1013">
        <f>(BA1013-BG1013)/(BA1013-AZ1013)</f>
        <v>0</v>
      </c>
      <c r="BX1013">
        <f>(BT1013*BR1013/BF1013)</f>
        <v>0</v>
      </c>
      <c r="BY1013">
        <f>(1-BX1013)</f>
        <v>0</v>
      </c>
      <c r="BZ1013">
        <v>1394</v>
      </c>
      <c r="CA1013">
        <v>300</v>
      </c>
      <c r="CB1013">
        <v>300</v>
      </c>
      <c r="CC1013">
        <v>300</v>
      </c>
      <c r="CD1013">
        <v>10389.3</v>
      </c>
      <c r="CE1013">
        <v>1221.96</v>
      </c>
      <c r="CF1013">
        <v>-0.00688733</v>
      </c>
      <c r="CG1013">
        <v>0.34</v>
      </c>
      <c r="CH1013" t="s">
        <v>417</v>
      </c>
      <c r="CI1013" t="s">
        <v>417</v>
      </c>
      <c r="CJ1013" t="s">
        <v>417</v>
      </c>
      <c r="CK1013" t="s">
        <v>417</v>
      </c>
      <c r="CL1013" t="s">
        <v>417</v>
      </c>
      <c r="CM1013" t="s">
        <v>417</v>
      </c>
      <c r="CN1013" t="s">
        <v>417</v>
      </c>
      <c r="CO1013" t="s">
        <v>417</v>
      </c>
      <c r="CP1013" t="s">
        <v>417</v>
      </c>
      <c r="CQ1013" t="s">
        <v>417</v>
      </c>
      <c r="CR1013">
        <f>$B$11*DQ1013+$C$11*DR1013+$F$11*EC1013*(1-EF1013)</f>
        <v>0</v>
      </c>
      <c r="CS1013">
        <f>CR1013*CT1013</f>
        <v>0</v>
      </c>
      <c r="CT1013">
        <f>($B$11*$D$9+$C$11*$D$9+$F$11*((EP1013+EH1013)/MAX(EP1013+EH1013+EQ1013, 0.1)*$I$9+EQ1013/MAX(EP1013+EH1013+EQ1013, 0.1)*$J$9))/($B$11+$C$11+$F$11)</f>
        <v>0</v>
      </c>
      <c r="CU1013">
        <f>($B$11*$K$9+$C$11*$K$9+$F$11*((EP1013+EH1013)/MAX(EP1013+EH1013+EQ1013, 0.1)*$P$9+EQ1013/MAX(EP1013+EH1013+EQ1013, 0.1)*$Q$9))/($B$11+$C$11+$F$11)</f>
        <v>0</v>
      </c>
      <c r="CV1013">
        <v>6</v>
      </c>
      <c r="CW1013">
        <v>0.5</v>
      </c>
      <c r="CX1013" t="s">
        <v>418</v>
      </c>
      <c r="CY1013">
        <v>2</v>
      </c>
      <c r="CZ1013" t="b">
        <v>1</v>
      </c>
      <c r="DA1013">
        <v>1658955819.714286</v>
      </c>
      <c r="DB1013">
        <v>549.5365357142858</v>
      </c>
      <c r="DC1013">
        <v>576.7900357142856</v>
      </c>
      <c r="DD1013">
        <v>23.99316071428571</v>
      </c>
      <c r="DE1013">
        <v>23.29650000000001</v>
      </c>
      <c r="DF1013">
        <v>552.2450714285715</v>
      </c>
      <c r="DG1013">
        <v>24.07680357142857</v>
      </c>
      <c r="DH1013">
        <v>500.0436785714286</v>
      </c>
      <c r="DI1013">
        <v>90.31442142857144</v>
      </c>
      <c r="DJ1013">
        <v>0.09998690357142857</v>
      </c>
      <c r="DK1013">
        <v>27.38856785714286</v>
      </c>
      <c r="DL1013">
        <v>27.46568571428571</v>
      </c>
      <c r="DM1013">
        <v>999.9000000000002</v>
      </c>
      <c r="DN1013">
        <v>0</v>
      </c>
      <c r="DO1013">
        <v>0</v>
      </c>
      <c r="DP1013">
        <v>10006.76785714286</v>
      </c>
      <c r="DQ1013">
        <v>0</v>
      </c>
      <c r="DR1013">
        <v>9.330450000000003</v>
      </c>
      <c r="DS1013">
        <v>-27.25335</v>
      </c>
      <c r="DT1013">
        <v>563.046</v>
      </c>
      <c r="DU1013">
        <v>590.5477857142857</v>
      </c>
      <c r="DV1013">
        <v>0.696658</v>
      </c>
      <c r="DW1013">
        <v>576.7900357142856</v>
      </c>
      <c r="DX1013">
        <v>23.29650000000001</v>
      </c>
      <c r="DY1013">
        <v>2.166927857142857</v>
      </c>
      <c r="DZ1013">
        <v>2.104009285714286</v>
      </c>
      <c r="EA1013">
        <v>18.71988214285715</v>
      </c>
      <c r="EB1013">
        <v>18.24956428571428</v>
      </c>
      <c r="EC1013">
        <v>1999.968214285714</v>
      </c>
      <c r="ED1013">
        <v>0.9800041785714285</v>
      </c>
      <c r="EE1013">
        <v>0.01999548214285714</v>
      </c>
      <c r="EF1013">
        <v>0</v>
      </c>
      <c r="EG1013">
        <v>315.6807142857143</v>
      </c>
      <c r="EH1013">
        <v>5.00097</v>
      </c>
      <c r="EI1013">
        <v>6300.922499999999</v>
      </c>
      <c r="EJ1013">
        <v>16707.32857142857</v>
      </c>
      <c r="EK1013">
        <v>38.99775</v>
      </c>
      <c r="EL1013">
        <v>39.7185</v>
      </c>
      <c r="EM1013">
        <v>39</v>
      </c>
      <c r="EN1013">
        <v>39.312</v>
      </c>
      <c r="EO1013">
        <v>39.625</v>
      </c>
      <c r="EP1013">
        <v>1955.077142857143</v>
      </c>
      <c r="EQ1013">
        <v>39.89107142857144</v>
      </c>
      <c r="ER1013">
        <v>0</v>
      </c>
      <c r="ES1013">
        <v>6621.599999904633</v>
      </c>
      <c r="ET1013">
        <v>0</v>
      </c>
      <c r="EU1013">
        <v>315.70232</v>
      </c>
      <c r="EV1013">
        <v>2.24576922530969</v>
      </c>
      <c r="EW1013">
        <v>39.25615389102829</v>
      </c>
      <c r="EX1013">
        <v>6301.3576</v>
      </c>
      <c r="EY1013">
        <v>15</v>
      </c>
      <c r="EZ1013">
        <v>1658949246.1</v>
      </c>
      <c r="FA1013" t="s">
        <v>1397</v>
      </c>
      <c r="FB1013">
        <v>1658949228.6</v>
      </c>
      <c r="FC1013">
        <v>1658949246.1</v>
      </c>
      <c r="FD1013">
        <v>1</v>
      </c>
      <c r="FE1013">
        <v>1.075</v>
      </c>
      <c r="FF1013">
        <v>0.018</v>
      </c>
      <c r="FG1013">
        <v>-2.327</v>
      </c>
      <c r="FH1013">
        <v>-0.178</v>
      </c>
      <c r="FI1013">
        <v>420</v>
      </c>
      <c r="FJ1013">
        <v>13</v>
      </c>
      <c r="FK1013">
        <v>0.09</v>
      </c>
      <c r="FL1013">
        <v>0.02</v>
      </c>
      <c r="FM1013">
        <v>-27.17092926829268</v>
      </c>
      <c r="FN1013">
        <v>-1.544372822299598</v>
      </c>
      <c r="FO1013">
        <v>0.1632405022731535</v>
      </c>
      <c r="FP1013">
        <v>0</v>
      </c>
      <c r="FQ1013">
        <v>315.584794117647</v>
      </c>
      <c r="FR1013">
        <v>1.70809777906781</v>
      </c>
      <c r="FS1013">
        <v>0.2797090693824749</v>
      </c>
      <c r="FT1013">
        <v>0</v>
      </c>
      <c r="FU1013">
        <v>0.7032817560975611</v>
      </c>
      <c r="FV1013">
        <v>-0.08274273867595792</v>
      </c>
      <c r="FW1013">
        <v>0.01181322615479844</v>
      </c>
      <c r="FX1013">
        <v>1</v>
      </c>
      <c r="FY1013">
        <v>1</v>
      </c>
      <c r="FZ1013">
        <v>3</v>
      </c>
      <c r="GA1013" t="s">
        <v>426</v>
      </c>
      <c r="GB1013">
        <v>2.98359</v>
      </c>
      <c r="GC1013">
        <v>2.71556</v>
      </c>
      <c r="GD1013">
        <v>0.119321</v>
      </c>
      <c r="GE1013">
        <v>0.1217</v>
      </c>
      <c r="GF1013">
        <v>0.107441</v>
      </c>
      <c r="GG1013">
        <v>0.103234</v>
      </c>
      <c r="GH1013">
        <v>27936.2</v>
      </c>
      <c r="GI1013">
        <v>27965.9</v>
      </c>
      <c r="GJ1013">
        <v>29479.6</v>
      </c>
      <c r="GK1013">
        <v>29445.6</v>
      </c>
      <c r="GL1013">
        <v>34849.9</v>
      </c>
      <c r="GM1013">
        <v>35097.2</v>
      </c>
      <c r="GN1013">
        <v>41522.8</v>
      </c>
      <c r="GO1013">
        <v>41963.9</v>
      </c>
      <c r="GP1013">
        <v>1.90587</v>
      </c>
      <c r="GQ1013">
        <v>1.92458</v>
      </c>
      <c r="GR1013">
        <v>0.102866</v>
      </c>
      <c r="GS1013">
        <v>0</v>
      </c>
      <c r="GT1013">
        <v>25.7815</v>
      </c>
      <c r="GU1013">
        <v>999.9</v>
      </c>
      <c r="GV1013">
        <v>54</v>
      </c>
      <c r="GW1013">
        <v>31.4</v>
      </c>
      <c r="GX1013">
        <v>27.5931</v>
      </c>
      <c r="GY1013">
        <v>62.7938</v>
      </c>
      <c r="GZ1013">
        <v>32.8606</v>
      </c>
      <c r="HA1013">
        <v>1</v>
      </c>
      <c r="HB1013">
        <v>-0.0945071</v>
      </c>
      <c r="HC1013">
        <v>0.296408</v>
      </c>
      <c r="HD1013">
        <v>20.3331</v>
      </c>
      <c r="HE1013">
        <v>5.21684</v>
      </c>
      <c r="HF1013">
        <v>12.0099</v>
      </c>
      <c r="HG1013">
        <v>4.9892</v>
      </c>
      <c r="HH1013">
        <v>3.2885</v>
      </c>
      <c r="HI1013">
        <v>9999</v>
      </c>
      <c r="HJ1013">
        <v>9999</v>
      </c>
      <c r="HK1013">
        <v>9999</v>
      </c>
      <c r="HL1013">
        <v>158.6</v>
      </c>
      <c r="HM1013">
        <v>1.86737</v>
      </c>
      <c r="HN1013">
        <v>1.86645</v>
      </c>
      <c r="HO1013">
        <v>1.86584</v>
      </c>
      <c r="HP1013">
        <v>1.86583</v>
      </c>
      <c r="HQ1013">
        <v>1.86767</v>
      </c>
      <c r="HR1013">
        <v>1.87012</v>
      </c>
      <c r="HS1013">
        <v>1.86876</v>
      </c>
      <c r="HT1013">
        <v>1.87024</v>
      </c>
      <c r="HU1013">
        <v>0</v>
      </c>
      <c r="HV1013">
        <v>0</v>
      </c>
      <c r="HW1013">
        <v>0</v>
      </c>
      <c r="HX1013">
        <v>0</v>
      </c>
      <c r="HY1013" t="s">
        <v>421</v>
      </c>
      <c r="HZ1013" t="s">
        <v>422</v>
      </c>
      <c r="IA1013" t="s">
        <v>423</v>
      </c>
      <c r="IB1013" t="s">
        <v>423</v>
      </c>
      <c r="IC1013" t="s">
        <v>423</v>
      </c>
      <c r="ID1013" t="s">
        <v>423</v>
      </c>
      <c r="IE1013">
        <v>0</v>
      </c>
      <c r="IF1013">
        <v>100</v>
      </c>
      <c r="IG1013">
        <v>100</v>
      </c>
      <c r="IH1013">
        <v>-2.783</v>
      </c>
      <c r="II1013">
        <v>-0.0835</v>
      </c>
      <c r="IJ1013">
        <v>-0.9279119013753974</v>
      </c>
      <c r="IK1013">
        <v>-0.003643892653284941</v>
      </c>
      <c r="IL1013">
        <v>8.948238347276123E-07</v>
      </c>
      <c r="IM1013">
        <v>-2.445980282225029E-10</v>
      </c>
      <c r="IN1013">
        <v>-0.1764634167570225</v>
      </c>
      <c r="IO1013">
        <v>-0.01042730378795286</v>
      </c>
      <c r="IP1013">
        <v>0.00100284695746963</v>
      </c>
      <c r="IQ1013">
        <v>-1.701466411570297E-05</v>
      </c>
      <c r="IR1013">
        <v>2</v>
      </c>
      <c r="IS1013">
        <v>2310</v>
      </c>
      <c r="IT1013">
        <v>1</v>
      </c>
      <c r="IU1013">
        <v>25</v>
      </c>
      <c r="IV1013">
        <v>110</v>
      </c>
      <c r="IW1013">
        <v>109.7</v>
      </c>
      <c r="IX1013">
        <v>1.42822</v>
      </c>
      <c r="IY1013">
        <v>2.2229</v>
      </c>
      <c r="IZ1013">
        <v>1.39648</v>
      </c>
      <c r="JA1013">
        <v>2.35718</v>
      </c>
      <c r="JB1013">
        <v>1.49536</v>
      </c>
      <c r="JC1013">
        <v>2.33521</v>
      </c>
      <c r="JD1013">
        <v>36.1989</v>
      </c>
      <c r="JE1013">
        <v>24.1663</v>
      </c>
      <c r="JF1013">
        <v>18</v>
      </c>
      <c r="JG1013">
        <v>483.618</v>
      </c>
      <c r="JH1013">
        <v>450.947</v>
      </c>
      <c r="JI1013">
        <v>24.9996</v>
      </c>
      <c r="JJ1013">
        <v>26.2266</v>
      </c>
      <c r="JK1013">
        <v>29.9999</v>
      </c>
      <c r="JL1013">
        <v>26.1961</v>
      </c>
      <c r="JM1013">
        <v>26.1337</v>
      </c>
      <c r="JN1013">
        <v>28.5907</v>
      </c>
      <c r="JO1013">
        <v>21.2091</v>
      </c>
      <c r="JP1013">
        <v>89.2448</v>
      </c>
      <c r="JQ1013">
        <v>25</v>
      </c>
      <c r="JR1013">
        <v>627.109</v>
      </c>
      <c r="JS1013">
        <v>23.3361</v>
      </c>
      <c r="JT1013">
        <v>100.808</v>
      </c>
      <c r="JU1013">
        <v>100.78</v>
      </c>
    </row>
    <row r="1014" spans="1:281">
      <c r="A1014">
        <v>998</v>
      </c>
      <c r="B1014">
        <v>1658955832.5</v>
      </c>
      <c r="C1014">
        <v>14194.5</v>
      </c>
      <c r="D1014" t="s">
        <v>2435</v>
      </c>
      <c r="E1014" t="s">
        <v>2436</v>
      </c>
      <c r="F1014">
        <v>5</v>
      </c>
      <c r="G1014" t="s">
        <v>2362</v>
      </c>
      <c r="H1014" t="s">
        <v>416</v>
      </c>
      <c r="I1014">
        <v>1658955825</v>
      </c>
      <c r="J1014">
        <f>(K1014)/1000</f>
        <v>0</v>
      </c>
      <c r="K1014">
        <f>IF(CZ1014, AN1014, AH1014)</f>
        <v>0</v>
      </c>
      <c r="L1014">
        <f>IF(CZ1014, AI1014, AG1014)</f>
        <v>0</v>
      </c>
      <c r="M1014">
        <f>DB1014 - IF(AU1014&gt;1, L1014*CV1014*100.0/(AW1014*DP1014), 0)</f>
        <v>0</v>
      </c>
      <c r="N1014">
        <f>((T1014-J1014/2)*M1014-L1014)/(T1014+J1014/2)</f>
        <v>0</v>
      </c>
      <c r="O1014">
        <f>N1014*(DI1014+DJ1014)/1000.0</f>
        <v>0</v>
      </c>
      <c r="P1014">
        <f>(DB1014 - IF(AU1014&gt;1, L1014*CV1014*100.0/(AW1014*DP1014), 0))*(DI1014+DJ1014)/1000.0</f>
        <v>0</v>
      </c>
      <c r="Q1014">
        <f>2.0/((1/S1014-1/R1014)+SIGN(S1014)*SQRT((1/S1014-1/R1014)*(1/S1014-1/R1014) + 4*CW1014/((CW1014+1)*(CW1014+1))*(2*1/S1014*1/R1014-1/R1014*1/R1014)))</f>
        <v>0</v>
      </c>
      <c r="R1014">
        <f>IF(LEFT(CX1014,1)&lt;&gt;"0",IF(LEFT(CX1014,1)="1",3.0,CY1014),$D$5+$E$5*(DP1014*DI1014/($K$5*1000))+$F$5*(DP1014*DI1014/($K$5*1000))*MAX(MIN(CV1014,$J$5),$I$5)*MAX(MIN(CV1014,$J$5),$I$5)+$G$5*MAX(MIN(CV1014,$J$5),$I$5)*(DP1014*DI1014/($K$5*1000))+$H$5*(DP1014*DI1014/($K$5*1000))*(DP1014*DI1014/($K$5*1000)))</f>
        <v>0</v>
      </c>
      <c r="S1014">
        <f>J1014*(1000-(1000*0.61365*exp(17.502*W1014/(240.97+W1014))/(DI1014+DJ1014)+DD1014)/2)/(1000*0.61365*exp(17.502*W1014/(240.97+W1014))/(DI1014+DJ1014)-DD1014)</f>
        <v>0</v>
      </c>
      <c r="T1014">
        <f>1/((CW1014+1)/(Q1014/1.6)+1/(R1014/1.37)) + CW1014/((CW1014+1)/(Q1014/1.6) + CW1014/(R1014/1.37))</f>
        <v>0</v>
      </c>
      <c r="U1014">
        <f>(CR1014*CU1014)</f>
        <v>0</v>
      </c>
      <c r="V1014">
        <f>(DK1014+(U1014+2*0.95*5.67E-8*(((DK1014+$B$7)+273)^4-(DK1014+273)^4)-44100*J1014)/(1.84*29.3*R1014+8*0.95*5.67E-8*(DK1014+273)^3))</f>
        <v>0</v>
      </c>
      <c r="W1014">
        <f>($C$7*DL1014+$D$7*DM1014+$E$7*V1014)</f>
        <v>0</v>
      </c>
      <c r="X1014">
        <f>0.61365*exp(17.502*W1014/(240.97+W1014))</f>
        <v>0</v>
      </c>
      <c r="Y1014">
        <f>(Z1014/AA1014*100)</f>
        <v>0</v>
      </c>
      <c r="Z1014">
        <f>DD1014*(DI1014+DJ1014)/1000</f>
        <v>0</v>
      </c>
      <c r="AA1014">
        <f>0.61365*exp(17.502*DK1014/(240.97+DK1014))</f>
        <v>0</v>
      </c>
      <c r="AB1014">
        <f>(X1014-DD1014*(DI1014+DJ1014)/1000)</f>
        <v>0</v>
      </c>
      <c r="AC1014">
        <f>(-J1014*44100)</f>
        <v>0</v>
      </c>
      <c r="AD1014">
        <f>2*29.3*R1014*0.92*(DK1014-W1014)</f>
        <v>0</v>
      </c>
      <c r="AE1014">
        <f>2*0.95*5.67E-8*(((DK1014+$B$7)+273)^4-(W1014+273)^4)</f>
        <v>0</v>
      </c>
      <c r="AF1014">
        <f>U1014+AE1014+AC1014+AD1014</f>
        <v>0</v>
      </c>
      <c r="AG1014">
        <f>DH1014*AU1014*(DC1014-DB1014*(1000-AU1014*DE1014)/(1000-AU1014*DD1014))/(100*CV1014)</f>
        <v>0</v>
      </c>
      <c r="AH1014">
        <f>1000*DH1014*AU1014*(DD1014-DE1014)/(100*CV1014*(1000-AU1014*DD1014))</f>
        <v>0</v>
      </c>
      <c r="AI1014">
        <f>(AJ1014 - AK1014 - DI1014*1E3/(8.314*(DK1014+273.15)) * AM1014/DH1014 * AL1014) * DH1014/(100*CV1014) * (1000 - DE1014)/1000</f>
        <v>0</v>
      </c>
      <c r="AJ1014">
        <v>624.9195661687962</v>
      </c>
      <c r="AK1014">
        <v>604.9303757575757</v>
      </c>
      <c r="AL1014">
        <v>3.413877888127614</v>
      </c>
      <c r="AM1014">
        <v>65.30461223634106</v>
      </c>
      <c r="AN1014">
        <f>(AP1014 - AO1014 + DI1014*1E3/(8.314*(DK1014+273.15)) * AR1014/DH1014 * AQ1014) * DH1014/(100*CV1014) * 1000/(1000 - AP1014)</f>
        <v>0</v>
      </c>
      <c r="AO1014">
        <v>23.29892209008758</v>
      </c>
      <c r="AP1014">
        <v>24.00346121212121</v>
      </c>
      <c r="AQ1014">
        <v>1.334546073127694E-05</v>
      </c>
      <c r="AR1014">
        <v>84.88148808453307</v>
      </c>
      <c r="AS1014">
        <v>22</v>
      </c>
      <c r="AT1014">
        <v>4</v>
      </c>
      <c r="AU1014">
        <f>IF(AS1014*$H$13&gt;=AW1014,1.0,(AW1014/(AW1014-AS1014*$H$13)))</f>
        <v>0</v>
      </c>
      <c r="AV1014">
        <f>(AU1014-1)*100</f>
        <v>0</v>
      </c>
      <c r="AW1014">
        <f>MAX(0,($B$13+$C$13*DP1014)/(1+$D$13*DP1014)*DI1014/(DK1014+273)*$E$13)</f>
        <v>0</v>
      </c>
      <c r="AX1014" t="s">
        <v>417</v>
      </c>
      <c r="AY1014" t="s">
        <v>417</v>
      </c>
      <c r="AZ1014">
        <v>0</v>
      </c>
      <c r="BA1014">
        <v>0</v>
      </c>
      <c r="BB1014">
        <f>1-AZ1014/BA1014</f>
        <v>0</v>
      </c>
      <c r="BC1014">
        <v>0</v>
      </c>
      <c r="BD1014" t="s">
        <v>417</v>
      </c>
      <c r="BE1014" t="s">
        <v>417</v>
      </c>
      <c r="BF1014">
        <v>0</v>
      </c>
      <c r="BG1014">
        <v>0</v>
      </c>
      <c r="BH1014">
        <f>1-BF1014/BG1014</f>
        <v>0</v>
      </c>
      <c r="BI1014">
        <v>0.5</v>
      </c>
      <c r="BJ1014">
        <f>CS1014</f>
        <v>0</v>
      </c>
      <c r="BK1014">
        <f>L1014</f>
        <v>0</v>
      </c>
      <c r="BL1014">
        <f>BH1014*BI1014*BJ1014</f>
        <v>0</v>
      </c>
      <c r="BM1014">
        <f>(BK1014-BC1014)/BJ1014</f>
        <v>0</v>
      </c>
      <c r="BN1014">
        <f>(BA1014-BG1014)/BG1014</f>
        <v>0</v>
      </c>
      <c r="BO1014">
        <f>AZ1014/(BB1014+AZ1014/BG1014)</f>
        <v>0</v>
      </c>
      <c r="BP1014" t="s">
        <v>417</v>
      </c>
      <c r="BQ1014">
        <v>0</v>
      </c>
      <c r="BR1014">
        <f>IF(BQ1014&lt;&gt;0, BQ1014, BO1014)</f>
        <v>0</v>
      </c>
      <c r="BS1014">
        <f>1-BR1014/BG1014</f>
        <v>0</v>
      </c>
      <c r="BT1014">
        <f>(BG1014-BF1014)/(BG1014-BR1014)</f>
        <v>0</v>
      </c>
      <c r="BU1014">
        <f>(BA1014-BG1014)/(BA1014-BR1014)</f>
        <v>0</v>
      </c>
      <c r="BV1014">
        <f>(BG1014-BF1014)/(BG1014-AZ1014)</f>
        <v>0</v>
      </c>
      <c r="BW1014">
        <f>(BA1014-BG1014)/(BA1014-AZ1014)</f>
        <v>0</v>
      </c>
      <c r="BX1014">
        <f>(BT1014*BR1014/BF1014)</f>
        <v>0</v>
      </c>
      <c r="BY1014">
        <f>(1-BX1014)</f>
        <v>0</v>
      </c>
      <c r="BZ1014">
        <v>1394</v>
      </c>
      <c r="CA1014">
        <v>300</v>
      </c>
      <c r="CB1014">
        <v>300</v>
      </c>
      <c r="CC1014">
        <v>300</v>
      </c>
      <c r="CD1014">
        <v>10389.3</v>
      </c>
      <c r="CE1014">
        <v>1221.96</v>
      </c>
      <c r="CF1014">
        <v>-0.00688733</v>
      </c>
      <c r="CG1014">
        <v>0.34</v>
      </c>
      <c r="CH1014" t="s">
        <v>417</v>
      </c>
      <c r="CI1014" t="s">
        <v>417</v>
      </c>
      <c r="CJ1014" t="s">
        <v>417</v>
      </c>
      <c r="CK1014" t="s">
        <v>417</v>
      </c>
      <c r="CL1014" t="s">
        <v>417</v>
      </c>
      <c r="CM1014" t="s">
        <v>417</v>
      </c>
      <c r="CN1014" t="s">
        <v>417</v>
      </c>
      <c r="CO1014" t="s">
        <v>417</v>
      </c>
      <c r="CP1014" t="s">
        <v>417</v>
      </c>
      <c r="CQ1014" t="s">
        <v>417</v>
      </c>
      <c r="CR1014">
        <f>$B$11*DQ1014+$C$11*DR1014+$F$11*EC1014*(1-EF1014)</f>
        <v>0</v>
      </c>
      <c r="CS1014">
        <f>CR1014*CT1014</f>
        <v>0</v>
      </c>
      <c r="CT1014">
        <f>($B$11*$D$9+$C$11*$D$9+$F$11*((EP1014+EH1014)/MAX(EP1014+EH1014+EQ1014, 0.1)*$I$9+EQ1014/MAX(EP1014+EH1014+EQ1014, 0.1)*$J$9))/($B$11+$C$11+$F$11)</f>
        <v>0</v>
      </c>
      <c r="CU1014">
        <f>($B$11*$K$9+$C$11*$K$9+$F$11*((EP1014+EH1014)/MAX(EP1014+EH1014+EQ1014, 0.1)*$P$9+EQ1014/MAX(EP1014+EH1014+EQ1014, 0.1)*$Q$9))/($B$11+$C$11+$F$11)</f>
        <v>0</v>
      </c>
      <c r="CV1014">
        <v>6</v>
      </c>
      <c r="CW1014">
        <v>0.5</v>
      </c>
      <c r="CX1014" t="s">
        <v>418</v>
      </c>
      <c r="CY1014">
        <v>2</v>
      </c>
      <c r="CZ1014" t="b">
        <v>1</v>
      </c>
      <c r="DA1014">
        <v>1658955825</v>
      </c>
      <c r="DB1014">
        <v>567.1162592592593</v>
      </c>
      <c r="DC1014">
        <v>594.5154074074073</v>
      </c>
      <c r="DD1014">
        <v>23.99908888888889</v>
      </c>
      <c r="DE1014">
        <v>23.29944074074074</v>
      </c>
      <c r="DF1014">
        <v>569.8753703703704</v>
      </c>
      <c r="DG1014">
        <v>24.08268148148149</v>
      </c>
      <c r="DH1014">
        <v>500.0536666666667</v>
      </c>
      <c r="DI1014">
        <v>90.31437407407408</v>
      </c>
      <c r="DJ1014">
        <v>0.1000525333333333</v>
      </c>
      <c r="DK1014">
        <v>27.38707407407407</v>
      </c>
      <c r="DL1014">
        <v>27.46603703703704</v>
      </c>
      <c r="DM1014">
        <v>999.9000000000001</v>
      </c>
      <c r="DN1014">
        <v>0</v>
      </c>
      <c r="DO1014">
        <v>0</v>
      </c>
      <c r="DP1014">
        <v>9999.492222222221</v>
      </c>
      <c r="DQ1014">
        <v>0</v>
      </c>
      <c r="DR1014">
        <v>9.330450000000003</v>
      </c>
      <c r="DS1014">
        <v>-27.39907777777778</v>
      </c>
      <c r="DT1014">
        <v>581.0613333333333</v>
      </c>
      <c r="DU1014">
        <v>608.6976666666667</v>
      </c>
      <c r="DV1014">
        <v>0.6996419259259258</v>
      </c>
      <c r="DW1014">
        <v>594.5154074074073</v>
      </c>
      <c r="DX1014">
        <v>23.29944074074074</v>
      </c>
      <c r="DY1014">
        <v>2.167462592592593</v>
      </c>
      <c r="DZ1014">
        <v>2.104273703703704</v>
      </c>
      <c r="EA1014">
        <v>18.72383333333334</v>
      </c>
      <c r="EB1014">
        <v>18.25157407407407</v>
      </c>
      <c r="EC1014">
        <v>1999.990370370371</v>
      </c>
      <c r="ED1014">
        <v>0.9800045555555555</v>
      </c>
      <c r="EE1014">
        <v>0.01999509259259259</v>
      </c>
      <c r="EF1014">
        <v>0</v>
      </c>
      <c r="EG1014">
        <v>315.8551481481482</v>
      </c>
      <c r="EH1014">
        <v>5.00097</v>
      </c>
      <c r="EI1014">
        <v>6304.544444444446</v>
      </c>
      <c r="EJ1014">
        <v>16707.52592592592</v>
      </c>
      <c r="EK1014">
        <v>39</v>
      </c>
      <c r="EL1014">
        <v>39.72666666666666</v>
      </c>
      <c r="EM1014">
        <v>39</v>
      </c>
      <c r="EN1014">
        <v>39.312</v>
      </c>
      <c r="EO1014">
        <v>39.625</v>
      </c>
      <c r="EP1014">
        <v>1955.099259259259</v>
      </c>
      <c r="EQ1014">
        <v>39.89074074074075</v>
      </c>
      <c r="ER1014">
        <v>0</v>
      </c>
      <c r="ES1014">
        <v>6626.399999856949</v>
      </c>
      <c r="ET1014">
        <v>0</v>
      </c>
      <c r="EU1014">
        <v>315.8866</v>
      </c>
      <c r="EV1014">
        <v>2.516538439795694</v>
      </c>
      <c r="EW1014">
        <v>44.83538471031186</v>
      </c>
      <c r="EX1014">
        <v>6304.6356</v>
      </c>
      <c r="EY1014">
        <v>15</v>
      </c>
      <c r="EZ1014">
        <v>1658949246.1</v>
      </c>
      <c r="FA1014" t="s">
        <v>1397</v>
      </c>
      <c r="FB1014">
        <v>1658949228.6</v>
      </c>
      <c r="FC1014">
        <v>1658949246.1</v>
      </c>
      <c r="FD1014">
        <v>1</v>
      </c>
      <c r="FE1014">
        <v>1.075</v>
      </c>
      <c r="FF1014">
        <v>0.018</v>
      </c>
      <c r="FG1014">
        <v>-2.327</v>
      </c>
      <c r="FH1014">
        <v>-0.178</v>
      </c>
      <c r="FI1014">
        <v>420</v>
      </c>
      <c r="FJ1014">
        <v>13</v>
      </c>
      <c r="FK1014">
        <v>0.09</v>
      </c>
      <c r="FL1014">
        <v>0.02</v>
      </c>
      <c r="FM1014">
        <v>-27.30377804878049</v>
      </c>
      <c r="FN1014">
        <v>-1.413798606271837</v>
      </c>
      <c r="FO1014">
        <v>0.1521691284869748</v>
      </c>
      <c r="FP1014">
        <v>0</v>
      </c>
      <c r="FQ1014">
        <v>315.7538529411764</v>
      </c>
      <c r="FR1014">
        <v>2.109778448495814</v>
      </c>
      <c r="FS1014">
        <v>0.3014539407168252</v>
      </c>
      <c r="FT1014">
        <v>0</v>
      </c>
      <c r="FU1014">
        <v>0.698575487804878</v>
      </c>
      <c r="FV1014">
        <v>0.01918860627177732</v>
      </c>
      <c r="FW1014">
        <v>0.005339589059377318</v>
      </c>
      <c r="FX1014">
        <v>1</v>
      </c>
      <c r="FY1014">
        <v>1</v>
      </c>
      <c r="FZ1014">
        <v>3</v>
      </c>
      <c r="GA1014" t="s">
        <v>426</v>
      </c>
      <c r="GB1014">
        <v>2.98363</v>
      </c>
      <c r="GC1014">
        <v>2.71565</v>
      </c>
      <c r="GD1014">
        <v>0.121742</v>
      </c>
      <c r="GE1014">
        <v>0.124087</v>
      </c>
      <c r="GF1014">
        <v>0.107449</v>
      </c>
      <c r="GG1014">
        <v>0.103227</v>
      </c>
      <c r="GH1014">
        <v>27859.7</v>
      </c>
      <c r="GI1014">
        <v>27889.7</v>
      </c>
      <c r="GJ1014">
        <v>29479.9</v>
      </c>
      <c r="GK1014">
        <v>29445.3</v>
      </c>
      <c r="GL1014">
        <v>34850</v>
      </c>
      <c r="GM1014">
        <v>35097.1</v>
      </c>
      <c r="GN1014">
        <v>41523.2</v>
      </c>
      <c r="GO1014">
        <v>41963.4</v>
      </c>
      <c r="GP1014">
        <v>1.90605</v>
      </c>
      <c r="GQ1014">
        <v>1.9246</v>
      </c>
      <c r="GR1014">
        <v>0.102676</v>
      </c>
      <c r="GS1014">
        <v>0</v>
      </c>
      <c r="GT1014">
        <v>25.7814</v>
      </c>
      <c r="GU1014">
        <v>999.9</v>
      </c>
      <c r="GV1014">
        <v>54</v>
      </c>
      <c r="GW1014">
        <v>31.4</v>
      </c>
      <c r="GX1014">
        <v>27.5931</v>
      </c>
      <c r="GY1014">
        <v>63.0738</v>
      </c>
      <c r="GZ1014">
        <v>32.9006</v>
      </c>
      <c r="HA1014">
        <v>1</v>
      </c>
      <c r="HB1014">
        <v>-0.0947891</v>
      </c>
      <c r="HC1014">
        <v>0.296541</v>
      </c>
      <c r="HD1014">
        <v>20.3332</v>
      </c>
      <c r="HE1014">
        <v>5.21714</v>
      </c>
      <c r="HF1014">
        <v>12.0099</v>
      </c>
      <c r="HG1014">
        <v>4.9891</v>
      </c>
      <c r="HH1014">
        <v>3.28842</v>
      </c>
      <c r="HI1014">
        <v>9999</v>
      </c>
      <c r="HJ1014">
        <v>9999</v>
      </c>
      <c r="HK1014">
        <v>9999</v>
      </c>
      <c r="HL1014">
        <v>158.6</v>
      </c>
      <c r="HM1014">
        <v>1.86738</v>
      </c>
      <c r="HN1014">
        <v>1.86646</v>
      </c>
      <c r="HO1014">
        <v>1.86584</v>
      </c>
      <c r="HP1014">
        <v>1.86584</v>
      </c>
      <c r="HQ1014">
        <v>1.86768</v>
      </c>
      <c r="HR1014">
        <v>1.87013</v>
      </c>
      <c r="HS1014">
        <v>1.86876</v>
      </c>
      <c r="HT1014">
        <v>1.87026</v>
      </c>
      <c r="HU1014">
        <v>0</v>
      </c>
      <c r="HV1014">
        <v>0</v>
      </c>
      <c r="HW1014">
        <v>0</v>
      </c>
      <c r="HX1014">
        <v>0</v>
      </c>
      <c r="HY1014" t="s">
        <v>421</v>
      </c>
      <c r="HZ1014" t="s">
        <v>422</v>
      </c>
      <c r="IA1014" t="s">
        <v>423</v>
      </c>
      <c r="IB1014" t="s">
        <v>423</v>
      </c>
      <c r="IC1014" t="s">
        <v>423</v>
      </c>
      <c r="ID1014" t="s">
        <v>423</v>
      </c>
      <c r="IE1014">
        <v>0</v>
      </c>
      <c r="IF1014">
        <v>100</v>
      </c>
      <c r="IG1014">
        <v>100</v>
      </c>
      <c r="IH1014">
        <v>-2.83</v>
      </c>
      <c r="II1014">
        <v>-0.08359999999999999</v>
      </c>
      <c r="IJ1014">
        <v>-0.9279119013753974</v>
      </c>
      <c r="IK1014">
        <v>-0.003643892653284941</v>
      </c>
      <c r="IL1014">
        <v>8.948238347276123E-07</v>
      </c>
      <c r="IM1014">
        <v>-2.445980282225029E-10</v>
      </c>
      <c r="IN1014">
        <v>-0.1764634167570225</v>
      </c>
      <c r="IO1014">
        <v>-0.01042730378795286</v>
      </c>
      <c r="IP1014">
        <v>0.00100284695746963</v>
      </c>
      <c r="IQ1014">
        <v>-1.701466411570297E-05</v>
      </c>
      <c r="IR1014">
        <v>2</v>
      </c>
      <c r="IS1014">
        <v>2310</v>
      </c>
      <c r="IT1014">
        <v>1</v>
      </c>
      <c r="IU1014">
        <v>25</v>
      </c>
      <c r="IV1014">
        <v>110.1</v>
      </c>
      <c r="IW1014">
        <v>109.8</v>
      </c>
      <c r="IX1014">
        <v>1.46118</v>
      </c>
      <c r="IY1014">
        <v>2.21069</v>
      </c>
      <c r="IZ1014">
        <v>1.39648</v>
      </c>
      <c r="JA1014">
        <v>2.35596</v>
      </c>
      <c r="JB1014">
        <v>1.49536</v>
      </c>
      <c r="JC1014">
        <v>2.40479</v>
      </c>
      <c r="JD1014">
        <v>36.1989</v>
      </c>
      <c r="JE1014">
        <v>24.1751</v>
      </c>
      <c r="JF1014">
        <v>18</v>
      </c>
      <c r="JG1014">
        <v>483.726</v>
      </c>
      <c r="JH1014">
        <v>450.963</v>
      </c>
      <c r="JI1014">
        <v>24.9999</v>
      </c>
      <c r="JJ1014">
        <v>26.2266</v>
      </c>
      <c r="JK1014">
        <v>29.9999</v>
      </c>
      <c r="JL1014">
        <v>26.1961</v>
      </c>
      <c r="JM1014">
        <v>26.1337</v>
      </c>
      <c r="JN1014">
        <v>29.2451</v>
      </c>
      <c r="JO1014">
        <v>21.2091</v>
      </c>
      <c r="JP1014">
        <v>89.2448</v>
      </c>
      <c r="JQ1014">
        <v>25</v>
      </c>
      <c r="JR1014">
        <v>640.492</v>
      </c>
      <c r="JS1014">
        <v>23.3367</v>
      </c>
      <c r="JT1014">
        <v>100.809</v>
      </c>
      <c r="JU1014">
        <v>100.779</v>
      </c>
    </row>
    <row r="1015" spans="1:281">
      <c r="A1015">
        <v>999</v>
      </c>
      <c r="B1015">
        <v>1658955837.5</v>
      </c>
      <c r="C1015">
        <v>14199.5</v>
      </c>
      <c r="D1015" t="s">
        <v>2437</v>
      </c>
      <c r="E1015" t="s">
        <v>2438</v>
      </c>
      <c r="F1015">
        <v>5</v>
      </c>
      <c r="G1015" t="s">
        <v>2362</v>
      </c>
      <c r="H1015" t="s">
        <v>416</v>
      </c>
      <c r="I1015">
        <v>1658955829.714286</v>
      </c>
      <c r="J1015">
        <f>(K1015)/1000</f>
        <v>0</v>
      </c>
      <c r="K1015">
        <f>IF(CZ1015, AN1015, AH1015)</f>
        <v>0</v>
      </c>
      <c r="L1015">
        <f>IF(CZ1015, AI1015, AG1015)</f>
        <v>0</v>
      </c>
      <c r="M1015">
        <f>DB1015 - IF(AU1015&gt;1, L1015*CV1015*100.0/(AW1015*DP1015), 0)</f>
        <v>0</v>
      </c>
      <c r="N1015">
        <f>((T1015-J1015/2)*M1015-L1015)/(T1015+J1015/2)</f>
        <v>0</v>
      </c>
      <c r="O1015">
        <f>N1015*(DI1015+DJ1015)/1000.0</f>
        <v>0</v>
      </c>
      <c r="P1015">
        <f>(DB1015 - IF(AU1015&gt;1, L1015*CV1015*100.0/(AW1015*DP1015), 0))*(DI1015+DJ1015)/1000.0</f>
        <v>0</v>
      </c>
      <c r="Q1015">
        <f>2.0/((1/S1015-1/R1015)+SIGN(S1015)*SQRT((1/S1015-1/R1015)*(1/S1015-1/R1015) + 4*CW1015/((CW1015+1)*(CW1015+1))*(2*1/S1015*1/R1015-1/R1015*1/R1015)))</f>
        <v>0</v>
      </c>
      <c r="R1015">
        <f>IF(LEFT(CX1015,1)&lt;&gt;"0",IF(LEFT(CX1015,1)="1",3.0,CY1015),$D$5+$E$5*(DP1015*DI1015/($K$5*1000))+$F$5*(DP1015*DI1015/($K$5*1000))*MAX(MIN(CV1015,$J$5),$I$5)*MAX(MIN(CV1015,$J$5),$I$5)+$G$5*MAX(MIN(CV1015,$J$5),$I$5)*(DP1015*DI1015/($K$5*1000))+$H$5*(DP1015*DI1015/($K$5*1000))*(DP1015*DI1015/($K$5*1000)))</f>
        <v>0</v>
      </c>
      <c r="S1015">
        <f>J1015*(1000-(1000*0.61365*exp(17.502*W1015/(240.97+W1015))/(DI1015+DJ1015)+DD1015)/2)/(1000*0.61365*exp(17.502*W1015/(240.97+W1015))/(DI1015+DJ1015)-DD1015)</f>
        <v>0</v>
      </c>
      <c r="T1015">
        <f>1/((CW1015+1)/(Q1015/1.6)+1/(R1015/1.37)) + CW1015/((CW1015+1)/(Q1015/1.6) + CW1015/(R1015/1.37))</f>
        <v>0</v>
      </c>
      <c r="U1015">
        <f>(CR1015*CU1015)</f>
        <v>0</v>
      </c>
      <c r="V1015">
        <f>(DK1015+(U1015+2*0.95*5.67E-8*(((DK1015+$B$7)+273)^4-(DK1015+273)^4)-44100*J1015)/(1.84*29.3*R1015+8*0.95*5.67E-8*(DK1015+273)^3))</f>
        <v>0</v>
      </c>
      <c r="W1015">
        <f>($C$7*DL1015+$D$7*DM1015+$E$7*V1015)</f>
        <v>0</v>
      </c>
      <c r="X1015">
        <f>0.61365*exp(17.502*W1015/(240.97+W1015))</f>
        <v>0</v>
      </c>
      <c r="Y1015">
        <f>(Z1015/AA1015*100)</f>
        <v>0</v>
      </c>
      <c r="Z1015">
        <f>DD1015*(DI1015+DJ1015)/1000</f>
        <v>0</v>
      </c>
      <c r="AA1015">
        <f>0.61365*exp(17.502*DK1015/(240.97+DK1015))</f>
        <v>0</v>
      </c>
      <c r="AB1015">
        <f>(X1015-DD1015*(DI1015+DJ1015)/1000)</f>
        <v>0</v>
      </c>
      <c r="AC1015">
        <f>(-J1015*44100)</f>
        <v>0</v>
      </c>
      <c r="AD1015">
        <f>2*29.3*R1015*0.92*(DK1015-W1015)</f>
        <v>0</v>
      </c>
      <c r="AE1015">
        <f>2*0.95*5.67E-8*(((DK1015+$B$7)+273)^4-(W1015+273)^4)</f>
        <v>0</v>
      </c>
      <c r="AF1015">
        <f>U1015+AE1015+AC1015+AD1015</f>
        <v>0</v>
      </c>
      <c r="AG1015">
        <f>DH1015*AU1015*(DC1015-DB1015*(1000-AU1015*DE1015)/(1000-AU1015*DD1015))/(100*CV1015)</f>
        <v>0</v>
      </c>
      <c r="AH1015">
        <f>1000*DH1015*AU1015*(DD1015-DE1015)/(100*CV1015*(1000-AU1015*DD1015))</f>
        <v>0</v>
      </c>
      <c r="AI1015">
        <f>(AJ1015 - AK1015 - DI1015*1E3/(8.314*(DK1015+273.15)) * AM1015/DH1015 * AL1015) * DH1015/(100*CV1015) * (1000 - DE1015)/1000</f>
        <v>0</v>
      </c>
      <c r="AJ1015">
        <v>642.100260210303</v>
      </c>
      <c r="AK1015">
        <v>622.056327272727</v>
      </c>
      <c r="AL1015">
        <v>3.429251524736338</v>
      </c>
      <c r="AM1015">
        <v>65.30461223634106</v>
      </c>
      <c r="AN1015">
        <f>(AP1015 - AO1015 + DI1015*1E3/(8.314*(DK1015+273.15)) * AR1015/DH1015 * AQ1015) * DH1015/(100*CV1015) * 1000/(1000 - AP1015)</f>
        <v>0</v>
      </c>
      <c r="AO1015">
        <v>23.29680785085853</v>
      </c>
      <c r="AP1015">
        <v>24.0005509090909</v>
      </c>
      <c r="AQ1015">
        <v>-2.00400318312369E-05</v>
      </c>
      <c r="AR1015">
        <v>84.88148808453307</v>
      </c>
      <c r="AS1015">
        <v>22</v>
      </c>
      <c r="AT1015">
        <v>4</v>
      </c>
      <c r="AU1015">
        <f>IF(AS1015*$H$13&gt;=AW1015,1.0,(AW1015/(AW1015-AS1015*$H$13)))</f>
        <v>0</v>
      </c>
      <c r="AV1015">
        <f>(AU1015-1)*100</f>
        <v>0</v>
      </c>
      <c r="AW1015">
        <f>MAX(0,($B$13+$C$13*DP1015)/(1+$D$13*DP1015)*DI1015/(DK1015+273)*$E$13)</f>
        <v>0</v>
      </c>
      <c r="AX1015" t="s">
        <v>417</v>
      </c>
      <c r="AY1015" t="s">
        <v>417</v>
      </c>
      <c r="AZ1015">
        <v>0</v>
      </c>
      <c r="BA1015">
        <v>0</v>
      </c>
      <c r="BB1015">
        <f>1-AZ1015/BA1015</f>
        <v>0</v>
      </c>
      <c r="BC1015">
        <v>0</v>
      </c>
      <c r="BD1015" t="s">
        <v>417</v>
      </c>
      <c r="BE1015" t="s">
        <v>417</v>
      </c>
      <c r="BF1015">
        <v>0</v>
      </c>
      <c r="BG1015">
        <v>0</v>
      </c>
      <c r="BH1015">
        <f>1-BF1015/BG1015</f>
        <v>0</v>
      </c>
      <c r="BI1015">
        <v>0.5</v>
      </c>
      <c r="BJ1015">
        <f>CS1015</f>
        <v>0</v>
      </c>
      <c r="BK1015">
        <f>L1015</f>
        <v>0</v>
      </c>
      <c r="BL1015">
        <f>BH1015*BI1015*BJ1015</f>
        <v>0</v>
      </c>
      <c r="BM1015">
        <f>(BK1015-BC1015)/BJ1015</f>
        <v>0</v>
      </c>
      <c r="BN1015">
        <f>(BA1015-BG1015)/BG1015</f>
        <v>0</v>
      </c>
      <c r="BO1015">
        <f>AZ1015/(BB1015+AZ1015/BG1015)</f>
        <v>0</v>
      </c>
      <c r="BP1015" t="s">
        <v>417</v>
      </c>
      <c r="BQ1015">
        <v>0</v>
      </c>
      <c r="BR1015">
        <f>IF(BQ1015&lt;&gt;0, BQ1015, BO1015)</f>
        <v>0</v>
      </c>
      <c r="BS1015">
        <f>1-BR1015/BG1015</f>
        <v>0</v>
      </c>
      <c r="BT1015">
        <f>(BG1015-BF1015)/(BG1015-BR1015)</f>
        <v>0</v>
      </c>
      <c r="BU1015">
        <f>(BA1015-BG1015)/(BA1015-BR1015)</f>
        <v>0</v>
      </c>
      <c r="BV1015">
        <f>(BG1015-BF1015)/(BG1015-AZ1015)</f>
        <v>0</v>
      </c>
      <c r="BW1015">
        <f>(BA1015-BG1015)/(BA1015-AZ1015)</f>
        <v>0</v>
      </c>
      <c r="BX1015">
        <f>(BT1015*BR1015/BF1015)</f>
        <v>0</v>
      </c>
      <c r="BY1015">
        <f>(1-BX1015)</f>
        <v>0</v>
      </c>
      <c r="BZ1015">
        <v>1394</v>
      </c>
      <c r="CA1015">
        <v>300</v>
      </c>
      <c r="CB1015">
        <v>300</v>
      </c>
      <c r="CC1015">
        <v>300</v>
      </c>
      <c r="CD1015">
        <v>10389.3</v>
      </c>
      <c r="CE1015">
        <v>1221.96</v>
      </c>
      <c r="CF1015">
        <v>-0.00688733</v>
      </c>
      <c r="CG1015">
        <v>0.34</v>
      </c>
      <c r="CH1015" t="s">
        <v>417</v>
      </c>
      <c r="CI1015" t="s">
        <v>417</v>
      </c>
      <c r="CJ1015" t="s">
        <v>417</v>
      </c>
      <c r="CK1015" t="s">
        <v>417</v>
      </c>
      <c r="CL1015" t="s">
        <v>417</v>
      </c>
      <c r="CM1015" t="s">
        <v>417</v>
      </c>
      <c r="CN1015" t="s">
        <v>417</v>
      </c>
      <c r="CO1015" t="s">
        <v>417</v>
      </c>
      <c r="CP1015" t="s">
        <v>417</v>
      </c>
      <c r="CQ1015" t="s">
        <v>417</v>
      </c>
      <c r="CR1015">
        <f>$B$11*DQ1015+$C$11*DR1015+$F$11*EC1015*(1-EF1015)</f>
        <v>0</v>
      </c>
      <c r="CS1015">
        <f>CR1015*CT1015</f>
        <v>0</v>
      </c>
      <c r="CT1015">
        <f>($B$11*$D$9+$C$11*$D$9+$F$11*((EP1015+EH1015)/MAX(EP1015+EH1015+EQ1015, 0.1)*$I$9+EQ1015/MAX(EP1015+EH1015+EQ1015, 0.1)*$J$9))/($B$11+$C$11+$F$11)</f>
        <v>0</v>
      </c>
      <c r="CU1015">
        <f>($B$11*$K$9+$C$11*$K$9+$F$11*((EP1015+EH1015)/MAX(EP1015+EH1015+EQ1015, 0.1)*$P$9+EQ1015/MAX(EP1015+EH1015+EQ1015, 0.1)*$Q$9))/($B$11+$C$11+$F$11)</f>
        <v>0</v>
      </c>
      <c r="CV1015">
        <v>6</v>
      </c>
      <c r="CW1015">
        <v>0.5</v>
      </c>
      <c r="CX1015" t="s">
        <v>418</v>
      </c>
      <c r="CY1015">
        <v>2</v>
      </c>
      <c r="CZ1015" t="b">
        <v>1</v>
      </c>
      <c r="DA1015">
        <v>1658955829.714286</v>
      </c>
      <c r="DB1015">
        <v>582.8143571428571</v>
      </c>
      <c r="DC1015">
        <v>610.3202142857142</v>
      </c>
      <c r="DD1015">
        <v>24.00147142857143</v>
      </c>
      <c r="DE1015">
        <v>23.29831428571429</v>
      </c>
      <c r="DF1015">
        <v>585.6183928571429</v>
      </c>
      <c r="DG1015">
        <v>24.08505357142857</v>
      </c>
      <c r="DH1015">
        <v>500.0539642857142</v>
      </c>
      <c r="DI1015">
        <v>90.3148892857143</v>
      </c>
      <c r="DJ1015">
        <v>0.1000121857142857</v>
      </c>
      <c r="DK1015">
        <v>27.38495357142858</v>
      </c>
      <c r="DL1015">
        <v>27.461225</v>
      </c>
      <c r="DM1015">
        <v>999.9000000000002</v>
      </c>
      <c r="DN1015">
        <v>0</v>
      </c>
      <c r="DO1015">
        <v>0</v>
      </c>
      <c r="DP1015">
        <v>9997.724285714285</v>
      </c>
      <c r="DQ1015">
        <v>0</v>
      </c>
      <c r="DR1015">
        <v>9.330450000000003</v>
      </c>
      <c r="DS1015">
        <v>-27.50584285714286</v>
      </c>
      <c r="DT1015">
        <v>597.146857142857</v>
      </c>
      <c r="DU1015">
        <v>624.87875</v>
      </c>
      <c r="DV1015">
        <v>0.7031548928571431</v>
      </c>
      <c r="DW1015">
        <v>610.3202142857142</v>
      </c>
      <c r="DX1015">
        <v>23.29831428571429</v>
      </c>
      <c r="DY1015">
        <v>2.167691071428571</v>
      </c>
      <c r="DZ1015">
        <v>2.104183571428571</v>
      </c>
      <c r="EA1015">
        <v>18.72550714285714</v>
      </c>
      <c r="EB1015">
        <v>18.25089642857143</v>
      </c>
      <c r="EC1015">
        <v>1999.995</v>
      </c>
      <c r="ED1015">
        <v>0.9800047142857142</v>
      </c>
      <c r="EE1015">
        <v>0.01999492857142857</v>
      </c>
      <c r="EF1015">
        <v>0</v>
      </c>
      <c r="EG1015">
        <v>316.025</v>
      </c>
      <c r="EH1015">
        <v>5.00097</v>
      </c>
      <c r="EI1015">
        <v>6308.139285714286</v>
      </c>
      <c r="EJ1015">
        <v>16707.56785714286</v>
      </c>
      <c r="EK1015">
        <v>39.00442857142856</v>
      </c>
      <c r="EL1015">
        <v>39.7275</v>
      </c>
      <c r="EM1015">
        <v>39</v>
      </c>
      <c r="EN1015">
        <v>39.312</v>
      </c>
      <c r="EO1015">
        <v>39.625</v>
      </c>
      <c r="EP1015">
        <v>1955.103928571429</v>
      </c>
      <c r="EQ1015">
        <v>39.8907142857143</v>
      </c>
      <c r="ER1015">
        <v>0</v>
      </c>
      <c r="ES1015">
        <v>6631.799999952316</v>
      </c>
      <c r="ET1015">
        <v>0</v>
      </c>
      <c r="EU1015">
        <v>316.0677307692308</v>
      </c>
      <c r="EV1015">
        <v>2.352034169597534</v>
      </c>
      <c r="EW1015">
        <v>47.04307688760596</v>
      </c>
      <c r="EX1015">
        <v>6308.602692307692</v>
      </c>
      <c r="EY1015">
        <v>15</v>
      </c>
      <c r="EZ1015">
        <v>1658949246.1</v>
      </c>
      <c r="FA1015" t="s">
        <v>1397</v>
      </c>
      <c r="FB1015">
        <v>1658949228.6</v>
      </c>
      <c r="FC1015">
        <v>1658949246.1</v>
      </c>
      <c r="FD1015">
        <v>1</v>
      </c>
      <c r="FE1015">
        <v>1.075</v>
      </c>
      <c r="FF1015">
        <v>0.018</v>
      </c>
      <c r="FG1015">
        <v>-2.327</v>
      </c>
      <c r="FH1015">
        <v>-0.178</v>
      </c>
      <c r="FI1015">
        <v>420</v>
      </c>
      <c r="FJ1015">
        <v>13</v>
      </c>
      <c r="FK1015">
        <v>0.09</v>
      </c>
      <c r="FL1015">
        <v>0.02</v>
      </c>
      <c r="FM1015">
        <v>-27.4559525</v>
      </c>
      <c r="FN1015">
        <v>-1.494780112570372</v>
      </c>
      <c r="FO1015">
        <v>0.1578321022281272</v>
      </c>
      <c r="FP1015">
        <v>0</v>
      </c>
      <c r="FQ1015">
        <v>315.9502941176471</v>
      </c>
      <c r="FR1015">
        <v>2.279083258448953</v>
      </c>
      <c r="FS1015">
        <v>0.3460566537612819</v>
      </c>
      <c r="FT1015">
        <v>0</v>
      </c>
      <c r="FU1015">
        <v>0.70116315</v>
      </c>
      <c r="FV1015">
        <v>0.0460561575984985</v>
      </c>
      <c r="FW1015">
        <v>0.004567643865003039</v>
      </c>
      <c r="FX1015">
        <v>1</v>
      </c>
      <c r="FY1015">
        <v>1</v>
      </c>
      <c r="FZ1015">
        <v>3</v>
      </c>
      <c r="GA1015" t="s">
        <v>426</v>
      </c>
      <c r="GB1015">
        <v>2.98352</v>
      </c>
      <c r="GC1015">
        <v>2.71562</v>
      </c>
      <c r="GD1015">
        <v>0.124144</v>
      </c>
      <c r="GE1015">
        <v>0.12642</v>
      </c>
      <c r="GF1015">
        <v>0.107442</v>
      </c>
      <c r="GG1015">
        <v>0.103223</v>
      </c>
      <c r="GH1015">
        <v>27784</v>
      </c>
      <c r="GI1015">
        <v>27815.7</v>
      </c>
      <c r="GJ1015">
        <v>29480.3</v>
      </c>
      <c r="GK1015">
        <v>29445.6</v>
      </c>
      <c r="GL1015">
        <v>34850.8</v>
      </c>
      <c r="GM1015">
        <v>35097.4</v>
      </c>
      <c r="GN1015">
        <v>41523.8</v>
      </c>
      <c r="GO1015">
        <v>41963.5</v>
      </c>
      <c r="GP1015">
        <v>1.90597</v>
      </c>
      <c r="GQ1015">
        <v>1.92477</v>
      </c>
      <c r="GR1015">
        <v>0.102319</v>
      </c>
      <c r="GS1015">
        <v>0</v>
      </c>
      <c r="GT1015">
        <v>25.7802</v>
      </c>
      <c r="GU1015">
        <v>999.9</v>
      </c>
      <c r="GV1015">
        <v>54</v>
      </c>
      <c r="GW1015">
        <v>31.4</v>
      </c>
      <c r="GX1015">
        <v>27.595</v>
      </c>
      <c r="GY1015">
        <v>62.6938</v>
      </c>
      <c r="GZ1015">
        <v>33.2372</v>
      </c>
      <c r="HA1015">
        <v>1</v>
      </c>
      <c r="HB1015">
        <v>-0.094967</v>
      </c>
      <c r="HC1015">
        <v>0.300316</v>
      </c>
      <c r="HD1015">
        <v>20.3332</v>
      </c>
      <c r="HE1015">
        <v>5.21714</v>
      </c>
      <c r="HF1015">
        <v>12.0099</v>
      </c>
      <c r="HG1015">
        <v>4.989</v>
      </c>
      <c r="HH1015">
        <v>3.28842</v>
      </c>
      <c r="HI1015">
        <v>9999</v>
      </c>
      <c r="HJ1015">
        <v>9999</v>
      </c>
      <c r="HK1015">
        <v>9999</v>
      </c>
      <c r="HL1015">
        <v>158.7</v>
      </c>
      <c r="HM1015">
        <v>1.86737</v>
      </c>
      <c r="HN1015">
        <v>1.86645</v>
      </c>
      <c r="HO1015">
        <v>1.86585</v>
      </c>
      <c r="HP1015">
        <v>1.86584</v>
      </c>
      <c r="HQ1015">
        <v>1.86767</v>
      </c>
      <c r="HR1015">
        <v>1.87012</v>
      </c>
      <c r="HS1015">
        <v>1.86878</v>
      </c>
      <c r="HT1015">
        <v>1.87026</v>
      </c>
      <c r="HU1015">
        <v>0</v>
      </c>
      <c r="HV1015">
        <v>0</v>
      </c>
      <c r="HW1015">
        <v>0</v>
      </c>
      <c r="HX1015">
        <v>0</v>
      </c>
      <c r="HY1015" t="s">
        <v>421</v>
      </c>
      <c r="HZ1015" t="s">
        <v>422</v>
      </c>
      <c r="IA1015" t="s">
        <v>423</v>
      </c>
      <c r="IB1015" t="s">
        <v>423</v>
      </c>
      <c r="IC1015" t="s">
        <v>423</v>
      </c>
      <c r="ID1015" t="s">
        <v>423</v>
      </c>
      <c r="IE1015">
        <v>0</v>
      </c>
      <c r="IF1015">
        <v>100</v>
      </c>
      <c r="IG1015">
        <v>100</v>
      </c>
      <c r="IH1015">
        <v>-2.878</v>
      </c>
      <c r="II1015">
        <v>-0.08359999999999999</v>
      </c>
      <c r="IJ1015">
        <v>-0.9279119013753974</v>
      </c>
      <c r="IK1015">
        <v>-0.003643892653284941</v>
      </c>
      <c r="IL1015">
        <v>8.948238347276123E-07</v>
      </c>
      <c r="IM1015">
        <v>-2.445980282225029E-10</v>
      </c>
      <c r="IN1015">
        <v>-0.1764634167570225</v>
      </c>
      <c r="IO1015">
        <v>-0.01042730378795286</v>
      </c>
      <c r="IP1015">
        <v>0.00100284695746963</v>
      </c>
      <c r="IQ1015">
        <v>-1.701466411570297E-05</v>
      </c>
      <c r="IR1015">
        <v>2</v>
      </c>
      <c r="IS1015">
        <v>2310</v>
      </c>
      <c r="IT1015">
        <v>1</v>
      </c>
      <c r="IU1015">
        <v>25</v>
      </c>
      <c r="IV1015">
        <v>110.1</v>
      </c>
      <c r="IW1015">
        <v>109.9</v>
      </c>
      <c r="IX1015">
        <v>1.48926</v>
      </c>
      <c r="IY1015">
        <v>2.22534</v>
      </c>
      <c r="IZ1015">
        <v>1.39648</v>
      </c>
      <c r="JA1015">
        <v>2.35718</v>
      </c>
      <c r="JB1015">
        <v>1.49536</v>
      </c>
      <c r="JC1015">
        <v>2.30835</v>
      </c>
      <c r="JD1015">
        <v>36.1989</v>
      </c>
      <c r="JE1015">
        <v>24.1575</v>
      </c>
      <c r="JF1015">
        <v>18</v>
      </c>
      <c r="JG1015">
        <v>483.68</v>
      </c>
      <c r="JH1015">
        <v>451.07</v>
      </c>
      <c r="JI1015">
        <v>25.0004</v>
      </c>
      <c r="JJ1015">
        <v>26.2264</v>
      </c>
      <c r="JK1015">
        <v>30</v>
      </c>
      <c r="JL1015">
        <v>26.1961</v>
      </c>
      <c r="JM1015">
        <v>26.1337</v>
      </c>
      <c r="JN1015">
        <v>29.8204</v>
      </c>
      <c r="JO1015">
        <v>21.2091</v>
      </c>
      <c r="JP1015">
        <v>89.2448</v>
      </c>
      <c r="JQ1015">
        <v>25</v>
      </c>
      <c r="JR1015">
        <v>660.526</v>
      </c>
      <c r="JS1015">
        <v>23.3422</v>
      </c>
      <c r="JT1015">
        <v>100.811</v>
      </c>
      <c r="JU1015">
        <v>100.779</v>
      </c>
    </row>
    <row r="1016" spans="1:281">
      <c r="A1016">
        <v>1000</v>
      </c>
      <c r="B1016">
        <v>1658955842.5</v>
      </c>
      <c r="C1016">
        <v>14204.5</v>
      </c>
      <c r="D1016" t="s">
        <v>2439</v>
      </c>
      <c r="E1016" t="s">
        <v>2440</v>
      </c>
      <c r="F1016">
        <v>5</v>
      </c>
      <c r="G1016" t="s">
        <v>2362</v>
      </c>
      <c r="H1016" t="s">
        <v>416</v>
      </c>
      <c r="I1016">
        <v>1658955835</v>
      </c>
      <c r="J1016">
        <f>(K1016)/1000</f>
        <v>0</v>
      </c>
      <c r="K1016">
        <f>IF(CZ1016, AN1016, AH1016)</f>
        <v>0</v>
      </c>
      <c r="L1016">
        <f>IF(CZ1016, AI1016, AG1016)</f>
        <v>0</v>
      </c>
      <c r="M1016">
        <f>DB1016 - IF(AU1016&gt;1, L1016*CV1016*100.0/(AW1016*DP1016), 0)</f>
        <v>0</v>
      </c>
      <c r="N1016">
        <f>((T1016-J1016/2)*M1016-L1016)/(T1016+J1016/2)</f>
        <v>0</v>
      </c>
      <c r="O1016">
        <f>N1016*(DI1016+DJ1016)/1000.0</f>
        <v>0</v>
      </c>
      <c r="P1016">
        <f>(DB1016 - IF(AU1016&gt;1, L1016*CV1016*100.0/(AW1016*DP1016), 0))*(DI1016+DJ1016)/1000.0</f>
        <v>0</v>
      </c>
      <c r="Q1016">
        <f>2.0/((1/S1016-1/R1016)+SIGN(S1016)*SQRT((1/S1016-1/R1016)*(1/S1016-1/R1016) + 4*CW1016/((CW1016+1)*(CW1016+1))*(2*1/S1016*1/R1016-1/R1016*1/R1016)))</f>
        <v>0</v>
      </c>
      <c r="R1016">
        <f>IF(LEFT(CX1016,1)&lt;&gt;"0",IF(LEFT(CX1016,1)="1",3.0,CY1016),$D$5+$E$5*(DP1016*DI1016/($K$5*1000))+$F$5*(DP1016*DI1016/($K$5*1000))*MAX(MIN(CV1016,$J$5),$I$5)*MAX(MIN(CV1016,$J$5),$I$5)+$G$5*MAX(MIN(CV1016,$J$5),$I$5)*(DP1016*DI1016/($K$5*1000))+$H$5*(DP1016*DI1016/($K$5*1000))*(DP1016*DI1016/($K$5*1000)))</f>
        <v>0</v>
      </c>
      <c r="S1016">
        <f>J1016*(1000-(1000*0.61365*exp(17.502*W1016/(240.97+W1016))/(DI1016+DJ1016)+DD1016)/2)/(1000*0.61365*exp(17.502*W1016/(240.97+W1016))/(DI1016+DJ1016)-DD1016)</f>
        <v>0</v>
      </c>
      <c r="T1016">
        <f>1/((CW1016+1)/(Q1016/1.6)+1/(R1016/1.37)) + CW1016/((CW1016+1)/(Q1016/1.6) + CW1016/(R1016/1.37))</f>
        <v>0</v>
      </c>
      <c r="U1016">
        <f>(CR1016*CU1016)</f>
        <v>0</v>
      </c>
      <c r="V1016">
        <f>(DK1016+(U1016+2*0.95*5.67E-8*(((DK1016+$B$7)+273)^4-(DK1016+273)^4)-44100*J1016)/(1.84*29.3*R1016+8*0.95*5.67E-8*(DK1016+273)^3))</f>
        <v>0</v>
      </c>
      <c r="W1016">
        <f>($C$7*DL1016+$D$7*DM1016+$E$7*V1016)</f>
        <v>0</v>
      </c>
      <c r="X1016">
        <f>0.61365*exp(17.502*W1016/(240.97+W1016))</f>
        <v>0</v>
      </c>
      <c r="Y1016">
        <f>(Z1016/AA1016*100)</f>
        <v>0</v>
      </c>
      <c r="Z1016">
        <f>DD1016*(DI1016+DJ1016)/1000</f>
        <v>0</v>
      </c>
      <c r="AA1016">
        <f>0.61365*exp(17.502*DK1016/(240.97+DK1016))</f>
        <v>0</v>
      </c>
      <c r="AB1016">
        <f>(X1016-DD1016*(DI1016+DJ1016)/1000)</f>
        <v>0</v>
      </c>
      <c r="AC1016">
        <f>(-J1016*44100)</f>
        <v>0</v>
      </c>
      <c r="AD1016">
        <f>2*29.3*R1016*0.92*(DK1016-W1016)</f>
        <v>0</v>
      </c>
      <c r="AE1016">
        <f>2*0.95*5.67E-8*(((DK1016+$B$7)+273)^4-(W1016+273)^4)</f>
        <v>0</v>
      </c>
      <c r="AF1016">
        <f>U1016+AE1016+AC1016+AD1016</f>
        <v>0</v>
      </c>
      <c r="AG1016">
        <f>DH1016*AU1016*(DC1016-DB1016*(1000-AU1016*DE1016)/(1000-AU1016*DD1016))/(100*CV1016)</f>
        <v>0</v>
      </c>
      <c r="AH1016">
        <f>1000*DH1016*AU1016*(DD1016-DE1016)/(100*CV1016*(1000-AU1016*DD1016))</f>
        <v>0</v>
      </c>
      <c r="AI1016">
        <f>(AJ1016 - AK1016 - DI1016*1E3/(8.314*(DK1016+273.15)) * AM1016/DH1016 * AL1016) * DH1016/(100*CV1016) * (1000 - DE1016)/1000</f>
        <v>0</v>
      </c>
      <c r="AJ1016">
        <v>659.3194743132925</v>
      </c>
      <c r="AK1016">
        <v>639.2066606060606</v>
      </c>
      <c r="AL1016">
        <v>3.434608347673498</v>
      </c>
      <c r="AM1016">
        <v>65.30461223634106</v>
      </c>
      <c r="AN1016">
        <f>(AP1016 - AO1016 + DI1016*1E3/(8.314*(DK1016+273.15)) * AR1016/DH1016 * AQ1016) * DH1016/(100*CV1016) * 1000/(1000 - AP1016)</f>
        <v>0</v>
      </c>
      <c r="AO1016">
        <v>23.29459952427186</v>
      </c>
      <c r="AP1016">
        <v>24.00186484848485</v>
      </c>
      <c r="AQ1016">
        <v>-2.599065027054802E-05</v>
      </c>
      <c r="AR1016">
        <v>84.88148808453307</v>
      </c>
      <c r="AS1016">
        <v>22</v>
      </c>
      <c r="AT1016">
        <v>4</v>
      </c>
      <c r="AU1016">
        <f>IF(AS1016*$H$13&gt;=AW1016,1.0,(AW1016/(AW1016-AS1016*$H$13)))</f>
        <v>0</v>
      </c>
      <c r="AV1016">
        <f>(AU1016-1)*100</f>
        <v>0</v>
      </c>
      <c r="AW1016">
        <f>MAX(0,($B$13+$C$13*DP1016)/(1+$D$13*DP1016)*DI1016/(DK1016+273)*$E$13)</f>
        <v>0</v>
      </c>
      <c r="AX1016" t="s">
        <v>417</v>
      </c>
      <c r="AY1016" t="s">
        <v>417</v>
      </c>
      <c r="AZ1016">
        <v>0</v>
      </c>
      <c r="BA1016">
        <v>0</v>
      </c>
      <c r="BB1016">
        <f>1-AZ1016/BA1016</f>
        <v>0</v>
      </c>
      <c r="BC1016">
        <v>0</v>
      </c>
      <c r="BD1016" t="s">
        <v>417</v>
      </c>
      <c r="BE1016" t="s">
        <v>417</v>
      </c>
      <c r="BF1016">
        <v>0</v>
      </c>
      <c r="BG1016">
        <v>0</v>
      </c>
      <c r="BH1016">
        <f>1-BF1016/BG1016</f>
        <v>0</v>
      </c>
      <c r="BI1016">
        <v>0.5</v>
      </c>
      <c r="BJ1016">
        <f>CS1016</f>
        <v>0</v>
      </c>
      <c r="BK1016">
        <f>L1016</f>
        <v>0</v>
      </c>
      <c r="BL1016">
        <f>BH1016*BI1016*BJ1016</f>
        <v>0</v>
      </c>
      <c r="BM1016">
        <f>(BK1016-BC1016)/BJ1016</f>
        <v>0</v>
      </c>
      <c r="BN1016">
        <f>(BA1016-BG1016)/BG1016</f>
        <v>0</v>
      </c>
      <c r="BO1016">
        <f>AZ1016/(BB1016+AZ1016/BG1016)</f>
        <v>0</v>
      </c>
      <c r="BP1016" t="s">
        <v>417</v>
      </c>
      <c r="BQ1016">
        <v>0</v>
      </c>
      <c r="BR1016">
        <f>IF(BQ1016&lt;&gt;0, BQ1016, BO1016)</f>
        <v>0</v>
      </c>
      <c r="BS1016">
        <f>1-BR1016/BG1016</f>
        <v>0</v>
      </c>
      <c r="BT1016">
        <f>(BG1016-BF1016)/(BG1016-BR1016)</f>
        <v>0</v>
      </c>
      <c r="BU1016">
        <f>(BA1016-BG1016)/(BA1016-BR1016)</f>
        <v>0</v>
      </c>
      <c r="BV1016">
        <f>(BG1016-BF1016)/(BG1016-AZ1016)</f>
        <v>0</v>
      </c>
      <c r="BW1016">
        <f>(BA1016-BG1016)/(BA1016-AZ1016)</f>
        <v>0</v>
      </c>
      <c r="BX1016">
        <f>(BT1016*BR1016/BF1016)</f>
        <v>0</v>
      </c>
      <c r="BY1016">
        <f>(1-BX1016)</f>
        <v>0</v>
      </c>
      <c r="BZ1016">
        <v>1394</v>
      </c>
      <c r="CA1016">
        <v>300</v>
      </c>
      <c r="CB1016">
        <v>300</v>
      </c>
      <c r="CC1016">
        <v>300</v>
      </c>
      <c r="CD1016">
        <v>10389.3</v>
      </c>
      <c r="CE1016">
        <v>1221.96</v>
      </c>
      <c r="CF1016">
        <v>-0.00688733</v>
      </c>
      <c r="CG1016">
        <v>0.34</v>
      </c>
      <c r="CH1016" t="s">
        <v>417</v>
      </c>
      <c r="CI1016" t="s">
        <v>417</v>
      </c>
      <c r="CJ1016" t="s">
        <v>417</v>
      </c>
      <c r="CK1016" t="s">
        <v>417</v>
      </c>
      <c r="CL1016" t="s">
        <v>417</v>
      </c>
      <c r="CM1016" t="s">
        <v>417</v>
      </c>
      <c r="CN1016" t="s">
        <v>417</v>
      </c>
      <c r="CO1016" t="s">
        <v>417</v>
      </c>
      <c r="CP1016" t="s">
        <v>417</v>
      </c>
      <c r="CQ1016" t="s">
        <v>417</v>
      </c>
      <c r="CR1016">
        <f>$B$11*DQ1016+$C$11*DR1016+$F$11*EC1016*(1-EF1016)</f>
        <v>0</v>
      </c>
      <c r="CS1016">
        <f>CR1016*CT1016</f>
        <v>0</v>
      </c>
      <c r="CT1016">
        <f>($B$11*$D$9+$C$11*$D$9+$F$11*((EP1016+EH1016)/MAX(EP1016+EH1016+EQ1016, 0.1)*$I$9+EQ1016/MAX(EP1016+EH1016+EQ1016, 0.1)*$J$9))/($B$11+$C$11+$F$11)</f>
        <v>0</v>
      </c>
      <c r="CU1016">
        <f>($B$11*$K$9+$C$11*$K$9+$F$11*((EP1016+EH1016)/MAX(EP1016+EH1016+EQ1016, 0.1)*$P$9+EQ1016/MAX(EP1016+EH1016+EQ1016, 0.1)*$Q$9))/($B$11+$C$11+$F$11)</f>
        <v>0</v>
      </c>
      <c r="CV1016">
        <v>6</v>
      </c>
      <c r="CW1016">
        <v>0.5</v>
      </c>
      <c r="CX1016" t="s">
        <v>418</v>
      </c>
      <c r="CY1016">
        <v>2</v>
      </c>
      <c r="CZ1016" t="b">
        <v>1</v>
      </c>
      <c r="DA1016">
        <v>1658955835</v>
      </c>
      <c r="DB1016">
        <v>600.4422592592592</v>
      </c>
      <c r="DC1016">
        <v>628.0909629629631</v>
      </c>
      <c r="DD1016">
        <v>24.00204074074075</v>
      </c>
      <c r="DE1016">
        <v>23.29644814814815</v>
      </c>
      <c r="DF1016">
        <v>603.2964444444444</v>
      </c>
      <c r="DG1016">
        <v>24.08562222222222</v>
      </c>
      <c r="DH1016">
        <v>500.0477037037037</v>
      </c>
      <c r="DI1016">
        <v>90.31549259259258</v>
      </c>
      <c r="DJ1016">
        <v>0.09999167407407406</v>
      </c>
      <c r="DK1016">
        <v>27.38375925925926</v>
      </c>
      <c r="DL1016">
        <v>27.45882222222222</v>
      </c>
      <c r="DM1016">
        <v>999.9000000000001</v>
      </c>
      <c r="DN1016">
        <v>0</v>
      </c>
      <c r="DO1016">
        <v>0</v>
      </c>
      <c r="DP1016">
        <v>9998.010740740741</v>
      </c>
      <c r="DQ1016">
        <v>0</v>
      </c>
      <c r="DR1016">
        <v>9.330450000000003</v>
      </c>
      <c r="DS1016">
        <v>-27.64865555555556</v>
      </c>
      <c r="DT1016">
        <v>615.2085555555556</v>
      </c>
      <c r="DU1016">
        <v>643.0721851851852</v>
      </c>
      <c r="DV1016">
        <v>0.7055894444444445</v>
      </c>
      <c r="DW1016">
        <v>628.0909629629631</v>
      </c>
      <c r="DX1016">
        <v>23.29644814814815</v>
      </c>
      <c r="DY1016">
        <v>2.167756296296296</v>
      </c>
      <c r="DZ1016">
        <v>2.104029629629629</v>
      </c>
      <c r="EA1016">
        <v>18.72599259259259</v>
      </c>
      <c r="EB1016">
        <v>18.24972592592593</v>
      </c>
      <c r="EC1016">
        <v>1999.984444444444</v>
      </c>
      <c r="ED1016">
        <v>0.9800047777777777</v>
      </c>
      <c r="EE1016">
        <v>0.01999486296296296</v>
      </c>
      <c r="EF1016">
        <v>0</v>
      </c>
      <c r="EG1016">
        <v>316.2270740740741</v>
      </c>
      <c r="EH1016">
        <v>5.00097</v>
      </c>
      <c r="EI1016">
        <v>6312.286296296296</v>
      </c>
      <c r="EJ1016">
        <v>16707.48518518519</v>
      </c>
      <c r="EK1016">
        <v>39.00459259259259</v>
      </c>
      <c r="EL1016">
        <v>39.73833333333333</v>
      </c>
      <c r="EM1016">
        <v>39</v>
      </c>
      <c r="EN1016">
        <v>39.312</v>
      </c>
      <c r="EO1016">
        <v>39.625</v>
      </c>
      <c r="EP1016">
        <v>1955.094074074074</v>
      </c>
      <c r="EQ1016">
        <v>39.89000000000001</v>
      </c>
      <c r="ER1016">
        <v>0</v>
      </c>
      <c r="ES1016">
        <v>6636.599999904633</v>
      </c>
      <c r="ET1016">
        <v>0</v>
      </c>
      <c r="EU1016">
        <v>316.2654615384615</v>
      </c>
      <c r="EV1016">
        <v>2.152547000908641</v>
      </c>
      <c r="EW1016">
        <v>47.59384623158035</v>
      </c>
      <c r="EX1016">
        <v>6312.37076923077</v>
      </c>
      <c r="EY1016">
        <v>15</v>
      </c>
      <c r="EZ1016">
        <v>1658949246.1</v>
      </c>
      <c r="FA1016" t="s">
        <v>1397</v>
      </c>
      <c r="FB1016">
        <v>1658949228.6</v>
      </c>
      <c r="FC1016">
        <v>1658949246.1</v>
      </c>
      <c r="FD1016">
        <v>1</v>
      </c>
      <c r="FE1016">
        <v>1.075</v>
      </c>
      <c r="FF1016">
        <v>0.018</v>
      </c>
      <c r="FG1016">
        <v>-2.327</v>
      </c>
      <c r="FH1016">
        <v>-0.178</v>
      </c>
      <c r="FI1016">
        <v>420</v>
      </c>
      <c r="FJ1016">
        <v>13</v>
      </c>
      <c r="FK1016">
        <v>0.09</v>
      </c>
      <c r="FL1016">
        <v>0.02</v>
      </c>
      <c r="FM1016">
        <v>-27.562435</v>
      </c>
      <c r="FN1016">
        <v>-1.609416135084486</v>
      </c>
      <c r="FO1016">
        <v>0.1660313773809034</v>
      </c>
      <c r="FP1016">
        <v>0</v>
      </c>
      <c r="FQ1016">
        <v>316.1425588235294</v>
      </c>
      <c r="FR1016">
        <v>2.218013749492546</v>
      </c>
      <c r="FS1016">
        <v>0.3341823376168875</v>
      </c>
      <c r="FT1016">
        <v>0</v>
      </c>
      <c r="FU1016">
        <v>0.7041009499999999</v>
      </c>
      <c r="FV1016">
        <v>0.02813034146341544</v>
      </c>
      <c r="FW1016">
        <v>0.002965531840581035</v>
      </c>
      <c r="FX1016">
        <v>1</v>
      </c>
      <c r="FY1016">
        <v>1</v>
      </c>
      <c r="FZ1016">
        <v>3</v>
      </c>
      <c r="GA1016" t="s">
        <v>426</v>
      </c>
      <c r="GB1016">
        <v>2.98354</v>
      </c>
      <c r="GC1016">
        <v>2.71552</v>
      </c>
      <c r="GD1016">
        <v>0.126508</v>
      </c>
      <c r="GE1016">
        <v>0.128722</v>
      </c>
      <c r="GF1016">
        <v>0.107445</v>
      </c>
      <c r="GG1016">
        <v>0.103217</v>
      </c>
      <c r="GH1016">
        <v>27709.6</v>
      </c>
      <c r="GI1016">
        <v>27742.5</v>
      </c>
      <c r="GJ1016">
        <v>29481</v>
      </c>
      <c r="GK1016">
        <v>29445.7</v>
      </c>
      <c r="GL1016">
        <v>34851.4</v>
      </c>
      <c r="GM1016">
        <v>35097.9</v>
      </c>
      <c r="GN1016">
        <v>41524.6</v>
      </c>
      <c r="GO1016">
        <v>41963.8</v>
      </c>
      <c r="GP1016">
        <v>1.9061</v>
      </c>
      <c r="GQ1016">
        <v>1.9248</v>
      </c>
      <c r="GR1016">
        <v>0.102863</v>
      </c>
      <c r="GS1016">
        <v>0</v>
      </c>
      <c r="GT1016">
        <v>25.7775</v>
      </c>
      <c r="GU1016">
        <v>999.9</v>
      </c>
      <c r="GV1016">
        <v>54</v>
      </c>
      <c r="GW1016">
        <v>31.4</v>
      </c>
      <c r="GX1016">
        <v>27.5973</v>
      </c>
      <c r="GY1016">
        <v>62.8238</v>
      </c>
      <c r="GZ1016">
        <v>32.8325</v>
      </c>
      <c r="HA1016">
        <v>1</v>
      </c>
      <c r="HB1016">
        <v>-0.0949619</v>
      </c>
      <c r="HC1016">
        <v>0.301201</v>
      </c>
      <c r="HD1016">
        <v>20.3332</v>
      </c>
      <c r="HE1016">
        <v>5.21774</v>
      </c>
      <c r="HF1016">
        <v>12.0099</v>
      </c>
      <c r="HG1016">
        <v>4.98955</v>
      </c>
      <c r="HH1016">
        <v>3.28865</v>
      </c>
      <c r="HI1016">
        <v>9999</v>
      </c>
      <c r="HJ1016">
        <v>9999</v>
      </c>
      <c r="HK1016">
        <v>9999</v>
      </c>
      <c r="HL1016">
        <v>158.7</v>
      </c>
      <c r="HM1016">
        <v>1.86737</v>
      </c>
      <c r="HN1016">
        <v>1.86646</v>
      </c>
      <c r="HO1016">
        <v>1.86584</v>
      </c>
      <c r="HP1016">
        <v>1.86584</v>
      </c>
      <c r="HQ1016">
        <v>1.86767</v>
      </c>
      <c r="HR1016">
        <v>1.87012</v>
      </c>
      <c r="HS1016">
        <v>1.86875</v>
      </c>
      <c r="HT1016">
        <v>1.87024</v>
      </c>
      <c r="HU1016">
        <v>0</v>
      </c>
      <c r="HV1016">
        <v>0</v>
      </c>
      <c r="HW1016">
        <v>0</v>
      </c>
      <c r="HX1016">
        <v>0</v>
      </c>
      <c r="HY1016" t="s">
        <v>421</v>
      </c>
      <c r="HZ1016" t="s">
        <v>422</v>
      </c>
      <c r="IA1016" t="s">
        <v>423</v>
      </c>
      <c r="IB1016" t="s">
        <v>423</v>
      </c>
      <c r="IC1016" t="s">
        <v>423</v>
      </c>
      <c r="ID1016" t="s">
        <v>423</v>
      </c>
      <c r="IE1016">
        <v>0</v>
      </c>
      <c r="IF1016">
        <v>100</v>
      </c>
      <c r="IG1016">
        <v>100</v>
      </c>
      <c r="IH1016">
        <v>-2.925</v>
      </c>
      <c r="II1016">
        <v>-0.08359999999999999</v>
      </c>
      <c r="IJ1016">
        <v>-0.9279119013753974</v>
      </c>
      <c r="IK1016">
        <v>-0.003643892653284941</v>
      </c>
      <c r="IL1016">
        <v>8.948238347276123E-07</v>
      </c>
      <c r="IM1016">
        <v>-2.445980282225029E-10</v>
      </c>
      <c r="IN1016">
        <v>-0.1764634167570225</v>
      </c>
      <c r="IO1016">
        <v>-0.01042730378795286</v>
      </c>
      <c r="IP1016">
        <v>0.00100284695746963</v>
      </c>
      <c r="IQ1016">
        <v>-1.701466411570297E-05</v>
      </c>
      <c r="IR1016">
        <v>2</v>
      </c>
      <c r="IS1016">
        <v>2310</v>
      </c>
      <c r="IT1016">
        <v>1</v>
      </c>
      <c r="IU1016">
        <v>25</v>
      </c>
      <c r="IV1016">
        <v>110.2</v>
      </c>
      <c r="IW1016">
        <v>109.9</v>
      </c>
      <c r="IX1016">
        <v>1.52222</v>
      </c>
      <c r="IY1016">
        <v>2.21436</v>
      </c>
      <c r="IZ1016">
        <v>1.39648</v>
      </c>
      <c r="JA1016">
        <v>2.35718</v>
      </c>
      <c r="JB1016">
        <v>1.49536</v>
      </c>
      <c r="JC1016">
        <v>2.42798</v>
      </c>
      <c r="JD1016">
        <v>36.1989</v>
      </c>
      <c r="JE1016">
        <v>24.1663</v>
      </c>
      <c r="JF1016">
        <v>18</v>
      </c>
      <c r="JG1016">
        <v>483.757</v>
      </c>
      <c r="JH1016">
        <v>451.068</v>
      </c>
      <c r="JI1016">
        <v>25.0002</v>
      </c>
      <c r="JJ1016">
        <v>26.2244</v>
      </c>
      <c r="JK1016">
        <v>30</v>
      </c>
      <c r="JL1016">
        <v>26.1961</v>
      </c>
      <c r="JM1016">
        <v>26.1315</v>
      </c>
      <c r="JN1016">
        <v>30.4728</v>
      </c>
      <c r="JO1016">
        <v>21.2091</v>
      </c>
      <c r="JP1016">
        <v>89.2448</v>
      </c>
      <c r="JQ1016">
        <v>25</v>
      </c>
      <c r="JR1016">
        <v>674.008</v>
      </c>
      <c r="JS1016">
        <v>23.3419</v>
      </c>
      <c r="JT1016">
        <v>100.813</v>
      </c>
      <c r="JU1016">
        <v>100.78</v>
      </c>
    </row>
    <row r="1017" spans="1:281">
      <c r="A1017">
        <v>1001</v>
      </c>
      <c r="B1017">
        <v>1658955847.5</v>
      </c>
      <c r="C1017">
        <v>14209.5</v>
      </c>
      <c r="D1017" t="s">
        <v>2441</v>
      </c>
      <c r="E1017" t="s">
        <v>2442</v>
      </c>
      <c r="F1017">
        <v>5</v>
      </c>
      <c r="G1017" t="s">
        <v>2362</v>
      </c>
      <c r="H1017" t="s">
        <v>416</v>
      </c>
      <c r="I1017">
        <v>1658955839.714286</v>
      </c>
      <c r="J1017">
        <f>(K1017)/1000</f>
        <v>0</v>
      </c>
      <c r="K1017">
        <f>IF(CZ1017, AN1017, AH1017)</f>
        <v>0</v>
      </c>
      <c r="L1017">
        <f>IF(CZ1017, AI1017, AG1017)</f>
        <v>0</v>
      </c>
      <c r="M1017">
        <f>DB1017 - IF(AU1017&gt;1, L1017*CV1017*100.0/(AW1017*DP1017), 0)</f>
        <v>0</v>
      </c>
      <c r="N1017">
        <f>((T1017-J1017/2)*M1017-L1017)/(T1017+J1017/2)</f>
        <v>0</v>
      </c>
      <c r="O1017">
        <f>N1017*(DI1017+DJ1017)/1000.0</f>
        <v>0</v>
      </c>
      <c r="P1017">
        <f>(DB1017 - IF(AU1017&gt;1, L1017*CV1017*100.0/(AW1017*DP1017), 0))*(DI1017+DJ1017)/1000.0</f>
        <v>0</v>
      </c>
      <c r="Q1017">
        <f>2.0/((1/S1017-1/R1017)+SIGN(S1017)*SQRT((1/S1017-1/R1017)*(1/S1017-1/R1017) + 4*CW1017/((CW1017+1)*(CW1017+1))*(2*1/S1017*1/R1017-1/R1017*1/R1017)))</f>
        <v>0</v>
      </c>
      <c r="R1017">
        <f>IF(LEFT(CX1017,1)&lt;&gt;"0",IF(LEFT(CX1017,1)="1",3.0,CY1017),$D$5+$E$5*(DP1017*DI1017/($K$5*1000))+$F$5*(DP1017*DI1017/($K$5*1000))*MAX(MIN(CV1017,$J$5),$I$5)*MAX(MIN(CV1017,$J$5),$I$5)+$G$5*MAX(MIN(CV1017,$J$5),$I$5)*(DP1017*DI1017/($K$5*1000))+$H$5*(DP1017*DI1017/($K$5*1000))*(DP1017*DI1017/($K$5*1000)))</f>
        <v>0</v>
      </c>
      <c r="S1017">
        <f>J1017*(1000-(1000*0.61365*exp(17.502*W1017/(240.97+W1017))/(DI1017+DJ1017)+DD1017)/2)/(1000*0.61365*exp(17.502*W1017/(240.97+W1017))/(DI1017+DJ1017)-DD1017)</f>
        <v>0</v>
      </c>
      <c r="T1017">
        <f>1/((CW1017+1)/(Q1017/1.6)+1/(R1017/1.37)) + CW1017/((CW1017+1)/(Q1017/1.6) + CW1017/(R1017/1.37))</f>
        <v>0</v>
      </c>
      <c r="U1017">
        <f>(CR1017*CU1017)</f>
        <v>0</v>
      </c>
      <c r="V1017">
        <f>(DK1017+(U1017+2*0.95*5.67E-8*(((DK1017+$B$7)+273)^4-(DK1017+273)^4)-44100*J1017)/(1.84*29.3*R1017+8*0.95*5.67E-8*(DK1017+273)^3))</f>
        <v>0</v>
      </c>
      <c r="W1017">
        <f>($C$7*DL1017+$D$7*DM1017+$E$7*V1017)</f>
        <v>0</v>
      </c>
      <c r="X1017">
        <f>0.61365*exp(17.502*W1017/(240.97+W1017))</f>
        <v>0</v>
      </c>
      <c r="Y1017">
        <f>(Z1017/AA1017*100)</f>
        <v>0</v>
      </c>
      <c r="Z1017">
        <f>DD1017*(DI1017+DJ1017)/1000</f>
        <v>0</v>
      </c>
      <c r="AA1017">
        <f>0.61365*exp(17.502*DK1017/(240.97+DK1017))</f>
        <v>0</v>
      </c>
      <c r="AB1017">
        <f>(X1017-DD1017*(DI1017+DJ1017)/1000)</f>
        <v>0</v>
      </c>
      <c r="AC1017">
        <f>(-J1017*44100)</f>
        <v>0</v>
      </c>
      <c r="AD1017">
        <f>2*29.3*R1017*0.92*(DK1017-W1017)</f>
        <v>0</v>
      </c>
      <c r="AE1017">
        <f>2*0.95*5.67E-8*(((DK1017+$B$7)+273)^4-(W1017+273)^4)</f>
        <v>0</v>
      </c>
      <c r="AF1017">
        <f>U1017+AE1017+AC1017+AD1017</f>
        <v>0</v>
      </c>
      <c r="AG1017">
        <f>DH1017*AU1017*(DC1017-DB1017*(1000-AU1017*DE1017)/(1000-AU1017*DD1017))/(100*CV1017)</f>
        <v>0</v>
      </c>
      <c r="AH1017">
        <f>1000*DH1017*AU1017*(DD1017-DE1017)/(100*CV1017*(1000-AU1017*DD1017))</f>
        <v>0</v>
      </c>
      <c r="AI1017">
        <f>(AJ1017 - AK1017 - DI1017*1E3/(8.314*(DK1017+273.15)) * AM1017/DH1017 * AL1017) * DH1017/(100*CV1017) * (1000 - DE1017)/1000</f>
        <v>0</v>
      </c>
      <c r="AJ1017">
        <v>676.5127360696334</v>
      </c>
      <c r="AK1017">
        <v>656.2458727272727</v>
      </c>
      <c r="AL1017">
        <v>3.402144451218184</v>
      </c>
      <c r="AM1017">
        <v>65.30461223634106</v>
      </c>
      <c r="AN1017">
        <f>(AP1017 - AO1017 + DI1017*1E3/(8.314*(DK1017+273.15)) * AR1017/DH1017 * AQ1017) * DH1017/(100*CV1017) * 1000/(1000 - AP1017)</f>
        <v>0</v>
      </c>
      <c r="AO1017">
        <v>23.29338786239141</v>
      </c>
      <c r="AP1017">
        <v>24.00114181818181</v>
      </c>
      <c r="AQ1017">
        <v>-1.534367465105856E-05</v>
      </c>
      <c r="AR1017">
        <v>84.88148808453307</v>
      </c>
      <c r="AS1017">
        <v>22</v>
      </c>
      <c r="AT1017">
        <v>4</v>
      </c>
      <c r="AU1017">
        <f>IF(AS1017*$H$13&gt;=AW1017,1.0,(AW1017/(AW1017-AS1017*$H$13)))</f>
        <v>0</v>
      </c>
      <c r="AV1017">
        <f>(AU1017-1)*100</f>
        <v>0</v>
      </c>
      <c r="AW1017">
        <f>MAX(0,($B$13+$C$13*DP1017)/(1+$D$13*DP1017)*DI1017/(DK1017+273)*$E$13)</f>
        <v>0</v>
      </c>
      <c r="AX1017" t="s">
        <v>417</v>
      </c>
      <c r="AY1017" t="s">
        <v>417</v>
      </c>
      <c r="AZ1017">
        <v>0</v>
      </c>
      <c r="BA1017">
        <v>0</v>
      </c>
      <c r="BB1017">
        <f>1-AZ1017/BA1017</f>
        <v>0</v>
      </c>
      <c r="BC1017">
        <v>0</v>
      </c>
      <c r="BD1017" t="s">
        <v>417</v>
      </c>
      <c r="BE1017" t="s">
        <v>417</v>
      </c>
      <c r="BF1017">
        <v>0</v>
      </c>
      <c r="BG1017">
        <v>0</v>
      </c>
      <c r="BH1017">
        <f>1-BF1017/BG1017</f>
        <v>0</v>
      </c>
      <c r="BI1017">
        <v>0.5</v>
      </c>
      <c r="BJ1017">
        <f>CS1017</f>
        <v>0</v>
      </c>
      <c r="BK1017">
        <f>L1017</f>
        <v>0</v>
      </c>
      <c r="BL1017">
        <f>BH1017*BI1017*BJ1017</f>
        <v>0</v>
      </c>
      <c r="BM1017">
        <f>(BK1017-BC1017)/BJ1017</f>
        <v>0</v>
      </c>
      <c r="BN1017">
        <f>(BA1017-BG1017)/BG1017</f>
        <v>0</v>
      </c>
      <c r="BO1017">
        <f>AZ1017/(BB1017+AZ1017/BG1017)</f>
        <v>0</v>
      </c>
      <c r="BP1017" t="s">
        <v>417</v>
      </c>
      <c r="BQ1017">
        <v>0</v>
      </c>
      <c r="BR1017">
        <f>IF(BQ1017&lt;&gt;0, BQ1017, BO1017)</f>
        <v>0</v>
      </c>
      <c r="BS1017">
        <f>1-BR1017/BG1017</f>
        <v>0</v>
      </c>
      <c r="BT1017">
        <f>(BG1017-BF1017)/(BG1017-BR1017)</f>
        <v>0</v>
      </c>
      <c r="BU1017">
        <f>(BA1017-BG1017)/(BA1017-BR1017)</f>
        <v>0</v>
      </c>
      <c r="BV1017">
        <f>(BG1017-BF1017)/(BG1017-AZ1017)</f>
        <v>0</v>
      </c>
      <c r="BW1017">
        <f>(BA1017-BG1017)/(BA1017-AZ1017)</f>
        <v>0</v>
      </c>
      <c r="BX1017">
        <f>(BT1017*BR1017/BF1017)</f>
        <v>0</v>
      </c>
      <c r="BY1017">
        <f>(1-BX1017)</f>
        <v>0</v>
      </c>
      <c r="BZ1017">
        <v>1394</v>
      </c>
      <c r="CA1017">
        <v>300</v>
      </c>
      <c r="CB1017">
        <v>300</v>
      </c>
      <c r="CC1017">
        <v>300</v>
      </c>
      <c r="CD1017">
        <v>10389.3</v>
      </c>
      <c r="CE1017">
        <v>1221.96</v>
      </c>
      <c r="CF1017">
        <v>-0.00688733</v>
      </c>
      <c r="CG1017">
        <v>0.34</v>
      </c>
      <c r="CH1017" t="s">
        <v>417</v>
      </c>
      <c r="CI1017" t="s">
        <v>417</v>
      </c>
      <c r="CJ1017" t="s">
        <v>417</v>
      </c>
      <c r="CK1017" t="s">
        <v>417</v>
      </c>
      <c r="CL1017" t="s">
        <v>417</v>
      </c>
      <c r="CM1017" t="s">
        <v>417</v>
      </c>
      <c r="CN1017" t="s">
        <v>417</v>
      </c>
      <c r="CO1017" t="s">
        <v>417</v>
      </c>
      <c r="CP1017" t="s">
        <v>417</v>
      </c>
      <c r="CQ1017" t="s">
        <v>417</v>
      </c>
      <c r="CR1017">
        <f>$B$11*DQ1017+$C$11*DR1017+$F$11*EC1017*(1-EF1017)</f>
        <v>0</v>
      </c>
      <c r="CS1017">
        <f>CR1017*CT1017</f>
        <v>0</v>
      </c>
      <c r="CT1017">
        <f>($B$11*$D$9+$C$11*$D$9+$F$11*((EP1017+EH1017)/MAX(EP1017+EH1017+EQ1017, 0.1)*$I$9+EQ1017/MAX(EP1017+EH1017+EQ1017, 0.1)*$J$9))/($B$11+$C$11+$F$11)</f>
        <v>0</v>
      </c>
      <c r="CU1017">
        <f>($B$11*$K$9+$C$11*$K$9+$F$11*((EP1017+EH1017)/MAX(EP1017+EH1017+EQ1017, 0.1)*$P$9+EQ1017/MAX(EP1017+EH1017+EQ1017, 0.1)*$Q$9))/($B$11+$C$11+$F$11)</f>
        <v>0</v>
      </c>
      <c r="CV1017">
        <v>6</v>
      </c>
      <c r="CW1017">
        <v>0.5</v>
      </c>
      <c r="CX1017" t="s">
        <v>418</v>
      </c>
      <c r="CY1017">
        <v>2</v>
      </c>
      <c r="CZ1017" t="b">
        <v>1</v>
      </c>
      <c r="DA1017">
        <v>1658955839.714286</v>
      </c>
      <c r="DB1017">
        <v>616.1924999999999</v>
      </c>
      <c r="DC1017">
        <v>643.9297857142856</v>
      </c>
      <c r="DD1017">
        <v>24.00219642857143</v>
      </c>
      <c r="DE1017">
        <v>23.29449642857143</v>
      </c>
      <c r="DF1017">
        <v>619.0912500000001</v>
      </c>
      <c r="DG1017">
        <v>24.08578571428572</v>
      </c>
      <c r="DH1017">
        <v>500.0454285714286</v>
      </c>
      <c r="DI1017">
        <v>90.31599642857142</v>
      </c>
      <c r="DJ1017">
        <v>0.09999324999999999</v>
      </c>
      <c r="DK1017">
        <v>27.38539285714285</v>
      </c>
      <c r="DL1017">
        <v>27.45903214285715</v>
      </c>
      <c r="DM1017">
        <v>999.9000000000002</v>
      </c>
      <c r="DN1017">
        <v>0</v>
      </c>
      <c r="DO1017">
        <v>0</v>
      </c>
      <c r="DP1017">
        <v>9996.292142857143</v>
      </c>
      <c r="DQ1017">
        <v>0</v>
      </c>
      <c r="DR1017">
        <v>9.330450000000003</v>
      </c>
      <c r="DS1017">
        <v>-27.73729642857143</v>
      </c>
      <c r="DT1017">
        <v>631.3461785714286</v>
      </c>
      <c r="DU1017">
        <v>659.2875000000001</v>
      </c>
      <c r="DV1017">
        <v>0.7077100357142857</v>
      </c>
      <c r="DW1017">
        <v>643.9297857142856</v>
      </c>
      <c r="DX1017">
        <v>23.29449642857143</v>
      </c>
      <c r="DY1017">
        <v>2.167782857142857</v>
      </c>
      <c r="DZ1017">
        <v>2.103865357142857</v>
      </c>
      <c r="EA1017">
        <v>18.72618928571429</v>
      </c>
      <c r="EB1017">
        <v>18.24847142857143</v>
      </c>
      <c r="EC1017">
        <v>1999.981428571429</v>
      </c>
      <c r="ED1017">
        <v>0.9800044999999999</v>
      </c>
      <c r="EE1017">
        <v>0.01999515</v>
      </c>
      <c r="EF1017">
        <v>0</v>
      </c>
      <c r="EG1017">
        <v>316.435</v>
      </c>
      <c r="EH1017">
        <v>5.00097</v>
      </c>
      <c r="EI1017">
        <v>6316.1125</v>
      </c>
      <c r="EJ1017">
        <v>16707.45357142857</v>
      </c>
      <c r="EK1017">
        <v>39.00442857142857</v>
      </c>
      <c r="EL1017">
        <v>39.7365</v>
      </c>
      <c r="EM1017">
        <v>39.00442857142856</v>
      </c>
      <c r="EN1017">
        <v>39.312</v>
      </c>
      <c r="EO1017">
        <v>39.625</v>
      </c>
      <c r="EP1017">
        <v>1955.091071428572</v>
      </c>
      <c r="EQ1017">
        <v>39.89035714285716</v>
      </c>
      <c r="ER1017">
        <v>0</v>
      </c>
      <c r="ES1017">
        <v>6641.399999856949</v>
      </c>
      <c r="ET1017">
        <v>0</v>
      </c>
      <c r="EU1017">
        <v>316.4652692307693</v>
      </c>
      <c r="EV1017">
        <v>2.410564106761006</v>
      </c>
      <c r="EW1017">
        <v>49.32957268626766</v>
      </c>
      <c r="EX1017">
        <v>6316.308076923077</v>
      </c>
      <c r="EY1017">
        <v>15</v>
      </c>
      <c r="EZ1017">
        <v>1658949246.1</v>
      </c>
      <c r="FA1017" t="s">
        <v>1397</v>
      </c>
      <c r="FB1017">
        <v>1658949228.6</v>
      </c>
      <c r="FC1017">
        <v>1658949246.1</v>
      </c>
      <c r="FD1017">
        <v>1</v>
      </c>
      <c r="FE1017">
        <v>1.075</v>
      </c>
      <c r="FF1017">
        <v>0.018</v>
      </c>
      <c r="FG1017">
        <v>-2.327</v>
      </c>
      <c r="FH1017">
        <v>-0.178</v>
      </c>
      <c r="FI1017">
        <v>420</v>
      </c>
      <c r="FJ1017">
        <v>13</v>
      </c>
      <c r="FK1017">
        <v>0.09</v>
      </c>
      <c r="FL1017">
        <v>0.02</v>
      </c>
      <c r="FM1017">
        <v>-27.66214146341463</v>
      </c>
      <c r="FN1017">
        <v>-1.307767944250821</v>
      </c>
      <c r="FO1017">
        <v>0.1419674816349181</v>
      </c>
      <c r="FP1017">
        <v>0</v>
      </c>
      <c r="FQ1017">
        <v>316.3364117647059</v>
      </c>
      <c r="FR1017">
        <v>2.276699768598658</v>
      </c>
      <c r="FS1017">
        <v>0.3352201311559044</v>
      </c>
      <c r="FT1017">
        <v>0</v>
      </c>
      <c r="FU1017">
        <v>0.7062621219512195</v>
      </c>
      <c r="FV1017">
        <v>0.02426640418118412</v>
      </c>
      <c r="FW1017">
        <v>0.002592831884301375</v>
      </c>
      <c r="FX1017">
        <v>1</v>
      </c>
      <c r="FY1017">
        <v>1</v>
      </c>
      <c r="FZ1017">
        <v>3</v>
      </c>
      <c r="GA1017" t="s">
        <v>426</v>
      </c>
      <c r="GB1017">
        <v>2.98356</v>
      </c>
      <c r="GC1017">
        <v>2.7156</v>
      </c>
      <c r="GD1017">
        <v>0.128831</v>
      </c>
      <c r="GE1017">
        <v>0.130987</v>
      </c>
      <c r="GF1017">
        <v>0.107443</v>
      </c>
      <c r="GG1017">
        <v>0.103206</v>
      </c>
      <c r="GH1017">
        <v>27634.8</v>
      </c>
      <c r="GI1017">
        <v>27670.7</v>
      </c>
      <c r="GJ1017">
        <v>29479.8</v>
      </c>
      <c r="GK1017">
        <v>29446</v>
      </c>
      <c r="GL1017">
        <v>34850.2</v>
      </c>
      <c r="GM1017">
        <v>35098.5</v>
      </c>
      <c r="GN1017">
        <v>41523</v>
      </c>
      <c r="GO1017">
        <v>41963.9</v>
      </c>
      <c r="GP1017">
        <v>1.90607</v>
      </c>
      <c r="GQ1017">
        <v>1.92485</v>
      </c>
      <c r="GR1017">
        <v>0.103086</v>
      </c>
      <c r="GS1017">
        <v>0</v>
      </c>
      <c r="GT1017">
        <v>25.7776</v>
      </c>
      <c r="GU1017">
        <v>999.9</v>
      </c>
      <c r="GV1017">
        <v>54</v>
      </c>
      <c r="GW1017">
        <v>31.4</v>
      </c>
      <c r="GX1017">
        <v>27.5946</v>
      </c>
      <c r="GY1017">
        <v>62.9538</v>
      </c>
      <c r="GZ1017">
        <v>32.9127</v>
      </c>
      <c r="HA1017">
        <v>1</v>
      </c>
      <c r="HB1017">
        <v>-0.0949822</v>
      </c>
      <c r="HC1017">
        <v>0.300163</v>
      </c>
      <c r="HD1017">
        <v>20.3331</v>
      </c>
      <c r="HE1017">
        <v>5.21714</v>
      </c>
      <c r="HF1017">
        <v>12.0099</v>
      </c>
      <c r="HG1017">
        <v>4.989</v>
      </c>
      <c r="HH1017">
        <v>3.28865</v>
      </c>
      <c r="HI1017">
        <v>9999</v>
      </c>
      <c r="HJ1017">
        <v>9999</v>
      </c>
      <c r="HK1017">
        <v>9999</v>
      </c>
      <c r="HL1017">
        <v>158.7</v>
      </c>
      <c r="HM1017">
        <v>1.86738</v>
      </c>
      <c r="HN1017">
        <v>1.86645</v>
      </c>
      <c r="HO1017">
        <v>1.86585</v>
      </c>
      <c r="HP1017">
        <v>1.86583</v>
      </c>
      <c r="HQ1017">
        <v>1.86767</v>
      </c>
      <c r="HR1017">
        <v>1.87012</v>
      </c>
      <c r="HS1017">
        <v>1.86876</v>
      </c>
      <c r="HT1017">
        <v>1.87024</v>
      </c>
      <c r="HU1017">
        <v>0</v>
      </c>
      <c r="HV1017">
        <v>0</v>
      </c>
      <c r="HW1017">
        <v>0</v>
      </c>
      <c r="HX1017">
        <v>0</v>
      </c>
      <c r="HY1017" t="s">
        <v>421</v>
      </c>
      <c r="HZ1017" t="s">
        <v>422</v>
      </c>
      <c r="IA1017" t="s">
        <v>423</v>
      </c>
      <c r="IB1017" t="s">
        <v>423</v>
      </c>
      <c r="IC1017" t="s">
        <v>423</v>
      </c>
      <c r="ID1017" t="s">
        <v>423</v>
      </c>
      <c r="IE1017">
        <v>0</v>
      </c>
      <c r="IF1017">
        <v>100</v>
      </c>
      <c r="IG1017">
        <v>100</v>
      </c>
      <c r="IH1017">
        <v>-2.972</v>
      </c>
      <c r="II1017">
        <v>-0.08359999999999999</v>
      </c>
      <c r="IJ1017">
        <v>-0.9279119013753974</v>
      </c>
      <c r="IK1017">
        <v>-0.003643892653284941</v>
      </c>
      <c r="IL1017">
        <v>8.948238347276123E-07</v>
      </c>
      <c r="IM1017">
        <v>-2.445980282225029E-10</v>
      </c>
      <c r="IN1017">
        <v>-0.1764634167570225</v>
      </c>
      <c r="IO1017">
        <v>-0.01042730378795286</v>
      </c>
      <c r="IP1017">
        <v>0.00100284695746963</v>
      </c>
      <c r="IQ1017">
        <v>-1.701466411570297E-05</v>
      </c>
      <c r="IR1017">
        <v>2</v>
      </c>
      <c r="IS1017">
        <v>2310</v>
      </c>
      <c r="IT1017">
        <v>1</v>
      </c>
      <c r="IU1017">
        <v>25</v>
      </c>
      <c r="IV1017">
        <v>110.3</v>
      </c>
      <c r="IW1017">
        <v>110</v>
      </c>
      <c r="IX1017">
        <v>1.55029</v>
      </c>
      <c r="IY1017">
        <v>2.22168</v>
      </c>
      <c r="IZ1017">
        <v>1.39648</v>
      </c>
      <c r="JA1017">
        <v>2.35596</v>
      </c>
      <c r="JB1017">
        <v>1.49536</v>
      </c>
      <c r="JC1017">
        <v>2.30225</v>
      </c>
      <c r="JD1017">
        <v>36.1989</v>
      </c>
      <c r="JE1017">
        <v>24.1663</v>
      </c>
      <c r="JF1017">
        <v>18</v>
      </c>
      <c r="JG1017">
        <v>483.723</v>
      </c>
      <c r="JH1017">
        <v>451.099</v>
      </c>
      <c r="JI1017">
        <v>24.9999</v>
      </c>
      <c r="JJ1017">
        <v>26.2244</v>
      </c>
      <c r="JK1017">
        <v>30</v>
      </c>
      <c r="JL1017">
        <v>26.1939</v>
      </c>
      <c r="JM1017">
        <v>26.1315</v>
      </c>
      <c r="JN1017">
        <v>31.0464</v>
      </c>
      <c r="JO1017">
        <v>21.2091</v>
      </c>
      <c r="JP1017">
        <v>89.2448</v>
      </c>
      <c r="JQ1017">
        <v>25</v>
      </c>
      <c r="JR1017">
        <v>694.043</v>
      </c>
      <c r="JS1017">
        <v>23.3468</v>
      </c>
      <c r="JT1017">
        <v>100.809</v>
      </c>
      <c r="JU1017">
        <v>100.78</v>
      </c>
    </row>
    <row r="1018" spans="1:281">
      <c r="A1018">
        <v>1002</v>
      </c>
      <c r="B1018">
        <v>1658955852.5</v>
      </c>
      <c r="C1018">
        <v>14214.5</v>
      </c>
      <c r="D1018" t="s">
        <v>2443</v>
      </c>
      <c r="E1018" t="s">
        <v>2444</v>
      </c>
      <c r="F1018">
        <v>5</v>
      </c>
      <c r="G1018" t="s">
        <v>2362</v>
      </c>
      <c r="H1018" t="s">
        <v>416</v>
      </c>
      <c r="I1018">
        <v>1658955845</v>
      </c>
      <c r="J1018">
        <f>(K1018)/1000</f>
        <v>0</v>
      </c>
      <c r="K1018">
        <f>IF(CZ1018, AN1018, AH1018)</f>
        <v>0</v>
      </c>
      <c r="L1018">
        <f>IF(CZ1018, AI1018, AG1018)</f>
        <v>0</v>
      </c>
      <c r="M1018">
        <f>DB1018 - IF(AU1018&gt;1, L1018*CV1018*100.0/(AW1018*DP1018), 0)</f>
        <v>0</v>
      </c>
      <c r="N1018">
        <f>((T1018-J1018/2)*M1018-L1018)/(T1018+J1018/2)</f>
        <v>0</v>
      </c>
      <c r="O1018">
        <f>N1018*(DI1018+DJ1018)/1000.0</f>
        <v>0</v>
      </c>
      <c r="P1018">
        <f>(DB1018 - IF(AU1018&gt;1, L1018*CV1018*100.0/(AW1018*DP1018), 0))*(DI1018+DJ1018)/1000.0</f>
        <v>0</v>
      </c>
      <c r="Q1018">
        <f>2.0/((1/S1018-1/R1018)+SIGN(S1018)*SQRT((1/S1018-1/R1018)*(1/S1018-1/R1018) + 4*CW1018/((CW1018+1)*(CW1018+1))*(2*1/S1018*1/R1018-1/R1018*1/R1018)))</f>
        <v>0</v>
      </c>
      <c r="R1018">
        <f>IF(LEFT(CX1018,1)&lt;&gt;"0",IF(LEFT(CX1018,1)="1",3.0,CY1018),$D$5+$E$5*(DP1018*DI1018/($K$5*1000))+$F$5*(DP1018*DI1018/($K$5*1000))*MAX(MIN(CV1018,$J$5),$I$5)*MAX(MIN(CV1018,$J$5),$I$5)+$G$5*MAX(MIN(CV1018,$J$5),$I$5)*(DP1018*DI1018/($K$5*1000))+$H$5*(DP1018*DI1018/($K$5*1000))*(DP1018*DI1018/($K$5*1000)))</f>
        <v>0</v>
      </c>
      <c r="S1018">
        <f>J1018*(1000-(1000*0.61365*exp(17.502*W1018/(240.97+W1018))/(DI1018+DJ1018)+DD1018)/2)/(1000*0.61365*exp(17.502*W1018/(240.97+W1018))/(DI1018+DJ1018)-DD1018)</f>
        <v>0</v>
      </c>
      <c r="T1018">
        <f>1/((CW1018+1)/(Q1018/1.6)+1/(R1018/1.37)) + CW1018/((CW1018+1)/(Q1018/1.6) + CW1018/(R1018/1.37))</f>
        <v>0</v>
      </c>
      <c r="U1018">
        <f>(CR1018*CU1018)</f>
        <v>0</v>
      </c>
      <c r="V1018">
        <f>(DK1018+(U1018+2*0.95*5.67E-8*(((DK1018+$B$7)+273)^4-(DK1018+273)^4)-44100*J1018)/(1.84*29.3*R1018+8*0.95*5.67E-8*(DK1018+273)^3))</f>
        <v>0</v>
      </c>
      <c r="W1018">
        <f>($C$7*DL1018+$D$7*DM1018+$E$7*V1018)</f>
        <v>0</v>
      </c>
      <c r="X1018">
        <f>0.61365*exp(17.502*W1018/(240.97+W1018))</f>
        <v>0</v>
      </c>
      <c r="Y1018">
        <f>(Z1018/AA1018*100)</f>
        <v>0</v>
      </c>
      <c r="Z1018">
        <f>DD1018*(DI1018+DJ1018)/1000</f>
        <v>0</v>
      </c>
      <c r="AA1018">
        <f>0.61365*exp(17.502*DK1018/(240.97+DK1018))</f>
        <v>0</v>
      </c>
      <c r="AB1018">
        <f>(X1018-DD1018*(DI1018+DJ1018)/1000)</f>
        <v>0</v>
      </c>
      <c r="AC1018">
        <f>(-J1018*44100)</f>
        <v>0</v>
      </c>
      <c r="AD1018">
        <f>2*29.3*R1018*0.92*(DK1018-W1018)</f>
        <v>0</v>
      </c>
      <c r="AE1018">
        <f>2*0.95*5.67E-8*(((DK1018+$B$7)+273)^4-(W1018+273)^4)</f>
        <v>0</v>
      </c>
      <c r="AF1018">
        <f>U1018+AE1018+AC1018+AD1018</f>
        <v>0</v>
      </c>
      <c r="AG1018">
        <f>DH1018*AU1018*(DC1018-DB1018*(1000-AU1018*DE1018)/(1000-AU1018*DD1018))/(100*CV1018)</f>
        <v>0</v>
      </c>
      <c r="AH1018">
        <f>1000*DH1018*AU1018*(DD1018-DE1018)/(100*CV1018*(1000-AU1018*DD1018))</f>
        <v>0</v>
      </c>
      <c r="AI1018">
        <f>(AJ1018 - AK1018 - DI1018*1E3/(8.314*(DK1018+273.15)) * AM1018/DH1018 * AL1018) * DH1018/(100*CV1018) * (1000 - DE1018)/1000</f>
        <v>0</v>
      </c>
      <c r="AJ1018">
        <v>693.6197057068738</v>
      </c>
      <c r="AK1018">
        <v>673.285290909091</v>
      </c>
      <c r="AL1018">
        <v>3.41263985575895</v>
      </c>
      <c r="AM1018">
        <v>65.30461223634106</v>
      </c>
      <c r="AN1018">
        <f>(AP1018 - AO1018 + DI1018*1E3/(8.314*(DK1018+273.15)) * AR1018/DH1018 * AQ1018) * DH1018/(100*CV1018) * 1000/(1000 - AP1018)</f>
        <v>0</v>
      </c>
      <c r="AO1018">
        <v>23.28876625913589</v>
      </c>
      <c r="AP1018">
        <v>24.0018206060606</v>
      </c>
      <c r="AQ1018">
        <v>4.940111046015071E-05</v>
      </c>
      <c r="AR1018">
        <v>84.88148808453307</v>
      </c>
      <c r="AS1018">
        <v>22</v>
      </c>
      <c r="AT1018">
        <v>4</v>
      </c>
      <c r="AU1018">
        <f>IF(AS1018*$H$13&gt;=AW1018,1.0,(AW1018/(AW1018-AS1018*$H$13)))</f>
        <v>0</v>
      </c>
      <c r="AV1018">
        <f>(AU1018-1)*100</f>
        <v>0</v>
      </c>
      <c r="AW1018">
        <f>MAX(0,($B$13+$C$13*DP1018)/(1+$D$13*DP1018)*DI1018/(DK1018+273)*$E$13)</f>
        <v>0</v>
      </c>
      <c r="AX1018" t="s">
        <v>417</v>
      </c>
      <c r="AY1018" t="s">
        <v>417</v>
      </c>
      <c r="AZ1018">
        <v>0</v>
      </c>
      <c r="BA1018">
        <v>0</v>
      </c>
      <c r="BB1018">
        <f>1-AZ1018/BA1018</f>
        <v>0</v>
      </c>
      <c r="BC1018">
        <v>0</v>
      </c>
      <c r="BD1018" t="s">
        <v>417</v>
      </c>
      <c r="BE1018" t="s">
        <v>417</v>
      </c>
      <c r="BF1018">
        <v>0</v>
      </c>
      <c r="BG1018">
        <v>0</v>
      </c>
      <c r="BH1018">
        <f>1-BF1018/BG1018</f>
        <v>0</v>
      </c>
      <c r="BI1018">
        <v>0.5</v>
      </c>
      <c r="BJ1018">
        <f>CS1018</f>
        <v>0</v>
      </c>
      <c r="BK1018">
        <f>L1018</f>
        <v>0</v>
      </c>
      <c r="BL1018">
        <f>BH1018*BI1018*BJ1018</f>
        <v>0</v>
      </c>
      <c r="BM1018">
        <f>(BK1018-BC1018)/BJ1018</f>
        <v>0</v>
      </c>
      <c r="BN1018">
        <f>(BA1018-BG1018)/BG1018</f>
        <v>0</v>
      </c>
      <c r="BO1018">
        <f>AZ1018/(BB1018+AZ1018/BG1018)</f>
        <v>0</v>
      </c>
      <c r="BP1018" t="s">
        <v>417</v>
      </c>
      <c r="BQ1018">
        <v>0</v>
      </c>
      <c r="BR1018">
        <f>IF(BQ1018&lt;&gt;0, BQ1018, BO1018)</f>
        <v>0</v>
      </c>
      <c r="BS1018">
        <f>1-BR1018/BG1018</f>
        <v>0</v>
      </c>
      <c r="BT1018">
        <f>(BG1018-BF1018)/(BG1018-BR1018)</f>
        <v>0</v>
      </c>
      <c r="BU1018">
        <f>(BA1018-BG1018)/(BA1018-BR1018)</f>
        <v>0</v>
      </c>
      <c r="BV1018">
        <f>(BG1018-BF1018)/(BG1018-AZ1018)</f>
        <v>0</v>
      </c>
      <c r="BW1018">
        <f>(BA1018-BG1018)/(BA1018-AZ1018)</f>
        <v>0</v>
      </c>
      <c r="BX1018">
        <f>(BT1018*BR1018/BF1018)</f>
        <v>0</v>
      </c>
      <c r="BY1018">
        <f>(1-BX1018)</f>
        <v>0</v>
      </c>
      <c r="BZ1018">
        <v>1394</v>
      </c>
      <c r="CA1018">
        <v>300</v>
      </c>
      <c r="CB1018">
        <v>300</v>
      </c>
      <c r="CC1018">
        <v>300</v>
      </c>
      <c r="CD1018">
        <v>10389.3</v>
      </c>
      <c r="CE1018">
        <v>1221.96</v>
      </c>
      <c r="CF1018">
        <v>-0.00688733</v>
      </c>
      <c r="CG1018">
        <v>0.34</v>
      </c>
      <c r="CH1018" t="s">
        <v>417</v>
      </c>
      <c r="CI1018" t="s">
        <v>417</v>
      </c>
      <c r="CJ1018" t="s">
        <v>417</v>
      </c>
      <c r="CK1018" t="s">
        <v>417</v>
      </c>
      <c r="CL1018" t="s">
        <v>417</v>
      </c>
      <c r="CM1018" t="s">
        <v>417</v>
      </c>
      <c r="CN1018" t="s">
        <v>417</v>
      </c>
      <c r="CO1018" t="s">
        <v>417</v>
      </c>
      <c r="CP1018" t="s">
        <v>417</v>
      </c>
      <c r="CQ1018" t="s">
        <v>417</v>
      </c>
      <c r="CR1018">
        <f>$B$11*DQ1018+$C$11*DR1018+$F$11*EC1018*(1-EF1018)</f>
        <v>0</v>
      </c>
      <c r="CS1018">
        <f>CR1018*CT1018</f>
        <v>0</v>
      </c>
      <c r="CT1018">
        <f>($B$11*$D$9+$C$11*$D$9+$F$11*((EP1018+EH1018)/MAX(EP1018+EH1018+EQ1018, 0.1)*$I$9+EQ1018/MAX(EP1018+EH1018+EQ1018, 0.1)*$J$9))/($B$11+$C$11+$F$11)</f>
        <v>0</v>
      </c>
      <c r="CU1018">
        <f>($B$11*$K$9+$C$11*$K$9+$F$11*((EP1018+EH1018)/MAX(EP1018+EH1018+EQ1018, 0.1)*$P$9+EQ1018/MAX(EP1018+EH1018+EQ1018, 0.1)*$Q$9))/($B$11+$C$11+$F$11)</f>
        <v>0</v>
      </c>
      <c r="CV1018">
        <v>6</v>
      </c>
      <c r="CW1018">
        <v>0.5</v>
      </c>
      <c r="CX1018" t="s">
        <v>418</v>
      </c>
      <c r="CY1018">
        <v>2</v>
      </c>
      <c r="CZ1018" t="b">
        <v>1</v>
      </c>
      <c r="DA1018">
        <v>1658955845</v>
      </c>
      <c r="DB1018">
        <v>633.825111111111</v>
      </c>
      <c r="DC1018">
        <v>661.6574814814817</v>
      </c>
      <c r="DD1018">
        <v>24.00190740740741</v>
      </c>
      <c r="DE1018">
        <v>23.29191481481482</v>
      </c>
      <c r="DF1018">
        <v>636.7734444444445</v>
      </c>
      <c r="DG1018">
        <v>24.0855</v>
      </c>
      <c r="DH1018">
        <v>500.0377037037037</v>
      </c>
      <c r="DI1018">
        <v>90.31570740740739</v>
      </c>
      <c r="DJ1018">
        <v>0.09999479999999998</v>
      </c>
      <c r="DK1018">
        <v>27.38755555555555</v>
      </c>
      <c r="DL1018">
        <v>27.46112962962963</v>
      </c>
      <c r="DM1018">
        <v>999.9000000000001</v>
      </c>
      <c r="DN1018">
        <v>0</v>
      </c>
      <c r="DO1018">
        <v>0</v>
      </c>
      <c r="DP1018">
        <v>9997.820370370371</v>
      </c>
      <c r="DQ1018">
        <v>0</v>
      </c>
      <c r="DR1018">
        <v>9.330450000000003</v>
      </c>
      <c r="DS1018">
        <v>-27.83254074074074</v>
      </c>
      <c r="DT1018">
        <v>649.412111111111</v>
      </c>
      <c r="DU1018">
        <v>677.4362592592593</v>
      </c>
      <c r="DV1018">
        <v>0.7100054444444445</v>
      </c>
      <c r="DW1018">
        <v>661.6574814814817</v>
      </c>
      <c r="DX1018">
        <v>23.29191481481482</v>
      </c>
      <c r="DY1018">
        <v>2.16775</v>
      </c>
      <c r="DZ1018">
        <v>2.103625925925926</v>
      </c>
      <c r="EA1018">
        <v>18.72594444444444</v>
      </c>
      <c r="EB1018">
        <v>18.24665185185185</v>
      </c>
      <c r="EC1018">
        <v>2000.001111111111</v>
      </c>
      <c r="ED1018">
        <v>0.9800043333333334</v>
      </c>
      <c r="EE1018">
        <v>0.01999532222222222</v>
      </c>
      <c r="EF1018">
        <v>0</v>
      </c>
      <c r="EG1018">
        <v>316.6943333333333</v>
      </c>
      <c r="EH1018">
        <v>5.00097</v>
      </c>
      <c r="EI1018">
        <v>6320.717037037038</v>
      </c>
      <c r="EJ1018">
        <v>16707.61851851852</v>
      </c>
      <c r="EK1018">
        <v>39</v>
      </c>
      <c r="EL1018">
        <v>39.74066666666667</v>
      </c>
      <c r="EM1018">
        <v>39.00459259259259</v>
      </c>
      <c r="EN1018">
        <v>39.312</v>
      </c>
      <c r="EO1018">
        <v>39.625</v>
      </c>
      <c r="EP1018">
        <v>1955.11037037037</v>
      </c>
      <c r="EQ1018">
        <v>39.89074074074075</v>
      </c>
      <c r="ER1018">
        <v>0</v>
      </c>
      <c r="ES1018">
        <v>6646.799999952316</v>
      </c>
      <c r="ET1018">
        <v>0</v>
      </c>
      <c r="EU1018">
        <v>316.6904</v>
      </c>
      <c r="EV1018">
        <v>2.7593077040339</v>
      </c>
      <c r="EW1018">
        <v>53.72461534819541</v>
      </c>
      <c r="EX1018">
        <v>6321.228</v>
      </c>
      <c r="EY1018">
        <v>15</v>
      </c>
      <c r="EZ1018">
        <v>1658949246.1</v>
      </c>
      <c r="FA1018" t="s">
        <v>1397</v>
      </c>
      <c r="FB1018">
        <v>1658949228.6</v>
      </c>
      <c r="FC1018">
        <v>1658949246.1</v>
      </c>
      <c r="FD1018">
        <v>1</v>
      </c>
      <c r="FE1018">
        <v>1.075</v>
      </c>
      <c r="FF1018">
        <v>0.018</v>
      </c>
      <c r="FG1018">
        <v>-2.327</v>
      </c>
      <c r="FH1018">
        <v>-0.178</v>
      </c>
      <c r="FI1018">
        <v>420</v>
      </c>
      <c r="FJ1018">
        <v>13</v>
      </c>
      <c r="FK1018">
        <v>0.09</v>
      </c>
      <c r="FL1018">
        <v>0.02</v>
      </c>
      <c r="FM1018">
        <v>-27.77569024390244</v>
      </c>
      <c r="FN1018">
        <v>-0.9994891986062481</v>
      </c>
      <c r="FO1018">
        <v>0.1014296579634113</v>
      </c>
      <c r="FP1018">
        <v>0</v>
      </c>
      <c r="FQ1018">
        <v>316.5344117647059</v>
      </c>
      <c r="FR1018">
        <v>2.481344541311607</v>
      </c>
      <c r="FS1018">
        <v>0.3477955888539986</v>
      </c>
      <c r="FT1018">
        <v>0</v>
      </c>
      <c r="FU1018">
        <v>0.7087810243902439</v>
      </c>
      <c r="FV1018">
        <v>0.02577361672473873</v>
      </c>
      <c r="FW1018">
        <v>0.002774106619434526</v>
      </c>
      <c r="FX1018">
        <v>1</v>
      </c>
      <c r="FY1018">
        <v>1</v>
      </c>
      <c r="FZ1018">
        <v>3</v>
      </c>
      <c r="GA1018" t="s">
        <v>426</v>
      </c>
      <c r="GB1018">
        <v>2.98362</v>
      </c>
      <c r="GC1018">
        <v>2.71573</v>
      </c>
      <c r="GD1018">
        <v>0.131125</v>
      </c>
      <c r="GE1018">
        <v>0.133225</v>
      </c>
      <c r="GF1018">
        <v>0.107445</v>
      </c>
      <c r="GG1018">
        <v>0.103204</v>
      </c>
      <c r="GH1018">
        <v>27562.3</v>
      </c>
      <c r="GI1018">
        <v>27599.6</v>
      </c>
      <c r="GJ1018">
        <v>29480</v>
      </c>
      <c r="GK1018">
        <v>29446.1</v>
      </c>
      <c r="GL1018">
        <v>34850.3</v>
      </c>
      <c r="GM1018">
        <v>35099</v>
      </c>
      <c r="GN1018">
        <v>41523.2</v>
      </c>
      <c r="GO1018">
        <v>41964.3</v>
      </c>
      <c r="GP1018">
        <v>1.90615</v>
      </c>
      <c r="GQ1018">
        <v>1.92485</v>
      </c>
      <c r="GR1018">
        <v>0.103116</v>
      </c>
      <c r="GS1018">
        <v>0</v>
      </c>
      <c r="GT1018">
        <v>25.7799</v>
      </c>
      <c r="GU1018">
        <v>999.9</v>
      </c>
      <c r="GV1018">
        <v>54</v>
      </c>
      <c r="GW1018">
        <v>31.4</v>
      </c>
      <c r="GX1018">
        <v>27.5954</v>
      </c>
      <c r="GY1018">
        <v>63.2338</v>
      </c>
      <c r="GZ1018">
        <v>32.8085</v>
      </c>
      <c r="HA1018">
        <v>1</v>
      </c>
      <c r="HB1018">
        <v>-0.0951118</v>
      </c>
      <c r="HC1018">
        <v>0.299428</v>
      </c>
      <c r="HD1018">
        <v>20.3331</v>
      </c>
      <c r="HE1018">
        <v>5.21684</v>
      </c>
      <c r="HF1018">
        <v>12.0099</v>
      </c>
      <c r="HG1018">
        <v>4.9889</v>
      </c>
      <c r="HH1018">
        <v>3.28845</v>
      </c>
      <c r="HI1018">
        <v>9999</v>
      </c>
      <c r="HJ1018">
        <v>9999</v>
      </c>
      <c r="HK1018">
        <v>9999</v>
      </c>
      <c r="HL1018">
        <v>158.7</v>
      </c>
      <c r="HM1018">
        <v>1.86737</v>
      </c>
      <c r="HN1018">
        <v>1.86646</v>
      </c>
      <c r="HO1018">
        <v>1.86584</v>
      </c>
      <c r="HP1018">
        <v>1.86583</v>
      </c>
      <c r="HQ1018">
        <v>1.86762</v>
      </c>
      <c r="HR1018">
        <v>1.87012</v>
      </c>
      <c r="HS1018">
        <v>1.86874</v>
      </c>
      <c r="HT1018">
        <v>1.87024</v>
      </c>
      <c r="HU1018">
        <v>0</v>
      </c>
      <c r="HV1018">
        <v>0</v>
      </c>
      <c r="HW1018">
        <v>0</v>
      </c>
      <c r="HX1018">
        <v>0</v>
      </c>
      <c r="HY1018" t="s">
        <v>421</v>
      </c>
      <c r="HZ1018" t="s">
        <v>422</v>
      </c>
      <c r="IA1018" t="s">
        <v>423</v>
      </c>
      <c r="IB1018" t="s">
        <v>423</v>
      </c>
      <c r="IC1018" t="s">
        <v>423</v>
      </c>
      <c r="ID1018" t="s">
        <v>423</v>
      </c>
      <c r="IE1018">
        <v>0</v>
      </c>
      <c r="IF1018">
        <v>100</v>
      </c>
      <c r="IG1018">
        <v>100</v>
      </c>
      <c r="IH1018">
        <v>-3.018</v>
      </c>
      <c r="II1018">
        <v>-0.08359999999999999</v>
      </c>
      <c r="IJ1018">
        <v>-0.9279119013753974</v>
      </c>
      <c r="IK1018">
        <v>-0.003643892653284941</v>
      </c>
      <c r="IL1018">
        <v>8.948238347276123E-07</v>
      </c>
      <c r="IM1018">
        <v>-2.445980282225029E-10</v>
      </c>
      <c r="IN1018">
        <v>-0.1764634167570225</v>
      </c>
      <c r="IO1018">
        <v>-0.01042730378795286</v>
      </c>
      <c r="IP1018">
        <v>0.00100284695746963</v>
      </c>
      <c r="IQ1018">
        <v>-1.701466411570297E-05</v>
      </c>
      <c r="IR1018">
        <v>2</v>
      </c>
      <c r="IS1018">
        <v>2310</v>
      </c>
      <c r="IT1018">
        <v>1</v>
      </c>
      <c r="IU1018">
        <v>25</v>
      </c>
      <c r="IV1018">
        <v>110.4</v>
      </c>
      <c r="IW1018">
        <v>110.1</v>
      </c>
      <c r="IX1018">
        <v>1.58325</v>
      </c>
      <c r="IY1018">
        <v>2.20947</v>
      </c>
      <c r="IZ1018">
        <v>1.39648</v>
      </c>
      <c r="JA1018">
        <v>2.35718</v>
      </c>
      <c r="JB1018">
        <v>1.49536</v>
      </c>
      <c r="JC1018">
        <v>2.41943</v>
      </c>
      <c r="JD1018">
        <v>36.1989</v>
      </c>
      <c r="JE1018">
        <v>24.1663</v>
      </c>
      <c r="JF1018">
        <v>18</v>
      </c>
      <c r="JG1018">
        <v>483.77</v>
      </c>
      <c r="JH1018">
        <v>451.099</v>
      </c>
      <c r="JI1018">
        <v>24.9998</v>
      </c>
      <c r="JJ1018">
        <v>26.2244</v>
      </c>
      <c r="JK1018">
        <v>29.9999</v>
      </c>
      <c r="JL1018">
        <v>26.1939</v>
      </c>
      <c r="JM1018">
        <v>26.1314</v>
      </c>
      <c r="JN1018">
        <v>31.6965</v>
      </c>
      <c r="JO1018">
        <v>21.2091</v>
      </c>
      <c r="JP1018">
        <v>89.6189</v>
      </c>
      <c r="JQ1018">
        <v>25</v>
      </c>
      <c r="JR1018">
        <v>707.401</v>
      </c>
      <c r="JS1018">
        <v>23.3548</v>
      </c>
      <c r="JT1018">
        <v>100.81</v>
      </c>
      <c r="JU1018">
        <v>100.781</v>
      </c>
    </row>
    <row r="1019" spans="1:281">
      <c r="A1019">
        <v>1003</v>
      </c>
      <c r="B1019">
        <v>1658955857.5</v>
      </c>
      <c r="C1019">
        <v>14219.5</v>
      </c>
      <c r="D1019" t="s">
        <v>2445</v>
      </c>
      <c r="E1019" t="s">
        <v>2446</v>
      </c>
      <c r="F1019">
        <v>5</v>
      </c>
      <c r="G1019" t="s">
        <v>2362</v>
      </c>
      <c r="H1019" t="s">
        <v>416</v>
      </c>
      <c r="I1019">
        <v>1658955849.714286</v>
      </c>
      <c r="J1019">
        <f>(K1019)/1000</f>
        <v>0</v>
      </c>
      <c r="K1019">
        <f>IF(CZ1019, AN1019, AH1019)</f>
        <v>0</v>
      </c>
      <c r="L1019">
        <f>IF(CZ1019, AI1019, AG1019)</f>
        <v>0</v>
      </c>
      <c r="M1019">
        <f>DB1019 - IF(AU1019&gt;1, L1019*CV1019*100.0/(AW1019*DP1019), 0)</f>
        <v>0</v>
      </c>
      <c r="N1019">
        <f>((T1019-J1019/2)*M1019-L1019)/(T1019+J1019/2)</f>
        <v>0</v>
      </c>
      <c r="O1019">
        <f>N1019*(DI1019+DJ1019)/1000.0</f>
        <v>0</v>
      </c>
      <c r="P1019">
        <f>(DB1019 - IF(AU1019&gt;1, L1019*CV1019*100.0/(AW1019*DP1019), 0))*(DI1019+DJ1019)/1000.0</f>
        <v>0</v>
      </c>
      <c r="Q1019">
        <f>2.0/((1/S1019-1/R1019)+SIGN(S1019)*SQRT((1/S1019-1/R1019)*(1/S1019-1/R1019) + 4*CW1019/((CW1019+1)*(CW1019+1))*(2*1/S1019*1/R1019-1/R1019*1/R1019)))</f>
        <v>0</v>
      </c>
      <c r="R1019">
        <f>IF(LEFT(CX1019,1)&lt;&gt;"0",IF(LEFT(CX1019,1)="1",3.0,CY1019),$D$5+$E$5*(DP1019*DI1019/($K$5*1000))+$F$5*(DP1019*DI1019/($K$5*1000))*MAX(MIN(CV1019,$J$5),$I$5)*MAX(MIN(CV1019,$J$5),$I$5)+$G$5*MAX(MIN(CV1019,$J$5),$I$5)*(DP1019*DI1019/($K$5*1000))+$H$5*(DP1019*DI1019/($K$5*1000))*(DP1019*DI1019/($K$5*1000)))</f>
        <v>0</v>
      </c>
      <c r="S1019">
        <f>J1019*(1000-(1000*0.61365*exp(17.502*W1019/(240.97+W1019))/(DI1019+DJ1019)+DD1019)/2)/(1000*0.61365*exp(17.502*W1019/(240.97+W1019))/(DI1019+DJ1019)-DD1019)</f>
        <v>0</v>
      </c>
      <c r="T1019">
        <f>1/((CW1019+1)/(Q1019/1.6)+1/(R1019/1.37)) + CW1019/((CW1019+1)/(Q1019/1.6) + CW1019/(R1019/1.37))</f>
        <v>0</v>
      </c>
      <c r="U1019">
        <f>(CR1019*CU1019)</f>
        <v>0</v>
      </c>
      <c r="V1019">
        <f>(DK1019+(U1019+2*0.95*5.67E-8*(((DK1019+$B$7)+273)^4-(DK1019+273)^4)-44100*J1019)/(1.84*29.3*R1019+8*0.95*5.67E-8*(DK1019+273)^3))</f>
        <v>0</v>
      </c>
      <c r="W1019">
        <f>($C$7*DL1019+$D$7*DM1019+$E$7*V1019)</f>
        <v>0</v>
      </c>
      <c r="X1019">
        <f>0.61365*exp(17.502*W1019/(240.97+W1019))</f>
        <v>0</v>
      </c>
      <c r="Y1019">
        <f>(Z1019/AA1019*100)</f>
        <v>0</v>
      </c>
      <c r="Z1019">
        <f>DD1019*(DI1019+DJ1019)/1000</f>
        <v>0</v>
      </c>
      <c r="AA1019">
        <f>0.61365*exp(17.502*DK1019/(240.97+DK1019))</f>
        <v>0</v>
      </c>
      <c r="AB1019">
        <f>(X1019-DD1019*(DI1019+DJ1019)/1000)</f>
        <v>0</v>
      </c>
      <c r="AC1019">
        <f>(-J1019*44100)</f>
        <v>0</v>
      </c>
      <c r="AD1019">
        <f>2*29.3*R1019*0.92*(DK1019-W1019)</f>
        <v>0</v>
      </c>
      <c r="AE1019">
        <f>2*0.95*5.67E-8*(((DK1019+$B$7)+273)^4-(W1019+273)^4)</f>
        <v>0</v>
      </c>
      <c r="AF1019">
        <f>U1019+AE1019+AC1019+AD1019</f>
        <v>0</v>
      </c>
      <c r="AG1019">
        <f>DH1019*AU1019*(DC1019-DB1019*(1000-AU1019*DE1019)/(1000-AU1019*DD1019))/(100*CV1019)</f>
        <v>0</v>
      </c>
      <c r="AH1019">
        <f>1000*DH1019*AU1019*(DD1019-DE1019)/(100*CV1019*(1000-AU1019*DD1019))</f>
        <v>0</v>
      </c>
      <c r="AI1019">
        <f>(AJ1019 - AK1019 - DI1019*1E3/(8.314*(DK1019+273.15)) * AM1019/DH1019 * AL1019) * DH1019/(100*CV1019) * (1000 - DE1019)/1000</f>
        <v>0</v>
      </c>
      <c r="AJ1019">
        <v>710.851116685124</v>
      </c>
      <c r="AK1019">
        <v>690.3803757575761</v>
      </c>
      <c r="AL1019">
        <v>3.427727212208974</v>
      </c>
      <c r="AM1019">
        <v>65.30461223634106</v>
      </c>
      <c r="AN1019">
        <f>(AP1019 - AO1019 + DI1019*1E3/(8.314*(DK1019+273.15)) * AR1019/DH1019 * AQ1019) * DH1019/(100*CV1019) * 1000/(1000 - AP1019)</f>
        <v>0</v>
      </c>
      <c r="AO1019">
        <v>23.29008222001279</v>
      </c>
      <c r="AP1019">
        <v>23.99866969696969</v>
      </c>
      <c r="AQ1019">
        <v>-3.560802664502066E-05</v>
      </c>
      <c r="AR1019">
        <v>84.88148808453307</v>
      </c>
      <c r="AS1019">
        <v>22</v>
      </c>
      <c r="AT1019">
        <v>4</v>
      </c>
      <c r="AU1019">
        <f>IF(AS1019*$H$13&gt;=AW1019,1.0,(AW1019/(AW1019-AS1019*$H$13)))</f>
        <v>0</v>
      </c>
      <c r="AV1019">
        <f>(AU1019-1)*100</f>
        <v>0</v>
      </c>
      <c r="AW1019">
        <f>MAX(0,($B$13+$C$13*DP1019)/(1+$D$13*DP1019)*DI1019/(DK1019+273)*$E$13)</f>
        <v>0</v>
      </c>
      <c r="AX1019" t="s">
        <v>417</v>
      </c>
      <c r="AY1019" t="s">
        <v>417</v>
      </c>
      <c r="AZ1019">
        <v>0</v>
      </c>
      <c r="BA1019">
        <v>0</v>
      </c>
      <c r="BB1019">
        <f>1-AZ1019/BA1019</f>
        <v>0</v>
      </c>
      <c r="BC1019">
        <v>0</v>
      </c>
      <c r="BD1019" t="s">
        <v>417</v>
      </c>
      <c r="BE1019" t="s">
        <v>417</v>
      </c>
      <c r="BF1019">
        <v>0</v>
      </c>
      <c r="BG1019">
        <v>0</v>
      </c>
      <c r="BH1019">
        <f>1-BF1019/BG1019</f>
        <v>0</v>
      </c>
      <c r="BI1019">
        <v>0.5</v>
      </c>
      <c r="BJ1019">
        <f>CS1019</f>
        <v>0</v>
      </c>
      <c r="BK1019">
        <f>L1019</f>
        <v>0</v>
      </c>
      <c r="BL1019">
        <f>BH1019*BI1019*BJ1019</f>
        <v>0</v>
      </c>
      <c r="BM1019">
        <f>(BK1019-BC1019)/BJ1019</f>
        <v>0</v>
      </c>
      <c r="BN1019">
        <f>(BA1019-BG1019)/BG1019</f>
        <v>0</v>
      </c>
      <c r="BO1019">
        <f>AZ1019/(BB1019+AZ1019/BG1019)</f>
        <v>0</v>
      </c>
      <c r="BP1019" t="s">
        <v>417</v>
      </c>
      <c r="BQ1019">
        <v>0</v>
      </c>
      <c r="BR1019">
        <f>IF(BQ1019&lt;&gt;0, BQ1019, BO1019)</f>
        <v>0</v>
      </c>
      <c r="BS1019">
        <f>1-BR1019/BG1019</f>
        <v>0</v>
      </c>
      <c r="BT1019">
        <f>(BG1019-BF1019)/(BG1019-BR1019)</f>
        <v>0</v>
      </c>
      <c r="BU1019">
        <f>(BA1019-BG1019)/(BA1019-BR1019)</f>
        <v>0</v>
      </c>
      <c r="BV1019">
        <f>(BG1019-BF1019)/(BG1019-AZ1019)</f>
        <v>0</v>
      </c>
      <c r="BW1019">
        <f>(BA1019-BG1019)/(BA1019-AZ1019)</f>
        <v>0</v>
      </c>
      <c r="BX1019">
        <f>(BT1019*BR1019/BF1019)</f>
        <v>0</v>
      </c>
      <c r="BY1019">
        <f>(1-BX1019)</f>
        <v>0</v>
      </c>
      <c r="BZ1019">
        <v>1394</v>
      </c>
      <c r="CA1019">
        <v>300</v>
      </c>
      <c r="CB1019">
        <v>300</v>
      </c>
      <c r="CC1019">
        <v>300</v>
      </c>
      <c r="CD1019">
        <v>10389.3</v>
      </c>
      <c r="CE1019">
        <v>1221.96</v>
      </c>
      <c r="CF1019">
        <v>-0.00688733</v>
      </c>
      <c r="CG1019">
        <v>0.34</v>
      </c>
      <c r="CH1019" t="s">
        <v>417</v>
      </c>
      <c r="CI1019" t="s">
        <v>417</v>
      </c>
      <c r="CJ1019" t="s">
        <v>417</v>
      </c>
      <c r="CK1019" t="s">
        <v>417</v>
      </c>
      <c r="CL1019" t="s">
        <v>417</v>
      </c>
      <c r="CM1019" t="s">
        <v>417</v>
      </c>
      <c r="CN1019" t="s">
        <v>417</v>
      </c>
      <c r="CO1019" t="s">
        <v>417</v>
      </c>
      <c r="CP1019" t="s">
        <v>417</v>
      </c>
      <c r="CQ1019" t="s">
        <v>417</v>
      </c>
      <c r="CR1019">
        <f>$B$11*DQ1019+$C$11*DR1019+$F$11*EC1019*(1-EF1019)</f>
        <v>0</v>
      </c>
      <c r="CS1019">
        <f>CR1019*CT1019</f>
        <v>0</v>
      </c>
      <c r="CT1019">
        <f>($B$11*$D$9+$C$11*$D$9+$F$11*((EP1019+EH1019)/MAX(EP1019+EH1019+EQ1019, 0.1)*$I$9+EQ1019/MAX(EP1019+EH1019+EQ1019, 0.1)*$J$9))/($B$11+$C$11+$F$11)</f>
        <v>0</v>
      </c>
      <c r="CU1019">
        <f>($B$11*$K$9+$C$11*$K$9+$F$11*((EP1019+EH1019)/MAX(EP1019+EH1019+EQ1019, 0.1)*$P$9+EQ1019/MAX(EP1019+EH1019+EQ1019, 0.1)*$Q$9))/($B$11+$C$11+$F$11)</f>
        <v>0</v>
      </c>
      <c r="CV1019">
        <v>6</v>
      </c>
      <c r="CW1019">
        <v>0.5</v>
      </c>
      <c r="CX1019" t="s">
        <v>418</v>
      </c>
      <c r="CY1019">
        <v>2</v>
      </c>
      <c r="CZ1019" t="b">
        <v>1</v>
      </c>
      <c r="DA1019">
        <v>1658955849.714286</v>
      </c>
      <c r="DB1019">
        <v>649.5289285714287</v>
      </c>
      <c r="DC1019">
        <v>677.4699285714287</v>
      </c>
      <c r="DD1019">
        <v>24.00130714285714</v>
      </c>
      <c r="DE1019">
        <v>23.29164285714285</v>
      </c>
      <c r="DF1019">
        <v>652.521357142857</v>
      </c>
      <c r="DG1019">
        <v>24.0849</v>
      </c>
      <c r="DH1019">
        <v>500.0407142857143</v>
      </c>
      <c r="DI1019">
        <v>90.31550000000001</v>
      </c>
      <c r="DJ1019">
        <v>0.09999498214285715</v>
      </c>
      <c r="DK1019">
        <v>27.38975714285715</v>
      </c>
      <c r="DL1019">
        <v>27.46317142857143</v>
      </c>
      <c r="DM1019">
        <v>999.9000000000002</v>
      </c>
      <c r="DN1019">
        <v>0</v>
      </c>
      <c r="DO1019">
        <v>0</v>
      </c>
      <c r="DP1019">
        <v>9998.612857142858</v>
      </c>
      <c r="DQ1019">
        <v>0</v>
      </c>
      <c r="DR1019">
        <v>9.330450000000003</v>
      </c>
      <c r="DS1019">
        <v>-27.94116071428571</v>
      </c>
      <c r="DT1019">
        <v>665.5016785714286</v>
      </c>
      <c r="DU1019">
        <v>693.6256071428572</v>
      </c>
      <c r="DV1019">
        <v>0.7096759285714286</v>
      </c>
      <c r="DW1019">
        <v>677.4699285714287</v>
      </c>
      <c r="DX1019">
        <v>23.29164285714285</v>
      </c>
      <c r="DY1019">
        <v>2.167691071428572</v>
      </c>
      <c r="DZ1019">
        <v>2.103596785714286</v>
      </c>
      <c r="EA1019">
        <v>18.72550714285714</v>
      </c>
      <c r="EB1019">
        <v>18.246425</v>
      </c>
      <c r="EC1019">
        <v>2000.0125</v>
      </c>
      <c r="ED1019">
        <v>0.9800041785714286</v>
      </c>
      <c r="EE1019">
        <v>0.01999548214285714</v>
      </c>
      <c r="EF1019">
        <v>0</v>
      </c>
      <c r="EG1019">
        <v>316.9281071428571</v>
      </c>
      <c r="EH1019">
        <v>5.00097</v>
      </c>
      <c r="EI1019">
        <v>6325.046785714285</v>
      </c>
      <c r="EJ1019">
        <v>16707.71428571429</v>
      </c>
      <c r="EK1019">
        <v>39</v>
      </c>
      <c r="EL1019">
        <v>39.741</v>
      </c>
      <c r="EM1019">
        <v>39.00885714285714</v>
      </c>
      <c r="EN1019">
        <v>39.312</v>
      </c>
      <c r="EO1019">
        <v>39.625</v>
      </c>
      <c r="EP1019">
        <v>1955.121071428571</v>
      </c>
      <c r="EQ1019">
        <v>39.89142857142858</v>
      </c>
      <c r="ER1019">
        <v>0</v>
      </c>
      <c r="ES1019">
        <v>6651.599999904633</v>
      </c>
      <c r="ET1019">
        <v>0</v>
      </c>
      <c r="EU1019">
        <v>316.953</v>
      </c>
      <c r="EV1019">
        <v>3.375000018293029</v>
      </c>
      <c r="EW1019">
        <v>55.57230780835308</v>
      </c>
      <c r="EX1019">
        <v>6325.620399999999</v>
      </c>
      <c r="EY1019">
        <v>15</v>
      </c>
      <c r="EZ1019">
        <v>1658949246.1</v>
      </c>
      <c r="FA1019" t="s">
        <v>1397</v>
      </c>
      <c r="FB1019">
        <v>1658949228.6</v>
      </c>
      <c r="FC1019">
        <v>1658949246.1</v>
      </c>
      <c r="FD1019">
        <v>1</v>
      </c>
      <c r="FE1019">
        <v>1.075</v>
      </c>
      <c r="FF1019">
        <v>0.018</v>
      </c>
      <c r="FG1019">
        <v>-2.327</v>
      </c>
      <c r="FH1019">
        <v>-0.178</v>
      </c>
      <c r="FI1019">
        <v>420</v>
      </c>
      <c r="FJ1019">
        <v>13</v>
      </c>
      <c r="FK1019">
        <v>0.09</v>
      </c>
      <c r="FL1019">
        <v>0.02</v>
      </c>
      <c r="FM1019">
        <v>-27.89033</v>
      </c>
      <c r="FN1019">
        <v>-1.334631894934312</v>
      </c>
      <c r="FO1019">
        <v>0.1310482319606028</v>
      </c>
      <c r="FP1019">
        <v>0</v>
      </c>
      <c r="FQ1019">
        <v>316.7963529411765</v>
      </c>
      <c r="FR1019">
        <v>3.082627969500783</v>
      </c>
      <c r="FS1019">
        <v>0.3813593243334349</v>
      </c>
      <c r="FT1019">
        <v>0</v>
      </c>
      <c r="FU1019">
        <v>0.709099825</v>
      </c>
      <c r="FV1019">
        <v>0.001594637898687452</v>
      </c>
      <c r="FW1019">
        <v>0.00368742330691433</v>
      </c>
      <c r="FX1019">
        <v>1</v>
      </c>
      <c r="FY1019">
        <v>1</v>
      </c>
      <c r="FZ1019">
        <v>3</v>
      </c>
      <c r="GA1019" t="s">
        <v>426</v>
      </c>
      <c r="GB1019">
        <v>2.98353</v>
      </c>
      <c r="GC1019">
        <v>2.71571</v>
      </c>
      <c r="GD1019">
        <v>0.133395</v>
      </c>
      <c r="GE1019">
        <v>0.135446</v>
      </c>
      <c r="GF1019">
        <v>0.107436</v>
      </c>
      <c r="GG1019">
        <v>0.103245</v>
      </c>
      <c r="GH1019">
        <v>27490.5</v>
      </c>
      <c r="GI1019">
        <v>27528.8</v>
      </c>
      <c r="GJ1019">
        <v>29480.2</v>
      </c>
      <c r="GK1019">
        <v>29446</v>
      </c>
      <c r="GL1019">
        <v>34850.8</v>
      </c>
      <c r="GM1019">
        <v>35097.4</v>
      </c>
      <c r="GN1019">
        <v>41523.3</v>
      </c>
      <c r="GO1019">
        <v>41964.4</v>
      </c>
      <c r="GP1019">
        <v>1.90613</v>
      </c>
      <c r="GQ1019">
        <v>1.92517</v>
      </c>
      <c r="GR1019">
        <v>0.103213</v>
      </c>
      <c r="GS1019">
        <v>0</v>
      </c>
      <c r="GT1019">
        <v>25.7814</v>
      </c>
      <c r="GU1019">
        <v>999.9</v>
      </c>
      <c r="GV1019">
        <v>54</v>
      </c>
      <c r="GW1019">
        <v>31.4</v>
      </c>
      <c r="GX1019">
        <v>27.5939</v>
      </c>
      <c r="GY1019">
        <v>62.8538</v>
      </c>
      <c r="GZ1019">
        <v>33.2091</v>
      </c>
      <c r="HA1019">
        <v>1</v>
      </c>
      <c r="HB1019">
        <v>-0.0952414</v>
      </c>
      <c r="HC1019">
        <v>0.298932</v>
      </c>
      <c r="HD1019">
        <v>20.3331</v>
      </c>
      <c r="HE1019">
        <v>5.21654</v>
      </c>
      <c r="HF1019">
        <v>12.0099</v>
      </c>
      <c r="HG1019">
        <v>4.98915</v>
      </c>
      <c r="HH1019">
        <v>3.2885</v>
      </c>
      <c r="HI1019">
        <v>9999</v>
      </c>
      <c r="HJ1019">
        <v>9999</v>
      </c>
      <c r="HK1019">
        <v>9999</v>
      </c>
      <c r="HL1019">
        <v>158.7</v>
      </c>
      <c r="HM1019">
        <v>1.86737</v>
      </c>
      <c r="HN1019">
        <v>1.86646</v>
      </c>
      <c r="HO1019">
        <v>1.86586</v>
      </c>
      <c r="HP1019">
        <v>1.86584</v>
      </c>
      <c r="HQ1019">
        <v>1.86767</v>
      </c>
      <c r="HR1019">
        <v>1.87012</v>
      </c>
      <c r="HS1019">
        <v>1.86878</v>
      </c>
      <c r="HT1019">
        <v>1.87026</v>
      </c>
      <c r="HU1019">
        <v>0</v>
      </c>
      <c r="HV1019">
        <v>0</v>
      </c>
      <c r="HW1019">
        <v>0</v>
      </c>
      <c r="HX1019">
        <v>0</v>
      </c>
      <c r="HY1019" t="s">
        <v>421</v>
      </c>
      <c r="HZ1019" t="s">
        <v>422</v>
      </c>
      <c r="IA1019" t="s">
        <v>423</v>
      </c>
      <c r="IB1019" t="s">
        <v>423</v>
      </c>
      <c r="IC1019" t="s">
        <v>423</v>
      </c>
      <c r="ID1019" t="s">
        <v>423</v>
      </c>
      <c r="IE1019">
        <v>0</v>
      </c>
      <c r="IF1019">
        <v>100</v>
      </c>
      <c r="IG1019">
        <v>100</v>
      </c>
      <c r="IH1019">
        <v>-3.064</v>
      </c>
      <c r="II1019">
        <v>-0.08359999999999999</v>
      </c>
      <c r="IJ1019">
        <v>-0.9279119013753974</v>
      </c>
      <c r="IK1019">
        <v>-0.003643892653284941</v>
      </c>
      <c r="IL1019">
        <v>8.948238347276123E-07</v>
      </c>
      <c r="IM1019">
        <v>-2.445980282225029E-10</v>
      </c>
      <c r="IN1019">
        <v>-0.1764634167570225</v>
      </c>
      <c r="IO1019">
        <v>-0.01042730378795286</v>
      </c>
      <c r="IP1019">
        <v>0.00100284695746963</v>
      </c>
      <c r="IQ1019">
        <v>-1.701466411570297E-05</v>
      </c>
      <c r="IR1019">
        <v>2</v>
      </c>
      <c r="IS1019">
        <v>2310</v>
      </c>
      <c r="IT1019">
        <v>1</v>
      </c>
      <c r="IU1019">
        <v>25</v>
      </c>
      <c r="IV1019">
        <v>110.5</v>
      </c>
      <c r="IW1019">
        <v>110.2</v>
      </c>
      <c r="IX1019">
        <v>1.61133</v>
      </c>
      <c r="IY1019">
        <v>2.20825</v>
      </c>
      <c r="IZ1019">
        <v>1.39648</v>
      </c>
      <c r="JA1019">
        <v>2.35718</v>
      </c>
      <c r="JB1019">
        <v>1.49536</v>
      </c>
      <c r="JC1019">
        <v>2.36572</v>
      </c>
      <c r="JD1019">
        <v>36.1989</v>
      </c>
      <c r="JE1019">
        <v>24.1663</v>
      </c>
      <c r="JF1019">
        <v>18</v>
      </c>
      <c r="JG1019">
        <v>483.753</v>
      </c>
      <c r="JH1019">
        <v>451.282</v>
      </c>
      <c r="JI1019">
        <v>24.9998</v>
      </c>
      <c r="JJ1019">
        <v>26.2225</v>
      </c>
      <c r="JK1019">
        <v>30</v>
      </c>
      <c r="JL1019">
        <v>26.1936</v>
      </c>
      <c r="JM1019">
        <v>26.1293</v>
      </c>
      <c r="JN1019">
        <v>32.263</v>
      </c>
      <c r="JO1019">
        <v>21.2091</v>
      </c>
      <c r="JP1019">
        <v>89.6189</v>
      </c>
      <c r="JQ1019">
        <v>25</v>
      </c>
      <c r="JR1019">
        <v>727.436</v>
      </c>
      <c r="JS1019">
        <v>23.3538</v>
      </c>
      <c r="JT1019">
        <v>100.81</v>
      </c>
      <c r="JU1019">
        <v>100.781</v>
      </c>
    </row>
    <row r="1020" spans="1:281">
      <c r="A1020">
        <v>1004</v>
      </c>
      <c r="B1020">
        <v>1658955862</v>
      </c>
      <c r="C1020">
        <v>14224</v>
      </c>
      <c r="D1020" t="s">
        <v>2447</v>
      </c>
      <c r="E1020" t="s">
        <v>2448</v>
      </c>
      <c r="F1020">
        <v>5</v>
      </c>
      <c r="G1020" t="s">
        <v>2362</v>
      </c>
      <c r="H1020" t="s">
        <v>416</v>
      </c>
      <c r="I1020">
        <v>1658955854.160714</v>
      </c>
      <c r="J1020">
        <f>(K1020)/1000</f>
        <v>0</v>
      </c>
      <c r="K1020">
        <f>IF(CZ1020, AN1020, AH1020)</f>
        <v>0</v>
      </c>
      <c r="L1020">
        <f>IF(CZ1020, AI1020, AG1020)</f>
        <v>0</v>
      </c>
      <c r="M1020">
        <f>DB1020 - IF(AU1020&gt;1, L1020*CV1020*100.0/(AW1020*DP1020), 0)</f>
        <v>0</v>
      </c>
      <c r="N1020">
        <f>((T1020-J1020/2)*M1020-L1020)/(T1020+J1020/2)</f>
        <v>0</v>
      </c>
      <c r="O1020">
        <f>N1020*(DI1020+DJ1020)/1000.0</f>
        <v>0</v>
      </c>
      <c r="P1020">
        <f>(DB1020 - IF(AU1020&gt;1, L1020*CV1020*100.0/(AW1020*DP1020), 0))*(DI1020+DJ1020)/1000.0</f>
        <v>0</v>
      </c>
      <c r="Q1020">
        <f>2.0/((1/S1020-1/R1020)+SIGN(S1020)*SQRT((1/S1020-1/R1020)*(1/S1020-1/R1020) + 4*CW1020/((CW1020+1)*(CW1020+1))*(2*1/S1020*1/R1020-1/R1020*1/R1020)))</f>
        <v>0</v>
      </c>
      <c r="R1020">
        <f>IF(LEFT(CX1020,1)&lt;&gt;"0",IF(LEFT(CX1020,1)="1",3.0,CY1020),$D$5+$E$5*(DP1020*DI1020/($K$5*1000))+$F$5*(DP1020*DI1020/($K$5*1000))*MAX(MIN(CV1020,$J$5),$I$5)*MAX(MIN(CV1020,$J$5),$I$5)+$G$5*MAX(MIN(CV1020,$J$5),$I$5)*(DP1020*DI1020/($K$5*1000))+$H$5*(DP1020*DI1020/($K$5*1000))*(DP1020*DI1020/($K$5*1000)))</f>
        <v>0</v>
      </c>
      <c r="S1020">
        <f>J1020*(1000-(1000*0.61365*exp(17.502*W1020/(240.97+W1020))/(DI1020+DJ1020)+DD1020)/2)/(1000*0.61365*exp(17.502*W1020/(240.97+W1020))/(DI1020+DJ1020)-DD1020)</f>
        <v>0</v>
      </c>
      <c r="T1020">
        <f>1/((CW1020+1)/(Q1020/1.6)+1/(R1020/1.37)) + CW1020/((CW1020+1)/(Q1020/1.6) + CW1020/(R1020/1.37))</f>
        <v>0</v>
      </c>
      <c r="U1020">
        <f>(CR1020*CU1020)</f>
        <v>0</v>
      </c>
      <c r="V1020">
        <f>(DK1020+(U1020+2*0.95*5.67E-8*(((DK1020+$B$7)+273)^4-(DK1020+273)^4)-44100*J1020)/(1.84*29.3*R1020+8*0.95*5.67E-8*(DK1020+273)^3))</f>
        <v>0</v>
      </c>
      <c r="W1020">
        <f>($C$7*DL1020+$D$7*DM1020+$E$7*V1020)</f>
        <v>0</v>
      </c>
      <c r="X1020">
        <f>0.61365*exp(17.502*W1020/(240.97+W1020))</f>
        <v>0</v>
      </c>
      <c r="Y1020">
        <f>(Z1020/AA1020*100)</f>
        <v>0</v>
      </c>
      <c r="Z1020">
        <f>DD1020*(DI1020+DJ1020)/1000</f>
        <v>0</v>
      </c>
      <c r="AA1020">
        <f>0.61365*exp(17.502*DK1020/(240.97+DK1020))</f>
        <v>0</v>
      </c>
      <c r="AB1020">
        <f>(X1020-DD1020*(DI1020+DJ1020)/1000)</f>
        <v>0</v>
      </c>
      <c r="AC1020">
        <f>(-J1020*44100)</f>
        <v>0</v>
      </c>
      <c r="AD1020">
        <f>2*29.3*R1020*0.92*(DK1020-W1020)</f>
        <v>0</v>
      </c>
      <c r="AE1020">
        <f>2*0.95*5.67E-8*(((DK1020+$B$7)+273)^4-(W1020+273)^4)</f>
        <v>0</v>
      </c>
      <c r="AF1020">
        <f>U1020+AE1020+AC1020+AD1020</f>
        <v>0</v>
      </c>
      <c r="AG1020">
        <f>DH1020*AU1020*(DC1020-DB1020*(1000-AU1020*DE1020)/(1000-AU1020*DD1020))/(100*CV1020)</f>
        <v>0</v>
      </c>
      <c r="AH1020">
        <f>1000*DH1020*AU1020*(DD1020-DE1020)/(100*CV1020*(1000-AU1020*DD1020))</f>
        <v>0</v>
      </c>
      <c r="AI1020">
        <f>(AJ1020 - AK1020 - DI1020*1E3/(8.314*(DK1020+273.15)) * AM1020/DH1020 * AL1020) * DH1020/(100*CV1020) * (1000 - DE1020)/1000</f>
        <v>0</v>
      </c>
      <c r="AJ1020">
        <v>726.3248054919329</v>
      </c>
      <c r="AK1020">
        <v>705.6795272727271</v>
      </c>
      <c r="AL1020">
        <v>3.397597152106537</v>
      </c>
      <c r="AM1020">
        <v>65.30461223634106</v>
      </c>
      <c r="AN1020">
        <f>(AP1020 - AO1020 + DI1020*1E3/(8.314*(DK1020+273.15)) * AR1020/DH1020 * AQ1020) * DH1020/(100*CV1020) * 1000/(1000 - AP1020)</f>
        <v>0</v>
      </c>
      <c r="AO1020">
        <v>23.30532037909389</v>
      </c>
      <c r="AP1020">
        <v>24.00603939393938</v>
      </c>
      <c r="AQ1020">
        <v>3.659338944532402E-05</v>
      </c>
      <c r="AR1020">
        <v>84.88148808453307</v>
      </c>
      <c r="AS1020">
        <v>22</v>
      </c>
      <c r="AT1020">
        <v>4</v>
      </c>
      <c r="AU1020">
        <f>IF(AS1020*$H$13&gt;=AW1020,1.0,(AW1020/(AW1020-AS1020*$H$13)))</f>
        <v>0</v>
      </c>
      <c r="AV1020">
        <f>(AU1020-1)*100</f>
        <v>0</v>
      </c>
      <c r="AW1020">
        <f>MAX(0,($B$13+$C$13*DP1020)/(1+$D$13*DP1020)*DI1020/(DK1020+273)*$E$13)</f>
        <v>0</v>
      </c>
      <c r="AX1020" t="s">
        <v>417</v>
      </c>
      <c r="AY1020" t="s">
        <v>417</v>
      </c>
      <c r="AZ1020">
        <v>0</v>
      </c>
      <c r="BA1020">
        <v>0</v>
      </c>
      <c r="BB1020">
        <f>1-AZ1020/BA1020</f>
        <v>0</v>
      </c>
      <c r="BC1020">
        <v>0</v>
      </c>
      <c r="BD1020" t="s">
        <v>417</v>
      </c>
      <c r="BE1020" t="s">
        <v>417</v>
      </c>
      <c r="BF1020">
        <v>0</v>
      </c>
      <c r="BG1020">
        <v>0</v>
      </c>
      <c r="BH1020">
        <f>1-BF1020/BG1020</f>
        <v>0</v>
      </c>
      <c r="BI1020">
        <v>0.5</v>
      </c>
      <c r="BJ1020">
        <f>CS1020</f>
        <v>0</v>
      </c>
      <c r="BK1020">
        <f>L1020</f>
        <v>0</v>
      </c>
      <c r="BL1020">
        <f>BH1020*BI1020*BJ1020</f>
        <v>0</v>
      </c>
      <c r="BM1020">
        <f>(BK1020-BC1020)/BJ1020</f>
        <v>0</v>
      </c>
      <c r="BN1020">
        <f>(BA1020-BG1020)/BG1020</f>
        <v>0</v>
      </c>
      <c r="BO1020">
        <f>AZ1020/(BB1020+AZ1020/BG1020)</f>
        <v>0</v>
      </c>
      <c r="BP1020" t="s">
        <v>417</v>
      </c>
      <c r="BQ1020">
        <v>0</v>
      </c>
      <c r="BR1020">
        <f>IF(BQ1020&lt;&gt;0, BQ1020, BO1020)</f>
        <v>0</v>
      </c>
      <c r="BS1020">
        <f>1-BR1020/BG1020</f>
        <v>0</v>
      </c>
      <c r="BT1020">
        <f>(BG1020-BF1020)/(BG1020-BR1020)</f>
        <v>0</v>
      </c>
      <c r="BU1020">
        <f>(BA1020-BG1020)/(BA1020-BR1020)</f>
        <v>0</v>
      </c>
      <c r="BV1020">
        <f>(BG1020-BF1020)/(BG1020-AZ1020)</f>
        <v>0</v>
      </c>
      <c r="BW1020">
        <f>(BA1020-BG1020)/(BA1020-AZ1020)</f>
        <v>0</v>
      </c>
      <c r="BX1020">
        <f>(BT1020*BR1020/BF1020)</f>
        <v>0</v>
      </c>
      <c r="BY1020">
        <f>(1-BX1020)</f>
        <v>0</v>
      </c>
      <c r="BZ1020">
        <v>1394</v>
      </c>
      <c r="CA1020">
        <v>300</v>
      </c>
      <c r="CB1020">
        <v>300</v>
      </c>
      <c r="CC1020">
        <v>300</v>
      </c>
      <c r="CD1020">
        <v>10389.3</v>
      </c>
      <c r="CE1020">
        <v>1221.96</v>
      </c>
      <c r="CF1020">
        <v>-0.00688733</v>
      </c>
      <c r="CG1020">
        <v>0.34</v>
      </c>
      <c r="CH1020" t="s">
        <v>417</v>
      </c>
      <c r="CI1020" t="s">
        <v>417</v>
      </c>
      <c r="CJ1020" t="s">
        <v>417</v>
      </c>
      <c r="CK1020" t="s">
        <v>417</v>
      </c>
      <c r="CL1020" t="s">
        <v>417</v>
      </c>
      <c r="CM1020" t="s">
        <v>417</v>
      </c>
      <c r="CN1020" t="s">
        <v>417</v>
      </c>
      <c r="CO1020" t="s">
        <v>417</v>
      </c>
      <c r="CP1020" t="s">
        <v>417</v>
      </c>
      <c r="CQ1020" t="s">
        <v>417</v>
      </c>
      <c r="CR1020">
        <f>$B$11*DQ1020+$C$11*DR1020+$F$11*EC1020*(1-EF1020)</f>
        <v>0</v>
      </c>
      <c r="CS1020">
        <f>CR1020*CT1020</f>
        <v>0</v>
      </c>
      <c r="CT1020">
        <f>($B$11*$D$9+$C$11*$D$9+$F$11*((EP1020+EH1020)/MAX(EP1020+EH1020+EQ1020, 0.1)*$I$9+EQ1020/MAX(EP1020+EH1020+EQ1020, 0.1)*$J$9))/($B$11+$C$11+$F$11)</f>
        <v>0</v>
      </c>
      <c r="CU1020">
        <f>($B$11*$K$9+$C$11*$K$9+$F$11*((EP1020+EH1020)/MAX(EP1020+EH1020+EQ1020, 0.1)*$P$9+EQ1020/MAX(EP1020+EH1020+EQ1020, 0.1)*$Q$9))/($B$11+$C$11+$F$11)</f>
        <v>0</v>
      </c>
      <c r="CV1020">
        <v>6</v>
      </c>
      <c r="CW1020">
        <v>0.5</v>
      </c>
      <c r="CX1020" t="s">
        <v>418</v>
      </c>
      <c r="CY1020">
        <v>2</v>
      </c>
      <c r="CZ1020" t="b">
        <v>1</v>
      </c>
      <c r="DA1020">
        <v>1658955854.160714</v>
      </c>
      <c r="DB1020">
        <v>664.3233928571428</v>
      </c>
      <c r="DC1020">
        <v>692.3863571428573</v>
      </c>
      <c r="DD1020">
        <v>24.00141071428571</v>
      </c>
      <c r="DE1020">
        <v>23.29566785714285</v>
      </c>
      <c r="DF1020">
        <v>667.3570357142856</v>
      </c>
      <c r="DG1020">
        <v>24.08499642857143</v>
      </c>
      <c r="DH1020">
        <v>500.0421785714286</v>
      </c>
      <c r="DI1020">
        <v>90.31533571428572</v>
      </c>
      <c r="DJ1020">
        <v>0.09996115714285715</v>
      </c>
      <c r="DK1020">
        <v>27.39050714285714</v>
      </c>
      <c r="DL1020">
        <v>27.46662857142857</v>
      </c>
      <c r="DM1020">
        <v>999.9000000000002</v>
      </c>
      <c r="DN1020">
        <v>0</v>
      </c>
      <c r="DO1020">
        <v>0</v>
      </c>
      <c r="DP1020">
        <v>10007.32</v>
      </c>
      <c r="DQ1020">
        <v>0</v>
      </c>
      <c r="DR1020">
        <v>9.302246785714287</v>
      </c>
      <c r="DS1020">
        <v>-28.063125</v>
      </c>
      <c r="DT1020">
        <v>680.6600714285713</v>
      </c>
      <c r="DU1020">
        <v>708.9007857142857</v>
      </c>
      <c r="DV1020">
        <v>0.705753642857143</v>
      </c>
      <c r="DW1020">
        <v>692.3863571428573</v>
      </c>
      <c r="DX1020">
        <v>23.29566785714285</v>
      </c>
      <c r="DY1020">
        <v>2.167696071428572</v>
      </c>
      <c r="DZ1020">
        <v>2.103955714285714</v>
      </c>
      <c r="EA1020">
        <v>18.72555</v>
      </c>
      <c r="EB1020">
        <v>18.24914642857143</v>
      </c>
      <c r="EC1020">
        <v>2000.004285714286</v>
      </c>
      <c r="ED1020">
        <v>0.9800041785714285</v>
      </c>
      <c r="EE1020">
        <v>0.01999548214285715</v>
      </c>
      <c r="EF1020">
        <v>0</v>
      </c>
      <c r="EG1020">
        <v>317.1742857142858</v>
      </c>
      <c r="EH1020">
        <v>5.00097</v>
      </c>
      <c r="EI1020">
        <v>6329.255714285716</v>
      </c>
      <c r="EJ1020">
        <v>16707.64642857143</v>
      </c>
      <c r="EK1020">
        <v>39</v>
      </c>
      <c r="EL1020">
        <v>39.7455</v>
      </c>
      <c r="EM1020">
        <v>39.01107142857143</v>
      </c>
      <c r="EN1020">
        <v>39.312</v>
      </c>
      <c r="EO1020">
        <v>39.625</v>
      </c>
      <c r="EP1020">
        <v>1955.1125</v>
      </c>
      <c r="EQ1020">
        <v>39.89178571428572</v>
      </c>
      <c r="ER1020">
        <v>0</v>
      </c>
      <c r="ES1020">
        <v>6655.799999952316</v>
      </c>
      <c r="ET1020">
        <v>0</v>
      </c>
      <c r="EU1020">
        <v>317.189</v>
      </c>
      <c r="EV1020">
        <v>3.546256413892812</v>
      </c>
      <c r="EW1020">
        <v>57.21743582047354</v>
      </c>
      <c r="EX1020">
        <v>6329.26423076923</v>
      </c>
      <c r="EY1020">
        <v>15</v>
      </c>
      <c r="EZ1020">
        <v>1658949246.1</v>
      </c>
      <c r="FA1020" t="s">
        <v>1397</v>
      </c>
      <c r="FB1020">
        <v>1658949228.6</v>
      </c>
      <c r="FC1020">
        <v>1658949246.1</v>
      </c>
      <c r="FD1020">
        <v>1</v>
      </c>
      <c r="FE1020">
        <v>1.075</v>
      </c>
      <c r="FF1020">
        <v>0.018</v>
      </c>
      <c r="FG1020">
        <v>-2.327</v>
      </c>
      <c r="FH1020">
        <v>-0.178</v>
      </c>
      <c r="FI1020">
        <v>420</v>
      </c>
      <c r="FJ1020">
        <v>13</v>
      </c>
      <c r="FK1020">
        <v>0.09</v>
      </c>
      <c r="FL1020">
        <v>0.02</v>
      </c>
      <c r="FM1020">
        <v>-27.98559</v>
      </c>
      <c r="FN1020">
        <v>-1.572929831144483</v>
      </c>
      <c r="FO1020">
        <v>0.1538878419499083</v>
      </c>
      <c r="FP1020">
        <v>0</v>
      </c>
      <c r="FQ1020">
        <v>317.0041764705882</v>
      </c>
      <c r="FR1020">
        <v>3.148510315114316</v>
      </c>
      <c r="FS1020">
        <v>0.3752253809448213</v>
      </c>
      <c r="FT1020">
        <v>0</v>
      </c>
      <c r="FU1020">
        <v>0.7069924999999999</v>
      </c>
      <c r="FV1020">
        <v>-0.04815777861163449</v>
      </c>
      <c r="FW1020">
        <v>0.006533500952781747</v>
      </c>
      <c r="FX1020">
        <v>1</v>
      </c>
      <c r="FY1020">
        <v>1</v>
      </c>
      <c r="FZ1020">
        <v>3</v>
      </c>
      <c r="GA1020" t="s">
        <v>426</v>
      </c>
      <c r="GB1020">
        <v>2.98351</v>
      </c>
      <c r="GC1020">
        <v>2.71574</v>
      </c>
      <c r="GD1020">
        <v>0.135401</v>
      </c>
      <c r="GE1020">
        <v>0.13742</v>
      </c>
      <c r="GF1020">
        <v>0.107454</v>
      </c>
      <c r="GG1020">
        <v>0.103265</v>
      </c>
      <c r="GH1020">
        <v>27427.2</v>
      </c>
      <c r="GI1020">
        <v>27466.3</v>
      </c>
      <c r="GJ1020">
        <v>29480.6</v>
      </c>
      <c r="GK1020">
        <v>29446.4</v>
      </c>
      <c r="GL1020">
        <v>34850.6</v>
      </c>
      <c r="GM1020">
        <v>35097.2</v>
      </c>
      <c r="GN1020">
        <v>41523.9</v>
      </c>
      <c r="GO1020">
        <v>41965</v>
      </c>
      <c r="GP1020">
        <v>1.90615</v>
      </c>
      <c r="GQ1020">
        <v>1.92517</v>
      </c>
      <c r="GR1020">
        <v>0.103019</v>
      </c>
      <c r="GS1020">
        <v>0</v>
      </c>
      <c r="GT1020">
        <v>25.7818</v>
      </c>
      <c r="GU1020">
        <v>999.9</v>
      </c>
      <c r="GV1020">
        <v>54</v>
      </c>
      <c r="GW1020">
        <v>31.4</v>
      </c>
      <c r="GX1020">
        <v>27.5958</v>
      </c>
      <c r="GY1020">
        <v>63.0738</v>
      </c>
      <c r="GZ1020">
        <v>33.0409</v>
      </c>
      <c r="HA1020">
        <v>1</v>
      </c>
      <c r="HB1020">
        <v>-0.0952769</v>
      </c>
      <c r="HC1020">
        <v>0.300458</v>
      </c>
      <c r="HD1020">
        <v>20.3332</v>
      </c>
      <c r="HE1020">
        <v>5.21669</v>
      </c>
      <c r="HF1020">
        <v>12.0099</v>
      </c>
      <c r="HG1020">
        <v>4.98915</v>
      </c>
      <c r="HH1020">
        <v>3.2885</v>
      </c>
      <c r="HI1020">
        <v>9999</v>
      </c>
      <c r="HJ1020">
        <v>9999</v>
      </c>
      <c r="HK1020">
        <v>9999</v>
      </c>
      <c r="HL1020">
        <v>158.7</v>
      </c>
      <c r="HM1020">
        <v>1.86739</v>
      </c>
      <c r="HN1020">
        <v>1.86646</v>
      </c>
      <c r="HO1020">
        <v>1.86584</v>
      </c>
      <c r="HP1020">
        <v>1.86584</v>
      </c>
      <c r="HQ1020">
        <v>1.86764</v>
      </c>
      <c r="HR1020">
        <v>1.87012</v>
      </c>
      <c r="HS1020">
        <v>1.86878</v>
      </c>
      <c r="HT1020">
        <v>1.87027</v>
      </c>
      <c r="HU1020">
        <v>0</v>
      </c>
      <c r="HV1020">
        <v>0</v>
      </c>
      <c r="HW1020">
        <v>0</v>
      </c>
      <c r="HX1020">
        <v>0</v>
      </c>
      <c r="HY1020" t="s">
        <v>421</v>
      </c>
      <c r="HZ1020" t="s">
        <v>422</v>
      </c>
      <c r="IA1020" t="s">
        <v>423</v>
      </c>
      <c r="IB1020" t="s">
        <v>423</v>
      </c>
      <c r="IC1020" t="s">
        <v>423</v>
      </c>
      <c r="ID1020" t="s">
        <v>423</v>
      </c>
      <c r="IE1020">
        <v>0</v>
      </c>
      <c r="IF1020">
        <v>100</v>
      </c>
      <c r="IG1020">
        <v>100</v>
      </c>
      <c r="IH1020">
        <v>-3.106</v>
      </c>
      <c r="II1020">
        <v>-0.0835</v>
      </c>
      <c r="IJ1020">
        <v>-0.9279119013753974</v>
      </c>
      <c r="IK1020">
        <v>-0.003643892653284941</v>
      </c>
      <c r="IL1020">
        <v>8.948238347276123E-07</v>
      </c>
      <c r="IM1020">
        <v>-2.445980282225029E-10</v>
      </c>
      <c r="IN1020">
        <v>-0.1764634167570225</v>
      </c>
      <c r="IO1020">
        <v>-0.01042730378795286</v>
      </c>
      <c r="IP1020">
        <v>0.00100284695746963</v>
      </c>
      <c r="IQ1020">
        <v>-1.701466411570297E-05</v>
      </c>
      <c r="IR1020">
        <v>2</v>
      </c>
      <c r="IS1020">
        <v>2310</v>
      </c>
      <c r="IT1020">
        <v>1</v>
      </c>
      <c r="IU1020">
        <v>25</v>
      </c>
      <c r="IV1020">
        <v>110.6</v>
      </c>
      <c r="IW1020">
        <v>110.3</v>
      </c>
      <c r="IX1020">
        <v>1.63574</v>
      </c>
      <c r="IY1020">
        <v>2.20581</v>
      </c>
      <c r="IZ1020">
        <v>1.39648</v>
      </c>
      <c r="JA1020">
        <v>2.35596</v>
      </c>
      <c r="JB1020">
        <v>1.49536</v>
      </c>
      <c r="JC1020">
        <v>2.41577</v>
      </c>
      <c r="JD1020">
        <v>36.1989</v>
      </c>
      <c r="JE1020">
        <v>24.1663</v>
      </c>
      <c r="JF1020">
        <v>18</v>
      </c>
      <c r="JG1020">
        <v>483.751</v>
      </c>
      <c r="JH1020">
        <v>451.282</v>
      </c>
      <c r="JI1020">
        <v>25.0001</v>
      </c>
      <c r="JJ1020">
        <v>26.2222</v>
      </c>
      <c r="JK1020">
        <v>30.0001</v>
      </c>
      <c r="JL1020">
        <v>26.1917</v>
      </c>
      <c r="JM1020">
        <v>26.1293</v>
      </c>
      <c r="JN1020">
        <v>32.8567</v>
      </c>
      <c r="JO1020">
        <v>21.2091</v>
      </c>
      <c r="JP1020">
        <v>89.6189</v>
      </c>
      <c r="JQ1020">
        <v>25</v>
      </c>
      <c r="JR1020">
        <v>740.798</v>
      </c>
      <c r="JS1020">
        <v>23.3508</v>
      </c>
      <c r="JT1020">
        <v>100.811</v>
      </c>
      <c r="JU1020">
        <v>100.782</v>
      </c>
    </row>
    <row r="1021" spans="1:281">
      <c r="A1021">
        <v>1005</v>
      </c>
      <c r="B1021">
        <v>1658955867</v>
      </c>
      <c r="C1021">
        <v>14229</v>
      </c>
      <c r="D1021" t="s">
        <v>2449</v>
      </c>
      <c r="E1021" t="s">
        <v>2450</v>
      </c>
      <c r="F1021">
        <v>5</v>
      </c>
      <c r="G1021" t="s">
        <v>2362</v>
      </c>
      <c r="H1021" t="s">
        <v>416</v>
      </c>
      <c r="I1021">
        <v>1658955859.462963</v>
      </c>
      <c r="J1021">
        <f>(K1021)/1000</f>
        <v>0</v>
      </c>
      <c r="K1021">
        <f>IF(CZ1021, AN1021, AH1021)</f>
        <v>0</v>
      </c>
      <c r="L1021">
        <f>IF(CZ1021, AI1021, AG1021)</f>
        <v>0</v>
      </c>
      <c r="M1021">
        <f>DB1021 - IF(AU1021&gt;1, L1021*CV1021*100.0/(AW1021*DP1021), 0)</f>
        <v>0</v>
      </c>
      <c r="N1021">
        <f>((T1021-J1021/2)*M1021-L1021)/(T1021+J1021/2)</f>
        <v>0</v>
      </c>
      <c r="O1021">
        <f>N1021*(DI1021+DJ1021)/1000.0</f>
        <v>0</v>
      </c>
      <c r="P1021">
        <f>(DB1021 - IF(AU1021&gt;1, L1021*CV1021*100.0/(AW1021*DP1021), 0))*(DI1021+DJ1021)/1000.0</f>
        <v>0</v>
      </c>
      <c r="Q1021">
        <f>2.0/((1/S1021-1/R1021)+SIGN(S1021)*SQRT((1/S1021-1/R1021)*(1/S1021-1/R1021) + 4*CW1021/((CW1021+1)*(CW1021+1))*(2*1/S1021*1/R1021-1/R1021*1/R1021)))</f>
        <v>0</v>
      </c>
      <c r="R1021">
        <f>IF(LEFT(CX1021,1)&lt;&gt;"0",IF(LEFT(CX1021,1)="1",3.0,CY1021),$D$5+$E$5*(DP1021*DI1021/($K$5*1000))+$F$5*(DP1021*DI1021/($K$5*1000))*MAX(MIN(CV1021,$J$5),$I$5)*MAX(MIN(CV1021,$J$5),$I$5)+$G$5*MAX(MIN(CV1021,$J$5),$I$5)*(DP1021*DI1021/($K$5*1000))+$H$5*(DP1021*DI1021/($K$5*1000))*(DP1021*DI1021/($K$5*1000)))</f>
        <v>0</v>
      </c>
      <c r="S1021">
        <f>J1021*(1000-(1000*0.61365*exp(17.502*W1021/(240.97+W1021))/(DI1021+DJ1021)+DD1021)/2)/(1000*0.61365*exp(17.502*W1021/(240.97+W1021))/(DI1021+DJ1021)-DD1021)</f>
        <v>0</v>
      </c>
      <c r="T1021">
        <f>1/((CW1021+1)/(Q1021/1.6)+1/(R1021/1.37)) + CW1021/((CW1021+1)/(Q1021/1.6) + CW1021/(R1021/1.37))</f>
        <v>0</v>
      </c>
      <c r="U1021">
        <f>(CR1021*CU1021)</f>
        <v>0</v>
      </c>
      <c r="V1021">
        <f>(DK1021+(U1021+2*0.95*5.67E-8*(((DK1021+$B$7)+273)^4-(DK1021+273)^4)-44100*J1021)/(1.84*29.3*R1021+8*0.95*5.67E-8*(DK1021+273)^3))</f>
        <v>0</v>
      </c>
      <c r="W1021">
        <f>($C$7*DL1021+$D$7*DM1021+$E$7*V1021)</f>
        <v>0</v>
      </c>
      <c r="X1021">
        <f>0.61365*exp(17.502*W1021/(240.97+W1021))</f>
        <v>0</v>
      </c>
      <c r="Y1021">
        <f>(Z1021/AA1021*100)</f>
        <v>0</v>
      </c>
      <c r="Z1021">
        <f>DD1021*(DI1021+DJ1021)/1000</f>
        <v>0</v>
      </c>
      <c r="AA1021">
        <f>0.61365*exp(17.502*DK1021/(240.97+DK1021))</f>
        <v>0</v>
      </c>
      <c r="AB1021">
        <f>(X1021-DD1021*(DI1021+DJ1021)/1000)</f>
        <v>0</v>
      </c>
      <c r="AC1021">
        <f>(-J1021*44100)</f>
        <v>0</v>
      </c>
      <c r="AD1021">
        <f>2*29.3*R1021*0.92*(DK1021-W1021)</f>
        <v>0</v>
      </c>
      <c r="AE1021">
        <f>2*0.95*5.67E-8*(((DK1021+$B$7)+273)^4-(W1021+273)^4)</f>
        <v>0</v>
      </c>
      <c r="AF1021">
        <f>U1021+AE1021+AC1021+AD1021</f>
        <v>0</v>
      </c>
      <c r="AG1021">
        <f>DH1021*AU1021*(DC1021-DB1021*(1000-AU1021*DE1021)/(1000-AU1021*DD1021))/(100*CV1021)</f>
        <v>0</v>
      </c>
      <c r="AH1021">
        <f>1000*DH1021*AU1021*(DD1021-DE1021)/(100*CV1021*(1000-AU1021*DD1021))</f>
        <v>0</v>
      </c>
      <c r="AI1021">
        <f>(AJ1021 - AK1021 - DI1021*1E3/(8.314*(DK1021+273.15)) * AM1021/DH1021 * AL1021) * DH1021/(100*CV1021) * (1000 - DE1021)/1000</f>
        <v>0</v>
      </c>
      <c r="AJ1021">
        <v>743.5361460014691</v>
      </c>
      <c r="AK1021">
        <v>722.7904787878784</v>
      </c>
      <c r="AL1021">
        <v>3.425383082752068</v>
      </c>
      <c r="AM1021">
        <v>65.30461223634106</v>
      </c>
      <c r="AN1021">
        <f>(AP1021 - AO1021 + DI1021*1E3/(8.314*(DK1021+273.15)) * AR1021/DH1021 * AQ1021) * DH1021/(100*CV1021) * 1000/(1000 - AP1021)</f>
        <v>0</v>
      </c>
      <c r="AO1021">
        <v>23.31080478150916</v>
      </c>
      <c r="AP1021">
        <v>24.00964484848484</v>
      </c>
      <c r="AQ1021">
        <v>4.115582824440233E-05</v>
      </c>
      <c r="AR1021">
        <v>84.88148808453307</v>
      </c>
      <c r="AS1021">
        <v>22</v>
      </c>
      <c r="AT1021">
        <v>4</v>
      </c>
      <c r="AU1021">
        <f>IF(AS1021*$H$13&gt;=AW1021,1.0,(AW1021/(AW1021-AS1021*$H$13)))</f>
        <v>0</v>
      </c>
      <c r="AV1021">
        <f>(AU1021-1)*100</f>
        <v>0</v>
      </c>
      <c r="AW1021">
        <f>MAX(0,($B$13+$C$13*DP1021)/(1+$D$13*DP1021)*DI1021/(DK1021+273)*$E$13)</f>
        <v>0</v>
      </c>
      <c r="AX1021" t="s">
        <v>417</v>
      </c>
      <c r="AY1021" t="s">
        <v>417</v>
      </c>
      <c r="AZ1021">
        <v>0</v>
      </c>
      <c r="BA1021">
        <v>0</v>
      </c>
      <c r="BB1021">
        <f>1-AZ1021/BA1021</f>
        <v>0</v>
      </c>
      <c r="BC1021">
        <v>0</v>
      </c>
      <c r="BD1021" t="s">
        <v>417</v>
      </c>
      <c r="BE1021" t="s">
        <v>417</v>
      </c>
      <c r="BF1021">
        <v>0</v>
      </c>
      <c r="BG1021">
        <v>0</v>
      </c>
      <c r="BH1021">
        <f>1-BF1021/BG1021</f>
        <v>0</v>
      </c>
      <c r="BI1021">
        <v>0.5</v>
      </c>
      <c r="BJ1021">
        <f>CS1021</f>
        <v>0</v>
      </c>
      <c r="BK1021">
        <f>L1021</f>
        <v>0</v>
      </c>
      <c r="BL1021">
        <f>BH1021*BI1021*BJ1021</f>
        <v>0</v>
      </c>
      <c r="BM1021">
        <f>(BK1021-BC1021)/BJ1021</f>
        <v>0</v>
      </c>
      <c r="BN1021">
        <f>(BA1021-BG1021)/BG1021</f>
        <v>0</v>
      </c>
      <c r="BO1021">
        <f>AZ1021/(BB1021+AZ1021/BG1021)</f>
        <v>0</v>
      </c>
      <c r="BP1021" t="s">
        <v>417</v>
      </c>
      <c r="BQ1021">
        <v>0</v>
      </c>
      <c r="BR1021">
        <f>IF(BQ1021&lt;&gt;0, BQ1021, BO1021)</f>
        <v>0</v>
      </c>
      <c r="BS1021">
        <f>1-BR1021/BG1021</f>
        <v>0</v>
      </c>
      <c r="BT1021">
        <f>(BG1021-BF1021)/(BG1021-BR1021)</f>
        <v>0</v>
      </c>
      <c r="BU1021">
        <f>(BA1021-BG1021)/(BA1021-BR1021)</f>
        <v>0</v>
      </c>
      <c r="BV1021">
        <f>(BG1021-BF1021)/(BG1021-AZ1021)</f>
        <v>0</v>
      </c>
      <c r="BW1021">
        <f>(BA1021-BG1021)/(BA1021-AZ1021)</f>
        <v>0</v>
      </c>
      <c r="BX1021">
        <f>(BT1021*BR1021/BF1021)</f>
        <v>0</v>
      </c>
      <c r="BY1021">
        <f>(1-BX1021)</f>
        <v>0</v>
      </c>
      <c r="BZ1021">
        <v>1394</v>
      </c>
      <c r="CA1021">
        <v>300</v>
      </c>
      <c r="CB1021">
        <v>300</v>
      </c>
      <c r="CC1021">
        <v>300</v>
      </c>
      <c r="CD1021">
        <v>10389.3</v>
      </c>
      <c r="CE1021">
        <v>1221.96</v>
      </c>
      <c r="CF1021">
        <v>-0.00688733</v>
      </c>
      <c r="CG1021">
        <v>0.34</v>
      </c>
      <c r="CH1021" t="s">
        <v>417</v>
      </c>
      <c r="CI1021" t="s">
        <v>417</v>
      </c>
      <c r="CJ1021" t="s">
        <v>417</v>
      </c>
      <c r="CK1021" t="s">
        <v>417</v>
      </c>
      <c r="CL1021" t="s">
        <v>417</v>
      </c>
      <c r="CM1021" t="s">
        <v>417</v>
      </c>
      <c r="CN1021" t="s">
        <v>417</v>
      </c>
      <c r="CO1021" t="s">
        <v>417</v>
      </c>
      <c r="CP1021" t="s">
        <v>417</v>
      </c>
      <c r="CQ1021" t="s">
        <v>417</v>
      </c>
      <c r="CR1021">
        <f>$B$11*DQ1021+$C$11*DR1021+$F$11*EC1021*(1-EF1021)</f>
        <v>0</v>
      </c>
      <c r="CS1021">
        <f>CR1021*CT1021</f>
        <v>0</v>
      </c>
      <c r="CT1021">
        <f>($B$11*$D$9+$C$11*$D$9+$F$11*((EP1021+EH1021)/MAX(EP1021+EH1021+EQ1021, 0.1)*$I$9+EQ1021/MAX(EP1021+EH1021+EQ1021, 0.1)*$J$9))/($B$11+$C$11+$F$11)</f>
        <v>0</v>
      </c>
      <c r="CU1021">
        <f>($B$11*$K$9+$C$11*$K$9+$F$11*((EP1021+EH1021)/MAX(EP1021+EH1021+EQ1021, 0.1)*$P$9+EQ1021/MAX(EP1021+EH1021+EQ1021, 0.1)*$Q$9))/($B$11+$C$11+$F$11)</f>
        <v>0</v>
      </c>
      <c r="CV1021">
        <v>6</v>
      </c>
      <c r="CW1021">
        <v>0.5</v>
      </c>
      <c r="CX1021" t="s">
        <v>418</v>
      </c>
      <c r="CY1021">
        <v>2</v>
      </c>
      <c r="CZ1021" t="b">
        <v>1</v>
      </c>
      <c r="DA1021">
        <v>1658955859.462963</v>
      </c>
      <c r="DB1021">
        <v>681.9799259259258</v>
      </c>
      <c r="DC1021">
        <v>710.1992592592592</v>
      </c>
      <c r="DD1021">
        <v>24.00365925925926</v>
      </c>
      <c r="DE1021">
        <v>23.30312962962963</v>
      </c>
      <c r="DF1021">
        <v>685.0626666666666</v>
      </c>
      <c r="DG1021">
        <v>24.08722222222222</v>
      </c>
      <c r="DH1021">
        <v>500.0516666666667</v>
      </c>
      <c r="DI1021">
        <v>90.31474814814817</v>
      </c>
      <c r="DJ1021">
        <v>0.1000484222222222</v>
      </c>
      <c r="DK1021">
        <v>27.39118888888889</v>
      </c>
      <c r="DL1021">
        <v>27.46803703703704</v>
      </c>
      <c r="DM1021">
        <v>999.9000000000001</v>
      </c>
      <c r="DN1021">
        <v>0</v>
      </c>
      <c r="DO1021">
        <v>0</v>
      </c>
      <c r="DP1021">
        <v>10003.07703703704</v>
      </c>
      <c r="DQ1021">
        <v>0</v>
      </c>
      <c r="DR1021">
        <v>9.17307037037037</v>
      </c>
      <c r="DS1021">
        <v>-28.21942222222222</v>
      </c>
      <c r="DT1021">
        <v>698.7524814814816</v>
      </c>
      <c r="DU1021">
        <v>727.144111111111</v>
      </c>
      <c r="DV1021">
        <v>0.7005325925925926</v>
      </c>
      <c r="DW1021">
        <v>710.1992592592592</v>
      </c>
      <c r="DX1021">
        <v>23.30312962962963</v>
      </c>
      <c r="DY1021">
        <v>2.167883703703704</v>
      </c>
      <c r="DZ1021">
        <v>2.104615925925926</v>
      </c>
      <c r="EA1021">
        <v>18.72694074074074</v>
      </c>
      <c r="EB1021">
        <v>18.25415185185185</v>
      </c>
      <c r="EC1021">
        <v>2000.021481481481</v>
      </c>
      <c r="ED1021">
        <v>0.9800043333333334</v>
      </c>
      <c r="EE1021">
        <v>0.01999532222222222</v>
      </c>
      <c r="EF1021">
        <v>0</v>
      </c>
      <c r="EG1021">
        <v>317.4392962962963</v>
      </c>
      <c r="EH1021">
        <v>5.00097</v>
      </c>
      <c r="EI1021">
        <v>6334.478148148147</v>
      </c>
      <c r="EJ1021">
        <v>16707.79259259259</v>
      </c>
      <c r="EK1021">
        <v>39</v>
      </c>
      <c r="EL1021">
        <v>39.743</v>
      </c>
      <c r="EM1021">
        <v>39.01148148148148</v>
      </c>
      <c r="EN1021">
        <v>39.312</v>
      </c>
      <c r="EO1021">
        <v>39.625</v>
      </c>
      <c r="EP1021">
        <v>1955.128888888889</v>
      </c>
      <c r="EQ1021">
        <v>39.89222222222223</v>
      </c>
      <c r="ER1021">
        <v>0</v>
      </c>
      <c r="ES1021">
        <v>6661.200000047684</v>
      </c>
      <c r="ET1021">
        <v>0</v>
      </c>
      <c r="EU1021">
        <v>317.43336</v>
      </c>
      <c r="EV1021">
        <v>2.421615383859094</v>
      </c>
      <c r="EW1021">
        <v>59.67076912046542</v>
      </c>
      <c r="EX1021">
        <v>6334.8692</v>
      </c>
      <c r="EY1021">
        <v>15</v>
      </c>
      <c r="EZ1021">
        <v>1658949246.1</v>
      </c>
      <c r="FA1021" t="s">
        <v>1397</v>
      </c>
      <c r="FB1021">
        <v>1658949228.6</v>
      </c>
      <c r="FC1021">
        <v>1658949246.1</v>
      </c>
      <c r="FD1021">
        <v>1</v>
      </c>
      <c r="FE1021">
        <v>1.075</v>
      </c>
      <c r="FF1021">
        <v>0.018</v>
      </c>
      <c r="FG1021">
        <v>-2.327</v>
      </c>
      <c r="FH1021">
        <v>-0.178</v>
      </c>
      <c r="FI1021">
        <v>420</v>
      </c>
      <c r="FJ1021">
        <v>13</v>
      </c>
      <c r="FK1021">
        <v>0.09</v>
      </c>
      <c r="FL1021">
        <v>0.02</v>
      </c>
      <c r="FM1021">
        <v>-28.13288536585366</v>
      </c>
      <c r="FN1021">
        <v>-1.768720557491369</v>
      </c>
      <c r="FO1021">
        <v>0.1766590730150161</v>
      </c>
      <c r="FP1021">
        <v>0</v>
      </c>
      <c r="FQ1021">
        <v>317.2807647058823</v>
      </c>
      <c r="FR1021">
        <v>2.836760890148593</v>
      </c>
      <c r="FS1021">
        <v>0.374804345729678</v>
      </c>
      <c r="FT1021">
        <v>0</v>
      </c>
      <c r="FU1021">
        <v>0.7039107073170733</v>
      </c>
      <c r="FV1021">
        <v>-0.06501503832752613</v>
      </c>
      <c r="FW1021">
        <v>0.007390419926825841</v>
      </c>
      <c r="FX1021">
        <v>1</v>
      </c>
      <c r="FY1021">
        <v>1</v>
      </c>
      <c r="FZ1021">
        <v>3</v>
      </c>
      <c r="GA1021" t="s">
        <v>426</v>
      </c>
      <c r="GB1021">
        <v>2.98361</v>
      </c>
      <c r="GC1021">
        <v>2.7155</v>
      </c>
      <c r="GD1021">
        <v>0.137624</v>
      </c>
      <c r="GE1021">
        <v>0.139588</v>
      </c>
      <c r="GF1021">
        <v>0.107467</v>
      </c>
      <c r="GG1021">
        <v>0.103269</v>
      </c>
      <c r="GH1021">
        <v>27356.7</v>
      </c>
      <c r="GI1021">
        <v>27397.1</v>
      </c>
      <c r="GJ1021">
        <v>29480.6</v>
      </c>
      <c r="GK1021">
        <v>29446.1</v>
      </c>
      <c r="GL1021">
        <v>34850</v>
      </c>
      <c r="GM1021">
        <v>35096.9</v>
      </c>
      <c r="GN1021">
        <v>41523.8</v>
      </c>
      <c r="GO1021">
        <v>41964.9</v>
      </c>
      <c r="GP1021">
        <v>1.90632</v>
      </c>
      <c r="GQ1021">
        <v>1.92523</v>
      </c>
      <c r="GR1021">
        <v>0.103015</v>
      </c>
      <c r="GS1021">
        <v>0</v>
      </c>
      <c r="GT1021">
        <v>25.7836</v>
      </c>
      <c r="GU1021">
        <v>999.9</v>
      </c>
      <c r="GV1021">
        <v>54.1</v>
      </c>
      <c r="GW1021">
        <v>31.4</v>
      </c>
      <c r="GX1021">
        <v>27.6438</v>
      </c>
      <c r="GY1021">
        <v>63.1738</v>
      </c>
      <c r="GZ1021">
        <v>33.121</v>
      </c>
      <c r="HA1021">
        <v>1</v>
      </c>
      <c r="HB1021">
        <v>-0.09557930000000001</v>
      </c>
      <c r="HC1021">
        <v>0.301721</v>
      </c>
      <c r="HD1021">
        <v>20.3333</v>
      </c>
      <c r="HE1021">
        <v>5.21669</v>
      </c>
      <c r="HF1021">
        <v>12.0099</v>
      </c>
      <c r="HG1021">
        <v>4.98945</v>
      </c>
      <c r="HH1021">
        <v>3.2885</v>
      </c>
      <c r="HI1021">
        <v>9999</v>
      </c>
      <c r="HJ1021">
        <v>9999</v>
      </c>
      <c r="HK1021">
        <v>9999</v>
      </c>
      <c r="HL1021">
        <v>158.7</v>
      </c>
      <c r="HM1021">
        <v>1.86738</v>
      </c>
      <c r="HN1021">
        <v>1.86646</v>
      </c>
      <c r="HO1021">
        <v>1.86584</v>
      </c>
      <c r="HP1021">
        <v>1.86584</v>
      </c>
      <c r="HQ1021">
        <v>1.86766</v>
      </c>
      <c r="HR1021">
        <v>1.87012</v>
      </c>
      <c r="HS1021">
        <v>1.8688</v>
      </c>
      <c r="HT1021">
        <v>1.87025</v>
      </c>
      <c r="HU1021">
        <v>0</v>
      </c>
      <c r="HV1021">
        <v>0</v>
      </c>
      <c r="HW1021">
        <v>0</v>
      </c>
      <c r="HX1021">
        <v>0</v>
      </c>
      <c r="HY1021" t="s">
        <v>421</v>
      </c>
      <c r="HZ1021" t="s">
        <v>422</v>
      </c>
      <c r="IA1021" t="s">
        <v>423</v>
      </c>
      <c r="IB1021" t="s">
        <v>423</v>
      </c>
      <c r="IC1021" t="s">
        <v>423</v>
      </c>
      <c r="ID1021" t="s">
        <v>423</v>
      </c>
      <c r="IE1021">
        <v>0</v>
      </c>
      <c r="IF1021">
        <v>100</v>
      </c>
      <c r="IG1021">
        <v>100</v>
      </c>
      <c r="IH1021">
        <v>-3.152</v>
      </c>
      <c r="II1021">
        <v>-0.0835</v>
      </c>
      <c r="IJ1021">
        <v>-0.9279119013753974</v>
      </c>
      <c r="IK1021">
        <v>-0.003643892653284941</v>
      </c>
      <c r="IL1021">
        <v>8.948238347276123E-07</v>
      </c>
      <c r="IM1021">
        <v>-2.445980282225029E-10</v>
      </c>
      <c r="IN1021">
        <v>-0.1764634167570225</v>
      </c>
      <c r="IO1021">
        <v>-0.01042730378795286</v>
      </c>
      <c r="IP1021">
        <v>0.00100284695746963</v>
      </c>
      <c r="IQ1021">
        <v>-1.701466411570297E-05</v>
      </c>
      <c r="IR1021">
        <v>2</v>
      </c>
      <c r="IS1021">
        <v>2310</v>
      </c>
      <c r="IT1021">
        <v>1</v>
      </c>
      <c r="IU1021">
        <v>25</v>
      </c>
      <c r="IV1021">
        <v>110.6</v>
      </c>
      <c r="IW1021">
        <v>110.3</v>
      </c>
      <c r="IX1021">
        <v>1.66992</v>
      </c>
      <c r="IY1021">
        <v>2.22168</v>
      </c>
      <c r="IZ1021">
        <v>1.39648</v>
      </c>
      <c r="JA1021">
        <v>2.35718</v>
      </c>
      <c r="JB1021">
        <v>1.49536</v>
      </c>
      <c r="JC1021">
        <v>2.33276</v>
      </c>
      <c r="JD1021">
        <v>36.1989</v>
      </c>
      <c r="JE1021">
        <v>24.1663</v>
      </c>
      <c r="JF1021">
        <v>18</v>
      </c>
      <c r="JG1021">
        <v>483.86</v>
      </c>
      <c r="JH1021">
        <v>451.305</v>
      </c>
      <c r="JI1021">
        <v>25.0002</v>
      </c>
      <c r="JJ1021">
        <v>26.2222</v>
      </c>
      <c r="JK1021">
        <v>30</v>
      </c>
      <c r="JL1021">
        <v>26.1917</v>
      </c>
      <c r="JM1021">
        <v>26.1284</v>
      </c>
      <c r="JN1021">
        <v>33.4254</v>
      </c>
      <c r="JO1021">
        <v>21.2091</v>
      </c>
      <c r="JP1021">
        <v>89.6189</v>
      </c>
      <c r="JQ1021">
        <v>25</v>
      </c>
      <c r="JR1021">
        <v>754.155</v>
      </c>
      <c r="JS1021">
        <v>23.3501</v>
      </c>
      <c r="JT1021">
        <v>100.811</v>
      </c>
      <c r="JU1021">
        <v>100.782</v>
      </c>
    </row>
    <row r="1022" spans="1:281">
      <c r="A1022">
        <v>1006</v>
      </c>
      <c r="B1022">
        <v>1658955872</v>
      </c>
      <c r="C1022">
        <v>14234</v>
      </c>
      <c r="D1022" t="s">
        <v>2451</v>
      </c>
      <c r="E1022" t="s">
        <v>2452</v>
      </c>
      <c r="F1022">
        <v>5</v>
      </c>
      <c r="G1022" t="s">
        <v>2362</v>
      </c>
      <c r="H1022" t="s">
        <v>416</v>
      </c>
      <c r="I1022">
        <v>1658955864.481482</v>
      </c>
      <c r="J1022">
        <f>(K1022)/1000</f>
        <v>0</v>
      </c>
      <c r="K1022">
        <f>IF(CZ1022, AN1022, AH1022)</f>
        <v>0</v>
      </c>
      <c r="L1022">
        <f>IF(CZ1022, AI1022, AG1022)</f>
        <v>0</v>
      </c>
      <c r="M1022">
        <f>DB1022 - IF(AU1022&gt;1, L1022*CV1022*100.0/(AW1022*DP1022), 0)</f>
        <v>0</v>
      </c>
      <c r="N1022">
        <f>((T1022-J1022/2)*M1022-L1022)/(T1022+J1022/2)</f>
        <v>0</v>
      </c>
      <c r="O1022">
        <f>N1022*(DI1022+DJ1022)/1000.0</f>
        <v>0</v>
      </c>
      <c r="P1022">
        <f>(DB1022 - IF(AU1022&gt;1, L1022*CV1022*100.0/(AW1022*DP1022), 0))*(DI1022+DJ1022)/1000.0</f>
        <v>0</v>
      </c>
      <c r="Q1022">
        <f>2.0/((1/S1022-1/R1022)+SIGN(S1022)*SQRT((1/S1022-1/R1022)*(1/S1022-1/R1022) + 4*CW1022/((CW1022+1)*(CW1022+1))*(2*1/S1022*1/R1022-1/R1022*1/R1022)))</f>
        <v>0</v>
      </c>
      <c r="R1022">
        <f>IF(LEFT(CX1022,1)&lt;&gt;"0",IF(LEFT(CX1022,1)="1",3.0,CY1022),$D$5+$E$5*(DP1022*DI1022/($K$5*1000))+$F$5*(DP1022*DI1022/($K$5*1000))*MAX(MIN(CV1022,$J$5),$I$5)*MAX(MIN(CV1022,$J$5),$I$5)+$G$5*MAX(MIN(CV1022,$J$5),$I$5)*(DP1022*DI1022/($K$5*1000))+$H$5*(DP1022*DI1022/($K$5*1000))*(DP1022*DI1022/($K$5*1000)))</f>
        <v>0</v>
      </c>
      <c r="S1022">
        <f>J1022*(1000-(1000*0.61365*exp(17.502*W1022/(240.97+W1022))/(DI1022+DJ1022)+DD1022)/2)/(1000*0.61365*exp(17.502*W1022/(240.97+W1022))/(DI1022+DJ1022)-DD1022)</f>
        <v>0</v>
      </c>
      <c r="T1022">
        <f>1/((CW1022+1)/(Q1022/1.6)+1/(R1022/1.37)) + CW1022/((CW1022+1)/(Q1022/1.6) + CW1022/(R1022/1.37))</f>
        <v>0</v>
      </c>
      <c r="U1022">
        <f>(CR1022*CU1022)</f>
        <v>0</v>
      </c>
      <c r="V1022">
        <f>(DK1022+(U1022+2*0.95*5.67E-8*(((DK1022+$B$7)+273)^4-(DK1022+273)^4)-44100*J1022)/(1.84*29.3*R1022+8*0.95*5.67E-8*(DK1022+273)^3))</f>
        <v>0</v>
      </c>
      <c r="W1022">
        <f>($C$7*DL1022+$D$7*DM1022+$E$7*V1022)</f>
        <v>0</v>
      </c>
      <c r="X1022">
        <f>0.61365*exp(17.502*W1022/(240.97+W1022))</f>
        <v>0</v>
      </c>
      <c r="Y1022">
        <f>(Z1022/AA1022*100)</f>
        <v>0</v>
      </c>
      <c r="Z1022">
        <f>DD1022*(DI1022+DJ1022)/1000</f>
        <v>0</v>
      </c>
      <c r="AA1022">
        <f>0.61365*exp(17.502*DK1022/(240.97+DK1022))</f>
        <v>0</v>
      </c>
      <c r="AB1022">
        <f>(X1022-DD1022*(DI1022+DJ1022)/1000)</f>
        <v>0</v>
      </c>
      <c r="AC1022">
        <f>(-J1022*44100)</f>
        <v>0</v>
      </c>
      <c r="AD1022">
        <f>2*29.3*R1022*0.92*(DK1022-W1022)</f>
        <v>0</v>
      </c>
      <c r="AE1022">
        <f>2*0.95*5.67E-8*(((DK1022+$B$7)+273)^4-(W1022+273)^4)</f>
        <v>0</v>
      </c>
      <c r="AF1022">
        <f>U1022+AE1022+AC1022+AD1022</f>
        <v>0</v>
      </c>
      <c r="AG1022">
        <f>DH1022*AU1022*(DC1022-DB1022*(1000-AU1022*DE1022)/(1000-AU1022*DD1022))/(100*CV1022)</f>
        <v>0</v>
      </c>
      <c r="AH1022">
        <f>1000*DH1022*AU1022*(DD1022-DE1022)/(100*CV1022*(1000-AU1022*DD1022))</f>
        <v>0</v>
      </c>
      <c r="AI1022">
        <f>(AJ1022 - AK1022 - DI1022*1E3/(8.314*(DK1022+273.15)) * AM1022/DH1022 * AL1022) * DH1022/(100*CV1022) * (1000 - DE1022)/1000</f>
        <v>0</v>
      </c>
      <c r="AJ1022">
        <v>760.6597223757508</v>
      </c>
      <c r="AK1022">
        <v>739.8291212121209</v>
      </c>
      <c r="AL1022">
        <v>3.407248750809793</v>
      </c>
      <c r="AM1022">
        <v>65.30461223634106</v>
      </c>
      <c r="AN1022">
        <f>(AP1022 - AO1022 + DI1022*1E3/(8.314*(DK1022+273.15)) * AR1022/DH1022 * AQ1022) * DH1022/(100*CV1022) * 1000/(1000 - AP1022)</f>
        <v>0</v>
      </c>
      <c r="AO1022">
        <v>23.30963716666952</v>
      </c>
      <c r="AP1022">
        <v>24.01021818181817</v>
      </c>
      <c r="AQ1022">
        <v>-1.990681022941791E-05</v>
      </c>
      <c r="AR1022">
        <v>84.88148808453307</v>
      </c>
      <c r="AS1022">
        <v>22</v>
      </c>
      <c r="AT1022">
        <v>4</v>
      </c>
      <c r="AU1022">
        <f>IF(AS1022*$H$13&gt;=AW1022,1.0,(AW1022/(AW1022-AS1022*$H$13)))</f>
        <v>0</v>
      </c>
      <c r="AV1022">
        <f>(AU1022-1)*100</f>
        <v>0</v>
      </c>
      <c r="AW1022">
        <f>MAX(0,($B$13+$C$13*DP1022)/(1+$D$13*DP1022)*DI1022/(DK1022+273)*$E$13)</f>
        <v>0</v>
      </c>
      <c r="AX1022" t="s">
        <v>417</v>
      </c>
      <c r="AY1022" t="s">
        <v>417</v>
      </c>
      <c r="AZ1022">
        <v>0</v>
      </c>
      <c r="BA1022">
        <v>0</v>
      </c>
      <c r="BB1022">
        <f>1-AZ1022/BA1022</f>
        <v>0</v>
      </c>
      <c r="BC1022">
        <v>0</v>
      </c>
      <c r="BD1022" t="s">
        <v>417</v>
      </c>
      <c r="BE1022" t="s">
        <v>417</v>
      </c>
      <c r="BF1022">
        <v>0</v>
      </c>
      <c r="BG1022">
        <v>0</v>
      </c>
      <c r="BH1022">
        <f>1-BF1022/BG1022</f>
        <v>0</v>
      </c>
      <c r="BI1022">
        <v>0.5</v>
      </c>
      <c r="BJ1022">
        <f>CS1022</f>
        <v>0</v>
      </c>
      <c r="BK1022">
        <f>L1022</f>
        <v>0</v>
      </c>
      <c r="BL1022">
        <f>BH1022*BI1022*BJ1022</f>
        <v>0</v>
      </c>
      <c r="BM1022">
        <f>(BK1022-BC1022)/BJ1022</f>
        <v>0</v>
      </c>
      <c r="BN1022">
        <f>(BA1022-BG1022)/BG1022</f>
        <v>0</v>
      </c>
      <c r="BO1022">
        <f>AZ1022/(BB1022+AZ1022/BG1022)</f>
        <v>0</v>
      </c>
      <c r="BP1022" t="s">
        <v>417</v>
      </c>
      <c r="BQ1022">
        <v>0</v>
      </c>
      <c r="BR1022">
        <f>IF(BQ1022&lt;&gt;0, BQ1022, BO1022)</f>
        <v>0</v>
      </c>
      <c r="BS1022">
        <f>1-BR1022/BG1022</f>
        <v>0</v>
      </c>
      <c r="BT1022">
        <f>(BG1022-BF1022)/(BG1022-BR1022)</f>
        <v>0</v>
      </c>
      <c r="BU1022">
        <f>(BA1022-BG1022)/(BA1022-BR1022)</f>
        <v>0</v>
      </c>
      <c r="BV1022">
        <f>(BG1022-BF1022)/(BG1022-AZ1022)</f>
        <v>0</v>
      </c>
      <c r="BW1022">
        <f>(BA1022-BG1022)/(BA1022-AZ1022)</f>
        <v>0</v>
      </c>
      <c r="BX1022">
        <f>(BT1022*BR1022/BF1022)</f>
        <v>0</v>
      </c>
      <c r="BY1022">
        <f>(1-BX1022)</f>
        <v>0</v>
      </c>
      <c r="BZ1022">
        <v>1394</v>
      </c>
      <c r="CA1022">
        <v>300</v>
      </c>
      <c r="CB1022">
        <v>300</v>
      </c>
      <c r="CC1022">
        <v>300</v>
      </c>
      <c r="CD1022">
        <v>10389.3</v>
      </c>
      <c r="CE1022">
        <v>1221.96</v>
      </c>
      <c r="CF1022">
        <v>-0.00688733</v>
      </c>
      <c r="CG1022">
        <v>0.34</v>
      </c>
      <c r="CH1022" t="s">
        <v>417</v>
      </c>
      <c r="CI1022" t="s">
        <v>417</v>
      </c>
      <c r="CJ1022" t="s">
        <v>417</v>
      </c>
      <c r="CK1022" t="s">
        <v>417</v>
      </c>
      <c r="CL1022" t="s">
        <v>417</v>
      </c>
      <c r="CM1022" t="s">
        <v>417</v>
      </c>
      <c r="CN1022" t="s">
        <v>417</v>
      </c>
      <c r="CO1022" t="s">
        <v>417</v>
      </c>
      <c r="CP1022" t="s">
        <v>417</v>
      </c>
      <c r="CQ1022" t="s">
        <v>417</v>
      </c>
      <c r="CR1022">
        <f>$B$11*DQ1022+$C$11*DR1022+$F$11*EC1022*(1-EF1022)</f>
        <v>0</v>
      </c>
      <c r="CS1022">
        <f>CR1022*CT1022</f>
        <v>0</v>
      </c>
      <c r="CT1022">
        <f>($B$11*$D$9+$C$11*$D$9+$F$11*((EP1022+EH1022)/MAX(EP1022+EH1022+EQ1022, 0.1)*$I$9+EQ1022/MAX(EP1022+EH1022+EQ1022, 0.1)*$J$9))/($B$11+$C$11+$F$11)</f>
        <v>0</v>
      </c>
      <c r="CU1022">
        <f>($B$11*$K$9+$C$11*$K$9+$F$11*((EP1022+EH1022)/MAX(EP1022+EH1022+EQ1022, 0.1)*$P$9+EQ1022/MAX(EP1022+EH1022+EQ1022, 0.1)*$Q$9))/($B$11+$C$11+$F$11)</f>
        <v>0</v>
      </c>
      <c r="CV1022">
        <v>6</v>
      </c>
      <c r="CW1022">
        <v>0.5</v>
      </c>
      <c r="CX1022" t="s">
        <v>418</v>
      </c>
      <c r="CY1022">
        <v>2</v>
      </c>
      <c r="CZ1022" t="b">
        <v>1</v>
      </c>
      <c r="DA1022">
        <v>1658955864.481482</v>
      </c>
      <c r="DB1022">
        <v>698.6968148148148</v>
      </c>
      <c r="DC1022">
        <v>727.0473703703705</v>
      </c>
      <c r="DD1022">
        <v>24.00682222222222</v>
      </c>
      <c r="DE1022">
        <v>23.30896666666667</v>
      </c>
      <c r="DF1022">
        <v>701.8257037037038</v>
      </c>
      <c r="DG1022">
        <v>24.09035555555556</v>
      </c>
      <c r="DH1022">
        <v>500.0515925925926</v>
      </c>
      <c r="DI1022">
        <v>90.31397407407407</v>
      </c>
      <c r="DJ1022">
        <v>0.1000088444444445</v>
      </c>
      <c r="DK1022">
        <v>27.39117777777778</v>
      </c>
      <c r="DL1022">
        <v>27.4685</v>
      </c>
      <c r="DM1022">
        <v>999.9000000000001</v>
      </c>
      <c r="DN1022">
        <v>0</v>
      </c>
      <c r="DO1022">
        <v>0</v>
      </c>
      <c r="DP1022">
        <v>10002.03592592593</v>
      </c>
      <c r="DQ1022">
        <v>0</v>
      </c>
      <c r="DR1022">
        <v>9.005384814814814</v>
      </c>
      <c r="DS1022">
        <v>-28.35067037037037</v>
      </c>
      <c r="DT1022">
        <v>715.8828888888888</v>
      </c>
      <c r="DU1022">
        <v>744.3986296296296</v>
      </c>
      <c r="DV1022">
        <v>0.6978605185185184</v>
      </c>
      <c r="DW1022">
        <v>727.0473703703705</v>
      </c>
      <c r="DX1022">
        <v>23.30896666666667</v>
      </c>
      <c r="DY1022">
        <v>2.168150370370371</v>
      </c>
      <c r="DZ1022">
        <v>2.105124444444445</v>
      </c>
      <c r="EA1022">
        <v>18.72891481481481</v>
      </c>
      <c r="EB1022">
        <v>18.25801111111111</v>
      </c>
      <c r="EC1022">
        <v>1999.996666666666</v>
      </c>
      <c r="ED1022">
        <v>0.9800044444444445</v>
      </c>
      <c r="EE1022">
        <v>0.01999520740740741</v>
      </c>
      <c r="EF1022">
        <v>0</v>
      </c>
      <c r="EG1022">
        <v>317.6452592592593</v>
      </c>
      <c r="EH1022">
        <v>5.00097</v>
      </c>
      <c r="EI1022">
        <v>6339.312592592592</v>
      </c>
      <c r="EJ1022">
        <v>16707.57777777778</v>
      </c>
      <c r="EK1022">
        <v>39.01148148148148</v>
      </c>
      <c r="EL1022">
        <v>39.743</v>
      </c>
      <c r="EM1022">
        <v>39.02525925925925</v>
      </c>
      <c r="EN1022">
        <v>39.312</v>
      </c>
      <c r="EO1022">
        <v>39.625</v>
      </c>
      <c r="EP1022">
        <v>1955.104814814815</v>
      </c>
      <c r="EQ1022">
        <v>39.89148148148148</v>
      </c>
      <c r="ER1022">
        <v>0</v>
      </c>
      <c r="ES1022">
        <v>6666</v>
      </c>
      <c r="ET1022">
        <v>0</v>
      </c>
      <c r="EU1022">
        <v>317.63632</v>
      </c>
      <c r="EV1022">
        <v>1.96569231296186</v>
      </c>
      <c r="EW1022">
        <v>59.03230768779535</v>
      </c>
      <c r="EX1022">
        <v>6339.5332</v>
      </c>
      <c r="EY1022">
        <v>15</v>
      </c>
      <c r="EZ1022">
        <v>1658949246.1</v>
      </c>
      <c r="FA1022" t="s">
        <v>1397</v>
      </c>
      <c r="FB1022">
        <v>1658949228.6</v>
      </c>
      <c r="FC1022">
        <v>1658949246.1</v>
      </c>
      <c r="FD1022">
        <v>1</v>
      </c>
      <c r="FE1022">
        <v>1.075</v>
      </c>
      <c r="FF1022">
        <v>0.018</v>
      </c>
      <c r="FG1022">
        <v>-2.327</v>
      </c>
      <c r="FH1022">
        <v>-0.178</v>
      </c>
      <c r="FI1022">
        <v>420</v>
      </c>
      <c r="FJ1022">
        <v>13</v>
      </c>
      <c r="FK1022">
        <v>0.09</v>
      </c>
      <c r="FL1022">
        <v>0.02</v>
      </c>
      <c r="FM1022">
        <v>-28.26624146341463</v>
      </c>
      <c r="FN1022">
        <v>-1.667004878048792</v>
      </c>
      <c r="FO1022">
        <v>0.1680620500619616</v>
      </c>
      <c r="FP1022">
        <v>0</v>
      </c>
      <c r="FQ1022">
        <v>317.5226764705882</v>
      </c>
      <c r="FR1022">
        <v>2.34113063950756</v>
      </c>
      <c r="FS1022">
        <v>0.3319904074259362</v>
      </c>
      <c r="FT1022">
        <v>0</v>
      </c>
      <c r="FU1022">
        <v>0.7007308536585366</v>
      </c>
      <c r="FV1022">
        <v>-0.03267689895470324</v>
      </c>
      <c r="FW1022">
        <v>0.005481009176086122</v>
      </c>
      <c r="FX1022">
        <v>1</v>
      </c>
      <c r="FY1022">
        <v>1</v>
      </c>
      <c r="FZ1022">
        <v>3</v>
      </c>
      <c r="GA1022" t="s">
        <v>426</v>
      </c>
      <c r="GB1022">
        <v>2.98355</v>
      </c>
      <c r="GC1022">
        <v>2.71556</v>
      </c>
      <c r="GD1022">
        <v>0.139805</v>
      </c>
      <c r="GE1022">
        <v>0.141736</v>
      </c>
      <c r="GF1022">
        <v>0.107468</v>
      </c>
      <c r="GG1022">
        <v>0.103264</v>
      </c>
      <c r="GH1022">
        <v>27287.9</v>
      </c>
      <c r="GI1022">
        <v>27328.7</v>
      </c>
      <c r="GJ1022">
        <v>29480.9</v>
      </c>
      <c r="GK1022">
        <v>29446.1</v>
      </c>
      <c r="GL1022">
        <v>34850.4</v>
      </c>
      <c r="GM1022">
        <v>35097</v>
      </c>
      <c r="GN1022">
        <v>41524.2</v>
      </c>
      <c r="GO1022">
        <v>41964.7</v>
      </c>
      <c r="GP1022">
        <v>1.90632</v>
      </c>
      <c r="GQ1022">
        <v>1.92523</v>
      </c>
      <c r="GR1022">
        <v>0.102486</v>
      </c>
      <c r="GS1022">
        <v>0</v>
      </c>
      <c r="GT1022">
        <v>25.7816</v>
      </c>
      <c r="GU1022">
        <v>999.9</v>
      </c>
      <c r="GV1022">
        <v>54.1</v>
      </c>
      <c r="GW1022">
        <v>31.4</v>
      </c>
      <c r="GX1022">
        <v>27.6465</v>
      </c>
      <c r="GY1022">
        <v>63.0638</v>
      </c>
      <c r="GZ1022">
        <v>33.145</v>
      </c>
      <c r="HA1022">
        <v>1</v>
      </c>
      <c r="HB1022">
        <v>-0.0955488</v>
      </c>
      <c r="HC1022">
        <v>0.302767</v>
      </c>
      <c r="HD1022">
        <v>20.3332</v>
      </c>
      <c r="HE1022">
        <v>5.21684</v>
      </c>
      <c r="HF1022">
        <v>12.0099</v>
      </c>
      <c r="HG1022">
        <v>4.989</v>
      </c>
      <c r="HH1022">
        <v>3.28845</v>
      </c>
      <c r="HI1022">
        <v>9999</v>
      </c>
      <c r="HJ1022">
        <v>9999</v>
      </c>
      <c r="HK1022">
        <v>9999</v>
      </c>
      <c r="HL1022">
        <v>158.7</v>
      </c>
      <c r="HM1022">
        <v>1.86737</v>
      </c>
      <c r="HN1022">
        <v>1.86646</v>
      </c>
      <c r="HO1022">
        <v>1.86584</v>
      </c>
      <c r="HP1022">
        <v>1.86584</v>
      </c>
      <c r="HQ1022">
        <v>1.86764</v>
      </c>
      <c r="HR1022">
        <v>1.87012</v>
      </c>
      <c r="HS1022">
        <v>1.86877</v>
      </c>
      <c r="HT1022">
        <v>1.87026</v>
      </c>
      <c r="HU1022">
        <v>0</v>
      </c>
      <c r="HV1022">
        <v>0</v>
      </c>
      <c r="HW1022">
        <v>0</v>
      </c>
      <c r="HX1022">
        <v>0</v>
      </c>
      <c r="HY1022" t="s">
        <v>421</v>
      </c>
      <c r="HZ1022" t="s">
        <v>422</v>
      </c>
      <c r="IA1022" t="s">
        <v>423</v>
      </c>
      <c r="IB1022" t="s">
        <v>423</v>
      </c>
      <c r="IC1022" t="s">
        <v>423</v>
      </c>
      <c r="ID1022" t="s">
        <v>423</v>
      </c>
      <c r="IE1022">
        <v>0</v>
      </c>
      <c r="IF1022">
        <v>100</v>
      </c>
      <c r="IG1022">
        <v>100</v>
      </c>
      <c r="IH1022">
        <v>-3.198</v>
      </c>
      <c r="II1022">
        <v>-0.0835</v>
      </c>
      <c r="IJ1022">
        <v>-0.9279119013753974</v>
      </c>
      <c r="IK1022">
        <v>-0.003643892653284941</v>
      </c>
      <c r="IL1022">
        <v>8.948238347276123E-07</v>
      </c>
      <c r="IM1022">
        <v>-2.445980282225029E-10</v>
      </c>
      <c r="IN1022">
        <v>-0.1764634167570225</v>
      </c>
      <c r="IO1022">
        <v>-0.01042730378795286</v>
      </c>
      <c r="IP1022">
        <v>0.00100284695746963</v>
      </c>
      <c r="IQ1022">
        <v>-1.701466411570297E-05</v>
      </c>
      <c r="IR1022">
        <v>2</v>
      </c>
      <c r="IS1022">
        <v>2310</v>
      </c>
      <c r="IT1022">
        <v>1</v>
      </c>
      <c r="IU1022">
        <v>25</v>
      </c>
      <c r="IV1022">
        <v>110.7</v>
      </c>
      <c r="IW1022">
        <v>110.4</v>
      </c>
      <c r="IX1022">
        <v>1.69556</v>
      </c>
      <c r="IY1022">
        <v>2.20581</v>
      </c>
      <c r="IZ1022">
        <v>1.39648</v>
      </c>
      <c r="JA1022">
        <v>2.35596</v>
      </c>
      <c r="JB1022">
        <v>1.49536</v>
      </c>
      <c r="JC1022">
        <v>2.38892</v>
      </c>
      <c r="JD1022">
        <v>36.1989</v>
      </c>
      <c r="JE1022">
        <v>24.1663</v>
      </c>
      <c r="JF1022">
        <v>18</v>
      </c>
      <c r="JG1022">
        <v>483.856</v>
      </c>
      <c r="JH1022">
        <v>451.295</v>
      </c>
      <c r="JI1022">
        <v>25.0002</v>
      </c>
      <c r="JJ1022">
        <v>26.2206</v>
      </c>
      <c r="JK1022">
        <v>30.0001</v>
      </c>
      <c r="JL1022">
        <v>26.1912</v>
      </c>
      <c r="JM1022">
        <v>26.1271</v>
      </c>
      <c r="JN1022">
        <v>34.0502</v>
      </c>
      <c r="JO1022">
        <v>21.2091</v>
      </c>
      <c r="JP1022">
        <v>89.6189</v>
      </c>
      <c r="JQ1022">
        <v>25</v>
      </c>
      <c r="JR1022">
        <v>774.189</v>
      </c>
      <c r="JS1022">
        <v>23.3498</v>
      </c>
      <c r="JT1022">
        <v>100.812</v>
      </c>
      <c r="JU1022">
        <v>100.781</v>
      </c>
    </row>
    <row r="1023" spans="1:281">
      <c r="A1023">
        <v>1007</v>
      </c>
      <c r="B1023">
        <v>1658955877</v>
      </c>
      <c r="C1023">
        <v>14239</v>
      </c>
      <c r="D1023" t="s">
        <v>2453</v>
      </c>
      <c r="E1023" t="s">
        <v>2454</v>
      </c>
      <c r="F1023">
        <v>5</v>
      </c>
      <c r="G1023" t="s">
        <v>2362</v>
      </c>
      <c r="H1023" t="s">
        <v>416</v>
      </c>
      <c r="I1023">
        <v>1658955869.5</v>
      </c>
      <c r="J1023">
        <f>(K1023)/1000</f>
        <v>0</v>
      </c>
      <c r="K1023">
        <f>IF(CZ1023, AN1023, AH1023)</f>
        <v>0</v>
      </c>
      <c r="L1023">
        <f>IF(CZ1023, AI1023, AG1023)</f>
        <v>0</v>
      </c>
      <c r="M1023">
        <f>DB1023 - IF(AU1023&gt;1, L1023*CV1023*100.0/(AW1023*DP1023), 0)</f>
        <v>0</v>
      </c>
      <c r="N1023">
        <f>((T1023-J1023/2)*M1023-L1023)/(T1023+J1023/2)</f>
        <v>0</v>
      </c>
      <c r="O1023">
        <f>N1023*(DI1023+DJ1023)/1000.0</f>
        <v>0</v>
      </c>
      <c r="P1023">
        <f>(DB1023 - IF(AU1023&gt;1, L1023*CV1023*100.0/(AW1023*DP1023), 0))*(DI1023+DJ1023)/1000.0</f>
        <v>0</v>
      </c>
      <c r="Q1023">
        <f>2.0/((1/S1023-1/R1023)+SIGN(S1023)*SQRT((1/S1023-1/R1023)*(1/S1023-1/R1023) + 4*CW1023/((CW1023+1)*(CW1023+1))*(2*1/S1023*1/R1023-1/R1023*1/R1023)))</f>
        <v>0</v>
      </c>
      <c r="R1023">
        <f>IF(LEFT(CX1023,1)&lt;&gt;"0",IF(LEFT(CX1023,1)="1",3.0,CY1023),$D$5+$E$5*(DP1023*DI1023/($K$5*1000))+$F$5*(DP1023*DI1023/($K$5*1000))*MAX(MIN(CV1023,$J$5),$I$5)*MAX(MIN(CV1023,$J$5),$I$5)+$G$5*MAX(MIN(CV1023,$J$5),$I$5)*(DP1023*DI1023/($K$5*1000))+$H$5*(DP1023*DI1023/($K$5*1000))*(DP1023*DI1023/($K$5*1000)))</f>
        <v>0</v>
      </c>
      <c r="S1023">
        <f>J1023*(1000-(1000*0.61365*exp(17.502*W1023/(240.97+W1023))/(DI1023+DJ1023)+DD1023)/2)/(1000*0.61365*exp(17.502*W1023/(240.97+W1023))/(DI1023+DJ1023)-DD1023)</f>
        <v>0</v>
      </c>
      <c r="T1023">
        <f>1/((CW1023+1)/(Q1023/1.6)+1/(R1023/1.37)) + CW1023/((CW1023+1)/(Q1023/1.6) + CW1023/(R1023/1.37))</f>
        <v>0</v>
      </c>
      <c r="U1023">
        <f>(CR1023*CU1023)</f>
        <v>0</v>
      </c>
      <c r="V1023">
        <f>(DK1023+(U1023+2*0.95*5.67E-8*(((DK1023+$B$7)+273)^4-(DK1023+273)^4)-44100*J1023)/(1.84*29.3*R1023+8*0.95*5.67E-8*(DK1023+273)^3))</f>
        <v>0</v>
      </c>
      <c r="W1023">
        <f>($C$7*DL1023+$D$7*DM1023+$E$7*V1023)</f>
        <v>0</v>
      </c>
      <c r="X1023">
        <f>0.61365*exp(17.502*W1023/(240.97+W1023))</f>
        <v>0</v>
      </c>
      <c r="Y1023">
        <f>(Z1023/AA1023*100)</f>
        <v>0</v>
      </c>
      <c r="Z1023">
        <f>DD1023*(DI1023+DJ1023)/1000</f>
        <v>0</v>
      </c>
      <c r="AA1023">
        <f>0.61365*exp(17.502*DK1023/(240.97+DK1023))</f>
        <v>0</v>
      </c>
      <c r="AB1023">
        <f>(X1023-DD1023*(DI1023+DJ1023)/1000)</f>
        <v>0</v>
      </c>
      <c r="AC1023">
        <f>(-J1023*44100)</f>
        <v>0</v>
      </c>
      <c r="AD1023">
        <f>2*29.3*R1023*0.92*(DK1023-W1023)</f>
        <v>0</v>
      </c>
      <c r="AE1023">
        <f>2*0.95*5.67E-8*(((DK1023+$B$7)+273)^4-(W1023+273)^4)</f>
        <v>0</v>
      </c>
      <c r="AF1023">
        <f>U1023+AE1023+AC1023+AD1023</f>
        <v>0</v>
      </c>
      <c r="AG1023">
        <f>DH1023*AU1023*(DC1023-DB1023*(1000-AU1023*DE1023)/(1000-AU1023*DD1023))/(100*CV1023)</f>
        <v>0</v>
      </c>
      <c r="AH1023">
        <f>1000*DH1023*AU1023*(DD1023-DE1023)/(100*CV1023*(1000-AU1023*DD1023))</f>
        <v>0</v>
      </c>
      <c r="AI1023">
        <f>(AJ1023 - AK1023 - DI1023*1E3/(8.314*(DK1023+273.15)) * AM1023/DH1023 * AL1023) * DH1023/(100*CV1023) * (1000 - DE1023)/1000</f>
        <v>0</v>
      </c>
      <c r="AJ1023">
        <v>777.8729837598661</v>
      </c>
      <c r="AK1023">
        <v>756.9541151515147</v>
      </c>
      <c r="AL1023">
        <v>3.431018389267116</v>
      </c>
      <c r="AM1023">
        <v>65.30461223634106</v>
      </c>
      <c r="AN1023">
        <f>(AP1023 - AO1023 + DI1023*1E3/(8.314*(DK1023+273.15)) * AR1023/DH1023 * AQ1023) * DH1023/(100*CV1023) * 1000/(1000 - AP1023)</f>
        <v>0</v>
      </c>
      <c r="AO1023">
        <v>23.30861799202401</v>
      </c>
      <c r="AP1023">
        <v>24.01105575757575</v>
      </c>
      <c r="AQ1023">
        <v>1.094152530908972E-05</v>
      </c>
      <c r="AR1023">
        <v>84.88148808453307</v>
      </c>
      <c r="AS1023">
        <v>22</v>
      </c>
      <c r="AT1023">
        <v>4</v>
      </c>
      <c r="AU1023">
        <f>IF(AS1023*$H$13&gt;=AW1023,1.0,(AW1023/(AW1023-AS1023*$H$13)))</f>
        <v>0</v>
      </c>
      <c r="AV1023">
        <f>(AU1023-1)*100</f>
        <v>0</v>
      </c>
      <c r="AW1023">
        <f>MAX(0,($B$13+$C$13*DP1023)/(1+$D$13*DP1023)*DI1023/(DK1023+273)*$E$13)</f>
        <v>0</v>
      </c>
      <c r="AX1023" t="s">
        <v>417</v>
      </c>
      <c r="AY1023" t="s">
        <v>417</v>
      </c>
      <c r="AZ1023">
        <v>0</v>
      </c>
      <c r="BA1023">
        <v>0</v>
      </c>
      <c r="BB1023">
        <f>1-AZ1023/BA1023</f>
        <v>0</v>
      </c>
      <c r="BC1023">
        <v>0</v>
      </c>
      <c r="BD1023" t="s">
        <v>417</v>
      </c>
      <c r="BE1023" t="s">
        <v>417</v>
      </c>
      <c r="BF1023">
        <v>0</v>
      </c>
      <c r="BG1023">
        <v>0</v>
      </c>
      <c r="BH1023">
        <f>1-BF1023/BG1023</f>
        <v>0</v>
      </c>
      <c r="BI1023">
        <v>0.5</v>
      </c>
      <c r="BJ1023">
        <f>CS1023</f>
        <v>0</v>
      </c>
      <c r="BK1023">
        <f>L1023</f>
        <v>0</v>
      </c>
      <c r="BL1023">
        <f>BH1023*BI1023*BJ1023</f>
        <v>0</v>
      </c>
      <c r="BM1023">
        <f>(BK1023-BC1023)/BJ1023</f>
        <v>0</v>
      </c>
      <c r="BN1023">
        <f>(BA1023-BG1023)/BG1023</f>
        <v>0</v>
      </c>
      <c r="BO1023">
        <f>AZ1023/(BB1023+AZ1023/BG1023)</f>
        <v>0</v>
      </c>
      <c r="BP1023" t="s">
        <v>417</v>
      </c>
      <c r="BQ1023">
        <v>0</v>
      </c>
      <c r="BR1023">
        <f>IF(BQ1023&lt;&gt;0, BQ1023, BO1023)</f>
        <v>0</v>
      </c>
      <c r="BS1023">
        <f>1-BR1023/BG1023</f>
        <v>0</v>
      </c>
      <c r="BT1023">
        <f>(BG1023-BF1023)/(BG1023-BR1023)</f>
        <v>0</v>
      </c>
      <c r="BU1023">
        <f>(BA1023-BG1023)/(BA1023-BR1023)</f>
        <v>0</v>
      </c>
      <c r="BV1023">
        <f>(BG1023-BF1023)/(BG1023-AZ1023)</f>
        <v>0</v>
      </c>
      <c r="BW1023">
        <f>(BA1023-BG1023)/(BA1023-AZ1023)</f>
        <v>0</v>
      </c>
      <c r="BX1023">
        <f>(BT1023*BR1023/BF1023)</f>
        <v>0</v>
      </c>
      <c r="BY1023">
        <f>(1-BX1023)</f>
        <v>0</v>
      </c>
      <c r="BZ1023">
        <v>1394</v>
      </c>
      <c r="CA1023">
        <v>300</v>
      </c>
      <c r="CB1023">
        <v>300</v>
      </c>
      <c r="CC1023">
        <v>300</v>
      </c>
      <c r="CD1023">
        <v>10389.3</v>
      </c>
      <c r="CE1023">
        <v>1221.96</v>
      </c>
      <c r="CF1023">
        <v>-0.00688733</v>
      </c>
      <c r="CG1023">
        <v>0.34</v>
      </c>
      <c r="CH1023" t="s">
        <v>417</v>
      </c>
      <c r="CI1023" t="s">
        <v>417</v>
      </c>
      <c r="CJ1023" t="s">
        <v>417</v>
      </c>
      <c r="CK1023" t="s">
        <v>417</v>
      </c>
      <c r="CL1023" t="s">
        <v>417</v>
      </c>
      <c r="CM1023" t="s">
        <v>417</v>
      </c>
      <c r="CN1023" t="s">
        <v>417</v>
      </c>
      <c r="CO1023" t="s">
        <v>417</v>
      </c>
      <c r="CP1023" t="s">
        <v>417</v>
      </c>
      <c r="CQ1023" t="s">
        <v>417</v>
      </c>
      <c r="CR1023">
        <f>$B$11*DQ1023+$C$11*DR1023+$F$11*EC1023*(1-EF1023)</f>
        <v>0</v>
      </c>
      <c r="CS1023">
        <f>CR1023*CT1023</f>
        <v>0</v>
      </c>
      <c r="CT1023">
        <f>($B$11*$D$9+$C$11*$D$9+$F$11*((EP1023+EH1023)/MAX(EP1023+EH1023+EQ1023, 0.1)*$I$9+EQ1023/MAX(EP1023+EH1023+EQ1023, 0.1)*$J$9))/($B$11+$C$11+$F$11)</f>
        <v>0</v>
      </c>
      <c r="CU1023">
        <f>($B$11*$K$9+$C$11*$K$9+$F$11*((EP1023+EH1023)/MAX(EP1023+EH1023+EQ1023, 0.1)*$P$9+EQ1023/MAX(EP1023+EH1023+EQ1023, 0.1)*$Q$9))/($B$11+$C$11+$F$11)</f>
        <v>0</v>
      </c>
      <c r="CV1023">
        <v>6</v>
      </c>
      <c r="CW1023">
        <v>0.5</v>
      </c>
      <c r="CX1023" t="s">
        <v>418</v>
      </c>
      <c r="CY1023">
        <v>2</v>
      </c>
      <c r="CZ1023" t="b">
        <v>1</v>
      </c>
      <c r="DA1023">
        <v>1658955869.5</v>
      </c>
      <c r="DB1023">
        <v>715.4177407407408</v>
      </c>
      <c r="DC1023">
        <v>743.8922222222224</v>
      </c>
      <c r="DD1023">
        <v>24.00979259259259</v>
      </c>
      <c r="DE1023">
        <v>23.30950370370371</v>
      </c>
      <c r="DF1023">
        <v>718.5926666666668</v>
      </c>
      <c r="DG1023">
        <v>24.09330370370371</v>
      </c>
      <c r="DH1023">
        <v>500.0463703703704</v>
      </c>
      <c r="DI1023">
        <v>90.31331481481482</v>
      </c>
      <c r="DJ1023">
        <v>0.1000349259259259</v>
      </c>
      <c r="DK1023">
        <v>27.39228888888889</v>
      </c>
      <c r="DL1023">
        <v>27.46517777777778</v>
      </c>
      <c r="DM1023">
        <v>999.9000000000001</v>
      </c>
      <c r="DN1023">
        <v>0</v>
      </c>
      <c r="DO1023">
        <v>0</v>
      </c>
      <c r="DP1023">
        <v>9995.785925925928</v>
      </c>
      <c r="DQ1023">
        <v>0</v>
      </c>
      <c r="DR1023">
        <v>8.95386074074074</v>
      </c>
      <c r="DS1023">
        <v>-28.47454444444444</v>
      </c>
      <c r="DT1023">
        <v>733.0173703703703</v>
      </c>
      <c r="DU1023">
        <v>761.6458518518518</v>
      </c>
      <c r="DV1023">
        <v>0.7002958518518518</v>
      </c>
      <c r="DW1023">
        <v>743.8922222222224</v>
      </c>
      <c r="DX1023">
        <v>23.30950370370371</v>
      </c>
      <c r="DY1023">
        <v>2.168404074074074</v>
      </c>
      <c r="DZ1023">
        <v>2.105158148148148</v>
      </c>
      <c r="EA1023">
        <v>18.73078148148148</v>
      </c>
      <c r="EB1023">
        <v>18.25826666666667</v>
      </c>
      <c r="EC1023">
        <v>2000.013333333333</v>
      </c>
      <c r="ED1023">
        <v>0.9800045555555555</v>
      </c>
      <c r="EE1023">
        <v>0.01999509259259259</v>
      </c>
      <c r="EF1023">
        <v>0</v>
      </c>
      <c r="EG1023">
        <v>317.8514074074074</v>
      </c>
      <c r="EH1023">
        <v>5.00097</v>
      </c>
      <c r="EI1023">
        <v>6344.276666666666</v>
      </c>
      <c r="EJ1023">
        <v>16707.71851851852</v>
      </c>
      <c r="EK1023">
        <v>39.01607407407408</v>
      </c>
      <c r="EL1023">
        <v>39.74533333333333</v>
      </c>
      <c r="EM1023">
        <v>39.04133333333333</v>
      </c>
      <c r="EN1023">
        <v>39.312</v>
      </c>
      <c r="EO1023">
        <v>39.625</v>
      </c>
      <c r="EP1023">
        <v>1955.121851851852</v>
      </c>
      <c r="EQ1023">
        <v>39.89111111111112</v>
      </c>
      <c r="ER1023">
        <v>0</v>
      </c>
      <c r="ES1023">
        <v>6670.799999952316</v>
      </c>
      <c r="ET1023">
        <v>0</v>
      </c>
      <c r="EU1023">
        <v>317.81852</v>
      </c>
      <c r="EV1023">
        <v>2.680538454188204</v>
      </c>
      <c r="EW1023">
        <v>57.66384610130076</v>
      </c>
      <c r="EX1023">
        <v>6344.224</v>
      </c>
      <c r="EY1023">
        <v>15</v>
      </c>
      <c r="EZ1023">
        <v>1658949246.1</v>
      </c>
      <c r="FA1023" t="s">
        <v>1397</v>
      </c>
      <c r="FB1023">
        <v>1658949228.6</v>
      </c>
      <c r="FC1023">
        <v>1658949246.1</v>
      </c>
      <c r="FD1023">
        <v>1</v>
      </c>
      <c r="FE1023">
        <v>1.075</v>
      </c>
      <c r="FF1023">
        <v>0.018</v>
      </c>
      <c r="FG1023">
        <v>-2.327</v>
      </c>
      <c r="FH1023">
        <v>-0.178</v>
      </c>
      <c r="FI1023">
        <v>420</v>
      </c>
      <c r="FJ1023">
        <v>13</v>
      </c>
      <c r="FK1023">
        <v>0.09</v>
      </c>
      <c r="FL1023">
        <v>0.02</v>
      </c>
      <c r="FM1023">
        <v>-28.37634146341464</v>
      </c>
      <c r="FN1023">
        <v>-1.607596515679383</v>
      </c>
      <c r="FO1023">
        <v>0.1647935085976001</v>
      </c>
      <c r="FP1023">
        <v>0</v>
      </c>
      <c r="FQ1023">
        <v>317.6930294117647</v>
      </c>
      <c r="FR1023">
        <v>2.621802902019728</v>
      </c>
      <c r="FS1023">
        <v>0.3370587734832137</v>
      </c>
      <c r="FT1023">
        <v>0</v>
      </c>
      <c r="FU1023">
        <v>0.6991485853658536</v>
      </c>
      <c r="FV1023">
        <v>0.01628862020905928</v>
      </c>
      <c r="FW1023">
        <v>0.002676025966693894</v>
      </c>
      <c r="FX1023">
        <v>1</v>
      </c>
      <c r="FY1023">
        <v>1</v>
      </c>
      <c r="FZ1023">
        <v>3</v>
      </c>
      <c r="GA1023" t="s">
        <v>426</v>
      </c>
      <c r="GB1023">
        <v>2.98366</v>
      </c>
      <c r="GC1023">
        <v>2.71565</v>
      </c>
      <c r="GD1023">
        <v>0.141979</v>
      </c>
      <c r="GE1023">
        <v>0.143844</v>
      </c>
      <c r="GF1023">
        <v>0.107471</v>
      </c>
      <c r="GG1023">
        <v>0.103257</v>
      </c>
      <c r="GH1023">
        <v>27219</v>
      </c>
      <c r="GI1023">
        <v>27261.5</v>
      </c>
      <c r="GJ1023">
        <v>29481</v>
      </c>
      <c r="GK1023">
        <v>29446</v>
      </c>
      <c r="GL1023">
        <v>34850.2</v>
      </c>
      <c r="GM1023">
        <v>35097.1</v>
      </c>
      <c r="GN1023">
        <v>41524.1</v>
      </c>
      <c r="GO1023">
        <v>41964.4</v>
      </c>
      <c r="GP1023">
        <v>1.90632</v>
      </c>
      <c r="GQ1023">
        <v>1.9252</v>
      </c>
      <c r="GR1023">
        <v>0.103317</v>
      </c>
      <c r="GS1023">
        <v>0</v>
      </c>
      <c r="GT1023">
        <v>25.7814</v>
      </c>
      <c r="GU1023">
        <v>999.9</v>
      </c>
      <c r="GV1023">
        <v>54.1</v>
      </c>
      <c r="GW1023">
        <v>31.4</v>
      </c>
      <c r="GX1023">
        <v>27.6491</v>
      </c>
      <c r="GY1023">
        <v>62.8338</v>
      </c>
      <c r="GZ1023">
        <v>32.8365</v>
      </c>
      <c r="HA1023">
        <v>1</v>
      </c>
      <c r="HB1023">
        <v>-0.0955488</v>
      </c>
      <c r="HC1023">
        <v>0.304346</v>
      </c>
      <c r="HD1023">
        <v>20.3331</v>
      </c>
      <c r="HE1023">
        <v>5.21684</v>
      </c>
      <c r="HF1023">
        <v>12.0099</v>
      </c>
      <c r="HG1023">
        <v>4.98875</v>
      </c>
      <c r="HH1023">
        <v>3.28848</v>
      </c>
      <c r="HI1023">
        <v>9999</v>
      </c>
      <c r="HJ1023">
        <v>9999</v>
      </c>
      <c r="HK1023">
        <v>9999</v>
      </c>
      <c r="HL1023">
        <v>158.7</v>
      </c>
      <c r="HM1023">
        <v>1.86738</v>
      </c>
      <c r="HN1023">
        <v>1.86646</v>
      </c>
      <c r="HO1023">
        <v>1.86584</v>
      </c>
      <c r="HP1023">
        <v>1.86584</v>
      </c>
      <c r="HQ1023">
        <v>1.86766</v>
      </c>
      <c r="HR1023">
        <v>1.87012</v>
      </c>
      <c r="HS1023">
        <v>1.8688</v>
      </c>
      <c r="HT1023">
        <v>1.87026</v>
      </c>
      <c r="HU1023">
        <v>0</v>
      </c>
      <c r="HV1023">
        <v>0</v>
      </c>
      <c r="HW1023">
        <v>0</v>
      </c>
      <c r="HX1023">
        <v>0</v>
      </c>
      <c r="HY1023" t="s">
        <v>421</v>
      </c>
      <c r="HZ1023" t="s">
        <v>422</v>
      </c>
      <c r="IA1023" t="s">
        <v>423</v>
      </c>
      <c r="IB1023" t="s">
        <v>423</v>
      </c>
      <c r="IC1023" t="s">
        <v>423</v>
      </c>
      <c r="ID1023" t="s">
        <v>423</v>
      </c>
      <c r="IE1023">
        <v>0</v>
      </c>
      <c r="IF1023">
        <v>100</v>
      </c>
      <c r="IG1023">
        <v>100</v>
      </c>
      <c r="IH1023">
        <v>-3.243</v>
      </c>
      <c r="II1023">
        <v>-0.0835</v>
      </c>
      <c r="IJ1023">
        <v>-0.9279119013753974</v>
      </c>
      <c r="IK1023">
        <v>-0.003643892653284941</v>
      </c>
      <c r="IL1023">
        <v>8.948238347276123E-07</v>
      </c>
      <c r="IM1023">
        <v>-2.445980282225029E-10</v>
      </c>
      <c r="IN1023">
        <v>-0.1764634167570225</v>
      </c>
      <c r="IO1023">
        <v>-0.01042730378795286</v>
      </c>
      <c r="IP1023">
        <v>0.00100284695746963</v>
      </c>
      <c r="IQ1023">
        <v>-1.701466411570297E-05</v>
      </c>
      <c r="IR1023">
        <v>2</v>
      </c>
      <c r="IS1023">
        <v>2310</v>
      </c>
      <c r="IT1023">
        <v>1</v>
      </c>
      <c r="IU1023">
        <v>25</v>
      </c>
      <c r="IV1023">
        <v>110.8</v>
      </c>
      <c r="IW1023">
        <v>110.5</v>
      </c>
      <c r="IX1023">
        <v>1.72974</v>
      </c>
      <c r="IY1023">
        <v>2.2168</v>
      </c>
      <c r="IZ1023">
        <v>1.39648</v>
      </c>
      <c r="JA1023">
        <v>2.35596</v>
      </c>
      <c r="JB1023">
        <v>1.49536</v>
      </c>
      <c r="JC1023">
        <v>2.38403</v>
      </c>
      <c r="JD1023">
        <v>36.1989</v>
      </c>
      <c r="JE1023">
        <v>24.1663</v>
      </c>
      <c r="JF1023">
        <v>18</v>
      </c>
      <c r="JG1023">
        <v>483.841</v>
      </c>
      <c r="JH1023">
        <v>451.28</v>
      </c>
      <c r="JI1023">
        <v>25.0002</v>
      </c>
      <c r="JJ1023">
        <v>26.2199</v>
      </c>
      <c r="JK1023">
        <v>30.0001</v>
      </c>
      <c r="JL1023">
        <v>26.1894</v>
      </c>
      <c r="JM1023">
        <v>26.1271</v>
      </c>
      <c r="JN1023">
        <v>34.613</v>
      </c>
      <c r="JO1023">
        <v>21.2091</v>
      </c>
      <c r="JP1023">
        <v>89.6189</v>
      </c>
      <c r="JQ1023">
        <v>25</v>
      </c>
      <c r="JR1023">
        <v>787.559</v>
      </c>
      <c r="JS1023">
        <v>23.3498</v>
      </c>
      <c r="JT1023">
        <v>100.812</v>
      </c>
      <c r="JU1023">
        <v>100.781</v>
      </c>
    </row>
    <row r="1024" spans="1:281">
      <c r="A1024">
        <v>1008</v>
      </c>
      <c r="B1024">
        <v>1658955882</v>
      </c>
      <c r="C1024">
        <v>14244</v>
      </c>
      <c r="D1024" t="s">
        <v>2455</v>
      </c>
      <c r="E1024" t="s">
        <v>2456</v>
      </c>
      <c r="F1024">
        <v>5</v>
      </c>
      <c r="G1024" t="s">
        <v>2362</v>
      </c>
      <c r="H1024" t="s">
        <v>416</v>
      </c>
      <c r="I1024">
        <v>1658955874.214286</v>
      </c>
      <c r="J1024">
        <f>(K1024)/1000</f>
        <v>0</v>
      </c>
      <c r="K1024">
        <f>IF(CZ1024, AN1024, AH1024)</f>
        <v>0</v>
      </c>
      <c r="L1024">
        <f>IF(CZ1024, AI1024, AG1024)</f>
        <v>0</v>
      </c>
      <c r="M1024">
        <f>DB1024 - IF(AU1024&gt;1, L1024*CV1024*100.0/(AW1024*DP1024), 0)</f>
        <v>0</v>
      </c>
      <c r="N1024">
        <f>((T1024-J1024/2)*M1024-L1024)/(T1024+J1024/2)</f>
        <v>0</v>
      </c>
      <c r="O1024">
        <f>N1024*(DI1024+DJ1024)/1000.0</f>
        <v>0</v>
      </c>
      <c r="P1024">
        <f>(DB1024 - IF(AU1024&gt;1, L1024*CV1024*100.0/(AW1024*DP1024), 0))*(DI1024+DJ1024)/1000.0</f>
        <v>0</v>
      </c>
      <c r="Q1024">
        <f>2.0/((1/S1024-1/R1024)+SIGN(S1024)*SQRT((1/S1024-1/R1024)*(1/S1024-1/R1024) + 4*CW1024/((CW1024+1)*(CW1024+1))*(2*1/S1024*1/R1024-1/R1024*1/R1024)))</f>
        <v>0</v>
      </c>
      <c r="R1024">
        <f>IF(LEFT(CX1024,1)&lt;&gt;"0",IF(LEFT(CX1024,1)="1",3.0,CY1024),$D$5+$E$5*(DP1024*DI1024/($K$5*1000))+$F$5*(DP1024*DI1024/($K$5*1000))*MAX(MIN(CV1024,$J$5),$I$5)*MAX(MIN(CV1024,$J$5),$I$5)+$G$5*MAX(MIN(CV1024,$J$5),$I$5)*(DP1024*DI1024/($K$5*1000))+$H$5*(DP1024*DI1024/($K$5*1000))*(DP1024*DI1024/($K$5*1000)))</f>
        <v>0</v>
      </c>
      <c r="S1024">
        <f>J1024*(1000-(1000*0.61365*exp(17.502*W1024/(240.97+W1024))/(DI1024+DJ1024)+DD1024)/2)/(1000*0.61365*exp(17.502*W1024/(240.97+W1024))/(DI1024+DJ1024)-DD1024)</f>
        <v>0</v>
      </c>
      <c r="T1024">
        <f>1/((CW1024+1)/(Q1024/1.6)+1/(R1024/1.37)) + CW1024/((CW1024+1)/(Q1024/1.6) + CW1024/(R1024/1.37))</f>
        <v>0</v>
      </c>
      <c r="U1024">
        <f>(CR1024*CU1024)</f>
        <v>0</v>
      </c>
      <c r="V1024">
        <f>(DK1024+(U1024+2*0.95*5.67E-8*(((DK1024+$B$7)+273)^4-(DK1024+273)^4)-44100*J1024)/(1.84*29.3*R1024+8*0.95*5.67E-8*(DK1024+273)^3))</f>
        <v>0</v>
      </c>
      <c r="W1024">
        <f>($C$7*DL1024+$D$7*DM1024+$E$7*V1024)</f>
        <v>0</v>
      </c>
      <c r="X1024">
        <f>0.61365*exp(17.502*W1024/(240.97+W1024))</f>
        <v>0</v>
      </c>
      <c r="Y1024">
        <f>(Z1024/AA1024*100)</f>
        <v>0</v>
      </c>
      <c r="Z1024">
        <f>DD1024*(DI1024+DJ1024)/1000</f>
        <v>0</v>
      </c>
      <c r="AA1024">
        <f>0.61365*exp(17.502*DK1024/(240.97+DK1024))</f>
        <v>0</v>
      </c>
      <c r="AB1024">
        <f>(X1024-DD1024*(DI1024+DJ1024)/1000)</f>
        <v>0</v>
      </c>
      <c r="AC1024">
        <f>(-J1024*44100)</f>
        <v>0</v>
      </c>
      <c r="AD1024">
        <f>2*29.3*R1024*0.92*(DK1024-W1024)</f>
        <v>0</v>
      </c>
      <c r="AE1024">
        <f>2*0.95*5.67E-8*(((DK1024+$B$7)+273)^4-(W1024+273)^4)</f>
        <v>0</v>
      </c>
      <c r="AF1024">
        <f>U1024+AE1024+AC1024+AD1024</f>
        <v>0</v>
      </c>
      <c r="AG1024">
        <f>DH1024*AU1024*(DC1024-DB1024*(1000-AU1024*DE1024)/(1000-AU1024*DD1024))/(100*CV1024)</f>
        <v>0</v>
      </c>
      <c r="AH1024">
        <f>1000*DH1024*AU1024*(DD1024-DE1024)/(100*CV1024*(1000-AU1024*DD1024))</f>
        <v>0</v>
      </c>
      <c r="AI1024">
        <f>(AJ1024 - AK1024 - DI1024*1E3/(8.314*(DK1024+273.15)) * AM1024/DH1024 * AL1024) * DH1024/(100*CV1024) * (1000 - DE1024)/1000</f>
        <v>0</v>
      </c>
      <c r="AJ1024">
        <v>795.0535880019779</v>
      </c>
      <c r="AK1024">
        <v>774.0106484848484</v>
      </c>
      <c r="AL1024">
        <v>3.419487833575622</v>
      </c>
      <c r="AM1024">
        <v>65.30461223634106</v>
      </c>
      <c r="AN1024">
        <f>(AP1024 - AO1024 + DI1024*1E3/(8.314*(DK1024+273.15)) * AR1024/DH1024 * AQ1024) * DH1024/(100*CV1024) * 1000/(1000 - AP1024)</f>
        <v>0</v>
      </c>
      <c r="AO1024">
        <v>23.30726420157307</v>
      </c>
      <c r="AP1024">
        <v>24.01158969696969</v>
      </c>
      <c r="AQ1024">
        <v>1.082149214292348E-05</v>
      </c>
      <c r="AR1024">
        <v>84.88148808453307</v>
      </c>
      <c r="AS1024">
        <v>22</v>
      </c>
      <c r="AT1024">
        <v>4</v>
      </c>
      <c r="AU1024">
        <f>IF(AS1024*$H$13&gt;=AW1024,1.0,(AW1024/(AW1024-AS1024*$H$13)))</f>
        <v>0</v>
      </c>
      <c r="AV1024">
        <f>(AU1024-1)*100</f>
        <v>0</v>
      </c>
      <c r="AW1024">
        <f>MAX(0,($B$13+$C$13*DP1024)/(1+$D$13*DP1024)*DI1024/(DK1024+273)*$E$13)</f>
        <v>0</v>
      </c>
      <c r="AX1024" t="s">
        <v>417</v>
      </c>
      <c r="AY1024" t="s">
        <v>417</v>
      </c>
      <c r="AZ1024">
        <v>0</v>
      </c>
      <c r="BA1024">
        <v>0</v>
      </c>
      <c r="BB1024">
        <f>1-AZ1024/BA1024</f>
        <v>0</v>
      </c>
      <c r="BC1024">
        <v>0</v>
      </c>
      <c r="BD1024" t="s">
        <v>417</v>
      </c>
      <c r="BE1024" t="s">
        <v>417</v>
      </c>
      <c r="BF1024">
        <v>0</v>
      </c>
      <c r="BG1024">
        <v>0</v>
      </c>
      <c r="BH1024">
        <f>1-BF1024/BG1024</f>
        <v>0</v>
      </c>
      <c r="BI1024">
        <v>0.5</v>
      </c>
      <c r="BJ1024">
        <f>CS1024</f>
        <v>0</v>
      </c>
      <c r="BK1024">
        <f>L1024</f>
        <v>0</v>
      </c>
      <c r="BL1024">
        <f>BH1024*BI1024*BJ1024</f>
        <v>0</v>
      </c>
      <c r="BM1024">
        <f>(BK1024-BC1024)/BJ1024</f>
        <v>0</v>
      </c>
      <c r="BN1024">
        <f>(BA1024-BG1024)/BG1024</f>
        <v>0</v>
      </c>
      <c r="BO1024">
        <f>AZ1024/(BB1024+AZ1024/BG1024)</f>
        <v>0</v>
      </c>
      <c r="BP1024" t="s">
        <v>417</v>
      </c>
      <c r="BQ1024">
        <v>0</v>
      </c>
      <c r="BR1024">
        <f>IF(BQ1024&lt;&gt;0, BQ1024, BO1024)</f>
        <v>0</v>
      </c>
      <c r="BS1024">
        <f>1-BR1024/BG1024</f>
        <v>0</v>
      </c>
      <c r="BT1024">
        <f>(BG1024-BF1024)/(BG1024-BR1024)</f>
        <v>0</v>
      </c>
      <c r="BU1024">
        <f>(BA1024-BG1024)/(BA1024-BR1024)</f>
        <v>0</v>
      </c>
      <c r="BV1024">
        <f>(BG1024-BF1024)/(BG1024-AZ1024)</f>
        <v>0</v>
      </c>
      <c r="BW1024">
        <f>(BA1024-BG1024)/(BA1024-AZ1024)</f>
        <v>0</v>
      </c>
      <c r="BX1024">
        <f>(BT1024*BR1024/BF1024)</f>
        <v>0</v>
      </c>
      <c r="BY1024">
        <f>(1-BX1024)</f>
        <v>0</v>
      </c>
      <c r="BZ1024">
        <v>1394</v>
      </c>
      <c r="CA1024">
        <v>300</v>
      </c>
      <c r="CB1024">
        <v>300</v>
      </c>
      <c r="CC1024">
        <v>300</v>
      </c>
      <c r="CD1024">
        <v>10389.3</v>
      </c>
      <c r="CE1024">
        <v>1221.96</v>
      </c>
      <c r="CF1024">
        <v>-0.00688733</v>
      </c>
      <c r="CG1024">
        <v>0.34</v>
      </c>
      <c r="CH1024" t="s">
        <v>417</v>
      </c>
      <c r="CI1024" t="s">
        <v>417</v>
      </c>
      <c r="CJ1024" t="s">
        <v>417</v>
      </c>
      <c r="CK1024" t="s">
        <v>417</v>
      </c>
      <c r="CL1024" t="s">
        <v>417</v>
      </c>
      <c r="CM1024" t="s">
        <v>417</v>
      </c>
      <c r="CN1024" t="s">
        <v>417</v>
      </c>
      <c r="CO1024" t="s">
        <v>417</v>
      </c>
      <c r="CP1024" t="s">
        <v>417</v>
      </c>
      <c r="CQ1024" t="s">
        <v>417</v>
      </c>
      <c r="CR1024">
        <f>$B$11*DQ1024+$C$11*DR1024+$F$11*EC1024*(1-EF1024)</f>
        <v>0</v>
      </c>
      <c r="CS1024">
        <f>CR1024*CT1024</f>
        <v>0</v>
      </c>
      <c r="CT1024">
        <f>($B$11*$D$9+$C$11*$D$9+$F$11*((EP1024+EH1024)/MAX(EP1024+EH1024+EQ1024, 0.1)*$I$9+EQ1024/MAX(EP1024+EH1024+EQ1024, 0.1)*$J$9))/($B$11+$C$11+$F$11)</f>
        <v>0</v>
      </c>
      <c r="CU1024">
        <f>($B$11*$K$9+$C$11*$K$9+$F$11*((EP1024+EH1024)/MAX(EP1024+EH1024+EQ1024, 0.1)*$P$9+EQ1024/MAX(EP1024+EH1024+EQ1024, 0.1)*$Q$9))/($B$11+$C$11+$F$11)</f>
        <v>0</v>
      </c>
      <c r="CV1024">
        <v>6</v>
      </c>
      <c r="CW1024">
        <v>0.5</v>
      </c>
      <c r="CX1024" t="s">
        <v>418</v>
      </c>
      <c r="CY1024">
        <v>2</v>
      </c>
      <c r="CZ1024" t="b">
        <v>1</v>
      </c>
      <c r="DA1024">
        <v>1658955874.214286</v>
      </c>
      <c r="DB1024">
        <v>731.130107142857</v>
      </c>
      <c r="DC1024">
        <v>759.7042142857144</v>
      </c>
      <c r="DD1024">
        <v>24.01091785714286</v>
      </c>
      <c r="DE1024">
        <v>23.30841785714286</v>
      </c>
      <c r="DF1024">
        <v>734.3480714285714</v>
      </c>
      <c r="DG1024">
        <v>24.09442142857143</v>
      </c>
      <c r="DH1024">
        <v>500.0386785714286</v>
      </c>
      <c r="DI1024">
        <v>90.31272142857142</v>
      </c>
      <c r="DJ1024">
        <v>0.09995314285714287</v>
      </c>
      <c r="DK1024">
        <v>27.39300357142858</v>
      </c>
      <c r="DL1024">
        <v>27.46495714285714</v>
      </c>
      <c r="DM1024">
        <v>999.9000000000002</v>
      </c>
      <c r="DN1024">
        <v>0</v>
      </c>
      <c r="DO1024">
        <v>0</v>
      </c>
      <c r="DP1024">
        <v>10001.47142857143</v>
      </c>
      <c r="DQ1024">
        <v>0</v>
      </c>
      <c r="DR1024">
        <v>9.069788214285717</v>
      </c>
      <c r="DS1024">
        <v>-28.57407142857143</v>
      </c>
      <c r="DT1024">
        <v>749.1171071428571</v>
      </c>
      <c r="DU1024">
        <v>777.83425</v>
      </c>
      <c r="DV1024">
        <v>0.7025029285714286</v>
      </c>
      <c r="DW1024">
        <v>759.7042142857144</v>
      </c>
      <c r="DX1024">
        <v>23.30841785714286</v>
      </c>
      <c r="DY1024">
        <v>2.168491785714286</v>
      </c>
      <c r="DZ1024">
        <v>2.105046785714286</v>
      </c>
      <c r="EA1024">
        <v>18.731425</v>
      </c>
      <c r="EB1024">
        <v>18.257425</v>
      </c>
      <c r="EC1024">
        <v>2000.021071428572</v>
      </c>
      <c r="ED1024">
        <v>0.9800044999999999</v>
      </c>
      <c r="EE1024">
        <v>0.01999515</v>
      </c>
      <c r="EF1024">
        <v>0</v>
      </c>
      <c r="EG1024">
        <v>318.1014285714286</v>
      </c>
      <c r="EH1024">
        <v>5.00097</v>
      </c>
      <c r="EI1024">
        <v>6348.751428571429</v>
      </c>
      <c r="EJ1024">
        <v>16707.77857142857</v>
      </c>
      <c r="EK1024">
        <v>39.0155</v>
      </c>
      <c r="EL1024">
        <v>39.74549999999999</v>
      </c>
      <c r="EM1024">
        <v>39.04428571428571</v>
      </c>
      <c r="EN1024">
        <v>39.312</v>
      </c>
      <c r="EO1024">
        <v>39.625</v>
      </c>
      <c r="EP1024">
        <v>1955.13</v>
      </c>
      <c r="EQ1024">
        <v>39.89107142857144</v>
      </c>
      <c r="ER1024">
        <v>0</v>
      </c>
      <c r="ES1024">
        <v>6676.200000047684</v>
      </c>
      <c r="ET1024">
        <v>0</v>
      </c>
      <c r="EU1024">
        <v>318.0905384615384</v>
      </c>
      <c r="EV1024">
        <v>3.146393161060965</v>
      </c>
      <c r="EW1024">
        <v>57.20615387408243</v>
      </c>
      <c r="EX1024">
        <v>6349.055384615383</v>
      </c>
      <c r="EY1024">
        <v>15</v>
      </c>
      <c r="EZ1024">
        <v>1658949246.1</v>
      </c>
      <c r="FA1024" t="s">
        <v>1397</v>
      </c>
      <c r="FB1024">
        <v>1658949228.6</v>
      </c>
      <c r="FC1024">
        <v>1658949246.1</v>
      </c>
      <c r="FD1024">
        <v>1</v>
      </c>
      <c r="FE1024">
        <v>1.075</v>
      </c>
      <c r="FF1024">
        <v>0.018</v>
      </c>
      <c r="FG1024">
        <v>-2.327</v>
      </c>
      <c r="FH1024">
        <v>-0.178</v>
      </c>
      <c r="FI1024">
        <v>420</v>
      </c>
      <c r="FJ1024">
        <v>13</v>
      </c>
      <c r="FK1024">
        <v>0.09</v>
      </c>
      <c r="FL1024">
        <v>0.02</v>
      </c>
      <c r="FM1024">
        <v>-28.5167425</v>
      </c>
      <c r="FN1024">
        <v>-1.286849155722228</v>
      </c>
      <c r="FO1024">
        <v>0.1313102564301432</v>
      </c>
      <c r="FP1024">
        <v>0</v>
      </c>
      <c r="FQ1024">
        <v>317.928705882353</v>
      </c>
      <c r="FR1024">
        <v>2.601069520405735</v>
      </c>
      <c r="FS1024">
        <v>0.3413164418758825</v>
      </c>
      <c r="FT1024">
        <v>0</v>
      </c>
      <c r="FU1024">
        <v>0.7011449000000001</v>
      </c>
      <c r="FV1024">
        <v>0.0304065590994364</v>
      </c>
      <c r="FW1024">
        <v>0.002987919567190516</v>
      </c>
      <c r="FX1024">
        <v>1</v>
      </c>
      <c r="FY1024">
        <v>1</v>
      </c>
      <c r="FZ1024">
        <v>3</v>
      </c>
      <c r="GA1024" t="s">
        <v>426</v>
      </c>
      <c r="GB1024">
        <v>2.98362</v>
      </c>
      <c r="GC1024">
        <v>2.71557</v>
      </c>
      <c r="GD1024">
        <v>0.144115</v>
      </c>
      <c r="GE1024">
        <v>0.14592</v>
      </c>
      <c r="GF1024">
        <v>0.107468</v>
      </c>
      <c r="GG1024">
        <v>0.103255</v>
      </c>
      <c r="GH1024">
        <v>27151</v>
      </c>
      <c r="GI1024">
        <v>27195.6</v>
      </c>
      <c r="GJ1024">
        <v>29480.7</v>
      </c>
      <c r="GK1024">
        <v>29446.1</v>
      </c>
      <c r="GL1024">
        <v>34850.5</v>
      </c>
      <c r="GM1024">
        <v>35097.4</v>
      </c>
      <c r="GN1024">
        <v>41524.2</v>
      </c>
      <c r="GO1024">
        <v>41964.6</v>
      </c>
      <c r="GP1024">
        <v>1.9063</v>
      </c>
      <c r="GQ1024">
        <v>1.9253</v>
      </c>
      <c r="GR1024">
        <v>0.102885</v>
      </c>
      <c r="GS1024">
        <v>0</v>
      </c>
      <c r="GT1024">
        <v>25.7794</v>
      </c>
      <c r="GU1024">
        <v>999.9</v>
      </c>
      <c r="GV1024">
        <v>54.1</v>
      </c>
      <c r="GW1024">
        <v>31.4</v>
      </c>
      <c r="GX1024">
        <v>27.6471</v>
      </c>
      <c r="GY1024">
        <v>62.7238</v>
      </c>
      <c r="GZ1024">
        <v>33.2492</v>
      </c>
      <c r="HA1024">
        <v>1</v>
      </c>
      <c r="HB1024">
        <v>-0.0955767</v>
      </c>
      <c r="HC1024">
        <v>0.304382</v>
      </c>
      <c r="HD1024">
        <v>20.3332</v>
      </c>
      <c r="HE1024">
        <v>5.21729</v>
      </c>
      <c r="HF1024">
        <v>12.0099</v>
      </c>
      <c r="HG1024">
        <v>4.989</v>
      </c>
      <c r="HH1024">
        <v>3.28855</v>
      </c>
      <c r="HI1024">
        <v>9999</v>
      </c>
      <c r="HJ1024">
        <v>9999</v>
      </c>
      <c r="HK1024">
        <v>9999</v>
      </c>
      <c r="HL1024">
        <v>158.7</v>
      </c>
      <c r="HM1024">
        <v>1.86737</v>
      </c>
      <c r="HN1024">
        <v>1.86646</v>
      </c>
      <c r="HO1024">
        <v>1.86585</v>
      </c>
      <c r="HP1024">
        <v>1.86584</v>
      </c>
      <c r="HQ1024">
        <v>1.86764</v>
      </c>
      <c r="HR1024">
        <v>1.87012</v>
      </c>
      <c r="HS1024">
        <v>1.8688</v>
      </c>
      <c r="HT1024">
        <v>1.87025</v>
      </c>
      <c r="HU1024">
        <v>0</v>
      </c>
      <c r="HV1024">
        <v>0</v>
      </c>
      <c r="HW1024">
        <v>0</v>
      </c>
      <c r="HX1024">
        <v>0</v>
      </c>
      <c r="HY1024" t="s">
        <v>421</v>
      </c>
      <c r="HZ1024" t="s">
        <v>422</v>
      </c>
      <c r="IA1024" t="s">
        <v>423</v>
      </c>
      <c r="IB1024" t="s">
        <v>423</v>
      </c>
      <c r="IC1024" t="s">
        <v>423</v>
      </c>
      <c r="ID1024" t="s">
        <v>423</v>
      </c>
      <c r="IE1024">
        <v>0</v>
      </c>
      <c r="IF1024">
        <v>100</v>
      </c>
      <c r="IG1024">
        <v>100</v>
      </c>
      <c r="IH1024">
        <v>-3.289</v>
      </c>
      <c r="II1024">
        <v>-0.0835</v>
      </c>
      <c r="IJ1024">
        <v>-0.9279119013753974</v>
      </c>
      <c r="IK1024">
        <v>-0.003643892653284941</v>
      </c>
      <c r="IL1024">
        <v>8.948238347276123E-07</v>
      </c>
      <c r="IM1024">
        <v>-2.445980282225029E-10</v>
      </c>
      <c r="IN1024">
        <v>-0.1764634167570225</v>
      </c>
      <c r="IO1024">
        <v>-0.01042730378795286</v>
      </c>
      <c r="IP1024">
        <v>0.00100284695746963</v>
      </c>
      <c r="IQ1024">
        <v>-1.701466411570297E-05</v>
      </c>
      <c r="IR1024">
        <v>2</v>
      </c>
      <c r="IS1024">
        <v>2310</v>
      </c>
      <c r="IT1024">
        <v>1</v>
      </c>
      <c r="IU1024">
        <v>25</v>
      </c>
      <c r="IV1024">
        <v>110.9</v>
      </c>
      <c r="IW1024">
        <v>110.6</v>
      </c>
      <c r="IX1024">
        <v>1.75415</v>
      </c>
      <c r="IY1024">
        <v>2.21558</v>
      </c>
      <c r="IZ1024">
        <v>1.39771</v>
      </c>
      <c r="JA1024">
        <v>2.35474</v>
      </c>
      <c r="JB1024">
        <v>1.49536</v>
      </c>
      <c r="JC1024">
        <v>2.30835</v>
      </c>
      <c r="JD1024">
        <v>36.1989</v>
      </c>
      <c r="JE1024">
        <v>24.1663</v>
      </c>
      <c r="JF1024">
        <v>18</v>
      </c>
      <c r="JG1024">
        <v>483.825</v>
      </c>
      <c r="JH1024">
        <v>451.33</v>
      </c>
      <c r="JI1024">
        <v>25</v>
      </c>
      <c r="JJ1024">
        <v>26.2199</v>
      </c>
      <c r="JK1024">
        <v>30</v>
      </c>
      <c r="JL1024">
        <v>26.1894</v>
      </c>
      <c r="JM1024">
        <v>26.1256</v>
      </c>
      <c r="JN1024">
        <v>35.2407</v>
      </c>
      <c r="JO1024">
        <v>21.2091</v>
      </c>
      <c r="JP1024">
        <v>89.6189</v>
      </c>
      <c r="JQ1024">
        <v>25</v>
      </c>
      <c r="JR1024">
        <v>807.677</v>
      </c>
      <c r="JS1024">
        <v>23.3507</v>
      </c>
      <c r="JT1024">
        <v>100.812</v>
      </c>
      <c r="JU1024">
        <v>100.782</v>
      </c>
    </row>
    <row r="1025" spans="1:281">
      <c r="A1025">
        <v>1009</v>
      </c>
      <c r="B1025">
        <v>1658955887</v>
      </c>
      <c r="C1025">
        <v>14249</v>
      </c>
      <c r="D1025" t="s">
        <v>2457</v>
      </c>
      <c r="E1025" t="s">
        <v>2458</v>
      </c>
      <c r="F1025">
        <v>5</v>
      </c>
      <c r="G1025" t="s">
        <v>2362</v>
      </c>
      <c r="H1025" t="s">
        <v>416</v>
      </c>
      <c r="I1025">
        <v>1658955879.5</v>
      </c>
      <c r="J1025">
        <f>(K1025)/1000</f>
        <v>0</v>
      </c>
      <c r="K1025">
        <f>IF(CZ1025, AN1025, AH1025)</f>
        <v>0</v>
      </c>
      <c r="L1025">
        <f>IF(CZ1025, AI1025, AG1025)</f>
        <v>0</v>
      </c>
      <c r="M1025">
        <f>DB1025 - IF(AU1025&gt;1, L1025*CV1025*100.0/(AW1025*DP1025), 0)</f>
        <v>0</v>
      </c>
      <c r="N1025">
        <f>((T1025-J1025/2)*M1025-L1025)/(T1025+J1025/2)</f>
        <v>0</v>
      </c>
      <c r="O1025">
        <f>N1025*(DI1025+DJ1025)/1000.0</f>
        <v>0</v>
      </c>
      <c r="P1025">
        <f>(DB1025 - IF(AU1025&gt;1, L1025*CV1025*100.0/(AW1025*DP1025), 0))*(DI1025+DJ1025)/1000.0</f>
        <v>0</v>
      </c>
      <c r="Q1025">
        <f>2.0/((1/S1025-1/R1025)+SIGN(S1025)*SQRT((1/S1025-1/R1025)*(1/S1025-1/R1025) + 4*CW1025/((CW1025+1)*(CW1025+1))*(2*1/S1025*1/R1025-1/R1025*1/R1025)))</f>
        <v>0</v>
      </c>
      <c r="R1025">
        <f>IF(LEFT(CX1025,1)&lt;&gt;"0",IF(LEFT(CX1025,1)="1",3.0,CY1025),$D$5+$E$5*(DP1025*DI1025/($K$5*1000))+$F$5*(DP1025*DI1025/($K$5*1000))*MAX(MIN(CV1025,$J$5),$I$5)*MAX(MIN(CV1025,$J$5),$I$5)+$G$5*MAX(MIN(CV1025,$J$5),$I$5)*(DP1025*DI1025/($K$5*1000))+$H$5*(DP1025*DI1025/($K$5*1000))*(DP1025*DI1025/($K$5*1000)))</f>
        <v>0</v>
      </c>
      <c r="S1025">
        <f>J1025*(1000-(1000*0.61365*exp(17.502*W1025/(240.97+W1025))/(DI1025+DJ1025)+DD1025)/2)/(1000*0.61365*exp(17.502*W1025/(240.97+W1025))/(DI1025+DJ1025)-DD1025)</f>
        <v>0</v>
      </c>
      <c r="T1025">
        <f>1/((CW1025+1)/(Q1025/1.6)+1/(R1025/1.37)) + CW1025/((CW1025+1)/(Q1025/1.6) + CW1025/(R1025/1.37))</f>
        <v>0</v>
      </c>
      <c r="U1025">
        <f>(CR1025*CU1025)</f>
        <v>0</v>
      </c>
      <c r="V1025">
        <f>(DK1025+(U1025+2*0.95*5.67E-8*(((DK1025+$B$7)+273)^4-(DK1025+273)^4)-44100*J1025)/(1.84*29.3*R1025+8*0.95*5.67E-8*(DK1025+273)^3))</f>
        <v>0</v>
      </c>
      <c r="W1025">
        <f>($C$7*DL1025+$D$7*DM1025+$E$7*V1025)</f>
        <v>0</v>
      </c>
      <c r="X1025">
        <f>0.61365*exp(17.502*W1025/(240.97+W1025))</f>
        <v>0</v>
      </c>
      <c r="Y1025">
        <f>(Z1025/AA1025*100)</f>
        <v>0</v>
      </c>
      <c r="Z1025">
        <f>DD1025*(DI1025+DJ1025)/1000</f>
        <v>0</v>
      </c>
      <c r="AA1025">
        <f>0.61365*exp(17.502*DK1025/(240.97+DK1025))</f>
        <v>0</v>
      </c>
      <c r="AB1025">
        <f>(X1025-DD1025*(DI1025+DJ1025)/1000)</f>
        <v>0</v>
      </c>
      <c r="AC1025">
        <f>(-J1025*44100)</f>
        <v>0</v>
      </c>
      <c r="AD1025">
        <f>2*29.3*R1025*0.92*(DK1025-W1025)</f>
        <v>0</v>
      </c>
      <c r="AE1025">
        <f>2*0.95*5.67E-8*(((DK1025+$B$7)+273)^4-(W1025+273)^4)</f>
        <v>0</v>
      </c>
      <c r="AF1025">
        <f>U1025+AE1025+AC1025+AD1025</f>
        <v>0</v>
      </c>
      <c r="AG1025">
        <f>DH1025*AU1025*(DC1025-DB1025*(1000-AU1025*DE1025)/(1000-AU1025*DD1025))/(100*CV1025)</f>
        <v>0</v>
      </c>
      <c r="AH1025">
        <f>1000*DH1025*AU1025*(DD1025-DE1025)/(100*CV1025*(1000-AU1025*DD1025))</f>
        <v>0</v>
      </c>
      <c r="AI1025">
        <f>(AJ1025 - AK1025 - DI1025*1E3/(8.314*(DK1025+273.15)) * AM1025/DH1025 * AL1025) * DH1025/(100*CV1025) * (1000 - DE1025)/1000</f>
        <v>0</v>
      </c>
      <c r="AJ1025">
        <v>812.1354914436077</v>
      </c>
      <c r="AK1025">
        <v>791.147096969697</v>
      </c>
      <c r="AL1025">
        <v>3.433091805833008</v>
      </c>
      <c r="AM1025">
        <v>65.30461223634106</v>
      </c>
      <c r="AN1025">
        <f>(AP1025 - AO1025 + DI1025*1E3/(8.314*(DK1025+273.15)) * AR1025/DH1025 * AQ1025) * DH1025/(100*CV1025) * 1000/(1000 - AP1025)</f>
        <v>0</v>
      </c>
      <c r="AO1025">
        <v>23.30741229010394</v>
      </c>
      <c r="AP1025">
        <v>24.01394787878787</v>
      </c>
      <c r="AQ1025">
        <v>1.075177954205608E-05</v>
      </c>
      <c r="AR1025">
        <v>84.88148808453307</v>
      </c>
      <c r="AS1025">
        <v>22</v>
      </c>
      <c r="AT1025">
        <v>4</v>
      </c>
      <c r="AU1025">
        <f>IF(AS1025*$H$13&gt;=AW1025,1.0,(AW1025/(AW1025-AS1025*$H$13)))</f>
        <v>0</v>
      </c>
      <c r="AV1025">
        <f>(AU1025-1)*100</f>
        <v>0</v>
      </c>
      <c r="AW1025">
        <f>MAX(0,($B$13+$C$13*DP1025)/(1+$D$13*DP1025)*DI1025/(DK1025+273)*$E$13)</f>
        <v>0</v>
      </c>
      <c r="AX1025" t="s">
        <v>417</v>
      </c>
      <c r="AY1025" t="s">
        <v>417</v>
      </c>
      <c r="AZ1025">
        <v>0</v>
      </c>
      <c r="BA1025">
        <v>0</v>
      </c>
      <c r="BB1025">
        <f>1-AZ1025/BA1025</f>
        <v>0</v>
      </c>
      <c r="BC1025">
        <v>0</v>
      </c>
      <c r="BD1025" t="s">
        <v>417</v>
      </c>
      <c r="BE1025" t="s">
        <v>417</v>
      </c>
      <c r="BF1025">
        <v>0</v>
      </c>
      <c r="BG1025">
        <v>0</v>
      </c>
      <c r="BH1025">
        <f>1-BF1025/BG1025</f>
        <v>0</v>
      </c>
      <c r="BI1025">
        <v>0.5</v>
      </c>
      <c r="BJ1025">
        <f>CS1025</f>
        <v>0</v>
      </c>
      <c r="BK1025">
        <f>L1025</f>
        <v>0</v>
      </c>
      <c r="BL1025">
        <f>BH1025*BI1025*BJ1025</f>
        <v>0</v>
      </c>
      <c r="BM1025">
        <f>(BK1025-BC1025)/BJ1025</f>
        <v>0</v>
      </c>
      <c r="BN1025">
        <f>(BA1025-BG1025)/BG1025</f>
        <v>0</v>
      </c>
      <c r="BO1025">
        <f>AZ1025/(BB1025+AZ1025/BG1025)</f>
        <v>0</v>
      </c>
      <c r="BP1025" t="s">
        <v>417</v>
      </c>
      <c r="BQ1025">
        <v>0</v>
      </c>
      <c r="BR1025">
        <f>IF(BQ1025&lt;&gt;0, BQ1025, BO1025)</f>
        <v>0</v>
      </c>
      <c r="BS1025">
        <f>1-BR1025/BG1025</f>
        <v>0</v>
      </c>
      <c r="BT1025">
        <f>(BG1025-BF1025)/(BG1025-BR1025)</f>
        <v>0</v>
      </c>
      <c r="BU1025">
        <f>(BA1025-BG1025)/(BA1025-BR1025)</f>
        <v>0</v>
      </c>
      <c r="BV1025">
        <f>(BG1025-BF1025)/(BG1025-AZ1025)</f>
        <v>0</v>
      </c>
      <c r="BW1025">
        <f>(BA1025-BG1025)/(BA1025-AZ1025)</f>
        <v>0</v>
      </c>
      <c r="BX1025">
        <f>(BT1025*BR1025/BF1025)</f>
        <v>0</v>
      </c>
      <c r="BY1025">
        <f>(1-BX1025)</f>
        <v>0</v>
      </c>
      <c r="BZ1025">
        <v>1394</v>
      </c>
      <c r="CA1025">
        <v>300</v>
      </c>
      <c r="CB1025">
        <v>300</v>
      </c>
      <c r="CC1025">
        <v>300</v>
      </c>
      <c r="CD1025">
        <v>10389.3</v>
      </c>
      <c r="CE1025">
        <v>1221.96</v>
      </c>
      <c r="CF1025">
        <v>-0.00688733</v>
      </c>
      <c r="CG1025">
        <v>0.34</v>
      </c>
      <c r="CH1025" t="s">
        <v>417</v>
      </c>
      <c r="CI1025" t="s">
        <v>417</v>
      </c>
      <c r="CJ1025" t="s">
        <v>417</v>
      </c>
      <c r="CK1025" t="s">
        <v>417</v>
      </c>
      <c r="CL1025" t="s">
        <v>417</v>
      </c>
      <c r="CM1025" t="s">
        <v>417</v>
      </c>
      <c r="CN1025" t="s">
        <v>417</v>
      </c>
      <c r="CO1025" t="s">
        <v>417</v>
      </c>
      <c r="CP1025" t="s">
        <v>417</v>
      </c>
      <c r="CQ1025" t="s">
        <v>417</v>
      </c>
      <c r="CR1025">
        <f>$B$11*DQ1025+$C$11*DR1025+$F$11*EC1025*(1-EF1025)</f>
        <v>0</v>
      </c>
      <c r="CS1025">
        <f>CR1025*CT1025</f>
        <v>0</v>
      </c>
      <c r="CT1025">
        <f>($B$11*$D$9+$C$11*$D$9+$F$11*((EP1025+EH1025)/MAX(EP1025+EH1025+EQ1025, 0.1)*$I$9+EQ1025/MAX(EP1025+EH1025+EQ1025, 0.1)*$J$9))/($B$11+$C$11+$F$11)</f>
        <v>0</v>
      </c>
      <c r="CU1025">
        <f>($B$11*$K$9+$C$11*$K$9+$F$11*((EP1025+EH1025)/MAX(EP1025+EH1025+EQ1025, 0.1)*$P$9+EQ1025/MAX(EP1025+EH1025+EQ1025, 0.1)*$Q$9))/($B$11+$C$11+$F$11)</f>
        <v>0</v>
      </c>
      <c r="CV1025">
        <v>6</v>
      </c>
      <c r="CW1025">
        <v>0.5</v>
      </c>
      <c r="CX1025" t="s">
        <v>418</v>
      </c>
      <c r="CY1025">
        <v>2</v>
      </c>
      <c r="CZ1025" t="b">
        <v>1</v>
      </c>
      <c r="DA1025">
        <v>1658955879.5</v>
      </c>
      <c r="DB1025">
        <v>748.7575555555554</v>
      </c>
      <c r="DC1025">
        <v>777.420962962963</v>
      </c>
      <c r="DD1025">
        <v>24.01210740740741</v>
      </c>
      <c r="DE1025">
        <v>23.30762222222222</v>
      </c>
      <c r="DF1025">
        <v>752.0236296296297</v>
      </c>
      <c r="DG1025">
        <v>24.0956074074074</v>
      </c>
      <c r="DH1025">
        <v>500.0344074074074</v>
      </c>
      <c r="DI1025">
        <v>90.31177037037035</v>
      </c>
      <c r="DJ1025">
        <v>0.09992854814814815</v>
      </c>
      <c r="DK1025">
        <v>27.39390740740741</v>
      </c>
      <c r="DL1025">
        <v>27.46466296296296</v>
      </c>
      <c r="DM1025">
        <v>999.9000000000001</v>
      </c>
      <c r="DN1025">
        <v>0</v>
      </c>
      <c r="DO1025">
        <v>0</v>
      </c>
      <c r="DP1025">
        <v>10010.94740740741</v>
      </c>
      <c r="DQ1025">
        <v>0</v>
      </c>
      <c r="DR1025">
        <v>9.246347407407409</v>
      </c>
      <c r="DS1025">
        <v>-28.66337777777778</v>
      </c>
      <c r="DT1025">
        <v>767.179074074074</v>
      </c>
      <c r="DU1025">
        <v>795.9731111111112</v>
      </c>
      <c r="DV1025">
        <v>0.7044860370370372</v>
      </c>
      <c r="DW1025">
        <v>777.420962962963</v>
      </c>
      <c r="DX1025">
        <v>23.30762222222222</v>
      </c>
      <c r="DY1025">
        <v>2.168576296296296</v>
      </c>
      <c r="DZ1025">
        <v>2.104953333333333</v>
      </c>
      <c r="EA1025">
        <v>18.73204074074074</v>
      </c>
      <c r="EB1025">
        <v>18.25671481481481</v>
      </c>
      <c r="EC1025">
        <v>2000.053703703704</v>
      </c>
      <c r="ED1025">
        <v>0.9800042222222223</v>
      </c>
      <c r="EE1025">
        <v>0.01999543703703703</v>
      </c>
      <c r="EF1025">
        <v>0</v>
      </c>
      <c r="EG1025">
        <v>318.3601111111111</v>
      </c>
      <c r="EH1025">
        <v>5.00097</v>
      </c>
      <c r="EI1025">
        <v>6353.889259259259</v>
      </c>
      <c r="EJ1025">
        <v>16708.05555555555</v>
      </c>
      <c r="EK1025">
        <v>39.00459259259259</v>
      </c>
      <c r="EL1025">
        <v>39.74299999999999</v>
      </c>
      <c r="EM1025">
        <v>39.02985185185185</v>
      </c>
      <c r="EN1025">
        <v>39.312</v>
      </c>
      <c r="EO1025">
        <v>39.625</v>
      </c>
      <c r="EP1025">
        <v>1955.161481481482</v>
      </c>
      <c r="EQ1025">
        <v>39.89222222222223</v>
      </c>
      <c r="ER1025">
        <v>0</v>
      </c>
      <c r="ES1025">
        <v>6681</v>
      </c>
      <c r="ET1025">
        <v>0</v>
      </c>
      <c r="EU1025">
        <v>318.3558846153846</v>
      </c>
      <c r="EV1025">
        <v>3.197162391746327</v>
      </c>
      <c r="EW1025">
        <v>57.32444450281812</v>
      </c>
      <c r="EX1025">
        <v>6353.746153846155</v>
      </c>
      <c r="EY1025">
        <v>15</v>
      </c>
      <c r="EZ1025">
        <v>1658949246.1</v>
      </c>
      <c r="FA1025" t="s">
        <v>1397</v>
      </c>
      <c r="FB1025">
        <v>1658949228.6</v>
      </c>
      <c r="FC1025">
        <v>1658949246.1</v>
      </c>
      <c r="FD1025">
        <v>1</v>
      </c>
      <c r="FE1025">
        <v>1.075</v>
      </c>
      <c r="FF1025">
        <v>0.018</v>
      </c>
      <c r="FG1025">
        <v>-2.327</v>
      </c>
      <c r="FH1025">
        <v>-0.178</v>
      </c>
      <c r="FI1025">
        <v>420</v>
      </c>
      <c r="FJ1025">
        <v>13</v>
      </c>
      <c r="FK1025">
        <v>0.09</v>
      </c>
      <c r="FL1025">
        <v>0.02</v>
      </c>
      <c r="FM1025">
        <v>-28.60436097560976</v>
      </c>
      <c r="FN1025">
        <v>-1.011200696864124</v>
      </c>
      <c r="FO1025">
        <v>0.1133983263911618</v>
      </c>
      <c r="FP1025">
        <v>0</v>
      </c>
      <c r="FQ1025">
        <v>318.1799999999999</v>
      </c>
      <c r="FR1025">
        <v>3.148296410713256</v>
      </c>
      <c r="FS1025">
        <v>0.3537313703263285</v>
      </c>
      <c r="FT1025">
        <v>0</v>
      </c>
      <c r="FU1025">
        <v>0.7030583658536584</v>
      </c>
      <c r="FV1025">
        <v>0.02192974912892048</v>
      </c>
      <c r="FW1025">
        <v>0.002382995202354329</v>
      </c>
      <c r="FX1025">
        <v>1</v>
      </c>
      <c r="FY1025">
        <v>1</v>
      </c>
      <c r="FZ1025">
        <v>3</v>
      </c>
      <c r="GA1025" t="s">
        <v>426</v>
      </c>
      <c r="GB1025">
        <v>2.98357</v>
      </c>
      <c r="GC1025">
        <v>2.71581</v>
      </c>
      <c r="GD1025">
        <v>0.146237</v>
      </c>
      <c r="GE1025">
        <v>0.148013</v>
      </c>
      <c r="GF1025">
        <v>0.107472</v>
      </c>
      <c r="GG1025">
        <v>0.103256</v>
      </c>
      <c r="GH1025">
        <v>27083.6</v>
      </c>
      <c r="GI1025">
        <v>27129</v>
      </c>
      <c r="GJ1025">
        <v>29480.6</v>
      </c>
      <c r="GK1025">
        <v>29446.2</v>
      </c>
      <c r="GL1025">
        <v>34850.4</v>
      </c>
      <c r="GM1025">
        <v>35097.6</v>
      </c>
      <c r="GN1025">
        <v>41524.2</v>
      </c>
      <c r="GO1025">
        <v>41964.9</v>
      </c>
      <c r="GP1025">
        <v>1.90597</v>
      </c>
      <c r="GQ1025">
        <v>1.92542</v>
      </c>
      <c r="GR1025">
        <v>0.10296</v>
      </c>
      <c r="GS1025">
        <v>0</v>
      </c>
      <c r="GT1025">
        <v>25.7788</v>
      </c>
      <c r="GU1025">
        <v>999.9</v>
      </c>
      <c r="GV1025">
        <v>54.1</v>
      </c>
      <c r="GW1025">
        <v>31.4</v>
      </c>
      <c r="GX1025">
        <v>27.6478</v>
      </c>
      <c r="GY1025">
        <v>62.6438</v>
      </c>
      <c r="GZ1025">
        <v>32.9607</v>
      </c>
      <c r="HA1025">
        <v>1</v>
      </c>
      <c r="HB1025">
        <v>-0.0956631</v>
      </c>
      <c r="HC1025">
        <v>0.303867</v>
      </c>
      <c r="HD1025">
        <v>20.3331</v>
      </c>
      <c r="HE1025">
        <v>5.21744</v>
      </c>
      <c r="HF1025">
        <v>12.0099</v>
      </c>
      <c r="HG1025">
        <v>4.98905</v>
      </c>
      <c r="HH1025">
        <v>3.28855</v>
      </c>
      <c r="HI1025">
        <v>9999</v>
      </c>
      <c r="HJ1025">
        <v>9999</v>
      </c>
      <c r="HK1025">
        <v>9999</v>
      </c>
      <c r="HL1025">
        <v>158.7</v>
      </c>
      <c r="HM1025">
        <v>1.86739</v>
      </c>
      <c r="HN1025">
        <v>1.86646</v>
      </c>
      <c r="HO1025">
        <v>1.86585</v>
      </c>
      <c r="HP1025">
        <v>1.86584</v>
      </c>
      <c r="HQ1025">
        <v>1.86768</v>
      </c>
      <c r="HR1025">
        <v>1.87012</v>
      </c>
      <c r="HS1025">
        <v>1.86877</v>
      </c>
      <c r="HT1025">
        <v>1.87025</v>
      </c>
      <c r="HU1025">
        <v>0</v>
      </c>
      <c r="HV1025">
        <v>0</v>
      </c>
      <c r="HW1025">
        <v>0</v>
      </c>
      <c r="HX1025">
        <v>0</v>
      </c>
      <c r="HY1025" t="s">
        <v>421</v>
      </c>
      <c r="HZ1025" t="s">
        <v>422</v>
      </c>
      <c r="IA1025" t="s">
        <v>423</v>
      </c>
      <c r="IB1025" t="s">
        <v>423</v>
      </c>
      <c r="IC1025" t="s">
        <v>423</v>
      </c>
      <c r="ID1025" t="s">
        <v>423</v>
      </c>
      <c r="IE1025">
        <v>0</v>
      </c>
      <c r="IF1025">
        <v>100</v>
      </c>
      <c r="IG1025">
        <v>100</v>
      </c>
      <c r="IH1025">
        <v>-3.334</v>
      </c>
      <c r="II1025">
        <v>-0.0835</v>
      </c>
      <c r="IJ1025">
        <v>-0.9279119013753974</v>
      </c>
      <c r="IK1025">
        <v>-0.003643892653284941</v>
      </c>
      <c r="IL1025">
        <v>8.948238347276123E-07</v>
      </c>
      <c r="IM1025">
        <v>-2.445980282225029E-10</v>
      </c>
      <c r="IN1025">
        <v>-0.1764634167570225</v>
      </c>
      <c r="IO1025">
        <v>-0.01042730378795286</v>
      </c>
      <c r="IP1025">
        <v>0.00100284695746963</v>
      </c>
      <c r="IQ1025">
        <v>-1.701466411570297E-05</v>
      </c>
      <c r="IR1025">
        <v>2</v>
      </c>
      <c r="IS1025">
        <v>2310</v>
      </c>
      <c r="IT1025">
        <v>1</v>
      </c>
      <c r="IU1025">
        <v>25</v>
      </c>
      <c r="IV1025">
        <v>111</v>
      </c>
      <c r="IW1025">
        <v>110.7</v>
      </c>
      <c r="IX1025">
        <v>1.78833</v>
      </c>
      <c r="IY1025">
        <v>2.20581</v>
      </c>
      <c r="IZ1025">
        <v>1.39648</v>
      </c>
      <c r="JA1025">
        <v>2.35474</v>
      </c>
      <c r="JB1025">
        <v>1.49536</v>
      </c>
      <c r="JC1025">
        <v>2.39502</v>
      </c>
      <c r="JD1025">
        <v>36.1989</v>
      </c>
      <c r="JE1025">
        <v>24.1751</v>
      </c>
      <c r="JF1025">
        <v>18</v>
      </c>
      <c r="JG1025">
        <v>483.625</v>
      </c>
      <c r="JH1025">
        <v>451.4</v>
      </c>
      <c r="JI1025">
        <v>24.9999</v>
      </c>
      <c r="JJ1025">
        <v>26.2194</v>
      </c>
      <c r="JK1025">
        <v>30</v>
      </c>
      <c r="JL1025">
        <v>26.1894</v>
      </c>
      <c r="JM1025">
        <v>26.1249</v>
      </c>
      <c r="JN1025">
        <v>35.7993</v>
      </c>
      <c r="JO1025">
        <v>21.2091</v>
      </c>
      <c r="JP1025">
        <v>89.6189</v>
      </c>
      <c r="JQ1025">
        <v>25</v>
      </c>
      <c r="JR1025">
        <v>821.087</v>
      </c>
      <c r="JS1025">
        <v>23.35</v>
      </c>
      <c r="JT1025">
        <v>100.812</v>
      </c>
      <c r="JU1025">
        <v>100.782</v>
      </c>
    </row>
    <row r="1026" spans="1:281">
      <c r="A1026">
        <v>1010</v>
      </c>
      <c r="B1026">
        <v>1658955892</v>
      </c>
      <c r="C1026">
        <v>14254</v>
      </c>
      <c r="D1026" t="s">
        <v>2459</v>
      </c>
      <c r="E1026" t="s">
        <v>2460</v>
      </c>
      <c r="F1026">
        <v>5</v>
      </c>
      <c r="G1026" t="s">
        <v>2362</v>
      </c>
      <c r="H1026" t="s">
        <v>416</v>
      </c>
      <c r="I1026">
        <v>1658955884.214286</v>
      </c>
      <c r="J1026">
        <f>(K1026)/1000</f>
        <v>0</v>
      </c>
      <c r="K1026">
        <f>IF(CZ1026, AN1026, AH1026)</f>
        <v>0</v>
      </c>
      <c r="L1026">
        <f>IF(CZ1026, AI1026, AG1026)</f>
        <v>0</v>
      </c>
      <c r="M1026">
        <f>DB1026 - IF(AU1026&gt;1, L1026*CV1026*100.0/(AW1026*DP1026), 0)</f>
        <v>0</v>
      </c>
      <c r="N1026">
        <f>((T1026-J1026/2)*M1026-L1026)/(T1026+J1026/2)</f>
        <v>0</v>
      </c>
      <c r="O1026">
        <f>N1026*(DI1026+DJ1026)/1000.0</f>
        <v>0</v>
      </c>
      <c r="P1026">
        <f>(DB1026 - IF(AU1026&gt;1, L1026*CV1026*100.0/(AW1026*DP1026), 0))*(DI1026+DJ1026)/1000.0</f>
        <v>0</v>
      </c>
      <c r="Q1026">
        <f>2.0/((1/S1026-1/R1026)+SIGN(S1026)*SQRT((1/S1026-1/R1026)*(1/S1026-1/R1026) + 4*CW1026/((CW1026+1)*(CW1026+1))*(2*1/S1026*1/R1026-1/R1026*1/R1026)))</f>
        <v>0</v>
      </c>
      <c r="R1026">
        <f>IF(LEFT(CX1026,1)&lt;&gt;"0",IF(LEFT(CX1026,1)="1",3.0,CY1026),$D$5+$E$5*(DP1026*DI1026/($K$5*1000))+$F$5*(DP1026*DI1026/($K$5*1000))*MAX(MIN(CV1026,$J$5),$I$5)*MAX(MIN(CV1026,$J$5),$I$5)+$G$5*MAX(MIN(CV1026,$J$5),$I$5)*(DP1026*DI1026/($K$5*1000))+$H$5*(DP1026*DI1026/($K$5*1000))*(DP1026*DI1026/($K$5*1000)))</f>
        <v>0</v>
      </c>
      <c r="S1026">
        <f>J1026*(1000-(1000*0.61365*exp(17.502*W1026/(240.97+W1026))/(DI1026+DJ1026)+DD1026)/2)/(1000*0.61365*exp(17.502*W1026/(240.97+W1026))/(DI1026+DJ1026)-DD1026)</f>
        <v>0</v>
      </c>
      <c r="T1026">
        <f>1/((CW1026+1)/(Q1026/1.6)+1/(R1026/1.37)) + CW1026/((CW1026+1)/(Q1026/1.6) + CW1026/(R1026/1.37))</f>
        <v>0</v>
      </c>
      <c r="U1026">
        <f>(CR1026*CU1026)</f>
        <v>0</v>
      </c>
      <c r="V1026">
        <f>(DK1026+(U1026+2*0.95*5.67E-8*(((DK1026+$B$7)+273)^4-(DK1026+273)^4)-44100*J1026)/(1.84*29.3*R1026+8*0.95*5.67E-8*(DK1026+273)^3))</f>
        <v>0</v>
      </c>
      <c r="W1026">
        <f>($C$7*DL1026+$D$7*DM1026+$E$7*V1026)</f>
        <v>0</v>
      </c>
      <c r="X1026">
        <f>0.61365*exp(17.502*W1026/(240.97+W1026))</f>
        <v>0</v>
      </c>
      <c r="Y1026">
        <f>(Z1026/AA1026*100)</f>
        <v>0</v>
      </c>
      <c r="Z1026">
        <f>DD1026*(DI1026+DJ1026)/1000</f>
        <v>0</v>
      </c>
      <c r="AA1026">
        <f>0.61365*exp(17.502*DK1026/(240.97+DK1026))</f>
        <v>0</v>
      </c>
      <c r="AB1026">
        <f>(X1026-DD1026*(DI1026+DJ1026)/1000)</f>
        <v>0</v>
      </c>
      <c r="AC1026">
        <f>(-J1026*44100)</f>
        <v>0</v>
      </c>
      <c r="AD1026">
        <f>2*29.3*R1026*0.92*(DK1026-W1026)</f>
        <v>0</v>
      </c>
      <c r="AE1026">
        <f>2*0.95*5.67E-8*(((DK1026+$B$7)+273)^4-(W1026+273)^4)</f>
        <v>0</v>
      </c>
      <c r="AF1026">
        <f>U1026+AE1026+AC1026+AD1026</f>
        <v>0</v>
      </c>
      <c r="AG1026">
        <f>DH1026*AU1026*(DC1026-DB1026*(1000-AU1026*DE1026)/(1000-AU1026*DD1026))/(100*CV1026)</f>
        <v>0</v>
      </c>
      <c r="AH1026">
        <f>1000*DH1026*AU1026*(DD1026-DE1026)/(100*CV1026*(1000-AU1026*DD1026))</f>
        <v>0</v>
      </c>
      <c r="AI1026">
        <f>(AJ1026 - AK1026 - DI1026*1E3/(8.314*(DK1026+273.15)) * AM1026/DH1026 * AL1026) * DH1026/(100*CV1026) * (1000 - DE1026)/1000</f>
        <v>0</v>
      </c>
      <c r="AJ1026">
        <v>829.4609353426403</v>
      </c>
      <c r="AK1026">
        <v>808.2653515151516</v>
      </c>
      <c r="AL1026">
        <v>3.422909969484419</v>
      </c>
      <c r="AM1026">
        <v>65.30461223634106</v>
      </c>
      <c r="AN1026">
        <f>(AP1026 - AO1026 + DI1026*1E3/(8.314*(DK1026+273.15)) * AR1026/DH1026 * AQ1026) * DH1026/(100*CV1026) * 1000/(1000 - AP1026)</f>
        <v>0</v>
      </c>
      <c r="AO1026">
        <v>23.30660015115793</v>
      </c>
      <c r="AP1026">
        <v>24.01148242424243</v>
      </c>
      <c r="AQ1026">
        <v>-1.996634751406485E-05</v>
      </c>
      <c r="AR1026">
        <v>84.88148808453307</v>
      </c>
      <c r="AS1026">
        <v>22</v>
      </c>
      <c r="AT1026">
        <v>4</v>
      </c>
      <c r="AU1026">
        <f>IF(AS1026*$H$13&gt;=AW1026,1.0,(AW1026/(AW1026-AS1026*$H$13)))</f>
        <v>0</v>
      </c>
      <c r="AV1026">
        <f>(AU1026-1)*100</f>
        <v>0</v>
      </c>
      <c r="AW1026">
        <f>MAX(0,($B$13+$C$13*DP1026)/(1+$D$13*DP1026)*DI1026/(DK1026+273)*$E$13)</f>
        <v>0</v>
      </c>
      <c r="AX1026" t="s">
        <v>417</v>
      </c>
      <c r="AY1026" t="s">
        <v>417</v>
      </c>
      <c r="AZ1026">
        <v>0</v>
      </c>
      <c r="BA1026">
        <v>0</v>
      </c>
      <c r="BB1026">
        <f>1-AZ1026/BA1026</f>
        <v>0</v>
      </c>
      <c r="BC1026">
        <v>0</v>
      </c>
      <c r="BD1026" t="s">
        <v>417</v>
      </c>
      <c r="BE1026" t="s">
        <v>417</v>
      </c>
      <c r="BF1026">
        <v>0</v>
      </c>
      <c r="BG1026">
        <v>0</v>
      </c>
      <c r="BH1026">
        <f>1-BF1026/BG1026</f>
        <v>0</v>
      </c>
      <c r="BI1026">
        <v>0.5</v>
      </c>
      <c r="BJ1026">
        <f>CS1026</f>
        <v>0</v>
      </c>
      <c r="BK1026">
        <f>L1026</f>
        <v>0</v>
      </c>
      <c r="BL1026">
        <f>BH1026*BI1026*BJ1026</f>
        <v>0</v>
      </c>
      <c r="BM1026">
        <f>(BK1026-BC1026)/BJ1026</f>
        <v>0</v>
      </c>
      <c r="BN1026">
        <f>(BA1026-BG1026)/BG1026</f>
        <v>0</v>
      </c>
      <c r="BO1026">
        <f>AZ1026/(BB1026+AZ1026/BG1026)</f>
        <v>0</v>
      </c>
      <c r="BP1026" t="s">
        <v>417</v>
      </c>
      <c r="BQ1026">
        <v>0</v>
      </c>
      <c r="BR1026">
        <f>IF(BQ1026&lt;&gt;0, BQ1026, BO1026)</f>
        <v>0</v>
      </c>
      <c r="BS1026">
        <f>1-BR1026/BG1026</f>
        <v>0</v>
      </c>
      <c r="BT1026">
        <f>(BG1026-BF1026)/(BG1026-BR1026)</f>
        <v>0</v>
      </c>
      <c r="BU1026">
        <f>(BA1026-BG1026)/(BA1026-BR1026)</f>
        <v>0</v>
      </c>
      <c r="BV1026">
        <f>(BG1026-BF1026)/(BG1026-AZ1026)</f>
        <v>0</v>
      </c>
      <c r="BW1026">
        <f>(BA1026-BG1026)/(BA1026-AZ1026)</f>
        <v>0</v>
      </c>
      <c r="BX1026">
        <f>(BT1026*BR1026/BF1026)</f>
        <v>0</v>
      </c>
      <c r="BY1026">
        <f>(1-BX1026)</f>
        <v>0</v>
      </c>
      <c r="BZ1026">
        <v>1394</v>
      </c>
      <c r="CA1026">
        <v>300</v>
      </c>
      <c r="CB1026">
        <v>300</v>
      </c>
      <c r="CC1026">
        <v>300</v>
      </c>
      <c r="CD1026">
        <v>10389.3</v>
      </c>
      <c r="CE1026">
        <v>1221.96</v>
      </c>
      <c r="CF1026">
        <v>-0.00688733</v>
      </c>
      <c r="CG1026">
        <v>0.34</v>
      </c>
      <c r="CH1026" t="s">
        <v>417</v>
      </c>
      <c r="CI1026" t="s">
        <v>417</v>
      </c>
      <c r="CJ1026" t="s">
        <v>417</v>
      </c>
      <c r="CK1026" t="s">
        <v>417</v>
      </c>
      <c r="CL1026" t="s">
        <v>417</v>
      </c>
      <c r="CM1026" t="s">
        <v>417</v>
      </c>
      <c r="CN1026" t="s">
        <v>417</v>
      </c>
      <c r="CO1026" t="s">
        <v>417</v>
      </c>
      <c r="CP1026" t="s">
        <v>417</v>
      </c>
      <c r="CQ1026" t="s">
        <v>417</v>
      </c>
      <c r="CR1026">
        <f>$B$11*DQ1026+$C$11*DR1026+$F$11*EC1026*(1-EF1026)</f>
        <v>0</v>
      </c>
      <c r="CS1026">
        <f>CR1026*CT1026</f>
        <v>0</v>
      </c>
      <c r="CT1026">
        <f>($B$11*$D$9+$C$11*$D$9+$F$11*((EP1026+EH1026)/MAX(EP1026+EH1026+EQ1026, 0.1)*$I$9+EQ1026/MAX(EP1026+EH1026+EQ1026, 0.1)*$J$9))/($B$11+$C$11+$F$11)</f>
        <v>0</v>
      </c>
      <c r="CU1026">
        <f>($B$11*$K$9+$C$11*$K$9+$F$11*((EP1026+EH1026)/MAX(EP1026+EH1026+EQ1026, 0.1)*$P$9+EQ1026/MAX(EP1026+EH1026+EQ1026, 0.1)*$Q$9))/($B$11+$C$11+$F$11)</f>
        <v>0</v>
      </c>
      <c r="CV1026">
        <v>6</v>
      </c>
      <c r="CW1026">
        <v>0.5</v>
      </c>
      <c r="CX1026" t="s">
        <v>418</v>
      </c>
      <c r="CY1026">
        <v>2</v>
      </c>
      <c r="CZ1026" t="b">
        <v>1</v>
      </c>
      <c r="DA1026">
        <v>1658955884.214286</v>
      </c>
      <c r="DB1026">
        <v>764.5020357142857</v>
      </c>
      <c r="DC1026">
        <v>793.2565357142857</v>
      </c>
      <c r="DD1026">
        <v>24.01231071428572</v>
      </c>
      <c r="DE1026">
        <v>23.30696428571429</v>
      </c>
      <c r="DF1026">
        <v>767.8109285714288</v>
      </c>
      <c r="DG1026">
        <v>24.09581071428571</v>
      </c>
      <c r="DH1026">
        <v>500.0448571428572</v>
      </c>
      <c r="DI1026">
        <v>90.31075714285714</v>
      </c>
      <c r="DJ1026">
        <v>0.09999113214285715</v>
      </c>
      <c r="DK1026">
        <v>27.39462857142857</v>
      </c>
      <c r="DL1026">
        <v>27.46758928571429</v>
      </c>
      <c r="DM1026">
        <v>999.9000000000002</v>
      </c>
      <c r="DN1026">
        <v>0</v>
      </c>
      <c r="DO1026">
        <v>0</v>
      </c>
      <c r="DP1026">
        <v>10010.48892857143</v>
      </c>
      <c r="DQ1026">
        <v>0</v>
      </c>
      <c r="DR1026">
        <v>9.323625000000003</v>
      </c>
      <c r="DS1026">
        <v>-28.75441428571429</v>
      </c>
      <c r="DT1026">
        <v>783.3111071428573</v>
      </c>
      <c r="DU1026">
        <v>812.1860357142858</v>
      </c>
      <c r="DV1026">
        <v>0.7053462500000001</v>
      </c>
      <c r="DW1026">
        <v>793.2565357142857</v>
      </c>
      <c r="DX1026">
        <v>23.30696428571429</v>
      </c>
      <c r="DY1026">
        <v>2.168569642857143</v>
      </c>
      <c r="DZ1026">
        <v>2.104869642857143</v>
      </c>
      <c r="EA1026">
        <v>18.73198928571428</v>
      </c>
      <c r="EB1026">
        <v>18.25608571428571</v>
      </c>
      <c r="EC1026">
        <v>2000.039642857143</v>
      </c>
      <c r="ED1026">
        <v>0.9800041785714286</v>
      </c>
      <c r="EE1026">
        <v>0.01999548214285714</v>
      </c>
      <c r="EF1026">
        <v>0</v>
      </c>
      <c r="EG1026">
        <v>318.5621785714285</v>
      </c>
      <c r="EH1026">
        <v>5.00097</v>
      </c>
      <c r="EI1026">
        <v>6358.315357142857</v>
      </c>
      <c r="EJ1026">
        <v>16707.93928571428</v>
      </c>
      <c r="EK1026">
        <v>39</v>
      </c>
      <c r="EL1026">
        <v>39.73875</v>
      </c>
      <c r="EM1026">
        <v>39.01992857142857</v>
      </c>
      <c r="EN1026">
        <v>39.31425</v>
      </c>
      <c r="EO1026">
        <v>39.625</v>
      </c>
      <c r="EP1026">
        <v>1955.147857142857</v>
      </c>
      <c r="EQ1026">
        <v>39.89178571428572</v>
      </c>
      <c r="ER1026">
        <v>0</v>
      </c>
      <c r="ES1026">
        <v>6685.799999952316</v>
      </c>
      <c r="ET1026">
        <v>0</v>
      </c>
      <c r="EU1026">
        <v>318.5543461538462</v>
      </c>
      <c r="EV1026">
        <v>2.208991455885312</v>
      </c>
      <c r="EW1026">
        <v>55.80786318656464</v>
      </c>
      <c r="EX1026">
        <v>6358.227692307692</v>
      </c>
      <c r="EY1026">
        <v>15</v>
      </c>
      <c r="EZ1026">
        <v>1658949246.1</v>
      </c>
      <c r="FA1026" t="s">
        <v>1397</v>
      </c>
      <c r="FB1026">
        <v>1658949228.6</v>
      </c>
      <c r="FC1026">
        <v>1658949246.1</v>
      </c>
      <c r="FD1026">
        <v>1</v>
      </c>
      <c r="FE1026">
        <v>1.075</v>
      </c>
      <c r="FF1026">
        <v>0.018</v>
      </c>
      <c r="FG1026">
        <v>-2.327</v>
      </c>
      <c r="FH1026">
        <v>-0.178</v>
      </c>
      <c r="FI1026">
        <v>420</v>
      </c>
      <c r="FJ1026">
        <v>13</v>
      </c>
      <c r="FK1026">
        <v>0.09</v>
      </c>
      <c r="FL1026">
        <v>0.02</v>
      </c>
      <c r="FM1026">
        <v>-28.70504</v>
      </c>
      <c r="FN1026">
        <v>-0.9941943714821356</v>
      </c>
      <c r="FO1026">
        <v>0.1086509498347803</v>
      </c>
      <c r="FP1026">
        <v>0</v>
      </c>
      <c r="FQ1026">
        <v>318.416</v>
      </c>
      <c r="FR1026">
        <v>2.793766231731038</v>
      </c>
      <c r="FS1026">
        <v>0.3375102612819142</v>
      </c>
      <c r="FT1026">
        <v>0</v>
      </c>
      <c r="FU1026">
        <v>0.704616825</v>
      </c>
      <c r="FV1026">
        <v>0.0116224953095669</v>
      </c>
      <c r="FW1026">
        <v>0.001340250105157607</v>
      </c>
      <c r="FX1026">
        <v>1</v>
      </c>
      <c r="FY1026">
        <v>1</v>
      </c>
      <c r="FZ1026">
        <v>3</v>
      </c>
      <c r="GA1026" t="s">
        <v>426</v>
      </c>
      <c r="GB1026">
        <v>2.98374</v>
      </c>
      <c r="GC1026">
        <v>2.71575</v>
      </c>
      <c r="GD1026">
        <v>0.14834</v>
      </c>
      <c r="GE1026">
        <v>0.150071</v>
      </c>
      <c r="GF1026">
        <v>0.107471</v>
      </c>
      <c r="GG1026">
        <v>0.10325</v>
      </c>
      <c r="GH1026">
        <v>27016.7</v>
      </c>
      <c r="GI1026">
        <v>27064.1</v>
      </c>
      <c r="GJ1026">
        <v>29480.3</v>
      </c>
      <c r="GK1026">
        <v>29446.8</v>
      </c>
      <c r="GL1026">
        <v>34850.1</v>
      </c>
      <c r="GM1026">
        <v>35098.6</v>
      </c>
      <c r="GN1026">
        <v>41523.8</v>
      </c>
      <c r="GO1026">
        <v>41965.7</v>
      </c>
      <c r="GP1026">
        <v>1.9063</v>
      </c>
      <c r="GQ1026">
        <v>1.92545</v>
      </c>
      <c r="GR1026">
        <v>0.103425</v>
      </c>
      <c r="GS1026">
        <v>0</v>
      </c>
      <c r="GT1026">
        <v>25.777</v>
      </c>
      <c r="GU1026">
        <v>999.9</v>
      </c>
      <c r="GV1026">
        <v>54.1</v>
      </c>
      <c r="GW1026">
        <v>31.4</v>
      </c>
      <c r="GX1026">
        <v>27.6481</v>
      </c>
      <c r="GY1026">
        <v>62.8338</v>
      </c>
      <c r="GZ1026">
        <v>33.0689</v>
      </c>
      <c r="HA1026">
        <v>1</v>
      </c>
      <c r="HB1026">
        <v>-0.0956809</v>
      </c>
      <c r="HC1026">
        <v>0.304572</v>
      </c>
      <c r="HD1026">
        <v>20.3331</v>
      </c>
      <c r="HE1026">
        <v>5.21654</v>
      </c>
      <c r="HF1026">
        <v>12.0099</v>
      </c>
      <c r="HG1026">
        <v>4.9891</v>
      </c>
      <c r="HH1026">
        <v>3.2885</v>
      </c>
      <c r="HI1026">
        <v>9999</v>
      </c>
      <c r="HJ1026">
        <v>9999</v>
      </c>
      <c r="HK1026">
        <v>9999</v>
      </c>
      <c r="HL1026">
        <v>158.7</v>
      </c>
      <c r="HM1026">
        <v>1.86739</v>
      </c>
      <c r="HN1026">
        <v>1.86646</v>
      </c>
      <c r="HO1026">
        <v>1.86586</v>
      </c>
      <c r="HP1026">
        <v>1.86584</v>
      </c>
      <c r="HQ1026">
        <v>1.86767</v>
      </c>
      <c r="HR1026">
        <v>1.87012</v>
      </c>
      <c r="HS1026">
        <v>1.86878</v>
      </c>
      <c r="HT1026">
        <v>1.87027</v>
      </c>
      <c r="HU1026">
        <v>0</v>
      </c>
      <c r="HV1026">
        <v>0</v>
      </c>
      <c r="HW1026">
        <v>0</v>
      </c>
      <c r="HX1026">
        <v>0</v>
      </c>
      <c r="HY1026" t="s">
        <v>421</v>
      </c>
      <c r="HZ1026" t="s">
        <v>422</v>
      </c>
      <c r="IA1026" t="s">
        <v>423</v>
      </c>
      <c r="IB1026" t="s">
        <v>423</v>
      </c>
      <c r="IC1026" t="s">
        <v>423</v>
      </c>
      <c r="ID1026" t="s">
        <v>423</v>
      </c>
      <c r="IE1026">
        <v>0</v>
      </c>
      <c r="IF1026">
        <v>100</v>
      </c>
      <c r="IG1026">
        <v>100</v>
      </c>
      <c r="IH1026">
        <v>-3.379</v>
      </c>
      <c r="II1026">
        <v>-0.0835</v>
      </c>
      <c r="IJ1026">
        <v>-0.9279119013753974</v>
      </c>
      <c r="IK1026">
        <v>-0.003643892653284941</v>
      </c>
      <c r="IL1026">
        <v>8.948238347276123E-07</v>
      </c>
      <c r="IM1026">
        <v>-2.445980282225029E-10</v>
      </c>
      <c r="IN1026">
        <v>-0.1764634167570225</v>
      </c>
      <c r="IO1026">
        <v>-0.01042730378795286</v>
      </c>
      <c r="IP1026">
        <v>0.00100284695746963</v>
      </c>
      <c r="IQ1026">
        <v>-1.701466411570297E-05</v>
      </c>
      <c r="IR1026">
        <v>2</v>
      </c>
      <c r="IS1026">
        <v>2310</v>
      </c>
      <c r="IT1026">
        <v>1</v>
      </c>
      <c r="IU1026">
        <v>25</v>
      </c>
      <c r="IV1026">
        <v>111.1</v>
      </c>
      <c r="IW1026">
        <v>110.8</v>
      </c>
      <c r="IX1026">
        <v>1.81396</v>
      </c>
      <c r="IY1026">
        <v>2.21558</v>
      </c>
      <c r="IZ1026">
        <v>1.39648</v>
      </c>
      <c r="JA1026">
        <v>2.35718</v>
      </c>
      <c r="JB1026">
        <v>1.49536</v>
      </c>
      <c r="JC1026">
        <v>2.34863</v>
      </c>
      <c r="JD1026">
        <v>36.1989</v>
      </c>
      <c r="JE1026">
        <v>24.1663</v>
      </c>
      <c r="JF1026">
        <v>18</v>
      </c>
      <c r="JG1026">
        <v>483.808</v>
      </c>
      <c r="JH1026">
        <v>451.416</v>
      </c>
      <c r="JI1026">
        <v>25</v>
      </c>
      <c r="JJ1026">
        <v>26.2177</v>
      </c>
      <c r="JK1026">
        <v>30</v>
      </c>
      <c r="JL1026">
        <v>26.1873</v>
      </c>
      <c r="JM1026">
        <v>26.1249</v>
      </c>
      <c r="JN1026">
        <v>36.417</v>
      </c>
      <c r="JO1026">
        <v>21.2091</v>
      </c>
      <c r="JP1026">
        <v>89.6189</v>
      </c>
      <c r="JQ1026">
        <v>25</v>
      </c>
      <c r="JR1026">
        <v>841.139</v>
      </c>
      <c r="JS1026">
        <v>23.3502</v>
      </c>
      <c r="JT1026">
        <v>100.811</v>
      </c>
      <c r="JU1026">
        <v>100.784</v>
      </c>
    </row>
    <row r="1027" spans="1:281">
      <c r="A1027">
        <v>1011</v>
      </c>
      <c r="B1027">
        <v>1658955897</v>
      </c>
      <c r="C1027">
        <v>14259</v>
      </c>
      <c r="D1027" t="s">
        <v>2461</v>
      </c>
      <c r="E1027" t="s">
        <v>2462</v>
      </c>
      <c r="F1027">
        <v>5</v>
      </c>
      <c r="G1027" t="s">
        <v>2362</v>
      </c>
      <c r="H1027" t="s">
        <v>416</v>
      </c>
      <c r="I1027">
        <v>1658955889.5</v>
      </c>
      <c r="J1027">
        <f>(K1027)/1000</f>
        <v>0</v>
      </c>
      <c r="K1027">
        <f>IF(CZ1027, AN1027, AH1027)</f>
        <v>0</v>
      </c>
      <c r="L1027">
        <f>IF(CZ1027, AI1027, AG1027)</f>
        <v>0</v>
      </c>
      <c r="M1027">
        <f>DB1027 - IF(AU1027&gt;1, L1027*CV1027*100.0/(AW1027*DP1027), 0)</f>
        <v>0</v>
      </c>
      <c r="N1027">
        <f>((T1027-J1027/2)*M1027-L1027)/(T1027+J1027/2)</f>
        <v>0</v>
      </c>
      <c r="O1027">
        <f>N1027*(DI1027+DJ1027)/1000.0</f>
        <v>0</v>
      </c>
      <c r="P1027">
        <f>(DB1027 - IF(AU1027&gt;1, L1027*CV1027*100.0/(AW1027*DP1027), 0))*(DI1027+DJ1027)/1000.0</f>
        <v>0</v>
      </c>
      <c r="Q1027">
        <f>2.0/((1/S1027-1/R1027)+SIGN(S1027)*SQRT((1/S1027-1/R1027)*(1/S1027-1/R1027) + 4*CW1027/((CW1027+1)*(CW1027+1))*(2*1/S1027*1/R1027-1/R1027*1/R1027)))</f>
        <v>0</v>
      </c>
      <c r="R1027">
        <f>IF(LEFT(CX1027,1)&lt;&gt;"0",IF(LEFT(CX1027,1)="1",3.0,CY1027),$D$5+$E$5*(DP1027*DI1027/($K$5*1000))+$F$5*(DP1027*DI1027/($K$5*1000))*MAX(MIN(CV1027,$J$5),$I$5)*MAX(MIN(CV1027,$J$5),$I$5)+$G$5*MAX(MIN(CV1027,$J$5),$I$5)*(DP1027*DI1027/($K$5*1000))+$H$5*(DP1027*DI1027/($K$5*1000))*(DP1027*DI1027/($K$5*1000)))</f>
        <v>0</v>
      </c>
      <c r="S1027">
        <f>J1027*(1000-(1000*0.61365*exp(17.502*W1027/(240.97+W1027))/(DI1027+DJ1027)+DD1027)/2)/(1000*0.61365*exp(17.502*W1027/(240.97+W1027))/(DI1027+DJ1027)-DD1027)</f>
        <v>0</v>
      </c>
      <c r="T1027">
        <f>1/((CW1027+1)/(Q1027/1.6)+1/(R1027/1.37)) + CW1027/((CW1027+1)/(Q1027/1.6) + CW1027/(R1027/1.37))</f>
        <v>0</v>
      </c>
      <c r="U1027">
        <f>(CR1027*CU1027)</f>
        <v>0</v>
      </c>
      <c r="V1027">
        <f>(DK1027+(U1027+2*0.95*5.67E-8*(((DK1027+$B$7)+273)^4-(DK1027+273)^4)-44100*J1027)/(1.84*29.3*R1027+8*0.95*5.67E-8*(DK1027+273)^3))</f>
        <v>0</v>
      </c>
      <c r="W1027">
        <f>($C$7*DL1027+$D$7*DM1027+$E$7*V1027)</f>
        <v>0</v>
      </c>
      <c r="X1027">
        <f>0.61365*exp(17.502*W1027/(240.97+W1027))</f>
        <v>0</v>
      </c>
      <c r="Y1027">
        <f>(Z1027/AA1027*100)</f>
        <v>0</v>
      </c>
      <c r="Z1027">
        <f>DD1027*(DI1027+DJ1027)/1000</f>
        <v>0</v>
      </c>
      <c r="AA1027">
        <f>0.61365*exp(17.502*DK1027/(240.97+DK1027))</f>
        <v>0</v>
      </c>
      <c r="AB1027">
        <f>(X1027-DD1027*(DI1027+DJ1027)/1000)</f>
        <v>0</v>
      </c>
      <c r="AC1027">
        <f>(-J1027*44100)</f>
        <v>0</v>
      </c>
      <c r="AD1027">
        <f>2*29.3*R1027*0.92*(DK1027-W1027)</f>
        <v>0</v>
      </c>
      <c r="AE1027">
        <f>2*0.95*5.67E-8*(((DK1027+$B$7)+273)^4-(W1027+273)^4)</f>
        <v>0</v>
      </c>
      <c r="AF1027">
        <f>U1027+AE1027+AC1027+AD1027</f>
        <v>0</v>
      </c>
      <c r="AG1027">
        <f>DH1027*AU1027*(DC1027-DB1027*(1000-AU1027*DE1027)/(1000-AU1027*DD1027))/(100*CV1027)</f>
        <v>0</v>
      </c>
      <c r="AH1027">
        <f>1000*DH1027*AU1027*(DD1027-DE1027)/(100*CV1027*(1000-AU1027*DD1027))</f>
        <v>0</v>
      </c>
      <c r="AI1027">
        <f>(AJ1027 - AK1027 - DI1027*1E3/(8.314*(DK1027+273.15)) * AM1027/DH1027 * AL1027) * DH1027/(100*CV1027) * (1000 - DE1027)/1000</f>
        <v>0</v>
      </c>
      <c r="AJ1027">
        <v>846.6336423146138</v>
      </c>
      <c r="AK1027">
        <v>825.3561090909089</v>
      </c>
      <c r="AL1027">
        <v>3.418353997222473</v>
      </c>
      <c r="AM1027">
        <v>65.30461223634106</v>
      </c>
      <c r="AN1027">
        <f>(AP1027 - AO1027 + DI1027*1E3/(8.314*(DK1027+273.15)) * AR1027/DH1027 * AQ1027) * DH1027/(100*CV1027) * 1000/(1000 - AP1027)</f>
        <v>0</v>
      </c>
      <c r="AO1027">
        <v>23.30442602669278</v>
      </c>
      <c r="AP1027">
        <v>24.01108424242424</v>
      </c>
      <c r="AQ1027">
        <v>5.295965093387548E-06</v>
      </c>
      <c r="AR1027">
        <v>84.88148808453307</v>
      </c>
      <c r="AS1027">
        <v>22</v>
      </c>
      <c r="AT1027">
        <v>4</v>
      </c>
      <c r="AU1027">
        <f>IF(AS1027*$H$13&gt;=AW1027,1.0,(AW1027/(AW1027-AS1027*$H$13)))</f>
        <v>0</v>
      </c>
      <c r="AV1027">
        <f>(AU1027-1)*100</f>
        <v>0</v>
      </c>
      <c r="AW1027">
        <f>MAX(0,($B$13+$C$13*DP1027)/(1+$D$13*DP1027)*DI1027/(DK1027+273)*$E$13)</f>
        <v>0</v>
      </c>
      <c r="AX1027" t="s">
        <v>417</v>
      </c>
      <c r="AY1027" t="s">
        <v>417</v>
      </c>
      <c r="AZ1027">
        <v>0</v>
      </c>
      <c r="BA1027">
        <v>0</v>
      </c>
      <c r="BB1027">
        <f>1-AZ1027/BA1027</f>
        <v>0</v>
      </c>
      <c r="BC1027">
        <v>0</v>
      </c>
      <c r="BD1027" t="s">
        <v>417</v>
      </c>
      <c r="BE1027" t="s">
        <v>417</v>
      </c>
      <c r="BF1027">
        <v>0</v>
      </c>
      <c r="BG1027">
        <v>0</v>
      </c>
      <c r="BH1027">
        <f>1-BF1027/BG1027</f>
        <v>0</v>
      </c>
      <c r="BI1027">
        <v>0.5</v>
      </c>
      <c r="BJ1027">
        <f>CS1027</f>
        <v>0</v>
      </c>
      <c r="BK1027">
        <f>L1027</f>
        <v>0</v>
      </c>
      <c r="BL1027">
        <f>BH1027*BI1027*BJ1027</f>
        <v>0</v>
      </c>
      <c r="BM1027">
        <f>(BK1027-BC1027)/BJ1027</f>
        <v>0</v>
      </c>
      <c r="BN1027">
        <f>(BA1027-BG1027)/BG1027</f>
        <v>0</v>
      </c>
      <c r="BO1027">
        <f>AZ1027/(BB1027+AZ1027/BG1027)</f>
        <v>0</v>
      </c>
      <c r="BP1027" t="s">
        <v>417</v>
      </c>
      <c r="BQ1027">
        <v>0</v>
      </c>
      <c r="BR1027">
        <f>IF(BQ1027&lt;&gt;0, BQ1027, BO1027)</f>
        <v>0</v>
      </c>
      <c r="BS1027">
        <f>1-BR1027/BG1027</f>
        <v>0</v>
      </c>
      <c r="BT1027">
        <f>(BG1027-BF1027)/(BG1027-BR1027)</f>
        <v>0</v>
      </c>
      <c r="BU1027">
        <f>(BA1027-BG1027)/(BA1027-BR1027)</f>
        <v>0</v>
      </c>
      <c r="BV1027">
        <f>(BG1027-BF1027)/(BG1027-AZ1027)</f>
        <v>0</v>
      </c>
      <c r="BW1027">
        <f>(BA1027-BG1027)/(BA1027-AZ1027)</f>
        <v>0</v>
      </c>
      <c r="BX1027">
        <f>(BT1027*BR1027/BF1027)</f>
        <v>0</v>
      </c>
      <c r="BY1027">
        <f>(1-BX1027)</f>
        <v>0</v>
      </c>
      <c r="BZ1027">
        <v>1394</v>
      </c>
      <c r="CA1027">
        <v>300</v>
      </c>
      <c r="CB1027">
        <v>300</v>
      </c>
      <c r="CC1027">
        <v>300</v>
      </c>
      <c r="CD1027">
        <v>10389.3</v>
      </c>
      <c r="CE1027">
        <v>1221.96</v>
      </c>
      <c r="CF1027">
        <v>-0.00688733</v>
      </c>
      <c r="CG1027">
        <v>0.34</v>
      </c>
      <c r="CH1027" t="s">
        <v>417</v>
      </c>
      <c r="CI1027" t="s">
        <v>417</v>
      </c>
      <c r="CJ1027" t="s">
        <v>417</v>
      </c>
      <c r="CK1027" t="s">
        <v>417</v>
      </c>
      <c r="CL1027" t="s">
        <v>417</v>
      </c>
      <c r="CM1027" t="s">
        <v>417</v>
      </c>
      <c r="CN1027" t="s">
        <v>417</v>
      </c>
      <c r="CO1027" t="s">
        <v>417</v>
      </c>
      <c r="CP1027" t="s">
        <v>417</v>
      </c>
      <c r="CQ1027" t="s">
        <v>417</v>
      </c>
      <c r="CR1027">
        <f>$B$11*DQ1027+$C$11*DR1027+$F$11*EC1027*(1-EF1027)</f>
        <v>0</v>
      </c>
      <c r="CS1027">
        <f>CR1027*CT1027</f>
        <v>0</v>
      </c>
      <c r="CT1027">
        <f>($B$11*$D$9+$C$11*$D$9+$F$11*((EP1027+EH1027)/MAX(EP1027+EH1027+EQ1027, 0.1)*$I$9+EQ1027/MAX(EP1027+EH1027+EQ1027, 0.1)*$J$9))/($B$11+$C$11+$F$11)</f>
        <v>0</v>
      </c>
      <c r="CU1027">
        <f>($B$11*$K$9+$C$11*$K$9+$F$11*((EP1027+EH1027)/MAX(EP1027+EH1027+EQ1027, 0.1)*$P$9+EQ1027/MAX(EP1027+EH1027+EQ1027, 0.1)*$Q$9))/($B$11+$C$11+$F$11)</f>
        <v>0</v>
      </c>
      <c r="CV1027">
        <v>6</v>
      </c>
      <c r="CW1027">
        <v>0.5</v>
      </c>
      <c r="CX1027" t="s">
        <v>418</v>
      </c>
      <c r="CY1027">
        <v>2</v>
      </c>
      <c r="CZ1027" t="b">
        <v>1</v>
      </c>
      <c r="DA1027">
        <v>1658955889.5</v>
      </c>
      <c r="DB1027">
        <v>782.1627777777778</v>
      </c>
      <c r="DC1027">
        <v>811.0144444444444</v>
      </c>
      <c r="DD1027">
        <v>24.01215925925926</v>
      </c>
      <c r="DE1027">
        <v>23.30602222222222</v>
      </c>
      <c r="DF1027">
        <v>785.5194074074074</v>
      </c>
      <c r="DG1027">
        <v>24.09565925925926</v>
      </c>
      <c r="DH1027">
        <v>500.0472962962963</v>
      </c>
      <c r="DI1027">
        <v>90.31070000000001</v>
      </c>
      <c r="DJ1027">
        <v>0.09998015185185186</v>
      </c>
      <c r="DK1027">
        <v>27.39526666666667</v>
      </c>
      <c r="DL1027">
        <v>27.46904444444444</v>
      </c>
      <c r="DM1027">
        <v>999.9000000000001</v>
      </c>
      <c r="DN1027">
        <v>0</v>
      </c>
      <c r="DO1027">
        <v>0</v>
      </c>
      <c r="DP1027">
        <v>10006.45814814815</v>
      </c>
      <c r="DQ1027">
        <v>0</v>
      </c>
      <c r="DR1027">
        <v>9.330450000000003</v>
      </c>
      <c r="DS1027">
        <v>-28.85163703703703</v>
      </c>
      <c r="DT1027">
        <v>801.4062222222223</v>
      </c>
      <c r="DU1027">
        <v>830.3669259259259</v>
      </c>
      <c r="DV1027">
        <v>0.7061473333333331</v>
      </c>
      <c r="DW1027">
        <v>811.0144444444444</v>
      </c>
      <c r="DX1027">
        <v>23.30602222222222</v>
      </c>
      <c r="DY1027">
        <v>2.168554814814815</v>
      </c>
      <c r="DZ1027">
        <v>2.104782592592592</v>
      </c>
      <c r="EA1027">
        <v>18.73187777777778</v>
      </c>
      <c r="EB1027">
        <v>18.25542592592593</v>
      </c>
      <c r="EC1027">
        <v>2000.011111111111</v>
      </c>
      <c r="ED1027">
        <v>0.9800041111111111</v>
      </c>
      <c r="EE1027">
        <v>0.01999555185185185</v>
      </c>
      <c r="EF1027">
        <v>0</v>
      </c>
      <c r="EG1027">
        <v>318.7614814814814</v>
      </c>
      <c r="EH1027">
        <v>5.00097</v>
      </c>
      <c r="EI1027">
        <v>6363.325925925926</v>
      </c>
      <c r="EJ1027">
        <v>16707.69259259259</v>
      </c>
      <c r="EK1027">
        <v>39</v>
      </c>
      <c r="EL1027">
        <v>39.743</v>
      </c>
      <c r="EM1027">
        <v>39.01377777777778</v>
      </c>
      <c r="EN1027">
        <v>39.31666666666666</v>
      </c>
      <c r="EO1027">
        <v>39.625</v>
      </c>
      <c r="EP1027">
        <v>1955.11962962963</v>
      </c>
      <c r="EQ1027">
        <v>39.89148148148148</v>
      </c>
      <c r="ER1027">
        <v>0</v>
      </c>
      <c r="ES1027">
        <v>6691.200000047684</v>
      </c>
      <c r="ET1027">
        <v>0</v>
      </c>
      <c r="EU1027">
        <v>318.80664</v>
      </c>
      <c r="EV1027">
        <v>2.09938462783947</v>
      </c>
      <c r="EW1027">
        <v>56.79461531636239</v>
      </c>
      <c r="EX1027">
        <v>6363.6996</v>
      </c>
      <c r="EY1027">
        <v>15</v>
      </c>
      <c r="EZ1027">
        <v>1658949246.1</v>
      </c>
      <c r="FA1027" t="s">
        <v>1397</v>
      </c>
      <c r="FB1027">
        <v>1658949228.6</v>
      </c>
      <c r="FC1027">
        <v>1658949246.1</v>
      </c>
      <c r="FD1027">
        <v>1</v>
      </c>
      <c r="FE1027">
        <v>1.075</v>
      </c>
      <c r="FF1027">
        <v>0.018</v>
      </c>
      <c r="FG1027">
        <v>-2.327</v>
      </c>
      <c r="FH1027">
        <v>-0.178</v>
      </c>
      <c r="FI1027">
        <v>420</v>
      </c>
      <c r="FJ1027">
        <v>13</v>
      </c>
      <c r="FK1027">
        <v>0.09</v>
      </c>
      <c r="FL1027">
        <v>0.02</v>
      </c>
      <c r="FM1027">
        <v>-28.7957325</v>
      </c>
      <c r="FN1027">
        <v>-1.229501313320794</v>
      </c>
      <c r="FO1027">
        <v>0.12555216124683</v>
      </c>
      <c r="FP1027">
        <v>0</v>
      </c>
      <c r="FQ1027">
        <v>318.6333529411764</v>
      </c>
      <c r="FR1027">
        <v>2.751504969009054</v>
      </c>
      <c r="FS1027">
        <v>0.3349627619648371</v>
      </c>
      <c r="FT1027">
        <v>0</v>
      </c>
      <c r="FU1027">
        <v>0.705720975</v>
      </c>
      <c r="FV1027">
        <v>0.009532131332082031</v>
      </c>
      <c r="FW1027">
        <v>0.001096491848749916</v>
      </c>
      <c r="FX1027">
        <v>1</v>
      </c>
      <c r="FY1027">
        <v>1</v>
      </c>
      <c r="FZ1027">
        <v>3</v>
      </c>
      <c r="GA1027" t="s">
        <v>426</v>
      </c>
      <c r="GB1027">
        <v>2.98359</v>
      </c>
      <c r="GC1027">
        <v>2.71559</v>
      </c>
      <c r="GD1027">
        <v>0.150416</v>
      </c>
      <c r="GE1027">
        <v>0.15209</v>
      </c>
      <c r="GF1027">
        <v>0.107467</v>
      </c>
      <c r="GG1027">
        <v>0.103248</v>
      </c>
      <c r="GH1027">
        <v>26950.7</v>
      </c>
      <c r="GI1027">
        <v>26999.7</v>
      </c>
      <c r="GJ1027">
        <v>29480.1</v>
      </c>
      <c r="GK1027">
        <v>29446.7</v>
      </c>
      <c r="GL1027">
        <v>34850</v>
      </c>
      <c r="GM1027">
        <v>35098.7</v>
      </c>
      <c r="GN1027">
        <v>41523.5</v>
      </c>
      <c r="GO1027">
        <v>41965.8</v>
      </c>
      <c r="GP1027">
        <v>1.9063</v>
      </c>
      <c r="GQ1027">
        <v>1.9256</v>
      </c>
      <c r="GR1027">
        <v>0.103232</v>
      </c>
      <c r="GS1027">
        <v>0</v>
      </c>
      <c r="GT1027">
        <v>25.777</v>
      </c>
      <c r="GU1027">
        <v>999.9</v>
      </c>
      <c r="GV1027">
        <v>54.1</v>
      </c>
      <c r="GW1027">
        <v>31.4</v>
      </c>
      <c r="GX1027">
        <v>27.649</v>
      </c>
      <c r="GY1027">
        <v>62.8438</v>
      </c>
      <c r="GZ1027">
        <v>32.9487</v>
      </c>
      <c r="HA1027">
        <v>1</v>
      </c>
      <c r="HB1027">
        <v>-0.0957266</v>
      </c>
      <c r="HC1027">
        <v>0.304129</v>
      </c>
      <c r="HD1027">
        <v>20.3333</v>
      </c>
      <c r="HE1027">
        <v>5.21654</v>
      </c>
      <c r="HF1027">
        <v>12.0098</v>
      </c>
      <c r="HG1027">
        <v>4.9891</v>
      </c>
      <c r="HH1027">
        <v>3.28848</v>
      </c>
      <c r="HI1027">
        <v>9999</v>
      </c>
      <c r="HJ1027">
        <v>9999</v>
      </c>
      <c r="HK1027">
        <v>9999</v>
      </c>
      <c r="HL1027">
        <v>158.7</v>
      </c>
      <c r="HM1027">
        <v>1.8674</v>
      </c>
      <c r="HN1027">
        <v>1.86646</v>
      </c>
      <c r="HO1027">
        <v>1.86587</v>
      </c>
      <c r="HP1027">
        <v>1.86584</v>
      </c>
      <c r="HQ1027">
        <v>1.86767</v>
      </c>
      <c r="HR1027">
        <v>1.87012</v>
      </c>
      <c r="HS1027">
        <v>1.8688</v>
      </c>
      <c r="HT1027">
        <v>1.87027</v>
      </c>
      <c r="HU1027">
        <v>0</v>
      </c>
      <c r="HV1027">
        <v>0</v>
      </c>
      <c r="HW1027">
        <v>0</v>
      </c>
      <c r="HX1027">
        <v>0</v>
      </c>
      <c r="HY1027" t="s">
        <v>421</v>
      </c>
      <c r="HZ1027" t="s">
        <v>422</v>
      </c>
      <c r="IA1027" t="s">
        <v>423</v>
      </c>
      <c r="IB1027" t="s">
        <v>423</v>
      </c>
      <c r="IC1027" t="s">
        <v>423</v>
      </c>
      <c r="ID1027" t="s">
        <v>423</v>
      </c>
      <c r="IE1027">
        <v>0</v>
      </c>
      <c r="IF1027">
        <v>100</v>
      </c>
      <c r="IG1027">
        <v>100</v>
      </c>
      <c r="IH1027">
        <v>-3.424</v>
      </c>
      <c r="II1027">
        <v>-0.0835</v>
      </c>
      <c r="IJ1027">
        <v>-0.9279119013753974</v>
      </c>
      <c r="IK1027">
        <v>-0.003643892653284941</v>
      </c>
      <c r="IL1027">
        <v>8.948238347276123E-07</v>
      </c>
      <c r="IM1027">
        <v>-2.445980282225029E-10</v>
      </c>
      <c r="IN1027">
        <v>-0.1764634167570225</v>
      </c>
      <c r="IO1027">
        <v>-0.01042730378795286</v>
      </c>
      <c r="IP1027">
        <v>0.00100284695746963</v>
      </c>
      <c r="IQ1027">
        <v>-1.701466411570297E-05</v>
      </c>
      <c r="IR1027">
        <v>2</v>
      </c>
      <c r="IS1027">
        <v>2310</v>
      </c>
      <c r="IT1027">
        <v>1</v>
      </c>
      <c r="IU1027">
        <v>25</v>
      </c>
      <c r="IV1027">
        <v>111.1</v>
      </c>
      <c r="IW1027">
        <v>110.8</v>
      </c>
      <c r="IX1027">
        <v>1.84692</v>
      </c>
      <c r="IY1027">
        <v>2.20093</v>
      </c>
      <c r="IZ1027">
        <v>1.39648</v>
      </c>
      <c r="JA1027">
        <v>2.35596</v>
      </c>
      <c r="JB1027">
        <v>1.49536</v>
      </c>
      <c r="JC1027">
        <v>2.40479</v>
      </c>
      <c r="JD1027">
        <v>36.1989</v>
      </c>
      <c r="JE1027">
        <v>24.1751</v>
      </c>
      <c r="JF1027">
        <v>18</v>
      </c>
      <c r="JG1027">
        <v>483.807</v>
      </c>
      <c r="JH1027">
        <v>451.508</v>
      </c>
      <c r="JI1027">
        <v>24.9999</v>
      </c>
      <c r="JJ1027">
        <v>26.2177</v>
      </c>
      <c r="JK1027">
        <v>29.9999</v>
      </c>
      <c r="JL1027">
        <v>26.1873</v>
      </c>
      <c r="JM1027">
        <v>26.1249</v>
      </c>
      <c r="JN1027">
        <v>36.9737</v>
      </c>
      <c r="JO1027">
        <v>21.2091</v>
      </c>
      <c r="JP1027">
        <v>89.6189</v>
      </c>
      <c r="JQ1027">
        <v>25</v>
      </c>
      <c r="JR1027">
        <v>854.505</v>
      </c>
      <c r="JS1027">
        <v>23.3528</v>
      </c>
      <c r="JT1027">
        <v>100.81</v>
      </c>
      <c r="JU1027">
        <v>100.784</v>
      </c>
    </row>
    <row r="1028" spans="1:281">
      <c r="A1028">
        <v>1012</v>
      </c>
      <c r="B1028">
        <v>1658955902</v>
      </c>
      <c r="C1028">
        <v>14264</v>
      </c>
      <c r="D1028" t="s">
        <v>2463</v>
      </c>
      <c r="E1028" t="s">
        <v>2464</v>
      </c>
      <c r="F1028">
        <v>5</v>
      </c>
      <c r="G1028" t="s">
        <v>2362</v>
      </c>
      <c r="H1028" t="s">
        <v>416</v>
      </c>
      <c r="I1028">
        <v>1658955894.214286</v>
      </c>
      <c r="J1028">
        <f>(K1028)/1000</f>
        <v>0</v>
      </c>
      <c r="K1028">
        <f>IF(CZ1028, AN1028, AH1028)</f>
        <v>0</v>
      </c>
      <c r="L1028">
        <f>IF(CZ1028, AI1028, AG1028)</f>
        <v>0</v>
      </c>
      <c r="M1028">
        <f>DB1028 - IF(AU1028&gt;1, L1028*CV1028*100.0/(AW1028*DP1028), 0)</f>
        <v>0</v>
      </c>
      <c r="N1028">
        <f>((T1028-J1028/2)*M1028-L1028)/(T1028+J1028/2)</f>
        <v>0</v>
      </c>
      <c r="O1028">
        <f>N1028*(DI1028+DJ1028)/1000.0</f>
        <v>0</v>
      </c>
      <c r="P1028">
        <f>(DB1028 - IF(AU1028&gt;1, L1028*CV1028*100.0/(AW1028*DP1028), 0))*(DI1028+DJ1028)/1000.0</f>
        <v>0</v>
      </c>
      <c r="Q1028">
        <f>2.0/((1/S1028-1/R1028)+SIGN(S1028)*SQRT((1/S1028-1/R1028)*(1/S1028-1/R1028) + 4*CW1028/((CW1028+1)*(CW1028+1))*(2*1/S1028*1/R1028-1/R1028*1/R1028)))</f>
        <v>0</v>
      </c>
      <c r="R1028">
        <f>IF(LEFT(CX1028,1)&lt;&gt;"0",IF(LEFT(CX1028,1)="1",3.0,CY1028),$D$5+$E$5*(DP1028*DI1028/($K$5*1000))+$F$5*(DP1028*DI1028/($K$5*1000))*MAX(MIN(CV1028,$J$5),$I$5)*MAX(MIN(CV1028,$J$5),$I$5)+$G$5*MAX(MIN(CV1028,$J$5),$I$5)*(DP1028*DI1028/($K$5*1000))+$H$5*(DP1028*DI1028/($K$5*1000))*(DP1028*DI1028/($K$5*1000)))</f>
        <v>0</v>
      </c>
      <c r="S1028">
        <f>J1028*(1000-(1000*0.61365*exp(17.502*W1028/(240.97+W1028))/(DI1028+DJ1028)+DD1028)/2)/(1000*0.61365*exp(17.502*W1028/(240.97+W1028))/(DI1028+DJ1028)-DD1028)</f>
        <v>0</v>
      </c>
      <c r="T1028">
        <f>1/((CW1028+1)/(Q1028/1.6)+1/(R1028/1.37)) + CW1028/((CW1028+1)/(Q1028/1.6) + CW1028/(R1028/1.37))</f>
        <v>0</v>
      </c>
      <c r="U1028">
        <f>(CR1028*CU1028)</f>
        <v>0</v>
      </c>
      <c r="V1028">
        <f>(DK1028+(U1028+2*0.95*5.67E-8*(((DK1028+$B$7)+273)^4-(DK1028+273)^4)-44100*J1028)/(1.84*29.3*R1028+8*0.95*5.67E-8*(DK1028+273)^3))</f>
        <v>0</v>
      </c>
      <c r="W1028">
        <f>($C$7*DL1028+$D$7*DM1028+$E$7*V1028)</f>
        <v>0</v>
      </c>
      <c r="X1028">
        <f>0.61365*exp(17.502*W1028/(240.97+W1028))</f>
        <v>0</v>
      </c>
      <c r="Y1028">
        <f>(Z1028/AA1028*100)</f>
        <v>0</v>
      </c>
      <c r="Z1028">
        <f>DD1028*(DI1028+DJ1028)/1000</f>
        <v>0</v>
      </c>
      <c r="AA1028">
        <f>0.61365*exp(17.502*DK1028/(240.97+DK1028))</f>
        <v>0</v>
      </c>
      <c r="AB1028">
        <f>(X1028-DD1028*(DI1028+DJ1028)/1000)</f>
        <v>0</v>
      </c>
      <c r="AC1028">
        <f>(-J1028*44100)</f>
        <v>0</v>
      </c>
      <c r="AD1028">
        <f>2*29.3*R1028*0.92*(DK1028-W1028)</f>
        <v>0</v>
      </c>
      <c r="AE1028">
        <f>2*0.95*5.67E-8*(((DK1028+$B$7)+273)^4-(W1028+273)^4)</f>
        <v>0</v>
      </c>
      <c r="AF1028">
        <f>U1028+AE1028+AC1028+AD1028</f>
        <v>0</v>
      </c>
      <c r="AG1028">
        <f>DH1028*AU1028*(DC1028-DB1028*(1000-AU1028*DE1028)/(1000-AU1028*DD1028))/(100*CV1028)</f>
        <v>0</v>
      </c>
      <c r="AH1028">
        <f>1000*DH1028*AU1028*(DD1028-DE1028)/(100*CV1028*(1000-AU1028*DD1028))</f>
        <v>0</v>
      </c>
      <c r="AI1028">
        <f>(AJ1028 - AK1028 - DI1028*1E3/(8.314*(DK1028+273.15)) * AM1028/DH1028 * AL1028) * DH1028/(100*CV1028) * (1000 - DE1028)/1000</f>
        <v>0</v>
      </c>
      <c r="AJ1028">
        <v>863.7768671591373</v>
      </c>
      <c r="AK1028">
        <v>842.4419151515152</v>
      </c>
      <c r="AL1028">
        <v>3.419338182160004</v>
      </c>
      <c r="AM1028">
        <v>65.30461223634106</v>
      </c>
      <c r="AN1028">
        <f>(AP1028 - AO1028 + DI1028*1E3/(8.314*(DK1028+273.15)) * AR1028/DH1028 * AQ1028) * DH1028/(100*CV1028) * 1000/(1000 - AP1028)</f>
        <v>0</v>
      </c>
      <c r="AO1028">
        <v>23.30421514293088</v>
      </c>
      <c r="AP1028">
        <v>24.00817636363636</v>
      </c>
      <c r="AQ1028">
        <v>-1.973134400512004E-05</v>
      </c>
      <c r="AR1028">
        <v>84.88148808453307</v>
      </c>
      <c r="AS1028">
        <v>22</v>
      </c>
      <c r="AT1028">
        <v>4</v>
      </c>
      <c r="AU1028">
        <f>IF(AS1028*$H$13&gt;=AW1028,1.0,(AW1028/(AW1028-AS1028*$H$13)))</f>
        <v>0</v>
      </c>
      <c r="AV1028">
        <f>(AU1028-1)*100</f>
        <v>0</v>
      </c>
      <c r="AW1028">
        <f>MAX(0,($B$13+$C$13*DP1028)/(1+$D$13*DP1028)*DI1028/(DK1028+273)*$E$13)</f>
        <v>0</v>
      </c>
      <c r="AX1028" t="s">
        <v>417</v>
      </c>
      <c r="AY1028" t="s">
        <v>417</v>
      </c>
      <c r="AZ1028">
        <v>0</v>
      </c>
      <c r="BA1028">
        <v>0</v>
      </c>
      <c r="BB1028">
        <f>1-AZ1028/BA1028</f>
        <v>0</v>
      </c>
      <c r="BC1028">
        <v>0</v>
      </c>
      <c r="BD1028" t="s">
        <v>417</v>
      </c>
      <c r="BE1028" t="s">
        <v>417</v>
      </c>
      <c r="BF1028">
        <v>0</v>
      </c>
      <c r="BG1028">
        <v>0</v>
      </c>
      <c r="BH1028">
        <f>1-BF1028/BG1028</f>
        <v>0</v>
      </c>
      <c r="BI1028">
        <v>0.5</v>
      </c>
      <c r="BJ1028">
        <f>CS1028</f>
        <v>0</v>
      </c>
      <c r="BK1028">
        <f>L1028</f>
        <v>0</v>
      </c>
      <c r="BL1028">
        <f>BH1028*BI1028*BJ1028</f>
        <v>0</v>
      </c>
      <c r="BM1028">
        <f>(BK1028-BC1028)/BJ1028</f>
        <v>0</v>
      </c>
      <c r="BN1028">
        <f>(BA1028-BG1028)/BG1028</f>
        <v>0</v>
      </c>
      <c r="BO1028">
        <f>AZ1028/(BB1028+AZ1028/BG1028)</f>
        <v>0</v>
      </c>
      <c r="BP1028" t="s">
        <v>417</v>
      </c>
      <c r="BQ1028">
        <v>0</v>
      </c>
      <c r="BR1028">
        <f>IF(BQ1028&lt;&gt;0, BQ1028, BO1028)</f>
        <v>0</v>
      </c>
      <c r="BS1028">
        <f>1-BR1028/BG1028</f>
        <v>0</v>
      </c>
      <c r="BT1028">
        <f>(BG1028-BF1028)/(BG1028-BR1028)</f>
        <v>0</v>
      </c>
      <c r="BU1028">
        <f>(BA1028-BG1028)/(BA1028-BR1028)</f>
        <v>0</v>
      </c>
      <c r="BV1028">
        <f>(BG1028-BF1028)/(BG1028-AZ1028)</f>
        <v>0</v>
      </c>
      <c r="BW1028">
        <f>(BA1028-BG1028)/(BA1028-AZ1028)</f>
        <v>0</v>
      </c>
      <c r="BX1028">
        <f>(BT1028*BR1028/BF1028)</f>
        <v>0</v>
      </c>
      <c r="BY1028">
        <f>(1-BX1028)</f>
        <v>0</v>
      </c>
      <c r="BZ1028">
        <v>1394</v>
      </c>
      <c r="CA1028">
        <v>300</v>
      </c>
      <c r="CB1028">
        <v>300</v>
      </c>
      <c r="CC1028">
        <v>300</v>
      </c>
      <c r="CD1028">
        <v>10389.3</v>
      </c>
      <c r="CE1028">
        <v>1221.96</v>
      </c>
      <c r="CF1028">
        <v>-0.00688733</v>
      </c>
      <c r="CG1028">
        <v>0.34</v>
      </c>
      <c r="CH1028" t="s">
        <v>417</v>
      </c>
      <c r="CI1028" t="s">
        <v>417</v>
      </c>
      <c r="CJ1028" t="s">
        <v>417</v>
      </c>
      <c r="CK1028" t="s">
        <v>417</v>
      </c>
      <c r="CL1028" t="s">
        <v>417</v>
      </c>
      <c r="CM1028" t="s">
        <v>417</v>
      </c>
      <c r="CN1028" t="s">
        <v>417</v>
      </c>
      <c r="CO1028" t="s">
        <v>417</v>
      </c>
      <c r="CP1028" t="s">
        <v>417</v>
      </c>
      <c r="CQ1028" t="s">
        <v>417</v>
      </c>
      <c r="CR1028">
        <f>$B$11*DQ1028+$C$11*DR1028+$F$11*EC1028*(1-EF1028)</f>
        <v>0</v>
      </c>
      <c r="CS1028">
        <f>CR1028*CT1028</f>
        <v>0</v>
      </c>
      <c r="CT1028">
        <f>($B$11*$D$9+$C$11*$D$9+$F$11*((EP1028+EH1028)/MAX(EP1028+EH1028+EQ1028, 0.1)*$I$9+EQ1028/MAX(EP1028+EH1028+EQ1028, 0.1)*$J$9))/($B$11+$C$11+$F$11)</f>
        <v>0</v>
      </c>
      <c r="CU1028">
        <f>($B$11*$K$9+$C$11*$K$9+$F$11*((EP1028+EH1028)/MAX(EP1028+EH1028+EQ1028, 0.1)*$P$9+EQ1028/MAX(EP1028+EH1028+EQ1028, 0.1)*$Q$9))/($B$11+$C$11+$F$11)</f>
        <v>0</v>
      </c>
      <c r="CV1028">
        <v>6</v>
      </c>
      <c r="CW1028">
        <v>0.5</v>
      </c>
      <c r="CX1028" t="s">
        <v>418</v>
      </c>
      <c r="CY1028">
        <v>2</v>
      </c>
      <c r="CZ1028" t="b">
        <v>1</v>
      </c>
      <c r="DA1028">
        <v>1658955894.214286</v>
      </c>
      <c r="DB1028">
        <v>797.9071785714286</v>
      </c>
      <c r="DC1028">
        <v>826.8320714285716</v>
      </c>
      <c r="DD1028">
        <v>24.01097142857143</v>
      </c>
      <c r="DE1028">
        <v>23.304975</v>
      </c>
      <c r="DF1028">
        <v>801.3061428571426</v>
      </c>
      <c r="DG1028">
        <v>24.09447857142857</v>
      </c>
      <c r="DH1028">
        <v>500.0497857142857</v>
      </c>
      <c r="DI1028">
        <v>90.31099642857143</v>
      </c>
      <c r="DJ1028">
        <v>0.1000259178571429</v>
      </c>
      <c r="DK1028">
        <v>27.39573571428571</v>
      </c>
      <c r="DL1028">
        <v>27.46904642857143</v>
      </c>
      <c r="DM1028">
        <v>999.9000000000002</v>
      </c>
      <c r="DN1028">
        <v>0</v>
      </c>
      <c r="DO1028">
        <v>0</v>
      </c>
      <c r="DP1028">
        <v>10000.77892857143</v>
      </c>
      <c r="DQ1028">
        <v>0</v>
      </c>
      <c r="DR1028">
        <v>9.330450000000003</v>
      </c>
      <c r="DS1028">
        <v>-28.92487857142857</v>
      </c>
      <c r="DT1028">
        <v>817.537</v>
      </c>
      <c r="DU1028">
        <v>846.5611785714285</v>
      </c>
      <c r="DV1028">
        <v>0.7060060714285713</v>
      </c>
      <c r="DW1028">
        <v>826.8320714285716</v>
      </c>
      <c r="DX1028">
        <v>23.304975</v>
      </c>
      <c r="DY1028">
        <v>2.168455</v>
      </c>
      <c r="DZ1028">
        <v>2.104694285714286</v>
      </c>
      <c r="EA1028">
        <v>18.73113928571428</v>
      </c>
      <c r="EB1028">
        <v>18.25476071428572</v>
      </c>
      <c r="EC1028">
        <v>1999.98</v>
      </c>
      <c r="ED1028">
        <v>0.9800041785714286</v>
      </c>
      <c r="EE1028">
        <v>0.01999548214285714</v>
      </c>
      <c r="EF1028">
        <v>0</v>
      </c>
      <c r="EG1028">
        <v>318.9681071428572</v>
      </c>
      <c r="EH1028">
        <v>5.00097</v>
      </c>
      <c r="EI1028">
        <v>6367.721785714287</v>
      </c>
      <c r="EJ1028">
        <v>16707.43214285714</v>
      </c>
      <c r="EK1028">
        <v>39</v>
      </c>
      <c r="EL1028">
        <v>39.74325</v>
      </c>
      <c r="EM1028">
        <v>39.02214285714285</v>
      </c>
      <c r="EN1028">
        <v>39.32775</v>
      </c>
      <c r="EO1028">
        <v>39.625</v>
      </c>
      <c r="EP1028">
        <v>1955.089285714286</v>
      </c>
      <c r="EQ1028">
        <v>39.8907142857143</v>
      </c>
      <c r="ER1028">
        <v>0</v>
      </c>
      <c r="ES1028">
        <v>6696</v>
      </c>
      <c r="ET1028">
        <v>0</v>
      </c>
      <c r="EU1028">
        <v>319.01256</v>
      </c>
      <c r="EV1028">
        <v>3.091461548010709</v>
      </c>
      <c r="EW1028">
        <v>58.99000002145517</v>
      </c>
      <c r="EX1028">
        <v>6368.224</v>
      </c>
      <c r="EY1028">
        <v>15</v>
      </c>
      <c r="EZ1028">
        <v>1658949246.1</v>
      </c>
      <c r="FA1028" t="s">
        <v>1397</v>
      </c>
      <c r="FB1028">
        <v>1658949228.6</v>
      </c>
      <c r="FC1028">
        <v>1658949246.1</v>
      </c>
      <c r="FD1028">
        <v>1</v>
      </c>
      <c r="FE1028">
        <v>1.075</v>
      </c>
      <c r="FF1028">
        <v>0.018</v>
      </c>
      <c r="FG1028">
        <v>-2.327</v>
      </c>
      <c r="FH1028">
        <v>-0.178</v>
      </c>
      <c r="FI1028">
        <v>420</v>
      </c>
      <c r="FJ1028">
        <v>13</v>
      </c>
      <c r="FK1028">
        <v>0.09</v>
      </c>
      <c r="FL1028">
        <v>0.02</v>
      </c>
      <c r="FM1028">
        <v>-28.86669268292684</v>
      </c>
      <c r="FN1028">
        <v>-0.9616243902438405</v>
      </c>
      <c r="FO1028">
        <v>0.1208073277341457</v>
      </c>
      <c r="FP1028">
        <v>0</v>
      </c>
      <c r="FQ1028">
        <v>318.8842352941177</v>
      </c>
      <c r="FR1028">
        <v>2.430129873824487</v>
      </c>
      <c r="FS1028">
        <v>0.31070868319561</v>
      </c>
      <c r="FT1028">
        <v>0</v>
      </c>
      <c r="FU1028">
        <v>0.7057157804878049</v>
      </c>
      <c r="FV1028">
        <v>0.001558682926827775</v>
      </c>
      <c r="FW1028">
        <v>0.001123425196141961</v>
      </c>
      <c r="FX1028">
        <v>1</v>
      </c>
      <c r="FY1028">
        <v>1</v>
      </c>
      <c r="FZ1028">
        <v>3</v>
      </c>
      <c r="GA1028" t="s">
        <v>426</v>
      </c>
      <c r="GB1028">
        <v>2.98357</v>
      </c>
      <c r="GC1028">
        <v>2.71551</v>
      </c>
      <c r="GD1028">
        <v>0.152465</v>
      </c>
      <c r="GE1028">
        <v>0.154049</v>
      </c>
      <c r="GF1028">
        <v>0.107457</v>
      </c>
      <c r="GG1028">
        <v>0.103244</v>
      </c>
      <c r="GH1028">
        <v>26885.8</v>
      </c>
      <c r="GI1028">
        <v>26937.8</v>
      </c>
      <c r="GJ1028">
        <v>29480.2</v>
      </c>
      <c r="GK1028">
        <v>29447.2</v>
      </c>
      <c r="GL1028">
        <v>34850.7</v>
      </c>
      <c r="GM1028">
        <v>35099.2</v>
      </c>
      <c r="GN1028">
        <v>41523.8</v>
      </c>
      <c r="GO1028">
        <v>41966.1</v>
      </c>
      <c r="GP1028">
        <v>1.90628</v>
      </c>
      <c r="GQ1028">
        <v>1.9256</v>
      </c>
      <c r="GR1028">
        <v>0.102855</v>
      </c>
      <c r="GS1028">
        <v>0</v>
      </c>
      <c r="GT1028">
        <v>25.777</v>
      </c>
      <c r="GU1028">
        <v>999.9</v>
      </c>
      <c r="GV1028">
        <v>54.1</v>
      </c>
      <c r="GW1028">
        <v>31.4</v>
      </c>
      <c r="GX1028">
        <v>27.6478</v>
      </c>
      <c r="GY1028">
        <v>62.3438</v>
      </c>
      <c r="GZ1028">
        <v>33.1891</v>
      </c>
      <c r="HA1028">
        <v>1</v>
      </c>
      <c r="HB1028">
        <v>-0.0962221</v>
      </c>
      <c r="HC1028">
        <v>0.304058</v>
      </c>
      <c r="HD1028">
        <v>20.3334</v>
      </c>
      <c r="HE1028">
        <v>5.21699</v>
      </c>
      <c r="HF1028">
        <v>12.0099</v>
      </c>
      <c r="HG1028">
        <v>4.9892</v>
      </c>
      <c r="HH1028">
        <v>3.28853</v>
      </c>
      <c r="HI1028">
        <v>9999</v>
      </c>
      <c r="HJ1028">
        <v>9999</v>
      </c>
      <c r="HK1028">
        <v>9999</v>
      </c>
      <c r="HL1028">
        <v>158.7</v>
      </c>
      <c r="HM1028">
        <v>1.86739</v>
      </c>
      <c r="HN1028">
        <v>1.86646</v>
      </c>
      <c r="HO1028">
        <v>1.86586</v>
      </c>
      <c r="HP1028">
        <v>1.86584</v>
      </c>
      <c r="HQ1028">
        <v>1.86768</v>
      </c>
      <c r="HR1028">
        <v>1.87012</v>
      </c>
      <c r="HS1028">
        <v>1.86878</v>
      </c>
      <c r="HT1028">
        <v>1.87026</v>
      </c>
      <c r="HU1028">
        <v>0</v>
      </c>
      <c r="HV1028">
        <v>0</v>
      </c>
      <c r="HW1028">
        <v>0</v>
      </c>
      <c r="HX1028">
        <v>0</v>
      </c>
      <c r="HY1028" t="s">
        <v>421</v>
      </c>
      <c r="HZ1028" t="s">
        <v>422</v>
      </c>
      <c r="IA1028" t="s">
        <v>423</v>
      </c>
      <c r="IB1028" t="s">
        <v>423</v>
      </c>
      <c r="IC1028" t="s">
        <v>423</v>
      </c>
      <c r="ID1028" t="s">
        <v>423</v>
      </c>
      <c r="IE1028">
        <v>0</v>
      </c>
      <c r="IF1028">
        <v>100</v>
      </c>
      <c r="IG1028">
        <v>100</v>
      </c>
      <c r="IH1028">
        <v>-3.468</v>
      </c>
      <c r="II1028">
        <v>-0.0835</v>
      </c>
      <c r="IJ1028">
        <v>-0.9279119013753974</v>
      </c>
      <c r="IK1028">
        <v>-0.003643892653284941</v>
      </c>
      <c r="IL1028">
        <v>8.948238347276123E-07</v>
      </c>
      <c r="IM1028">
        <v>-2.445980282225029E-10</v>
      </c>
      <c r="IN1028">
        <v>-0.1764634167570225</v>
      </c>
      <c r="IO1028">
        <v>-0.01042730378795286</v>
      </c>
      <c r="IP1028">
        <v>0.00100284695746963</v>
      </c>
      <c r="IQ1028">
        <v>-1.701466411570297E-05</v>
      </c>
      <c r="IR1028">
        <v>2</v>
      </c>
      <c r="IS1028">
        <v>2310</v>
      </c>
      <c r="IT1028">
        <v>1</v>
      </c>
      <c r="IU1028">
        <v>25</v>
      </c>
      <c r="IV1028">
        <v>111.2</v>
      </c>
      <c r="IW1028">
        <v>110.9</v>
      </c>
      <c r="IX1028">
        <v>1.87012</v>
      </c>
      <c r="IY1028">
        <v>2.21313</v>
      </c>
      <c r="IZ1028">
        <v>1.39771</v>
      </c>
      <c r="JA1028">
        <v>2.35718</v>
      </c>
      <c r="JB1028">
        <v>1.49536</v>
      </c>
      <c r="JC1028">
        <v>2.3291</v>
      </c>
      <c r="JD1028">
        <v>36.1989</v>
      </c>
      <c r="JE1028">
        <v>24.1575</v>
      </c>
      <c r="JF1028">
        <v>18</v>
      </c>
      <c r="JG1028">
        <v>483.792</v>
      </c>
      <c r="JH1028">
        <v>451.491</v>
      </c>
      <c r="JI1028">
        <v>24.9999</v>
      </c>
      <c r="JJ1028">
        <v>26.2177</v>
      </c>
      <c r="JK1028">
        <v>29.9999</v>
      </c>
      <c r="JL1028">
        <v>26.1873</v>
      </c>
      <c r="JM1028">
        <v>26.1227</v>
      </c>
      <c r="JN1028">
        <v>37.4723</v>
      </c>
      <c r="JO1028">
        <v>21.2091</v>
      </c>
      <c r="JP1028">
        <v>89.6189</v>
      </c>
      <c r="JQ1028">
        <v>25</v>
      </c>
      <c r="JR1028">
        <v>874.547</v>
      </c>
      <c r="JS1028">
        <v>23.3524</v>
      </c>
      <c r="JT1028">
        <v>100.811</v>
      </c>
      <c r="JU1028">
        <v>100.785</v>
      </c>
    </row>
    <row r="1029" spans="1:281">
      <c r="A1029">
        <v>1013</v>
      </c>
      <c r="B1029">
        <v>1658955907</v>
      </c>
      <c r="C1029">
        <v>14269</v>
      </c>
      <c r="D1029" t="s">
        <v>2465</v>
      </c>
      <c r="E1029" t="s">
        <v>2466</v>
      </c>
      <c r="F1029">
        <v>5</v>
      </c>
      <c r="G1029" t="s">
        <v>2362</v>
      </c>
      <c r="H1029" t="s">
        <v>416</v>
      </c>
      <c r="I1029">
        <v>1658955899.5</v>
      </c>
      <c r="J1029">
        <f>(K1029)/1000</f>
        <v>0</v>
      </c>
      <c r="K1029">
        <f>IF(CZ1029, AN1029, AH1029)</f>
        <v>0</v>
      </c>
      <c r="L1029">
        <f>IF(CZ1029, AI1029, AG1029)</f>
        <v>0</v>
      </c>
      <c r="M1029">
        <f>DB1029 - IF(AU1029&gt;1, L1029*CV1029*100.0/(AW1029*DP1029), 0)</f>
        <v>0</v>
      </c>
      <c r="N1029">
        <f>((T1029-J1029/2)*M1029-L1029)/(T1029+J1029/2)</f>
        <v>0</v>
      </c>
      <c r="O1029">
        <f>N1029*(DI1029+DJ1029)/1000.0</f>
        <v>0</v>
      </c>
      <c r="P1029">
        <f>(DB1029 - IF(AU1029&gt;1, L1029*CV1029*100.0/(AW1029*DP1029), 0))*(DI1029+DJ1029)/1000.0</f>
        <v>0</v>
      </c>
      <c r="Q1029">
        <f>2.0/((1/S1029-1/R1029)+SIGN(S1029)*SQRT((1/S1029-1/R1029)*(1/S1029-1/R1029) + 4*CW1029/((CW1029+1)*(CW1029+1))*(2*1/S1029*1/R1029-1/R1029*1/R1029)))</f>
        <v>0</v>
      </c>
      <c r="R1029">
        <f>IF(LEFT(CX1029,1)&lt;&gt;"0",IF(LEFT(CX1029,1)="1",3.0,CY1029),$D$5+$E$5*(DP1029*DI1029/($K$5*1000))+$F$5*(DP1029*DI1029/($K$5*1000))*MAX(MIN(CV1029,$J$5),$I$5)*MAX(MIN(CV1029,$J$5),$I$5)+$G$5*MAX(MIN(CV1029,$J$5),$I$5)*(DP1029*DI1029/($K$5*1000))+$H$5*(DP1029*DI1029/($K$5*1000))*(DP1029*DI1029/($K$5*1000)))</f>
        <v>0</v>
      </c>
      <c r="S1029">
        <f>J1029*(1000-(1000*0.61365*exp(17.502*W1029/(240.97+W1029))/(DI1029+DJ1029)+DD1029)/2)/(1000*0.61365*exp(17.502*W1029/(240.97+W1029))/(DI1029+DJ1029)-DD1029)</f>
        <v>0</v>
      </c>
      <c r="T1029">
        <f>1/((CW1029+1)/(Q1029/1.6)+1/(R1029/1.37)) + CW1029/((CW1029+1)/(Q1029/1.6) + CW1029/(R1029/1.37))</f>
        <v>0</v>
      </c>
      <c r="U1029">
        <f>(CR1029*CU1029)</f>
        <v>0</v>
      </c>
      <c r="V1029">
        <f>(DK1029+(U1029+2*0.95*5.67E-8*(((DK1029+$B$7)+273)^4-(DK1029+273)^4)-44100*J1029)/(1.84*29.3*R1029+8*0.95*5.67E-8*(DK1029+273)^3))</f>
        <v>0</v>
      </c>
      <c r="W1029">
        <f>($C$7*DL1029+$D$7*DM1029+$E$7*V1029)</f>
        <v>0</v>
      </c>
      <c r="X1029">
        <f>0.61365*exp(17.502*W1029/(240.97+W1029))</f>
        <v>0</v>
      </c>
      <c r="Y1029">
        <f>(Z1029/AA1029*100)</f>
        <v>0</v>
      </c>
      <c r="Z1029">
        <f>DD1029*(DI1029+DJ1029)/1000</f>
        <v>0</v>
      </c>
      <c r="AA1029">
        <f>0.61365*exp(17.502*DK1029/(240.97+DK1029))</f>
        <v>0</v>
      </c>
      <c r="AB1029">
        <f>(X1029-DD1029*(DI1029+DJ1029)/1000)</f>
        <v>0</v>
      </c>
      <c r="AC1029">
        <f>(-J1029*44100)</f>
        <v>0</v>
      </c>
      <c r="AD1029">
        <f>2*29.3*R1029*0.92*(DK1029-W1029)</f>
        <v>0</v>
      </c>
      <c r="AE1029">
        <f>2*0.95*5.67E-8*(((DK1029+$B$7)+273)^4-(W1029+273)^4)</f>
        <v>0</v>
      </c>
      <c r="AF1029">
        <f>U1029+AE1029+AC1029+AD1029</f>
        <v>0</v>
      </c>
      <c r="AG1029">
        <f>DH1029*AU1029*(DC1029-DB1029*(1000-AU1029*DE1029)/(1000-AU1029*DD1029))/(100*CV1029)</f>
        <v>0</v>
      </c>
      <c r="AH1029">
        <f>1000*DH1029*AU1029*(DD1029-DE1029)/(100*CV1029*(1000-AU1029*DD1029))</f>
        <v>0</v>
      </c>
      <c r="AI1029">
        <f>(AJ1029 - AK1029 - DI1029*1E3/(8.314*(DK1029+273.15)) * AM1029/DH1029 * AL1029) * DH1029/(100*CV1029) * (1000 - DE1029)/1000</f>
        <v>0</v>
      </c>
      <c r="AJ1029">
        <v>879.7595617353268</v>
      </c>
      <c r="AK1029">
        <v>858.9361393939394</v>
      </c>
      <c r="AL1029">
        <v>3.271100619486517</v>
      </c>
      <c r="AM1029">
        <v>65.30461223634106</v>
      </c>
      <c r="AN1029">
        <f>(AP1029 - AO1029 + DI1029*1E3/(8.314*(DK1029+273.15)) * AR1029/DH1029 * AQ1029) * DH1029/(100*CV1029) * 1000/(1000 - AP1029)</f>
        <v>0</v>
      </c>
      <c r="AO1029">
        <v>23.30241888807726</v>
      </c>
      <c r="AP1029">
        <v>24.0068993939394</v>
      </c>
      <c r="AQ1029">
        <v>-3.981285404788817E-06</v>
      </c>
      <c r="AR1029">
        <v>84.88148808453307</v>
      </c>
      <c r="AS1029">
        <v>22</v>
      </c>
      <c r="AT1029">
        <v>4</v>
      </c>
      <c r="AU1029">
        <f>IF(AS1029*$H$13&gt;=AW1029,1.0,(AW1029/(AW1029-AS1029*$H$13)))</f>
        <v>0</v>
      </c>
      <c r="AV1029">
        <f>(AU1029-1)*100</f>
        <v>0</v>
      </c>
      <c r="AW1029">
        <f>MAX(0,($B$13+$C$13*DP1029)/(1+$D$13*DP1029)*DI1029/(DK1029+273)*$E$13)</f>
        <v>0</v>
      </c>
      <c r="AX1029" t="s">
        <v>417</v>
      </c>
      <c r="AY1029" t="s">
        <v>417</v>
      </c>
      <c r="AZ1029">
        <v>0</v>
      </c>
      <c r="BA1029">
        <v>0</v>
      </c>
      <c r="BB1029">
        <f>1-AZ1029/BA1029</f>
        <v>0</v>
      </c>
      <c r="BC1029">
        <v>0</v>
      </c>
      <c r="BD1029" t="s">
        <v>417</v>
      </c>
      <c r="BE1029" t="s">
        <v>417</v>
      </c>
      <c r="BF1029">
        <v>0</v>
      </c>
      <c r="BG1029">
        <v>0</v>
      </c>
      <c r="BH1029">
        <f>1-BF1029/BG1029</f>
        <v>0</v>
      </c>
      <c r="BI1029">
        <v>0.5</v>
      </c>
      <c r="BJ1029">
        <f>CS1029</f>
        <v>0</v>
      </c>
      <c r="BK1029">
        <f>L1029</f>
        <v>0</v>
      </c>
      <c r="BL1029">
        <f>BH1029*BI1029*BJ1029</f>
        <v>0</v>
      </c>
      <c r="BM1029">
        <f>(BK1029-BC1029)/BJ1029</f>
        <v>0</v>
      </c>
      <c r="BN1029">
        <f>(BA1029-BG1029)/BG1029</f>
        <v>0</v>
      </c>
      <c r="BO1029">
        <f>AZ1029/(BB1029+AZ1029/BG1029)</f>
        <v>0</v>
      </c>
      <c r="BP1029" t="s">
        <v>417</v>
      </c>
      <c r="BQ1029">
        <v>0</v>
      </c>
      <c r="BR1029">
        <f>IF(BQ1029&lt;&gt;0, BQ1029, BO1029)</f>
        <v>0</v>
      </c>
      <c r="BS1029">
        <f>1-BR1029/BG1029</f>
        <v>0</v>
      </c>
      <c r="BT1029">
        <f>(BG1029-BF1029)/(BG1029-BR1029)</f>
        <v>0</v>
      </c>
      <c r="BU1029">
        <f>(BA1029-BG1029)/(BA1029-BR1029)</f>
        <v>0</v>
      </c>
      <c r="BV1029">
        <f>(BG1029-BF1029)/(BG1029-AZ1029)</f>
        <v>0</v>
      </c>
      <c r="BW1029">
        <f>(BA1029-BG1029)/(BA1029-AZ1029)</f>
        <v>0</v>
      </c>
      <c r="BX1029">
        <f>(BT1029*BR1029/BF1029)</f>
        <v>0</v>
      </c>
      <c r="BY1029">
        <f>(1-BX1029)</f>
        <v>0</v>
      </c>
      <c r="BZ1029">
        <v>1394</v>
      </c>
      <c r="CA1029">
        <v>300</v>
      </c>
      <c r="CB1029">
        <v>300</v>
      </c>
      <c r="CC1029">
        <v>300</v>
      </c>
      <c r="CD1029">
        <v>10389.3</v>
      </c>
      <c r="CE1029">
        <v>1221.96</v>
      </c>
      <c r="CF1029">
        <v>-0.00688733</v>
      </c>
      <c r="CG1029">
        <v>0.34</v>
      </c>
      <c r="CH1029" t="s">
        <v>417</v>
      </c>
      <c r="CI1029" t="s">
        <v>417</v>
      </c>
      <c r="CJ1029" t="s">
        <v>417</v>
      </c>
      <c r="CK1029" t="s">
        <v>417</v>
      </c>
      <c r="CL1029" t="s">
        <v>417</v>
      </c>
      <c r="CM1029" t="s">
        <v>417</v>
      </c>
      <c r="CN1029" t="s">
        <v>417</v>
      </c>
      <c r="CO1029" t="s">
        <v>417</v>
      </c>
      <c r="CP1029" t="s">
        <v>417</v>
      </c>
      <c r="CQ1029" t="s">
        <v>417</v>
      </c>
      <c r="CR1029">
        <f>$B$11*DQ1029+$C$11*DR1029+$F$11*EC1029*(1-EF1029)</f>
        <v>0</v>
      </c>
      <c r="CS1029">
        <f>CR1029*CT1029</f>
        <v>0</v>
      </c>
      <c r="CT1029">
        <f>($B$11*$D$9+$C$11*$D$9+$F$11*((EP1029+EH1029)/MAX(EP1029+EH1029+EQ1029, 0.1)*$I$9+EQ1029/MAX(EP1029+EH1029+EQ1029, 0.1)*$J$9))/($B$11+$C$11+$F$11)</f>
        <v>0</v>
      </c>
      <c r="CU1029">
        <f>($B$11*$K$9+$C$11*$K$9+$F$11*((EP1029+EH1029)/MAX(EP1029+EH1029+EQ1029, 0.1)*$P$9+EQ1029/MAX(EP1029+EH1029+EQ1029, 0.1)*$Q$9))/($B$11+$C$11+$F$11)</f>
        <v>0</v>
      </c>
      <c r="CV1029">
        <v>6</v>
      </c>
      <c r="CW1029">
        <v>0.5</v>
      </c>
      <c r="CX1029" t="s">
        <v>418</v>
      </c>
      <c r="CY1029">
        <v>2</v>
      </c>
      <c r="CZ1029" t="b">
        <v>1</v>
      </c>
      <c r="DA1029">
        <v>1658955899.5</v>
      </c>
      <c r="DB1029">
        <v>815.4502222222224</v>
      </c>
      <c r="DC1029">
        <v>844.1656296296297</v>
      </c>
      <c r="DD1029">
        <v>24.00896296296296</v>
      </c>
      <c r="DE1029">
        <v>23.30364814814815</v>
      </c>
      <c r="DF1029">
        <v>818.896185185185</v>
      </c>
      <c r="DG1029">
        <v>24.09248148148148</v>
      </c>
      <c r="DH1029">
        <v>500.0412222222221</v>
      </c>
      <c r="DI1029">
        <v>90.31190370370371</v>
      </c>
      <c r="DJ1029">
        <v>0.09993158148148147</v>
      </c>
      <c r="DK1029">
        <v>27.39551111111111</v>
      </c>
      <c r="DL1029">
        <v>27.46791851851852</v>
      </c>
      <c r="DM1029">
        <v>999.9000000000001</v>
      </c>
      <c r="DN1029">
        <v>0</v>
      </c>
      <c r="DO1029">
        <v>0</v>
      </c>
      <c r="DP1029">
        <v>9998.355555555554</v>
      </c>
      <c r="DQ1029">
        <v>0</v>
      </c>
      <c r="DR1029">
        <v>9.330450000000003</v>
      </c>
      <c r="DS1029">
        <v>-28.71545185185186</v>
      </c>
      <c r="DT1029">
        <v>835.5098888888889</v>
      </c>
      <c r="DU1029">
        <v>864.3072592592592</v>
      </c>
      <c r="DV1029">
        <v>0.7053187407407406</v>
      </c>
      <c r="DW1029">
        <v>844.1656296296297</v>
      </c>
      <c r="DX1029">
        <v>23.30364814814815</v>
      </c>
      <c r="DY1029">
        <v>2.168295555555556</v>
      </c>
      <c r="DZ1029">
        <v>2.104596666666666</v>
      </c>
      <c r="EA1029">
        <v>18.72996666666666</v>
      </c>
      <c r="EB1029">
        <v>18.25401481481481</v>
      </c>
      <c r="EC1029">
        <v>2000.001481481481</v>
      </c>
      <c r="ED1029">
        <v>0.9800043333333334</v>
      </c>
      <c r="EE1029">
        <v>0.01999532222222222</v>
      </c>
      <c r="EF1029">
        <v>0</v>
      </c>
      <c r="EG1029">
        <v>319.2504074074074</v>
      </c>
      <c r="EH1029">
        <v>5.00097</v>
      </c>
      <c r="EI1029">
        <v>6372.788888888889</v>
      </c>
      <c r="EJ1029">
        <v>16707.61111111111</v>
      </c>
      <c r="EK1029">
        <v>39</v>
      </c>
      <c r="EL1029">
        <v>39.75</v>
      </c>
      <c r="EM1029">
        <v>39.02066666666666</v>
      </c>
      <c r="EN1029">
        <v>39.33066666666667</v>
      </c>
      <c r="EO1029">
        <v>39.625</v>
      </c>
      <c r="EP1029">
        <v>1955.11037037037</v>
      </c>
      <c r="EQ1029">
        <v>39.89111111111112</v>
      </c>
      <c r="ER1029">
        <v>0</v>
      </c>
      <c r="ES1029">
        <v>6700.799999952316</v>
      </c>
      <c r="ET1029">
        <v>0</v>
      </c>
      <c r="EU1029">
        <v>319.27408</v>
      </c>
      <c r="EV1029">
        <v>3.078999995195851</v>
      </c>
      <c r="EW1029">
        <v>55.65461529352822</v>
      </c>
      <c r="EX1029">
        <v>6372.826000000001</v>
      </c>
      <c r="EY1029">
        <v>15</v>
      </c>
      <c r="EZ1029">
        <v>1658949246.1</v>
      </c>
      <c r="FA1029" t="s">
        <v>1397</v>
      </c>
      <c r="FB1029">
        <v>1658949228.6</v>
      </c>
      <c r="FC1029">
        <v>1658949246.1</v>
      </c>
      <c r="FD1029">
        <v>1</v>
      </c>
      <c r="FE1029">
        <v>1.075</v>
      </c>
      <c r="FF1029">
        <v>0.018</v>
      </c>
      <c r="FG1029">
        <v>-2.327</v>
      </c>
      <c r="FH1029">
        <v>-0.178</v>
      </c>
      <c r="FI1029">
        <v>420</v>
      </c>
      <c r="FJ1029">
        <v>13</v>
      </c>
      <c r="FK1029">
        <v>0.09</v>
      </c>
      <c r="FL1029">
        <v>0.02</v>
      </c>
      <c r="FM1029">
        <v>-28.7806075</v>
      </c>
      <c r="FN1029">
        <v>1.88675459662304</v>
      </c>
      <c r="FO1029">
        <v>0.2847622889249031</v>
      </c>
      <c r="FP1029">
        <v>0</v>
      </c>
      <c r="FQ1029">
        <v>319.1053823529412</v>
      </c>
      <c r="FR1029">
        <v>2.919709701774154</v>
      </c>
      <c r="FS1029">
        <v>0.3583450534549634</v>
      </c>
      <c r="FT1029">
        <v>0</v>
      </c>
      <c r="FU1029">
        <v>0.705534075</v>
      </c>
      <c r="FV1029">
        <v>-0.009318787992495671</v>
      </c>
      <c r="FW1029">
        <v>0.00129674626252595</v>
      </c>
      <c r="FX1029">
        <v>1</v>
      </c>
      <c r="FY1029">
        <v>1</v>
      </c>
      <c r="FZ1029">
        <v>3</v>
      </c>
      <c r="GA1029" t="s">
        <v>426</v>
      </c>
      <c r="GB1029">
        <v>2.98352</v>
      </c>
      <c r="GC1029">
        <v>2.7156</v>
      </c>
      <c r="GD1029">
        <v>0.154425</v>
      </c>
      <c r="GE1029">
        <v>0.155909</v>
      </c>
      <c r="GF1029">
        <v>0.107456</v>
      </c>
      <c r="GG1029">
        <v>0.103242</v>
      </c>
      <c r="GH1029">
        <v>26823.7</v>
      </c>
      <c r="GI1029">
        <v>26878.6</v>
      </c>
      <c r="GJ1029">
        <v>29480.2</v>
      </c>
      <c r="GK1029">
        <v>29447.2</v>
      </c>
      <c r="GL1029">
        <v>34850.8</v>
      </c>
      <c r="GM1029">
        <v>35099.2</v>
      </c>
      <c r="GN1029">
        <v>41523.9</v>
      </c>
      <c r="GO1029">
        <v>41965.9</v>
      </c>
      <c r="GP1029">
        <v>1.90628</v>
      </c>
      <c r="GQ1029">
        <v>1.9255</v>
      </c>
      <c r="GR1029">
        <v>0.10369</v>
      </c>
      <c r="GS1029">
        <v>0</v>
      </c>
      <c r="GT1029">
        <v>25.777</v>
      </c>
      <c r="GU1029">
        <v>999.9</v>
      </c>
      <c r="GV1029">
        <v>54.1</v>
      </c>
      <c r="GW1029">
        <v>31.4</v>
      </c>
      <c r="GX1029">
        <v>27.6456</v>
      </c>
      <c r="GY1029">
        <v>62.5938</v>
      </c>
      <c r="GZ1029">
        <v>32.9207</v>
      </c>
      <c r="HA1029">
        <v>1</v>
      </c>
      <c r="HB1029">
        <v>-0.09612039999999999</v>
      </c>
      <c r="HC1029">
        <v>0.30384</v>
      </c>
      <c r="HD1029">
        <v>20.3334</v>
      </c>
      <c r="HE1029">
        <v>5.21789</v>
      </c>
      <c r="HF1029">
        <v>12.0099</v>
      </c>
      <c r="HG1029">
        <v>4.9891</v>
      </c>
      <c r="HH1029">
        <v>3.28858</v>
      </c>
      <c r="HI1029">
        <v>9999</v>
      </c>
      <c r="HJ1029">
        <v>9999</v>
      </c>
      <c r="HK1029">
        <v>9999</v>
      </c>
      <c r="HL1029">
        <v>158.7</v>
      </c>
      <c r="HM1029">
        <v>1.86738</v>
      </c>
      <c r="HN1029">
        <v>1.86646</v>
      </c>
      <c r="HO1029">
        <v>1.86585</v>
      </c>
      <c r="HP1029">
        <v>1.86584</v>
      </c>
      <c r="HQ1029">
        <v>1.86766</v>
      </c>
      <c r="HR1029">
        <v>1.87013</v>
      </c>
      <c r="HS1029">
        <v>1.86875</v>
      </c>
      <c r="HT1029">
        <v>1.87026</v>
      </c>
      <c r="HU1029">
        <v>0</v>
      </c>
      <c r="HV1029">
        <v>0</v>
      </c>
      <c r="HW1029">
        <v>0</v>
      </c>
      <c r="HX1029">
        <v>0</v>
      </c>
      <c r="HY1029" t="s">
        <v>421</v>
      </c>
      <c r="HZ1029" t="s">
        <v>422</v>
      </c>
      <c r="IA1029" t="s">
        <v>423</v>
      </c>
      <c r="IB1029" t="s">
        <v>423</v>
      </c>
      <c r="IC1029" t="s">
        <v>423</v>
      </c>
      <c r="ID1029" t="s">
        <v>423</v>
      </c>
      <c r="IE1029">
        <v>0</v>
      </c>
      <c r="IF1029">
        <v>100</v>
      </c>
      <c r="IG1029">
        <v>100</v>
      </c>
      <c r="IH1029">
        <v>-3.512</v>
      </c>
      <c r="II1029">
        <v>-0.0835</v>
      </c>
      <c r="IJ1029">
        <v>-0.9279119013753974</v>
      </c>
      <c r="IK1029">
        <v>-0.003643892653284941</v>
      </c>
      <c r="IL1029">
        <v>8.948238347276123E-07</v>
      </c>
      <c r="IM1029">
        <v>-2.445980282225029E-10</v>
      </c>
      <c r="IN1029">
        <v>-0.1764634167570225</v>
      </c>
      <c r="IO1029">
        <v>-0.01042730378795286</v>
      </c>
      <c r="IP1029">
        <v>0.00100284695746963</v>
      </c>
      <c r="IQ1029">
        <v>-1.701466411570297E-05</v>
      </c>
      <c r="IR1029">
        <v>2</v>
      </c>
      <c r="IS1029">
        <v>2310</v>
      </c>
      <c r="IT1029">
        <v>1</v>
      </c>
      <c r="IU1029">
        <v>25</v>
      </c>
      <c r="IV1029">
        <v>111.3</v>
      </c>
      <c r="IW1029">
        <v>111</v>
      </c>
      <c r="IX1029">
        <v>1.90308</v>
      </c>
      <c r="IY1029">
        <v>2.20581</v>
      </c>
      <c r="IZ1029">
        <v>1.39648</v>
      </c>
      <c r="JA1029">
        <v>2.35596</v>
      </c>
      <c r="JB1029">
        <v>1.49536</v>
      </c>
      <c r="JC1029">
        <v>2.40723</v>
      </c>
      <c r="JD1029">
        <v>36.1989</v>
      </c>
      <c r="JE1029">
        <v>24.1663</v>
      </c>
      <c r="JF1029">
        <v>18</v>
      </c>
      <c r="JG1029">
        <v>483.784</v>
      </c>
      <c r="JH1029">
        <v>451.429</v>
      </c>
      <c r="JI1029">
        <v>24.9999</v>
      </c>
      <c r="JJ1029">
        <v>26.2167</v>
      </c>
      <c r="JK1029">
        <v>30.0001</v>
      </c>
      <c r="JL1029">
        <v>26.1862</v>
      </c>
      <c r="JM1029">
        <v>26.1227</v>
      </c>
      <c r="JN1029">
        <v>38.0868</v>
      </c>
      <c r="JO1029">
        <v>21.2091</v>
      </c>
      <c r="JP1029">
        <v>89.6189</v>
      </c>
      <c r="JQ1029">
        <v>25</v>
      </c>
      <c r="JR1029">
        <v>887.9450000000001</v>
      </c>
      <c r="JS1029">
        <v>23.3565</v>
      </c>
      <c r="JT1029">
        <v>100.811</v>
      </c>
      <c r="JU1029">
        <v>100.785</v>
      </c>
    </row>
    <row r="1030" spans="1:281">
      <c r="A1030">
        <v>1014</v>
      </c>
      <c r="B1030">
        <v>1658955912</v>
      </c>
      <c r="C1030">
        <v>14274</v>
      </c>
      <c r="D1030" t="s">
        <v>2467</v>
      </c>
      <c r="E1030" t="s">
        <v>2468</v>
      </c>
      <c r="F1030">
        <v>5</v>
      </c>
      <c r="G1030" t="s">
        <v>2362</v>
      </c>
      <c r="H1030" t="s">
        <v>416</v>
      </c>
      <c r="I1030">
        <v>1658955904.214286</v>
      </c>
      <c r="J1030">
        <f>(K1030)/1000</f>
        <v>0</v>
      </c>
      <c r="K1030">
        <f>IF(CZ1030, AN1030, AH1030)</f>
        <v>0</v>
      </c>
      <c r="L1030">
        <f>IF(CZ1030, AI1030, AG1030)</f>
        <v>0</v>
      </c>
      <c r="M1030">
        <f>DB1030 - IF(AU1030&gt;1, L1030*CV1030*100.0/(AW1030*DP1030), 0)</f>
        <v>0</v>
      </c>
      <c r="N1030">
        <f>((T1030-J1030/2)*M1030-L1030)/(T1030+J1030/2)</f>
        <v>0</v>
      </c>
      <c r="O1030">
        <f>N1030*(DI1030+DJ1030)/1000.0</f>
        <v>0</v>
      </c>
      <c r="P1030">
        <f>(DB1030 - IF(AU1030&gt;1, L1030*CV1030*100.0/(AW1030*DP1030), 0))*(DI1030+DJ1030)/1000.0</f>
        <v>0</v>
      </c>
      <c r="Q1030">
        <f>2.0/((1/S1030-1/R1030)+SIGN(S1030)*SQRT((1/S1030-1/R1030)*(1/S1030-1/R1030) + 4*CW1030/((CW1030+1)*(CW1030+1))*(2*1/S1030*1/R1030-1/R1030*1/R1030)))</f>
        <v>0</v>
      </c>
      <c r="R1030">
        <f>IF(LEFT(CX1030,1)&lt;&gt;"0",IF(LEFT(CX1030,1)="1",3.0,CY1030),$D$5+$E$5*(DP1030*DI1030/($K$5*1000))+$F$5*(DP1030*DI1030/($K$5*1000))*MAX(MIN(CV1030,$J$5),$I$5)*MAX(MIN(CV1030,$J$5),$I$5)+$G$5*MAX(MIN(CV1030,$J$5),$I$5)*(DP1030*DI1030/($K$5*1000))+$H$5*(DP1030*DI1030/($K$5*1000))*(DP1030*DI1030/($K$5*1000)))</f>
        <v>0</v>
      </c>
      <c r="S1030">
        <f>J1030*(1000-(1000*0.61365*exp(17.502*W1030/(240.97+W1030))/(DI1030+DJ1030)+DD1030)/2)/(1000*0.61365*exp(17.502*W1030/(240.97+W1030))/(DI1030+DJ1030)-DD1030)</f>
        <v>0</v>
      </c>
      <c r="T1030">
        <f>1/((CW1030+1)/(Q1030/1.6)+1/(R1030/1.37)) + CW1030/((CW1030+1)/(Q1030/1.6) + CW1030/(R1030/1.37))</f>
        <v>0</v>
      </c>
      <c r="U1030">
        <f>(CR1030*CU1030)</f>
        <v>0</v>
      </c>
      <c r="V1030">
        <f>(DK1030+(U1030+2*0.95*5.67E-8*(((DK1030+$B$7)+273)^4-(DK1030+273)^4)-44100*J1030)/(1.84*29.3*R1030+8*0.95*5.67E-8*(DK1030+273)^3))</f>
        <v>0</v>
      </c>
      <c r="W1030">
        <f>($C$7*DL1030+$D$7*DM1030+$E$7*V1030)</f>
        <v>0</v>
      </c>
      <c r="X1030">
        <f>0.61365*exp(17.502*W1030/(240.97+W1030))</f>
        <v>0</v>
      </c>
      <c r="Y1030">
        <f>(Z1030/AA1030*100)</f>
        <v>0</v>
      </c>
      <c r="Z1030">
        <f>DD1030*(DI1030+DJ1030)/1000</f>
        <v>0</v>
      </c>
      <c r="AA1030">
        <f>0.61365*exp(17.502*DK1030/(240.97+DK1030))</f>
        <v>0</v>
      </c>
      <c r="AB1030">
        <f>(X1030-DD1030*(DI1030+DJ1030)/1000)</f>
        <v>0</v>
      </c>
      <c r="AC1030">
        <f>(-J1030*44100)</f>
        <v>0</v>
      </c>
      <c r="AD1030">
        <f>2*29.3*R1030*0.92*(DK1030-W1030)</f>
        <v>0</v>
      </c>
      <c r="AE1030">
        <f>2*0.95*5.67E-8*(((DK1030+$B$7)+273)^4-(W1030+273)^4)</f>
        <v>0</v>
      </c>
      <c r="AF1030">
        <f>U1030+AE1030+AC1030+AD1030</f>
        <v>0</v>
      </c>
      <c r="AG1030">
        <f>DH1030*AU1030*(DC1030-DB1030*(1000-AU1030*DE1030)/(1000-AU1030*DD1030))/(100*CV1030)</f>
        <v>0</v>
      </c>
      <c r="AH1030">
        <f>1000*DH1030*AU1030*(DD1030-DE1030)/(100*CV1030*(1000-AU1030*DD1030))</f>
        <v>0</v>
      </c>
      <c r="AI1030">
        <f>(AJ1030 - AK1030 - DI1030*1E3/(8.314*(DK1030+273.15)) * AM1030/DH1030 * AL1030) * DH1030/(100*CV1030) * (1000 - DE1030)/1000</f>
        <v>0</v>
      </c>
      <c r="AJ1030">
        <v>896.4715912711893</v>
      </c>
      <c r="AK1030">
        <v>875.436993939394</v>
      </c>
      <c r="AL1030">
        <v>3.322248155359733</v>
      </c>
      <c r="AM1030">
        <v>65.30461223634106</v>
      </c>
      <c r="AN1030">
        <f>(AP1030 - AO1030 + DI1030*1E3/(8.314*(DK1030+273.15)) * AR1030/DH1030 * AQ1030) * DH1030/(100*CV1030) * 1000/(1000 - AP1030)</f>
        <v>0</v>
      </c>
      <c r="AO1030">
        <v>23.30131338553406</v>
      </c>
      <c r="AP1030">
        <v>24.00601151515151</v>
      </c>
      <c r="AQ1030">
        <v>-6.4968096419761E-06</v>
      </c>
      <c r="AR1030">
        <v>84.88148808453307</v>
      </c>
      <c r="AS1030">
        <v>22</v>
      </c>
      <c r="AT1030">
        <v>4</v>
      </c>
      <c r="AU1030">
        <f>IF(AS1030*$H$13&gt;=AW1030,1.0,(AW1030/(AW1030-AS1030*$H$13)))</f>
        <v>0</v>
      </c>
      <c r="AV1030">
        <f>(AU1030-1)*100</f>
        <v>0</v>
      </c>
      <c r="AW1030">
        <f>MAX(0,($B$13+$C$13*DP1030)/(1+$D$13*DP1030)*DI1030/(DK1030+273)*$E$13)</f>
        <v>0</v>
      </c>
      <c r="AX1030" t="s">
        <v>417</v>
      </c>
      <c r="AY1030" t="s">
        <v>417</v>
      </c>
      <c r="AZ1030">
        <v>0</v>
      </c>
      <c r="BA1030">
        <v>0</v>
      </c>
      <c r="BB1030">
        <f>1-AZ1030/BA1030</f>
        <v>0</v>
      </c>
      <c r="BC1030">
        <v>0</v>
      </c>
      <c r="BD1030" t="s">
        <v>417</v>
      </c>
      <c r="BE1030" t="s">
        <v>417</v>
      </c>
      <c r="BF1030">
        <v>0</v>
      </c>
      <c r="BG1030">
        <v>0</v>
      </c>
      <c r="BH1030">
        <f>1-BF1030/BG1030</f>
        <v>0</v>
      </c>
      <c r="BI1030">
        <v>0.5</v>
      </c>
      <c r="BJ1030">
        <f>CS1030</f>
        <v>0</v>
      </c>
      <c r="BK1030">
        <f>L1030</f>
        <v>0</v>
      </c>
      <c r="BL1030">
        <f>BH1030*BI1030*BJ1030</f>
        <v>0</v>
      </c>
      <c r="BM1030">
        <f>(BK1030-BC1030)/BJ1030</f>
        <v>0</v>
      </c>
      <c r="BN1030">
        <f>(BA1030-BG1030)/BG1030</f>
        <v>0</v>
      </c>
      <c r="BO1030">
        <f>AZ1030/(BB1030+AZ1030/BG1030)</f>
        <v>0</v>
      </c>
      <c r="BP1030" t="s">
        <v>417</v>
      </c>
      <c r="BQ1030">
        <v>0</v>
      </c>
      <c r="BR1030">
        <f>IF(BQ1030&lt;&gt;0, BQ1030, BO1030)</f>
        <v>0</v>
      </c>
      <c r="BS1030">
        <f>1-BR1030/BG1030</f>
        <v>0</v>
      </c>
      <c r="BT1030">
        <f>(BG1030-BF1030)/(BG1030-BR1030)</f>
        <v>0</v>
      </c>
      <c r="BU1030">
        <f>(BA1030-BG1030)/(BA1030-BR1030)</f>
        <v>0</v>
      </c>
      <c r="BV1030">
        <f>(BG1030-BF1030)/(BG1030-AZ1030)</f>
        <v>0</v>
      </c>
      <c r="BW1030">
        <f>(BA1030-BG1030)/(BA1030-AZ1030)</f>
        <v>0</v>
      </c>
      <c r="BX1030">
        <f>(BT1030*BR1030/BF1030)</f>
        <v>0</v>
      </c>
      <c r="BY1030">
        <f>(1-BX1030)</f>
        <v>0</v>
      </c>
      <c r="BZ1030">
        <v>1394</v>
      </c>
      <c r="CA1030">
        <v>300</v>
      </c>
      <c r="CB1030">
        <v>300</v>
      </c>
      <c r="CC1030">
        <v>300</v>
      </c>
      <c r="CD1030">
        <v>10389.3</v>
      </c>
      <c r="CE1030">
        <v>1221.96</v>
      </c>
      <c r="CF1030">
        <v>-0.00688733</v>
      </c>
      <c r="CG1030">
        <v>0.34</v>
      </c>
      <c r="CH1030" t="s">
        <v>417</v>
      </c>
      <c r="CI1030" t="s">
        <v>417</v>
      </c>
      <c r="CJ1030" t="s">
        <v>417</v>
      </c>
      <c r="CK1030" t="s">
        <v>417</v>
      </c>
      <c r="CL1030" t="s">
        <v>417</v>
      </c>
      <c r="CM1030" t="s">
        <v>417</v>
      </c>
      <c r="CN1030" t="s">
        <v>417</v>
      </c>
      <c r="CO1030" t="s">
        <v>417</v>
      </c>
      <c r="CP1030" t="s">
        <v>417</v>
      </c>
      <c r="CQ1030" t="s">
        <v>417</v>
      </c>
      <c r="CR1030">
        <f>$B$11*DQ1030+$C$11*DR1030+$F$11*EC1030*(1-EF1030)</f>
        <v>0</v>
      </c>
      <c r="CS1030">
        <f>CR1030*CT1030</f>
        <v>0</v>
      </c>
      <c r="CT1030">
        <f>($B$11*$D$9+$C$11*$D$9+$F$11*((EP1030+EH1030)/MAX(EP1030+EH1030+EQ1030, 0.1)*$I$9+EQ1030/MAX(EP1030+EH1030+EQ1030, 0.1)*$J$9))/($B$11+$C$11+$F$11)</f>
        <v>0</v>
      </c>
      <c r="CU1030">
        <f>($B$11*$K$9+$C$11*$K$9+$F$11*((EP1030+EH1030)/MAX(EP1030+EH1030+EQ1030, 0.1)*$P$9+EQ1030/MAX(EP1030+EH1030+EQ1030, 0.1)*$Q$9))/($B$11+$C$11+$F$11)</f>
        <v>0</v>
      </c>
      <c r="CV1030">
        <v>6</v>
      </c>
      <c r="CW1030">
        <v>0.5</v>
      </c>
      <c r="CX1030" t="s">
        <v>418</v>
      </c>
      <c r="CY1030">
        <v>2</v>
      </c>
      <c r="CZ1030" t="b">
        <v>1</v>
      </c>
      <c r="DA1030">
        <v>1658955904.214286</v>
      </c>
      <c r="DB1030">
        <v>830.8644285714287</v>
      </c>
      <c r="DC1030">
        <v>859.4787142857142</v>
      </c>
      <c r="DD1030">
        <v>24.00713571428571</v>
      </c>
      <c r="DE1030">
        <v>23.30308571428571</v>
      </c>
      <c r="DF1030">
        <v>834.3516428571428</v>
      </c>
      <c r="DG1030">
        <v>24.09067142857143</v>
      </c>
      <c r="DH1030">
        <v>500.0483571428571</v>
      </c>
      <c r="DI1030">
        <v>90.31191428571427</v>
      </c>
      <c r="DJ1030">
        <v>0.1000274</v>
      </c>
      <c r="DK1030">
        <v>27.39588571428572</v>
      </c>
      <c r="DL1030">
        <v>27.46844642857142</v>
      </c>
      <c r="DM1030">
        <v>999.9000000000002</v>
      </c>
      <c r="DN1030">
        <v>0</v>
      </c>
      <c r="DO1030">
        <v>0</v>
      </c>
      <c r="DP1030">
        <v>9990.401071428571</v>
      </c>
      <c r="DQ1030">
        <v>0</v>
      </c>
      <c r="DR1030">
        <v>9.330450000000003</v>
      </c>
      <c r="DS1030">
        <v>-28.61428571428571</v>
      </c>
      <c r="DT1030">
        <v>851.30175</v>
      </c>
      <c r="DU1030">
        <v>879.98525</v>
      </c>
      <c r="DV1030">
        <v>0.7040420357142858</v>
      </c>
      <c r="DW1030">
        <v>859.4787142857142</v>
      </c>
      <c r="DX1030">
        <v>23.30308571428571</v>
      </c>
      <c r="DY1030">
        <v>2.168131071428571</v>
      </c>
      <c r="DZ1030">
        <v>2.104546071428571</v>
      </c>
      <c r="EA1030">
        <v>18.72875714285714</v>
      </c>
      <c r="EB1030">
        <v>18.25363571428571</v>
      </c>
      <c r="EC1030">
        <v>1999.992857142857</v>
      </c>
      <c r="ED1030">
        <v>0.9800043928571428</v>
      </c>
      <c r="EE1030">
        <v>0.01999526071428571</v>
      </c>
      <c r="EF1030">
        <v>0</v>
      </c>
      <c r="EG1030">
        <v>319.47725</v>
      </c>
      <c r="EH1030">
        <v>5.00097</v>
      </c>
      <c r="EI1030">
        <v>6377.298214285714</v>
      </c>
      <c r="EJ1030">
        <v>16707.54285714286</v>
      </c>
      <c r="EK1030">
        <v>39.01328571428571</v>
      </c>
      <c r="EL1030">
        <v>39.75</v>
      </c>
      <c r="EM1030">
        <v>39.02878571428571</v>
      </c>
      <c r="EN1030">
        <v>39.3345</v>
      </c>
      <c r="EO1030">
        <v>39.625</v>
      </c>
      <c r="EP1030">
        <v>1955.102142857143</v>
      </c>
      <c r="EQ1030">
        <v>39.8907142857143</v>
      </c>
      <c r="ER1030">
        <v>0</v>
      </c>
      <c r="ES1030">
        <v>6706.200000047684</v>
      </c>
      <c r="ET1030">
        <v>0</v>
      </c>
      <c r="EU1030">
        <v>319.531</v>
      </c>
      <c r="EV1030">
        <v>2.541811959302855</v>
      </c>
      <c r="EW1030">
        <v>58.24683756491234</v>
      </c>
      <c r="EX1030">
        <v>6377.663076923075</v>
      </c>
      <c r="EY1030">
        <v>15</v>
      </c>
      <c r="EZ1030">
        <v>1658949246.1</v>
      </c>
      <c r="FA1030" t="s">
        <v>1397</v>
      </c>
      <c r="FB1030">
        <v>1658949228.6</v>
      </c>
      <c r="FC1030">
        <v>1658949246.1</v>
      </c>
      <c r="FD1030">
        <v>1</v>
      </c>
      <c r="FE1030">
        <v>1.075</v>
      </c>
      <c r="FF1030">
        <v>0.018</v>
      </c>
      <c r="FG1030">
        <v>-2.327</v>
      </c>
      <c r="FH1030">
        <v>-0.178</v>
      </c>
      <c r="FI1030">
        <v>420</v>
      </c>
      <c r="FJ1030">
        <v>13</v>
      </c>
      <c r="FK1030">
        <v>0.09</v>
      </c>
      <c r="FL1030">
        <v>0.02</v>
      </c>
      <c r="FM1030">
        <v>-28.6911625</v>
      </c>
      <c r="FN1030">
        <v>2.22257673545972</v>
      </c>
      <c r="FO1030">
        <v>0.3185221614640809</v>
      </c>
      <c r="FP1030">
        <v>0</v>
      </c>
      <c r="FQ1030">
        <v>319.3373235294117</v>
      </c>
      <c r="FR1030">
        <v>3.071581360190541</v>
      </c>
      <c r="FS1030">
        <v>0.3590109551489389</v>
      </c>
      <c r="FT1030">
        <v>0</v>
      </c>
      <c r="FU1030">
        <v>0.7050035</v>
      </c>
      <c r="FV1030">
        <v>-0.01340368480300223</v>
      </c>
      <c r="FW1030">
        <v>0.001500853940262018</v>
      </c>
      <c r="FX1030">
        <v>1</v>
      </c>
      <c r="FY1030">
        <v>1</v>
      </c>
      <c r="FZ1030">
        <v>3</v>
      </c>
      <c r="GA1030" t="s">
        <v>426</v>
      </c>
      <c r="GB1030">
        <v>2.98352</v>
      </c>
      <c r="GC1030">
        <v>2.71551</v>
      </c>
      <c r="GD1030">
        <v>0.156374</v>
      </c>
      <c r="GE1030">
        <v>0.157899</v>
      </c>
      <c r="GF1030">
        <v>0.107454</v>
      </c>
      <c r="GG1030">
        <v>0.103261</v>
      </c>
      <c r="GH1030">
        <v>26762.2</v>
      </c>
      <c r="GI1030">
        <v>26815</v>
      </c>
      <c r="GJ1030">
        <v>29480.5</v>
      </c>
      <c r="GK1030">
        <v>29446.9</v>
      </c>
      <c r="GL1030">
        <v>34851.1</v>
      </c>
      <c r="GM1030">
        <v>35098.2</v>
      </c>
      <c r="GN1030">
        <v>41524</v>
      </c>
      <c r="GO1030">
        <v>41965.7</v>
      </c>
      <c r="GP1030">
        <v>1.90653</v>
      </c>
      <c r="GQ1030">
        <v>1.92585</v>
      </c>
      <c r="GR1030">
        <v>0.103962</v>
      </c>
      <c r="GS1030">
        <v>0</v>
      </c>
      <c r="GT1030">
        <v>25.777</v>
      </c>
      <c r="GU1030">
        <v>999.9</v>
      </c>
      <c r="GV1030">
        <v>54.1</v>
      </c>
      <c r="GW1030">
        <v>31.4</v>
      </c>
      <c r="GX1030">
        <v>27.6457</v>
      </c>
      <c r="GY1030">
        <v>62.8438</v>
      </c>
      <c r="GZ1030">
        <v>33.2772</v>
      </c>
      <c r="HA1030">
        <v>1</v>
      </c>
      <c r="HB1030">
        <v>-0.0962119</v>
      </c>
      <c r="HC1030">
        <v>0.303685</v>
      </c>
      <c r="HD1030">
        <v>20.3333</v>
      </c>
      <c r="HE1030">
        <v>5.21759</v>
      </c>
      <c r="HF1030">
        <v>12.0099</v>
      </c>
      <c r="HG1030">
        <v>4.9891</v>
      </c>
      <c r="HH1030">
        <v>3.28865</v>
      </c>
      <c r="HI1030">
        <v>9999</v>
      </c>
      <c r="HJ1030">
        <v>9999</v>
      </c>
      <c r="HK1030">
        <v>9999</v>
      </c>
      <c r="HL1030">
        <v>158.7</v>
      </c>
      <c r="HM1030">
        <v>1.86739</v>
      </c>
      <c r="HN1030">
        <v>1.86646</v>
      </c>
      <c r="HO1030">
        <v>1.86587</v>
      </c>
      <c r="HP1030">
        <v>1.86584</v>
      </c>
      <c r="HQ1030">
        <v>1.86767</v>
      </c>
      <c r="HR1030">
        <v>1.87012</v>
      </c>
      <c r="HS1030">
        <v>1.86877</v>
      </c>
      <c r="HT1030">
        <v>1.87026</v>
      </c>
      <c r="HU1030">
        <v>0</v>
      </c>
      <c r="HV1030">
        <v>0</v>
      </c>
      <c r="HW1030">
        <v>0</v>
      </c>
      <c r="HX1030">
        <v>0</v>
      </c>
      <c r="HY1030" t="s">
        <v>421</v>
      </c>
      <c r="HZ1030" t="s">
        <v>422</v>
      </c>
      <c r="IA1030" t="s">
        <v>423</v>
      </c>
      <c r="IB1030" t="s">
        <v>423</v>
      </c>
      <c r="IC1030" t="s">
        <v>423</v>
      </c>
      <c r="ID1030" t="s">
        <v>423</v>
      </c>
      <c r="IE1030">
        <v>0</v>
      </c>
      <c r="IF1030">
        <v>100</v>
      </c>
      <c r="IG1030">
        <v>100</v>
      </c>
      <c r="IH1030">
        <v>-3.555</v>
      </c>
      <c r="II1030">
        <v>-0.0835</v>
      </c>
      <c r="IJ1030">
        <v>-0.9279119013753974</v>
      </c>
      <c r="IK1030">
        <v>-0.003643892653284941</v>
      </c>
      <c r="IL1030">
        <v>8.948238347276123E-07</v>
      </c>
      <c r="IM1030">
        <v>-2.445980282225029E-10</v>
      </c>
      <c r="IN1030">
        <v>-0.1764634167570225</v>
      </c>
      <c r="IO1030">
        <v>-0.01042730378795286</v>
      </c>
      <c r="IP1030">
        <v>0.00100284695746963</v>
      </c>
      <c r="IQ1030">
        <v>-1.701466411570297E-05</v>
      </c>
      <c r="IR1030">
        <v>2</v>
      </c>
      <c r="IS1030">
        <v>2310</v>
      </c>
      <c r="IT1030">
        <v>1</v>
      </c>
      <c r="IU1030">
        <v>25</v>
      </c>
      <c r="IV1030">
        <v>111.4</v>
      </c>
      <c r="IW1030">
        <v>111.1</v>
      </c>
      <c r="IX1030">
        <v>1.92993</v>
      </c>
      <c r="IY1030">
        <v>2.21069</v>
      </c>
      <c r="IZ1030">
        <v>1.39648</v>
      </c>
      <c r="JA1030">
        <v>2.35596</v>
      </c>
      <c r="JB1030">
        <v>1.49536</v>
      </c>
      <c r="JC1030">
        <v>2.31567</v>
      </c>
      <c r="JD1030">
        <v>36.1989</v>
      </c>
      <c r="JE1030">
        <v>24.1663</v>
      </c>
      <c r="JF1030">
        <v>18</v>
      </c>
      <c r="JG1030">
        <v>483.928</v>
      </c>
      <c r="JH1030">
        <v>451.645</v>
      </c>
      <c r="JI1030">
        <v>24.9999</v>
      </c>
      <c r="JJ1030">
        <v>26.2155</v>
      </c>
      <c r="JK1030">
        <v>30</v>
      </c>
      <c r="JL1030">
        <v>26.185</v>
      </c>
      <c r="JM1030">
        <v>26.1227</v>
      </c>
      <c r="JN1030">
        <v>38.6301</v>
      </c>
      <c r="JO1030">
        <v>21.2091</v>
      </c>
      <c r="JP1030">
        <v>89.99379999999999</v>
      </c>
      <c r="JQ1030">
        <v>25</v>
      </c>
      <c r="JR1030">
        <v>908.298</v>
      </c>
      <c r="JS1030">
        <v>23.3594</v>
      </c>
      <c r="JT1030">
        <v>100.811</v>
      </c>
      <c r="JU1030">
        <v>100.784</v>
      </c>
    </row>
    <row r="1031" spans="1:281">
      <c r="A1031">
        <v>1015</v>
      </c>
      <c r="B1031">
        <v>1658955917</v>
      </c>
      <c r="C1031">
        <v>14279</v>
      </c>
      <c r="D1031" t="s">
        <v>2469</v>
      </c>
      <c r="E1031" t="s">
        <v>2470</v>
      </c>
      <c r="F1031">
        <v>5</v>
      </c>
      <c r="G1031" t="s">
        <v>2362</v>
      </c>
      <c r="H1031" t="s">
        <v>416</v>
      </c>
      <c r="I1031">
        <v>1658955909.5</v>
      </c>
      <c r="J1031">
        <f>(K1031)/1000</f>
        <v>0</v>
      </c>
      <c r="K1031">
        <f>IF(CZ1031, AN1031, AH1031)</f>
        <v>0</v>
      </c>
      <c r="L1031">
        <f>IF(CZ1031, AI1031, AG1031)</f>
        <v>0</v>
      </c>
      <c r="M1031">
        <f>DB1031 - IF(AU1031&gt;1, L1031*CV1031*100.0/(AW1031*DP1031), 0)</f>
        <v>0</v>
      </c>
      <c r="N1031">
        <f>((T1031-J1031/2)*M1031-L1031)/(T1031+J1031/2)</f>
        <v>0</v>
      </c>
      <c r="O1031">
        <f>N1031*(DI1031+DJ1031)/1000.0</f>
        <v>0</v>
      </c>
      <c r="P1031">
        <f>(DB1031 - IF(AU1031&gt;1, L1031*CV1031*100.0/(AW1031*DP1031), 0))*(DI1031+DJ1031)/1000.0</f>
        <v>0</v>
      </c>
      <c r="Q1031">
        <f>2.0/((1/S1031-1/R1031)+SIGN(S1031)*SQRT((1/S1031-1/R1031)*(1/S1031-1/R1031) + 4*CW1031/((CW1031+1)*(CW1031+1))*(2*1/S1031*1/R1031-1/R1031*1/R1031)))</f>
        <v>0</v>
      </c>
      <c r="R1031">
        <f>IF(LEFT(CX1031,1)&lt;&gt;"0",IF(LEFT(CX1031,1)="1",3.0,CY1031),$D$5+$E$5*(DP1031*DI1031/($K$5*1000))+$F$5*(DP1031*DI1031/($K$5*1000))*MAX(MIN(CV1031,$J$5),$I$5)*MAX(MIN(CV1031,$J$5),$I$5)+$G$5*MAX(MIN(CV1031,$J$5),$I$5)*(DP1031*DI1031/($K$5*1000))+$H$5*(DP1031*DI1031/($K$5*1000))*(DP1031*DI1031/($K$5*1000)))</f>
        <v>0</v>
      </c>
      <c r="S1031">
        <f>J1031*(1000-(1000*0.61365*exp(17.502*W1031/(240.97+W1031))/(DI1031+DJ1031)+DD1031)/2)/(1000*0.61365*exp(17.502*W1031/(240.97+W1031))/(DI1031+DJ1031)-DD1031)</f>
        <v>0</v>
      </c>
      <c r="T1031">
        <f>1/((CW1031+1)/(Q1031/1.6)+1/(R1031/1.37)) + CW1031/((CW1031+1)/(Q1031/1.6) + CW1031/(R1031/1.37))</f>
        <v>0</v>
      </c>
      <c r="U1031">
        <f>(CR1031*CU1031)</f>
        <v>0</v>
      </c>
      <c r="V1031">
        <f>(DK1031+(U1031+2*0.95*5.67E-8*(((DK1031+$B$7)+273)^4-(DK1031+273)^4)-44100*J1031)/(1.84*29.3*R1031+8*0.95*5.67E-8*(DK1031+273)^3))</f>
        <v>0</v>
      </c>
      <c r="W1031">
        <f>($C$7*DL1031+$D$7*DM1031+$E$7*V1031)</f>
        <v>0</v>
      </c>
      <c r="X1031">
        <f>0.61365*exp(17.502*W1031/(240.97+W1031))</f>
        <v>0</v>
      </c>
      <c r="Y1031">
        <f>(Z1031/AA1031*100)</f>
        <v>0</v>
      </c>
      <c r="Z1031">
        <f>DD1031*(DI1031+DJ1031)/1000</f>
        <v>0</v>
      </c>
      <c r="AA1031">
        <f>0.61365*exp(17.502*DK1031/(240.97+DK1031))</f>
        <v>0</v>
      </c>
      <c r="AB1031">
        <f>(X1031-DD1031*(DI1031+DJ1031)/1000)</f>
        <v>0</v>
      </c>
      <c r="AC1031">
        <f>(-J1031*44100)</f>
        <v>0</v>
      </c>
      <c r="AD1031">
        <f>2*29.3*R1031*0.92*(DK1031-W1031)</f>
        <v>0</v>
      </c>
      <c r="AE1031">
        <f>2*0.95*5.67E-8*(((DK1031+$B$7)+273)^4-(W1031+273)^4)</f>
        <v>0</v>
      </c>
      <c r="AF1031">
        <f>U1031+AE1031+AC1031+AD1031</f>
        <v>0</v>
      </c>
      <c r="AG1031">
        <f>DH1031*AU1031*(DC1031-DB1031*(1000-AU1031*DE1031)/(1000-AU1031*DD1031))/(100*CV1031)</f>
        <v>0</v>
      </c>
      <c r="AH1031">
        <f>1000*DH1031*AU1031*(DD1031-DE1031)/(100*CV1031*(1000-AU1031*DD1031))</f>
        <v>0</v>
      </c>
      <c r="AI1031">
        <f>(AJ1031 - AK1031 - DI1031*1E3/(8.314*(DK1031+273.15)) * AM1031/DH1031 * AL1031) * DH1031/(100*CV1031) * (1000 - DE1031)/1000</f>
        <v>0</v>
      </c>
      <c r="AJ1031">
        <v>913.9145720318755</v>
      </c>
      <c r="AK1031">
        <v>892.2923939393939</v>
      </c>
      <c r="AL1031">
        <v>3.379243254744971</v>
      </c>
      <c r="AM1031">
        <v>65.30461223634106</v>
      </c>
      <c r="AN1031">
        <f>(AP1031 - AO1031 + DI1031*1E3/(8.314*(DK1031+273.15)) * AR1031/DH1031 * AQ1031) * DH1031/(100*CV1031) * 1000/(1000 - AP1031)</f>
        <v>0</v>
      </c>
      <c r="AO1031">
        <v>23.31485121232253</v>
      </c>
      <c r="AP1031">
        <v>24.00894666666666</v>
      </c>
      <c r="AQ1031">
        <v>-7.431096840556592E-06</v>
      </c>
      <c r="AR1031">
        <v>84.88148808453307</v>
      </c>
      <c r="AS1031">
        <v>21</v>
      </c>
      <c r="AT1031">
        <v>4</v>
      </c>
      <c r="AU1031">
        <f>IF(AS1031*$H$13&gt;=AW1031,1.0,(AW1031/(AW1031-AS1031*$H$13)))</f>
        <v>0</v>
      </c>
      <c r="AV1031">
        <f>(AU1031-1)*100</f>
        <v>0</v>
      </c>
      <c r="AW1031">
        <f>MAX(0,($B$13+$C$13*DP1031)/(1+$D$13*DP1031)*DI1031/(DK1031+273)*$E$13)</f>
        <v>0</v>
      </c>
      <c r="AX1031" t="s">
        <v>417</v>
      </c>
      <c r="AY1031" t="s">
        <v>417</v>
      </c>
      <c r="AZ1031">
        <v>0</v>
      </c>
      <c r="BA1031">
        <v>0</v>
      </c>
      <c r="BB1031">
        <f>1-AZ1031/BA1031</f>
        <v>0</v>
      </c>
      <c r="BC1031">
        <v>0</v>
      </c>
      <c r="BD1031" t="s">
        <v>417</v>
      </c>
      <c r="BE1031" t="s">
        <v>417</v>
      </c>
      <c r="BF1031">
        <v>0</v>
      </c>
      <c r="BG1031">
        <v>0</v>
      </c>
      <c r="BH1031">
        <f>1-BF1031/BG1031</f>
        <v>0</v>
      </c>
      <c r="BI1031">
        <v>0.5</v>
      </c>
      <c r="BJ1031">
        <f>CS1031</f>
        <v>0</v>
      </c>
      <c r="BK1031">
        <f>L1031</f>
        <v>0</v>
      </c>
      <c r="BL1031">
        <f>BH1031*BI1031*BJ1031</f>
        <v>0</v>
      </c>
      <c r="BM1031">
        <f>(BK1031-BC1031)/BJ1031</f>
        <v>0</v>
      </c>
      <c r="BN1031">
        <f>(BA1031-BG1031)/BG1031</f>
        <v>0</v>
      </c>
      <c r="BO1031">
        <f>AZ1031/(BB1031+AZ1031/BG1031)</f>
        <v>0</v>
      </c>
      <c r="BP1031" t="s">
        <v>417</v>
      </c>
      <c r="BQ1031">
        <v>0</v>
      </c>
      <c r="BR1031">
        <f>IF(BQ1031&lt;&gt;0, BQ1031, BO1031)</f>
        <v>0</v>
      </c>
      <c r="BS1031">
        <f>1-BR1031/BG1031</f>
        <v>0</v>
      </c>
      <c r="BT1031">
        <f>(BG1031-BF1031)/(BG1031-BR1031)</f>
        <v>0</v>
      </c>
      <c r="BU1031">
        <f>(BA1031-BG1031)/(BA1031-BR1031)</f>
        <v>0</v>
      </c>
      <c r="BV1031">
        <f>(BG1031-BF1031)/(BG1031-AZ1031)</f>
        <v>0</v>
      </c>
      <c r="BW1031">
        <f>(BA1031-BG1031)/(BA1031-AZ1031)</f>
        <v>0</v>
      </c>
      <c r="BX1031">
        <f>(BT1031*BR1031/BF1031)</f>
        <v>0</v>
      </c>
      <c r="BY1031">
        <f>(1-BX1031)</f>
        <v>0</v>
      </c>
      <c r="BZ1031">
        <v>1394</v>
      </c>
      <c r="CA1031">
        <v>300</v>
      </c>
      <c r="CB1031">
        <v>300</v>
      </c>
      <c r="CC1031">
        <v>300</v>
      </c>
      <c r="CD1031">
        <v>10389.3</v>
      </c>
      <c r="CE1031">
        <v>1221.96</v>
      </c>
      <c r="CF1031">
        <v>-0.00688733</v>
      </c>
      <c r="CG1031">
        <v>0.34</v>
      </c>
      <c r="CH1031" t="s">
        <v>417</v>
      </c>
      <c r="CI1031" t="s">
        <v>417</v>
      </c>
      <c r="CJ1031" t="s">
        <v>417</v>
      </c>
      <c r="CK1031" t="s">
        <v>417</v>
      </c>
      <c r="CL1031" t="s">
        <v>417</v>
      </c>
      <c r="CM1031" t="s">
        <v>417</v>
      </c>
      <c r="CN1031" t="s">
        <v>417</v>
      </c>
      <c r="CO1031" t="s">
        <v>417</v>
      </c>
      <c r="CP1031" t="s">
        <v>417</v>
      </c>
      <c r="CQ1031" t="s">
        <v>417</v>
      </c>
      <c r="CR1031">
        <f>$B$11*DQ1031+$C$11*DR1031+$F$11*EC1031*(1-EF1031)</f>
        <v>0</v>
      </c>
      <c r="CS1031">
        <f>CR1031*CT1031</f>
        <v>0</v>
      </c>
      <c r="CT1031">
        <f>($B$11*$D$9+$C$11*$D$9+$F$11*((EP1031+EH1031)/MAX(EP1031+EH1031+EQ1031, 0.1)*$I$9+EQ1031/MAX(EP1031+EH1031+EQ1031, 0.1)*$J$9))/($B$11+$C$11+$F$11)</f>
        <v>0</v>
      </c>
      <c r="CU1031">
        <f>($B$11*$K$9+$C$11*$K$9+$F$11*((EP1031+EH1031)/MAX(EP1031+EH1031+EQ1031, 0.1)*$P$9+EQ1031/MAX(EP1031+EH1031+EQ1031, 0.1)*$Q$9))/($B$11+$C$11+$F$11)</f>
        <v>0</v>
      </c>
      <c r="CV1031">
        <v>6</v>
      </c>
      <c r="CW1031">
        <v>0.5</v>
      </c>
      <c r="CX1031" t="s">
        <v>418</v>
      </c>
      <c r="CY1031">
        <v>2</v>
      </c>
      <c r="CZ1031" t="b">
        <v>1</v>
      </c>
      <c r="DA1031">
        <v>1658955909.5</v>
      </c>
      <c r="DB1031">
        <v>848.047</v>
      </c>
      <c r="DC1031">
        <v>876.7522222222221</v>
      </c>
      <c r="DD1031">
        <v>24.00618148148148</v>
      </c>
      <c r="DE1031">
        <v>23.30731851851851</v>
      </c>
      <c r="DF1031">
        <v>851.580074074074</v>
      </c>
      <c r="DG1031">
        <v>24.08972592592593</v>
      </c>
      <c r="DH1031">
        <v>500.0494814814815</v>
      </c>
      <c r="DI1031">
        <v>90.31223333333334</v>
      </c>
      <c r="DJ1031">
        <v>0.09998906296296296</v>
      </c>
      <c r="DK1031">
        <v>27.39651851851852</v>
      </c>
      <c r="DL1031">
        <v>27.47114814814815</v>
      </c>
      <c r="DM1031">
        <v>999.9000000000001</v>
      </c>
      <c r="DN1031">
        <v>0</v>
      </c>
      <c r="DO1031">
        <v>0</v>
      </c>
      <c r="DP1031">
        <v>9992.728888888889</v>
      </c>
      <c r="DQ1031">
        <v>0</v>
      </c>
      <c r="DR1031">
        <v>9.330450000000003</v>
      </c>
      <c r="DS1031">
        <v>-28.70513703703703</v>
      </c>
      <c r="DT1031">
        <v>868.9062222222223</v>
      </c>
      <c r="DU1031">
        <v>897.674777777778</v>
      </c>
      <c r="DV1031">
        <v>0.6988538518518519</v>
      </c>
      <c r="DW1031">
        <v>876.7522222222221</v>
      </c>
      <c r="DX1031">
        <v>23.30731851851851</v>
      </c>
      <c r="DY1031">
        <v>2.168052222222222</v>
      </c>
      <c r="DZ1031">
        <v>2.104936296296296</v>
      </c>
      <c r="EA1031">
        <v>18.72818148148148</v>
      </c>
      <c r="EB1031">
        <v>18.25658518518518</v>
      </c>
      <c r="EC1031">
        <v>1999.989259259259</v>
      </c>
      <c r="ED1031">
        <v>0.9800045555555555</v>
      </c>
      <c r="EE1031">
        <v>0.01999509259259259</v>
      </c>
      <c r="EF1031">
        <v>0</v>
      </c>
      <c r="EG1031">
        <v>319.7474814814814</v>
      </c>
      <c r="EH1031">
        <v>5.00097</v>
      </c>
      <c r="EI1031">
        <v>6382.434814814815</v>
      </c>
      <c r="EJ1031">
        <v>16707.51481481481</v>
      </c>
      <c r="EK1031">
        <v>39.03444444444444</v>
      </c>
      <c r="EL1031">
        <v>39.75</v>
      </c>
      <c r="EM1031">
        <v>39.04133333333333</v>
      </c>
      <c r="EN1031">
        <v>39.32366666666667</v>
      </c>
      <c r="EO1031">
        <v>39.62959259259259</v>
      </c>
      <c r="EP1031">
        <v>1955.098888888888</v>
      </c>
      <c r="EQ1031">
        <v>39.89037037037038</v>
      </c>
      <c r="ER1031">
        <v>0</v>
      </c>
      <c r="ES1031">
        <v>6711</v>
      </c>
      <c r="ET1031">
        <v>0</v>
      </c>
      <c r="EU1031">
        <v>319.7586153846154</v>
      </c>
      <c r="EV1031">
        <v>2.719452983309325</v>
      </c>
      <c r="EW1031">
        <v>58.56444444570114</v>
      </c>
      <c r="EX1031">
        <v>6382.304230769229</v>
      </c>
      <c r="EY1031">
        <v>15</v>
      </c>
      <c r="EZ1031">
        <v>1658949246.1</v>
      </c>
      <c r="FA1031" t="s">
        <v>1397</v>
      </c>
      <c r="FB1031">
        <v>1658949228.6</v>
      </c>
      <c r="FC1031">
        <v>1658949246.1</v>
      </c>
      <c r="FD1031">
        <v>1</v>
      </c>
      <c r="FE1031">
        <v>1.075</v>
      </c>
      <c r="FF1031">
        <v>0.018</v>
      </c>
      <c r="FG1031">
        <v>-2.327</v>
      </c>
      <c r="FH1031">
        <v>-0.178</v>
      </c>
      <c r="FI1031">
        <v>420</v>
      </c>
      <c r="FJ1031">
        <v>13</v>
      </c>
      <c r="FK1031">
        <v>0.09</v>
      </c>
      <c r="FL1031">
        <v>0.02</v>
      </c>
      <c r="FM1031">
        <v>-28.76469512195122</v>
      </c>
      <c r="FN1031">
        <v>-1.22066550522649</v>
      </c>
      <c r="FO1031">
        <v>0.391879265846759</v>
      </c>
      <c r="FP1031">
        <v>0</v>
      </c>
      <c r="FQ1031">
        <v>319.5965294117646</v>
      </c>
      <c r="FR1031">
        <v>2.970634069491444</v>
      </c>
      <c r="FS1031">
        <v>0.3560208383932634</v>
      </c>
      <c r="FT1031">
        <v>0</v>
      </c>
      <c r="FU1031">
        <v>0.7007223414634146</v>
      </c>
      <c r="FV1031">
        <v>-0.05172183972125455</v>
      </c>
      <c r="FW1031">
        <v>0.006303480856462798</v>
      </c>
      <c r="FX1031">
        <v>1</v>
      </c>
      <c r="FY1031">
        <v>1</v>
      </c>
      <c r="FZ1031">
        <v>3</v>
      </c>
      <c r="GA1031" t="s">
        <v>426</v>
      </c>
      <c r="GB1031">
        <v>2.98356</v>
      </c>
      <c r="GC1031">
        <v>2.71564</v>
      </c>
      <c r="GD1031">
        <v>0.158346</v>
      </c>
      <c r="GE1031">
        <v>0.159865</v>
      </c>
      <c r="GF1031">
        <v>0.107468</v>
      </c>
      <c r="GG1031">
        <v>0.103302</v>
      </c>
      <c r="GH1031">
        <v>26699.9</v>
      </c>
      <c r="GI1031">
        <v>26752.9</v>
      </c>
      <c r="GJ1031">
        <v>29480.8</v>
      </c>
      <c r="GK1031">
        <v>29447.4</v>
      </c>
      <c r="GL1031">
        <v>34851.4</v>
      </c>
      <c r="GM1031">
        <v>35097.3</v>
      </c>
      <c r="GN1031">
        <v>41525</v>
      </c>
      <c r="GO1031">
        <v>41966.5</v>
      </c>
      <c r="GP1031">
        <v>1.9068</v>
      </c>
      <c r="GQ1031">
        <v>1.9257</v>
      </c>
      <c r="GR1031">
        <v>0.103179</v>
      </c>
      <c r="GS1031">
        <v>0</v>
      </c>
      <c r="GT1031">
        <v>25.777</v>
      </c>
      <c r="GU1031">
        <v>999.9</v>
      </c>
      <c r="GV1031">
        <v>54.1</v>
      </c>
      <c r="GW1031">
        <v>31.4</v>
      </c>
      <c r="GX1031">
        <v>27.649</v>
      </c>
      <c r="GY1031">
        <v>62.9438</v>
      </c>
      <c r="GZ1031">
        <v>32.8165</v>
      </c>
      <c r="HA1031">
        <v>1</v>
      </c>
      <c r="HB1031">
        <v>-0.0962195</v>
      </c>
      <c r="HC1031">
        <v>0.305746</v>
      </c>
      <c r="HD1031">
        <v>20.3332</v>
      </c>
      <c r="HE1031">
        <v>5.21699</v>
      </c>
      <c r="HF1031">
        <v>12.0098</v>
      </c>
      <c r="HG1031">
        <v>4.98905</v>
      </c>
      <c r="HH1031">
        <v>3.28865</v>
      </c>
      <c r="HI1031">
        <v>9999</v>
      </c>
      <c r="HJ1031">
        <v>9999</v>
      </c>
      <c r="HK1031">
        <v>9999</v>
      </c>
      <c r="HL1031">
        <v>158.7</v>
      </c>
      <c r="HM1031">
        <v>1.86742</v>
      </c>
      <c r="HN1031">
        <v>1.86646</v>
      </c>
      <c r="HO1031">
        <v>1.86586</v>
      </c>
      <c r="HP1031">
        <v>1.86584</v>
      </c>
      <c r="HQ1031">
        <v>1.86766</v>
      </c>
      <c r="HR1031">
        <v>1.87012</v>
      </c>
      <c r="HS1031">
        <v>1.86879</v>
      </c>
      <c r="HT1031">
        <v>1.87024</v>
      </c>
      <c r="HU1031">
        <v>0</v>
      </c>
      <c r="HV1031">
        <v>0</v>
      </c>
      <c r="HW1031">
        <v>0</v>
      </c>
      <c r="HX1031">
        <v>0</v>
      </c>
      <c r="HY1031" t="s">
        <v>421</v>
      </c>
      <c r="HZ1031" t="s">
        <v>422</v>
      </c>
      <c r="IA1031" t="s">
        <v>423</v>
      </c>
      <c r="IB1031" t="s">
        <v>423</v>
      </c>
      <c r="IC1031" t="s">
        <v>423</v>
      </c>
      <c r="ID1031" t="s">
        <v>423</v>
      </c>
      <c r="IE1031">
        <v>0</v>
      </c>
      <c r="IF1031">
        <v>100</v>
      </c>
      <c r="IG1031">
        <v>100</v>
      </c>
      <c r="IH1031">
        <v>-3.598</v>
      </c>
      <c r="II1031">
        <v>-0.0835</v>
      </c>
      <c r="IJ1031">
        <v>-0.9279119013753974</v>
      </c>
      <c r="IK1031">
        <v>-0.003643892653284941</v>
      </c>
      <c r="IL1031">
        <v>8.948238347276123E-07</v>
      </c>
      <c r="IM1031">
        <v>-2.445980282225029E-10</v>
      </c>
      <c r="IN1031">
        <v>-0.1764634167570225</v>
      </c>
      <c r="IO1031">
        <v>-0.01042730378795286</v>
      </c>
      <c r="IP1031">
        <v>0.00100284695746963</v>
      </c>
      <c r="IQ1031">
        <v>-1.701466411570297E-05</v>
      </c>
      <c r="IR1031">
        <v>2</v>
      </c>
      <c r="IS1031">
        <v>2310</v>
      </c>
      <c r="IT1031">
        <v>1</v>
      </c>
      <c r="IU1031">
        <v>25</v>
      </c>
      <c r="IV1031">
        <v>111.5</v>
      </c>
      <c r="IW1031">
        <v>111.2</v>
      </c>
      <c r="IX1031">
        <v>1.96045</v>
      </c>
      <c r="IY1031">
        <v>2.19971</v>
      </c>
      <c r="IZ1031">
        <v>1.39648</v>
      </c>
      <c r="JA1031">
        <v>2.35596</v>
      </c>
      <c r="JB1031">
        <v>1.49536</v>
      </c>
      <c r="JC1031">
        <v>2.40479</v>
      </c>
      <c r="JD1031">
        <v>36.1989</v>
      </c>
      <c r="JE1031">
        <v>24.1663</v>
      </c>
      <c r="JF1031">
        <v>18</v>
      </c>
      <c r="JG1031">
        <v>484.097</v>
      </c>
      <c r="JH1031">
        <v>451.546</v>
      </c>
      <c r="JI1031">
        <v>25.0001</v>
      </c>
      <c r="JJ1031">
        <v>26.2155</v>
      </c>
      <c r="JK1031">
        <v>30</v>
      </c>
      <c r="JL1031">
        <v>26.185</v>
      </c>
      <c r="JM1031">
        <v>26.1218</v>
      </c>
      <c r="JN1031">
        <v>39.2458</v>
      </c>
      <c r="JO1031">
        <v>21.2091</v>
      </c>
      <c r="JP1031">
        <v>89.99379999999999</v>
      </c>
      <c r="JQ1031">
        <v>25</v>
      </c>
      <c r="JR1031">
        <v>921.7</v>
      </c>
      <c r="JS1031">
        <v>23.3547</v>
      </c>
      <c r="JT1031">
        <v>100.813</v>
      </c>
      <c r="JU1031">
        <v>100.786</v>
      </c>
    </row>
    <row r="1032" spans="1:281">
      <c r="A1032">
        <v>1016</v>
      </c>
      <c r="B1032">
        <v>1658955922</v>
      </c>
      <c r="C1032">
        <v>14284</v>
      </c>
      <c r="D1032" t="s">
        <v>2471</v>
      </c>
      <c r="E1032" t="s">
        <v>2472</v>
      </c>
      <c r="F1032">
        <v>5</v>
      </c>
      <c r="G1032" t="s">
        <v>2362</v>
      </c>
      <c r="H1032" t="s">
        <v>416</v>
      </c>
      <c r="I1032">
        <v>1658955914.214286</v>
      </c>
      <c r="J1032">
        <f>(K1032)/1000</f>
        <v>0</v>
      </c>
      <c r="K1032">
        <f>IF(CZ1032, AN1032, AH1032)</f>
        <v>0</v>
      </c>
      <c r="L1032">
        <f>IF(CZ1032, AI1032, AG1032)</f>
        <v>0</v>
      </c>
      <c r="M1032">
        <f>DB1032 - IF(AU1032&gt;1, L1032*CV1032*100.0/(AW1032*DP1032), 0)</f>
        <v>0</v>
      </c>
      <c r="N1032">
        <f>((T1032-J1032/2)*M1032-L1032)/(T1032+J1032/2)</f>
        <v>0</v>
      </c>
      <c r="O1032">
        <f>N1032*(DI1032+DJ1032)/1000.0</f>
        <v>0</v>
      </c>
      <c r="P1032">
        <f>(DB1032 - IF(AU1032&gt;1, L1032*CV1032*100.0/(AW1032*DP1032), 0))*(DI1032+DJ1032)/1000.0</f>
        <v>0</v>
      </c>
      <c r="Q1032">
        <f>2.0/((1/S1032-1/R1032)+SIGN(S1032)*SQRT((1/S1032-1/R1032)*(1/S1032-1/R1032) + 4*CW1032/((CW1032+1)*(CW1032+1))*(2*1/S1032*1/R1032-1/R1032*1/R1032)))</f>
        <v>0</v>
      </c>
      <c r="R1032">
        <f>IF(LEFT(CX1032,1)&lt;&gt;"0",IF(LEFT(CX1032,1)="1",3.0,CY1032),$D$5+$E$5*(DP1032*DI1032/($K$5*1000))+$F$5*(DP1032*DI1032/($K$5*1000))*MAX(MIN(CV1032,$J$5),$I$5)*MAX(MIN(CV1032,$J$5),$I$5)+$G$5*MAX(MIN(CV1032,$J$5),$I$5)*(DP1032*DI1032/($K$5*1000))+$H$5*(DP1032*DI1032/($K$5*1000))*(DP1032*DI1032/($K$5*1000)))</f>
        <v>0</v>
      </c>
      <c r="S1032">
        <f>J1032*(1000-(1000*0.61365*exp(17.502*W1032/(240.97+W1032))/(DI1032+DJ1032)+DD1032)/2)/(1000*0.61365*exp(17.502*W1032/(240.97+W1032))/(DI1032+DJ1032)-DD1032)</f>
        <v>0</v>
      </c>
      <c r="T1032">
        <f>1/((CW1032+1)/(Q1032/1.6)+1/(R1032/1.37)) + CW1032/((CW1032+1)/(Q1032/1.6) + CW1032/(R1032/1.37))</f>
        <v>0</v>
      </c>
      <c r="U1032">
        <f>(CR1032*CU1032)</f>
        <v>0</v>
      </c>
      <c r="V1032">
        <f>(DK1032+(U1032+2*0.95*5.67E-8*(((DK1032+$B$7)+273)^4-(DK1032+273)^4)-44100*J1032)/(1.84*29.3*R1032+8*0.95*5.67E-8*(DK1032+273)^3))</f>
        <v>0</v>
      </c>
      <c r="W1032">
        <f>($C$7*DL1032+$D$7*DM1032+$E$7*V1032)</f>
        <v>0</v>
      </c>
      <c r="X1032">
        <f>0.61365*exp(17.502*W1032/(240.97+W1032))</f>
        <v>0</v>
      </c>
      <c r="Y1032">
        <f>(Z1032/AA1032*100)</f>
        <v>0</v>
      </c>
      <c r="Z1032">
        <f>DD1032*(DI1032+DJ1032)/1000</f>
        <v>0</v>
      </c>
      <c r="AA1032">
        <f>0.61365*exp(17.502*DK1032/(240.97+DK1032))</f>
        <v>0</v>
      </c>
      <c r="AB1032">
        <f>(X1032-DD1032*(DI1032+DJ1032)/1000)</f>
        <v>0</v>
      </c>
      <c r="AC1032">
        <f>(-J1032*44100)</f>
        <v>0</v>
      </c>
      <c r="AD1032">
        <f>2*29.3*R1032*0.92*(DK1032-W1032)</f>
        <v>0</v>
      </c>
      <c r="AE1032">
        <f>2*0.95*5.67E-8*(((DK1032+$B$7)+273)^4-(W1032+273)^4)</f>
        <v>0</v>
      </c>
      <c r="AF1032">
        <f>U1032+AE1032+AC1032+AD1032</f>
        <v>0</v>
      </c>
      <c r="AG1032">
        <f>DH1032*AU1032*(DC1032-DB1032*(1000-AU1032*DE1032)/(1000-AU1032*DD1032))/(100*CV1032)</f>
        <v>0</v>
      </c>
      <c r="AH1032">
        <f>1000*DH1032*AU1032*(DD1032-DE1032)/(100*CV1032*(1000-AU1032*DD1032))</f>
        <v>0</v>
      </c>
      <c r="AI1032">
        <f>(AJ1032 - AK1032 - DI1032*1E3/(8.314*(DK1032+273.15)) * AM1032/DH1032 * AL1032) * DH1032/(100*CV1032) * (1000 - DE1032)/1000</f>
        <v>0</v>
      </c>
      <c r="AJ1032">
        <v>931.1462398277314</v>
      </c>
      <c r="AK1032">
        <v>909.3165090909091</v>
      </c>
      <c r="AL1032">
        <v>3.392235154865968</v>
      </c>
      <c r="AM1032">
        <v>65.30461223634106</v>
      </c>
      <c r="AN1032">
        <f>(AP1032 - AO1032 + DI1032*1E3/(8.314*(DK1032+273.15)) * AR1032/DH1032 * AQ1032) * DH1032/(100*CV1032) * 1000/(1000 - AP1032)</f>
        <v>0</v>
      </c>
      <c r="AO1032">
        <v>23.32327743825707</v>
      </c>
      <c r="AP1032">
        <v>24.01207878787879</v>
      </c>
      <c r="AQ1032">
        <v>1.811117648575863E-05</v>
      </c>
      <c r="AR1032">
        <v>84.88148808453307</v>
      </c>
      <c r="AS1032">
        <v>21</v>
      </c>
      <c r="AT1032">
        <v>4</v>
      </c>
      <c r="AU1032">
        <f>IF(AS1032*$H$13&gt;=AW1032,1.0,(AW1032/(AW1032-AS1032*$H$13)))</f>
        <v>0</v>
      </c>
      <c r="AV1032">
        <f>(AU1032-1)*100</f>
        <v>0</v>
      </c>
      <c r="AW1032">
        <f>MAX(0,($B$13+$C$13*DP1032)/(1+$D$13*DP1032)*DI1032/(DK1032+273)*$E$13)</f>
        <v>0</v>
      </c>
      <c r="AX1032" t="s">
        <v>417</v>
      </c>
      <c r="AY1032" t="s">
        <v>417</v>
      </c>
      <c r="AZ1032">
        <v>0</v>
      </c>
      <c r="BA1032">
        <v>0</v>
      </c>
      <c r="BB1032">
        <f>1-AZ1032/BA1032</f>
        <v>0</v>
      </c>
      <c r="BC1032">
        <v>0</v>
      </c>
      <c r="BD1032" t="s">
        <v>417</v>
      </c>
      <c r="BE1032" t="s">
        <v>417</v>
      </c>
      <c r="BF1032">
        <v>0</v>
      </c>
      <c r="BG1032">
        <v>0</v>
      </c>
      <c r="BH1032">
        <f>1-BF1032/BG1032</f>
        <v>0</v>
      </c>
      <c r="BI1032">
        <v>0.5</v>
      </c>
      <c r="BJ1032">
        <f>CS1032</f>
        <v>0</v>
      </c>
      <c r="BK1032">
        <f>L1032</f>
        <v>0</v>
      </c>
      <c r="BL1032">
        <f>BH1032*BI1032*BJ1032</f>
        <v>0</v>
      </c>
      <c r="BM1032">
        <f>(BK1032-BC1032)/BJ1032</f>
        <v>0</v>
      </c>
      <c r="BN1032">
        <f>(BA1032-BG1032)/BG1032</f>
        <v>0</v>
      </c>
      <c r="BO1032">
        <f>AZ1032/(BB1032+AZ1032/BG1032)</f>
        <v>0</v>
      </c>
      <c r="BP1032" t="s">
        <v>417</v>
      </c>
      <c r="BQ1032">
        <v>0</v>
      </c>
      <c r="BR1032">
        <f>IF(BQ1032&lt;&gt;0, BQ1032, BO1032)</f>
        <v>0</v>
      </c>
      <c r="BS1032">
        <f>1-BR1032/BG1032</f>
        <v>0</v>
      </c>
      <c r="BT1032">
        <f>(BG1032-BF1032)/(BG1032-BR1032)</f>
        <v>0</v>
      </c>
      <c r="BU1032">
        <f>(BA1032-BG1032)/(BA1032-BR1032)</f>
        <v>0</v>
      </c>
      <c r="BV1032">
        <f>(BG1032-BF1032)/(BG1032-AZ1032)</f>
        <v>0</v>
      </c>
      <c r="BW1032">
        <f>(BA1032-BG1032)/(BA1032-AZ1032)</f>
        <v>0</v>
      </c>
      <c r="BX1032">
        <f>(BT1032*BR1032/BF1032)</f>
        <v>0</v>
      </c>
      <c r="BY1032">
        <f>(1-BX1032)</f>
        <v>0</v>
      </c>
      <c r="BZ1032">
        <v>1394</v>
      </c>
      <c r="CA1032">
        <v>300</v>
      </c>
      <c r="CB1032">
        <v>300</v>
      </c>
      <c r="CC1032">
        <v>300</v>
      </c>
      <c r="CD1032">
        <v>10389.3</v>
      </c>
      <c r="CE1032">
        <v>1221.96</v>
      </c>
      <c r="CF1032">
        <v>-0.00688733</v>
      </c>
      <c r="CG1032">
        <v>0.34</v>
      </c>
      <c r="CH1032" t="s">
        <v>417</v>
      </c>
      <c r="CI1032" t="s">
        <v>417</v>
      </c>
      <c r="CJ1032" t="s">
        <v>417</v>
      </c>
      <c r="CK1032" t="s">
        <v>417</v>
      </c>
      <c r="CL1032" t="s">
        <v>417</v>
      </c>
      <c r="CM1032" t="s">
        <v>417</v>
      </c>
      <c r="CN1032" t="s">
        <v>417</v>
      </c>
      <c r="CO1032" t="s">
        <v>417</v>
      </c>
      <c r="CP1032" t="s">
        <v>417</v>
      </c>
      <c r="CQ1032" t="s">
        <v>417</v>
      </c>
      <c r="CR1032">
        <f>$B$11*DQ1032+$C$11*DR1032+$F$11*EC1032*(1-EF1032)</f>
        <v>0</v>
      </c>
      <c r="CS1032">
        <f>CR1032*CT1032</f>
        <v>0</v>
      </c>
      <c r="CT1032">
        <f>($B$11*$D$9+$C$11*$D$9+$F$11*((EP1032+EH1032)/MAX(EP1032+EH1032+EQ1032, 0.1)*$I$9+EQ1032/MAX(EP1032+EH1032+EQ1032, 0.1)*$J$9))/($B$11+$C$11+$F$11)</f>
        <v>0</v>
      </c>
      <c r="CU1032">
        <f>($B$11*$K$9+$C$11*$K$9+$F$11*((EP1032+EH1032)/MAX(EP1032+EH1032+EQ1032, 0.1)*$P$9+EQ1032/MAX(EP1032+EH1032+EQ1032, 0.1)*$Q$9))/($B$11+$C$11+$F$11)</f>
        <v>0</v>
      </c>
      <c r="CV1032">
        <v>6</v>
      </c>
      <c r="CW1032">
        <v>0.5</v>
      </c>
      <c r="CX1032" t="s">
        <v>418</v>
      </c>
      <c r="CY1032">
        <v>2</v>
      </c>
      <c r="CZ1032" t="b">
        <v>1</v>
      </c>
      <c r="DA1032">
        <v>1658955914.214286</v>
      </c>
      <c r="DB1032">
        <v>863.4247142857142</v>
      </c>
      <c r="DC1032">
        <v>892.5200357142858</v>
      </c>
      <c r="DD1032">
        <v>24.0081</v>
      </c>
      <c r="DE1032">
        <v>23.31388571428571</v>
      </c>
      <c r="DF1032">
        <v>866.9986428571427</v>
      </c>
      <c r="DG1032">
        <v>24.09163571428571</v>
      </c>
      <c r="DH1032">
        <v>500.04825</v>
      </c>
      <c r="DI1032">
        <v>90.31214999999999</v>
      </c>
      <c r="DJ1032">
        <v>0.100043275</v>
      </c>
      <c r="DK1032">
        <v>27.39635</v>
      </c>
      <c r="DL1032">
        <v>27.47209999999999</v>
      </c>
      <c r="DM1032">
        <v>999.9000000000002</v>
      </c>
      <c r="DN1032">
        <v>0</v>
      </c>
      <c r="DO1032">
        <v>0</v>
      </c>
      <c r="DP1032">
        <v>9993.051428571427</v>
      </c>
      <c r="DQ1032">
        <v>0</v>
      </c>
      <c r="DR1032">
        <v>9.330450000000003</v>
      </c>
      <c r="DS1032">
        <v>-29.09522142857143</v>
      </c>
      <c r="DT1032">
        <v>884.6639642857142</v>
      </c>
      <c r="DU1032">
        <v>913.8249642857144</v>
      </c>
      <c r="DV1032">
        <v>0.6942133928571429</v>
      </c>
      <c r="DW1032">
        <v>892.5200357142858</v>
      </c>
      <c r="DX1032">
        <v>23.31388571428571</v>
      </c>
      <c r="DY1032">
        <v>2.168223928571428</v>
      </c>
      <c r="DZ1032">
        <v>2.105526785714285</v>
      </c>
      <c r="EA1032">
        <v>18.72944285714286</v>
      </c>
      <c r="EB1032">
        <v>18.26106071428572</v>
      </c>
      <c r="EC1032">
        <v>1999.968214285715</v>
      </c>
      <c r="ED1032">
        <v>0.9800044999999999</v>
      </c>
      <c r="EE1032">
        <v>0.01999515</v>
      </c>
      <c r="EF1032">
        <v>0</v>
      </c>
      <c r="EG1032">
        <v>319.9805714285714</v>
      </c>
      <c r="EH1032">
        <v>5.00097</v>
      </c>
      <c r="EI1032">
        <v>6386.966071428571</v>
      </c>
      <c r="EJ1032">
        <v>16707.32857142857</v>
      </c>
      <c r="EK1032">
        <v>39.05314285714285</v>
      </c>
      <c r="EL1032">
        <v>39.75</v>
      </c>
      <c r="EM1032">
        <v>39.05535714285714</v>
      </c>
      <c r="EN1032">
        <v>39.3345</v>
      </c>
      <c r="EO1032">
        <v>39.63828571428571</v>
      </c>
      <c r="EP1032">
        <v>1955.077857142858</v>
      </c>
      <c r="EQ1032">
        <v>39.89035714285716</v>
      </c>
      <c r="ER1032">
        <v>0</v>
      </c>
      <c r="ES1032">
        <v>6715.799999952316</v>
      </c>
      <c r="ET1032">
        <v>0</v>
      </c>
      <c r="EU1032">
        <v>319.9940384615385</v>
      </c>
      <c r="EV1032">
        <v>3.071760667948817</v>
      </c>
      <c r="EW1032">
        <v>55.46700844707247</v>
      </c>
      <c r="EX1032">
        <v>6386.930384615384</v>
      </c>
      <c r="EY1032">
        <v>15</v>
      </c>
      <c r="EZ1032">
        <v>1658949246.1</v>
      </c>
      <c r="FA1032" t="s">
        <v>1397</v>
      </c>
      <c r="FB1032">
        <v>1658949228.6</v>
      </c>
      <c r="FC1032">
        <v>1658949246.1</v>
      </c>
      <c r="FD1032">
        <v>1</v>
      </c>
      <c r="FE1032">
        <v>1.075</v>
      </c>
      <c r="FF1032">
        <v>0.018</v>
      </c>
      <c r="FG1032">
        <v>-2.327</v>
      </c>
      <c r="FH1032">
        <v>-0.178</v>
      </c>
      <c r="FI1032">
        <v>420</v>
      </c>
      <c r="FJ1032">
        <v>13</v>
      </c>
      <c r="FK1032">
        <v>0.09</v>
      </c>
      <c r="FL1032">
        <v>0.02</v>
      </c>
      <c r="FM1032">
        <v>-28.8730025</v>
      </c>
      <c r="FN1032">
        <v>-4.756175234521503</v>
      </c>
      <c r="FO1032">
        <v>0.4992259941587075</v>
      </c>
      <c r="FP1032">
        <v>0</v>
      </c>
      <c r="FQ1032">
        <v>319.8599411764706</v>
      </c>
      <c r="FR1032">
        <v>3.072696705120406</v>
      </c>
      <c r="FS1032">
        <v>0.3513016921290517</v>
      </c>
      <c r="FT1032">
        <v>0</v>
      </c>
      <c r="FU1032">
        <v>0.69699325</v>
      </c>
      <c r="FV1032">
        <v>-0.0683960150093799</v>
      </c>
      <c r="FW1032">
        <v>0.007325413984035302</v>
      </c>
      <c r="FX1032">
        <v>1</v>
      </c>
      <c r="FY1032">
        <v>1</v>
      </c>
      <c r="FZ1032">
        <v>3</v>
      </c>
      <c r="GA1032" t="s">
        <v>426</v>
      </c>
      <c r="GB1032">
        <v>2.9836</v>
      </c>
      <c r="GC1032">
        <v>2.71562</v>
      </c>
      <c r="GD1032">
        <v>0.16031</v>
      </c>
      <c r="GE1032">
        <v>0.16182</v>
      </c>
      <c r="GF1032">
        <v>0.107475</v>
      </c>
      <c r="GG1032">
        <v>0.10331</v>
      </c>
      <c r="GH1032">
        <v>26637.6</v>
      </c>
      <c r="GI1032">
        <v>26690.7</v>
      </c>
      <c r="GJ1032">
        <v>29480.8</v>
      </c>
      <c r="GK1032">
        <v>29447.5</v>
      </c>
      <c r="GL1032">
        <v>34850.9</v>
      </c>
      <c r="GM1032">
        <v>35097.4</v>
      </c>
      <c r="GN1032">
        <v>41524.8</v>
      </c>
      <c r="GO1032">
        <v>41966.9</v>
      </c>
      <c r="GP1032">
        <v>1.907</v>
      </c>
      <c r="GQ1032">
        <v>1.9259</v>
      </c>
      <c r="GR1032">
        <v>0.103228</v>
      </c>
      <c r="GS1032">
        <v>0</v>
      </c>
      <c r="GT1032">
        <v>25.777</v>
      </c>
      <c r="GU1032">
        <v>999.9</v>
      </c>
      <c r="GV1032">
        <v>54.1</v>
      </c>
      <c r="GW1032">
        <v>31.4</v>
      </c>
      <c r="GX1032">
        <v>27.6484</v>
      </c>
      <c r="GY1032">
        <v>62.6238</v>
      </c>
      <c r="GZ1032">
        <v>33.2893</v>
      </c>
      <c r="HA1032">
        <v>1</v>
      </c>
      <c r="HB1032">
        <v>-0.0962983</v>
      </c>
      <c r="HC1032">
        <v>0.305665</v>
      </c>
      <c r="HD1032">
        <v>20.3332</v>
      </c>
      <c r="HE1032">
        <v>5.21714</v>
      </c>
      <c r="HF1032">
        <v>12.0099</v>
      </c>
      <c r="HG1032">
        <v>4.9889</v>
      </c>
      <c r="HH1032">
        <v>3.2885</v>
      </c>
      <c r="HI1032">
        <v>9999</v>
      </c>
      <c r="HJ1032">
        <v>9999</v>
      </c>
      <c r="HK1032">
        <v>9999</v>
      </c>
      <c r="HL1032">
        <v>158.7</v>
      </c>
      <c r="HM1032">
        <v>1.86742</v>
      </c>
      <c r="HN1032">
        <v>1.86646</v>
      </c>
      <c r="HO1032">
        <v>1.86587</v>
      </c>
      <c r="HP1032">
        <v>1.86584</v>
      </c>
      <c r="HQ1032">
        <v>1.86767</v>
      </c>
      <c r="HR1032">
        <v>1.87012</v>
      </c>
      <c r="HS1032">
        <v>1.8688</v>
      </c>
      <c r="HT1032">
        <v>1.87025</v>
      </c>
      <c r="HU1032">
        <v>0</v>
      </c>
      <c r="HV1032">
        <v>0</v>
      </c>
      <c r="HW1032">
        <v>0</v>
      </c>
      <c r="HX1032">
        <v>0</v>
      </c>
      <c r="HY1032" t="s">
        <v>421</v>
      </c>
      <c r="HZ1032" t="s">
        <v>422</v>
      </c>
      <c r="IA1032" t="s">
        <v>423</v>
      </c>
      <c r="IB1032" t="s">
        <v>423</v>
      </c>
      <c r="IC1032" t="s">
        <v>423</v>
      </c>
      <c r="ID1032" t="s">
        <v>423</v>
      </c>
      <c r="IE1032">
        <v>0</v>
      </c>
      <c r="IF1032">
        <v>100</v>
      </c>
      <c r="IG1032">
        <v>100</v>
      </c>
      <c r="IH1032">
        <v>-3.642</v>
      </c>
      <c r="II1032">
        <v>-0.0835</v>
      </c>
      <c r="IJ1032">
        <v>-0.9279119013753974</v>
      </c>
      <c r="IK1032">
        <v>-0.003643892653284941</v>
      </c>
      <c r="IL1032">
        <v>8.948238347276123E-07</v>
      </c>
      <c r="IM1032">
        <v>-2.445980282225029E-10</v>
      </c>
      <c r="IN1032">
        <v>-0.1764634167570225</v>
      </c>
      <c r="IO1032">
        <v>-0.01042730378795286</v>
      </c>
      <c r="IP1032">
        <v>0.00100284695746963</v>
      </c>
      <c r="IQ1032">
        <v>-1.701466411570297E-05</v>
      </c>
      <c r="IR1032">
        <v>2</v>
      </c>
      <c r="IS1032">
        <v>2310</v>
      </c>
      <c r="IT1032">
        <v>1</v>
      </c>
      <c r="IU1032">
        <v>25</v>
      </c>
      <c r="IV1032">
        <v>111.6</v>
      </c>
      <c r="IW1032">
        <v>111.3</v>
      </c>
      <c r="IX1032">
        <v>1.9873</v>
      </c>
      <c r="IY1032">
        <v>2.20093</v>
      </c>
      <c r="IZ1032">
        <v>1.39648</v>
      </c>
      <c r="JA1032">
        <v>2.35718</v>
      </c>
      <c r="JB1032">
        <v>1.49536</v>
      </c>
      <c r="JC1032">
        <v>2.34497</v>
      </c>
      <c r="JD1032">
        <v>36.1989</v>
      </c>
      <c r="JE1032">
        <v>24.1663</v>
      </c>
      <c r="JF1032">
        <v>18</v>
      </c>
      <c r="JG1032">
        <v>484.212</v>
      </c>
      <c r="JH1032">
        <v>451.658</v>
      </c>
      <c r="JI1032">
        <v>25</v>
      </c>
      <c r="JJ1032">
        <v>26.2155</v>
      </c>
      <c r="JK1032">
        <v>30</v>
      </c>
      <c r="JL1032">
        <v>26.184</v>
      </c>
      <c r="JM1032">
        <v>26.1206</v>
      </c>
      <c r="JN1032">
        <v>39.7767</v>
      </c>
      <c r="JO1032">
        <v>21.2091</v>
      </c>
      <c r="JP1032">
        <v>89.99379999999999</v>
      </c>
      <c r="JQ1032">
        <v>25</v>
      </c>
      <c r="JR1032">
        <v>941.746</v>
      </c>
      <c r="JS1032">
        <v>23.3547</v>
      </c>
      <c r="JT1032">
        <v>100.813</v>
      </c>
      <c r="JU1032">
        <v>100.787</v>
      </c>
    </row>
    <row r="1033" spans="1:281">
      <c r="A1033">
        <v>1017</v>
      </c>
      <c r="B1033">
        <v>1658955927</v>
      </c>
      <c r="C1033">
        <v>14289</v>
      </c>
      <c r="D1033" t="s">
        <v>2473</v>
      </c>
      <c r="E1033" t="s">
        <v>2474</v>
      </c>
      <c r="F1033">
        <v>5</v>
      </c>
      <c r="G1033" t="s">
        <v>2362</v>
      </c>
      <c r="H1033" t="s">
        <v>416</v>
      </c>
      <c r="I1033">
        <v>1658955919.5</v>
      </c>
      <c r="J1033">
        <f>(K1033)/1000</f>
        <v>0</v>
      </c>
      <c r="K1033">
        <f>IF(CZ1033, AN1033, AH1033)</f>
        <v>0</v>
      </c>
      <c r="L1033">
        <f>IF(CZ1033, AI1033, AG1033)</f>
        <v>0</v>
      </c>
      <c r="M1033">
        <f>DB1033 - IF(AU1033&gt;1, L1033*CV1033*100.0/(AW1033*DP1033), 0)</f>
        <v>0</v>
      </c>
      <c r="N1033">
        <f>((T1033-J1033/2)*M1033-L1033)/(T1033+J1033/2)</f>
        <v>0</v>
      </c>
      <c r="O1033">
        <f>N1033*(DI1033+DJ1033)/1000.0</f>
        <v>0</v>
      </c>
      <c r="P1033">
        <f>(DB1033 - IF(AU1033&gt;1, L1033*CV1033*100.0/(AW1033*DP1033), 0))*(DI1033+DJ1033)/1000.0</f>
        <v>0</v>
      </c>
      <c r="Q1033">
        <f>2.0/((1/S1033-1/R1033)+SIGN(S1033)*SQRT((1/S1033-1/R1033)*(1/S1033-1/R1033) + 4*CW1033/((CW1033+1)*(CW1033+1))*(2*1/S1033*1/R1033-1/R1033*1/R1033)))</f>
        <v>0</v>
      </c>
      <c r="R1033">
        <f>IF(LEFT(CX1033,1)&lt;&gt;"0",IF(LEFT(CX1033,1)="1",3.0,CY1033),$D$5+$E$5*(DP1033*DI1033/($K$5*1000))+$F$5*(DP1033*DI1033/($K$5*1000))*MAX(MIN(CV1033,$J$5),$I$5)*MAX(MIN(CV1033,$J$5),$I$5)+$G$5*MAX(MIN(CV1033,$J$5),$I$5)*(DP1033*DI1033/($K$5*1000))+$H$5*(DP1033*DI1033/($K$5*1000))*(DP1033*DI1033/($K$5*1000)))</f>
        <v>0</v>
      </c>
      <c r="S1033">
        <f>J1033*(1000-(1000*0.61365*exp(17.502*W1033/(240.97+W1033))/(DI1033+DJ1033)+DD1033)/2)/(1000*0.61365*exp(17.502*W1033/(240.97+W1033))/(DI1033+DJ1033)-DD1033)</f>
        <v>0</v>
      </c>
      <c r="T1033">
        <f>1/((CW1033+1)/(Q1033/1.6)+1/(R1033/1.37)) + CW1033/((CW1033+1)/(Q1033/1.6) + CW1033/(R1033/1.37))</f>
        <v>0</v>
      </c>
      <c r="U1033">
        <f>(CR1033*CU1033)</f>
        <v>0</v>
      </c>
      <c r="V1033">
        <f>(DK1033+(U1033+2*0.95*5.67E-8*(((DK1033+$B$7)+273)^4-(DK1033+273)^4)-44100*J1033)/(1.84*29.3*R1033+8*0.95*5.67E-8*(DK1033+273)^3))</f>
        <v>0</v>
      </c>
      <c r="W1033">
        <f>($C$7*DL1033+$D$7*DM1033+$E$7*V1033)</f>
        <v>0</v>
      </c>
      <c r="X1033">
        <f>0.61365*exp(17.502*W1033/(240.97+W1033))</f>
        <v>0</v>
      </c>
      <c r="Y1033">
        <f>(Z1033/AA1033*100)</f>
        <v>0</v>
      </c>
      <c r="Z1033">
        <f>DD1033*(DI1033+DJ1033)/1000</f>
        <v>0</v>
      </c>
      <c r="AA1033">
        <f>0.61365*exp(17.502*DK1033/(240.97+DK1033))</f>
        <v>0</v>
      </c>
      <c r="AB1033">
        <f>(X1033-DD1033*(DI1033+DJ1033)/1000)</f>
        <v>0</v>
      </c>
      <c r="AC1033">
        <f>(-J1033*44100)</f>
        <v>0</v>
      </c>
      <c r="AD1033">
        <f>2*29.3*R1033*0.92*(DK1033-W1033)</f>
        <v>0</v>
      </c>
      <c r="AE1033">
        <f>2*0.95*5.67E-8*(((DK1033+$B$7)+273)^4-(W1033+273)^4)</f>
        <v>0</v>
      </c>
      <c r="AF1033">
        <f>U1033+AE1033+AC1033+AD1033</f>
        <v>0</v>
      </c>
      <c r="AG1033">
        <f>DH1033*AU1033*(DC1033-DB1033*(1000-AU1033*DE1033)/(1000-AU1033*DD1033))/(100*CV1033)</f>
        <v>0</v>
      </c>
      <c r="AH1033">
        <f>1000*DH1033*AU1033*(DD1033-DE1033)/(100*CV1033*(1000-AU1033*DD1033))</f>
        <v>0</v>
      </c>
      <c r="AI1033">
        <f>(AJ1033 - AK1033 - DI1033*1E3/(8.314*(DK1033+273.15)) * AM1033/DH1033 * AL1033) * DH1033/(100*CV1033) * (1000 - DE1033)/1000</f>
        <v>0</v>
      </c>
      <c r="AJ1033">
        <v>948.3387450280252</v>
      </c>
      <c r="AK1033">
        <v>926.445836363636</v>
      </c>
      <c r="AL1033">
        <v>3.425321512706766</v>
      </c>
      <c r="AM1033">
        <v>65.30461223634106</v>
      </c>
      <c r="AN1033">
        <f>(AP1033 - AO1033 + DI1033*1E3/(8.314*(DK1033+273.15)) * AR1033/DH1033 * AQ1033) * DH1033/(100*CV1033) * 1000/(1000 - AP1033)</f>
        <v>0</v>
      </c>
      <c r="AO1033">
        <v>23.32361035057331</v>
      </c>
      <c r="AP1033">
        <v>24.01282848484848</v>
      </c>
      <c r="AQ1033">
        <v>7.603840723783148E-06</v>
      </c>
      <c r="AR1033">
        <v>84.88148808453307</v>
      </c>
      <c r="AS1033">
        <v>22</v>
      </c>
      <c r="AT1033">
        <v>4</v>
      </c>
      <c r="AU1033">
        <f>IF(AS1033*$H$13&gt;=AW1033,1.0,(AW1033/(AW1033-AS1033*$H$13)))</f>
        <v>0</v>
      </c>
      <c r="AV1033">
        <f>(AU1033-1)*100</f>
        <v>0</v>
      </c>
      <c r="AW1033">
        <f>MAX(0,($B$13+$C$13*DP1033)/(1+$D$13*DP1033)*DI1033/(DK1033+273)*$E$13)</f>
        <v>0</v>
      </c>
      <c r="AX1033" t="s">
        <v>417</v>
      </c>
      <c r="AY1033" t="s">
        <v>417</v>
      </c>
      <c r="AZ1033">
        <v>0</v>
      </c>
      <c r="BA1033">
        <v>0</v>
      </c>
      <c r="BB1033">
        <f>1-AZ1033/BA1033</f>
        <v>0</v>
      </c>
      <c r="BC1033">
        <v>0</v>
      </c>
      <c r="BD1033" t="s">
        <v>417</v>
      </c>
      <c r="BE1033" t="s">
        <v>417</v>
      </c>
      <c r="BF1033">
        <v>0</v>
      </c>
      <c r="BG1033">
        <v>0</v>
      </c>
      <c r="BH1033">
        <f>1-BF1033/BG1033</f>
        <v>0</v>
      </c>
      <c r="BI1033">
        <v>0.5</v>
      </c>
      <c r="BJ1033">
        <f>CS1033</f>
        <v>0</v>
      </c>
      <c r="BK1033">
        <f>L1033</f>
        <v>0</v>
      </c>
      <c r="BL1033">
        <f>BH1033*BI1033*BJ1033</f>
        <v>0</v>
      </c>
      <c r="BM1033">
        <f>(BK1033-BC1033)/BJ1033</f>
        <v>0</v>
      </c>
      <c r="BN1033">
        <f>(BA1033-BG1033)/BG1033</f>
        <v>0</v>
      </c>
      <c r="BO1033">
        <f>AZ1033/(BB1033+AZ1033/BG1033)</f>
        <v>0</v>
      </c>
      <c r="BP1033" t="s">
        <v>417</v>
      </c>
      <c r="BQ1033">
        <v>0</v>
      </c>
      <c r="BR1033">
        <f>IF(BQ1033&lt;&gt;0, BQ1033, BO1033)</f>
        <v>0</v>
      </c>
      <c r="BS1033">
        <f>1-BR1033/BG1033</f>
        <v>0</v>
      </c>
      <c r="BT1033">
        <f>(BG1033-BF1033)/(BG1033-BR1033)</f>
        <v>0</v>
      </c>
      <c r="BU1033">
        <f>(BA1033-BG1033)/(BA1033-BR1033)</f>
        <v>0</v>
      </c>
      <c r="BV1033">
        <f>(BG1033-BF1033)/(BG1033-AZ1033)</f>
        <v>0</v>
      </c>
      <c r="BW1033">
        <f>(BA1033-BG1033)/(BA1033-AZ1033)</f>
        <v>0</v>
      </c>
      <c r="BX1033">
        <f>(BT1033*BR1033/BF1033)</f>
        <v>0</v>
      </c>
      <c r="BY1033">
        <f>(1-BX1033)</f>
        <v>0</v>
      </c>
      <c r="BZ1033">
        <v>1394</v>
      </c>
      <c r="CA1033">
        <v>300</v>
      </c>
      <c r="CB1033">
        <v>300</v>
      </c>
      <c r="CC1033">
        <v>300</v>
      </c>
      <c r="CD1033">
        <v>10389.3</v>
      </c>
      <c r="CE1033">
        <v>1221.96</v>
      </c>
      <c r="CF1033">
        <v>-0.00688733</v>
      </c>
      <c r="CG1033">
        <v>0.34</v>
      </c>
      <c r="CH1033" t="s">
        <v>417</v>
      </c>
      <c r="CI1033" t="s">
        <v>417</v>
      </c>
      <c r="CJ1033" t="s">
        <v>417</v>
      </c>
      <c r="CK1033" t="s">
        <v>417</v>
      </c>
      <c r="CL1033" t="s">
        <v>417</v>
      </c>
      <c r="CM1033" t="s">
        <v>417</v>
      </c>
      <c r="CN1033" t="s">
        <v>417</v>
      </c>
      <c r="CO1033" t="s">
        <v>417</v>
      </c>
      <c r="CP1033" t="s">
        <v>417</v>
      </c>
      <c r="CQ1033" t="s">
        <v>417</v>
      </c>
      <c r="CR1033">
        <f>$B$11*DQ1033+$C$11*DR1033+$F$11*EC1033*(1-EF1033)</f>
        <v>0</v>
      </c>
      <c r="CS1033">
        <f>CR1033*CT1033</f>
        <v>0</v>
      </c>
      <c r="CT1033">
        <f>($B$11*$D$9+$C$11*$D$9+$F$11*((EP1033+EH1033)/MAX(EP1033+EH1033+EQ1033, 0.1)*$I$9+EQ1033/MAX(EP1033+EH1033+EQ1033, 0.1)*$J$9))/($B$11+$C$11+$F$11)</f>
        <v>0</v>
      </c>
      <c r="CU1033">
        <f>($B$11*$K$9+$C$11*$K$9+$F$11*((EP1033+EH1033)/MAX(EP1033+EH1033+EQ1033, 0.1)*$P$9+EQ1033/MAX(EP1033+EH1033+EQ1033, 0.1)*$Q$9))/($B$11+$C$11+$F$11)</f>
        <v>0</v>
      </c>
      <c r="CV1033">
        <v>6</v>
      </c>
      <c r="CW1033">
        <v>0.5</v>
      </c>
      <c r="CX1033" t="s">
        <v>418</v>
      </c>
      <c r="CY1033">
        <v>2</v>
      </c>
      <c r="CZ1033" t="b">
        <v>1</v>
      </c>
      <c r="DA1033">
        <v>1658955919.5</v>
      </c>
      <c r="DB1033">
        <v>880.8853333333334</v>
      </c>
      <c r="DC1033">
        <v>910.3501481481482</v>
      </c>
      <c r="DD1033">
        <v>24.01047777777778</v>
      </c>
      <c r="DE1033">
        <v>23.32118518518518</v>
      </c>
      <c r="DF1033">
        <v>884.5054074074075</v>
      </c>
      <c r="DG1033">
        <v>24.0939888888889</v>
      </c>
      <c r="DH1033">
        <v>500.0294074074075</v>
      </c>
      <c r="DI1033">
        <v>90.31178518518519</v>
      </c>
      <c r="DJ1033">
        <v>0.09993495555555557</v>
      </c>
      <c r="DK1033">
        <v>27.39530370370371</v>
      </c>
      <c r="DL1033">
        <v>27.46903703703704</v>
      </c>
      <c r="DM1033">
        <v>999.9000000000001</v>
      </c>
      <c r="DN1033">
        <v>0</v>
      </c>
      <c r="DO1033">
        <v>0</v>
      </c>
      <c r="DP1033">
        <v>10003.16037037037</v>
      </c>
      <c r="DQ1033">
        <v>0</v>
      </c>
      <c r="DR1033">
        <v>9.330450000000003</v>
      </c>
      <c r="DS1033">
        <v>-29.46475555555555</v>
      </c>
      <c r="DT1033">
        <v>902.5562222222222</v>
      </c>
      <c r="DU1033">
        <v>932.0875185185186</v>
      </c>
      <c r="DV1033">
        <v>0.6892977777777779</v>
      </c>
      <c r="DW1033">
        <v>910.3501481481482</v>
      </c>
      <c r="DX1033">
        <v>23.32118518518518</v>
      </c>
      <c r="DY1033">
        <v>2.16843</v>
      </c>
      <c r="DZ1033">
        <v>2.106177777777778</v>
      </c>
      <c r="EA1033">
        <v>18.73095185185185</v>
      </c>
      <c r="EB1033">
        <v>18.26598148148148</v>
      </c>
      <c r="EC1033">
        <v>1999.969259259259</v>
      </c>
      <c r="ED1033">
        <v>0.9800046666666666</v>
      </c>
      <c r="EE1033">
        <v>0.01999497777777778</v>
      </c>
      <c r="EF1033">
        <v>0</v>
      </c>
      <c r="EG1033">
        <v>320.196962962963</v>
      </c>
      <c r="EH1033">
        <v>5.00097</v>
      </c>
      <c r="EI1033">
        <v>6391.906666666667</v>
      </c>
      <c r="EJ1033">
        <v>16707.33333333333</v>
      </c>
      <c r="EK1033">
        <v>39.062</v>
      </c>
      <c r="EL1033">
        <v>39.74533333333333</v>
      </c>
      <c r="EM1033">
        <v>39.062</v>
      </c>
      <c r="EN1033">
        <v>39.35166666666666</v>
      </c>
      <c r="EO1033">
        <v>39.65485185185184</v>
      </c>
      <c r="EP1033">
        <v>1955.07925925926</v>
      </c>
      <c r="EQ1033">
        <v>39.89000000000001</v>
      </c>
      <c r="ER1033">
        <v>0</v>
      </c>
      <c r="ES1033">
        <v>6721.200000047684</v>
      </c>
      <c r="ET1033">
        <v>0</v>
      </c>
      <c r="EU1033">
        <v>320.24808</v>
      </c>
      <c r="EV1033">
        <v>2.289538440108363</v>
      </c>
      <c r="EW1033">
        <v>54.61384607783828</v>
      </c>
      <c r="EX1033">
        <v>6392.2612</v>
      </c>
      <c r="EY1033">
        <v>15</v>
      </c>
      <c r="EZ1033">
        <v>1658949246.1</v>
      </c>
      <c r="FA1033" t="s">
        <v>1397</v>
      </c>
      <c r="FB1033">
        <v>1658949228.6</v>
      </c>
      <c r="FC1033">
        <v>1658949246.1</v>
      </c>
      <c r="FD1033">
        <v>1</v>
      </c>
      <c r="FE1033">
        <v>1.075</v>
      </c>
      <c r="FF1033">
        <v>0.018</v>
      </c>
      <c r="FG1033">
        <v>-2.327</v>
      </c>
      <c r="FH1033">
        <v>-0.178</v>
      </c>
      <c r="FI1033">
        <v>420</v>
      </c>
      <c r="FJ1033">
        <v>13</v>
      </c>
      <c r="FK1033">
        <v>0.09</v>
      </c>
      <c r="FL1033">
        <v>0.02</v>
      </c>
      <c r="FM1033">
        <v>-29.21119512195122</v>
      </c>
      <c r="FN1033">
        <v>-4.264220905923346</v>
      </c>
      <c r="FO1033">
        <v>0.4539291010242595</v>
      </c>
      <c r="FP1033">
        <v>0</v>
      </c>
      <c r="FQ1033">
        <v>320.0869117647059</v>
      </c>
      <c r="FR1033">
        <v>2.634087081519088</v>
      </c>
      <c r="FS1033">
        <v>0.3222627141330728</v>
      </c>
      <c r="FT1033">
        <v>0</v>
      </c>
      <c r="FU1033">
        <v>0.6932430000000001</v>
      </c>
      <c r="FV1033">
        <v>-0.05189038327526047</v>
      </c>
      <c r="FW1033">
        <v>0.006468022244558028</v>
      </c>
      <c r="FX1033">
        <v>1</v>
      </c>
      <c r="FY1033">
        <v>1</v>
      </c>
      <c r="FZ1033">
        <v>3</v>
      </c>
      <c r="GA1033" t="s">
        <v>426</v>
      </c>
      <c r="GB1033">
        <v>2.98382</v>
      </c>
      <c r="GC1033">
        <v>2.71587</v>
      </c>
      <c r="GD1033">
        <v>0.162268</v>
      </c>
      <c r="GE1033">
        <v>0.163714</v>
      </c>
      <c r="GF1033">
        <v>0.107474</v>
      </c>
      <c r="GG1033">
        <v>0.103302</v>
      </c>
      <c r="GH1033">
        <v>26575.6</v>
      </c>
      <c r="GI1033">
        <v>26631.2</v>
      </c>
      <c r="GJ1033">
        <v>29480.8</v>
      </c>
      <c r="GK1033">
        <v>29448.2</v>
      </c>
      <c r="GL1033">
        <v>34851.2</v>
      </c>
      <c r="GM1033">
        <v>35098.5</v>
      </c>
      <c r="GN1033">
        <v>41525</v>
      </c>
      <c r="GO1033">
        <v>41967.8</v>
      </c>
      <c r="GP1033">
        <v>1.90692</v>
      </c>
      <c r="GQ1033">
        <v>1.9259</v>
      </c>
      <c r="GR1033">
        <v>0.103198</v>
      </c>
      <c r="GS1033">
        <v>0</v>
      </c>
      <c r="GT1033">
        <v>25.7749</v>
      </c>
      <c r="GU1033">
        <v>999.9</v>
      </c>
      <c r="GV1033">
        <v>54.2</v>
      </c>
      <c r="GW1033">
        <v>31.4</v>
      </c>
      <c r="GX1033">
        <v>27.6965</v>
      </c>
      <c r="GY1033">
        <v>62.8138</v>
      </c>
      <c r="GZ1033">
        <v>32.7965</v>
      </c>
      <c r="HA1033">
        <v>1</v>
      </c>
      <c r="HB1033">
        <v>-0.09633890000000001</v>
      </c>
      <c r="HC1033">
        <v>0.305351</v>
      </c>
      <c r="HD1033">
        <v>20.3334</v>
      </c>
      <c r="HE1033">
        <v>5.21654</v>
      </c>
      <c r="HF1033">
        <v>12.0099</v>
      </c>
      <c r="HG1033">
        <v>4.9886</v>
      </c>
      <c r="HH1033">
        <v>3.2885</v>
      </c>
      <c r="HI1033">
        <v>9999</v>
      </c>
      <c r="HJ1033">
        <v>9999</v>
      </c>
      <c r="HK1033">
        <v>9999</v>
      </c>
      <c r="HL1033">
        <v>158.7</v>
      </c>
      <c r="HM1033">
        <v>1.8674</v>
      </c>
      <c r="HN1033">
        <v>1.86646</v>
      </c>
      <c r="HO1033">
        <v>1.86589</v>
      </c>
      <c r="HP1033">
        <v>1.86584</v>
      </c>
      <c r="HQ1033">
        <v>1.86768</v>
      </c>
      <c r="HR1033">
        <v>1.87013</v>
      </c>
      <c r="HS1033">
        <v>1.86879</v>
      </c>
      <c r="HT1033">
        <v>1.87026</v>
      </c>
      <c r="HU1033">
        <v>0</v>
      </c>
      <c r="HV1033">
        <v>0</v>
      </c>
      <c r="HW1033">
        <v>0</v>
      </c>
      <c r="HX1033">
        <v>0</v>
      </c>
      <c r="HY1033" t="s">
        <v>421</v>
      </c>
      <c r="HZ1033" t="s">
        <v>422</v>
      </c>
      <c r="IA1033" t="s">
        <v>423</v>
      </c>
      <c r="IB1033" t="s">
        <v>423</v>
      </c>
      <c r="IC1033" t="s">
        <v>423</v>
      </c>
      <c r="ID1033" t="s">
        <v>423</v>
      </c>
      <c r="IE1033">
        <v>0</v>
      </c>
      <c r="IF1033">
        <v>100</v>
      </c>
      <c r="IG1033">
        <v>100</v>
      </c>
      <c r="IH1033">
        <v>-3.686</v>
      </c>
      <c r="II1033">
        <v>-0.0835</v>
      </c>
      <c r="IJ1033">
        <v>-0.9279119013753974</v>
      </c>
      <c r="IK1033">
        <v>-0.003643892653284941</v>
      </c>
      <c r="IL1033">
        <v>8.948238347276123E-07</v>
      </c>
      <c r="IM1033">
        <v>-2.445980282225029E-10</v>
      </c>
      <c r="IN1033">
        <v>-0.1764634167570225</v>
      </c>
      <c r="IO1033">
        <v>-0.01042730378795286</v>
      </c>
      <c r="IP1033">
        <v>0.00100284695746963</v>
      </c>
      <c r="IQ1033">
        <v>-1.701466411570297E-05</v>
      </c>
      <c r="IR1033">
        <v>2</v>
      </c>
      <c r="IS1033">
        <v>2310</v>
      </c>
      <c r="IT1033">
        <v>1</v>
      </c>
      <c r="IU1033">
        <v>25</v>
      </c>
      <c r="IV1033">
        <v>111.6</v>
      </c>
      <c r="IW1033">
        <v>111.3</v>
      </c>
      <c r="IX1033">
        <v>2.01782</v>
      </c>
      <c r="IY1033">
        <v>2.20825</v>
      </c>
      <c r="IZ1033">
        <v>1.39648</v>
      </c>
      <c r="JA1033">
        <v>2.35718</v>
      </c>
      <c r="JB1033">
        <v>1.49536</v>
      </c>
      <c r="JC1033">
        <v>2.40845</v>
      </c>
      <c r="JD1033">
        <v>36.1989</v>
      </c>
      <c r="JE1033">
        <v>24.1663</v>
      </c>
      <c r="JF1033">
        <v>18</v>
      </c>
      <c r="JG1033">
        <v>484.156</v>
      </c>
      <c r="JH1033">
        <v>451.656</v>
      </c>
      <c r="JI1033">
        <v>24.9999</v>
      </c>
      <c r="JJ1033">
        <v>26.2134</v>
      </c>
      <c r="JK1033">
        <v>29.9999</v>
      </c>
      <c r="JL1033">
        <v>26.1828</v>
      </c>
      <c r="JM1033">
        <v>26.1202</v>
      </c>
      <c r="JN1033">
        <v>40.3876</v>
      </c>
      <c r="JO1033">
        <v>21.2091</v>
      </c>
      <c r="JP1033">
        <v>89.99379999999999</v>
      </c>
      <c r="JQ1033">
        <v>25</v>
      </c>
      <c r="JR1033">
        <v>955.129</v>
      </c>
      <c r="JS1033">
        <v>23.3547</v>
      </c>
      <c r="JT1033">
        <v>100.813</v>
      </c>
      <c r="JU1033">
        <v>100.789</v>
      </c>
    </row>
    <row r="1034" spans="1:281">
      <c r="A1034">
        <v>1018</v>
      </c>
      <c r="B1034">
        <v>1658955932</v>
      </c>
      <c r="C1034">
        <v>14294</v>
      </c>
      <c r="D1034" t="s">
        <v>2475</v>
      </c>
      <c r="E1034" t="s">
        <v>2476</v>
      </c>
      <c r="F1034">
        <v>5</v>
      </c>
      <c r="G1034" t="s">
        <v>2362</v>
      </c>
      <c r="H1034" t="s">
        <v>416</v>
      </c>
      <c r="I1034">
        <v>1658955924.214286</v>
      </c>
      <c r="J1034">
        <f>(K1034)/1000</f>
        <v>0</v>
      </c>
      <c r="K1034">
        <f>IF(CZ1034, AN1034, AH1034)</f>
        <v>0</v>
      </c>
      <c r="L1034">
        <f>IF(CZ1034, AI1034, AG1034)</f>
        <v>0</v>
      </c>
      <c r="M1034">
        <f>DB1034 - IF(AU1034&gt;1, L1034*CV1034*100.0/(AW1034*DP1034), 0)</f>
        <v>0</v>
      </c>
      <c r="N1034">
        <f>((T1034-J1034/2)*M1034-L1034)/(T1034+J1034/2)</f>
        <v>0</v>
      </c>
      <c r="O1034">
        <f>N1034*(DI1034+DJ1034)/1000.0</f>
        <v>0</v>
      </c>
      <c r="P1034">
        <f>(DB1034 - IF(AU1034&gt;1, L1034*CV1034*100.0/(AW1034*DP1034), 0))*(DI1034+DJ1034)/1000.0</f>
        <v>0</v>
      </c>
      <c r="Q1034">
        <f>2.0/((1/S1034-1/R1034)+SIGN(S1034)*SQRT((1/S1034-1/R1034)*(1/S1034-1/R1034) + 4*CW1034/((CW1034+1)*(CW1034+1))*(2*1/S1034*1/R1034-1/R1034*1/R1034)))</f>
        <v>0</v>
      </c>
      <c r="R1034">
        <f>IF(LEFT(CX1034,1)&lt;&gt;"0",IF(LEFT(CX1034,1)="1",3.0,CY1034),$D$5+$E$5*(DP1034*DI1034/($K$5*1000))+$F$5*(DP1034*DI1034/($K$5*1000))*MAX(MIN(CV1034,$J$5),$I$5)*MAX(MIN(CV1034,$J$5),$I$5)+$G$5*MAX(MIN(CV1034,$J$5),$I$5)*(DP1034*DI1034/($K$5*1000))+$H$5*(DP1034*DI1034/($K$5*1000))*(DP1034*DI1034/($K$5*1000)))</f>
        <v>0</v>
      </c>
      <c r="S1034">
        <f>J1034*(1000-(1000*0.61365*exp(17.502*W1034/(240.97+W1034))/(DI1034+DJ1034)+DD1034)/2)/(1000*0.61365*exp(17.502*W1034/(240.97+W1034))/(DI1034+DJ1034)-DD1034)</f>
        <v>0</v>
      </c>
      <c r="T1034">
        <f>1/((CW1034+1)/(Q1034/1.6)+1/(R1034/1.37)) + CW1034/((CW1034+1)/(Q1034/1.6) + CW1034/(R1034/1.37))</f>
        <v>0</v>
      </c>
      <c r="U1034">
        <f>(CR1034*CU1034)</f>
        <v>0</v>
      </c>
      <c r="V1034">
        <f>(DK1034+(U1034+2*0.95*5.67E-8*(((DK1034+$B$7)+273)^4-(DK1034+273)^4)-44100*J1034)/(1.84*29.3*R1034+8*0.95*5.67E-8*(DK1034+273)^3))</f>
        <v>0</v>
      </c>
      <c r="W1034">
        <f>($C$7*DL1034+$D$7*DM1034+$E$7*V1034)</f>
        <v>0</v>
      </c>
      <c r="X1034">
        <f>0.61365*exp(17.502*W1034/(240.97+W1034))</f>
        <v>0</v>
      </c>
      <c r="Y1034">
        <f>(Z1034/AA1034*100)</f>
        <v>0</v>
      </c>
      <c r="Z1034">
        <f>DD1034*(DI1034+DJ1034)/1000</f>
        <v>0</v>
      </c>
      <c r="AA1034">
        <f>0.61365*exp(17.502*DK1034/(240.97+DK1034))</f>
        <v>0</v>
      </c>
      <c r="AB1034">
        <f>(X1034-DD1034*(DI1034+DJ1034)/1000)</f>
        <v>0</v>
      </c>
      <c r="AC1034">
        <f>(-J1034*44100)</f>
        <v>0</v>
      </c>
      <c r="AD1034">
        <f>2*29.3*R1034*0.92*(DK1034-W1034)</f>
        <v>0</v>
      </c>
      <c r="AE1034">
        <f>2*0.95*5.67E-8*(((DK1034+$B$7)+273)^4-(W1034+273)^4)</f>
        <v>0</v>
      </c>
      <c r="AF1034">
        <f>U1034+AE1034+AC1034+AD1034</f>
        <v>0</v>
      </c>
      <c r="AG1034">
        <f>DH1034*AU1034*(DC1034-DB1034*(1000-AU1034*DE1034)/(1000-AU1034*DD1034))/(100*CV1034)</f>
        <v>0</v>
      </c>
      <c r="AH1034">
        <f>1000*DH1034*AU1034*(DD1034-DE1034)/(100*CV1034*(1000-AU1034*DD1034))</f>
        <v>0</v>
      </c>
      <c r="AI1034">
        <f>(AJ1034 - AK1034 - DI1034*1E3/(8.314*(DK1034+273.15)) * AM1034/DH1034 * AL1034) * DH1034/(100*CV1034) * (1000 - DE1034)/1000</f>
        <v>0</v>
      </c>
      <c r="AJ1034">
        <v>965.4490994011481</v>
      </c>
      <c r="AK1034">
        <v>943.5423212121209</v>
      </c>
      <c r="AL1034">
        <v>3.425682707344934</v>
      </c>
      <c r="AM1034">
        <v>65.30461223634106</v>
      </c>
      <c r="AN1034">
        <f>(AP1034 - AO1034 + DI1034*1E3/(8.314*(DK1034+273.15)) * AR1034/DH1034 * AQ1034) * DH1034/(100*CV1034) * 1000/(1000 - AP1034)</f>
        <v>0</v>
      </c>
      <c r="AO1034">
        <v>23.32107835947143</v>
      </c>
      <c r="AP1034">
        <v>24.01218969696968</v>
      </c>
      <c r="AQ1034">
        <v>8.078119416799116E-06</v>
      </c>
      <c r="AR1034">
        <v>84.88148808453307</v>
      </c>
      <c r="AS1034">
        <v>21</v>
      </c>
      <c r="AT1034">
        <v>4</v>
      </c>
      <c r="AU1034">
        <f>IF(AS1034*$H$13&gt;=AW1034,1.0,(AW1034/(AW1034-AS1034*$H$13)))</f>
        <v>0</v>
      </c>
      <c r="AV1034">
        <f>(AU1034-1)*100</f>
        <v>0</v>
      </c>
      <c r="AW1034">
        <f>MAX(0,($B$13+$C$13*DP1034)/(1+$D$13*DP1034)*DI1034/(DK1034+273)*$E$13)</f>
        <v>0</v>
      </c>
      <c r="AX1034" t="s">
        <v>417</v>
      </c>
      <c r="AY1034" t="s">
        <v>417</v>
      </c>
      <c r="AZ1034">
        <v>0</v>
      </c>
      <c r="BA1034">
        <v>0</v>
      </c>
      <c r="BB1034">
        <f>1-AZ1034/BA1034</f>
        <v>0</v>
      </c>
      <c r="BC1034">
        <v>0</v>
      </c>
      <c r="BD1034" t="s">
        <v>417</v>
      </c>
      <c r="BE1034" t="s">
        <v>417</v>
      </c>
      <c r="BF1034">
        <v>0</v>
      </c>
      <c r="BG1034">
        <v>0</v>
      </c>
      <c r="BH1034">
        <f>1-BF1034/BG1034</f>
        <v>0</v>
      </c>
      <c r="BI1034">
        <v>0.5</v>
      </c>
      <c r="BJ1034">
        <f>CS1034</f>
        <v>0</v>
      </c>
      <c r="BK1034">
        <f>L1034</f>
        <v>0</v>
      </c>
      <c r="BL1034">
        <f>BH1034*BI1034*BJ1034</f>
        <v>0</v>
      </c>
      <c r="BM1034">
        <f>(BK1034-BC1034)/BJ1034</f>
        <v>0</v>
      </c>
      <c r="BN1034">
        <f>(BA1034-BG1034)/BG1034</f>
        <v>0</v>
      </c>
      <c r="BO1034">
        <f>AZ1034/(BB1034+AZ1034/BG1034)</f>
        <v>0</v>
      </c>
      <c r="BP1034" t="s">
        <v>417</v>
      </c>
      <c r="BQ1034">
        <v>0</v>
      </c>
      <c r="BR1034">
        <f>IF(BQ1034&lt;&gt;0, BQ1034, BO1034)</f>
        <v>0</v>
      </c>
      <c r="BS1034">
        <f>1-BR1034/BG1034</f>
        <v>0</v>
      </c>
      <c r="BT1034">
        <f>(BG1034-BF1034)/(BG1034-BR1034)</f>
        <v>0</v>
      </c>
      <c r="BU1034">
        <f>(BA1034-BG1034)/(BA1034-BR1034)</f>
        <v>0</v>
      </c>
      <c r="BV1034">
        <f>(BG1034-BF1034)/(BG1034-AZ1034)</f>
        <v>0</v>
      </c>
      <c r="BW1034">
        <f>(BA1034-BG1034)/(BA1034-AZ1034)</f>
        <v>0</v>
      </c>
      <c r="BX1034">
        <f>(BT1034*BR1034/BF1034)</f>
        <v>0</v>
      </c>
      <c r="BY1034">
        <f>(1-BX1034)</f>
        <v>0</v>
      </c>
      <c r="BZ1034">
        <v>1394</v>
      </c>
      <c r="CA1034">
        <v>300</v>
      </c>
      <c r="CB1034">
        <v>300</v>
      </c>
      <c r="CC1034">
        <v>300</v>
      </c>
      <c r="CD1034">
        <v>10389.3</v>
      </c>
      <c r="CE1034">
        <v>1221.96</v>
      </c>
      <c r="CF1034">
        <v>-0.00688733</v>
      </c>
      <c r="CG1034">
        <v>0.34</v>
      </c>
      <c r="CH1034" t="s">
        <v>417</v>
      </c>
      <c r="CI1034" t="s">
        <v>417</v>
      </c>
      <c r="CJ1034" t="s">
        <v>417</v>
      </c>
      <c r="CK1034" t="s">
        <v>417</v>
      </c>
      <c r="CL1034" t="s">
        <v>417</v>
      </c>
      <c r="CM1034" t="s">
        <v>417</v>
      </c>
      <c r="CN1034" t="s">
        <v>417</v>
      </c>
      <c r="CO1034" t="s">
        <v>417</v>
      </c>
      <c r="CP1034" t="s">
        <v>417</v>
      </c>
      <c r="CQ1034" t="s">
        <v>417</v>
      </c>
      <c r="CR1034">
        <f>$B$11*DQ1034+$C$11*DR1034+$F$11*EC1034*(1-EF1034)</f>
        <v>0</v>
      </c>
      <c r="CS1034">
        <f>CR1034*CT1034</f>
        <v>0</v>
      </c>
      <c r="CT1034">
        <f>($B$11*$D$9+$C$11*$D$9+$F$11*((EP1034+EH1034)/MAX(EP1034+EH1034+EQ1034, 0.1)*$I$9+EQ1034/MAX(EP1034+EH1034+EQ1034, 0.1)*$J$9))/($B$11+$C$11+$F$11)</f>
        <v>0</v>
      </c>
      <c r="CU1034">
        <f>($B$11*$K$9+$C$11*$K$9+$F$11*((EP1034+EH1034)/MAX(EP1034+EH1034+EQ1034, 0.1)*$P$9+EQ1034/MAX(EP1034+EH1034+EQ1034, 0.1)*$Q$9))/($B$11+$C$11+$F$11)</f>
        <v>0</v>
      </c>
      <c r="CV1034">
        <v>6</v>
      </c>
      <c r="CW1034">
        <v>0.5</v>
      </c>
      <c r="CX1034" t="s">
        <v>418</v>
      </c>
      <c r="CY1034">
        <v>2</v>
      </c>
      <c r="CZ1034" t="b">
        <v>1</v>
      </c>
      <c r="DA1034">
        <v>1658955924.214286</v>
      </c>
      <c r="DB1034">
        <v>896.5769999999997</v>
      </c>
      <c r="DC1034">
        <v>926.1592142857144</v>
      </c>
      <c r="DD1034">
        <v>24.01268928571428</v>
      </c>
      <c r="DE1034">
        <v>23.32246071428571</v>
      </c>
      <c r="DF1034">
        <v>900.2385000000002</v>
      </c>
      <c r="DG1034">
        <v>24.09617857142857</v>
      </c>
      <c r="DH1034">
        <v>500.0397142857142</v>
      </c>
      <c r="DI1034">
        <v>90.31099285714286</v>
      </c>
      <c r="DJ1034">
        <v>0.1000132785714286</v>
      </c>
      <c r="DK1034">
        <v>27.39348571428572</v>
      </c>
      <c r="DL1034">
        <v>27.46970714285714</v>
      </c>
      <c r="DM1034">
        <v>999.9000000000002</v>
      </c>
      <c r="DN1034">
        <v>0</v>
      </c>
      <c r="DO1034">
        <v>0</v>
      </c>
      <c r="DP1034">
        <v>9999.369285714285</v>
      </c>
      <c r="DQ1034">
        <v>0</v>
      </c>
      <c r="DR1034">
        <v>9.330450000000003</v>
      </c>
      <c r="DS1034">
        <v>-29.58221785714285</v>
      </c>
      <c r="DT1034">
        <v>918.6358571428573</v>
      </c>
      <c r="DU1034">
        <v>948.2752857142858</v>
      </c>
      <c r="DV1034">
        <v>0.6902321428571431</v>
      </c>
      <c r="DW1034">
        <v>926.1592142857144</v>
      </c>
      <c r="DX1034">
        <v>23.32246071428571</v>
      </c>
      <c r="DY1034">
        <v>2.16861</v>
      </c>
      <c r="DZ1034">
        <v>2.106274642857143</v>
      </c>
      <c r="EA1034">
        <v>18.73228571428572</v>
      </c>
      <c r="EB1034">
        <v>18.26671428571428</v>
      </c>
      <c r="EC1034">
        <v>1999.978214285714</v>
      </c>
      <c r="ED1034">
        <v>0.9800043928571428</v>
      </c>
      <c r="EE1034">
        <v>0.01999526071428571</v>
      </c>
      <c r="EF1034">
        <v>0</v>
      </c>
      <c r="EG1034">
        <v>320.4683571428571</v>
      </c>
      <c r="EH1034">
        <v>5.00097</v>
      </c>
      <c r="EI1034">
        <v>6396.110714285714</v>
      </c>
      <c r="EJ1034">
        <v>16707.40714285714</v>
      </c>
      <c r="EK1034">
        <v>39.062</v>
      </c>
      <c r="EL1034">
        <v>39.7455</v>
      </c>
      <c r="EM1034">
        <v>39.062</v>
      </c>
      <c r="EN1034">
        <v>39.3705</v>
      </c>
      <c r="EO1034">
        <v>39.66928571428571</v>
      </c>
      <c r="EP1034">
        <v>1955.087142857143</v>
      </c>
      <c r="EQ1034">
        <v>39.89107142857144</v>
      </c>
      <c r="ER1034">
        <v>0</v>
      </c>
      <c r="ES1034">
        <v>6726</v>
      </c>
      <c r="ET1034">
        <v>0</v>
      </c>
      <c r="EU1034">
        <v>320.4916</v>
      </c>
      <c r="EV1034">
        <v>2.919384603530171</v>
      </c>
      <c r="EW1034">
        <v>54.48384614386237</v>
      </c>
      <c r="EX1034">
        <v>6396.638000000001</v>
      </c>
      <c r="EY1034">
        <v>15</v>
      </c>
      <c r="EZ1034">
        <v>1658949246.1</v>
      </c>
      <c r="FA1034" t="s">
        <v>1397</v>
      </c>
      <c r="FB1034">
        <v>1658949228.6</v>
      </c>
      <c r="FC1034">
        <v>1658949246.1</v>
      </c>
      <c r="FD1034">
        <v>1</v>
      </c>
      <c r="FE1034">
        <v>1.075</v>
      </c>
      <c r="FF1034">
        <v>0.018</v>
      </c>
      <c r="FG1034">
        <v>-2.327</v>
      </c>
      <c r="FH1034">
        <v>-0.178</v>
      </c>
      <c r="FI1034">
        <v>420</v>
      </c>
      <c r="FJ1034">
        <v>13</v>
      </c>
      <c r="FK1034">
        <v>0.09</v>
      </c>
      <c r="FL1034">
        <v>0.02</v>
      </c>
      <c r="FM1034">
        <v>-29.482715</v>
      </c>
      <c r="FN1034">
        <v>-1.823853658536512</v>
      </c>
      <c r="FO1034">
        <v>0.2052998204456109</v>
      </c>
      <c r="FP1034">
        <v>0</v>
      </c>
      <c r="FQ1034">
        <v>320.2916470588235</v>
      </c>
      <c r="FR1034">
        <v>2.923605800932015</v>
      </c>
      <c r="FS1034">
        <v>0.3558557938558312</v>
      </c>
      <c r="FT1034">
        <v>0</v>
      </c>
      <c r="FU1034">
        <v>0.6904159</v>
      </c>
      <c r="FV1034">
        <v>0.001664983114445287</v>
      </c>
      <c r="FW1034">
        <v>0.002667662832893232</v>
      </c>
      <c r="FX1034">
        <v>1</v>
      </c>
      <c r="FY1034">
        <v>1</v>
      </c>
      <c r="FZ1034">
        <v>3</v>
      </c>
      <c r="GA1034" t="s">
        <v>426</v>
      </c>
      <c r="GB1034">
        <v>2.98364</v>
      </c>
      <c r="GC1034">
        <v>2.7157</v>
      </c>
      <c r="GD1034">
        <v>0.164212</v>
      </c>
      <c r="GE1034">
        <v>0.165602</v>
      </c>
      <c r="GF1034">
        <v>0.10747</v>
      </c>
      <c r="GG1034">
        <v>0.103298</v>
      </c>
      <c r="GH1034">
        <v>26514.5</v>
      </c>
      <c r="GI1034">
        <v>26571.2</v>
      </c>
      <c r="GJ1034">
        <v>29481.5</v>
      </c>
      <c r="GK1034">
        <v>29448.4</v>
      </c>
      <c r="GL1034">
        <v>34852</v>
      </c>
      <c r="GM1034">
        <v>35099.3</v>
      </c>
      <c r="GN1034">
        <v>41525.7</v>
      </c>
      <c r="GO1034">
        <v>41968.6</v>
      </c>
      <c r="GP1034">
        <v>1.90705</v>
      </c>
      <c r="GQ1034">
        <v>1.92603</v>
      </c>
      <c r="GR1034">
        <v>0.103798</v>
      </c>
      <c r="GS1034">
        <v>0</v>
      </c>
      <c r="GT1034">
        <v>25.7729</v>
      </c>
      <c r="GU1034">
        <v>999.9</v>
      </c>
      <c r="GV1034">
        <v>54.2</v>
      </c>
      <c r="GW1034">
        <v>31.4</v>
      </c>
      <c r="GX1034">
        <v>27.697</v>
      </c>
      <c r="GY1034">
        <v>63.0938</v>
      </c>
      <c r="GZ1034">
        <v>33.1811</v>
      </c>
      <c r="HA1034">
        <v>1</v>
      </c>
      <c r="HB1034">
        <v>-0.09682159999999999</v>
      </c>
      <c r="HC1034">
        <v>0.305937</v>
      </c>
      <c r="HD1034">
        <v>20.3333</v>
      </c>
      <c r="HE1034">
        <v>5.21684</v>
      </c>
      <c r="HF1034">
        <v>12.0098</v>
      </c>
      <c r="HG1034">
        <v>4.9891</v>
      </c>
      <c r="HH1034">
        <v>3.28842</v>
      </c>
      <c r="HI1034">
        <v>9999</v>
      </c>
      <c r="HJ1034">
        <v>9999</v>
      </c>
      <c r="HK1034">
        <v>9999</v>
      </c>
      <c r="HL1034">
        <v>158.7</v>
      </c>
      <c r="HM1034">
        <v>1.86743</v>
      </c>
      <c r="HN1034">
        <v>1.86646</v>
      </c>
      <c r="HO1034">
        <v>1.86586</v>
      </c>
      <c r="HP1034">
        <v>1.86584</v>
      </c>
      <c r="HQ1034">
        <v>1.86767</v>
      </c>
      <c r="HR1034">
        <v>1.87013</v>
      </c>
      <c r="HS1034">
        <v>1.86876</v>
      </c>
      <c r="HT1034">
        <v>1.87026</v>
      </c>
      <c r="HU1034">
        <v>0</v>
      </c>
      <c r="HV1034">
        <v>0</v>
      </c>
      <c r="HW1034">
        <v>0</v>
      </c>
      <c r="HX1034">
        <v>0</v>
      </c>
      <c r="HY1034" t="s">
        <v>421</v>
      </c>
      <c r="HZ1034" t="s">
        <v>422</v>
      </c>
      <c r="IA1034" t="s">
        <v>423</v>
      </c>
      <c r="IB1034" t="s">
        <v>423</v>
      </c>
      <c r="IC1034" t="s">
        <v>423</v>
      </c>
      <c r="ID1034" t="s">
        <v>423</v>
      </c>
      <c r="IE1034">
        <v>0</v>
      </c>
      <c r="IF1034">
        <v>100</v>
      </c>
      <c r="IG1034">
        <v>100</v>
      </c>
      <c r="IH1034">
        <v>-3.73</v>
      </c>
      <c r="II1034">
        <v>-0.0835</v>
      </c>
      <c r="IJ1034">
        <v>-0.9279119013753974</v>
      </c>
      <c r="IK1034">
        <v>-0.003643892653284941</v>
      </c>
      <c r="IL1034">
        <v>8.948238347276123E-07</v>
      </c>
      <c r="IM1034">
        <v>-2.445980282225029E-10</v>
      </c>
      <c r="IN1034">
        <v>-0.1764634167570225</v>
      </c>
      <c r="IO1034">
        <v>-0.01042730378795286</v>
      </c>
      <c r="IP1034">
        <v>0.00100284695746963</v>
      </c>
      <c r="IQ1034">
        <v>-1.701466411570297E-05</v>
      </c>
      <c r="IR1034">
        <v>2</v>
      </c>
      <c r="IS1034">
        <v>2310</v>
      </c>
      <c r="IT1034">
        <v>1</v>
      </c>
      <c r="IU1034">
        <v>25</v>
      </c>
      <c r="IV1034">
        <v>111.7</v>
      </c>
      <c r="IW1034">
        <v>111.4</v>
      </c>
      <c r="IX1034">
        <v>2.04468</v>
      </c>
      <c r="IY1034">
        <v>2.19971</v>
      </c>
      <c r="IZ1034">
        <v>1.39648</v>
      </c>
      <c r="JA1034">
        <v>2.35718</v>
      </c>
      <c r="JB1034">
        <v>1.49536</v>
      </c>
      <c r="JC1034">
        <v>2.35229</v>
      </c>
      <c r="JD1034">
        <v>36.1989</v>
      </c>
      <c r="JE1034">
        <v>24.1663</v>
      </c>
      <c r="JF1034">
        <v>18</v>
      </c>
      <c r="JG1034">
        <v>484.233</v>
      </c>
      <c r="JH1034">
        <v>451.717</v>
      </c>
      <c r="JI1034">
        <v>25</v>
      </c>
      <c r="JJ1034">
        <v>26.2133</v>
      </c>
      <c r="JK1034">
        <v>30</v>
      </c>
      <c r="JL1034">
        <v>26.1828</v>
      </c>
      <c r="JM1034">
        <v>26.1184</v>
      </c>
      <c r="JN1034">
        <v>40.9246</v>
      </c>
      <c r="JO1034">
        <v>21.2091</v>
      </c>
      <c r="JP1034">
        <v>89.99379999999999</v>
      </c>
      <c r="JQ1034">
        <v>25</v>
      </c>
      <c r="JR1034">
        <v>975.181</v>
      </c>
      <c r="JS1034">
        <v>23.3548</v>
      </c>
      <c r="JT1034">
        <v>100.815</v>
      </c>
      <c r="JU1034">
        <v>100.79</v>
      </c>
    </row>
    <row r="1035" spans="1:281">
      <c r="A1035">
        <v>1019</v>
      </c>
      <c r="B1035">
        <v>1658955937</v>
      </c>
      <c r="C1035">
        <v>14299</v>
      </c>
      <c r="D1035" t="s">
        <v>2477</v>
      </c>
      <c r="E1035" t="s">
        <v>2478</v>
      </c>
      <c r="F1035">
        <v>5</v>
      </c>
      <c r="G1035" t="s">
        <v>2362</v>
      </c>
      <c r="H1035" t="s">
        <v>416</v>
      </c>
      <c r="I1035">
        <v>1658955929.5</v>
      </c>
      <c r="J1035">
        <f>(K1035)/1000</f>
        <v>0</v>
      </c>
      <c r="K1035">
        <f>IF(CZ1035, AN1035, AH1035)</f>
        <v>0</v>
      </c>
      <c r="L1035">
        <f>IF(CZ1035, AI1035, AG1035)</f>
        <v>0</v>
      </c>
      <c r="M1035">
        <f>DB1035 - IF(AU1035&gt;1, L1035*CV1035*100.0/(AW1035*DP1035), 0)</f>
        <v>0</v>
      </c>
      <c r="N1035">
        <f>((T1035-J1035/2)*M1035-L1035)/(T1035+J1035/2)</f>
        <v>0</v>
      </c>
      <c r="O1035">
        <f>N1035*(DI1035+DJ1035)/1000.0</f>
        <v>0</v>
      </c>
      <c r="P1035">
        <f>(DB1035 - IF(AU1035&gt;1, L1035*CV1035*100.0/(AW1035*DP1035), 0))*(DI1035+DJ1035)/1000.0</f>
        <v>0</v>
      </c>
      <c r="Q1035">
        <f>2.0/((1/S1035-1/R1035)+SIGN(S1035)*SQRT((1/S1035-1/R1035)*(1/S1035-1/R1035) + 4*CW1035/((CW1035+1)*(CW1035+1))*(2*1/S1035*1/R1035-1/R1035*1/R1035)))</f>
        <v>0</v>
      </c>
      <c r="R1035">
        <f>IF(LEFT(CX1035,1)&lt;&gt;"0",IF(LEFT(CX1035,1)="1",3.0,CY1035),$D$5+$E$5*(DP1035*DI1035/($K$5*1000))+$F$5*(DP1035*DI1035/($K$5*1000))*MAX(MIN(CV1035,$J$5),$I$5)*MAX(MIN(CV1035,$J$5),$I$5)+$G$5*MAX(MIN(CV1035,$J$5),$I$5)*(DP1035*DI1035/($K$5*1000))+$H$5*(DP1035*DI1035/($K$5*1000))*(DP1035*DI1035/($K$5*1000)))</f>
        <v>0</v>
      </c>
      <c r="S1035">
        <f>J1035*(1000-(1000*0.61365*exp(17.502*W1035/(240.97+W1035))/(DI1035+DJ1035)+DD1035)/2)/(1000*0.61365*exp(17.502*W1035/(240.97+W1035))/(DI1035+DJ1035)-DD1035)</f>
        <v>0</v>
      </c>
      <c r="T1035">
        <f>1/((CW1035+1)/(Q1035/1.6)+1/(R1035/1.37)) + CW1035/((CW1035+1)/(Q1035/1.6) + CW1035/(R1035/1.37))</f>
        <v>0</v>
      </c>
      <c r="U1035">
        <f>(CR1035*CU1035)</f>
        <v>0</v>
      </c>
      <c r="V1035">
        <f>(DK1035+(U1035+2*0.95*5.67E-8*(((DK1035+$B$7)+273)^4-(DK1035+273)^4)-44100*J1035)/(1.84*29.3*R1035+8*0.95*5.67E-8*(DK1035+273)^3))</f>
        <v>0</v>
      </c>
      <c r="W1035">
        <f>($C$7*DL1035+$D$7*DM1035+$E$7*V1035)</f>
        <v>0</v>
      </c>
      <c r="X1035">
        <f>0.61365*exp(17.502*W1035/(240.97+W1035))</f>
        <v>0</v>
      </c>
      <c r="Y1035">
        <f>(Z1035/AA1035*100)</f>
        <v>0</v>
      </c>
      <c r="Z1035">
        <f>DD1035*(DI1035+DJ1035)/1000</f>
        <v>0</v>
      </c>
      <c r="AA1035">
        <f>0.61365*exp(17.502*DK1035/(240.97+DK1035))</f>
        <v>0</v>
      </c>
      <c r="AB1035">
        <f>(X1035-DD1035*(DI1035+DJ1035)/1000)</f>
        <v>0</v>
      </c>
      <c r="AC1035">
        <f>(-J1035*44100)</f>
        <v>0</v>
      </c>
      <c r="AD1035">
        <f>2*29.3*R1035*0.92*(DK1035-W1035)</f>
        <v>0</v>
      </c>
      <c r="AE1035">
        <f>2*0.95*5.67E-8*(((DK1035+$B$7)+273)^4-(W1035+273)^4)</f>
        <v>0</v>
      </c>
      <c r="AF1035">
        <f>U1035+AE1035+AC1035+AD1035</f>
        <v>0</v>
      </c>
      <c r="AG1035">
        <f>DH1035*AU1035*(DC1035-DB1035*(1000-AU1035*DE1035)/(1000-AU1035*DD1035))/(100*CV1035)</f>
        <v>0</v>
      </c>
      <c r="AH1035">
        <f>1000*DH1035*AU1035*(DD1035-DE1035)/(100*CV1035*(1000-AU1035*DD1035))</f>
        <v>0</v>
      </c>
      <c r="AI1035">
        <f>(AJ1035 - AK1035 - DI1035*1E3/(8.314*(DK1035+273.15)) * AM1035/DH1035 * AL1035) * DH1035/(100*CV1035) * (1000 - DE1035)/1000</f>
        <v>0</v>
      </c>
      <c r="AJ1035">
        <v>982.4584645992417</v>
      </c>
      <c r="AK1035">
        <v>960.614242424242</v>
      </c>
      <c r="AL1035">
        <v>3.41013855570944</v>
      </c>
      <c r="AM1035">
        <v>65.30461223634106</v>
      </c>
      <c r="AN1035">
        <f>(AP1035 - AO1035 + DI1035*1E3/(8.314*(DK1035+273.15)) * AR1035/DH1035 * AQ1035) * DH1035/(100*CV1035) * 1000/(1000 - AP1035)</f>
        <v>0</v>
      </c>
      <c r="AO1035">
        <v>23.32027657294715</v>
      </c>
      <c r="AP1035">
        <v>24.01023636363636</v>
      </c>
      <c r="AQ1035">
        <v>-1.062590085863933E-05</v>
      </c>
      <c r="AR1035">
        <v>84.88148808453307</v>
      </c>
      <c r="AS1035">
        <v>21</v>
      </c>
      <c r="AT1035">
        <v>4</v>
      </c>
      <c r="AU1035">
        <f>IF(AS1035*$H$13&gt;=AW1035,1.0,(AW1035/(AW1035-AS1035*$H$13)))</f>
        <v>0</v>
      </c>
      <c r="AV1035">
        <f>(AU1035-1)*100</f>
        <v>0</v>
      </c>
      <c r="AW1035">
        <f>MAX(0,($B$13+$C$13*DP1035)/(1+$D$13*DP1035)*DI1035/(DK1035+273)*$E$13)</f>
        <v>0</v>
      </c>
      <c r="AX1035" t="s">
        <v>417</v>
      </c>
      <c r="AY1035" t="s">
        <v>417</v>
      </c>
      <c r="AZ1035">
        <v>0</v>
      </c>
      <c r="BA1035">
        <v>0</v>
      </c>
      <c r="BB1035">
        <f>1-AZ1035/BA1035</f>
        <v>0</v>
      </c>
      <c r="BC1035">
        <v>0</v>
      </c>
      <c r="BD1035" t="s">
        <v>417</v>
      </c>
      <c r="BE1035" t="s">
        <v>417</v>
      </c>
      <c r="BF1035">
        <v>0</v>
      </c>
      <c r="BG1035">
        <v>0</v>
      </c>
      <c r="BH1035">
        <f>1-BF1035/BG1035</f>
        <v>0</v>
      </c>
      <c r="BI1035">
        <v>0.5</v>
      </c>
      <c r="BJ1035">
        <f>CS1035</f>
        <v>0</v>
      </c>
      <c r="BK1035">
        <f>L1035</f>
        <v>0</v>
      </c>
      <c r="BL1035">
        <f>BH1035*BI1035*BJ1035</f>
        <v>0</v>
      </c>
      <c r="BM1035">
        <f>(BK1035-BC1035)/BJ1035</f>
        <v>0</v>
      </c>
      <c r="BN1035">
        <f>(BA1035-BG1035)/BG1035</f>
        <v>0</v>
      </c>
      <c r="BO1035">
        <f>AZ1035/(BB1035+AZ1035/BG1035)</f>
        <v>0</v>
      </c>
      <c r="BP1035" t="s">
        <v>417</v>
      </c>
      <c r="BQ1035">
        <v>0</v>
      </c>
      <c r="BR1035">
        <f>IF(BQ1035&lt;&gt;0, BQ1035, BO1035)</f>
        <v>0</v>
      </c>
      <c r="BS1035">
        <f>1-BR1035/BG1035</f>
        <v>0</v>
      </c>
      <c r="BT1035">
        <f>(BG1035-BF1035)/(BG1035-BR1035)</f>
        <v>0</v>
      </c>
      <c r="BU1035">
        <f>(BA1035-BG1035)/(BA1035-BR1035)</f>
        <v>0</v>
      </c>
      <c r="BV1035">
        <f>(BG1035-BF1035)/(BG1035-AZ1035)</f>
        <v>0</v>
      </c>
      <c r="BW1035">
        <f>(BA1035-BG1035)/(BA1035-AZ1035)</f>
        <v>0</v>
      </c>
      <c r="BX1035">
        <f>(BT1035*BR1035/BF1035)</f>
        <v>0</v>
      </c>
      <c r="BY1035">
        <f>(1-BX1035)</f>
        <v>0</v>
      </c>
      <c r="BZ1035">
        <v>1394</v>
      </c>
      <c r="CA1035">
        <v>300</v>
      </c>
      <c r="CB1035">
        <v>300</v>
      </c>
      <c r="CC1035">
        <v>300</v>
      </c>
      <c r="CD1035">
        <v>10389.3</v>
      </c>
      <c r="CE1035">
        <v>1221.96</v>
      </c>
      <c r="CF1035">
        <v>-0.00688733</v>
      </c>
      <c r="CG1035">
        <v>0.34</v>
      </c>
      <c r="CH1035" t="s">
        <v>417</v>
      </c>
      <c r="CI1035" t="s">
        <v>417</v>
      </c>
      <c r="CJ1035" t="s">
        <v>417</v>
      </c>
      <c r="CK1035" t="s">
        <v>417</v>
      </c>
      <c r="CL1035" t="s">
        <v>417</v>
      </c>
      <c r="CM1035" t="s">
        <v>417</v>
      </c>
      <c r="CN1035" t="s">
        <v>417</v>
      </c>
      <c r="CO1035" t="s">
        <v>417</v>
      </c>
      <c r="CP1035" t="s">
        <v>417</v>
      </c>
      <c r="CQ1035" t="s">
        <v>417</v>
      </c>
      <c r="CR1035">
        <f>$B$11*DQ1035+$C$11*DR1035+$F$11*EC1035*(1-EF1035)</f>
        <v>0</v>
      </c>
      <c r="CS1035">
        <f>CR1035*CT1035</f>
        <v>0</v>
      </c>
      <c r="CT1035">
        <f>($B$11*$D$9+$C$11*$D$9+$F$11*((EP1035+EH1035)/MAX(EP1035+EH1035+EQ1035, 0.1)*$I$9+EQ1035/MAX(EP1035+EH1035+EQ1035, 0.1)*$J$9))/($B$11+$C$11+$F$11)</f>
        <v>0</v>
      </c>
      <c r="CU1035">
        <f>($B$11*$K$9+$C$11*$K$9+$F$11*((EP1035+EH1035)/MAX(EP1035+EH1035+EQ1035, 0.1)*$P$9+EQ1035/MAX(EP1035+EH1035+EQ1035, 0.1)*$Q$9))/($B$11+$C$11+$F$11)</f>
        <v>0</v>
      </c>
      <c r="CV1035">
        <v>6</v>
      </c>
      <c r="CW1035">
        <v>0.5</v>
      </c>
      <c r="CX1035" t="s">
        <v>418</v>
      </c>
      <c r="CY1035">
        <v>2</v>
      </c>
      <c r="CZ1035" t="b">
        <v>1</v>
      </c>
      <c r="DA1035">
        <v>1658955929.5</v>
      </c>
      <c r="DB1035">
        <v>914.2041111111112</v>
      </c>
      <c r="DC1035">
        <v>943.8262592592592</v>
      </c>
      <c r="DD1035">
        <v>24.01214814814815</v>
      </c>
      <c r="DE1035">
        <v>23.32131111111111</v>
      </c>
      <c r="DF1035">
        <v>917.912</v>
      </c>
      <c r="DG1035">
        <v>24.09563703703704</v>
      </c>
      <c r="DH1035">
        <v>500.0456296296297</v>
      </c>
      <c r="DI1035">
        <v>90.31067037037037</v>
      </c>
      <c r="DJ1035">
        <v>0.0999983962962963</v>
      </c>
      <c r="DK1035">
        <v>27.39254444444444</v>
      </c>
      <c r="DL1035">
        <v>27.47132222222222</v>
      </c>
      <c r="DM1035">
        <v>999.9000000000001</v>
      </c>
      <c r="DN1035">
        <v>0</v>
      </c>
      <c r="DO1035">
        <v>0</v>
      </c>
      <c r="DP1035">
        <v>10001.43518518518</v>
      </c>
      <c r="DQ1035">
        <v>0</v>
      </c>
      <c r="DR1035">
        <v>9.330450000000003</v>
      </c>
      <c r="DS1035">
        <v>-29.62216666666666</v>
      </c>
      <c r="DT1035">
        <v>936.6959999999998</v>
      </c>
      <c r="DU1035">
        <v>966.3631111111112</v>
      </c>
      <c r="DV1035">
        <v>0.6908271851851852</v>
      </c>
      <c r="DW1035">
        <v>943.8262592592592</v>
      </c>
      <c r="DX1035">
        <v>23.32131111111111</v>
      </c>
      <c r="DY1035">
        <v>2.168552222222222</v>
      </c>
      <c r="DZ1035">
        <v>2.106164814814815</v>
      </c>
      <c r="EA1035">
        <v>18.73187037037037</v>
      </c>
      <c r="EB1035">
        <v>18.26588148148148</v>
      </c>
      <c r="EC1035">
        <v>2000.008888888889</v>
      </c>
      <c r="ED1035">
        <v>0.9800045555555555</v>
      </c>
      <c r="EE1035">
        <v>0.01999509259259259</v>
      </c>
      <c r="EF1035">
        <v>0</v>
      </c>
      <c r="EG1035">
        <v>320.7107407407407</v>
      </c>
      <c r="EH1035">
        <v>5.00097</v>
      </c>
      <c r="EI1035">
        <v>6400.883703703703</v>
      </c>
      <c r="EJ1035">
        <v>16707.67037037037</v>
      </c>
      <c r="EK1035">
        <v>39.062</v>
      </c>
      <c r="EL1035">
        <v>39.74533333333333</v>
      </c>
      <c r="EM1035">
        <v>39.062</v>
      </c>
      <c r="EN1035">
        <v>39.375</v>
      </c>
      <c r="EO1035">
        <v>39.6824074074074</v>
      </c>
      <c r="EP1035">
        <v>1955.117407407407</v>
      </c>
      <c r="EQ1035">
        <v>39.89148148148148</v>
      </c>
      <c r="ER1035">
        <v>0</v>
      </c>
      <c r="ES1035">
        <v>6730.799999952316</v>
      </c>
      <c r="ET1035">
        <v>0</v>
      </c>
      <c r="EU1035">
        <v>320.71096</v>
      </c>
      <c r="EV1035">
        <v>3.428076918013852</v>
      </c>
      <c r="EW1035">
        <v>52.58846146693789</v>
      </c>
      <c r="EX1035">
        <v>6400.925999999999</v>
      </c>
      <c r="EY1035">
        <v>15</v>
      </c>
      <c r="EZ1035">
        <v>1658949246.1</v>
      </c>
      <c r="FA1035" t="s">
        <v>1397</v>
      </c>
      <c r="FB1035">
        <v>1658949228.6</v>
      </c>
      <c r="FC1035">
        <v>1658949246.1</v>
      </c>
      <c r="FD1035">
        <v>1</v>
      </c>
      <c r="FE1035">
        <v>1.075</v>
      </c>
      <c r="FF1035">
        <v>0.018</v>
      </c>
      <c r="FG1035">
        <v>-2.327</v>
      </c>
      <c r="FH1035">
        <v>-0.178</v>
      </c>
      <c r="FI1035">
        <v>420</v>
      </c>
      <c r="FJ1035">
        <v>13</v>
      </c>
      <c r="FK1035">
        <v>0.09</v>
      </c>
      <c r="FL1035">
        <v>0.02</v>
      </c>
      <c r="FM1035">
        <v>-29.582835</v>
      </c>
      <c r="FN1035">
        <v>-0.4490859287053185</v>
      </c>
      <c r="FO1035">
        <v>0.09106559600090479</v>
      </c>
      <c r="FP1035">
        <v>1</v>
      </c>
      <c r="FQ1035">
        <v>320.5806764705882</v>
      </c>
      <c r="FR1035">
        <v>2.899572186838116</v>
      </c>
      <c r="FS1035">
        <v>0.3572640085417376</v>
      </c>
      <c r="FT1035">
        <v>0</v>
      </c>
      <c r="FU1035">
        <v>0.6901890500000001</v>
      </c>
      <c r="FV1035">
        <v>0.009937328330205948</v>
      </c>
      <c r="FW1035">
        <v>0.001501854602649668</v>
      </c>
      <c r="FX1035">
        <v>1</v>
      </c>
      <c r="FY1035">
        <v>2</v>
      </c>
      <c r="FZ1035">
        <v>3</v>
      </c>
      <c r="GA1035" t="s">
        <v>420</v>
      </c>
      <c r="GB1035">
        <v>2.98356</v>
      </c>
      <c r="GC1035">
        <v>2.71563</v>
      </c>
      <c r="GD1035">
        <v>0.166129</v>
      </c>
      <c r="GE1035">
        <v>0.16749</v>
      </c>
      <c r="GF1035">
        <v>0.107468</v>
      </c>
      <c r="GG1035">
        <v>0.103292</v>
      </c>
      <c r="GH1035">
        <v>26453.8</v>
      </c>
      <c r="GI1035">
        <v>26511.1</v>
      </c>
      <c r="GJ1035">
        <v>29481.5</v>
      </c>
      <c r="GK1035">
        <v>29448.4</v>
      </c>
      <c r="GL1035">
        <v>34852.3</v>
      </c>
      <c r="GM1035">
        <v>35099.4</v>
      </c>
      <c r="GN1035">
        <v>41525.9</v>
      </c>
      <c r="GO1035">
        <v>41968.4</v>
      </c>
      <c r="GP1035">
        <v>1.9068</v>
      </c>
      <c r="GQ1035">
        <v>1.92615</v>
      </c>
      <c r="GR1035">
        <v>0.104442</v>
      </c>
      <c r="GS1035">
        <v>0</v>
      </c>
      <c r="GT1035">
        <v>25.7702</v>
      </c>
      <c r="GU1035">
        <v>999.9</v>
      </c>
      <c r="GV1035">
        <v>54.2</v>
      </c>
      <c r="GW1035">
        <v>31.4</v>
      </c>
      <c r="GX1035">
        <v>27.6979</v>
      </c>
      <c r="GY1035">
        <v>62.7438</v>
      </c>
      <c r="GZ1035">
        <v>32.9487</v>
      </c>
      <c r="HA1035">
        <v>1</v>
      </c>
      <c r="HB1035">
        <v>-0.0968064</v>
      </c>
      <c r="HC1035">
        <v>0.304668</v>
      </c>
      <c r="HD1035">
        <v>20.3332</v>
      </c>
      <c r="HE1035">
        <v>5.21804</v>
      </c>
      <c r="HF1035">
        <v>12.0099</v>
      </c>
      <c r="HG1035">
        <v>4.98935</v>
      </c>
      <c r="HH1035">
        <v>3.28865</v>
      </c>
      <c r="HI1035">
        <v>9999</v>
      </c>
      <c r="HJ1035">
        <v>9999</v>
      </c>
      <c r="HK1035">
        <v>9999</v>
      </c>
      <c r="HL1035">
        <v>158.7</v>
      </c>
      <c r="HM1035">
        <v>1.86743</v>
      </c>
      <c r="HN1035">
        <v>1.86646</v>
      </c>
      <c r="HO1035">
        <v>1.86587</v>
      </c>
      <c r="HP1035">
        <v>1.86584</v>
      </c>
      <c r="HQ1035">
        <v>1.86767</v>
      </c>
      <c r="HR1035">
        <v>1.87015</v>
      </c>
      <c r="HS1035">
        <v>1.86877</v>
      </c>
      <c r="HT1035">
        <v>1.87027</v>
      </c>
      <c r="HU1035">
        <v>0</v>
      </c>
      <c r="HV1035">
        <v>0</v>
      </c>
      <c r="HW1035">
        <v>0</v>
      </c>
      <c r="HX1035">
        <v>0</v>
      </c>
      <c r="HY1035" t="s">
        <v>421</v>
      </c>
      <c r="HZ1035" t="s">
        <v>422</v>
      </c>
      <c r="IA1035" t="s">
        <v>423</v>
      </c>
      <c r="IB1035" t="s">
        <v>423</v>
      </c>
      <c r="IC1035" t="s">
        <v>423</v>
      </c>
      <c r="ID1035" t="s">
        <v>423</v>
      </c>
      <c r="IE1035">
        <v>0</v>
      </c>
      <c r="IF1035">
        <v>100</v>
      </c>
      <c r="IG1035">
        <v>100</v>
      </c>
      <c r="IH1035">
        <v>-3.774</v>
      </c>
      <c r="II1035">
        <v>-0.0835</v>
      </c>
      <c r="IJ1035">
        <v>-0.9279119013753974</v>
      </c>
      <c r="IK1035">
        <v>-0.003643892653284941</v>
      </c>
      <c r="IL1035">
        <v>8.948238347276123E-07</v>
      </c>
      <c r="IM1035">
        <v>-2.445980282225029E-10</v>
      </c>
      <c r="IN1035">
        <v>-0.1764634167570225</v>
      </c>
      <c r="IO1035">
        <v>-0.01042730378795286</v>
      </c>
      <c r="IP1035">
        <v>0.00100284695746963</v>
      </c>
      <c r="IQ1035">
        <v>-1.701466411570297E-05</v>
      </c>
      <c r="IR1035">
        <v>2</v>
      </c>
      <c r="IS1035">
        <v>2310</v>
      </c>
      <c r="IT1035">
        <v>1</v>
      </c>
      <c r="IU1035">
        <v>25</v>
      </c>
      <c r="IV1035">
        <v>111.8</v>
      </c>
      <c r="IW1035">
        <v>111.5</v>
      </c>
      <c r="IX1035">
        <v>2.0752</v>
      </c>
      <c r="IY1035">
        <v>2.20947</v>
      </c>
      <c r="IZ1035">
        <v>1.39648</v>
      </c>
      <c r="JA1035">
        <v>2.35596</v>
      </c>
      <c r="JB1035">
        <v>1.49536</v>
      </c>
      <c r="JC1035">
        <v>2.35962</v>
      </c>
      <c r="JD1035">
        <v>36.1989</v>
      </c>
      <c r="JE1035">
        <v>24.1663</v>
      </c>
      <c r="JF1035">
        <v>18</v>
      </c>
      <c r="JG1035">
        <v>484.071</v>
      </c>
      <c r="JH1035">
        <v>451.795</v>
      </c>
      <c r="JI1035">
        <v>24.9998</v>
      </c>
      <c r="JJ1035">
        <v>26.2133</v>
      </c>
      <c r="JK1035">
        <v>30</v>
      </c>
      <c r="JL1035">
        <v>26.1818</v>
      </c>
      <c r="JM1035">
        <v>26.1184</v>
      </c>
      <c r="JN1035">
        <v>41.5346</v>
      </c>
      <c r="JO1035">
        <v>21.2091</v>
      </c>
      <c r="JP1035">
        <v>89.99379999999999</v>
      </c>
      <c r="JQ1035">
        <v>25</v>
      </c>
      <c r="JR1035">
        <v>988.62</v>
      </c>
      <c r="JS1035">
        <v>23.3556</v>
      </c>
      <c r="JT1035">
        <v>100.816</v>
      </c>
      <c r="JU1035">
        <v>100.79</v>
      </c>
    </row>
    <row r="1036" spans="1:281">
      <c r="A1036">
        <v>1020</v>
      </c>
      <c r="B1036">
        <v>1658955942</v>
      </c>
      <c r="C1036">
        <v>14304</v>
      </c>
      <c r="D1036" t="s">
        <v>2479</v>
      </c>
      <c r="E1036" t="s">
        <v>2480</v>
      </c>
      <c r="F1036">
        <v>5</v>
      </c>
      <c r="G1036" t="s">
        <v>2362</v>
      </c>
      <c r="H1036" t="s">
        <v>416</v>
      </c>
      <c r="I1036">
        <v>1658955934.214286</v>
      </c>
      <c r="J1036">
        <f>(K1036)/1000</f>
        <v>0</v>
      </c>
      <c r="K1036">
        <f>IF(CZ1036, AN1036, AH1036)</f>
        <v>0</v>
      </c>
      <c r="L1036">
        <f>IF(CZ1036, AI1036, AG1036)</f>
        <v>0</v>
      </c>
      <c r="M1036">
        <f>DB1036 - IF(AU1036&gt;1, L1036*CV1036*100.0/(AW1036*DP1036), 0)</f>
        <v>0</v>
      </c>
      <c r="N1036">
        <f>((T1036-J1036/2)*M1036-L1036)/(T1036+J1036/2)</f>
        <v>0</v>
      </c>
      <c r="O1036">
        <f>N1036*(DI1036+DJ1036)/1000.0</f>
        <v>0</v>
      </c>
      <c r="P1036">
        <f>(DB1036 - IF(AU1036&gt;1, L1036*CV1036*100.0/(AW1036*DP1036), 0))*(DI1036+DJ1036)/1000.0</f>
        <v>0</v>
      </c>
      <c r="Q1036">
        <f>2.0/((1/S1036-1/R1036)+SIGN(S1036)*SQRT((1/S1036-1/R1036)*(1/S1036-1/R1036) + 4*CW1036/((CW1036+1)*(CW1036+1))*(2*1/S1036*1/R1036-1/R1036*1/R1036)))</f>
        <v>0</v>
      </c>
      <c r="R1036">
        <f>IF(LEFT(CX1036,1)&lt;&gt;"0",IF(LEFT(CX1036,1)="1",3.0,CY1036),$D$5+$E$5*(DP1036*DI1036/($K$5*1000))+$F$5*(DP1036*DI1036/($K$5*1000))*MAX(MIN(CV1036,$J$5),$I$5)*MAX(MIN(CV1036,$J$5),$I$5)+$G$5*MAX(MIN(CV1036,$J$5),$I$5)*(DP1036*DI1036/($K$5*1000))+$H$5*(DP1036*DI1036/($K$5*1000))*(DP1036*DI1036/($K$5*1000)))</f>
        <v>0</v>
      </c>
      <c r="S1036">
        <f>J1036*(1000-(1000*0.61365*exp(17.502*W1036/(240.97+W1036))/(DI1036+DJ1036)+DD1036)/2)/(1000*0.61365*exp(17.502*W1036/(240.97+W1036))/(DI1036+DJ1036)-DD1036)</f>
        <v>0</v>
      </c>
      <c r="T1036">
        <f>1/((CW1036+1)/(Q1036/1.6)+1/(R1036/1.37)) + CW1036/((CW1036+1)/(Q1036/1.6) + CW1036/(R1036/1.37))</f>
        <v>0</v>
      </c>
      <c r="U1036">
        <f>(CR1036*CU1036)</f>
        <v>0</v>
      </c>
      <c r="V1036">
        <f>(DK1036+(U1036+2*0.95*5.67E-8*(((DK1036+$B$7)+273)^4-(DK1036+273)^4)-44100*J1036)/(1.84*29.3*R1036+8*0.95*5.67E-8*(DK1036+273)^3))</f>
        <v>0</v>
      </c>
      <c r="W1036">
        <f>($C$7*DL1036+$D$7*DM1036+$E$7*V1036)</f>
        <v>0</v>
      </c>
      <c r="X1036">
        <f>0.61365*exp(17.502*W1036/(240.97+W1036))</f>
        <v>0</v>
      </c>
      <c r="Y1036">
        <f>(Z1036/AA1036*100)</f>
        <v>0</v>
      </c>
      <c r="Z1036">
        <f>DD1036*(DI1036+DJ1036)/1000</f>
        <v>0</v>
      </c>
      <c r="AA1036">
        <f>0.61365*exp(17.502*DK1036/(240.97+DK1036))</f>
        <v>0</v>
      </c>
      <c r="AB1036">
        <f>(X1036-DD1036*(DI1036+DJ1036)/1000)</f>
        <v>0</v>
      </c>
      <c r="AC1036">
        <f>(-J1036*44100)</f>
        <v>0</v>
      </c>
      <c r="AD1036">
        <f>2*29.3*R1036*0.92*(DK1036-W1036)</f>
        <v>0</v>
      </c>
      <c r="AE1036">
        <f>2*0.95*5.67E-8*(((DK1036+$B$7)+273)^4-(W1036+273)^4)</f>
        <v>0</v>
      </c>
      <c r="AF1036">
        <f>U1036+AE1036+AC1036+AD1036</f>
        <v>0</v>
      </c>
      <c r="AG1036">
        <f>DH1036*AU1036*(DC1036-DB1036*(1000-AU1036*DE1036)/(1000-AU1036*DD1036))/(100*CV1036)</f>
        <v>0</v>
      </c>
      <c r="AH1036">
        <f>1000*DH1036*AU1036*(DD1036-DE1036)/(100*CV1036*(1000-AU1036*DD1036))</f>
        <v>0</v>
      </c>
      <c r="AI1036">
        <f>(AJ1036 - AK1036 - DI1036*1E3/(8.314*(DK1036+273.15)) * AM1036/DH1036 * AL1036) * DH1036/(100*CV1036) * (1000 - DE1036)/1000</f>
        <v>0</v>
      </c>
      <c r="AJ1036">
        <v>999.725295514</v>
      </c>
      <c r="AK1036">
        <v>977.7430000000001</v>
      </c>
      <c r="AL1036">
        <v>3.424967141934716</v>
      </c>
      <c r="AM1036">
        <v>65.30461223634106</v>
      </c>
      <c r="AN1036">
        <f>(AP1036 - AO1036 + DI1036*1E3/(8.314*(DK1036+273.15)) * AR1036/DH1036 * AQ1036) * DH1036/(100*CV1036) * 1000/(1000 - AP1036)</f>
        <v>0</v>
      </c>
      <c r="AO1036">
        <v>23.31790054421797</v>
      </c>
      <c r="AP1036">
        <v>24.00650121212121</v>
      </c>
      <c r="AQ1036">
        <v>-1.551923878246381E-05</v>
      </c>
      <c r="AR1036">
        <v>84.88148808453307</v>
      </c>
      <c r="AS1036">
        <v>22</v>
      </c>
      <c r="AT1036">
        <v>4</v>
      </c>
      <c r="AU1036">
        <f>IF(AS1036*$H$13&gt;=AW1036,1.0,(AW1036/(AW1036-AS1036*$H$13)))</f>
        <v>0</v>
      </c>
      <c r="AV1036">
        <f>(AU1036-1)*100</f>
        <v>0</v>
      </c>
      <c r="AW1036">
        <f>MAX(0,($B$13+$C$13*DP1036)/(1+$D$13*DP1036)*DI1036/(DK1036+273)*$E$13)</f>
        <v>0</v>
      </c>
      <c r="AX1036" t="s">
        <v>417</v>
      </c>
      <c r="AY1036" t="s">
        <v>417</v>
      </c>
      <c r="AZ1036">
        <v>0</v>
      </c>
      <c r="BA1036">
        <v>0</v>
      </c>
      <c r="BB1036">
        <f>1-AZ1036/BA1036</f>
        <v>0</v>
      </c>
      <c r="BC1036">
        <v>0</v>
      </c>
      <c r="BD1036" t="s">
        <v>417</v>
      </c>
      <c r="BE1036" t="s">
        <v>417</v>
      </c>
      <c r="BF1036">
        <v>0</v>
      </c>
      <c r="BG1036">
        <v>0</v>
      </c>
      <c r="BH1036">
        <f>1-BF1036/BG1036</f>
        <v>0</v>
      </c>
      <c r="BI1036">
        <v>0.5</v>
      </c>
      <c r="BJ1036">
        <f>CS1036</f>
        <v>0</v>
      </c>
      <c r="BK1036">
        <f>L1036</f>
        <v>0</v>
      </c>
      <c r="BL1036">
        <f>BH1036*BI1036*BJ1036</f>
        <v>0</v>
      </c>
      <c r="BM1036">
        <f>(BK1036-BC1036)/BJ1036</f>
        <v>0</v>
      </c>
      <c r="BN1036">
        <f>(BA1036-BG1036)/BG1036</f>
        <v>0</v>
      </c>
      <c r="BO1036">
        <f>AZ1036/(BB1036+AZ1036/BG1036)</f>
        <v>0</v>
      </c>
      <c r="BP1036" t="s">
        <v>417</v>
      </c>
      <c r="BQ1036">
        <v>0</v>
      </c>
      <c r="BR1036">
        <f>IF(BQ1036&lt;&gt;0, BQ1036, BO1036)</f>
        <v>0</v>
      </c>
      <c r="BS1036">
        <f>1-BR1036/BG1036</f>
        <v>0</v>
      </c>
      <c r="BT1036">
        <f>(BG1036-BF1036)/(BG1036-BR1036)</f>
        <v>0</v>
      </c>
      <c r="BU1036">
        <f>(BA1036-BG1036)/(BA1036-BR1036)</f>
        <v>0</v>
      </c>
      <c r="BV1036">
        <f>(BG1036-BF1036)/(BG1036-AZ1036)</f>
        <v>0</v>
      </c>
      <c r="BW1036">
        <f>(BA1036-BG1036)/(BA1036-AZ1036)</f>
        <v>0</v>
      </c>
      <c r="BX1036">
        <f>(BT1036*BR1036/BF1036)</f>
        <v>0</v>
      </c>
      <c r="BY1036">
        <f>(1-BX1036)</f>
        <v>0</v>
      </c>
      <c r="BZ1036">
        <v>1394</v>
      </c>
      <c r="CA1036">
        <v>300</v>
      </c>
      <c r="CB1036">
        <v>300</v>
      </c>
      <c r="CC1036">
        <v>300</v>
      </c>
      <c r="CD1036">
        <v>10389.3</v>
      </c>
      <c r="CE1036">
        <v>1221.96</v>
      </c>
      <c r="CF1036">
        <v>-0.00688733</v>
      </c>
      <c r="CG1036">
        <v>0.34</v>
      </c>
      <c r="CH1036" t="s">
        <v>417</v>
      </c>
      <c r="CI1036" t="s">
        <v>417</v>
      </c>
      <c r="CJ1036" t="s">
        <v>417</v>
      </c>
      <c r="CK1036" t="s">
        <v>417</v>
      </c>
      <c r="CL1036" t="s">
        <v>417</v>
      </c>
      <c r="CM1036" t="s">
        <v>417</v>
      </c>
      <c r="CN1036" t="s">
        <v>417</v>
      </c>
      <c r="CO1036" t="s">
        <v>417</v>
      </c>
      <c r="CP1036" t="s">
        <v>417</v>
      </c>
      <c r="CQ1036" t="s">
        <v>417</v>
      </c>
      <c r="CR1036">
        <f>$B$11*DQ1036+$C$11*DR1036+$F$11*EC1036*(1-EF1036)</f>
        <v>0</v>
      </c>
      <c r="CS1036">
        <f>CR1036*CT1036</f>
        <v>0</v>
      </c>
      <c r="CT1036">
        <f>($B$11*$D$9+$C$11*$D$9+$F$11*((EP1036+EH1036)/MAX(EP1036+EH1036+EQ1036, 0.1)*$I$9+EQ1036/MAX(EP1036+EH1036+EQ1036, 0.1)*$J$9))/($B$11+$C$11+$F$11)</f>
        <v>0</v>
      </c>
      <c r="CU1036">
        <f>($B$11*$K$9+$C$11*$K$9+$F$11*((EP1036+EH1036)/MAX(EP1036+EH1036+EQ1036, 0.1)*$P$9+EQ1036/MAX(EP1036+EH1036+EQ1036, 0.1)*$Q$9))/($B$11+$C$11+$F$11)</f>
        <v>0</v>
      </c>
      <c r="CV1036">
        <v>6</v>
      </c>
      <c r="CW1036">
        <v>0.5</v>
      </c>
      <c r="CX1036" t="s">
        <v>418</v>
      </c>
      <c r="CY1036">
        <v>2</v>
      </c>
      <c r="CZ1036" t="b">
        <v>1</v>
      </c>
      <c r="DA1036">
        <v>1658955934.214286</v>
      </c>
      <c r="DB1036">
        <v>929.93925</v>
      </c>
      <c r="DC1036">
        <v>959.6069285714285</v>
      </c>
      <c r="DD1036">
        <v>24.01081071428572</v>
      </c>
      <c r="DE1036">
        <v>23.31948928571429</v>
      </c>
      <c r="DF1036">
        <v>933.6885357142859</v>
      </c>
      <c r="DG1036">
        <v>24.09431071428572</v>
      </c>
      <c r="DH1036">
        <v>500.0521071428572</v>
      </c>
      <c r="DI1036">
        <v>90.31033928571431</v>
      </c>
      <c r="DJ1036">
        <v>0.1000454428571429</v>
      </c>
      <c r="DK1036">
        <v>27.39148571428571</v>
      </c>
      <c r="DL1036">
        <v>27.47052142857143</v>
      </c>
      <c r="DM1036">
        <v>999.9000000000002</v>
      </c>
      <c r="DN1036">
        <v>0</v>
      </c>
      <c r="DO1036">
        <v>0</v>
      </c>
      <c r="DP1036">
        <v>10000.07607142857</v>
      </c>
      <c r="DQ1036">
        <v>0</v>
      </c>
      <c r="DR1036">
        <v>9.330450000000003</v>
      </c>
      <c r="DS1036">
        <v>-29.66763928571428</v>
      </c>
      <c r="DT1036">
        <v>952.8169642857143</v>
      </c>
      <c r="DU1036">
        <v>982.5185357142857</v>
      </c>
      <c r="DV1036">
        <v>0.6913082142857141</v>
      </c>
      <c r="DW1036">
        <v>959.6069285714285</v>
      </c>
      <c r="DX1036">
        <v>23.31948928571429</v>
      </c>
      <c r="DY1036">
        <v>2.168423214285714</v>
      </c>
      <c r="DZ1036">
        <v>2.105992142857143</v>
      </c>
      <c r="EA1036">
        <v>18.73092142857143</v>
      </c>
      <c r="EB1036">
        <v>18.26457142857143</v>
      </c>
      <c r="EC1036">
        <v>2000.013214285714</v>
      </c>
      <c r="ED1036">
        <v>0.9800046071428571</v>
      </c>
      <c r="EE1036">
        <v>0.01999503928571428</v>
      </c>
      <c r="EF1036">
        <v>0</v>
      </c>
      <c r="EG1036">
        <v>320.9138214285714</v>
      </c>
      <c r="EH1036">
        <v>5.00097</v>
      </c>
      <c r="EI1036">
        <v>6404.858571428571</v>
      </c>
      <c r="EJ1036">
        <v>16707.71071428572</v>
      </c>
      <c r="EK1036">
        <v>39.062</v>
      </c>
      <c r="EL1036">
        <v>39.75</v>
      </c>
      <c r="EM1036">
        <v>39.062</v>
      </c>
      <c r="EN1036">
        <v>39.375</v>
      </c>
      <c r="EO1036">
        <v>39.68699999999999</v>
      </c>
      <c r="EP1036">
        <v>1955.121428571428</v>
      </c>
      <c r="EQ1036">
        <v>39.89142857142858</v>
      </c>
      <c r="ER1036">
        <v>0</v>
      </c>
      <c r="ES1036">
        <v>6736.200000047684</v>
      </c>
      <c r="ET1036">
        <v>0</v>
      </c>
      <c r="EU1036">
        <v>320.9464615384616</v>
      </c>
      <c r="EV1036">
        <v>2.264752150984181</v>
      </c>
      <c r="EW1036">
        <v>49.44820512550341</v>
      </c>
      <c r="EX1036">
        <v>6405.262307692306</v>
      </c>
      <c r="EY1036">
        <v>15</v>
      </c>
      <c r="EZ1036">
        <v>1658949246.1</v>
      </c>
      <c r="FA1036" t="s">
        <v>1397</v>
      </c>
      <c r="FB1036">
        <v>1658949228.6</v>
      </c>
      <c r="FC1036">
        <v>1658949246.1</v>
      </c>
      <c r="FD1036">
        <v>1</v>
      </c>
      <c r="FE1036">
        <v>1.075</v>
      </c>
      <c r="FF1036">
        <v>0.018</v>
      </c>
      <c r="FG1036">
        <v>-2.327</v>
      </c>
      <c r="FH1036">
        <v>-0.178</v>
      </c>
      <c r="FI1036">
        <v>420</v>
      </c>
      <c r="FJ1036">
        <v>13</v>
      </c>
      <c r="FK1036">
        <v>0.09</v>
      </c>
      <c r="FL1036">
        <v>0.02</v>
      </c>
      <c r="FM1036">
        <v>-29.6538175</v>
      </c>
      <c r="FN1036">
        <v>-0.3185459662287693</v>
      </c>
      <c r="FO1036">
        <v>0.0721202637526374</v>
      </c>
      <c r="FP1036">
        <v>1</v>
      </c>
      <c r="FQ1036">
        <v>320.7485588235294</v>
      </c>
      <c r="FR1036">
        <v>2.935385794678989</v>
      </c>
      <c r="FS1036">
        <v>0.367284646079411</v>
      </c>
      <c r="FT1036">
        <v>0</v>
      </c>
      <c r="FU1036">
        <v>0.6908151</v>
      </c>
      <c r="FV1036">
        <v>0.005142461538459281</v>
      </c>
      <c r="FW1036">
        <v>0.001288401796800983</v>
      </c>
      <c r="FX1036">
        <v>1</v>
      </c>
      <c r="FY1036">
        <v>2</v>
      </c>
      <c r="FZ1036">
        <v>3</v>
      </c>
      <c r="GA1036" t="s">
        <v>420</v>
      </c>
      <c r="GB1036">
        <v>2.98354</v>
      </c>
      <c r="GC1036">
        <v>2.71573</v>
      </c>
      <c r="GD1036">
        <v>0.168035</v>
      </c>
      <c r="GE1036">
        <v>0.169368</v>
      </c>
      <c r="GF1036">
        <v>0.107452</v>
      </c>
      <c r="GG1036">
        <v>0.103284</v>
      </c>
      <c r="GH1036">
        <v>26393.3</v>
      </c>
      <c r="GI1036">
        <v>26451.3</v>
      </c>
      <c r="GJ1036">
        <v>29481.4</v>
      </c>
      <c r="GK1036">
        <v>29448.3</v>
      </c>
      <c r="GL1036">
        <v>34852.8</v>
      </c>
      <c r="GM1036">
        <v>35099.6</v>
      </c>
      <c r="GN1036">
        <v>41525.8</v>
      </c>
      <c r="GO1036">
        <v>41968.1</v>
      </c>
      <c r="GP1036">
        <v>1.90657</v>
      </c>
      <c r="GQ1036">
        <v>1.92633</v>
      </c>
      <c r="GR1036">
        <v>0.102732</v>
      </c>
      <c r="GS1036">
        <v>0</v>
      </c>
      <c r="GT1036">
        <v>25.7675</v>
      </c>
      <c r="GU1036">
        <v>999.9</v>
      </c>
      <c r="GV1036">
        <v>54.2</v>
      </c>
      <c r="GW1036">
        <v>31.4</v>
      </c>
      <c r="GX1036">
        <v>27.6992</v>
      </c>
      <c r="GY1036">
        <v>63.2338</v>
      </c>
      <c r="GZ1036">
        <v>32.7804</v>
      </c>
      <c r="HA1036">
        <v>1</v>
      </c>
      <c r="HB1036">
        <v>-0.0968521</v>
      </c>
      <c r="HC1036">
        <v>0.305798</v>
      </c>
      <c r="HD1036">
        <v>20.3332</v>
      </c>
      <c r="HE1036">
        <v>5.21789</v>
      </c>
      <c r="HF1036">
        <v>12.0099</v>
      </c>
      <c r="HG1036">
        <v>4.9893</v>
      </c>
      <c r="HH1036">
        <v>3.28865</v>
      </c>
      <c r="HI1036">
        <v>9999</v>
      </c>
      <c r="HJ1036">
        <v>9999</v>
      </c>
      <c r="HK1036">
        <v>9999</v>
      </c>
      <c r="HL1036">
        <v>158.7</v>
      </c>
      <c r="HM1036">
        <v>1.86739</v>
      </c>
      <c r="HN1036">
        <v>1.86646</v>
      </c>
      <c r="HO1036">
        <v>1.86585</v>
      </c>
      <c r="HP1036">
        <v>1.86584</v>
      </c>
      <c r="HQ1036">
        <v>1.86767</v>
      </c>
      <c r="HR1036">
        <v>1.87012</v>
      </c>
      <c r="HS1036">
        <v>1.86876</v>
      </c>
      <c r="HT1036">
        <v>1.87026</v>
      </c>
      <c r="HU1036">
        <v>0</v>
      </c>
      <c r="HV1036">
        <v>0</v>
      </c>
      <c r="HW1036">
        <v>0</v>
      </c>
      <c r="HX1036">
        <v>0</v>
      </c>
      <c r="HY1036" t="s">
        <v>421</v>
      </c>
      <c r="HZ1036" t="s">
        <v>422</v>
      </c>
      <c r="IA1036" t="s">
        <v>423</v>
      </c>
      <c r="IB1036" t="s">
        <v>423</v>
      </c>
      <c r="IC1036" t="s">
        <v>423</v>
      </c>
      <c r="ID1036" t="s">
        <v>423</v>
      </c>
      <c r="IE1036">
        <v>0</v>
      </c>
      <c r="IF1036">
        <v>100</v>
      </c>
      <c r="IG1036">
        <v>100</v>
      </c>
      <c r="IH1036">
        <v>-3.818</v>
      </c>
      <c r="II1036">
        <v>-0.08359999999999999</v>
      </c>
      <c r="IJ1036">
        <v>-0.9279119013753974</v>
      </c>
      <c r="IK1036">
        <v>-0.003643892653284941</v>
      </c>
      <c r="IL1036">
        <v>8.948238347276123E-07</v>
      </c>
      <c r="IM1036">
        <v>-2.445980282225029E-10</v>
      </c>
      <c r="IN1036">
        <v>-0.1764634167570225</v>
      </c>
      <c r="IO1036">
        <v>-0.01042730378795286</v>
      </c>
      <c r="IP1036">
        <v>0.00100284695746963</v>
      </c>
      <c r="IQ1036">
        <v>-1.701466411570297E-05</v>
      </c>
      <c r="IR1036">
        <v>2</v>
      </c>
      <c r="IS1036">
        <v>2310</v>
      </c>
      <c r="IT1036">
        <v>1</v>
      </c>
      <c r="IU1036">
        <v>25</v>
      </c>
      <c r="IV1036">
        <v>111.9</v>
      </c>
      <c r="IW1036">
        <v>111.6</v>
      </c>
      <c r="IX1036">
        <v>2.10083</v>
      </c>
      <c r="IY1036">
        <v>2.19727</v>
      </c>
      <c r="IZ1036">
        <v>1.39648</v>
      </c>
      <c r="JA1036">
        <v>2.35718</v>
      </c>
      <c r="JB1036">
        <v>1.49536</v>
      </c>
      <c r="JC1036">
        <v>2.37915</v>
      </c>
      <c r="JD1036">
        <v>36.1989</v>
      </c>
      <c r="JE1036">
        <v>24.1663</v>
      </c>
      <c r="JF1036">
        <v>18</v>
      </c>
      <c r="JG1036">
        <v>483.922</v>
      </c>
      <c r="JH1036">
        <v>451.903</v>
      </c>
      <c r="JI1036">
        <v>25.0001</v>
      </c>
      <c r="JJ1036">
        <v>26.2118</v>
      </c>
      <c r="JK1036">
        <v>30</v>
      </c>
      <c r="JL1036">
        <v>26.1806</v>
      </c>
      <c r="JM1036">
        <v>26.1184</v>
      </c>
      <c r="JN1036">
        <v>42.0624</v>
      </c>
      <c r="JO1036">
        <v>21.2091</v>
      </c>
      <c r="JP1036">
        <v>89.99379999999999</v>
      </c>
      <c r="JQ1036">
        <v>25</v>
      </c>
      <c r="JR1036">
        <v>1008.67</v>
      </c>
      <c r="JS1036">
        <v>23.3577</v>
      </c>
      <c r="JT1036">
        <v>100.815</v>
      </c>
      <c r="JU1036">
        <v>100.79</v>
      </c>
    </row>
    <row r="1037" spans="1:281">
      <c r="A1037">
        <v>1021</v>
      </c>
      <c r="B1037">
        <v>1658955947</v>
      </c>
      <c r="C1037">
        <v>14309</v>
      </c>
      <c r="D1037" t="s">
        <v>2481</v>
      </c>
      <c r="E1037" t="s">
        <v>2482</v>
      </c>
      <c r="F1037">
        <v>5</v>
      </c>
      <c r="G1037" t="s">
        <v>2362</v>
      </c>
      <c r="H1037" t="s">
        <v>416</v>
      </c>
      <c r="I1037">
        <v>1658955939.5</v>
      </c>
      <c r="J1037">
        <f>(K1037)/1000</f>
        <v>0</v>
      </c>
      <c r="K1037">
        <f>IF(CZ1037, AN1037, AH1037)</f>
        <v>0</v>
      </c>
      <c r="L1037">
        <f>IF(CZ1037, AI1037, AG1037)</f>
        <v>0</v>
      </c>
      <c r="M1037">
        <f>DB1037 - IF(AU1037&gt;1, L1037*CV1037*100.0/(AW1037*DP1037), 0)</f>
        <v>0</v>
      </c>
      <c r="N1037">
        <f>((T1037-J1037/2)*M1037-L1037)/(T1037+J1037/2)</f>
        <v>0</v>
      </c>
      <c r="O1037">
        <f>N1037*(DI1037+DJ1037)/1000.0</f>
        <v>0</v>
      </c>
      <c r="P1037">
        <f>(DB1037 - IF(AU1037&gt;1, L1037*CV1037*100.0/(AW1037*DP1037), 0))*(DI1037+DJ1037)/1000.0</f>
        <v>0</v>
      </c>
      <c r="Q1037">
        <f>2.0/((1/S1037-1/R1037)+SIGN(S1037)*SQRT((1/S1037-1/R1037)*(1/S1037-1/R1037) + 4*CW1037/((CW1037+1)*(CW1037+1))*(2*1/S1037*1/R1037-1/R1037*1/R1037)))</f>
        <v>0</v>
      </c>
      <c r="R1037">
        <f>IF(LEFT(CX1037,1)&lt;&gt;"0",IF(LEFT(CX1037,1)="1",3.0,CY1037),$D$5+$E$5*(DP1037*DI1037/($K$5*1000))+$F$5*(DP1037*DI1037/($K$5*1000))*MAX(MIN(CV1037,$J$5),$I$5)*MAX(MIN(CV1037,$J$5),$I$5)+$G$5*MAX(MIN(CV1037,$J$5),$I$5)*(DP1037*DI1037/($K$5*1000))+$H$5*(DP1037*DI1037/($K$5*1000))*(DP1037*DI1037/($K$5*1000)))</f>
        <v>0</v>
      </c>
      <c r="S1037">
        <f>J1037*(1000-(1000*0.61365*exp(17.502*W1037/(240.97+W1037))/(DI1037+DJ1037)+DD1037)/2)/(1000*0.61365*exp(17.502*W1037/(240.97+W1037))/(DI1037+DJ1037)-DD1037)</f>
        <v>0</v>
      </c>
      <c r="T1037">
        <f>1/((CW1037+1)/(Q1037/1.6)+1/(R1037/1.37)) + CW1037/((CW1037+1)/(Q1037/1.6) + CW1037/(R1037/1.37))</f>
        <v>0</v>
      </c>
      <c r="U1037">
        <f>(CR1037*CU1037)</f>
        <v>0</v>
      </c>
      <c r="V1037">
        <f>(DK1037+(U1037+2*0.95*5.67E-8*(((DK1037+$B$7)+273)^4-(DK1037+273)^4)-44100*J1037)/(1.84*29.3*R1037+8*0.95*5.67E-8*(DK1037+273)^3))</f>
        <v>0</v>
      </c>
      <c r="W1037">
        <f>($C$7*DL1037+$D$7*DM1037+$E$7*V1037)</f>
        <v>0</v>
      </c>
      <c r="X1037">
        <f>0.61365*exp(17.502*W1037/(240.97+W1037))</f>
        <v>0</v>
      </c>
      <c r="Y1037">
        <f>(Z1037/AA1037*100)</f>
        <v>0</v>
      </c>
      <c r="Z1037">
        <f>DD1037*(DI1037+DJ1037)/1000</f>
        <v>0</v>
      </c>
      <c r="AA1037">
        <f>0.61365*exp(17.502*DK1037/(240.97+DK1037))</f>
        <v>0</v>
      </c>
      <c r="AB1037">
        <f>(X1037-DD1037*(DI1037+DJ1037)/1000)</f>
        <v>0</v>
      </c>
      <c r="AC1037">
        <f>(-J1037*44100)</f>
        <v>0</v>
      </c>
      <c r="AD1037">
        <f>2*29.3*R1037*0.92*(DK1037-W1037)</f>
        <v>0</v>
      </c>
      <c r="AE1037">
        <f>2*0.95*5.67E-8*(((DK1037+$B$7)+273)^4-(W1037+273)^4)</f>
        <v>0</v>
      </c>
      <c r="AF1037">
        <f>U1037+AE1037+AC1037+AD1037</f>
        <v>0</v>
      </c>
      <c r="AG1037">
        <f>DH1037*AU1037*(DC1037-DB1037*(1000-AU1037*DE1037)/(1000-AU1037*DD1037))/(100*CV1037)</f>
        <v>0</v>
      </c>
      <c r="AH1037">
        <f>1000*DH1037*AU1037*(DD1037-DE1037)/(100*CV1037*(1000-AU1037*DD1037))</f>
        <v>0</v>
      </c>
      <c r="AI1037">
        <f>(AJ1037 - AK1037 - DI1037*1E3/(8.314*(DK1037+273.15)) * AM1037/DH1037 * AL1037) * DH1037/(100*CV1037) * (1000 - DE1037)/1000</f>
        <v>0</v>
      </c>
      <c r="AJ1037">
        <v>1017.036960395555</v>
      </c>
      <c r="AK1037">
        <v>994.8238424242421</v>
      </c>
      <c r="AL1037">
        <v>3.411244153493015</v>
      </c>
      <c r="AM1037">
        <v>65.30461223634106</v>
      </c>
      <c r="AN1037">
        <f>(AP1037 - AO1037 + DI1037*1E3/(8.314*(DK1037+273.15)) * AR1037/DH1037 * AQ1037) * DH1037/(100*CV1037) * 1000/(1000 - AP1037)</f>
        <v>0</v>
      </c>
      <c r="AO1037">
        <v>23.31572836657903</v>
      </c>
      <c r="AP1037">
        <v>24.00149212121212</v>
      </c>
      <c r="AQ1037">
        <v>-2.155565924041905E-05</v>
      </c>
      <c r="AR1037">
        <v>84.88148808453307</v>
      </c>
      <c r="AS1037">
        <v>22</v>
      </c>
      <c r="AT1037">
        <v>4</v>
      </c>
      <c r="AU1037">
        <f>IF(AS1037*$H$13&gt;=AW1037,1.0,(AW1037/(AW1037-AS1037*$H$13)))</f>
        <v>0</v>
      </c>
      <c r="AV1037">
        <f>(AU1037-1)*100</f>
        <v>0</v>
      </c>
      <c r="AW1037">
        <f>MAX(0,($B$13+$C$13*DP1037)/(1+$D$13*DP1037)*DI1037/(DK1037+273)*$E$13)</f>
        <v>0</v>
      </c>
      <c r="AX1037" t="s">
        <v>417</v>
      </c>
      <c r="AY1037" t="s">
        <v>417</v>
      </c>
      <c r="AZ1037">
        <v>0</v>
      </c>
      <c r="BA1037">
        <v>0</v>
      </c>
      <c r="BB1037">
        <f>1-AZ1037/BA1037</f>
        <v>0</v>
      </c>
      <c r="BC1037">
        <v>0</v>
      </c>
      <c r="BD1037" t="s">
        <v>417</v>
      </c>
      <c r="BE1037" t="s">
        <v>417</v>
      </c>
      <c r="BF1037">
        <v>0</v>
      </c>
      <c r="BG1037">
        <v>0</v>
      </c>
      <c r="BH1037">
        <f>1-BF1037/BG1037</f>
        <v>0</v>
      </c>
      <c r="BI1037">
        <v>0.5</v>
      </c>
      <c r="BJ1037">
        <f>CS1037</f>
        <v>0</v>
      </c>
      <c r="BK1037">
        <f>L1037</f>
        <v>0</v>
      </c>
      <c r="BL1037">
        <f>BH1037*BI1037*BJ1037</f>
        <v>0</v>
      </c>
      <c r="BM1037">
        <f>(BK1037-BC1037)/BJ1037</f>
        <v>0</v>
      </c>
      <c r="BN1037">
        <f>(BA1037-BG1037)/BG1037</f>
        <v>0</v>
      </c>
      <c r="BO1037">
        <f>AZ1037/(BB1037+AZ1037/BG1037)</f>
        <v>0</v>
      </c>
      <c r="BP1037" t="s">
        <v>417</v>
      </c>
      <c r="BQ1037">
        <v>0</v>
      </c>
      <c r="BR1037">
        <f>IF(BQ1037&lt;&gt;0, BQ1037, BO1037)</f>
        <v>0</v>
      </c>
      <c r="BS1037">
        <f>1-BR1037/BG1037</f>
        <v>0</v>
      </c>
      <c r="BT1037">
        <f>(BG1037-BF1037)/(BG1037-BR1037)</f>
        <v>0</v>
      </c>
      <c r="BU1037">
        <f>(BA1037-BG1037)/(BA1037-BR1037)</f>
        <v>0</v>
      </c>
      <c r="BV1037">
        <f>(BG1037-BF1037)/(BG1037-AZ1037)</f>
        <v>0</v>
      </c>
      <c r="BW1037">
        <f>(BA1037-BG1037)/(BA1037-AZ1037)</f>
        <v>0</v>
      </c>
      <c r="BX1037">
        <f>(BT1037*BR1037/BF1037)</f>
        <v>0</v>
      </c>
      <c r="BY1037">
        <f>(1-BX1037)</f>
        <v>0</v>
      </c>
      <c r="BZ1037">
        <v>1394</v>
      </c>
      <c r="CA1037">
        <v>300</v>
      </c>
      <c r="CB1037">
        <v>300</v>
      </c>
      <c r="CC1037">
        <v>300</v>
      </c>
      <c r="CD1037">
        <v>10389.3</v>
      </c>
      <c r="CE1037">
        <v>1221.96</v>
      </c>
      <c r="CF1037">
        <v>-0.00688733</v>
      </c>
      <c r="CG1037">
        <v>0.34</v>
      </c>
      <c r="CH1037" t="s">
        <v>417</v>
      </c>
      <c r="CI1037" t="s">
        <v>417</v>
      </c>
      <c r="CJ1037" t="s">
        <v>417</v>
      </c>
      <c r="CK1037" t="s">
        <v>417</v>
      </c>
      <c r="CL1037" t="s">
        <v>417</v>
      </c>
      <c r="CM1037" t="s">
        <v>417</v>
      </c>
      <c r="CN1037" t="s">
        <v>417</v>
      </c>
      <c r="CO1037" t="s">
        <v>417</v>
      </c>
      <c r="CP1037" t="s">
        <v>417</v>
      </c>
      <c r="CQ1037" t="s">
        <v>417</v>
      </c>
      <c r="CR1037">
        <f>$B$11*DQ1037+$C$11*DR1037+$F$11*EC1037*(1-EF1037)</f>
        <v>0</v>
      </c>
      <c r="CS1037">
        <f>CR1037*CT1037</f>
        <v>0</v>
      </c>
      <c r="CT1037">
        <f>($B$11*$D$9+$C$11*$D$9+$F$11*((EP1037+EH1037)/MAX(EP1037+EH1037+EQ1037, 0.1)*$I$9+EQ1037/MAX(EP1037+EH1037+EQ1037, 0.1)*$J$9))/($B$11+$C$11+$F$11)</f>
        <v>0</v>
      </c>
      <c r="CU1037">
        <f>($B$11*$K$9+$C$11*$K$9+$F$11*((EP1037+EH1037)/MAX(EP1037+EH1037+EQ1037, 0.1)*$P$9+EQ1037/MAX(EP1037+EH1037+EQ1037, 0.1)*$Q$9))/($B$11+$C$11+$F$11)</f>
        <v>0</v>
      </c>
      <c r="CV1037">
        <v>6</v>
      </c>
      <c r="CW1037">
        <v>0.5</v>
      </c>
      <c r="CX1037" t="s">
        <v>418</v>
      </c>
      <c r="CY1037">
        <v>2</v>
      </c>
      <c r="CZ1037" t="b">
        <v>1</v>
      </c>
      <c r="DA1037">
        <v>1658955939.5</v>
      </c>
      <c r="DB1037">
        <v>947.5865925925928</v>
      </c>
      <c r="DC1037">
        <v>977.3588148148149</v>
      </c>
      <c r="DD1037">
        <v>24.00736666666667</v>
      </c>
      <c r="DE1037">
        <v>23.31746666666666</v>
      </c>
      <c r="DF1037">
        <v>951.3819999999999</v>
      </c>
      <c r="DG1037">
        <v>24.0908962962963</v>
      </c>
      <c r="DH1037">
        <v>500.0375925925927</v>
      </c>
      <c r="DI1037">
        <v>90.31037407407406</v>
      </c>
      <c r="DJ1037">
        <v>0.09995154814814813</v>
      </c>
      <c r="DK1037">
        <v>27.38974444444444</v>
      </c>
      <c r="DL1037">
        <v>27.4612037037037</v>
      </c>
      <c r="DM1037">
        <v>999.9000000000001</v>
      </c>
      <c r="DN1037">
        <v>0</v>
      </c>
      <c r="DO1037">
        <v>0</v>
      </c>
      <c r="DP1037">
        <v>10007.30259259259</v>
      </c>
      <c r="DQ1037">
        <v>0</v>
      </c>
      <c r="DR1037">
        <v>9.326598888888888</v>
      </c>
      <c r="DS1037">
        <v>-29.77196296296296</v>
      </c>
      <c r="DT1037">
        <v>970.8951481481481</v>
      </c>
      <c r="DU1037">
        <v>1000.692074074074</v>
      </c>
      <c r="DV1037">
        <v>0.689893888888889</v>
      </c>
      <c r="DW1037">
        <v>977.3588148148149</v>
      </c>
      <c r="DX1037">
        <v>23.31746666666666</v>
      </c>
      <c r="DY1037">
        <v>2.168112962962963</v>
      </c>
      <c r="DZ1037">
        <v>2.10580962962963</v>
      </c>
      <c r="EA1037">
        <v>18.72862962962963</v>
      </c>
      <c r="EB1037">
        <v>18.26318888888889</v>
      </c>
      <c r="EC1037">
        <v>2000.02925925926</v>
      </c>
      <c r="ED1037">
        <v>0.9800047777777777</v>
      </c>
      <c r="EE1037">
        <v>0.01999486296296296</v>
      </c>
      <c r="EF1037">
        <v>0</v>
      </c>
      <c r="EG1037">
        <v>321.1446296296297</v>
      </c>
      <c r="EH1037">
        <v>5.00097</v>
      </c>
      <c r="EI1037">
        <v>6409.247777777779</v>
      </c>
      <c r="EJ1037">
        <v>16707.84814814815</v>
      </c>
      <c r="EK1037">
        <v>39.062</v>
      </c>
      <c r="EL1037">
        <v>39.75</v>
      </c>
      <c r="EM1037">
        <v>39.062</v>
      </c>
      <c r="EN1037">
        <v>39.375</v>
      </c>
      <c r="EO1037">
        <v>39.68699999999999</v>
      </c>
      <c r="EP1037">
        <v>1955.137407407408</v>
      </c>
      <c r="EQ1037">
        <v>39.89148148148148</v>
      </c>
      <c r="ER1037">
        <v>0</v>
      </c>
      <c r="ES1037">
        <v>6741</v>
      </c>
      <c r="ET1037">
        <v>0</v>
      </c>
      <c r="EU1037">
        <v>321.1690769230769</v>
      </c>
      <c r="EV1037">
        <v>2.906940180779425</v>
      </c>
      <c r="EW1037">
        <v>46.79897439814001</v>
      </c>
      <c r="EX1037">
        <v>6409.155</v>
      </c>
      <c r="EY1037">
        <v>15</v>
      </c>
      <c r="EZ1037">
        <v>1658949246.1</v>
      </c>
      <c r="FA1037" t="s">
        <v>1397</v>
      </c>
      <c r="FB1037">
        <v>1658949228.6</v>
      </c>
      <c r="FC1037">
        <v>1658949246.1</v>
      </c>
      <c r="FD1037">
        <v>1</v>
      </c>
      <c r="FE1037">
        <v>1.075</v>
      </c>
      <c r="FF1037">
        <v>0.018</v>
      </c>
      <c r="FG1037">
        <v>-2.327</v>
      </c>
      <c r="FH1037">
        <v>-0.178</v>
      </c>
      <c r="FI1037">
        <v>420</v>
      </c>
      <c r="FJ1037">
        <v>13</v>
      </c>
      <c r="FK1037">
        <v>0.09</v>
      </c>
      <c r="FL1037">
        <v>0.02</v>
      </c>
      <c r="FM1037">
        <v>-29.7227925</v>
      </c>
      <c r="FN1037">
        <v>-1.253510318949295</v>
      </c>
      <c r="FO1037">
        <v>0.1361576464755103</v>
      </c>
      <c r="FP1037">
        <v>0</v>
      </c>
      <c r="FQ1037">
        <v>320.995705882353</v>
      </c>
      <c r="FR1037">
        <v>2.537326207586403</v>
      </c>
      <c r="FS1037">
        <v>0.3326705249953616</v>
      </c>
      <c r="FT1037">
        <v>0</v>
      </c>
      <c r="FU1037">
        <v>0.690636975</v>
      </c>
      <c r="FV1037">
        <v>-0.01206428893058202</v>
      </c>
      <c r="FW1037">
        <v>0.001554028305525679</v>
      </c>
      <c r="FX1037">
        <v>1</v>
      </c>
      <c r="FY1037">
        <v>1</v>
      </c>
      <c r="FZ1037">
        <v>3</v>
      </c>
      <c r="GA1037" t="s">
        <v>426</v>
      </c>
      <c r="GB1037">
        <v>2.98361</v>
      </c>
      <c r="GC1037">
        <v>2.71568</v>
      </c>
      <c r="GD1037">
        <v>0.169923</v>
      </c>
      <c r="GE1037">
        <v>0.171222</v>
      </c>
      <c r="GF1037">
        <v>0.107439</v>
      </c>
      <c r="GG1037">
        <v>0.103277</v>
      </c>
      <c r="GH1037">
        <v>26333.3</v>
      </c>
      <c r="GI1037">
        <v>26392.1</v>
      </c>
      <c r="GJ1037">
        <v>29481.3</v>
      </c>
      <c r="GK1037">
        <v>29448.2</v>
      </c>
      <c r="GL1037">
        <v>34853</v>
      </c>
      <c r="GM1037">
        <v>35099.6</v>
      </c>
      <c r="GN1037">
        <v>41525.3</v>
      </c>
      <c r="GO1037">
        <v>41967.8</v>
      </c>
      <c r="GP1037">
        <v>1.90648</v>
      </c>
      <c r="GQ1037">
        <v>1.92628</v>
      </c>
      <c r="GR1037">
        <v>0.102814</v>
      </c>
      <c r="GS1037">
        <v>0</v>
      </c>
      <c r="GT1037">
        <v>25.7631</v>
      </c>
      <c r="GU1037">
        <v>999.9</v>
      </c>
      <c r="GV1037">
        <v>54.2</v>
      </c>
      <c r="GW1037">
        <v>31.4</v>
      </c>
      <c r="GX1037">
        <v>27.7015</v>
      </c>
      <c r="GY1037">
        <v>63.0038</v>
      </c>
      <c r="GZ1037">
        <v>33.0489</v>
      </c>
      <c r="HA1037">
        <v>1</v>
      </c>
      <c r="HB1037">
        <v>-0.0969309</v>
      </c>
      <c r="HC1037">
        <v>0.306294</v>
      </c>
      <c r="HD1037">
        <v>20.3331</v>
      </c>
      <c r="HE1037">
        <v>5.21729</v>
      </c>
      <c r="HF1037">
        <v>12.0098</v>
      </c>
      <c r="HG1037">
        <v>4.9892</v>
      </c>
      <c r="HH1037">
        <v>3.28863</v>
      </c>
      <c r="HI1037">
        <v>9999</v>
      </c>
      <c r="HJ1037">
        <v>9999</v>
      </c>
      <c r="HK1037">
        <v>9999</v>
      </c>
      <c r="HL1037">
        <v>158.7</v>
      </c>
      <c r="HM1037">
        <v>1.86742</v>
      </c>
      <c r="HN1037">
        <v>1.86646</v>
      </c>
      <c r="HO1037">
        <v>1.86587</v>
      </c>
      <c r="HP1037">
        <v>1.86584</v>
      </c>
      <c r="HQ1037">
        <v>1.86766</v>
      </c>
      <c r="HR1037">
        <v>1.87013</v>
      </c>
      <c r="HS1037">
        <v>1.86877</v>
      </c>
      <c r="HT1037">
        <v>1.87026</v>
      </c>
      <c r="HU1037">
        <v>0</v>
      </c>
      <c r="HV1037">
        <v>0</v>
      </c>
      <c r="HW1037">
        <v>0</v>
      </c>
      <c r="HX1037">
        <v>0</v>
      </c>
      <c r="HY1037" t="s">
        <v>421</v>
      </c>
      <c r="HZ1037" t="s">
        <v>422</v>
      </c>
      <c r="IA1037" t="s">
        <v>423</v>
      </c>
      <c r="IB1037" t="s">
        <v>423</v>
      </c>
      <c r="IC1037" t="s">
        <v>423</v>
      </c>
      <c r="ID1037" t="s">
        <v>423</v>
      </c>
      <c r="IE1037">
        <v>0</v>
      </c>
      <c r="IF1037">
        <v>100</v>
      </c>
      <c r="IG1037">
        <v>100</v>
      </c>
      <c r="IH1037">
        <v>-3.86</v>
      </c>
      <c r="II1037">
        <v>-0.08359999999999999</v>
      </c>
      <c r="IJ1037">
        <v>-0.9279119013753974</v>
      </c>
      <c r="IK1037">
        <v>-0.003643892653284941</v>
      </c>
      <c r="IL1037">
        <v>8.948238347276123E-07</v>
      </c>
      <c r="IM1037">
        <v>-2.445980282225029E-10</v>
      </c>
      <c r="IN1037">
        <v>-0.1764634167570225</v>
      </c>
      <c r="IO1037">
        <v>-0.01042730378795286</v>
      </c>
      <c r="IP1037">
        <v>0.00100284695746963</v>
      </c>
      <c r="IQ1037">
        <v>-1.701466411570297E-05</v>
      </c>
      <c r="IR1037">
        <v>2</v>
      </c>
      <c r="IS1037">
        <v>2310</v>
      </c>
      <c r="IT1037">
        <v>1</v>
      </c>
      <c r="IU1037">
        <v>25</v>
      </c>
      <c r="IV1037">
        <v>112</v>
      </c>
      <c r="IW1037">
        <v>111.7</v>
      </c>
      <c r="IX1037">
        <v>2.13135</v>
      </c>
      <c r="IY1037">
        <v>2.21069</v>
      </c>
      <c r="IZ1037">
        <v>1.39648</v>
      </c>
      <c r="JA1037">
        <v>2.35718</v>
      </c>
      <c r="JB1037">
        <v>1.49536</v>
      </c>
      <c r="JC1037">
        <v>2.33887</v>
      </c>
      <c r="JD1037">
        <v>36.1989</v>
      </c>
      <c r="JE1037">
        <v>24.1663</v>
      </c>
      <c r="JF1037">
        <v>18</v>
      </c>
      <c r="JG1037">
        <v>483.86</v>
      </c>
      <c r="JH1037">
        <v>451.854</v>
      </c>
      <c r="JI1037">
        <v>25</v>
      </c>
      <c r="JJ1037">
        <v>26.2111</v>
      </c>
      <c r="JK1037">
        <v>29.9999</v>
      </c>
      <c r="JL1037">
        <v>26.1806</v>
      </c>
      <c r="JM1037">
        <v>26.1162</v>
      </c>
      <c r="JN1037">
        <v>42.6671</v>
      </c>
      <c r="JO1037">
        <v>21.2091</v>
      </c>
      <c r="JP1037">
        <v>89.99379999999999</v>
      </c>
      <c r="JQ1037">
        <v>25</v>
      </c>
      <c r="JR1037">
        <v>1022.03</v>
      </c>
      <c r="JS1037">
        <v>23.3658</v>
      </c>
      <c r="JT1037">
        <v>100.814</v>
      </c>
      <c r="JU1037">
        <v>100.789</v>
      </c>
    </row>
    <row r="1038" spans="1:281">
      <c r="A1038">
        <v>1022</v>
      </c>
      <c r="B1038">
        <v>1658955952</v>
      </c>
      <c r="C1038">
        <v>14314</v>
      </c>
      <c r="D1038" t="s">
        <v>2483</v>
      </c>
      <c r="E1038" t="s">
        <v>2484</v>
      </c>
      <c r="F1038">
        <v>5</v>
      </c>
      <c r="G1038" t="s">
        <v>2362</v>
      </c>
      <c r="H1038" t="s">
        <v>416</v>
      </c>
      <c r="I1038">
        <v>1658955944.214286</v>
      </c>
      <c r="J1038">
        <f>(K1038)/1000</f>
        <v>0</v>
      </c>
      <c r="K1038">
        <f>IF(CZ1038, AN1038, AH1038)</f>
        <v>0</v>
      </c>
      <c r="L1038">
        <f>IF(CZ1038, AI1038, AG1038)</f>
        <v>0</v>
      </c>
      <c r="M1038">
        <f>DB1038 - IF(AU1038&gt;1, L1038*CV1038*100.0/(AW1038*DP1038), 0)</f>
        <v>0</v>
      </c>
      <c r="N1038">
        <f>((T1038-J1038/2)*M1038-L1038)/(T1038+J1038/2)</f>
        <v>0</v>
      </c>
      <c r="O1038">
        <f>N1038*(DI1038+DJ1038)/1000.0</f>
        <v>0</v>
      </c>
      <c r="P1038">
        <f>(DB1038 - IF(AU1038&gt;1, L1038*CV1038*100.0/(AW1038*DP1038), 0))*(DI1038+DJ1038)/1000.0</f>
        <v>0</v>
      </c>
      <c r="Q1038">
        <f>2.0/((1/S1038-1/R1038)+SIGN(S1038)*SQRT((1/S1038-1/R1038)*(1/S1038-1/R1038) + 4*CW1038/((CW1038+1)*(CW1038+1))*(2*1/S1038*1/R1038-1/R1038*1/R1038)))</f>
        <v>0</v>
      </c>
      <c r="R1038">
        <f>IF(LEFT(CX1038,1)&lt;&gt;"0",IF(LEFT(CX1038,1)="1",3.0,CY1038),$D$5+$E$5*(DP1038*DI1038/($K$5*1000))+$F$5*(DP1038*DI1038/($K$5*1000))*MAX(MIN(CV1038,$J$5),$I$5)*MAX(MIN(CV1038,$J$5),$I$5)+$G$5*MAX(MIN(CV1038,$J$5),$I$5)*(DP1038*DI1038/($K$5*1000))+$H$5*(DP1038*DI1038/($K$5*1000))*(DP1038*DI1038/($K$5*1000)))</f>
        <v>0</v>
      </c>
      <c r="S1038">
        <f>J1038*(1000-(1000*0.61365*exp(17.502*W1038/(240.97+W1038))/(DI1038+DJ1038)+DD1038)/2)/(1000*0.61365*exp(17.502*W1038/(240.97+W1038))/(DI1038+DJ1038)-DD1038)</f>
        <v>0</v>
      </c>
      <c r="T1038">
        <f>1/((CW1038+1)/(Q1038/1.6)+1/(R1038/1.37)) + CW1038/((CW1038+1)/(Q1038/1.6) + CW1038/(R1038/1.37))</f>
        <v>0</v>
      </c>
      <c r="U1038">
        <f>(CR1038*CU1038)</f>
        <v>0</v>
      </c>
      <c r="V1038">
        <f>(DK1038+(U1038+2*0.95*5.67E-8*(((DK1038+$B$7)+273)^4-(DK1038+273)^4)-44100*J1038)/(1.84*29.3*R1038+8*0.95*5.67E-8*(DK1038+273)^3))</f>
        <v>0</v>
      </c>
      <c r="W1038">
        <f>($C$7*DL1038+$D$7*DM1038+$E$7*V1038)</f>
        <v>0</v>
      </c>
      <c r="X1038">
        <f>0.61365*exp(17.502*W1038/(240.97+W1038))</f>
        <v>0</v>
      </c>
      <c r="Y1038">
        <f>(Z1038/AA1038*100)</f>
        <v>0</v>
      </c>
      <c r="Z1038">
        <f>DD1038*(DI1038+DJ1038)/1000</f>
        <v>0</v>
      </c>
      <c r="AA1038">
        <f>0.61365*exp(17.502*DK1038/(240.97+DK1038))</f>
        <v>0</v>
      </c>
      <c r="AB1038">
        <f>(X1038-DD1038*(DI1038+DJ1038)/1000)</f>
        <v>0</v>
      </c>
      <c r="AC1038">
        <f>(-J1038*44100)</f>
        <v>0</v>
      </c>
      <c r="AD1038">
        <f>2*29.3*R1038*0.92*(DK1038-W1038)</f>
        <v>0</v>
      </c>
      <c r="AE1038">
        <f>2*0.95*5.67E-8*(((DK1038+$B$7)+273)^4-(W1038+273)^4)</f>
        <v>0</v>
      </c>
      <c r="AF1038">
        <f>U1038+AE1038+AC1038+AD1038</f>
        <v>0</v>
      </c>
      <c r="AG1038">
        <f>DH1038*AU1038*(DC1038-DB1038*(1000-AU1038*DE1038)/(1000-AU1038*DD1038))/(100*CV1038)</f>
        <v>0</v>
      </c>
      <c r="AH1038">
        <f>1000*DH1038*AU1038*(DD1038-DE1038)/(100*CV1038*(1000-AU1038*DD1038))</f>
        <v>0</v>
      </c>
      <c r="AI1038">
        <f>(AJ1038 - AK1038 - DI1038*1E3/(8.314*(DK1038+273.15)) * AM1038/DH1038 * AL1038) * DH1038/(100*CV1038) * (1000 - DE1038)/1000</f>
        <v>0</v>
      </c>
      <c r="AJ1038">
        <v>1034.149379276761</v>
      </c>
      <c r="AK1038">
        <v>1011.959072727273</v>
      </c>
      <c r="AL1038">
        <v>3.427742328245092</v>
      </c>
      <c r="AM1038">
        <v>65.30461223634106</v>
      </c>
      <c r="AN1038">
        <f>(AP1038 - AO1038 + DI1038*1E3/(8.314*(DK1038+273.15)) * AR1038/DH1038 * AQ1038) * DH1038/(100*CV1038) * 1000/(1000 - AP1038)</f>
        <v>0</v>
      </c>
      <c r="AO1038">
        <v>23.31395869860235</v>
      </c>
      <c r="AP1038">
        <v>23.99869515151515</v>
      </c>
      <c r="AQ1038">
        <v>4.996496340266868E-07</v>
      </c>
      <c r="AR1038">
        <v>84.88148808453307</v>
      </c>
      <c r="AS1038">
        <v>21</v>
      </c>
      <c r="AT1038">
        <v>4</v>
      </c>
      <c r="AU1038">
        <f>IF(AS1038*$H$13&gt;=AW1038,1.0,(AW1038/(AW1038-AS1038*$H$13)))</f>
        <v>0</v>
      </c>
      <c r="AV1038">
        <f>(AU1038-1)*100</f>
        <v>0</v>
      </c>
      <c r="AW1038">
        <f>MAX(0,($B$13+$C$13*DP1038)/(1+$D$13*DP1038)*DI1038/(DK1038+273)*$E$13)</f>
        <v>0</v>
      </c>
      <c r="AX1038" t="s">
        <v>417</v>
      </c>
      <c r="AY1038" t="s">
        <v>417</v>
      </c>
      <c r="AZ1038">
        <v>0</v>
      </c>
      <c r="BA1038">
        <v>0</v>
      </c>
      <c r="BB1038">
        <f>1-AZ1038/BA1038</f>
        <v>0</v>
      </c>
      <c r="BC1038">
        <v>0</v>
      </c>
      <c r="BD1038" t="s">
        <v>417</v>
      </c>
      <c r="BE1038" t="s">
        <v>417</v>
      </c>
      <c r="BF1038">
        <v>0</v>
      </c>
      <c r="BG1038">
        <v>0</v>
      </c>
      <c r="BH1038">
        <f>1-BF1038/BG1038</f>
        <v>0</v>
      </c>
      <c r="BI1038">
        <v>0.5</v>
      </c>
      <c r="BJ1038">
        <f>CS1038</f>
        <v>0</v>
      </c>
      <c r="BK1038">
        <f>L1038</f>
        <v>0</v>
      </c>
      <c r="BL1038">
        <f>BH1038*BI1038*BJ1038</f>
        <v>0</v>
      </c>
      <c r="BM1038">
        <f>(BK1038-BC1038)/BJ1038</f>
        <v>0</v>
      </c>
      <c r="BN1038">
        <f>(BA1038-BG1038)/BG1038</f>
        <v>0</v>
      </c>
      <c r="BO1038">
        <f>AZ1038/(BB1038+AZ1038/BG1038)</f>
        <v>0</v>
      </c>
      <c r="BP1038" t="s">
        <v>417</v>
      </c>
      <c r="BQ1038">
        <v>0</v>
      </c>
      <c r="BR1038">
        <f>IF(BQ1038&lt;&gt;0, BQ1038, BO1038)</f>
        <v>0</v>
      </c>
      <c r="BS1038">
        <f>1-BR1038/BG1038</f>
        <v>0</v>
      </c>
      <c r="BT1038">
        <f>(BG1038-BF1038)/(BG1038-BR1038)</f>
        <v>0</v>
      </c>
      <c r="BU1038">
        <f>(BA1038-BG1038)/(BA1038-BR1038)</f>
        <v>0</v>
      </c>
      <c r="BV1038">
        <f>(BG1038-BF1038)/(BG1038-AZ1038)</f>
        <v>0</v>
      </c>
      <c r="BW1038">
        <f>(BA1038-BG1038)/(BA1038-AZ1038)</f>
        <v>0</v>
      </c>
      <c r="BX1038">
        <f>(BT1038*BR1038/BF1038)</f>
        <v>0</v>
      </c>
      <c r="BY1038">
        <f>(1-BX1038)</f>
        <v>0</v>
      </c>
      <c r="BZ1038">
        <v>1394</v>
      </c>
      <c r="CA1038">
        <v>300</v>
      </c>
      <c r="CB1038">
        <v>300</v>
      </c>
      <c r="CC1038">
        <v>300</v>
      </c>
      <c r="CD1038">
        <v>10389.3</v>
      </c>
      <c r="CE1038">
        <v>1221.96</v>
      </c>
      <c r="CF1038">
        <v>-0.00688733</v>
      </c>
      <c r="CG1038">
        <v>0.34</v>
      </c>
      <c r="CH1038" t="s">
        <v>417</v>
      </c>
      <c r="CI1038" t="s">
        <v>417</v>
      </c>
      <c r="CJ1038" t="s">
        <v>417</v>
      </c>
      <c r="CK1038" t="s">
        <v>417</v>
      </c>
      <c r="CL1038" t="s">
        <v>417</v>
      </c>
      <c r="CM1038" t="s">
        <v>417</v>
      </c>
      <c r="CN1038" t="s">
        <v>417</v>
      </c>
      <c r="CO1038" t="s">
        <v>417</v>
      </c>
      <c r="CP1038" t="s">
        <v>417</v>
      </c>
      <c r="CQ1038" t="s">
        <v>417</v>
      </c>
      <c r="CR1038">
        <f>$B$11*DQ1038+$C$11*DR1038+$F$11*EC1038*(1-EF1038)</f>
        <v>0</v>
      </c>
      <c r="CS1038">
        <f>CR1038*CT1038</f>
        <v>0</v>
      </c>
      <c r="CT1038">
        <f>($B$11*$D$9+$C$11*$D$9+$F$11*((EP1038+EH1038)/MAX(EP1038+EH1038+EQ1038, 0.1)*$I$9+EQ1038/MAX(EP1038+EH1038+EQ1038, 0.1)*$J$9))/($B$11+$C$11+$F$11)</f>
        <v>0</v>
      </c>
      <c r="CU1038">
        <f>($B$11*$K$9+$C$11*$K$9+$F$11*((EP1038+EH1038)/MAX(EP1038+EH1038+EQ1038, 0.1)*$P$9+EQ1038/MAX(EP1038+EH1038+EQ1038, 0.1)*$Q$9))/($B$11+$C$11+$F$11)</f>
        <v>0</v>
      </c>
      <c r="CV1038">
        <v>6</v>
      </c>
      <c r="CW1038">
        <v>0.5</v>
      </c>
      <c r="CX1038" t="s">
        <v>418</v>
      </c>
      <c r="CY1038">
        <v>2</v>
      </c>
      <c r="CZ1038" t="b">
        <v>1</v>
      </c>
      <c r="DA1038">
        <v>1658955944.214286</v>
      </c>
      <c r="DB1038">
        <v>963.3281428571428</v>
      </c>
      <c r="DC1038">
        <v>993.23025</v>
      </c>
      <c r="DD1038">
        <v>24.00430714285714</v>
      </c>
      <c r="DE1038">
        <v>23.31543928571429</v>
      </c>
      <c r="DF1038">
        <v>967.1646071428571</v>
      </c>
      <c r="DG1038">
        <v>24.08786785714286</v>
      </c>
      <c r="DH1038">
        <v>500.0408571428571</v>
      </c>
      <c r="DI1038">
        <v>90.30983928571426</v>
      </c>
      <c r="DJ1038">
        <v>0.09996930357142855</v>
      </c>
      <c r="DK1038">
        <v>27.38657857142857</v>
      </c>
      <c r="DL1038">
        <v>27.45228928571428</v>
      </c>
      <c r="DM1038">
        <v>999.9000000000002</v>
      </c>
      <c r="DN1038">
        <v>0</v>
      </c>
      <c r="DO1038">
        <v>0</v>
      </c>
      <c r="DP1038">
        <v>10005.33857142857</v>
      </c>
      <c r="DQ1038">
        <v>0</v>
      </c>
      <c r="DR1038">
        <v>9.296826785714286</v>
      </c>
      <c r="DS1038">
        <v>-29.90174642857143</v>
      </c>
      <c r="DT1038">
        <v>987.0209285714285</v>
      </c>
      <c r="DU1038">
        <v>1016.939535714286</v>
      </c>
      <c r="DV1038">
        <v>0.6888810357142858</v>
      </c>
      <c r="DW1038">
        <v>993.23025</v>
      </c>
      <c r="DX1038">
        <v>23.31543928571429</v>
      </c>
      <c r="DY1038">
        <v>2.167825357142857</v>
      </c>
      <c r="DZ1038">
        <v>2.105613214285714</v>
      </c>
      <c r="EA1038">
        <v>18.7265</v>
      </c>
      <c r="EB1038">
        <v>18.26169285714286</v>
      </c>
      <c r="EC1038">
        <v>2000.035</v>
      </c>
      <c r="ED1038">
        <v>0.9800047142857142</v>
      </c>
      <c r="EE1038">
        <v>0.01999492857142857</v>
      </c>
      <c r="EF1038">
        <v>0</v>
      </c>
      <c r="EG1038">
        <v>321.3491428571429</v>
      </c>
      <c r="EH1038">
        <v>5.00097</v>
      </c>
      <c r="EI1038">
        <v>6413.133214285714</v>
      </c>
      <c r="EJ1038">
        <v>16707.89642857143</v>
      </c>
      <c r="EK1038">
        <v>39.062</v>
      </c>
      <c r="EL1038">
        <v>39.75</v>
      </c>
      <c r="EM1038">
        <v>39.062</v>
      </c>
      <c r="EN1038">
        <v>39.375</v>
      </c>
      <c r="EO1038">
        <v>39.68699999999999</v>
      </c>
      <c r="EP1038">
        <v>1955.142857142857</v>
      </c>
      <c r="EQ1038">
        <v>39.89178571428572</v>
      </c>
      <c r="ER1038">
        <v>0</v>
      </c>
      <c r="ES1038">
        <v>6745.799999952316</v>
      </c>
      <c r="ET1038">
        <v>0</v>
      </c>
      <c r="EU1038">
        <v>321.3718846153845</v>
      </c>
      <c r="EV1038">
        <v>3.26943590180742</v>
      </c>
      <c r="EW1038">
        <v>49.7381195904245</v>
      </c>
      <c r="EX1038">
        <v>6413.079230769232</v>
      </c>
      <c r="EY1038">
        <v>15</v>
      </c>
      <c r="EZ1038">
        <v>1658949246.1</v>
      </c>
      <c r="FA1038" t="s">
        <v>1397</v>
      </c>
      <c r="FB1038">
        <v>1658949228.6</v>
      </c>
      <c r="FC1038">
        <v>1658949246.1</v>
      </c>
      <c r="FD1038">
        <v>1</v>
      </c>
      <c r="FE1038">
        <v>1.075</v>
      </c>
      <c r="FF1038">
        <v>0.018</v>
      </c>
      <c r="FG1038">
        <v>-2.327</v>
      </c>
      <c r="FH1038">
        <v>-0.178</v>
      </c>
      <c r="FI1038">
        <v>420</v>
      </c>
      <c r="FJ1038">
        <v>13</v>
      </c>
      <c r="FK1038">
        <v>0.09</v>
      </c>
      <c r="FL1038">
        <v>0.02</v>
      </c>
      <c r="FM1038">
        <v>-29.8134875</v>
      </c>
      <c r="FN1038">
        <v>-1.668338836772987</v>
      </c>
      <c r="FO1038">
        <v>0.1653413547596304</v>
      </c>
      <c r="FP1038">
        <v>0</v>
      </c>
      <c r="FQ1038">
        <v>321.2544705882353</v>
      </c>
      <c r="FR1038">
        <v>2.627288009511914</v>
      </c>
      <c r="FS1038">
        <v>0.3448935245153102</v>
      </c>
      <c r="FT1038">
        <v>0</v>
      </c>
      <c r="FU1038">
        <v>0.6893791499999999</v>
      </c>
      <c r="FV1038">
        <v>-0.01511853658536736</v>
      </c>
      <c r="FW1038">
        <v>0.001709955548398845</v>
      </c>
      <c r="FX1038">
        <v>1</v>
      </c>
      <c r="FY1038">
        <v>1</v>
      </c>
      <c r="FZ1038">
        <v>3</v>
      </c>
      <c r="GA1038" t="s">
        <v>426</v>
      </c>
      <c r="GB1038">
        <v>2.98351</v>
      </c>
      <c r="GC1038">
        <v>2.71557</v>
      </c>
      <c r="GD1038">
        <v>0.1718</v>
      </c>
      <c r="GE1038">
        <v>0.173075</v>
      </c>
      <c r="GF1038">
        <v>0.107428</v>
      </c>
      <c r="GG1038">
        <v>0.103269</v>
      </c>
      <c r="GH1038">
        <v>26273.4</v>
      </c>
      <c r="GI1038">
        <v>26333.4</v>
      </c>
      <c r="GJ1038">
        <v>29480.8</v>
      </c>
      <c r="GK1038">
        <v>29448.4</v>
      </c>
      <c r="GL1038">
        <v>34852.9</v>
      </c>
      <c r="GM1038">
        <v>35100.1</v>
      </c>
      <c r="GN1038">
        <v>41524.7</v>
      </c>
      <c r="GO1038">
        <v>41968</v>
      </c>
      <c r="GP1038">
        <v>1.90683</v>
      </c>
      <c r="GQ1038">
        <v>1.92595</v>
      </c>
      <c r="GR1038">
        <v>0.102859</v>
      </c>
      <c r="GS1038">
        <v>0</v>
      </c>
      <c r="GT1038">
        <v>25.7583</v>
      </c>
      <c r="GU1038">
        <v>999.9</v>
      </c>
      <c r="GV1038">
        <v>54.2</v>
      </c>
      <c r="GW1038">
        <v>31.4</v>
      </c>
      <c r="GX1038">
        <v>27.7</v>
      </c>
      <c r="GY1038">
        <v>63.0438</v>
      </c>
      <c r="GZ1038">
        <v>32.8646</v>
      </c>
      <c r="HA1038">
        <v>1</v>
      </c>
      <c r="HB1038">
        <v>-0.0969284</v>
      </c>
      <c r="HC1038">
        <v>0.306264</v>
      </c>
      <c r="HD1038">
        <v>20.3333</v>
      </c>
      <c r="HE1038">
        <v>5.21654</v>
      </c>
      <c r="HF1038">
        <v>12.0098</v>
      </c>
      <c r="HG1038">
        <v>4.9891</v>
      </c>
      <c r="HH1038">
        <v>3.28858</v>
      </c>
      <c r="HI1038">
        <v>9999</v>
      </c>
      <c r="HJ1038">
        <v>9999</v>
      </c>
      <c r="HK1038">
        <v>9999</v>
      </c>
      <c r="HL1038">
        <v>158.7</v>
      </c>
      <c r="HM1038">
        <v>1.86739</v>
      </c>
      <c r="HN1038">
        <v>1.86646</v>
      </c>
      <c r="HO1038">
        <v>1.86587</v>
      </c>
      <c r="HP1038">
        <v>1.86584</v>
      </c>
      <c r="HQ1038">
        <v>1.86766</v>
      </c>
      <c r="HR1038">
        <v>1.87013</v>
      </c>
      <c r="HS1038">
        <v>1.86876</v>
      </c>
      <c r="HT1038">
        <v>1.87027</v>
      </c>
      <c r="HU1038">
        <v>0</v>
      </c>
      <c r="HV1038">
        <v>0</v>
      </c>
      <c r="HW1038">
        <v>0</v>
      </c>
      <c r="HX1038">
        <v>0</v>
      </c>
      <c r="HY1038" t="s">
        <v>421</v>
      </c>
      <c r="HZ1038" t="s">
        <v>422</v>
      </c>
      <c r="IA1038" t="s">
        <v>423</v>
      </c>
      <c r="IB1038" t="s">
        <v>423</v>
      </c>
      <c r="IC1038" t="s">
        <v>423</v>
      </c>
      <c r="ID1038" t="s">
        <v>423</v>
      </c>
      <c r="IE1038">
        <v>0</v>
      </c>
      <c r="IF1038">
        <v>100</v>
      </c>
      <c r="IG1038">
        <v>100</v>
      </c>
      <c r="IH1038">
        <v>-3.904</v>
      </c>
      <c r="II1038">
        <v>-0.08359999999999999</v>
      </c>
      <c r="IJ1038">
        <v>-0.9279119013753974</v>
      </c>
      <c r="IK1038">
        <v>-0.003643892653284941</v>
      </c>
      <c r="IL1038">
        <v>8.948238347276123E-07</v>
      </c>
      <c r="IM1038">
        <v>-2.445980282225029E-10</v>
      </c>
      <c r="IN1038">
        <v>-0.1764634167570225</v>
      </c>
      <c r="IO1038">
        <v>-0.01042730378795286</v>
      </c>
      <c r="IP1038">
        <v>0.00100284695746963</v>
      </c>
      <c r="IQ1038">
        <v>-1.701466411570297E-05</v>
      </c>
      <c r="IR1038">
        <v>2</v>
      </c>
      <c r="IS1038">
        <v>2310</v>
      </c>
      <c r="IT1038">
        <v>1</v>
      </c>
      <c r="IU1038">
        <v>25</v>
      </c>
      <c r="IV1038">
        <v>112.1</v>
      </c>
      <c r="IW1038">
        <v>111.8</v>
      </c>
      <c r="IX1038">
        <v>2.15698</v>
      </c>
      <c r="IY1038">
        <v>2.19604</v>
      </c>
      <c r="IZ1038">
        <v>1.39648</v>
      </c>
      <c r="JA1038">
        <v>2.35718</v>
      </c>
      <c r="JB1038">
        <v>1.49536</v>
      </c>
      <c r="JC1038">
        <v>2.39624</v>
      </c>
      <c r="JD1038">
        <v>36.2224</v>
      </c>
      <c r="JE1038">
        <v>24.1751</v>
      </c>
      <c r="JF1038">
        <v>18</v>
      </c>
      <c r="JG1038">
        <v>484.073</v>
      </c>
      <c r="JH1038">
        <v>451.654</v>
      </c>
      <c r="JI1038">
        <v>24.9999</v>
      </c>
      <c r="JJ1038">
        <v>26.2111</v>
      </c>
      <c r="JK1038">
        <v>29.9999</v>
      </c>
      <c r="JL1038">
        <v>26.1803</v>
      </c>
      <c r="JM1038">
        <v>26.1162</v>
      </c>
      <c r="JN1038">
        <v>43.1841</v>
      </c>
      <c r="JO1038">
        <v>21.2091</v>
      </c>
      <c r="JP1038">
        <v>89.99379999999999</v>
      </c>
      <c r="JQ1038">
        <v>25</v>
      </c>
      <c r="JR1038">
        <v>1042.07</v>
      </c>
      <c r="JS1038">
        <v>23.371</v>
      </c>
      <c r="JT1038">
        <v>100.813</v>
      </c>
      <c r="JU1038">
        <v>100.789</v>
      </c>
    </row>
    <row r="1039" spans="1:281">
      <c r="A1039">
        <v>1023</v>
      </c>
      <c r="B1039">
        <v>1658955957</v>
      </c>
      <c r="C1039">
        <v>14319</v>
      </c>
      <c r="D1039" t="s">
        <v>2485</v>
      </c>
      <c r="E1039" t="s">
        <v>2486</v>
      </c>
      <c r="F1039">
        <v>5</v>
      </c>
      <c r="G1039" t="s">
        <v>2362</v>
      </c>
      <c r="H1039" t="s">
        <v>416</v>
      </c>
      <c r="I1039">
        <v>1658955949.5</v>
      </c>
      <c r="J1039">
        <f>(K1039)/1000</f>
        <v>0</v>
      </c>
      <c r="K1039">
        <f>IF(CZ1039, AN1039, AH1039)</f>
        <v>0</v>
      </c>
      <c r="L1039">
        <f>IF(CZ1039, AI1039, AG1039)</f>
        <v>0</v>
      </c>
      <c r="M1039">
        <f>DB1039 - IF(AU1039&gt;1, L1039*CV1039*100.0/(AW1039*DP1039), 0)</f>
        <v>0</v>
      </c>
      <c r="N1039">
        <f>((T1039-J1039/2)*M1039-L1039)/(T1039+J1039/2)</f>
        <v>0</v>
      </c>
      <c r="O1039">
        <f>N1039*(DI1039+DJ1039)/1000.0</f>
        <v>0</v>
      </c>
      <c r="P1039">
        <f>(DB1039 - IF(AU1039&gt;1, L1039*CV1039*100.0/(AW1039*DP1039), 0))*(DI1039+DJ1039)/1000.0</f>
        <v>0</v>
      </c>
      <c r="Q1039">
        <f>2.0/((1/S1039-1/R1039)+SIGN(S1039)*SQRT((1/S1039-1/R1039)*(1/S1039-1/R1039) + 4*CW1039/((CW1039+1)*(CW1039+1))*(2*1/S1039*1/R1039-1/R1039*1/R1039)))</f>
        <v>0</v>
      </c>
      <c r="R1039">
        <f>IF(LEFT(CX1039,1)&lt;&gt;"0",IF(LEFT(CX1039,1)="1",3.0,CY1039),$D$5+$E$5*(DP1039*DI1039/($K$5*1000))+$F$5*(DP1039*DI1039/($K$5*1000))*MAX(MIN(CV1039,$J$5),$I$5)*MAX(MIN(CV1039,$J$5),$I$5)+$G$5*MAX(MIN(CV1039,$J$5),$I$5)*(DP1039*DI1039/($K$5*1000))+$H$5*(DP1039*DI1039/($K$5*1000))*(DP1039*DI1039/($K$5*1000)))</f>
        <v>0</v>
      </c>
      <c r="S1039">
        <f>J1039*(1000-(1000*0.61365*exp(17.502*W1039/(240.97+W1039))/(DI1039+DJ1039)+DD1039)/2)/(1000*0.61365*exp(17.502*W1039/(240.97+W1039))/(DI1039+DJ1039)-DD1039)</f>
        <v>0</v>
      </c>
      <c r="T1039">
        <f>1/((CW1039+1)/(Q1039/1.6)+1/(R1039/1.37)) + CW1039/((CW1039+1)/(Q1039/1.6) + CW1039/(R1039/1.37))</f>
        <v>0</v>
      </c>
      <c r="U1039">
        <f>(CR1039*CU1039)</f>
        <v>0</v>
      </c>
      <c r="V1039">
        <f>(DK1039+(U1039+2*0.95*5.67E-8*(((DK1039+$B$7)+273)^4-(DK1039+273)^4)-44100*J1039)/(1.84*29.3*R1039+8*0.95*5.67E-8*(DK1039+273)^3))</f>
        <v>0</v>
      </c>
      <c r="W1039">
        <f>($C$7*DL1039+$D$7*DM1039+$E$7*V1039)</f>
        <v>0</v>
      </c>
      <c r="X1039">
        <f>0.61365*exp(17.502*W1039/(240.97+W1039))</f>
        <v>0</v>
      </c>
      <c r="Y1039">
        <f>(Z1039/AA1039*100)</f>
        <v>0</v>
      </c>
      <c r="Z1039">
        <f>DD1039*(DI1039+DJ1039)/1000</f>
        <v>0</v>
      </c>
      <c r="AA1039">
        <f>0.61365*exp(17.502*DK1039/(240.97+DK1039))</f>
        <v>0</v>
      </c>
      <c r="AB1039">
        <f>(X1039-DD1039*(DI1039+DJ1039)/1000)</f>
        <v>0</v>
      </c>
      <c r="AC1039">
        <f>(-J1039*44100)</f>
        <v>0</v>
      </c>
      <c r="AD1039">
        <f>2*29.3*R1039*0.92*(DK1039-W1039)</f>
        <v>0</v>
      </c>
      <c r="AE1039">
        <f>2*0.95*5.67E-8*(((DK1039+$B$7)+273)^4-(W1039+273)^4)</f>
        <v>0</v>
      </c>
      <c r="AF1039">
        <f>U1039+AE1039+AC1039+AD1039</f>
        <v>0</v>
      </c>
      <c r="AG1039">
        <f>DH1039*AU1039*(DC1039-DB1039*(1000-AU1039*DE1039)/(1000-AU1039*DD1039))/(100*CV1039)</f>
        <v>0</v>
      </c>
      <c r="AH1039">
        <f>1000*DH1039*AU1039*(DD1039-DE1039)/(100*CV1039*(1000-AU1039*DD1039))</f>
        <v>0</v>
      </c>
      <c r="AI1039">
        <f>(AJ1039 - AK1039 - DI1039*1E3/(8.314*(DK1039+273.15)) * AM1039/DH1039 * AL1039) * DH1039/(100*CV1039) * (1000 - DE1039)/1000</f>
        <v>0</v>
      </c>
      <c r="AJ1039">
        <v>1051.344864134507</v>
      </c>
      <c r="AK1039">
        <v>1029.111272727273</v>
      </c>
      <c r="AL1039">
        <v>3.417326084129658</v>
      </c>
      <c r="AM1039">
        <v>65.30461223634106</v>
      </c>
      <c r="AN1039">
        <f>(AP1039 - AO1039 + DI1039*1E3/(8.314*(DK1039+273.15)) * AR1039/DH1039 * AQ1039) * DH1039/(100*CV1039) * 1000/(1000 - AP1039)</f>
        <v>0</v>
      </c>
      <c r="AO1039">
        <v>23.31119372494344</v>
      </c>
      <c r="AP1039">
        <v>23.99288666666667</v>
      </c>
      <c r="AQ1039">
        <v>-8.438404669664841E-06</v>
      </c>
      <c r="AR1039">
        <v>84.88148808453307</v>
      </c>
      <c r="AS1039">
        <v>22</v>
      </c>
      <c r="AT1039">
        <v>4</v>
      </c>
      <c r="AU1039">
        <f>IF(AS1039*$H$13&gt;=AW1039,1.0,(AW1039/(AW1039-AS1039*$H$13)))</f>
        <v>0</v>
      </c>
      <c r="AV1039">
        <f>(AU1039-1)*100</f>
        <v>0</v>
      </c>
      <c r="AW1039">
        <f>MAX(0,($B$13+$C$13*DP1039)/(1+$D$13*DP1039)*DI1039/(DK1039+273)*$E$13)</f>
        <v>0</v>
      </c>
      <c r="AX1039" t="s">
        <v>417</v>
      </c>
      <c r="AY1039" t="s">
        <v>417</v>
      </c>
      <c r="AZ1039">
        <v>0</v>
      </c>
      <c r="BA1039">
        <v>0</v>
      </c>
      <c r="BB1039">
        <f>1-AZ1039/BA1039</f>
        <v>0</v>
      </c>
      <c r="BC1039">
        <v>0</v>
      </c>
      <c r="BD1039" t="s">
        <v>417</v>
      </c>
      <c r="BE1039" t="s">
        <v>417</v>
      </c>
      <c r="BF1039">
        <v>0</v>
      </c>
      <c r="BG1039">
        <v>0</v>
      </c>
      <c r="BH1039">
        <f>1-BF1039/BG1039</f>
        <v>0</v>
      </c>
      <c r="BI1039">
        <v>0.5</v>
      </c>
      <c r="BJ1039">
        <f>CS1039</f>
        <v>0</v>
      </c>
      <c r="BK1039">
        <f>L1039</f>
        <v>0</v>
      </c>
      <c r="BL1039">
        <f>BH1039*BI1039*BJ1039</f>
        <v>0</v>
      </c>
      <c r="BM1039">
        <f>(BK1039-BC1039)/BJ1039</f>
        <v>0</v>
      </c>
      <c r="BN1039">
        <f>(BA1039-BG1039)/BG1039</f>
        <v>0</v>
      </c>
      <c r="BO1039">
        <f>AZ1039/(BB1039+AZ1039/BG1039)</f>
        <v>0</v>
      </c>
      <c r="BP1039" t="s">
        <v>417</v>
      </c>
      <c r="BQ1039">
        <v>0</v>
      </c>
      <c r="BR1039">
        <f>IF(BQ1039&lt;&gt;0, BQ1039, BO1039)</f>
        <v>0</v>
      </c>
      <c r="BS1039">
        <f>1-BR1039/BG1039</f>
        <v>0</v>
      </c>
      <c r="BT1039">
        <f>(BG1039-BF1039)/(BG1039-BR1039)</f>
        <v>0</v>
      </c>
      <c r="BU1039">
        <f>(BA1039-BG1039)/(BA1039-BR1039)</f>
        <v>0</v>
      </c>
      <c r="BV1039">
        <f>(BG1039-BF1039)/(BG1039-AZ1039)</f>
        <v>0</v>
      </c>
      <c r="BW1039">
        <f>(BA1039-BG1039)/(BA1039-AZ1039)</f>
        <v>0</v>
      </c>
      <c r="BX1039">
        <f>(BT1039*BR1039/BF1039)</f>
        <v>0</v>
      </c>
      <c r="BY1039">
        <f>(1-BX1039)</f>
        <v>0</v>
      </c>
      <c r="BZ1039">
        <v>1394</v>
      </c>
      <c r="CA1039">
        <v>300</v>
      </c>
      <c r="CB1039">
        <v>300</v>
      </c>
      <c r="CC1039">
        <v>300</v>
      </c>
      <c r="CD1039">
        <v>10389.3</v>
      </c>
      <c r="CE1039">
        <v>1221.96</v>
      </c>
      <c r="CF1039">
        <v>-0.00688733</v>
      </c>
      <c r="CG1039">
        <v>0.34</v>
      </c>
      <c r="CH1039" t="s">
        <v>417</v>
      </c>
      <c r="CI1039" t="s">
        <v>417</v>
      </c>
      <c r="CJ1039" t="s">
        <v>417</v>
      </c>
      <c r="CK1039" t="s">
        <v>417</v>
      </c>
      <c r="CL1039" t="s">
        <v>417</v>
      </c>
      <c r="CM1039" t="s">
        <v>417</v>
      </c>
      <c r="CN1039" t="s">
        <v>417</v>
      </c>
      <c r="CO1039" t="s">
        <v>417</v>
      </c>
      <c r="CP1039" t="s">
        <v>417</v>
      </c>
      <c r="CQ1039" t="s">
        <v>417</v>
      </c>
      <c r="CR1039">
        <f>$B$11*DQ1039+$C$11*DR1039+$F$11*EC1039*(1-EF1039)</f>
        <v>0</v>
      </c>
      <c r="CS1039">
        <f>CR1039*CT1039</f>
        <v>0</v>
      </c>
      <c r="CT1039">
        <f>($B$11*$D$9+$C$11*$D$9+$F$11*((EP1039+EH1039)/MAX(EP1039+EH1039+EQ1039, 0.1)*$I$9+EQ1039/MAX(EP1039+EH1039+EQ1039, 0.1)*$J$9))/($B$11+$C$11+$F$11)</f>
        <v>0</v>
      </c>
      <c r="CU1039">
        <f>($B$11*$K$9+$C$11*$K$9+$F$11*((EP1039+EH1039)/MAX(EP1039+EH1039+EQ1039, 0.1)*$P$9+EQ1039/MAX(EP1039+EH1039+EQ1039, 0.1)*$Q$9))/($B$11+$C$11+$F$11)</f>
        <v>0</v>
      </c>
      <c r="CV1039">
        <v>6</v>
      </c>
      <c r="CW1039">
        <v>0.5</v>
      </c>
      <c r="CX1039" t="s">
        <v>418</v>
      </c>
      <c r="CY1039">
        <v>2</v>
      </c>
      <c r="CZ1039" t="b">
        <v>1</v>
      </c>
      <c r="DA1039">
        <v>1658955949.5</v>
      </c>
      <c r="DB1039">
        <v>981.0063703703702</v>
      </c>
      <c r="DC1039">
        <v>1010.988481481482</v>
      </c>
      <c r="DD1039">
        <v>23.99982222222222</v>
      </c>
      <c r="DE1039">
        <v>23.31307777777778</v>
      </c>
      <c r="DF1039">
        <v>984.8886296296297</v>
      </c>
      <c r="DG1039">
        <v>24.08341481481481</v>
      </c>
      <c r="DH1039">
        <v>500.0459629629629</v>
      </c>
      <c r="DI1039">
        <v>90.30938888888889</v>
      </c>
      <c r="DJ1039">
        <v>0.0999361962962963</v>
      </c>
      <c r="DK1039">
        <v>27.38313333333333</v>
      </c>
      <c r="DL1039">
        <v>27.44552222222223</v>
      </c>
      <c r="DM1039">
        <v>999.9000000000001</v>
      </c>
      <c r="DN1039">
        <v>0</v>
      </c>
      <c r="DO1039">
        <v>0</v>
      </c>
      <c r="DP1039">
        <v>10008.86407407407</v>
      </c>
      <c r="DQ1039">
        <v>0</v>
      </c>
      <c r="DR1039">
        <v>9.293343703703705</v>
      </c>
      <c r="DS1039">
        <v>-29.98131851851852</v>
      </c>
      <c r="DT1039">
        <v>1005.129814814815</v>
      </c>
      <c r="DU1039">
        <v>1035.118888888889</v>
      </c>
      <c r="DV1039">
        <v>0.6867551481481482</v>
      </c>
      <c r="DW1039">
        <v>1010.988481481482</v>
      </c>
      <c r="DX1039">
        <v>23.31307777777778</v>
      </c>
      <c r="DY1039">
        <v>2.167409259259259</v>
      </c>
      <c r="DZ1039">
        <v>2.10538925925926</v>
      </c>
      <c r="EA1039">
        <v>18.72343333333334</v>
      </c>
      <c r="EB1039">
        <v>18.2600037037037</v>
      </c>
      <c r="EC1039">
        <v>2000.037407407407</v>
      </c>
      <c r="ED1039">
        <v>0.9800044444444445</v>
      </c>
      <c r="EE1039">
        <v>0.0199952074074074</v>
      </c>
      <c r="EF1039">
        <v>0</v>
      </c>
      <c r="EG1039">
        <v>321.6157037037037</v>
      </c>
      <c r="EH1039">
        <v>5.00097</v>
      </c>
      <c r="EI1039">
        <v>6417.397407407407</v>
      </c>
      <c r="EJ1039">
        <v>16707.92962962963</v>
      </c>
      <c r="EK1039">
        <v>39.062</v>
      </c>
      <c r="EL1039">
        <v>39.75</v>
      </c>
      <c r="EM1039">
        <v>39.062</v>
      </c>
      <c r="EN1039">
        <v>39.375</v>
      </c>
      <c r="EO1039">
        <v>39.68699999999999</v>
      </c>
      <c r="EP1039">
        <v>1955.145185185185</v>
      </c>
      <c r="EQ1039">
        <v>39.89222222222223</v>
      </c>
      <c r="ER1039">
        <v>0</v>
      </c>
      <c r="ES1039">
        <v>6751.200000047684</v>
      </c>
      <c r="ET1039">
        <v>0</v>
      </c>
      <c r="EU1039">
        <v>321.62136</v>
      </c>
      <c r="EV1039">
        <v>1.568153845377721</v>
      </c>
      <c r="EW1039">
        <v>48.96538458488205</v>
      </c>
      <c r="EX1039">
        <v>6417.727599999999</v>
      </c>
      <c r="EY1039">
        <v>15</v>
      </c>
      <c r="EZ1039">
        <v>1658949246.1</v>
      </c>
      <c r="FA1039" t="s">
        <v>1397</v>
      </c>
      <c r="FB1039">
        <v>1658949228.6</v>
      </c>
      <c r="FC1039">
        <v>1658949246.1</v>
      </c>
      <c r="FD1039">
        <v>1</v>
      </c>
      <c r="FE1039">
        <v>1.075</v>
      </c>
      <c r="FF1039">
        <v>0.018</v>
      </c>
      <c r="FG1039">
        <v>-2.327</v>
      </c>
      <c r="FH1039">
        <v>-0.178</v>
      </c>
      <c r="FI1039">
        <v>420</v>
      </c>
      <c r="FJ1039">
        <v>13</v>
      </c>
      <c r="FK1039">
        <v>0.09</v>
      </c>
      <c r="FL1039">
        <v>0.02</v>
      </c>
      <c r="FM1039">
        <v>-29.9244175</v>
      </c>
      <c r="FN1039">
        <v>-1.059862288930509</v>
      </c>
      <c r="FO1039">
        <v>0.1261964478254042</v>
      </c>
      <c r="FP1039">
        <v>0</v>
      </c>
      <c r="FQ1039">
        <v>321.4454117647059</v>
      </c>
      <c r="FR1039">
        <v>2.584935071969014</v>
      </c>
      <c r="FS1039">
        <v>0.3406081168635789</v>
      </c>
      <c r="FT1039">
        <v>0</v>
      </c>
      <c r="FU1039">
        <v>0.68812485</v>
      </c>
      <c r="FV1039">
        <v>-0.02258208630394198</v>
      </c>
      <c r="FW1039">
        <v>0.002236838165245765</v>
      </c>
      <c r="FX1039">
        <v>1</v>
      </c>
      <c r="FY1039">
        <v>1</v>
      </c>
      <c r="FZ1039">
        <v>3</v>
      </c>
      <c r="GA1039" t="s">
        <v>426</v>
      </c>
      <c r="GB1039">
        <v>2.98359</v>
      </c>
      <c r="GC1039">
        <v>2.71576</v>
      </c>
      <c r="GD1039">
        <v>0.17366</v>
      </c>
      <c r="GE1039">
        <v>0.174856</v>
      </c>
      <c r="GF1039">
        <v>0.107411</v>
      </c>
      <c r="GG1039">
        <v>0.103263</v>
      </c>
      <c r="GH1039">
        <v>26215.1</v>
      </c>
      <c r="GI1039">
        <v>26276.6</v>
      </c>
      <c r="GJ1039">
        <v>29481.6</v>
      </c>
      <c r="GK1039">
        <v>29448.3</v>
      </c>
      <c r="GL1039">
        <v>34854.6</v>
      </c>
      <c r="GM1039">
        <v>35100.4</v>
      </c>
      <c r="GN1039">
        <v>41525.8</v>
      </c>
      <c r="GO1039">
        <v>41968</v>
      </c>
      <c r="GP1039">
        <v>1.90648</v>
      </c>
      <c r="GQ1039">
        <v>1.92633</v>
      </c>
      <c r="GR1039">
        <v>0.10344</v>
      </c>
      <c r="GS1039">
        <v>0</v>
      </c>
      <c r="GT1039">
        <v>25.7535</v>
      </c>
      <c r="GU1039">
        <v>999.9</v>
      </c>
      <c r="GV1039">
        <v>54.2</v>
      </c>
      <c r="GW1039">
        <v>31.4</v>
      </c>
      <c r="GX1039">
        <v>27.6969</v>
      </c>
      <c r="GY1039">
        <v>62.5438</v>
      </c>
      <c r="GZ1039">
        <v>33.2292</v>
      </c>
      <c r="HA1039">
        <v>1</v>
      </c>
      <c r="HB1039">
        <v>-0.0973552</v>
      </c>
      <c r="HC1039">
        <v>0.305967</v>
      </c>
      <c r="HD1039">
        <v>20.3333</v>
      </c>
      <c r="HE1039">
        <v>5.21624</v>
      </c>
      <c r="HF1039">
        <v>12.0099</v>
      </c>
      <c r="HG1039">
        <v>4.98925</v>
      </c>
      <c r="HH1039">
        <v>3.2885</v>
      </c>
      <c r="HI1039">
        <v>9999</v>
      </c>
      <c r="HJ1039">
        <v>9999</v>
      </c>
      <c r="HK1039">
        <v>9999</v>
      </c>
      <c r="HL1039">
        <v>158.7</v>
      </c>
      <c r="HM1039">
        <v>1.8674</v>
      </c>
      <c r="HN1039">
        <v>1.86646</v>
      </c>
      <c r="HO1039">
        <v>1.86586</v>
      </c>
      <c r="HP1039">
        <v>1.86584</v>
      </c>
      <c r="HQ1039">
        <v>1.86768</v>
      </c>
      <c r="HR1039">
        <v>1.87012</v>
      </c>
      <c r="HS1039">
        <v>1.86879</v>
      </c>
      <c r="HT1039">
        <v>1.87026</v>
      </c>
      <c r="HU1039">
        <v>0</v>
      </c>
      <c r="HV1039">
        <v>0</v>
      </c>
      <c r="HW1039">
        <v>0</v>
      </c>
      <c r="HX1039">
        <v>0</v>
      </c>
      <c r="HY1039" t="s">
        <v>421</v>
      </c>
      <c r="HZ1039" t="s">
        <v>422</v>
      </c>
      <c r="IA1039" t="s">
        <v>423</v>
      </c>
      <c r="IB1039" t="s">
        <v>423</v>
      </c>
      <c r="IC1039" t="s">
        <v>423</v>
      </c>
      <c r="ID1039" t="s">
        <v>423</v>
      </c>
      <c r="IE1039">
        <v>0</v>
      </c>
      <c r="IF1039">
        <v>100</v>
      </c>
      <c r="IG1039">
        <v>100</v>
      </c>
      <c r="IH1039">
        <v>-3.95</v>
      </c>
      <c r="II1039">
        <v>-0.08359999999999999</v>
      </c>
      <c r="IJ1039">
        <v>-0.9279119013753974</v>
      </c>
      <c r="IK1039">
        <v>-0.003643892653284941</v>
      </c>
      <c r="IL1039">
        <v>8.948238347276123E-07</v>
      </c>
      <c r="IM1039">
        <v>-2.445980282225029E-10</v>
      </c>
      <c r="IN1039">
        <v>-0.1764634167570225</v>
      </c>
      <c r="IO1039">
        <v>-0.01042730378795286</v>
      </c>
      <c r="IP1039">
        <v>0.00100284695746963</v>
      </c>
      <c r="IQ1039">
        <v>-1.701466411570297E-05</v>
      </c>
      <c r="IR1039">
        <v>2</v>
      </c>
      <c r="IS1039">
        <v>2310</v>
      </c>
      <c r="IT1039">
        <v>1</v>
      </c>
      <c r="IU1039">
        <v>25</v>
      </c>
      <c r="IV1039">
        <v>112.1</v>
      </c>
      <c r="IW1039">
        <v>111.8</v>
      </c>
      <c r="IX1039">
        <v>2.1875</v>
      </c>
      <c r="IY1039">
        <v>2.20215</v>
      </c>
      <c r="IZ1039">
        <v>1.39648</v>
      </c>
      <c r="JA1039">
        <v>2.35596</v>
      </c>
      <c r="JB1039">
        <v>1.49536</v>
      </c>
      <c r="JC1039">
        <v>2.30713</v>
      </c>
      <c r="JD1039">
        <v>36.2224</v>
      </c>
      <c r="JE1039">
        <v>24.1663</v>
      </c>
      <c r="JF1039">
        <v>18</v>
      </c>
      <c r="JG1039">
        <v>483.842</v>
      </c>
      <c r="JH1039">
        <v>451.885</v>
      </c>
      <c r="JI1039">
        <v>24.9999</v>
      </c>
      <c r="JJ1039">
        <v>26.2105</v>
      </c>
      <c r="JK1039">
        <v>30.0001</v>
      </c>
      <c r="JL1039">
        <v>26.1785</v>
      </c>
      <c r="JM1039">
        <v>26.1162</v>
      </c>
      <c r="JN1039">
        <v>43.7894</v>
      </c>
      <c r="JO1039">
        <v>21.2091</v>
      </c>
      <c r="JP1039">
        <v>89.99379999999999</v>
      </c>
      <c r="JQ1039">
        <v>25</v>
      </c>
      <c r="JR1039">
        <v>1055.44</v>
      </c>
      <c r="JS1039">
        <v>23.3789</v>
      </c>
      <c r="JT1039">
        <v>100.816</v>
      </c>
      <c r="JU1039">
        <v>100.789</v>
      </c>
    </row>
    <row r="1040" spans="1:281">
      <c r="A1040">
        <v>1024</v>
      </c>
      <c r="B1040">
        <v>1658955962</v>
      </c>
      <c r="C1040">
        <v>14324</v>
      </c>
      <c r="D1040" t="s">
        <v>2487</v>
      </c>
      <c r="E1040" t="s">
        <v>2488</v>
      </c>
      <c r="F1040">
        <v>5</v>
      </c>
      <c r="G1040" t="s">
        <v>2362</v>
      </c>
      <c r="H1040" t="s">
        <v>416</v>
      </c>
      <c r="I1040">
        <v>1658955954.214286</v>
      </c>
      <c r="J1040">
        <f>(K1040)/1000</f>
        <v>0</v>
      </c>
      <c r="K1040">
        <f>IF(CZ1040, AN1040, AH1040)</f>
        <v>0</v>
      </c>
      <c r="L1040">
        <f>IF(CZ1040, AI1040, AG1040)</f>
        <v>0</v>
      </c>
      <c r="M1040">
        <f>DB1040 - IF(AU1040&gt;1, L1040*CV1040*100.0/(AW1040*DP1040), 0)</f>
        <v>0</v>
      </c>
      <c r="N1040">
        <f>((T1040-J1040/2)*M1040-L1040)/(T1040+J1040/2)</f>
        <v>0</v>
      </c>
      <c r="O1040">
        <f>N1040*(DI1040+DJ1040)/1000.0</f>
        <v>0</v>
      </c>
      <c r="P1040">
        <f>(DB1040 - IF(AU1040&gt;1, L1040*CV1040*100.0/(AW1040*DP1040), 0))*(DI1040+DJ1040)/1000.0</f>
        <v>0</v>
      </c>
      <c r="Q1040">
        <f>2.0/((1/S1040-1/R1040)+SIGN(S1040)*SQRT((1/S1040-1/R1040)*(1/S1040-1/R1040) + 4*CW1040/((CW1040+1)*(CW1040+1))*(2*1/S1040*1/R1040-1/R1040*1/R1040)))</f>
        <v>0</v>
      </c>
      <c r="R1040">
        <f>IF(LEFT(CX1040,1)&lt;&gt;"0",IF(LEFT(CX1040,1)="1",3.0,CY1040),$D$5+$E$5*(DP1040*DI1040/($K$5*1000))+$F$5*(DP1040*DI1040/($K$5*1000))*MAX(MIN(CV1040,$J$5),$I$5)*MAX(MIN(CV1040,$J$5),$I$5)+$G$5*MAX(MIN(CV1040,$J$5),$I$5)*(DP1040*DI1040/($K$5*1000))+$H$5*(DP1040*DI1040/($K$5*1000))*(DP1040*DI1040/($K$5*1000)))</f>
        <v>0</v>
      </c>
      <c r="S1040">
        <f>J1040*(1000-(1000*0.61365*exp(17.502*W1040/(240.97+W1040))/(DI1040+DJ1040)+DD1040)/2)/(1000*0.61365*exp(17.502*W1040/(240.97+W1040))/(DI1040+DJ1040)-DD1040)</f>
        <v>0</v>
      </c>
      <c r="T1040">
        <f>1/((CW1040+1)/(Q1040/1.6)+1/(R1040/1.37)) + CW1040/((CW1040+1)/(Q1040/1.6) + CW1040/(R1040/1.37))</f>
        <v>0</v>
      </c>
      <c r="U1040">
        <f>(CR1040*CU1040)</f>
        <v>0</v>
      </c>
      <c r="V1040">
        <f>(DK1040+(U1040+2*0.95*5.67E-8*(((DK1040+$B$7)+273)^4-(DK1040+273)^4)-44100*J1040)/(1.84*29.3*R1040+8*0.95*5.67E-8*(DK1040+273)^3))</f>
        <v>0</v>
      </c>
      <c r="W1040">
        <f>($C$7*DL1040+$D$7*DM1040+$E$7*V1040)</f>
        <v>0</v>
      </c>
      <c r="X1040">
        <f>0.61365*exp(17.502*W1040/(240.97+W1040))</f>
        <v>0</v>
      </c>
      <c r="Y1040">
        <f>(Z1040/AA1040*100)</f>
        <v>0</v>
      </c>
      <c r="Z1040">
        <f>DD1040*(DI1040+DJ1040)/1000</f>
        <v>0</v>
      </c>
      <c r="AA1040">
        <f>0.61365*exp(17.502*DK1040/(240.97+DK1040))</f>
        <v>0</v>
      </c>
      <c r="AB1040">
        <f>(X1040-DD1040*(DI1040+DJ1040)/1000)</f>
        <v>0</v>
      </c>
      <c r="AC1040">
        <f>(-J1040*44100)</f>
        <v>0</v>
      </c>
      <c r="AD1040">
        <f>2*29.3*R1040*0.92*(DK1040-W1040)</f>
        <v>0</v>
      </c>
      <c r="AE1040">
        <f>2*0.95*5.67E-8*(((DK1040+$B$7)+273)^4-(W1040+273)^4)</f>
        <v>0</v>
      </c>
      <c r="AF1040">
        <f>U1040+AE1040+AC1040+AD1040</f>
        <v>0</v>
      </c>
      <c r="AG1040">
        <f>DH1040*AU1040*(DC1040-DB1040*(1000-AU1040*DE1040)/(1000-AU1040*DD1040))/(100*CV1040)</f>
        <v>0</v>
      </c>
      <c r="AH1040">
        <f>1000*DH1040*AU1040*(DD1040-DE1040)/(100*CV1040*(1000-AU1040*DD1040))</f>
        <v>0</v>
      </c>
      <c r="AI1040">
        <f>(AJ1040 - AK1040 - DI1040*1E3/(8.314*(DK1040+273.15)) * AM1040/DH1040 * AL1040) * DH1040/(100*CV1040) * (1000 - DE1040)/1000</f>
        <v>0</v>
      </c>
      <c r="AJ1040">
        <v>1068.285073537815</v>
      </c>
      <c r="AK1040">
        <v>1046.21103030303</v>
      </c>
      <c r="AL1040">
        <v>3.430229385112316</v>
      </c>
      <c r="AM1040">
        <v>65.30461223634106</v>
      </c>
      <c r="AN1040">
        <f>(AP1040 - AO1040 + DI1040*1E3/(8.314*(DK1040+273.15)) * AR1040/DH1040 * AQ1040) * DH1040/(100*CV1040) * 1000/(1000 - AP1040)</f>
        <v>0</v>
      </c>
      <c r="AO1040">
        <v>23.30862363344685</v>
      </c>
      <c r="AP1040">
        <v>23.9905806060606</v>
      </c>
      <c r="AQ1040">
        <v>-6.897482397975278E-06</v>
      </c>
      <c r="AR1040">
        <v>84.88148808453307</v>
      </c>
      <c r="AS1040">
        <v>22</v>
      </c>
      <c r="AT1040">
        <v>4</v>
      </c>
      <c r="AU1040">
        <f>IF(AS1040*$H$13&gt;=AW1040,1.0,(AW1040/(AW1040-AS1040*$H$13)))</f>
        <v>0</v>
      </c>
      <c r="AV1040">
        <f>(AU1040-1)*100</f>
        <v>0</v>
      </c>
      <c r="AW1040">
        <f>MAX(0,($B$13+$C$13*DP1040)/(1+$D$13*DP1040)*DI1040/(DK1040+273)*$E$13)</f>
        <v>0</v>
      </c>
      <c r="AX1040" t="s">
        <v>417</v>
      </c>
      <c r="AY1040" t="s">
        <v>417</v>
      </c>
      <c r="AZ1040">
        <v>0</v>
      </c>
      <c r="BA1040">
        <v>0</v>
      </c>
      <c r="BB1040">
        <f>1-AZ1040/BA1040</f>
        <v>0</v>
      </c>
      <c r="BC1040">
        <v>0</v>
      </c>
      <c r="BD1040" t="s">
        <v>417</v>
      </c>
      <c r="BE1040" t="s">
        <v>417</v>
      </c>
      <c r="BF1040">
        <v>0</v>
      </c>
      <c r="BG1040">
        <v>0</v>
      </c>
      <c r="BH1040">
        <f>1-BF1040/BG1040</f>
        <v>0</v>
      </c>
      <c r="BI1040">
        <v>0.5</v>
      </c>
      <c r="BJ1040">
        <f>CS1040</f>
        <v>0</v>
      </c>
      <c r="BK1040">
        <f>L1040</f>
        <v>0</v>
      </c>
      <c r="BL1040">
        <f>BH1040*BI1040*BJ1040</f>
        <v>0</v>
      </c>
      <c r="BM1040">
        <f>(BK1040-BC1040)/BJ1040</f>
        <v>0</v>
      </c>
      <c r="BN1040">
        <f>(BA1040-BG1040)/BG1040</f>
        <v>0</v>
      </c>
      <c r="BO1040">
        <f>AZ1040/(BB1040+AZ1040/BG1040)</f>
        <v>0</v>
      </c>
      <c r="BP1040" t="s">
        <v>417</v>
      </c>
      <c r="BQ1040">
        <v>0</v>
      </c>
      <c r="BR1040">
        <f>IF(BQ1040&lt;&gt;0, BQ1040, BO1040)</f>
        <v>0</v>
      </c>
      <c r="BS1040">
        <f>1-BR1040/BG1040</f>
        <v>0</v>
      </c>
      <c r="BT1040">
        <f>(BG1040-BF1040)/(BG1040-BR1040)</f>
        <v>0</v>
      </c>
      <c r="BU1040">
        <f>(BA1040-BG1040)/(BA1040-BR1040)</f>
        <v>0</v>
      </c>
      <c r="BV1040">
        <f>(BG1040-BF1040)/(BG1040-AZ1040)</f>
        <v>0</v>
      </c>
      <c r="BW1040">
        <f>(BA1040-BG1040)/(BA1040-AZ1040)</f>
        <v>0</v>
      </c>
      <c r="BX1040">
        <f>(BT1040*BR1040/BF1040)</f>
        <v>0</v>
      </c>
      <c r="BY1040">
        <f>(1-BX1040)</f>
        <v>0</v>
      </c>
      <c r="BZ1040">
        <v>1394</v>
      </c>
      <c r="CA1040">
        <v>300</v>
      </c>
      <c r="CB1040">
        <v>300</v>
      </c>
      <c r="CC1040">
        <v>300</v>
      </c>
      <c r="CD1040">
        <v>10389.3</v>
      </c>
      <c r="CE1040">
        <v>1221.96</v>
      </c>
      <c r="CF1040">
        <v>-0.00688733</v>
      </c>
      <c r="CG1040">
        <v>0.34</v>
      </c>
      <c r="CH1040" t="s">
        <v>417</v>
      </c>
      <c r="CI1040" t="s">
        <v>417</v>
      </c>
      <c r="CJ1040" t="s">
        <v>417</v>
      </c>
      <c r="CK1040" t="s">
        <v>417</v>
      </c>
      <c r="CL1040" t="s">
        <v>417</v>
      </c>
      <c r="CM1040" t="s">
        <v>417</v>
      </c>
      <c r="CN1040" t="s">
        <v>417</v>
      </c>
      <c r="CO1040" t="s">
        <v>417</v>
      </c>
      <c r="CP1040" t="s">
        <v>417</v>
      </c>
      <c r="CQ1040" t="s">
        <v>417</v>
      </c>
      <c r="CR1040">
        <f>$B$11*DQ1040+$C$11*DR1040+$F$11*EC1040*(1-EF1040)</f>
        <v>0</v>
      </c>
      <c r="CS1040">
        <f>CR1040*CT1040</f>
        <v>0</v>
      </c>
      <c r="CT1040">
        <f>($B$11*$D$9+$C$11*$D$9+$F$11*((EP1040+EH1040)/MAX(EP1040+EH1040+EQ1040, 0.1)*$I$9+EQ1040/MAX(EP1040+EH1040+EQ1040, 0.1)*$J$9))/($B$11+$C$11+$F$11)</f>
        <v>0</v>
      </c>
      <c r="CU1040">
        <f>($B$11*$K$9+$C$11*$K$9+$F$11*((EP1040+EH1040)/MAX(EP1040+EH1040+EQ1040, 0.1)*$P$9+EQ1040/MAX(EP1040+EH1040+EQ1040, 0.1)*$Q$9))/($B$11+$C$11+$F$11)</f>
        <v>0</v>
      </c>
      <c r="CV1040">
        <v>6</v>
      </c>
      <c r="CW1040">
        <v>0.5</v>
      </c>
      <c r="CX1040" t="s">
        <v>418</v>
      </c>
      <c r="CY1040">
        <v>2</v>
      </c>
      <c r="CZ1040" t="b">
        <v>1</v>
      </c>
      <c r="DA1040">
        <v>1658955954.214286</v>
      </c>
      <c r="DB1040">
        <v>996.7604285714285</v>
      </c>
      <c r="DC1040">
        <v>1026.734285714286</v>
      </c>
      <c r="DD1040">
        <v>23.99607142857142</v>
      </c>
      <c r="DE1040">
        <v>23.31145</v>
      </c>
      <c r="DF1040">
        <v>1000.68425</v>
      </c>
      <c r="DG1040">
        <v>24.07969285714286</v>
      </c>
      <c r="DH1040">
        <v>500.0543928571428</v>
      </c>
      <c r="DI1040">
        <v>90.30875000000002</v>
      </c>
      <c r="DJ1040">
        <v>0.1000243571428572</v>
      </c>
      <c r="DK1040">
        <v>27.38092142857143</v>
      </c>
      <c r="DL1040">
        <v>27.44242857142857</v>
      </c>
      <c r="DM1040">
        <v>999.9000000000002</v>
      </c>
      <c r="DN1040">
        <v>0</v>
      </c>
      <c r="DO1040">
        <v>0</v>
      </c>
      <c r="DP1040">
        <v>9997.251785714285</v>
      </c>
      <c r="DQ1040">
        <v>0</v>
      </c>
      <c r="DR1040">
        <v>9.296073928571431</v>
      </c>
      <c r="DS1040">
        <v>-29.97304642857143</v>
      </c>
      <c r="DT1040">
        <v>1021.267285714286</v>
      </c>
      <c r="DU1040">
        <v>1051.239285714286</v>
      </c>
      <c r="DV1040">
        <v>0.6846245357142858</v>
      </c>
      <c r="DW1040">
        <v>1026.734285714286</v>
      </c>
      <c r="DX1040">
        <v>23.31145</v>
      </c>
      <c r="DY1040">
        <v>2.167055</v>
      </c>
      <c r="DZ1040">
        <v>2.105228214285714</v>
      </c>
      <c r="EA1040">
        <v>18.720825</v>
      </c>
      <c r="EB1040">
        <v>18.25877857142857</v>
      </c>
      <c r="EC1040">
        <v>2000.033571428572</v>
      </c>
      <c r="ED1040">
        <v>0.9800043928571428</v>
      </c>
      <c r="EE1040">
        <v>0.01999526071428572</v>
      </c>
      <c r="EF1040">
        <v>0</v>
      </c>
      <c r="EG1040">
        <v>321.8007857142857</v>
      </c>
      <c r="EH1040">
        <v>5.00097</v>
      </c>
      <c r="EI1040">
        <v>6421.195</v>
      </c>
      <c r="EJ1040">
        <v>16707.89642857143</v>
      </c>
      <c r="EK1040">
        <v>39.062</v>
      </c>
      <c r="EL1040">
        <v>39.75</v>
      </c>
      <c r="EM1040">
        <v>39.062</v>
      </c>
      <c r="EN1040">
        <v>39.375</v>
      </c>
      <c r="EO1040">
        <v>39.68699999999999</v>
      </c>
      <c r="EP1040">
        <v>1955.142142857143</v>
      </c>
      <c r="EQ1040">
        <v>39.89142857142858</v>
      </c>
      <c r="ER1040">
        <v>0</v>
      </c>
      <c r="ES1040">
        <v>6756</v>
      </c>
      <c r="ET1040">
        <v>0</v>
      </c>
      <c r="EU1040">
        <v>321.78476</v>
      </c>
      <c r="EV1040">
        <v>2.127230778137447</v>
      </c>
      <c r="EW1040">
        <v>45.82307696922012</v>
      </c>
      <c r="EX1040">
        <v>6421.631199999999</v>
      </c>
      <c r="EY1040">
        <v>15</v>
      </c>
      <c r="EZ1040">
        <v>1658949246.1</v>
      </c>
      <c r="FA1040" t="s">
        <v>1397</v>
      </c>
      <c r="FB1040">
        <v>1658949228.6</v>
      </c>
      <c r="FC1040">
        <v>1658949246.1</v>
      </c>
      <c r="FD1040">
        <v>1</v>
      </c>
      <c r="FE1040">
        <v>1.075</v>
      </c>
      <c r="FF1040">
        <v>0.018</v>
      </c>
      <c r="FG1040">
        <v>-2.327</v>
      </c>
      <c r="FH1040">
        <v>-0.178</v>
      </c>
      <c r="FI1040">
        <v>420</v>
      </c>
      <c r="FJ1040">
        <v>13</v>
      </c>
      <c r="FK1040">
        <v>0.09</v>
      </c>
      <c r="FL1040">
        <v>0.02</v>
      </c>
      <c r="FM1040">
        <v>-29.96237073170732</v>
      </c>
      <c r="FN1040">
        <v>-6.480836235766233E-05</v>
      </c>
      <c r="FO1040">
        <v>0.08431996333335146</v>
      </c>
      <c r="FP1040">
        <v>1</v>
      </c>
      <c r="FQ1040">
        <v>321.6711470588235</v>
      </c>
      <c r="FR1040">
        <v>1.995095495302517</v>
      </c>
      <c r="FS1040">
        <v>0.2884966237291456</v>
      </c>
      <c r="FT1040">
        <v>0</v>
      </c>
      <c r="FU1040">
        <v>0.6856535121951219</v>
      </c>
      <c r="FV1040">
        <v>-0.0270135470383274</v>
      </c>
      <c r="FW1040">
        <v>0.002862212917732824</v>
      </c>
      <c r="FX1040">
        <v>1</v>
      </c>
      <c r="FY1040">
        <v>2</v>
      </c>
      <c r="FZ1040">
        <v>3</v>
      </c>
      <c r="GA1040" t="s">
        <v>420</v>
      </c>
      <c r="GB1040">
        <v>2.98363</v>
      </c>
      <c r="GC1040">
        <v>2.71553</v>
      </c>
      <c r="GD1040">
        <v>0.175501</v>
      </c>
      <c r="GE1040">
        <v>0.176673</v>
      </c>
      <c r="GF1040">
        <v>0.107403</v>
      </c>
      <c r="GG1040">
        <v>0.103285</v>
      </c>
      <c r="GH1040">
        <v>26156.9</v>
      </c>
      <c r="GI1040">
        <v>26218.8</v>
      </c>
      <c r="GJ1040">
        <v>29481.9</v>
      </c>
      <c r="GK1040">
        <v>29448.4</v>
      </c>
      <c r="GL1040">
        <v>34855.4</v>
      </c>
      <c r="GM1040">
        <v>35099.6</v>
      </c>
      <c r="GN1040">
        <v>41526.4</v>
      </c>
      <c r="GO1040">
        <v>41968.1</v>
      </c>
      <c r="GP1040">
        <v>1.90677</v>
      </c>
      <c r="GQ1040">
        <v>1.92635</v>
      </c>
      <c r="GR1040">
        <v>0.102714</v>
      </c>
      <c r="GS1040">
        <v>0</v>
      </c>
      <c r="GT1040">
        <v>25.7496</v>
      </c>
      <c r="GU1040">
        <v>999.9</v>
      </c>
      <c r="GV1040">
        <v>54.2</v>
      </c>
      <c r="GW1040">
        <v>31.4</v>
      </c>
      <c r="GX1040">
        <v>27.695</v>
      </c>
      <c r="GY1040">
        <v>62.8538</v>
      </c>
      <c r="GZ1040">
        <v>33.133</v>
      </c>
      <c r="HA1040">
        <v>1</v>
      </c>
      <c r="HB1040">
        <v>-0.0972713</v>
      </c>
      <c r="HC1040">
        <v>0.304529</v>
      </c>
      <c r="HD1040">
        <v>20.3331</v>
      </c>
      <c r="HE1040">
        <v>5.21609</v>
      </c>
      <c r="HF1040">
        <v>12.0099</v>
      </c>
      <c r="HG1040">
        <v>4.98925</v>
      </c>
      <c r="HH1040">
        <v>3.2885</v>
      </c>
      <c r="HI1040">
        <v>9999</v>
      </c>
      <c r="HJ1040">
        <v>9999</v>
      </c>
      <c r="HK1040">
        <v>9999</v>
      </c>
      <c r="HL1040">
        <v>158.7</v>
      </c>
      <c r="HM1040">
        <v>1.86741</v>
      </c>
      <c r="HN1040">
        <v>1.86646</v>
      </c>
      <c r="HO1040">
        <v>1.86584</v>
      </c>
      <c r="HP1040">
        <v>1.86584</v>
      </c>
      <c r="HQ1040">
        <v>1.86768</v>
      </c>
      <c r="HR1040">
        <v>1.87012</v>
      </c>
      <c r="HS1040">
        <v>1.86878</v>
      </c>
      <c r="HT1040">
        <v>1.87027</v>
      </c>
      <c r="HU1040">
        <v>0</v>
      </c>
      <c r="HV1040">
        <v>0</v>
      </c>
      <c r="HW1040">
        <v>0</v>
      </c>
      <c r="HX1040">
        <v>0</v>
      </c>
      <c r="HY1040" t="s">
        <v>421</v>
      </c>
      <c r="HZ1040" t="s">
        <v>422</v>
      </c>
      <c r="IA1040" t="s">
        <v>423</v>
      </c>
      <c r="IB1040" t="s">
        <v>423</v>
      </c>
      <c r="IC1040" t="s">
        <v>423</v>
      </c>
      <c r="ID1040" t="s">
        <v>423</v>
      </c>
      <c r="IE1040">
        <v>0</v>
      </c>
      <c r="IF1040">
        <v>100</v>
      </c>
      <c r="IG1040">
        <v>100</v>
      </c>
      <c r="IH1040">
        <v>-3.99</v>
      </c>
      <c r="II1040">
        <v>-0.08359999999999999</v>
      </c>
      <c r="IJ1040">
        <v>-0.9279119013753974</v>
      </c>
      <c r="IK1040">
        <v>-0.003643892653284941</v>
      </c>
      <c r="IL1040">
        <v>8.948238347276123E-07</v>
      </c>
      <c r="IM1040">
        <v>-2.445980282225029E-10</v>
      </c>
      <c r="IN1040">
        <v>-0.1764634167570225</v>
      </c>
      <c r="IO1040">
        <v>-0.01042730378795286</v>
      </c>
      <c r="IP1040">
        <v>0.00100284695746963</v>
      </c>
      <c r="IQ1040">
        <v>-1.701466411570297E-05</v>
      </c>
      <c r="IR1040">
        <v>2</v>
      </c>
      <c r="IS1040">
        <v>2310</v>
      </c>
      <c r="IT1040">
        <v>1</v>
      </c>
      <c r="IU1040">
        <v>25</v>
      </c>
      <c r="IV1040">
        <v>112.2</v>
      </c>
      <c r="IW1040">
        <v>111.9</v>
      </c>
      <c r="IX1040">
        <v>2.21436</v>
      </c>
      <c r="IY1040">
        <v>2.19849</v>
      </c>
      <c r="IZ1040">
        <v>1.39648</v>
      </c>
      <c r="JA1040">
        <v>2.35596</v>
      </c>
      <c r="JB1040">
        <v>1.49536</v>
      </c>
      <c r="JC1040">
        <v>2.40723</v>
      </c>
      <c r="JD1040">
        <v>36.2224</v>
      </c>
      <c r="JE1040">
        <v>24.1751</v>
      </c>
      <c r="JF1040">
        <v>18</v>
      </c>
      <c r="JG1040">
        <v>484.027</v>
      </c>
      <c r="JH1040">
        <v>451.885</v>
      </c>
      <c r="JI1040">
        <v>24.9997</v>
      </c>
      <c r="JJ1040">
        <v>26.2089</v>
      </c>
      <c r="JK1040">
        <v>30.0001</v>
      </c>
      <c r="JL1040">
        <v>26.1785</v>
      </c>
      <c r="JM1040">
        <v>26.1142</v>
      </c>
      <c r="JN1040">
        <v>44.3101</v>
      </c>
      <c r="JO1040">
        <v>20.9322</v>
      </c>
      <c r="JP1040">
        <v>89.99379999999999</v>
      </c>
      <c r="JQ1040">
        <v>25</v>
      </c>
      <c r="JR1040">
        <v>1075.48</v>
      </c>
      <c r="JS1040">
        <v>23.3873</v>
      </c>
      <c r="JT1040">
        <v>100.817</v>
      </c>
      <c r="JU1040">
        <v>100.79</v>
      </c>
    </row>
    <row r="1041" spans="1:281">
      <c r="A1041">
        <v>1025</v>
      </c>
      <c r="B1041">
        <v>1658955967</v>
      </c>
      <c r="C1041">
        <v>14329</v>
      </c>
      <c r="D1041" t="s">
        <v>2489</v>
      </c>
      <c r="E1041" t="s">
        <v>2490</v>
      </c>
      <c r="F1041">
        <v>5</v>
      </c>
      <c r="G1041" t="s">
        <v>2362</v>
      </c>
      <c r="H1041" t="s">
        <v>416</v>
      </c>
      <c r="I1041">
        <v>1658955959.5</v>
      </c>
      <c r="J1041">
        <f>(K1041)/1000</f>
        <v>0</v>
      </c>
      <c r="K1041">
        <f>IF(CZ1041, AN1041, AH1041)</f>
        <v>0</v>
      </c>
      <c r="L1041">
        <f>IF(CZ1041, AI1041, AG1041)</f>
        <v>0</v>
      </c>
      <c r="M1041">
        <f>DB1041 - IF(AU1041&gt;1, L1041*CV1041*100.0/(AW1041*DP1041), 0)</f>
        <v>0</v>
      </c>
      <c r="N1041">
        <f>((T1041-J1041/2)*M1041-L1041)/(T1041+J1041/2)</f>
        <v>0</v>
      </c>
      <c r="O1041">
        <f>N1041*(DI1041+DJ1041)/1000.0</f>
        <v>0</v>
      </c>
      <c r="P1041">
        <f>(DB1041 - IF(AU1041&gt;1, L1041*CV1041*100.0/(AW1041*DP1041), 0))*(DI1041+DJ1041)/1000.0</f>
        <v>0</v>
      </c>
      <c r="Q1041">
        <f>2.0/((1/S1041-1/R1041)+SIGN(S1041)*SQRT((1/S1041-1/R1041)*(1/S1041-1/R1041) + 4*CW1041/((CW1041+1)*(CW1041+1))*(2*1/S1041*1/R1041-1/R1041*1/R1041)))</f>
        <v>0</v>
      </c>
      <c r="R1041">
        <f>IF(LEFT(CX1041,1)&lt;&gt;"0",IF(LEFT(CX1041,1)="1",3.0,CY1041),$D$5+$E$5*(DP1041*DI1041/($K$5*1000))+$F$5*(DP1041*DI1041/($K$5*1000))*MAX(MIN(CV1041,$J$5),$I$5)*MAX(MIN(CV1041,$J$5),$I$5)+$G$5*MAX(MIN(CV1041,$J$5),$I$5)*(DP1041*DI1041/($K$5*1000))+$H$5*(DP1041*DI1041/($K$5*1000))*(DP1041*DI1041/($K$5*1000)))</f>
        <v>0</v>
      </c>
      <c r="S1041">
        <f>J1041*(1000-(1000*0.61365*exp(17.502*W1041/(240.97+W1041))/(DI1041+DJ1041)+DD1041)/2)/(1000*0.61365*exp(17.502*W1041/(240.97+W1041))/(DI1041+DJ1041)-DD1041)</f>
        <v>0</v>
      </c>
      <c r="T1041">
        <f>1/((CW1041+1)/(Q1041/1.6)+1/(R1041/1.37)) + CW1041/((CW1041+1)/(Q1041/1.6) + CW1041/(R1041/1.37))</f>
        <v>0</v>
      </c>
      <c r="U1041">
        <f>(CR1041*CU1041)</f>
        <v>0</v>
      </c>
      <c r="V1041">
        <f>(DK1041+(U1041+2*0.95*5.67E-8*(((DK1041+$B$7)+273)^4-(DK1041+273)^4)-44100*J1041)/(1.84*29.3*R1041+8*0.95*5.67E-8*(DK1041+273)^3))</f>
        <v>0</v>
      </c>
      <c r="W1041">
        <f>($C$7*DL1041+$D$7*DM1041+$E$7*V1041)</f>
        <v>0</v>
      </c>
      <c r="X1041">
        <f>0.61365*exp(17.502*W1041/(240.97+W1041))</f>
        <v>0</v>
      </c>
      <c r="Y1041">
        <f>(Z1041/AA1041*100)</f>
        <v>0</v>
      </c>
      <c r="Z1041">
        <f>DD1041*(DI1041+DJ1041)/1000</f>
        <v>0</v>
      </c>
      <c r="AA1041">
        <f>0.61365*exp(17.502*DK1041/(240.97+DK1041))</f>
        <v>0</v>
      </c>
      <c r="AB1041">
        <f>(X1041-DD1041*(DI1041+DJ1041)/1000)</f>
        <v>0</v>
      </c>
      <c r="AC1041">
        <f>(-J1041*44100)</f>
        <v>0</v>
      </c>
      <c r="AD1041">
        <f>2*29.3*R1041*0.92*(DK1041-W1041)</f>
        <v>0</v>
      </c>
      <c r="AE1041">
        <f>2*0.95*5.67E-8*(((DK1041+$B$7)+273)^4-(W1041+273)^4)</f>
        <v>0</v>
      </c>
      <c r="AF1041">
        <f>U1041+AE1041+AC1041+AD1041</f>
        <v>0</v>
      </c>
      <c r="AG1041">
        <f>DH1041*AU1041*(DC1041-DB1041*(1000-AU1041*DE1041)/(1000-AU1041*DD1041))/(100*CV1041)</f>
        <v>0</v>
      </c>
      <c r="AH1041">
        <f>1000*DH1041*AU1041*(DD1041-DE1041)/(100*CV1041*(1000-AU1041*DD1041))</f>
        <v>0</v>
      </c>
      <c r="AI1041">
        <f>(AJ1041 - AK1041 - DI1041*1E3/(8.314*(DK1041+273.15)) * AM1041/DH1041 * AL1041) * DH1041/(100*CV1041) * (1000 - DE1041)/1000</f>
        <v>0</v>
      </c>
      <c r="AJ1041">
        <v>1085.481690305017</v>
      </c>
      <c r="AK1041">
        <v>1063.268848484848</v>
      </c>
      <c r="AL1041">
        <v>3.400063467402341</v>
      </c>
      <c r="AM1041">
        <v>65.30461223634106</v>
      </c>
      <c r="AN1041">
        <f>(AP1041 - AO1041 + DI1041*1E3/(8.314*(DK1041+273.15)) * AR1041/DH1041 * AQ1041) * DH1041/(100*CV1041) * 1000/(1000 - AP1041)</f>
        <v>0</v>
      </c>
      <c r="AO1041">
        <v>23.32997974602636</v>
      </c>
      <c r="AP1041">
        <v>23.99278727272727</v>
      </c>
      <c r="AQ1041">
        <v>-9.679893949289759E-06</v>
      </c>
      <c r="AR1041">
        <v>84.88148808453307</v>
      </c>
      <c r="AS1041">
        <v>22</v>
      </c>
      <c r="AT1041">
        <v>4</v>
      </c>
      <c r="AU1041">
        <f>IF(AS1041*$H$13&gt;=AW1041,1.0,(AW1041/(AW1041-AS1041*$H$13)))</f>
        <v>0</v>
      </c>
      <c r="AV1041">
        <f>(AU1041-1)*100</f>
        <v>0</v>
      </c>
      <c r="AW1041">
        <f>MAX(0,($B$13+$C$13*DP1041)/(1+$D$13*DP1041)*DI1041/(DK1041+273)*$E$13)</f>
        <v>0</v>
      </c>
      <c r="AX1041" t="s">
        <v>417</v>
      </c>
      <c r="AY1041" t="s">
        <v>417</v>
      </c>
      <c r="AZ1041">
        <v>0</v>
      </c>
      <c r="BA1041">
        <v>0</v>
      </c>
      <c r="BB1041">
        <f>1-AZ1041/BA1041</f>
        <v>0</v>
      </c>
      <c r="BC1041">
        <v>0</v>
      </c>
      <c r="BD1041" t="s">
        <v>417</v>
      </c>
      <c r="BE1041" t="s">
        <v>417</v>
      </c>
      <c r="BF1041">
        <v>0</v>
      </c>
      <c r="BG1041">
        <v>0</v>
      </c>
      <c r="BH1041">
        <f>1-BF1041/BG1041</f>
        <v>0</v>
      </c>
      <c r="BI1041">
        <v>0.5</v>
      </c>
      <c r="BJ1041">
        <f>CS1041</f>
        <v>0</v>
      </c>
      <c r="BK1041">
        <f>L1041</f>
        <v>0</v>
      </c>
      <c r="BL1041">
        <f>BH1041*BI1041*BJ1041</f>
        <v>0</v>
      </c>
      <c r="BM1041">
        <f>(BK1041-BC1041)/BJ1041</f>
        <v>0</v>
      </c>
      <c r="BN1041">
        <f>(BA1041-BG1041)/BG1041</f>
        <v>0</v>
      </c>
      <c r="BO1041">
        <f>AZ1041/(BB1041+AZ1041/BG1041)</f>
        <v>0</v>
      </c>
      <c r="BP1041" t="s">
        <v>417</v>
      </c>
      <c r="BQ1041">
        <v>0</v>
      </c>
      <c r="BR1041">
        <f>IF(BQ1041&lt;&gt;0, BQ1041, BO1041)</f>
        <v>0</v>
      </c>
      <c r="BS1041">
        <f>1-BR1041/BG1041</f>
        <v>0</v>
      </c>
      <c r="BT1041">
        <f>(BG1041-BF1041)/(BG1041-BR1041)</f>
        <v>0</v>
      </c>
      <c r="BU1041">
        <f>(BA1041-BG1041)/(BA1041-BR1041)</f>
        <v>0</v>
      </c>
      <c r="BV1041">
        <f>(BG1041-BF1041)/(BG1041-AZ1041)</f>
        <v>0</v>
      </c>
      <c r="BW1041">
        <f>(BA1041-BG1041)/(BA1041-AZ1041)</f>
        <v>0</v>
      </c>
      <c r="BX1041">
        <f>(BT1041*BR1041/BF1041)</f>
        <v>0</v>
      </c>
      <c r="BY1041">
        <f>(1-BX1041)</f>
        <v>0</v>
      </c>
      <c r="BZ1041">
        <v>1394</v>
      </c>
      <c r="CA1041">
        <v>300</v>
      </c>
      <c r="CB1041">
        <v>300</v>
      </c>
      <c r="CC1041">
        <v>300</v>
      </c>
      <c r="CD1041">
        <v>10389.3</v>
      </c>
      <c r="CE1041">
        <v>1221.96</v>
      </c>
      <c r="CF1041">
        <v>-0.00688733</v>
      </c>
      <c r="CG1041">
        <v>0.34</v>
      </c>
      <c r="CH1041" t="s">
        <v>417</v>
      </c>
      <c r="CI1041" t="s">
        <v>417</v>
      </c>
      <c r="CJ1041" t="s">
        <v>417</v>
      </c>
      <c r="CK1041" t="s">
        <v>417</v>
      </c>
      <c r="CL1041" t="s">
        <v>417</v>
      </c>
      <c r="CM1041" t="s">
        <v>417</v>
      </c>
      <c r="CN1041" t="s">
        <v>417</v>
      </c>
      <c r="CO1041" t="s">
        <v>417</v>
      </c>
      <c r="CP1041" t="s">
        <v>417</v>
      </c>
      <c r="CQ1041" t="s">
        <v>417</v>
      </c>
      <c r="CR1041">
        <f>$B$11*DQ1041+$C$11*DR1041+$F$11*EC1041*(1-EF1041)</f>
        <v>0</v>
      </c>
      <c r="CS1041">
        <f>CR1041*CT1041</f>
        <v>0</v>
      </c>
      <c r="CT1041">
        <f>($B$11*$D$9+$C$11*$D$9+$F$11*((EP1041+EH1041)/MAX(EP1041+EH1041+EQ1041, 0.1)*$I$9+EQ1041/MAX(EP1041+EH1041+EQ1041, 0.1)*$J$9))/($B$11+$C$11+$F$11)</f>
        <v>0</v>
      </c>
      <c r="CU1041">
        <f>($B$11*$K$9+$C$11*$K$9+$F$11*((EP1041+EH1041)/MAX(EP1041+EH1041+EQ1041, 0.1)*$P$9+EQ1041/MAX(EP1041+EH1041+EQ1041, 0.1)*$Q$9))/($B$11+$C$11+$F$11)</f>
        <v>0</v>
      </c>
      <c r="CV1041">
        <v>6</v>
      </c>
      <c r="CW1041">
        <v>0.5</v>
      </c>
      <c r="CX1041" t="s">
        <v>418</v>
      </c>
      <c r="CY1041">
        <v>2</v>
      </c>
      <c r="CZ1041" t="b">
        <v>1</v>
      </c>
      <c r="DA1041">
        <v>1658955959.5</v>
      </c>
      <c r="DB1041">
        <v>1014.431629629629</v>
      </c>
      <c r="DC1041">
        <v>1044.389259259259</v>
      </c>
      <c r="DD1041">
        <v>23.9924962962963</v>
      </c>
      <c r="DE1041">
        <v>23.31868518518518</v>
      </c>
      <c r="DF1041">
        <v>1018.400851851852</v>
      </c>
      <c r="DG1041">
        <v>24.07614814814815</v>
      </c>
      <c r="DH1041">
        <v>500.05</v>
      </c>
      <c r="DI1041">
        <v>90.30866296296297</v>
      </c>
      <c r="DJ1041">
        <v>0.09999336666666668</v>
      </c>
      <c r="DK1041">
        <v>27.37847037037037</v>
      </c>
      <c r="DL1041">
        <v>27.43822962962963</v>
      </c>
      <c r="DM1041">
        <v>999.9000000000001</v>
      </c>
      <c r="DN1041">
        <v>0</v>
      </c>
      <c r="DO1041">
        <v>0</v>
      </c>
      <c r="DP1041">
        <v>9993.283333333335</v>
      </c>
      <c r="DQ1041">
        <v>0</v>
      </c>
      <c r="DR1041">
        <v>9.328212222222223</v>
      </c>
      <c r="DS1041">
        <v>-29.95722962962963</v>
      </c>
      <c r="DT1041">
        <v>1039.368888888889</v>
      </c>
      <c r="DU1041">
        <v>1069.324814814815</v>
      </c>
      <c r="DV1041">
        <v>0.6737992592592592</v>
      </c>
      <c r="DW1041">
        <v>1044.389259259259</v>
      </c>
      <c r="DX1041">
        <v>23.31868518518518</v>
      </c>
      <c r="DY1041">
        <v>2.16672925925926</v>
      </c>
      <c r="DZ1041">
        <v>2.10588</v>
      </c>
      <c r="EA1041">
        <v>18.71842222222222</v>
      </c>
      <c r="EB1041">
        <v>18.26372222222222</v>
      </c>
      <c r="EC1041">
        <v>2000.001481481482</v>
      </c>
      <c r="ED1041">
        <v>0.980004</v>
      </c>
      <c r="EE1041">
        <v>0.01999566666666667</v>
      </c>
      <c r="EF1041">
        <v>0</v>
      </c>
      <c r="EG1041">
        <v>321.9487407407407</v>
      </c>
      <c r="EH1041">
        <v>5.00097</v>
      </c>
      <c r="EI1041">
        <v>6425.262962962963</v>
      </c>
      <c r="EJ1041">
        <v>16707.62592592593</v>
      </c>
      <c r="EK1041">
        <v>39.062</v>
      </c>
      <c r="EL1041">
        <v>39.75</v>
      </c>
      <c r="EM1041">
        <v>39.062</v>
      </c>
      <c r="EN1041">
        <v>39.375</v>
      </c>
      <c r="EO1041">
        <v>39.68699999999999</v>
      </c>
      <c r="EP1041">
        <v>1955.11037037037</v>
      </c>
      <c r="EQ1041">
        <v>39.89111111111112</v>
      </c>
      <c r="ER1041">
        <v>0</v>
      </c>
      <c r="ES1041">
        <v>6760.799999952316</v>
      </c>
      <c r="ET1041">
        <v>0</v>
      </c>
      <c r="EU1041">
        <v>321.93444</v>
      </c>
      <c r="EV1041">
        <v>2.626769230979168</v>
      </c>
      <c r="EW1041">
        <v>46.06307687237373</v>
      </c>
      <c r="EX1041">
        <v>6425.3148</v>
      </c>
      <c r="EY1041">
        <v>15</v>
      </c>
      <c r="EZ1041">
        <v>1658949246.1</v>
      </c>
      <c r="FA1041" t="s">
        <v>1397</v>
      </c>
      <c r="FB1041">
        <v>1658949228.6</v>
      </c>
      <c r="FC1041">
        <v>1658949246.1</v>
      </c>
      <c r="FD1041">
        <v>1</v>
      </c>
      <c r="FE1041">
        <v>1.075</v>
      </c>
      <c r="FF1041">
        <v>0.018</v>
      </c>
      <c r="FG1041">
        <v>-2.327</v>
      </c>
      <c r="FH1041">
        <v>-0.178</v>
      </c>
      <c r="FI1041">
        <v>420</v>
      </c>
      <c r="FJ1041">
        <v>13</v>
      </c>
      <c r="FK1041">
        <v>0.09</v>
      </c>
      <c r="FL1041">
        <v>0.02</v>
      </c>
      <c r="FM1041">
        <v>-29.97116585365854</v>
      </c>
      <c r="FN1041">
        <v>0.223218815330986</v>
      </c>
      <c r="FO1041">
        <v>0.07873671350481629</v>
      </c>
      <c r="FP1041">
        <v>1</v>
      </c>
      <c r="FQ1041">
        <v>321.8049999999999</v>
      </c>
      <c r="FR1041">
        <v>1.737234536909769</v>
      </c>
      <c r="FS1041">
        <v>0.2686228495383778</v>
      </c>
      <c r="FT1041">
        <v>0</v>
      </c>
      <c r="FU1041">
        <v>0.6798863170731707</v>
      </c>
      <c r="FV1041">
        <v>-0.09000447386759602</v>
      </c>
      <c r="FW1041">
        <v>0.01110235587708374</v>
      </c>
      <c r="FX1041">
        <v>1</v>
      </c>
      <c r="FY1041">
        <v>2</v>
      </c>
      <c r="FZ1041">
        <v>3</v>
      </c>
      <c r="GA1041" t="s">
        <v>420</v>
      </c>
      <c r="GB1041">
        <v>2.98362</v>
      </c>
      <c r="GC1041">
        <v>2.71563</v>
      </c>
      <c r="GD1041">
        <v>0.177322</v>
      </c>
      <c r="GE1041">
        <v>0.178459</v>
      </c>
      <c r="GF1041">
        <v>0.107417</v>
      </c>
      <c r="GG1041">
        <v>0.103379</v>
      </c>
      <c r="GH1041">
        <v>26099.1</v>
      </c>
      <c r="GI1041">
        <v>26162</v>
      </c>
      <c r="GJ1041">
        <v>29481.7</v>
      </c>
      <c r="GK1041">
        <v>29448.4</v>
      </c>
      <c r="GL1041">
        <v>34854.5</v>
      </c>
      <c r="GM1041">
        <v>35095.8</v>
      </c>
      <c r="GN1041">
        <v>41525.9</v>
      </c>
      <c r="GO1041">
        <v>41967.9</v>
      </c>
      <c r="GP1041">
        <v>1.90683</v>
      </c>
      <c r="GQ1041">
        <v>1.92665</v>
      </c>
      <c r="GR1041">
        <v>0.103533</v>
      </c>
      <c r="GS1041">
        <v>0</v>
      </c>
      <c r="GT1041">
        <v>25.7462</v>
      </c>
      <c r="GU1041">
        <v>999.9</v>
      </c>
      <c r="GV1041">
        <v>54.2</v>
      </c>
      <c r="GW1041">
        <v>31.4</v>
      </c>
      <c r="GX1041">
        <v>27.7002</v>
      </c>
      <c r="GY1041">
        <v>62.8938</v>
      </c>
      <c r="GZ1041">
        <v>33.1811</v>
      </c>
      <c r="HA1041">
        <v>1</v>
      </c>
      <c r="HB1041">
        <v>-0.0973323</v>
      </c>
      <c r="HC1041">
        <v>0.30265</v>
      </c>
      <c r="HD1041">
        <v>20.3331</v>
      </c>
      <c r="HE1041">
        <v>5.21564</v>
      </c>
      <c r="HF1041">
        <v>12.0099</v>
      </c>
      <c r="HG1041">
        <v>4.98915</v>
      </c>
      <c r="HH1041">
        <v>3.2885</v>
      </c>
      <c r="HI1041">
        <v>9999</v>
      </c>
      <c r="HJ1041">
        <v>9999</v>
      </c>
      <c r="HK1041">
        <v>9999</v>
      </c>
      <c r="HL1041">
        <v>158.7</v>
      </c>
      <c r="HM1041">
        <v>1.86741</v>
      </c>
      <c r="HN1041">
        <v>1.86646</v>
      </c>
      <c r="HO1041">
        <v>1.86586</v>
      </c>
      <c r="HP1041">
        <v>1.86584</v>
      </c>
      <c r="HQ1041">
        <v>1.86768</v>
      </c>
      <c r="HR1041">
        <v>1.87013</v>
      </c>
      <c r="HS1041">
        <v>1.86876</v>
      </c>
      <c r="HT1041">
        <v>1.87027</v>
      </c>
      <c r="HU1041">
        <v>0</v>
      </c>
      <c r="HV1041">
        <v>0</v>
      </c>
      <c r="HW1041">
        <v>0</v>
      </c>
      <c r="HX1041">
        <v>0</v>
      </c>
      <c r="HY1041" t="s">
        <v>421</v>
      </c>
      <c r="HZ1041" t="s">
        <v>422</v>
      </c>
      <c r="IA1041" t="s">
        <v>423</v>
      </c>
      <c r="IB1041" t="s">
        <v>423</v>
      </c>
      <c r="IC1041" t="s">
        <v>423</v>
      </c>
      <c r="ID1041" t="s">
        <v>423</v>
      </c>
      <c r="IE1041">
        <v>0</v>
      </c>
      <c r="IF1041">
        <v>100</v>
      </c>
      <c r="IG1041">
        <v>100</v>
      </c>
      <c r="IH1041">
        <v>-4.03</v>
      </c>
      <c r="II1041">
        <v>-0.08359999999999999</v>
      </c>
      <c r="IJ1041">
        <v>-0.9279119013753974</v>
      </c>
      <c r="IK1041">
        <v>-0.003643892653284941</v>
      </c>
      <c r="IL1041">
        <v>8.948238347276123E-07</v>
      </c>
      <c r="IM1041">
        <v>-2.445980282225029E-10</v>
      </c>
      <c r="IN1041">
        <v>-0.1764634167570225</v>
      </c>
      <c r="IO1041">
        <v>-0.01042730378795286</v>
      </c>
      <c r="IP1041">
        <v>0.00100284695746963</v>
      </c>
      <c r="IQ1041">
        <v>-1.701466411570297E-05</v>
      </c>
      <c r="IR1041">
        <v>2</v>
      </c>
      <c r="IS1041">
        <v>2310</v>
      </c>
      <c r="IT1041">
        <v>1</v>
      </c>
      <c r="IU1041">
        <v>25</v>
      </c>
      <c r="IV1041">
        <v>112.3</v>
      </c>
      <c r="IW1041">
        <v>112</v>
      </c>
      <c r="IX1041">
        <v>2.24365</v>
      </c>
      <c r="IY1041">
        <v>2.20093</v>
      </c>
      <c r="IZ1041">
        <v>1.39648</v>
      </c>
      <c r="JA1041">
        <v>2.35718</v>
      </c>
      <c r="JB1041">
        <v>1.49536</v>
      </c>
      <c r="JC1041">
        <v>2.36328</v>
      </c>
      <c r="JD1041">
        <v>36.2224</v>
      </c>
      <c r="JE1041">
        <v>24.1663</v>
      </c>
      <c r="JF1041">
        <v>18</v>
      </c>
      <c r="JG1041">
        <v>484.058</v>
      </c>
      <c r="JH1041">
        <v>452.068</v>
      </c>
      <c r="JI1041">
        <v>24.9996</v>
      </c>
      <c r="JJ1041">
        <v>26.2089</v>
      </c>
      <c r="JK1041">
        <v>30.0001</v>
      </c>
      <c r="JL1041">
        <v>26.1785</v>
      </c>
      <c r="JM1041">
        <v>26.114</v>
      </c>
      <c r="JN1041">
        <v>44.9109</v>
      </c>
      <c r="JO1041">
        <v>20.9322</v>
      </c>
      <c r="JP1041">
        <v>89.99379999999999</v>
      </c>
      <c r="JQ1041">
        <v>25</v>
      </c>
      <c r="JR1041">
        <v>1088.84</v>
      </c>
      <c r="JS1041">
        <v>23.3895</v>
      </c>
      <c r="JT1041">
        <v>100.816</v>
      </c>
      <c r="JU1041">
        <v>100.789</v>
      </c>
    </row>
    <row r="1042" spans="1:281">
      <c r="A1042">
        <v>1026</v>
      </c>
      <c r="B1042">
        <v>1658955972</v>
      </c>
      <c r="C1042">
        <v>14334</v>
      </c>
      <c r="D1042" t="s">
        <v>2491</v>
      </c>
      <c r="E1042" t="s">
        <v>2492</v>
      </c>
      <c r="F1042">
        <v>5</v>
      </c>
      <c r="G1042" t="s">
        <v>2362</v>
      </c>
      <c r="H1042" t="s">
        <v>416</v>
      </c>
      <c r="I1042">
        <v>1658955964.214286</v>
      </c>
      <c r="J1042">
        <f>(K1042)/1000</f>
        <v>0</v>
      </c>
      <c r="K1042">
        <f>IF(CZ1042, AN1042, AH1042)</f>
        <v>0</v>
      </c>
      <c r="L1042">
        <f>IF(CZ1042, AI1042, AG1042)</f>
        <v>0</v>
      </c>
      <c r="M1042">
        <f>DB1042 - IF(AU1042&gt;1, L1042*CV1042*100.0/(AW1042*DP1042), 0)</f>
        <v>0</v>
      </c>
      <c r="N1042">
        <f>((T1042-J1042/2)*M1042-L1042)/(T1042+J1042/2)</f>
        <v>0</v>
      </c>
      <c r="O1042">
        <f>N1042*(DI1042+DJ1042)/1000.0</f>
        <v>0</v>
      </c>
      <c r="P1042">
        <f>(DB1042 - IF(AU1042&gt;1, L1042*CV1042*100.0/(AW1042*DP1042), 0))*(DI1042+DJ1042)/1000.0</f>
        <v>0</v>
      </c>
      <c r="Q1042">
        <f>2.0/((1/S1042-1/R1042)+SIGN(S1042)*SQRT((1/S1042-1/R1042)*(1/S1042-1/R1042) + 4*CW1042/((CW1042+1)*(CW1042+1))*(2*1/S1042*1/R1042-1/R1042*1/R1042)))</f>
        <v>0</v>
      </c>
      <c r="R1042">
        <f>IF(LEFT(CX1042,1)&lt;&gt;"0",IF(LEFT(CX1042,1)="1",3.0,CY1042),$D$5+$E$5*(DP1042*DI1042/($K$5*1000))+$F$5*(DP1042*DI1042/($K$5*1000))*MAX(MIN(CV1042,$J$5),$I$5)*MAX(MIN(CV1042,$J$5),$I$5)+$G$5*MAX(MIN(CV1042,$J$5),$I$5)*(DP1042*DI1042/($K$5*1000))+$H$5*(DP1042*DI1042/($K$5*1000))*(DP1042*DI1042/($K$5*1000)))</f>
        <v>0</v>
      </c>
      <c r="S1042">
        <f>J1042*(1000-(1000*0.61365*exp(17.502*W1042/(240.97+W1042))/(DI1042+DJ1042)+DD1042)/2)/(1000*0.61365*exp(17.502*W1042/(240.97+W1042))/(DI1042+DJ1042)-DD1042)</f>
        <v>0</v>
      </c>
      <c r="T1042">
        <f>1/((CW1042+1)/(Q1042/1.6)+1/(R1042/1.37)) + CW1042/((CW1042+1)/(Q1042/1.6) + CW1042/(R1042/1.37))</f>
        <v>0</v>
      </c>
      <c r="U1042">
        <f>(CR1042*CU1042)</f>
        <v>0</v>
      </c>
      <c r="V1042">
        <f>(DK1042+(U1042+2*0.95*5.67E-8*(((DK1042+$B$7)+273)^4-(DK1042+273)^4)-44100*J1042)/(1.84*29.3*R1042+8*0.95*5.67E-8*(DK1042+273)^3))</f>
        <v>0</v>
      </c>
      <c r="W1042">
        <f>($C$7*DL1042+$D$7*DM1042+$E$7*V1042)</f>
        <v>0</v>
      </c>
      <c r="X1042">
        <f>0.61365*exp(17.502*W1042/(240.97+W1042))</f>
        <v>0</v>
      </c>
      <c r="Y1042">
        <f>(Z1042/AA1042*100)</f>
        <v>0</v>
      </c>
      <c r="Z1042">
        <f>DD1042*(DI1042+DJ1042)/1000</f>
        <v>0</v>
      </c>
      <c r="AA1042">
        <f>0.61365*exp(17.502*DK1042/(240.97+DK1042))</f>
        <v>0</v>
      </c>
      <c r="AB1042">
        <f>(X1042-DD1042*(DI1042+DJ1042)/1000)</f>
        <v>0</v>
      </c>
      <c r="AC1042">
        <f>(-J1042*44100)</f>
        <v>0</v>
      </c>
      <c r="AD1042">
        <f>2*29.3*R1042*0.92*(DK1042-W1042)</f>
        <v>0</v>
      </c>
      <c r="AE1042">
        <f>2*0.95*5.67E-8*(((DK1042+$B$7)+273)^4-(W1042+273)^4)</f>
        <v>0</v>
      </c>
      <c r="AF1042">
        <f>U1042+AE1042+AC1042+AD1042</f>
        <v>0</v>
      </c>
      <c r="AG1042">
        <f>DH1042*AU1042*(DC1042-DB1042*(1000-AU1042*DE1042)/(1000-AU1042*DD1042))/(100*CV1042)</f>
        <v>0</v>
      </c>
      <c r="AH1042">
        <f>1000*DH1042*AU1042*(DD1042-DE1042)/(100*CV1042*(1000-AU1042*DD1042))</f>
        <v>0</v>
      </c>
      <c r="AI1042">
        <f>(AJ1042 - AK1042 - DI1042*1E3/(8.314*(DK1042+273.15)) * AM1042/DH1042 * AL1042) * DH1042/(100*CV1042) * (1000 - DE1042)/1000</f>
        <v>0</v>
      </c>
      <c r="AJ1042">
        <v>1102.691035477003</v>
      </c>
      <c r="AK1042">
        <v>1080.367818181817</v>
      </c>
      <c r="AL1042">
        <v>3.429146925561861</v>
      </c>
      <c r="AM1042">
        <v>65.30461223634106</v>
      </c>
      <c r="AN1042">
        <f>(AP1042 - AO1042 + DI1042*1E3/(8.314*(DK1042+273.15)) * AR1042/DH1042 * AQ1042) * DH1042/(100*CV1042) * 1000/(1000 - AP1042)</f>
        <v>0</v>
      </c>
      <c r="AO1042">
        <v>23.34834004770899</v>
      </c>
      <c r="AP1042">
        <v>24.00361999999999</v>
      </c>
      <c r="AQ1042">
        <v>2.462450877439364E-05</v>
      </c>
      <c r="AR1042">
        <v>84.88148808453307</v>
      </c>
      <c r="AS1042">
        <v>21</v>
      </c>
      <c r="AT1042">
        <v>4</v>
      </c>
      <c r="AU1042">
        <f>IF(AS1042*$H$13&gt;=AW1042,1.0,(AW1042/(AW1042-AS1042*$H$13)))</f>
        <v>0</v>
      </c>
      <c r="AV1042">
        <f>(AU1042-1)*100</f>
        <v>0</v>
      </c>
      <c r="AW1042">
        <f>MAX(0,($B$13+$C$13*DP1042)/(1+$D$13*DP1042)*DI1042/(DK1042+273)*$E$13)</f>
        <v>0</v>
      </c>
      <c r="AX1042" t="s">
        <v>417</v>
      </c>
      <c r="AY1042" t="s">
        <v>417</v>
      </c>
      <c r="AZ1042">
        <v>0</v>
      </c>
      <c r="BA1042">
        <v>0</v>
      </c>
      <c r="BB1042">
        <f>1-AZ1042/BA1042</f>
        <v>0</v>
      </c>
      <c r="BC1042">
        <v>0</v>
      </c>
      <c r="BD1042" t="s">
        <v>417</v>
      </c>
      <c r="BE1042" t="s">
        <v>417</v>
      </c>
      <c r="BF1042">
        <v>0</v>
      </c>
      <c r="BG1042">
        <v>0</v>
      </c>
      <c r="BH1042">
        <f>1-BF1042/BG1042</f>
        <v>0</v>
      </c>
      <c r="BI1042">
        <v>0.5</v>
      </c>
      <c r="BJ1042">
        <f>CS1042</f>
        <v>0</v>
      </c>
      <c r="BK1042">
        <f>L1042</f>
        <v>0</v>
      </c>
      <c r="BL1042">
        <f>BH1042*BI1042*BJ1042</f>
        <v>0</v>
      </c>
      <c r="BM1042">
        <f>(BK1042-BC1042)/BJ1042</f>
        <v>0</v>
      </c>
      <c r="BN1042">
        <f>(BA1042-BG1042)/BG1042</f>
        <v>0</v>
      </c>
      <c r="BO1042">
        <f>AZ1042/(BB1042+AZ1042/BG1042)</f>
        <v>0</v>
      </c>
      <c r="BP1042" t="s">
        <v>417</v>
      </c>
      <c r="BQ1042">
        <v>0</v>
      </c>
      <c r="BR1042">
        <f>IF(BQ1042&lt;&gt;0, BQ1042, BO1042)</f>
        <v>0</v>
      </c>
      <c r="BS1042">
        <f>1-BR1042/BG1042</f>
        <v>0</v>
      </c>
      <c r="BT1042">
        <f>(BG1042-BF1042)/(BG1042-BR1042)</f>
        <v>0</v>
      </c>
      <c r="BU1042">
        <f>(BA1042-BG1042)/(BA1042-BR1042)</f>
        <v>0</v>
      </c>
      <c r="BV1042">
        <f>(BG1042-BF1042)/(BG1042-AZ1042)</f>
        <v>0</v>
      </c>
      <c r="BW1042">
        <f>(BA1042-BG1042)/(BA1042-AZ1042)</f>
        <v>0</v>
      </c>
      <c r="BX1042">
        <f>(BT1042*BR1042/BF1042)</f>
        <v>0</v>
      </c>
      <c r="BY1042">
        <f>(1-BX1042)</f>
        <v>0</v>
      </c>
      <c r="BZ1042">
        <v>1394</v>
      </c>
      <c r="CA1042">
        <v>300</v>
      </c>
      <c r="CB1042">
        <v>300</v>
      </c>
      <c r="CC1042">
        <v>300</v>
      </c>
      <c r="CD1042">
        <v>10389.3</v>
      </c>
      <c r="CE1042">
        <v>1221.96</v>
      </c>
      <c r="CF1042">
        <v>-0.00688733</v>
      </c>
      <c r="CG1042">
        <v>0.34</v>
      </c>
      <c r="CH1042" t="s">
        <v>417</v>
      </c>
      <c r="CI1042" t="s">
        <v>417</v>
      </c>
      <c r="CJ1042" t="s">
        <v>417</v>
      </c>
      <c r="CK1042" t="s">
        <v>417</v>
      </c>
      <c r="CL1042" t="s">
        <v>417</v>
      </c>
      <c r="CM1042" t="s">
        <v>417</v>
      </c>
      <c r="CN1042" t="s">
        <v>417</v>
      </c>
      <c r="CO1042" t="s">
        <v>417</v>
      </c>
      <c r="CP1042" t="s">
        <v>417</v>
      </c>
      <c r="CQ1042" t="s">
        <v>417</v>
      </c>
      <c r="CR1042">
        <f>$B$11*DQ1042+$C$11*DR1042+$F$11*EC1042*(1-EF1042)</f>
        <v>0</v>
      </c>
      <c r="CS1042">
        <f>CR1042*CT1042</f>
        <v>0</v>
      </c>
      <c r="CT1042">
        <f>($B$11*$D$9+$C$11*$D$9+$F$11*((EP1042+EH1042)/MAX(EP1042+EH1042+EQ1042, 0.1)*$I$9+EQ1042/MAX(EP1042+EH1042+EQ1042, 0.1)*$J$9))/($B$11+$C$11+$F$11)</f>
        <v>0</v>
      </c>
      <c r="CU1042">
        <f>($B$11*$K$9+$C$11*$K$9+$F$11*((EP1042+EH1042)/MAX(EP1042+EH1042+EQ1042, 0.1)*$P$9+EQ1042/MAX(EP1042+EH1042+EQ1042, 0.1)*$Q$9))/($B$11+$C$11+$F$11)</f>
        <v>0</v>
      </c>
      <c r="CV1042">
        <v>6</v>
      </c>
      <c r="CW1042">
        <v>0.5</v>
      </c>
      <c r="CX1042" t="s">
        <v>418</v>
      </c>
      <c r="CY1042">
        <v>2</v>
      </c>
      <c r="CZ1042" t="b">
        <v>1</v>
      </c>
      <c r="DA1042">
        <v>1658955964.214286</v>
      </c>
      <c r="DB1042">
        <v>1030.143928571428</v>
      </c>
      <c r="DC1042">
        <v>1060.150357142857</v>
      </c>
      <c r="DD1042">
        <v>23.99374285714286</v>
      </c>
      <c r="DE1042">
        <v>23.33064642857143</v>
      </c>
      <c r="DF1042">
        <v>1034.153571428571</v>
      </c>
      <c r="DG1042">
        <v>24.07738571428571</v>
      </c>
      <c r="DH1042">
        <v>500.0496785714286</v>
      </c>
      <c r="DI1042">
        <v>90.30950357142856</v>
      </c>
      <c r="DJ1042">
        <v>0.1000064107142857</v>
      </c>
      <c r="DK1042">
        <v>27.37738928571429</v>
      </c>
      <c r="DL1042">
        <v>27.43670714285714</v>
      </c>
      <c r="DM1042">
        <v>999.9000000000002</v>
      </c>
      <c r="DN1042">
        <v>0</v>
      </c>
      <c r="DO1042">
        <v>0</v>
      </c>
      <c r="DP1042">
        <v>9992.806071428571</v>
      </c>
      <c r="DQ1042">
        <v>0</v>
      </c>
      <c r="DR1042">
        <v>9.330450000000003</v>
      </c>
      <c r="DS1042">
        <v>-30.00614285714286</v>
      </c>
      <c r="DT1042">
        <v>1055.468571428572</v>
      </c>
      <c r="DU1042">
        <v>1085.476071428571</v>
      </c>
      <c r="DV1042">
        <v>0.663088357142857</v>
      </c>
      <c r="DW1042">
        <v>1060.150357142857</v>
      </c>
      <c r="DX1042">
        <v>23.33064642857143</v>
      </c>
      <c r="DY1042">
        <v>2.166862857142857</v>
      </c>
      <c r="DZ1042">
        <v>2.106979642857143</v>
      </c>
      <c r="EA1042">
        <v>18.71940714285714</v>
      </c>
      <c r="EB1042">
        <v>18.27203928571428</v>
      </c>
      <c r="EC1042">
        <v>1999.987142857143</v>
      </c>
      <c r="ED1042">
        <v>0.9800039642857142</v>
      </c>
      <c r="EE1042">
        <v>0.01999570357142857</v>
      </c>
      <c r="EF1042">
        <v>0</v>
      </c>
      <c r="EG1042">
        <v>322.1234642857143</v>
      </c>
      <c r="EH1042">
        <v>5.00097</v>
      </c>
      <c r="EI1042">
        <v>6428.895357142856</v>
      </c>
      <c r="EJ1042">
        <v>16707.49285714286</v>
      </c>
      <c r="EK1042">
        <v>39.062</v>
      </c>
      <c r="EL1042">
        <v>39.75</v>
      </c>
      <c r="EM1042">
        <v>39.062</v>
      </c>
      <c r="EN1042">
        <v>39.375</v>
      </c>
      <c r="EO1042">
        <v>39.68699999999999</v>
      </c>
      <c r="EP1042">
        <v>1955.096428571428</v>
      </c>
      <c r="EQ1042">
        <v>39.8907142857143</v>
      </c>
      <c r="ER1042">
        <v>0</v>
      </c>
      <c r="ES1042">
        <v>6766.200000047684</v>
      </c>
      <c r="ET1042">
        <v>0</v>
      </c>
      <c r="EU1042">
        <v>322.1375384615384</v>
      </c>
      <c r="EV1042">
        <v>2.620991452519147</v>
      </c>
      <c r="EW1042">
        <v>44.60923075263108</v>
      </c>
      <c r="EX1042">
        <v>6429.225384615384</v>
      </c>
      <c r="EY1042">
        <v>15</v>
      </c>
      <c r="EZ1042">
        <v>1658949246.1</v>
      </c>
      <c r="FA1042" t="s">
        <v>1397</v>
      </c>
      <c r="FB1042">
        <v>1658949228.6</v>
      </c>
      <c r="FC1042">
        <v>1658949246.1</v>
      </c>
      <c r="FD1042">
        <v>1</v>
      </c>
      <c r="FE1042">
        <v>1.075</v>
      </c>
      <c r="FF1042">
        <v>0.018</v>
      </c>
      <c r="FG1042">
        <v>-2.327</v>
      </c>
      <c r="FH1042">
        <v>-0.178</v>
      </c>
      <c r="FI1042">
        <v>420</v>
      </c>
      <c r="FJ1042">
        <v>13</v>
      </c>
      <c r="FK1042">
        <v>0.09</v>
      </c>
      <c r="FL1042">
        <v>0.02</v>
      </c>
      <c r="FM1042">
        <v>-30.00472</v>
      </c>
      <c r="FN1042">
        <v>-0.3768652908067077</v>
      </c>
      <c r="FO1042">
        <v>0.1024713208658892</v>
      </c>
      <c r="FP1042">
        <v>1</v>
      </c>
      <c r="FQ1042">
        <v>321.9974999999999</v>
      </c>
      <c r="FR1042">
        <v>2.326157372281642</v>
      </c>
      <c r="FS1042">
        <v>0.3125656872139542</v>
      </c>
      <c r="FT1042">
        <v>0</v>
      </c>
      <c r="FU1042">
        <v>0.66928165</v>
      </c>
      <c r="FV1042">
        <v>-0.1529580112570382</v>
      </c>
      <c r="FW1042">
        <v>0.0159545328849672</v>
      </c>
      <c r="FX1042">
        <v>0</v>
      </c>
      <c r="FY1042">
        <v>1</v>
      </c>
      <c r="FZ1042">
        <v>3</v>
      </c>
      <c r="GA1042" t="s">
        <v>426</v>
      </c>
      <c r="GB1042">
        <v>2.98352</v>
      </c>
      <c r="GC1042">
        <v>2.7155</v>
      </c>
      <c r="GD1042">
        <v>0.179136</v>
      </c>
      <c r="GE1042">
        <v>0.180254</v>
      </c>
      <c r="GF1042">
        <v>0.107451</v>
      </c>
      <c r="GG1042">
        <v>0.103394</v>
      </c>
      <c r="GH1042">
        <v>26041.6</v>
      </c>
      <c r="GI1042">
        <v>26105.1</v>
      </c>
      <c r="GJ1042">
        <v>29481.8</v>
      </c>
      <c r="GK1042">
        <v>29448.7</v>
      </c>
      <c r="GL1042">
        <v>34853</v>
      </c>
      <c r="GM1042">
        <v>35095.5</v>
      </c>
      <c r="GN1042">
        <v>41525.7</v>
      </c>
      <c r="GO1042">
        <v>41968.2</v>
      </c>
      <c r="GP1042">
        <v>1.9069</v>
      </c>
      <c r="GQ1042">
        <v>1.9267</v>
      </c>
      <c r="GR1042">
        <v>0.103898</v>
      </c>
      <c r="GS1042">
        <v>0</v>
      </c>
      <c r="GT1042">
        <v>25.7436</v>
      </c>
      <c r="GU1042">
        <v>999.9</v>
      </c>
      <c r="GV1042">
        <v>54.2</v>
      </c>
      <c r="GW1042">
        <v>31.4</v>
      </c>
      <c r="GX1042">
        <v>27.7004</v>
      </c>
      <c r="GY1042">
        <v>62.5438</v>
      </c>
      <c r="GZ1042">
        <v>33.2091</v>
      </c>
      <c r="HA1042">
        <v>1</v>
      </c>
      <c r="HB1042">
        <v>-0.0973933</v>
      </c>
      <c r="HC1042">
        <v>0.299289</v>
      </c>
      <c r="HD1042">
        <v>20.3331</v>
      </c>
      <c r="HE1042">
        <v>5.21489</v>
      </c>
      <c r="HF1042">
        <v>12.0099</v>
      </c>
      <c r="HG1042">
        <v>4.989</v>
      </c>
      <c r="HH1042">
        <v>3.28848</v>
      </c>
      <c r="HI1042">
        <v>9999</v>
      </c>
      <c r="HJ1042">
        <v>9999</v>
      </c>
      <c r="HK1042">
        <v>9999</v>
      </c>
      <c r="HL1042">
        <v>158.7</v>
      </c>
      <c r="HM1042">
        <v>1.86742</v>
      </c>
      <c r="HN1042">
        <v>1.86646</v>
      </c>
      <c r="HO1042">
        <v>1.86585</v>
      </c>
      <c r="HP1042">
        <v>1.86584</v>
      </c>
      <c r="HQ1042">
        <v>1.86768</v>
      </c>
      <c r="HR1042">
        <v>1.87013</v>
      </c>
      <c r="HS1042">
        <v>1.86882</v>
      </c>
      <c r="HT1042">
        <v>1.87027</v>
      </c>
      <c r="HU1042">
        <v>0</v>
      </c>
      <c r="HV1042">
        <v>0</v>
      </c>
      <c r="HW1042">
        <v>0</v>
      </c>
      <c r="HX1042">
        <v>0</v>
      </c>
      <c r="HY1042" t="s">
        <v>421</v>
      </c>
      <c r="HZ1042" t="s">
        <v>422</v>
      </c>
      <c r="IA1042" t="s">
        <v>423</v>
      </c>
      <c r="IB1042" t="s">
        <v>423</v>
      </c>
      <c r="IC1042" t="s">
        <v>423</v>
      </c>
      <c r="ID1042" t="s">
        <v>423</v>
      </c>
      <c r="IE1042">
        <v>0</v>
      </c>
      <c r="IF1042">
        <v>100</v>
      </c>
      <c r="IG1042">
        <v>100</v>
      </c>
      <c r="IH1042">
        <v>-4.08</v>
      </c>
      <c r="II1042">
        <v>-0.08359999999999999</v>
      </c>
      <c r="IJ1042">
        <v>-0.9279119013753974</v>
      </c>
      <c r="IK1042">
        <v>-0.003643892653284941</v>
      </c>
      <c r="IL1042">
        <v>8.948238347276123E-07</v>
      </c>
      <c r="IM1042">
        <v>-2.445980282225029E-10</v>
      </c>
      <c r="IN1042">
        <v>-0.1764634167570225</v>
      </c>
      <c r="IO1042">
        <v>-0.01042730378795286</v>
      </c>
      <c r="IP1042">
        <v>0.00100284695746963</v>
      </c>
      <c r="IQ1042">
        <v>-1.701466411570297E-05</v>
      </c>
      <c r="IR1042">
        <v>2</v>
      </c>
      <c r="IS1042">
        <v>2310</v>
      </c>
      <c r="IT1042">
        <v>1</v>
      </c>
      <c r="IU1042">
        <v>25</v>
      </c>
      <c r="IV1042">
        <v>112.4</v>
      </c>
      <c r="IW1042">
        <v>112.1</v>
      </c>
      <c r="IX1042">
        <v>2.26929</v>
      </c>
      <c r="IY1042">
        <v>2.20337</v>
      </c>
      <c r="IZ1042">
        <v>1.39648</v>
      </c>
      <c r="JA1042">
        <v>2.35596</v>
      </c>
      <c r="JB1042">
        <v>1.49536</v>
      </c>
      <c r="JC1042">
        <v>2.36084</v>
      </c>
      <c r="JD1042">
        <v>36.2224</v>
      </c>
      <c r="JE1042">
        <v>24.1663</v>
      </c>
      <c r="JF1042">
        <v>18</v>
      </c>
      <c r="JG1042">
        <v>484.086</v>
      </c>
      <c r="JH1042">
        <v>452.099</v>
      </c>
      <c r="JI1042">
        <v>24.9994</v>
      </c>
      <c r="JJ1042">
        <v>26.2085</v>
      </c>
      <c r="JK1042">
        <v>30</v>
      </c>
      <c r="JL1042">
        <v>26.1762</v>
      </c>
      <c r="JM1042">
        <v>26.114</v>
      </c>
      <c r="JN1042">
        <v>45.4257</v>
      </c>
      <c r="JO1042">
        <v>20.9322</v>
      </c>
      <c r="JP1042">
        <v>90.3648</v>
      </c>
      <c r="JQ1042">
        <v>25</v>
      </c>
      <c r="JR1042">
        <v>1108.87</v>
      </c>
      <c r="JS1042">
        <v>23.3864</v>
      </c>
      <c r="JT1042">
        <v>100.816</v>
      </c>
      <c r="JU1042">
        <v>100.79</v>
      </c>
    </row>
    <row r="1043" spans="1:281">
      <c r="A1043">
        <v>1027</v>
      </c>
      <c r="B1043">
        <v>1658955977</v>
      </c>
      <c r="C1043">
        <v>14339</v>
      </c>
      <c r="D1043" t="s">
        <v>2493</v>
      </c>
      <c r="E1043" t="s">
        <v>2494</v>
      </c>
      <c r="F1043">
        <v>5</v>
      </c>
      <c r="G1043" t="s">
        <v>2362</v>
      </c>
      <c r="H1043" t="s">
        <v>416</v>
      </c>
      <c r="I1043">
        <v>1658955969.5</v>
      </c>
      <c r="J1043">
        <f>(K1043)/1000</f>
        <v>0</v>
      </c>
      <c r="K1043">
        <f>IF(CZ1043, AN1043, AH1043)</f>
        <v>0</v>
      </c>
      <c r="L1043">
        <f>IF(CZ1043, AI1043, AG1043)</f>
        <v>0</v>
      </c>
      <c r="M1043">
        <f>DB1043 - IF(AU1043&gt;1, L1043*CV1043*100.0/(AW1043*DP1043), 0)</f>
        <v>0</v>
      </c>
      <c r="N1043">
        <f>((T1043-J1043/2)*M1043-L1043)/(T1043+J1043/2)</f>
        <v>0</v>
      </c>
      <c r="O1043">
        <f>N1043*(DI1043+DJ1043)/1000.0</f>
        <v>0</v>
      </c>
      <c r="P1043">
        <f>(DB1043 - IF(AU1043&gt;1, L1043*CV1043*100.0/(AW1043*DP1043), 0))*(DI1043+DJ1043)/1000.0</f>
        <v>0</v>
      </c>
      <c r="Q1043">
        <f>2.0/((1/S1043-1/R1043)+SIGN(S1043)*SQRT((1/S1043-1/R1043)*(1/S1043-1/R1043) + 4*CW1043/((CW1043+1)*(CW1043+1))*(2*1/S1043*1/R1043-1/R1043*1/R1043)))</f>
        <v>0</v>
      </c>
      <c r="R1043">
        <f>IF(LEFT(CX1043,1)&lt;&gt;"0",IF(LEFT(CX1043,1)="1",3.0,CY1043),$D$5+$E$5*(DP1043*DI1043/($K$5*1000))+$F$5*(DP1043*DI1043/($K$5*1000))*MAX(MIN(CV1043,$J$5),$I$5)*MAX(MIN(CV1043,$J$5),$I$5)+$G$5*MAX(MIN(CV1043,$J$5),$I$5)*(DP1043*DI1043/($K$5*1000))+$H$5*(DP1043*DI1043/($K$5*1000))*(DP1043*DI1043/($K$5*1000)))</f>
        <v>0</v>
      </c>
      <c r="S1043">
        <f>J1043*(1000-(1000*0.61365*exp(17.502*W1043/(240.97+W1043))/(DI1043+DJ1043)+DD1043)/2)/(1000*0.61365*exp(17.502*W1043/(240.97+W1043))/(DI1043+DJ1043)-DD1043)</f>
        <v>0</v>
      </c>
      <c r="T1043">
        <f>1/((CW1043+1)/(Q1043/1.6)+1/(R1043/1.37)) + CW1043/((CW1043+1)/(Q1043/1.6) + CW1043/(R1043/1.37))</f>
        <v>0</v>
      </c>
      <c r="U1043">
        <f>(CR1043*CU1043)</f>
        <v>0</v>
      </c>
      <c r="V1043">
        <f>(DK1043+(U1043+2*0.95*5.67E-8*(((DK1043+$B$7)+273)^4-(DK1043+273)^4)-44100*J1043)/(1.84*29.3*R1043+8*0.95*5.67E-8*(DK1043+273)^3))</f>
        <v>0</v>
      </c>
      <c r="W1043">
        <f>($C$7*DL1043+$D$7*DM1043+$E$7*V1043)</f>
        <v>0</v>
      </c>
      <c r="X1043">
        <f>0.61365*exp(17.502*W1043/(240.97+W1043))</f>
        <v>0</v>
      </c>
      <c r="Y1043">
        <f>(Z1043/AA1043*100)</f>
        <v>0</v>
      </c>
      <c r="Z1043">
        <f>DD1043*(DI1043+DJ1043)/1000</f>
        <v>0</v>
      </c>
      <c r="AA1043">
        <f>0.61365*exp(17.502*DK1043/(240.97+DK1043))</f>
        <v>0</v>
      </c>
      <c r="AB1043">
        <f>(X1043-DD1043*(DI1043+DJ1043)/1000)</f>
        <v>0</v>
      </c>
      <c r="AC1043">
        <f>(-J1043*44100)</f>
        <v>0</v>
      </c>
      <c r="AD1043">
        <f>2*29.3*R1043*0.92*(DK1043-W1043)</f>
        <v>0</v>
      </c>
      <c r="AE1043">
        <f>2*0.95*5.67E-8*(((DK1043+$B$7)+273)^4-(W1043+273)^4)</f>
        <v>0</v>
      </c>
      <c r="AF1043">
        <f>U1043+AE1043+AC1043+AD1043</f>
        <v>0</v>
      </c>
      <c r="AG1043">
        <f>DH1043*AU1043*(DC1043-DB1043*(1000-AU1043*DE1043)/(1000-AU1043*DD1043))/(100*CV1043)</f>
        <v>0</v>
      </c>
      <c r="AH1043">
        <f>1000*DH1043*AU1043*(DD1043-DE1043)/(100*CV1043*(1000-AU1043*DD1043))</f>
        <v>0</v>
      </c>
      <c r="AI1043">
        <f>(AJ1043 - AK1043 - DI1043*1E3/(8.314*(DK1043+273.15)) * AM1043/DH1043 * AL1043) * DH1043/(100*CV1043) * (1000 - DE1043)/1000</f>
        <v>0</v>
      </c>
      <c r="AJ1043">
        <v>1119.810724457011</v>
      </c>
      <c r="AK1043">
        <v>1097.444484848485</v>
      </c>
      <c r="AL1043">
        <v>3.417187905684778</v>
      </c>
      <c r="AM1043">
        <v>65.30461223634106</v>
      </c>
      <c r="AN1043">
        <f>(AP1043 - AO1043 + DI1043*1E3/(8.314*(DK1043+273.15)) * AR1043/DH1043 * AQ1043) * DH1043/(100*CV1043) * 1000/(1000 - AP1043)</f>
        <v>0</v>
      </c>
      <c r="AO1043">
        <v>23.35851752494422</v>
      </c>
      <c r="AP1043">
        <v>24.01344363636363</v>
      </c>
      <c r="AQ1043">
        <v>2.067261578734795E-05</v>
      </c>
      <c r="AR1043">
        <v>84.88148808453307</v>
      </c>
      <c r="AS1043">
        <v>21</v>
      </c>
      <c r="AT1043">
        <v>4</v>
      </c>
      <c r="AU1043">
        <f>IF(AS1043*$H$13&gt;=AW1043,1.0,(AW1043/(AW1043-AS1043*$H$13)))</f>
        <v>0</v>
      </c>
      <c r="AV1043">
        <f>(AU1043-1)*100</f>
        <v>0</v>
      </c>
      <c r="AW1043">
        <f>MAX(0,($B$13+$C$13*DP1043)/(1+$D$13*DP1043)*DI1043/(DK1043+273)*$E$13)</f>
        <v>0</v>
      </c>
      <c r="AX1043" t="s">
        <v>417</v>
      </c>
      <c r="AY1043" t="s">
        <v>417</v>
      </c>
      <c r="AZ1043">
        <v>0</v>
      </c>
      <c r="BA1043">
        <v>0</v>
      </c>
      <c r="BB1043">
        <f>1-AZ1043/BA1043</f>
        <v>0</v>
      </c>
      <c r="BC1043">
        <v>0</v>
      </c>
      <c r="BD1043" t="s">
        <v>417</v>
      </c>
      <c r="BE1043" t="s">
        <v>417</v>
      </c>
      <c r="BF1043">
        <v>0</v>
      </c>
      <c r="BG1043">
        <v>0</v>
      </c>
      <c r="BH1043">
        <f>1-BF1043/BG1043</f>
        <v>0</v>
      </c>
      <c r="BI1043">
        <v>0.5</v>
      </c>
      <c r="BJ1043">
        <f>CS1043</f>
        <v>0</v>
      </c>
      <c r="BK1043">
        <f>L1043</f>
        <v>0</v>
      </c>
      <c r="BL1043">
        <f>BH1043*BI1043*BJ1043</f>
        <v>0</v>
      </c>
      <c r="BM1043">
        <f>(BK1043-BC1043)/BJ1043</f>
        <v>0</v>
      </c>
      <c r="BN1043">
        <f>(BA1043-BG1043)/BG1043</f>
        <v>0</v>
      </c>
      <c r="BO1043">
        <f>AZ1043/(BB1043+AZ1043/BG1043)</f>
        <v>0</v>
      </c>
      <c r="BP1043" t="s">
        <v>417</v>
      </c>
      <c r="BQ1043">
        <v>0</v>
      </c>
      <c r="BR1043">
        <f>IF(BQ1043&lt;&gt;0, BQ1043, BO1043)</f>
        <v>0</v>
      </c>
      <c r="BS1043">
        <f>1-BR1043/BG1043</f>
        <v>0</v>
      </c>
      <c r="BT1043">
        <f>(BG1043-BF1043)/(BG1043-BR1043)</f>
        <v>0</v>
      </c>
      <c r="BU1043">
        <f>(BA1043-BG1043)/(BA1043-BR1043)</f>
        <v>0</v>
      </c>
      <c r="BV1043">
        <f>(BG1043-BF1043)/(BG1043-AZ1043)</f>
        <v>0</v>
      </c>
      <c r="BW1043">
        <f>(BA1043-BG1043)/(BA1043-AZ1043)</f>
        <v>0</v>
      </c>
      <c r="BX1043">
        <f>(BT1043*BR1043/BF1043)</f>
        <v>0</v>
      </c>
      <c r="BY1043">
        <f>(1-BX1043)</f>
        <v>0</v>
      </c>
      <c r="BZ1043">
        <v>1394</v>
      </c>
      <c r="CA1043">
        <v>300</v>
      </c>
      <c r="CB1043">
        <v>300</v>
      </c>
      <c r="CC1043">
        <v>300</v>
      </c>
      <c r="CD1043">
        <v>10389.3</v>
      </c>
      <c r="CE1043">
        <v>1221.96</v>
      </c>
      <c r="CF1043">
        <v>-0.00688733</v>
      </c>
      <c r="CG1043">
        <v>0.34</v>
      </c>
      <c r="CH1043" t="s">
        <v>417</v>
      </c>
      <c r="CI1043" t="s">
        <v>417</v>
      </c>
      <c r="CJ1043" t="s">
        <v>417</v>
      </c>
      <c r="CK1043" t="s">
        <v>417</v>
      </c>
      <c r="CL1043" t="s">
        <v>417</v>
      </c>
      <c r="CM1043" t="s">
        <v>417</v>
      </c>
      <c r="CN1043" t="s">
        <v>417</v>
      </c>
      <c r="CO1043" t="s">
        <v>417</v>
      </c>
      <c r="CP1043" t="s">
        <v>417</v>
      </c>
      <c r="CQ1043" t="s">
        <v>417</v>
      </c>
      <c r="CR1043">
        <f>$B$11*DQ1043+$C$11*DR1043+$F$11*EC1043*(1-EF1043)</f>
        <v>0</v>
      </c>
      <c r="CS1043">
        <f>CR1043*CT1043</f>
        <v>0</v>
      </c>
      <c r="CT1043">
        <f>($B$11*$D$9+$C$11*$D$9+$F$11*((EP1043+EH1043)/MAX(EP1043+EH1043+EQ1043, 0.1)*$I$9+EQ1043/MAX(EP1043+EH1043+EQ1043, 0.1)*$J$9))/($B$11+$C$11+$F$11)</f>
        <v>0</v>
      </c>
      <c r="CU1043">
        <f>($B$11*$K$9+$C$11*$K$9+$F$11*((EP1043+EH1043)/MAX(EP1043+EH1043+EQ1043, 0.1)*$P$9+EQ1043/MAX(EP1043+EH1043+EQ1043, 0.1)*$Q$9))/($B$11+$C$11+$F$11)</f>
        <v>0</v>
      </c>
      <c r="CV1043">
        <v>6</v>
      </c>
      <c r="CW1043">
        <v>0.5</v>
      </c>
      <c r="CX1043" t="s">
        <v>418</v>
      </c>
      <c r="CY1043">
        <v>2</v>
      </c>
      <c r="CZ1043" t="b">
        <v>1</v>
      </c>
      <c r="DA1043">
        <v>1658955969.5</v>
      </c>
      <c r="DB1043">
        <v>1047.767037037037</v>
      </c>
      <c r="DC1043">
        <v>1077.851851851852</v>
      </c>
      <c r="DD1043">
        <v>23.99973333333333</v>
      </c>
      <c r="DE1043">
        <v>23.34988518518518</v>
      </c>
      <c r="DF1043">
        <v>1051.821481481481</v>
      </c>
      <c r="DG1043">
        <v>24.08333333333334</v>
      </c>
      <c r="DH1043">
        <v>500.0482592592593</v>
      </c>
      <c r="DI1043">
        <v>90.31082962962962</v>
      </c>
      <c r="DJ1043">
        <v>0.09999982222222223</v>
      </c>
      <c r="DK1043">
        <v>27.37710740740741</v>
      </c>
      <c r="DL1043">
        <v>27.43945555555555</v>
      </c>
      <c r="DM1043">
        <v>999.9000000000001</v>
      </c>
      <c r="DN1043">
        <v>0</v>
      </c>
      <c r="DO1043">
        <v>0</v>
      </c>
      <c r="DP1043">
        <v>9991.037037037036</v>
      </c>
      <c r="DQ1043">
        <v>0</v>
      </c>
      <c r="DR1043">
        <v>9.330450000000003</v>
      </c>
      <c r="DS1043">
        <v>-30.08539629629629</v>
      </c>
      <c r="DT1043">
        <v>1073.531481481481</v>
      </c>
      <c r="DU1043">
        <v>1103.622222222222</v>
      </c>
      <c r="DV1043">
        <v>0.6498427777777779</v>
      </c>
      <c r="DW1043">
        <v>1077.851851851852</v>
      </c>
      <c r="DX1043">
        <v>23.34988518518518</v>
      </c>
      <c r="DY1043">
        <v>2.167437037037037</v>
      </c>
      <c r="DZ1043">
        <v>2.108747777777777</v>
      </c>
      <c r="EA1043">
        <v>18.72363333333333</v>
      </c>
      <c r="EB1043">
        <v>18.28541851851852</v>
      </c>
      <c r="EC1043">
        <v>1999.977777777778</v>
      </c>
      <c r="ED1043">
        <v>0.980004</v>
      </c>
      <c r="EE1043">
        <v>0.01999566666666667</v>
      </c>
      <c r="EF1043">
        <v>0</v>
      </c>
      <c r="EG1043">
        <v>322.3084814814815</v>
      </c>
      <c r="EH1043">
        <v>5.00097</v>
      </c>
      <c r="EI1043">
        <v>6432.948888888887</v>
      </c>
      <c r="EJ1043">
        <v>16707.41111111111</v>
      </c>
      <c r="EK1043">
        <v>39.062</v>
      </c>
      <c r="EL1043">
        <v>39.75</v>
      </c>
      <c r="EM1043">
        <v>39.062</v>
      </c>
      <c r="EN1043">
        <v>39.375</v>
      </c>
      <c r="EO1043">
        <v>39.68699999999999</v>
      </c>
      <c r="EP1043">
        <v>1955.087037037037</v>
      </c>
      <c r="EQ1043">
        <v>39.89074074074075</v>
      </c>
      <c r="ER1043">
        <v>0</v>
      </c>
      <c r="ES1043">
        <v>6771</v>
      </c>
      <c r="ET1043">
        <v>0</v>
      </c>
      <c r="EU1043">
        <v>322.3392692307692</v>
      </c>
      <c r="EV1043">
        <v>2.771179492763574</v>
      </c>
      <c r="EW1043">
        <v>45.26051282569325</v>
      </c>
      <c r="EX1043">
        <v>6432.804230769229</v>
      </c>
      <c r="EY1043">
        <v>15</v>
      </c>
      <c r="EZ1043">
        <v>1658949246.1</v>
      </c>
      <c r="FA1043" t="s">
        <v>1397</v>
      </c>
      <c r="FB1043">
        <v>1658949228.6</v>
      </c>
      <c r="FC1043">
        <v>1658949246.1</v>
      </c>
      <c r="FD1043">
        <v>1</v>
      </c>
      <c r="FE1043">
        <v>1.075</v>
      </c>
      <c r="FF1043">
        <v>0.018</v>
      </c>
      <c r="FG1043">
        <v>-2.327</v>
      </c>
      <c r="FH1043">
        <v>-0.178</v>
      </c>
      <c r="FI1043">
        <v>420</v>
      </c>
      <c r="FJ1043">
        <v>13</v>
      </c>
      <c r="FK1043">
        <v>0.09</v>
      </c>
      <c r="FL1043">
        <v>0.02</v>
      </c>
      <c r="FM1043">
        <v>-30.03972249999999</v>
      </c>
      <c r="FN1043">
        <v>-1.100047654784199</v>
      </c>
      <c r="FO1043">
        <v>0.1269644703992026</v>
      </c>
      <c r="FP1043">
        <v>0</v>
      </c>
      <c r="FQ1043">
        <v>322.2170882352942</v>
      </c>
      <c r="FR1043">
        <v>2.631581362650303</v>
      </c>
      <c r="FS1043">
        <v>0.3398153796027076</v>
      </c>
      <c r="FT1043">
        <v>0</v>
      </c>
      <c r="FU1043">
        <v>0.659622025</v>
      </c>
      <c r="FV1043">
        <v>-0.1408719962476558</v>
      </c>
      <c r="FW1043">
        <v>0.01519201572782147</v>
      </c>
      <c r="FX1043">
        <v>0</v>
      </c>
      <c r="FY1043">
        <v>0</v>
      </c>
      <c r="FZ1043">
        <v>3</v>
      </c>
      <c r="GA1043" t="s">
        <v>439</v>
      </c>
      <c r="GB1043">
        <v>2.98365</v>
      </c>
      <c r="GC1043">
        <v>2.71553</v>
      </c>
      <c r="GD1043">
        <v>0.180928</v>
      </c>
      <c r="GE1043">
        <v>0.181993</v>
      </c>
      <c r="GF1043">
        <v>0.107482</v>
      </c>
      <c r="GG1043">
        <v>0.103488</v>
      </c>
      <c r="GH1043">
        <v>25985.2</v>
      </c>
      <c r="GI1043">
        <v>26049.9</v>
      </c>
      <c r="GJ1043">
        <v>29482.2</v>
      </c>
      <c r="GK1043">
        <v>29448.9</v>
      </c>
      <c r="GL1043">
        <v>34852.5</v>
      </c>
      <c r="GM1043">
        <v>35092</v>
      </c>
      <c r="GN1043">
        <v>41526.5</v>
      </c>
      <c r="GO1043">
        <v>41968.5</v>
      </c>
      <c r="GP1043">
        <v>1.90698</v>
      </c>
      <c r="GQ1043">
        <v>1.92705</v>
      </c>
      <c r="GR1043">
        <v>0.103999</v>
      </c>
      <c r="GS1043">
        <v>0</v>
      </c>
      <c r="GT1043">
        <v>25.7423</v>
      </c>
      <c r="GU1043">
        <v>999.9</v>
      </c>
      <c r="GV1043">
        <v>54.2</v>
      </c>
      <c r="GW1043">
        <v>31.4</v>
      </c>
      <c r="GX1043">
        <v>27.6977</v>
      </c>
      <c r="GY1043">
        <v>62.8238</v>
      </c>
      <c r="GZ1043">
        <v>32.9207</v>
      </c>
      <c r="HA1043">
        <v>1</v>
      </c>
      <c r="HB1043">
        <v>-0.09749240000000001</v>
      </c>
      <c r="HC1043">
        <v>0.298143</v>
      </c>
      <c r="HD1043">
        <v>20.333</v>
      </c>
      <c r="HE1043">
        <v>5.21519</v>
      </c>
      <c r="HF1043">
        <v>12.0099</v>
      </c>
      <c r="HG1043">
        <v>4.98915</v>
      </c>
      <c r="HH1043">
        <v>3.28845</v>
      </c>
      <c r="HI1043">
        <v>9999</v>
      </c>
      <c r="HJ1043">
        <v>9999</v>
      </c>
      <c r="HK1043">
        <v>9999</v>
      </c>
      <c r="HL1043">
        <v>158.7</v>
      </c>
      <c r="HM1043">
        <v>1.86744</v>
      </c>
      <c r="HN1043">
        <v>1.86646</v>
      </c>
      <c r="HO1043">
        <v>1.86586</v>
      </c>
      <c r="HP1043">
        <v>1.86584</v>
      </c>
      <c r="HQ1043">
        <v>1.86768</v>
      </c>
      <c r="HR1043">
        <v>1.87013</v>
      </c>
      <c r="HS1043">
        <v>1.86879</v>
      </c>
      <c r="HT1043">
        <v>1.87027</v>
      </c>
      <c r="HU1043">
        <v>0</v>
      </c>
      <c r="HV1043">
        <v>0</v>
      </c>
      <c r="HW1043">
        <v>0</v>
      </c>
      <c r="HX1043">
        <v>0</v>
      </c>
      <c r="HY1043" t="s">
        <v>421</v>
      </c>
      <c r="HZ1043" t="s">
        <v>422</v>
      </c>
      <c r="IA1043" t="s">
        <v>423</v>
      </c>
      <c r="IB1043" t="s">
        <v>423</v>
      </c>
      <c r="IC1043" t="s">
        <v>423</v>
      </c>
      <c r="ID1043" t="s">
        <v>423</v>
      </c>
      <c r="IE1043">
        <v>0</v>
      </c>
      <c r="IF1043">
        <v>100</v>
      </c>
      <c r="IG1043">
        <v>100</v>
      </c>
      <c r="IH1043">
        <v>-4.12</v>
      </c>
      <c r="II1043">
        <v>-0.0835</v>
      </c>
      <c r="IJ1043">
        <v>-0.9279119013753974</v>
      </c>
      <c r="IK1043">
        <v>-0.003643892653284941</v>
      </c>
      <c r="IL1043">
        <v>8.948238347276123E-07</v>
      </c>
      <c r="IM1043">
        <v>-2.445980282225029E-10</v>
      </c>
      <c r="IN1043">
        <v>-0.1764634167570225</v>
      </c>
      <c r="IO1043">
        <v>-0.01042730378795286</v>
      </c>
      <c r="IP1043">
        <v>0.00100284695746963</v>
      </c>
      <c r="IQ1043">
        <v>-1.701466411570297E-05</v>
      </c>
      <c r="IR1043">
        <v>2</v>
      </c>
      <c r="IS1043">
        <v>2310</v>
      </c>
      <c r="IT1043">
        <v>1</v>
      </c>
      <c r="IU1043">
        <v>25</v>
      </c>
      <c r="IV1043">
        <v>112.5</v>
      </c>
      <c r="IW1043">
        <v>112.2</v>
      </c>
      <c r="IX1043">
        <v>2.2998</v>
      </c>
      <c r="IY1043">
        <v>2.19482</v>
      </c>
      <c r="IZ1043">
        <v>1.39648</v>
      </c>
      <c r="JA1043">
        <v>2.35718</v>
      </c>
      <c r="JB1043">
        <v>1.49536</v>
      </c>
      <c r="JC1043">
        <v>2.40356</v>
      </c>
      <c r="JD1043">
        <v>36.2224</v>
      </c>
      <c r="JE1043">
        <v>24.1663</v>
      </c>
      <c r="JF1043">
        <v>18</v>
      </c>
      <c r="JG1043">
        <v>484.132</v>
      </c>
      <c r="JH1043">
        <v>452.297</v>
      </c>
      <c r="JI1043">
        <v>24.9996</v>
      </c>
      <c r="JJ1043">
        <v>26.2067</v>
      </c>
      <c r="JK1043">
        <v>30</v>
      </c>
      <c r="JL1043">
        <v>26.1762</v>
      </c>
      <c r="JM1043">
        <v>26.1118</v>
      </c>
      <c r="JN1043">
        <v>46.025</v>
      </c>
      <c r="JO1043">
        <v>20.9322</v>
      </c>
      <c r="JP1043">
        <v>90.3648</v>
      </c>
      <c r="JQ1043">
        <v>25</v>
      </c>
      <c r="JR1043">
        <v>1122.25</v>
      </c>
      <c r="JS1043">
        <v>23.3829</v>
      </c>
      <c r="JT1043">
        <v>100.817</v>
      </c>
      <c r="JU1043">
        <v>100.791</v>
      </c>
    </row>
    <row r="1044" spans="1:281">
      <c r="A1044">
        <v>1028</v>
      </c>
      <c r="B1044">
        <v>1658955982</v>
      </c>
      <c r="C1044">
        <v>14344</v>
      </c>
      <c r="D1044" t="s">
        <v>2495</v>
      </c>
      <c r="E1044" t="s">
        <v>2496</v>
      </c>
      <c r="F1044">
        <v>5</v>
      </c>
      <c r="G1044" t="s">
        <v>2362</v>
      </c>
      <c r="H1044" t="s">
        <v>416</v>
      </c>
      <c r="I1044">
        <v>1658955974.214286</v>
      </c>
      <c r="J1044">
        <f>(K1044)/1000</f>
        <v>0</v>
      </c>
      <c r="K1044">
        <f>IF(CZ1044, AN1044, AH1044)</f>
        <v>0</v>
      </c>
      <c r="L1044">
        <f>IF(CZ1044, AI1044, AG1044)</f>
        <v>0</v>
      </c>
      <c r="M1044">
        <f>DB1044 - IF(AU1044&gt;1, L1044*CV1044*100.0/(AW1044*DP1044), 0)</f>
        <v>0</v>
      </c>
      <c r="N1044">
        <f>((T1044-J1044/2)*M1044-L1044)/(T1044+J1044/2)</f>
        <v>0</v>
      </c>
      <c r="O1044">
        <f>N1044*(DI1044+DJ1044)/1000.0</f>
        <v>0</v>
      </c>
      <c r="P1044">
        <f>(DB1044 - IF(AU1044&gt;1, L1044*CV1044*100.0/(AW1044*DP1044), 0))*(DI1044+DJ1044)/1000.0</f>
        <v>0</v>
      </c>
      <c r="Q1044">
        <f>2.0/((1/S1044-1/R1044)+SIGN(S1044)*SQRT((1/S1044-1/R1044)*(1/S1044-1/R1044) + 4*CW1044/((CW1044+1)*(CW1044+1))*(2*1/S1044*1/R1044-1/R1044*1/R1044)))</f>
        <v>0</v>
      </c>
      <c r="R1044">
        <f>IF(LEFT(CX1044,1)&lt;&gt;"0",IF(LEFT(CX1044,1)="1",3.0,CY1044),$D$5+$E$5*(DP1044*DI1044/($K$5*1000))+$F$5*(DP1044*DI1044/($K$5*1000))*MAX(MIN(CV1044,$J$5),$I$5)*MAX(MIN(CV1044,$J$5),$I$5)+$G$5*MAX(MIN(CV1044,$J$5),$I$5)*(DP1044*DI1044/($K$5*1000))+$H$5*(DP1044*DI1044/($K$5*1000))*(DP1044*DI1044/($K$5*1000)))</f>
        <v>0</v>
      </c>
      <c r="S1044">
        <f>J1044*(1000-(1000*0.61365*exp(17.502*W1044/(240.97+W1044))/(DI1044+DJ1044)+DD1044)/2)/(1000*0.61365*exp(17.502*W1044/(240.97+W1044))/(DI1044+DJ1044)-DD1044)</f>
        <v>0</v>
      </c>
      <c r="T1044">
        <f>1/((CW1044+1)/(Q1044/1.6)+1/(R1044/1.37)) + CW1044/((CW1044+1)/(Q1044/1.6) + CW1044/(R1044/1.37))</f>
        <v>0</v>
      </c>
      <c r="U1044">
        <f>(CR1044*CU1044)</f>
        <v>0</v>
      </c>
      <c r="V1044">
        <f>(DK1044+(U1044+2*0.95*5.67E-8*(((DK1044+$B$7)+273)^4-(DK1044+273)^4)-44100*J1044)/(1.84*29.3*R1044+8*0.95*5.67E-8*(DK1044+273)^3))</f>
        <v>0</v>
      </c>
      <c r="W1044">
        <f>($C$7*DL1044+$D$7*DM1044+$E$7*V1044)</f>
        <v>0</v>
      </c>
      <c r="X1044">
        <f>0.61365*exp(17.502*W1044/(240.97+W1044))</f>
        <v>0</v>
      </c>
      <c r="Y1044">
        <f>(Z1044/AA1044*100)</f>
        <v>0</v>
      </c>
      <c r="Z1044">
        <f>DD1044*(DI1044+DJ1044)/1000</f>
        <v>0</v>
      </c>
      <c r="AA1044">
        <f>0.61365*exp(17.502*DK1044/(240.97+DK1044))</f>
        <v>0</v>
      </c>
      <c r="AB1044">
        <f>(X1044-DD1044*(DI1044+DJ1044)/1000)</f>
        <v>0</v>
      </c>
      <c r="AC1044">
        <f>(-J1044*44100)</f>
        <v>0</v>
      </c>
      <c r="AD1044">
        <f>2*29.3*R1044*0.92*(DK1044-W1044)</f>
        <v>0</v>
      </c>
      <c r="AE1044">
        <f>2*0.95*5.67E-8*(((DK1044+$B$7)+273)^4-(W1044+273)^4)</f>
        <v>0</v>
      </c>
      <c r="AF1044">
        <f>U1044+AE1044+AC1044+AD1044</f>
        <v>0</v>
      </c>
      <c r="AG1044">
        <f>DH1044*AU1044*(DC1044-DB1044*(1000-AU1044*DE1044)/(1000-AU1044*DD1044))/(100*CV1044)</f>
        <v>0</v>
      </c>
      <c r="AH1044">
        <f>1000*DH1044*AU1044*(DD1044-DE1044)/(100*CV1044*(1000-AU1044*DD1044))</f>
        <v>0</v>
      </c>
      <c r="AI1044">
        <f>(AJ1044 - AK1044 - DI1044*1E3/(8.314*(DK1044+273.15)) * AM1044/DH1044 * AL1044) * DH1044/(100*CV1044) * (1000 - DE1044)/1000</f>
        <v>0</v>
      </c>
      <c r="AJ1044">
        <v>1137.191463892875</v>
      </c>
      <c r="AK1044">
        <v>1114.656363636363</v>
      </c>
      <c r="AL1044">
        <v>3.465747128998939</v>
      </c>
      <c r="AM1044">
        <v>65.30461223634106</v>
      </c>
      <c r="AN1044">
        <f>(AP1044 - AO1044 + DI1044*1E3/(8.314*(DK1044+273.15)) * AR1044/DH1044 * AQ1044) * DH1044/(100*CV1044) * 1000/(1000 - AP1044)</f>
        <v>0</v>
      </c>
      <c r="AO1044">
        <v>23.38466774502074</v>
      </c>
      <c r="AP1044">
        <v>24.02628969696968</v>
      </c>
      <c r="AQ1044">
        <v>3.910694514730379E-05</v>
      </c>
      <c r="AR1044">
        <v>84.88148808453307</v>
      </c>
      <c r="AS1044">
        <v>21</v>
      </c>
      <c r="AT1044">
        <v>4</v>
      </c>
      <c r="AU1044">
        <f>IF(AS1044*$H$13&gt;=AW1044,1.0,(AW1044/(AW1044-AS1044*$H$13)))</f>
        <v>0</v>
      </c>
      <c r="AV1044">
        <f>(AU1044-1)*100</f>
        <v>0</v>
      </c>
      <c r="AW1044">
        <f>MAX(0,($B$13+$C$13*DP1044)/(1+$D$13*DP1044)*DI1044/(DK1044+273)*$E$13)</f>
        <v>0</v>
      </c>
      <c r="AX1044" t="s">
        <v>417</v>
      </c>
      <c r="AY1044" t="s">
        <v>417</v>
      </c>
      <c r="AZ1044">
        <v>0</v>
      </c>
      <c r="BA1044">
        <v>0</v>
      </c>
      <c r="BB1044">
        <f>1-AZ1044/BA1044</f>
        <v>0</v>
      </c>
      <c r="BC1044">
        <v>0</v>
      </c>
      <c r="BD1044" t="s">
        <v>417</v>
      </c>
      <c r="BE1044" t="s">
        <v>417</v>
      </c>
      <c r="BF1044">
        <v>0</v>
      </c>
      <c r="BG1044">
        <v>0</v>
      </c>
      <c r="BH1044">
        <f>1-BF1044/BG1044</f>
        <v>0</v>
      </c>
      <c r="BI1044">
        <v>0.5</v>
      </c>
      <c r="BJ1044">
        <f>CS1044</f>
        <v>0</v>
      </c>
      <c r="BK1044">
        <f>L1044</f>
        <v>0</v>
      </c>
      <c r="BL1044">
        <f>BH1044*BI1044*BJ1044</f>
        <v>0</v>
      </c>
      <c r="BM1044">
        <f>(BK1044-BC1044)/BJ1044</f>
        <v>0</v>
      </c>
      <c r="BN1044">
        <f>(BA1044-BG1044)/BG1044</f>
        <v>0</v>
      </c>
      <c r="BO1044">
        <f>AZ1044/(BB1044+AZ1044/BG1044)</f>
        <v>0</v>
      </c>
      <c r="BP1044" t="s">
        <v>417</v>
      </c>
      <c r="BQ1044">
        <v>0</v>
      </c>
      <c r="BR1044">
        <f>IF(BQ1044&lt;&gt;0, BQ1044, BO1044)</f>
        <v>0</v>
      </c>
      <c r="BS1044">
        <f>1-BR1044/BG1044</f>
        <v>0</v>
      </c>
      <c r="BT1044">
        <f>(BG1044-BF1044)/(BG1044-BR1044)</f>
        <v>0</v>
      </c>
      <c r="BU1044">
        <f>(BA1044-BG1044)/(BA1044-BR1044)</f>
        <v>0</v>
      </c>
      <c r="BV1044">
        <f>(BG1044-BF1044)/(BG1044-AZ1044)</f>
        <v>0</v>
      </c>
      <c r="BW1044">
        <f>(BA1044-BG1044)/(BA1044-AZ1044)</f>
        <v>0</v>
      </c>
      <c r="BX1044">
        <f>(BT1044*BR1044/BF1044)</f>
        <v>0</v>
      </c>
      <c r="BY1044">
        <f>(1-BX1044)</f>
        <v>0</v>
      </c>
      <c r="BZ1044">
        <v>1394</v>
      </c>
      <c r="CA1044">
        <v>300</v>
      </c>
      <c r="CB1044">
        <v>300</v>
      </c>
      <c r="CC1044">
        <v>300</v>
      </c>
      <c r="CD1044">
        <v>10389.3</v>
      </c>
      <c r="CE1044">
        <v>1221.96</v>
      </c>
      <c r="CF1044">
        <v>-0.00688733</v>
      </c>
      <c r="CG1044">
        <v>0.34</v>
      </c>
      <c r="CH1044" t="s">
        <v>417</v>
      </c>
      <c r="CI1044" t="s">
        <v>417</v>
      </c>
      <c r="CJ1044" t="s">
        <v>417</v>
      </c>
      <c r="CK1044" t="s">
        <v>417</v>
      </c>
      <c r="CL1044" t="s">
        <v>417</v>
      </c>
      <c r="CM1044" t="s">
        <v>417</v>
      </c>
      <c r="CN1044" t="s">
        <v>417</v>
      </c>
      <c r="CO1044" t="s">
        <v>417</v>
      </c>
      <c r="CP1044" t="s">
        <v>417</v>
      </c>
      <c r="CQ1044" t="s">
        <v>417</v>
      </c>
      <c r="CR1044">
        <f>$B$11*DQ1044+$C$11*DR1044+$F$11*EC1044*(1-EF1044)</f>
        <v>0</v>
      </c>
      <c r="CS1044">
        <f>CR1044*CT1044</f>
        <v>0</v>
      </c>
      <c r="CT1044">
        <f>($B$11*$D$9+$C$11*$D$9+$F$11*((EP1044+EH1044)/MAX(EP1044+EH1044+EQ1044, 0.1)*$I$9+EQ1044/MAX(EP1044+EH1044+EQ1044, 0.1)*$J$9))/($B$11+$C$11+$F$11)</f>
        <v>0</v>
      </c>
      <c r="CU1044">
        <f>($B$11*$K$9+$C$11*$K$9+$F$11*((EP1044+EH1044)/MAX(EP1044+EH1044+EQ1044, 0.1)*$P$9+EQ1044/MAX(EP1044+EH1044+EQ1044, 0.1)*$Q$9))/($B$11+$C$11+$F$11)</f>
        <v>0</v>
      </c>
      <c r="CV1044">
        <v>6</v>
      </c>
      <c r="CW1044">
        <v>0.5</v>
      </c>
      <c r="CX1044" t="s">
        <v>418</v>
      </c>
      <c r="CY1044">
        <v>2</v>
      </c>
      <c r="CZ1044" t="b">
        <v>1</v>
      </c>
      <c r="DA1044">
        <v>1658955974.214286</v>
      </c>
      <c r="DB1044">
        <v>1063.475357142857</v>
      </c>
      <c r="DC1044">
        <v>1093.6975</v>
      </c>
      <c r="DD1044">
        <v>24.00948928571429</v>
      </c>
      <c r="DE1044">
        <v>23.36581071428572</v>
      </c>
      <c r="DF1044">
        <v>1067.570357142857</v>
      </c>
      <c r="DG1044">
        <v>24.09300714285714</v>
      </c>
      <c r="DH1044">
        <v>500.0446785714285</v>
      </c>
      <c r="DI1044">
        <v>90.31118571428571</v>
      </c>
      <c r="DJ1044">
        <v>0.1000243821428571</v>
      </c>
      <c r="DK1044">
        <v>27.37754285714286</v>
      </c>
      <c r="DL1044">
        <v>27.44213571428571</v>
      </c>
      <c r="DM1044">
        <v>999.9000000000002</v>
      </c>
      <c r="DN1044">
        <v>0</v>
      </c>
      <c r="DO1044">
        <v>0</v>
      </c>
      <c r="DP1044">
        <v>9989.953214285715</v>
      </c>
      <c r="DQ1044">
        <v>0</v>
      </c>
      <c r="DR1044">
        <v>9.327489285714288</v>
      </c>
      <c r="DS1044">
        <v>-30.22273571428571</v>
      </c>
      <c r="DT1044">
        <v>1089.637142857143</v>
      </c>
      <c r="DU1044">
        <v>1119.864642857143</v>
      </c>
      <c r="DV1044">
        <v>0.6436833571428571</v>
      </c>
      <c r="DW1044">
        <v>1093.6975</v>
      </c>
      <c r="DX1044">
        <v>23.36581071428572</v>
      </c>
      <c r="DY1044">
        <v>2.168327142857143</v>
      </c>
      <c r="DZ1044">
        <v>2.110193928571429</v>
      </c>
      <c r="EA1044">
        <v>18.73020357142857</v>
      </c>
      <c r="EB1044">
        <v>18.29633571428571</v>
      </c>
      <c r="EC1044">
        <v>1999.999285714286</v>
      </c>
      <c r="ED1044">
        <v>0.9800040714285714</v>
      </c>
      <c r="EE1044">
        <v>0.01999559285714286</v>
      </c>
      <c r="EF1044">
        <v>0</v>
      </c>
      <c r="EG1044">
        <v>322.5498571428571</v>
      </c>
      <c r="EH1044">
        <v>5.00097</v>
      </c>
      <c r="EI1044">
        <v>6436.493928571429</v>
      </c>
      <c r="EJ1044">
        <v>16707.59642857143</v>
      </c>
      <c r="EK1044">
        <v>39.062</v>
      </c>
      <c r="EL1044">
        <v>39.75</v>
      </c>
      <c r="EM1044">
        <v>39.062</v>
      </c>
      <c r="EN1044">
        <v>39.375</v>
      </c>
      <c r="EO1044">
        <v>39.68699999999999</v>
      </c>
      <c r="EP1044">
        <v>1955.107857142857</v>
      </c>
      <c r="EQ1044">
        <v>39.89142857142858</v>
      </c>
      <c r="ER1044">
        <v>0</v>
      </c>
      <c r="ES1044">
        <v>6776.399999856949</v>
      </c>
      <c r="ET1044">
        <v>0</v>
      </c>
      <c r="EU1044">
        <v>322.57912</v>
      </c>
      <c r="EV1044">
        <v>2.371769228909826</v>
      </c>
      <c r="EW1044">
        <v>44.64230773240474</v>
      </c>
      <c r="EX1044">
        <v>6437.0788</v>
      </c>
      <c r="EY1044">
        <v>15</v>
      </c>
      <c r="EZ1044">
        <v>1658949246.1</v>
      </c>
      <c r="FA1044" t="s">
        <v>1397</v>
      </c>
      <c r="FB1044">
        <v>1658949228.6</v>
      </c>
      <c r="FC1044">
        <v>1658949246.1</v>
      </c>
      <c r="FD1044">
        <v>1</v>
      </c>
      <c r="FE1044">
        <v>1.075</v>
      </c>
      <c r="FF1044">
        <v>0.018</v>
      </c>
      <c r="FG1044">
        <v>-2.327</v>
      </c>
      <c r="FH1044">
        <v>-0.178</v>
      </c>
      <c r="FI1044">
        <v>420</v>
      </c>
      <c r="FJ1044">
        <v>13</v>
      </c>
      <c r="FK1044">
        <v>0.09</v>
      </c>
      <c r="FL1044">
        <v>0.02</v>
      </c>
      <c r="FM1044">
        <v>-30.15796585365853</v>
      </c>
      <c r="FN1044">
        <v>-1.38587038327528</v>
      </c>
      <c r="FO1044">
        <v>0.1633605657549687</v>
      </c>
      <c r="FP1044">
        <v>0</v>
      </c>
      <c r="FQ1044">
        <v>322.4339705882353</v>
      </c>
      <c r="FR1044">
        <v>2.539174942991382</v>
      </c>
      <c r="FS1044">
        <v>0.335799352318164</v>
      </c>
      <c r="FT1044">
        <v>0</v>
      </c>
      <c r="FU1044">
        <v>0.6476442439024389</v>
      </c>
      <c r="FV1044">
        <v>-0.09047109407665428</v>
      </c>
      <c r="FW1044">
        <v>0.01058656595506774</v>
      </c>
      <c r="FX1044">
        <v>1</v>
      </c>
      <c r="FY1044">
        <v>1</v>
      </c>
      <c r="FZ1044">
        <v>3</v>
      </c>
      <c r="GA1044" t="s">
        <v>426</v>
      </c>
      <c r="GB1044">
        <v>2.98356</v>
      </c>
      <c r="GC1044">
        <v>2.7154</v>
      </c>
      <c r="GD1044">
        <v>0.182718</v>
      </c>
      <c r="GE1044">
        <v>0.183766</v>
      </c>
      <c r="GF1044">
        <v>0.107517</v>
      </c>
      <c r="GG1044">
        <v>0.1035</v>
      </c>
      <c r="GH1044">
        <v>25928.6</v>
      </c>
      <c r="GI1044">
        <v>25993.6</v>
      </c>
      <c r="GJ1044">
        <v>29482.5</v>
      </c>
      <c r="GK1044">
        <v>29449</v>
      </c>
      <c r="GL1044">
        <v>34851.2</v>
      </c>
      <c r="GM1044">
        <v>35091.6</v>
      </c>
      <c r="GN1044">
        <v>41526.7</v>
      </c>
      <c r="GO1044">
        <v>41968.6</v>
      </c>
      <c r="GP1044">
        <v>1.90707</v>
      </c>
      <c r="GQ1044">
        <v>1.92705</v>
      </c>
      <c r="GR1044">
        <v>0.10398</v>
      </c>
      <c r="GS1044">
        <v>0</v>
      </c>
      <c r="GT1044">
        <v>25.7392</v>
      </c>
      <c r="GU1044">
        <v>999.9</v>
      </c>
      <c r="GV1044">
        <v>54.2</v>
      </c>
      <c r="GW1044">
        <v>31.4</v>
      </c>
      <c r="GX1044">
        <v>27.7012</v>
      </c>
      <c r="GY1044">
        <v>62.8938</v>
      </c>
      <c r="GZ1044">
        <v>33.105</v>
      </c>
      <c r="HA1044">
        <v>1</v>
      </c>
      <c r="HB1044">
        <v>-0.0975178</v>
      </c>
      <c r="HC1044">
        <v>0.297263</v>
      </c>
      <c r="HD1044">
        <v>20.3332</v>
      </c>
      <c r="HE1044">
        <v>5.21579</v>
      </c>
      <c r="HF1044">
        <v>12.0099</v>
      </c>
      <c r="HG1044">
        <v>4.98965</v>
      </c>
      <c r="HH1044">
        <v>3.28865</v>
      </c>
      <c r="HI1044">
        <v>9999</v>
      </c>
      <c r="HJ1044">
        <v>9999</v>
      </c>
      <c r="HK1044">
        <v>9999</v>
      </c>
      <c r="HL1044">
        <v>158.7</v>
      </c>
      <c r="HM1044">
        <v>1.86743</v>
      </c>
      <c r="HN1044">
        <v>1.86646</v>
      </c>
      <c r="HO1044">
        <v>1.86588</v>
      </c>
      <c r="HP1044">
        <v>1.86584</v>
      </c>
      <c r="HQ1044">
        <v>1.86768</v>
      </c>
      <c r="HR1044">
        <v>1.87012</v>
      </c>
      <c r="HS1044">
        <v>1.86879</v>
      </c>
      <c r="HT1044">
        <v>1.87026</v>
      </c>
      <c r="HU1044">
        <v>0</v>
      </c>
      <c r="HV1044">
        <v>0</v>
      </c>
      <c r="HW1044">
        <v>0</v>
      </c>
      <c r="HX1044">
        <v>0</v>
      </c>
      <c r="HY1044" t="s">
        <v>421</v>
      </c>
      <c r="HZ1044" t="s">
        <v>422</v>
      </c>
      <c r="IA1044" t="s">
        <v>423</v>
      </c>
      <c r="IB1044" t="s">
        <v>423</v>
      </c>
      <c r="IC1044" t="s">
        <v>423</v>
      </c>
      <c r="ID1044" t="s">
        <v>423</v>
      </c>
      <c r="IE1044">
        <v>0</v>
      </c>
      <c r="IF1044">
        <v>100</v>
      </c>
      <c r="IG1044">
        <v>100</v>
      </c>
      <c r="IH1044">
        <v>-4.16</v>
      </c>
      <c r="II1044">
        <v>-0.0834</v>
      </c>
      <c r="IJ1044">
        <v>-0.9279119013753974</v>
      </c>
      <c r="IK1044">
        <v>-0.003643892653284941</v>
      </c>
      <c r="IL1044">
        <v>8.948238347276123E-07</v>
      </c>
      <c r="IM1044">
        <v>-2.445980282225029E-10</v>
      </c>
      <c r="IN1044">
        <v>-0.1764634167570225</v>
      </c>
      <c r="IO1044">
        <v>-0.01042730378795286</v>
      </c>
      <c r="IP1044">
        <v>0.00100284695746963</v>
      </c>
      <c r="IQ1044">
        <v>-1.701466411570297E-05</v>
      </c>
      <c r="IR1044">
        <v>2</v>
      </c>
      <c r="IS1044">
        <v>2310</v>
      </c>
      <c r="IT1044">
        <v>1</v>
      </c>
      <c r="IU1044">
        <v>25</v>
      </c>
      <c r="IV1044">
        <v>112.6</v>
      </c>
      <c r="IW1044">
        <v>112.3</v>
      </c>
      <c r="IX1044">
        <v>2.32544</v>
      </c>
      <c r="IY1044">
        <v>2.20215</v>
      </c>
      <c r="IZ1044">
        <v>1.39648</v>
      </c>
      <c r="JA1044">
        <v>2.35718</v>
      </c>
      <c r="JB1044">
        <v>1.49536</v>
      </c>
      <c r="JC1044">
        <v>2.2998</v>
      </c>
      <c r="JD1044">
        <v>36.2224</v>
      </c>
      <c r="JE1044">
        <v>24.1663</v>
      </c>
      <c r="JF1044">
        <v>18</v>
      </c>
      <c r="JG1044">
        <v>484.191</v>
      </c>
      <c r="JH1044">
        <v>452.297</v>
      </c>
      <c r="JI1044">
        <v>24.9997</v>
      </c>
      <c r="JJ1044">
        <v>26.2067</v>
      </c>
      <c r="JK1044">
        <v>29.9999</v>
      </c>
      <c r="JL1044">
        <v>26.1758</v>
      </c>
      <c r="JM1044">
        <v>26.1118</v>
      </c>
      <c r="JN1044">
        <v>46.5315</v>
      </c>
      <c r="JO1044">
        <v>20.9322</v>
      </c>
      <c r="JP1044">
        <v>90.3648</v>
      </c>
      <c r="JQ1044">
        <v>25</v>
      </c>
      <c r="JR1044">
        <v>1142.28</v>
      </c>
      <c r="JS1044">
        <v>23.3829</v>
      </c>
      <c r="JT1044">
        <v>100.818</v>
      </c>
      <c r="JU1044">
        <v>100.791</v>
      </c>
    </row>
    <row r="1045" spans="1:281">
      <c r="A1045">
        <v>1029</v>
      </c>
      <c r="B1045">
        <v>1658955987</v>
      </c>
      <c r="C1045">
        <v>14349</v>
      </c>
      <c r="D1045" t="s">
        <v>2497</v>
      </c>
      <c r="E1045" t="s">
        <v>2498</v>
      </c>
      <c r="F1045">
        <v>5</v>
      </c>
      <c r="G1045" t="s">
        <v>2362</v>
      </c>
      <c r="H1045" t="s">
        <v>416</v>
      </c>
      <c r="I1045">
        <v>1658955979.5</v>
      </c>
      <c r="J1045">
        <f>(K1045)/1000</f>
        <v>0</v>
      </c>
      <c r="K1045">
        <f>IF(CZ1045, AN1045, AH1045)</f>
        <v>0</v>
      </c>
      <c r="L1045">
        <f>IF(CZ1045, AI1045, AG1045)</f>
        <v>0</v>
      </c>
      <c r="M1045">
        <f>DB1045 - IF(AU1045&gt;1, L1045*CV1045*100.0/(AW1045*DP1045), 0)</f>
        <v>0</v>
      </c>
      <c r="N1045">
        <f>((T1045-J1045/2)*M1045-L1045)/(T1045+J1045/2)</f>
        <v>0</v>
      </c>
      <c r="O1045">
        <f>N1045*(DI1045+DJ1045)/1000.0</f>
        <v>0</v>
      </c>
      <c r="P1045">
        <f>(DB1045 - IF(AU1045&gt;1, L1045*CV1045*100.0/(AW1045*DP1045), 0))*(DI1045+DJ1045)/1000.0</f>
        <v>0</v>
      </c>
      <c r="Q1045">
        <f>2.0/((1/S1045-1/R1045)+SIGN(S1045)*SQRT((1/S1045-1/R1045)*(1/S1045-1/R1045) + 4*CW1045/((CW1045+1)*(CW1045+1))*(2*1/S1045*1/R1045-1/R1045*1/R1045)))</f>
        <v>0</v>
      </c>
      <c r="R1045">
        <f>IF(LEFT(CX1045,1)&lt;&gt;"0",IF(LEFT(CX1045,1)="1",3.0,CY1045),$D$5+$E$5*(DP1045*DI1045/($K$5*1000))+$F$5*(DP1045*DI1045/($K$5*1000))*MAX(MIN(CV1045,$J$5),$I$5)*MAX(MIN(CV1045,$J$5),$I$5)+$G$5*MAX(MIN(CV1045,$J$5),$I$5)*(DP1045*DI1045/($K$5*1000))+$H$5*(DP1045*DI1045/($K$5*1000))*(DP1045*DI1045/($K$5*1000)))</f>
        <v>0</v>
      </c>
      <c r="S1045">
        <f>J1045*(1000-(1000*0.61365*exp(17.502*W1045/(240.97+W1045))/(DI1045+DJ1045)+DD1045)/2)/(1000*0.61365*exp(17.502*W1045/(240.97+W1045))/(DI1045+DJ1045)-DD1045)</f>
        <v>0</v>
      </c>
      <c r="T1045">
        <f>1/((CW1045+1)/(Q1045/1.6)+1/(R1045/1.37)) + CW1045/((CW1045+1)/(Q1045/1.6) + CW1045/(R1045/1.37))</f>
        <v>0</v>
      </c>
      <c r="U1045">
        <f>(CR1045*CU1045)</f>
        <v>0</v>
      </c>
      <c r="V1045">
        <f>(DK1045+(U1045+2*0.95*5.67E-8*(((DK1045+$B$7)+273)^4-(DK1045+273)^4)-44100*J1045)/(1.84*29.3*R1045+8*0.95*5.67E-8*(DK1045+273)^3))</f>
        <v>0</v>
      </c>
      <c r="W1045">
        <f>($C$7*DL1045+$D$7*DM1045+$E$7*V1045)</f>
        <v>0</v>
      </c>
      <c r="X1045">
        <f>0.61365*exp(17.502*W1045/(240.97+W1045))</f>
        <v>0</v>
      </c>
      <c r="Y1045">
        <f>(Z1045/AA1045*100)</f>
        <v>0</v>
      </c>
      <c r="Z1045">
        <f>DD1045*(DI1045+DJ1045)/1000</f>
        <v>0</v>
      </c>
      <c r="AA1045">
        <f>0.61365*exp(17.502*DK1045/(240.97+DK1045))</f>
        <v>0</v>
      </c>
      <c r="AB1045">
        <f>(X1045-DD1045*(DI1045+DJ1045)/1000)</f>
        <v>0</v>
      </c>
      <c r="AC1045">
        <f>(-J1045*44100)</f>
        <v>0</v>
      </c>
      <c r="AD1045">
        <f>2*29.3*R1045*0.92*(DK1045-W1045)</f>
        <v>0</v>
      </c>
      <c r="AE1045">
        <f>2*0.95*5.67E-8*(((DK1045+$B$7)+273)^4-(W1045+273)^4)</f>
        <v>0</v>
      </c>
      <c r="AF1045">
        <f>U1045+AE1045+AC1045+AD1045</f>
        <v>0</v>
      </c>
      <c r="AG1045">
        <f>DH1045*AU1045*(DC1045-DB1045*(1000-AU1045*DE1045)/(1000-AU1045*DD1045))/(100*CV1045)</f>
        <v>0</v>
      </c>
      <c r="AH1045">
        <f>1000*DH1045*AU1045*(DD1045-DE1045)/(100*CV1045*(1000-AU1045*DD1045))</f>
        <v>0</v>
      </c>
      <c r="AI1045">
        <f>(AJ1045 - AK1045 - DI1045*1E3/(8.314*(DK1045+273.15)) * AM1045/DH1045 * AL1045) * DH1045/(100*CV1045) * (1000 - DE1045)/1000</f>
        <v>0</v>
      </c>
      <c r="AJ1045">
        <v>1154.362450897046</v>
      </c>
      <c r="AK1045">
        <v>1131.782484848485</v>
      </c>
      <c r="AL1045">
        <v>3.418592954233218</v>
      </c>
      <c r="AM1045">
        <v>65.30461223634106</v>
      </c>
      <c r="AN1045">
        <f>(AP1045 - AO1045 + DI1045*1E3/(8.314*(DK1045+273.15)) * AR1045/DH1045 * AQ1045) * DH1045/(100*CV1045) * 1000/(1000 - AP1045)</f>
        <v>0</v>
      </c>
      <c r="AO1045">
        <v>23.38729226656517</v>
      </c>
      <c r="AP1045">
        <v>24.03326303030302</v>
      </c>
      <c r="AQ1045">
        <v>1.143030943723848E-05</v>
      </c>
      <c r="AR1045">
        <v>84.88148808453307</v>
      </c>
      <c r="AS1045">
        <v>22</v>
      </c>
      <c r="AT1045">
        <v>4</v>
      </c>
      <c r="AU1045">
        <f>IF(AS1045*$H$13&gt;=AW1045,1.0,(AW1045/(AW1045-AS1045*$H$13)))</f>
        <v>0</v>
      </c>
      <c r="AV1045">
        <f>(AU1045-1)*100</f>
        <v>0</v>
      </c>
      <c r="AW1045">
        <f>MAX(0,($B$13+$C$13*DP1045)/(1+$D$13*DP1045)*DI1045/(DK1045+273)*$E$13)</f>
        <v>0</v>
      </c>
      <c r="AX1045" t="s">
        <v>417</v>
      </c>
      <c r="AY1045" t="s">
        <v>417</v>
      </c>
      <c r="AZ1045">
        <v>0</v>
      </c>
      <c r="BA1045">
        <v>0</v>
      </c>
      <c r="BB1045">
        <f>1-AZ1045/BA1045</f>
        <v>0</v>
      </c>
      <c r="BC1045">
        <v>0</v>
      </c>
      <c r="BD1045" t="s">
        <v>417</v>
      </c>
      <c r="BE1045" t="s">
        <v>417</v>
      </c>
      <c r="BF1045">
        <v>0</v>
      </c>
      <c r="BG1045">
        <v>0</v>
      </c>
      <c r="BH1045">
        <f>1-BF1045/BG1045</f>
        <v>0</v>
      </c>
      <c r="BI1045">
        <v>0.5</v>
      </c>
      <c r="BJ1045">
        <f>CS1045</f>
        <v>0</v>
      </c>
      <c r="BK1045">
        <f>L1045</f>
        <v>0</v>
      </c>
      <c r="BL1045">
        <f>BH1045*BI1045*BJ1045</f>
        <v>0</v>
      </c>
      <c r="BM1045">
        <f>(BK1045-BC1045)/BJ1045</f>
        <v>0</v>
      </c>
      <c r="BN1045">
        <f>(BA1045-BG1045)/BG1045</f>
        <v>0</v>
      </c>
      <c r="BO1045">
        <f>AZ1045/(BB1045+AZ1045/BG1045)</f>
        <v>0</v>
      </c>
      <c r="BP1045" t="s">
        <v>417</v>
      </c>
      <c r="BQ1045">
        <v>0</v>
      </c>
      <c r="BR1045">
        <f>IF(BQ1045&lt;&gt;0, BQ1045, BO1045)</f>
        <v>0</v>
      </c>
      <c r="BS1045">
        <f>1-BR1045/BG1045</f>
        <v>0</v>
      </c>
      <c r="BT1045">
        <f>(BG1045-BF1045)/(BG1045-BR1045)</f>
        <v>0</v>
      </c>
      <c r="BU1045">
        <f>(BA1045-BG1045)/(BA1045-BR1045)</f>
        <v>0</v>
      </c>
      <c r="BV1045">
        <f>(BG1045-BF1045)/(BG1045-AZ1045)</f>
        <v>0</v>
      </c>
      <c r="BW1045">
        <f>(BA1045-BG1045)/(BA1045-AZ1045)</f>
        <v>0</v>
      </c>
      <c r="BX1045">
        <f>(BT1045*BR1045/BF1045)</f>
        <v>0</v>
      </c>
      <c r="BY1045">
        <f>(1-BX1045)</f>
        <v>0</v>
      </c>
      <c r="BZ1045">
        <v>1394</v>
      </c>
      <c r="CA1045">
        <v>300</v>
      </c>
      <c r="CB1045">
        <v>300</v>
      </c>
      <c r="CC1045">
        <v>300</v>
      </c>
      <c r="CD1045">
        <v>10389.3</v>
      </c>
      <c r="CE1045">
        <v>1221.96</v>
      </c>
      <c r="CF1045">
        <v>-0.00688733</v>
      </c>
      <c r="CG1045">
        <v>0.34</v>
      </c>
      <c r="CH1045" t="s">
        <v>417</v>
      </c>
      <c r="CI1045" t="s">
        <v>417</v>
      </c>
      <c r="CJ1045" t="s">
        <v>417</v>
      </c>
      <c r="CK1045" t="s">
        <v>417</v>
      </c>
      <c r="CL1045" t="s">
        <v>417</v>
      </c>
      <c r="CM1045" t="s">
        <v>417</v>
      </c>
      <c r="CN1045" t="s">
        <v>417</v>
      </c>
      <c r="CO1045" t="s">
        <v>417</v>
      </c>
      <c r="CP1045" t="s">
        <v>417</v>
      </c>
      <c r="CQ1045" t="s">
        <v>417</v>
      </c>
      <c r="CR1045">
        <f>$B$11*DQ1045+$C$11*DR1045+$F$11*EC1045*(1-EF1045)</f>
        <v>0</v>
      </c>
      <c r="CS1045">
        <f>CR1045*CT1045</f>
        <v>0</v>
      </c>
      <c r="CT1045">
        <f>($B$11*$D$9+$C$11*$D$9+$F$11*((EP1045+EH1045)/MAX(EP1045+EH1045+EQ1045, 0.1)*$I$9+EQ1045/MAX(EP1045+EH1045+EQ1045, 0.1)*$J$9))/($B$11+$C$11+$F$11)</f>
        <v>0</v>
      </c>
      <c r="CU1045">
        <f>($B$11*$K$9+$C$11*$K$9+$F$11*((EP1045+EH1045)/MAX(EP1045+EH1045+EQ1045, 0.1)*$P$9+EQ1045/MAX(EP1045+EH1045+EQ1045, 0.1)*$Q$9))/($B$11+$C$11+$F$11)</f>
        <v>0</v>
      </c>
      <c r="CV1045">
        <v>6</v>
      </c>
      <c r="CW1045">
        <v>0.5</v>
      </c>
      <c r="CX1045" t="s">
        <v>418</v>
      </c>
      <c r="CY1045">
        <v>2</v>
      </c>
      <c r="CZ1045" t="b">
        <v>1</v>
      </c>
      <c r="DA1045">
        <v>1658955979.5</v>
      </c>
      <c r="DB1045">
        <v>1081.148888888889</v>
      </c>
      <c r="DC1045">
        <v>1111.443703703703</v>
      </c>
      <c r="DD1045">
        <v>24.02037037037037</v>
      </c>
      <c r="DE1045">
        <v>23.37908518518518</v>
      </c>
      <c r="DF1045">
        <v>1085.289259259259</v>
      </c>
      <c r="DG1045">
        <v>24.10381481481481</v>
      </c>
      <c r="DH1045">
        <v>500.0394074074074</v>
      </c>
      <c r="DI1045">
        <v>90.31022222222224</v>
      </c>
      <c r="DJ1045">
        <v>0.1000155296296296</v>
      </c>
      <c r="DK1045">
        <v>27.37548888888889</v>
      </c>
      <c r="DL1045">
        <v>27.44012962962963</v>
      </c>
      <c r="DM1045">
        <v>999.9000000000001</v>
      </c>
      <c r="DN1045">
        <v>0</v>
      </c>
      <c r="DO1045">
        <v>0</v>
      </c>
      <c r="DP1045">
        <v>9985.161851851852</v>
      </c>
      <c r="DQ1045">
        <v>0</v>
      </c>
      <c r="DR1045">
        <v>9.285589259259259</v>
      </c>
      <c r="DS1045">
        <v>-30.29518148148148</v>
      </c>
      <c r="DT1045">
        <v>1107.757407407408</v>
      </c>
      <c r="DU1045">
        <v>1138.051111111111</v>
      </c>
      <c r="DV1045">
        <v>0.6413035925925926</v>
      </c>
      <c r="DW1045">
        <v>1111.443703703703</v>
      </c>
      <c r="DX1045">
        <v>23.37908518518518</v>
      </c>
      <c r="DY1045">
        <v>2.169286666666666</v>
      </c>
      <c r="DZ1045">
        <v>2.11137</v>
      </c>
      <c r="EA1045">
        <v>18.73727777777778</v>
      </c>
      <c r="EB1045">
        <v>18.30521481481481</v>
      </c>
      <c r="EC1045">
        <v>2000.017777777778</v>
      </c>
      <c r="ED1045">
        <v>0.9800043333333334</v>
      </c>
      <c r="EE1045">
        <v>0.01999532222222222</v>
      </c>
      <c r="EF1045">
        <v>0</v>
      </c>
      <c r="EG1045">
        <v>322.7783703703703</v>
      </c>
      <c r="EH1045">
        <v>5.00097</v>
      </c>
      <c r="EI1045">
        <v>6440.345925925926</v>
      </c>
      <c r="EJ1045">
        <v>16707.75555555556</v>
      </c>
      <c r="EK1045">
        <v>39.062</v>
      </c>
      <c r="EL1045">
        <v>39.75</v>
      </c>
      <c r="EM1045">
        <v>39.062</v>
      </c>
      <c r="EN1045">
        <v>39.375</v>
      </c>
      <c r="EO1045">
        <v>39.68699999999999</v>
      </c>
      <c r="EP1045">
        <v>1955.126296296297</v>
      </c>
      <c r="EQ1045">
        <v>39.89148148148148</v>
      </c>
      <c r="ER1045">
        <v>0</v>
      </c>
      <c r="ES1045">
        <v>6781.200000047684</v>
      </c>
      <c r="ET1045">
        <v>0</v>
      </c>
      <c r="EU1045">
        <v>322.805</v>
      </c>
      <c r="EV1045">
        <v>3.054153841936303</v>
      </c>
      <c r="EW1045">
        <v>41.43384606053259</v>
      </c>
      <c r="EX1045">
        <v>6440.5552</v>
      </c>
      <c r="EY1045">
        <v>15</v>
      </c>
      <c r="EZ1045">
        <v>1658949246.1</v>
      </c>
      <c r="FA1045" t="s">
        <v>1397</v>
      </c>
      <c r="FB1045">
        <v>1658949228.6</v>
      </c>
      <c r="FC1045">
        <v>1658949246.1</v>
      </c>
      <c r="FD1045">
        <v>1</v>
      </c>
      <c r="FE1045">
        <v>1.075</v>
      </c>
      <c r="FF1045">
        <v>0.018</v>
      </c>
      <c r="FG1045">
        <v>-2.327</v>
      </c>
      <c r="FH1045">
        <v>-0.178</v>
      </c>
      <c r="FI1045">
        <v>420</v>
      </c>
      <c r="FJ1045">
        <v>13</v>
      </c>
      <c r="FK1045">
        <v>0.09</v>
      </c>
      <c r="FL1045">
        <v>0.02</v>
      </c>
      <c r="FM1045">
        <v>-30.23766341463414</v>
      </c>
      <c r="FN1045">
        <v>-1.182123344947717</v>
      </c>
      <c r="FO1045">
        <v>0.1482521151185397</v>
      </c>
      <c r="FP1045">
        <v>0</v>
      </c>
      <c r="FQ1045">
        <v>322.6067352941177</v>
      </c>
      <c r="FR1045">
        <v>2.48634071614997</v>
      </c>
      <c r="FS1045">
        <v>0.331142346220179</v>
      </c>
      <c r="FT1045">
        <v>0</v>
      </c>
      <c r="FU1045">
        <v>0.643678731707317</v>
      </c>
      <c r="FV1045">
        <v>-0.03869063414634169</v>
      </c>
      <c r="FW1045">
        <v>0.006478191173409326</v>
      </c>
      <c r="FX1045">
        <v>1</v>
      </c>
      <c r="FY1045">
        <v>1</v>
      </c>
      <c r="FZ1045">
        <v>3</v>
      </c>
      <c r="GA1045" t="s">
        <v>426</v>
      </c>
      <c r="GB1045">
        <v>2.98357</v>
      </c>
      <c r="GC1045">
        <v>2.71559</v>
      </c>
      <c r="GD1045">
        <v>0.184486</v>
      </c>
      <c r="GE1045">
        <v>0.18548</v>
      </c>
      <c r="GF1045">
        <v>0.107535</v>
      </c>
      <c r="GG1045">
        <v>0.103493</v>
      </c>
      <c r="GH1045">
        <v>25872.7</v>
      </c>
      <c r="GI1045">
        <v>25939.4</v>
      </c>
      <c r="GJ1045">
        <v>29482.6</v>
      </c>
      <c r="GK1045">
        <v>29449.4</v>
      </c>
      <c r="GL1045">
        <v>34850.7</v>
      </c>
      <c r="GM1045">
        <v>35092.4</v>
      </c>
      <c r="GN1045">
        <v>41526.9</v>
      </c>
      <c r="GO1045">
        <v>41969.2</v>
      </c>
      <c r="GP1045">
        <v>1.9066</v>
      </c>
      <c r="GQ1045">
        <v>1.9271</v>
      </c>
      <c r="GR1045">
        <v>0.103585</v>
      </c>
      <c r="GS1045">
        <v>0</v>
      </c>
      <c r="GT1045">
        <v>25.7334</v>
      </c>
      <c r="GU1045">
        <v>999.9</v>
      </c>
      <c r="GV1045">
        <v>54.2</v>
      </c>
      <c r="GW1045">
        <v>31.4</v>
      </c>
      <c r="GX1045">
        <v>27.699</v>
      </c>
      <c r="GY1045">
        <v>63.0838</v>
      </c>
      <c r="GZ1045">
        <v>32.7885</v>
      </c>
      <c r="HA1045">
        <v>1</v>
      </c>
      <c r="HB1045">
        <v>-0.09757109999999999</v>
      </c>
      <c r="HC1045">
        <v>0.298685</v>
      </c>
      <c r="HD1045">
        <v>20.3332</v>
      </c>
      <c r="HE1045">
        <v>5.21564</v>
      </c>
      <c r="HF1045">
        <v>12.0099</v>
      </c>
      <c r="HG1045">
        <v>4.98945</v>
      </c>
      <c r="HH1045">
        <v>3.28865</v>
      </c>
      <c r="HI1045">
        <v>9999</v>
      </c>
      <c r="HJ1045">
        <v>9999</v>
      </c>
      <c r="HK1045">
        <v>9999</v>
      </c>
      <c r="HL1045">
        <v>158.7</v>
      </c>
      <c r="HM1045">
        <v>1.86746</v>
      </c>
      <c r="HN1045">
        <v>1.86646</v>
      </c>
      <c r="HO1045">
        <v>1.86586</v>
      </c>
      <c r="HP1045">
        <v>1.86584</v>
      </c>
      <c r="HQ1045">
        <v>1.86768</v>
      </c>
      <c r="HR1045">
        <v>1.87012</v>
      </c>
      <c r="HS1045">
        <v>1.86878</v>
      </c>
      <c r="HT1045">
        <v>1.87026</v>
      </c>
      <c r="HU1045">
        <v>0</v>
      </c>
      <c r="HV1045">
        <v>0</v>
      </c>
      <c r="HW1045">
        <v>0</v>
      </c>
      <c r="HX1045">
        <v>0</v>
      </c>
      <c r="HY1045" t="s">
        <v>421</v>
      </c>
      <c r="HZ1045" t="s">
        <v>422</v>
      </c>
      <c r="IA1045" t="s">
        <v>423</v>
      </c>
      <c r="IB1045" t="s">
        <v>423</v>
      </c>
      <c r="IC1045" t="s">
        <v>423</v>
      </c>
      <c r="ID1045" t="s">
        <v>423</v>
      </c>
      <c r="IE1045">
        <v>0</v>
      </c>
      <c r="IF1045">
        <v>100</v>
      </c>
      <c r="IG1045">
        <v>100</v>
      </c>
      <c r="IH1045">
        <v>-4.21</v>
      </c>
      <c r="II1045">
        <v>-0.0834</v>
      </c>
      <c r="IJ1045">
        <v>-0.9279119013753974</v>
      </c>
      <c r="IK1045">
        <v>-0.003643892653284941</v>
      </c>
      <c r="IL1045">
        <v>8.948238347276123E-07</v>
      </c>
      <c r="IM1045">
        <v>-2.445980282225029E-10</v>
      </c>
      <c r="IN1045">
        <v>-0.1764634167570225</v>
      </c>
      <c r="IO1045">
        <v>-0.01042730378795286</v>
      </c>
      <c r="IP1045">
        <v>0.00100284695746963</v>
      </c>
      <c r="IQ1045">
        <v>-1.701466411570297E-05</v>
      </c>
      <c r="IR1045">
        <v>2</v>
      </c>
      <c r="IS1045">
        <v>2310</v>
      </c>
      <c r="IT1045">
        <v>1</v>
      </c>
      <c r="IU1045">
        <v>25</v>
      </c>
      <c r="IV1045">
        <v>112.6</v>
      </c>
      <c r="IW1045">
        <v>112.3</v>
      </c>
      <c r="IX1045">
        <v>2.35474</v>
      </c>
      <c r="IY1045">
        <v>2.19971</v>
      </c>
      <c r="IZ1045">
        <v>1.39648</v>
      </c>
      <c r="JA1045">
        <v>2.35596</v>
      </c>
      <c r="JB1045">
        <v>1.49536</v>
      </c>
      <c r="JC1045">
        <v>2.41333</v>
      </c>
      <c r="JD1045">
        <v>36.2224</v>
      </c>
      <c r="JE1045">
        <v>24.1663</v>
      </c>
      <c r="JF1045">
        <v>18</v>
      </c>
      <c r="JG1045">
        <v>483.882</v>
      </c>
      <c r="JH1045">
        <v>452.316</v>
      </c>
      <c r="JI1045">
        <v>25.0001</v>
      </c>
      <c r="JJ1045">
        <v>26.2056</v>
      </c>
      <c r="JK1045">
        <v>29.9999</v>
      </c>
      <c r="JL1045">
        <v>26.174</v>
      </c>
      <c r="JM1045">
        <v>26.1104</v>
      </c>
      <c r="JN1045">
        <v>47.1223</v>
      </c>
      <c r="JO1045">
        <v>20.9322</v>
      </c>
      <c r="JP1045">
        <v>90.3648</v>
      </c>
      <c r="JQ1045">
        <v>25</v>
      </c>
      <c r="JR1045">
        <v>1155.64</v>
      </c>
      <c r="JS1045">
        <v>23.3829</v>
      </c>
      <c r="JT1045">
        <v>100.819</v>
      </c>
      <c r="JU1045">
        <v>100.793</v>
      </c>
    </row>
    <row r="1046" spans="1:281">
      <c r="A1046">
        <v>1030</v>
      </c>
      <c r="B1046">
        <v>1658955992</v>
      </c>
      <c r="C1046">
        <v>14354</v>
      </c>
      <c r="D1046" t="s">
        <v>2499</v>
      </c>
      <c r="E1046" t="s">
        <v>2500</v>
      </c>
      <c r="F1046">
        <v>5</v>
      </c>
      <c r="G1046" t="s">
        <v>2362</v>
      </c>
      <c r="H1046" t="s">
        <v>416</v>
      </c>
      <c r="I1046">
        <v>1658955984.214286</v>
      </c>
      <c r="J1046">
        <f>(K1046)/1000</f>
        <v>0</v>
      </c>
      <c r="K1046">
        <f>IF(CZ1046, AN1046, AH1046)</f>
        <v>0</v>
      </c>
      <c r="L1046">
        <f>IF(CZ1046, AI1046, AG1046)</f>
        <v>0</v>
      </c>
      <c r="M1046">
        <f>DB1046 - IF(AU1046&gt;1, L1046*CV1046*100.0/(AW1046*DP1046), 0)</f>
        <v>0</v>
      </c>
      <c r="N1046">
        <f>((T1046-J1046/2)*M1046-L1046)/(T1046+J1046/2)</f>
        <v>0</v>
      </c>
      <c r="O1046">
        <f>N1046*(DI1046+DJ1046)/1000.0</f>
        <v>0</v>
      </c>
      <c r="P1046">
        <f>(DB1046 - IF(AU1046&gt;1, L1046*CV1046*100.0/(AW1046*DP1046), 0))*(DI1046+DJ1046)/1000.0</f>
        <v>0</v>
      </c>
      <c r="Q1046">
        <f>2.0/((1/S1046-1/R1046)+SIGN(S1046)*SQRT((1/S1046-1/R1046)*(1/S1046-1/R1046) + 4*CW1046/((CW1046+1)*(CW1046+1))*(2*1/S1046*1/R1046-1/R1046*1/R1046)))</f>
        <v>0</v>
      </c>
      <c r="R1046">
        <f>IF(LEFT(CX1046,1)&lt;&gt;"0",IF(LEFT(CX1046,1)="1",3.0,CY1046),$D$5+$E$5*(DP1046*DI1046/($K$5*1000))+$F$5*(DP1046*DI1046/($K$5*1000))*MAX(MIN(CV1046,$J$5),$I$5)*MAX(MIN(CV1046,$J$5),$I$5)+$G$5*MAX(MIN(CV1046,$J$5),$I$5)*(DP1046*DI1046/($K$5*1000))+$H$5*(DP1046*DI1046/($K$5*1000))*(DP1046*DI1046/($K$5*1000)))</f>
        <v>0</v>
      </c>
      <c r="S1046">
        <f>J1046*(1000-(1000*0.61365*exp(17.502*W1046/(240.97+W1046))/(DI1046+DJ1046)+DD1046)/2)/(1000*0.61365*exp(17.502*W1046/(240.97+W1046))/(DI1046+DJ1046)-DD1046)</f>
        <v>0</v>
      </c>
      <c r="T1046">
        <f>1/((CW1046+1)/(Q1046/1.6)+1/(R1046/1.37)) + CW1046/((CW1046+1)/(Q1046/1.6) + CW1046/(R1046/1.37))</f>
        <v>0</v>
      </c>
      <c r="U1046">
        <f>(CR1046*CU1046)</f>
        <v>0</v>
      </c>
      <c r="V1046">
        <f>(DK1046+(U1046+2*0.95*5.67E-8*(((DK1046+$B$7)+273)^4-(DK1046+273)^4)-44100*J1046)/(1.84*29.3*R1046+8*0.95*5.67E-8*(DK1046+273)^3))</f>
        <v>0</v>
      </c>
      <c r="W1046">
        <f>($C$7*DL1046+$D$7*DM1046+$E$7*V1046)</f>
        <v>0</v>
      </c>
      <c r="X1046">
        <f>0.61365*exp(17.502*W1046/(240.97+W1046))</f>
        <v>0</v>
      </c>
      <c r="Y1046">
        <f>(Z1046/AA1046*100)</f>
        <v>0</v>
      </c>
      <c r="Z1046">
        <f>DD1046*(DI1046+DJ1046)/1000</f>
        <v>0</v>
      </c>
      <c r="AA1046">
        <f>0.61365*exp(17.502*DK1046/(240.97+DK1046))</f>
        <v>0</v>
      </c>
      <c r="AB1046">
        <f>(X1046-DD1046*(DI1046+DJ1046)/1000)</f>
        <v>0</v>
      </c>
      <c r="AC1046">
        <f>(-J1046*44100)</f>
        <v>0</v>
      </c>
      <c r="AD1046">
        <f>2*29.3*R1046*0.92*(DK1046-W1046)</f>
        <v>0</v>
      </c>
      <c r="AE1046">
        <f>2*0.95*5.67E-8*(((DK1046+$B$7)+273)^4-(W1046+273)^4)</f>
        <v>0</v>
      </c>
      <c r="AF1046">
        <f>U1046+AE1046+AC1046+AD1046</f>
        <v>0</v>
      </c>
      <c r="AG1046">
        <f>DH1046*AU1046*(DC1046-DB1046*(1000-AU1046*DE1046)/(1000-AU1046*DD1046))/(100*CV1046)</f>
        <v>0</v>
      </c>
      <c r="AH1046">
        <f>1000*DH1046*AU1046*(DD1046-DE1046)/(100*CV1046*(1000-AU1046*DD1046))</f>
        <v>0</v>
      </c>
      <c r="AI1046">
        <f>(AJ1046 - AK1046 - DI1046*1E3/(8.314*(DK1046+273.15)) * AM1046/DH1046 * AL1046) * DH1046/(100*CV1046) * (1000 - DE1046)/1000</f>
        <v>0</v>
      </c>
      <c r="AJ1046">
        <v>1171.383863191928</v>
      </c>
      <c r="AK1046">
        <v>1148.934181818182</v>
      </c>
      <c r="AL1046">
        <v>3.431940527033648</v>
      </c>
      <c r="AM1046">
        <v>65.30461223634106</v>
      </c>
      <c r="AN1046">
        <f>(AP1046 - AO1046 + DI1046*1E3/(8.314*(DK1046+273.15)) * AR1046/DH1046 * AQ1046) * DH1046/(100*CV1046) * 1000/(1000 - AP1046)</f>
        <v>0</v>
      </c>
      <c r="AO1046">
        <v>23.38444592626414</v>
      </c>
      <c r="AP1046">
        <v>24.03413878787879</v>
      </c>
      <c r="AQ1046">
        <v>-9.590684806052991E-06</v>
      </c>
      <c r="AR1046">
        <v>84.88148808453307</v>
      </c>
      <c r="AS1046">
        <v>22</v>
      </c>
      <c r="AT1046">
        <v>4</v>
      </c>
      <c r="AU1046">
        <f>IF(AS1046*$H$13&gt;=AW1046,1.0,(AW1046/(AW1046-AS1046*$H$13)))</f>
        <v>0</v>
      </c>
      <c r="AV1046">
        <f>(AU1046-1)*100</f>
        <v>0</v>
      </c>
      <c r="AW1046">
        <f>MAX(0,($B$13+$C$13*DP1046)/(1+$D$13*DP1046)*DI1046/(DK1046+273)*$E$13)</f>
        <v>0</v>
      </c>
      <c r="AX1046" t="s">
        <v>417</v>
      </c>
      <c r="AY1046" t="s">
        <v>417</v>
      </c>
      <c r="AZ1046">
        <v>0</v>
      </c>
      <c r="BA1046">
        <v>0</v>
      </c>
      <c r="BB1046">
        <f>1-AZ1046/BA1046</f>
        <v>0</v>
      </c>
      <c r="BC1046">
        <v>0</v>
      </c>
      <c r="BD1046" t="s">
        <v>417</v>
      </c>
      <c r="BE1046" t="s">
        <v>417</v>
      </c>
      <c r="BF1046">
        <v>0</v>
      </c>
      <c r="BG1046">
        <v>0</v>
      </c>
      <c r="BH1046">
        <f>1-BF1046/BG1046</f>
        <v>0</v>
      </c>
      <c r="BI1046">
        <v>0.5</v>
      </c>
      <c r="BJ1046">
        <f>CS1046</f>
        <v>0</v>
      </c>
      <c r="BK1046">
        <f>L1046</f>
        <v>0</v>
      </c>
      <c r="BL1046">
        <f>BH1046*BI1046*BJ1046</f>
        <v>0</v>
      </c>
      <c r="BM1046">
        <f>(BK1046-BC1046)/BJ1046</f>
        <v>0</v>
      </c>
      <c r="BN1046">
        <f>(BA1046-BG1046)/BG1046</f>
        <v>0</v>
      </c>
      <c r="BO1046">
        <f>AZ1046/(BB1046+AZ1046/BG1046)</f>
        <v>0</v>
      </c>
      <c r="BP1046" t="s">
        <v>417</v>
      </c>
      <c r="BQ1046">
        <v>0</v>
      </c>
      <c r="BR1046">
        <f>IF(BQ1046&lt;&gt;0, BQ1046, BO1046)</f>
        <v>0</v>
      </c>
      <c r="BS1046">
        <f>1-BR1046/BG1046</f>
        <v>0</v>
      </c>
      <c r="BT1046">
        <f>(BG1046-BF1046)/(BG1046-BR1046)</f>
        <v>0</v>
      </c>
      <c r="BU1046">
        <f>(BA1046-BG1046)/(BA1046-BR1046)</f>
        <v>0</v>
      </c>
      <c r="BV1046">
        <f>(BG1046-BF1046)/(BG1046-AZ1046)</f>
        <v>0</v>
      </c>
      <c r="BW1046">
        <f>(BA1046-BG1046)/(BA1046-AZ1046)</f>
        <v>0</v>
      </c>
      <c r="BX1046">
        <f>(BT1046*BR1046/BF1046)</f>
        <v>0</v>
      </c>
      <c r="BY1046">
        <f>(1-BX1046)</f>
        <v>0</v>
      </c>
      <c r="BZ1046">
        <v>1394</v>
      </c>
      <c r="CA1046">
        <v>300</v>
      </c>
      <c r="CB1046">
        <v>300</v>
      </c>
      <c r="CC1046">
        <v>300</v>
      </c>
      <c r="CD1046">
        <v>10389.3</v>
      </c>
      <c r="CE1046">
        <v>1221.96</v>
      </c>
      <c r="CF1046">
        <v>-0.00688733</v>
      </c>
      <c r="CG1046">
        <v>0.34</v>
      </c>
      <c r="CH1046" t="s">
        <v>417</v>
      </c>
      <c r="CI1046" t="s">
        <v>417</v>
      </c>
      <c r="CJ1046" t="s">
        <v>417</v>
      </c>
      <c r="CK1046" t="s">
        <v>417</v>
      </c>
      <c r="CL1046" t="s">
        <v>417</v>
      </c>
      <c r="CM1046" t="s">
        <v>417</v>
      </c>
      <c r="CN1046" t="s">
        <v>417</v>
      </c>
      <c r="CO1046" t="s">
        <v>417</v>
      </c>
      <c r="CP1046" t="s">
        <v>417</v>
      </c>
      <c r="CQ1046" t="s">
        <v>417</v>
      </c>
      <c r="CR1046">
        <f>$B$11*DQ1046+$C$11*DR1046+$F$11*EC1046*(1-EF1046)</f>
        <v>0</v>
      </c>
      <c r="CS1046">
        <f>CR1046*CT1046</f>
        <v>0</v>
      </c>
      <c r="CT1046">
        <f>($B$11*$D$9+$C$11*$D$9+$F$11*((EP1046+EH1046)/MAX(EP1046+EH1046+EQ1046, 0.1)*$I$9+EQ1046/MAX(EP1046+EH1046+EQ1046, 0.1)*$J$9))/($B$11+$C$11+$F$11)</f>
        <v>0</v>
      </c>
      <c r="CU1046">
        <f>($B$11*$K$9+$C$11*$K$9+$F$11*((EP1046+EH1046)/MAX(EP1046+EH1046+EQ1046, 0.1)*$P$9+EQ1046/MAX(EP1046+EH1046+EQ1046, 0.1)*$Q$9))/($B$11+$C$11+$F$11)</f>
        <v>0</v>
      </c>
      <c r="CV1046">
        <v>6</v>
      </c>
      <c r="CW1046">
        <v>0.5</v>
      </c>
      <c r="CX1046" t="s">
        <v>418</v>
      </c>
      <c r="CY1046">
        <v>2</v>
      </c>
      <c r="CZ1046" t="b">
        <v>1</v>
      </c>
      <c r="DA1046">
        <v>1658955984.214286</v>
      </c>
      <c r="DB1046">
        <v>1096.926071428572</v>
      </c>
      <c r="DC1046">
        <v>1127.262142857143</v>
      </c>
      <c r="DD1046">
        <v>24.02773571428571</v>
      </c>
      <c r="DE1046">
        <v>23.38527857142858</v>
      </c>
      <c r="DF1046">
        <v>1101.107857142857</v>
      </c>
      <c r="DG1046">
        <v>24.11111428571429</v>
      </c>
      <c r="DH1046">
        <v>500.0358214285715</v>
      </c>
      <c r="DI1046">
        <v>90.30947857142857</v>
      </c>
      <c r="DJ1046">
        <v>0.09996975714285714</v>
      </c>
      <c r="DK1046">
        <v>27.37329285714285</v>
      </c>
      <c r="DL1046">
        <v>27.43392142857143</v>
      </c>
      <c r="DM1046">
        <v>999.9000000000002</v>
      </c>
      <c r="DN1046">
        <v>0</v>
      </c>
      <c r="DO1046">
        <v>0</v>
      </c>
      <c r="DP1046">
        <v>9993.838214285714</v>
      </c>
      <c r="DQ1046">
        <v>0</v>
      </c>
      <c r="DR1046">
        <v>9.162782857142858</v>
      </c>
      <c r="DS1046">
        <v>-30.33575357142857</v>
      </c>
      <c r="DT1046">
        <v>1123.931785714286</v>
      </c>
      <c r="DU1046">
        <v>1154.255714285714</v>
      </c>
      <c r="DV1046">
        <v>0.6424724642857143</v>
      </c>
      <c r="DW1046">
        <v>1127.262142857143</v>
      </c>
      <c r="DX1046">
        <v>23.38527857142858</v>
      </c>
      <c r="DY1046">
        <v>2.169933214285714</v>
      </c>
      <c r="DZ1046">
        <v>2.111911785714286</v>
      </c>
      <c r="EA1046">
        <v>18.74204642857143</v>
      </c>
      <c r="EB1046">
        <v>18.3093</v>
      </c>
      <c r="EC1046">
        <v>1999.991785714286</v>
      </c>
      <c r="ED1046">
        <v>0.9800042857142858</v>
      </c>
      <c r="EE1046">
        <v>0.01999537142857143</v>
      </c>
      <c r="EF1046">
        <v>0</v>
      </c>
      <c r="EG1046">
        <v>322.9503571428571</v>
      </c>
      <c r="EH1046">
        <v>5.00097</v>
      </c>
      <c r="EI1046">
        <v>6443.623928571427</v>
      </c>
      <c r="EJ1046">
        <v>16707.53214285714</v>
      </c>
      <c r="EK1046">
        <v>39.062</v>
      </c>
      <c r="EL1046">
        <v>39.75</v>
      </c>
      <c r="EM1046">
        <v>39.062</v>
      </c>
      <c r="EN1046">
        <v>39.375</v>
      </c>
      <c r="EO1046">
        <v>39.68699999999999</v>
      </c>
      <c r="EP1046">
        <v>1955.100714285715</v>
      </c>
      <c r="EQ1046">
        <v>39.89107142857144</v>
      </c>
      <c r="ER1046">
        <v>0</v>
      </c>
      <c r="ES1046">
        <v>6786</v>
      </c>
      <c r="ET1046">
        <v>0</v>
      </c>
      <c r="EU1046">
        <v>322.95576</v>
      </c>
      <c r="EV1046">
        <v>1.781538460469446</v>
      </c>
      <c r="EW1046">
        <v>42.34153844637613</v>
      </c>
      <c r="EX1046">
        <v>6444.0372</v>
      </c>
      <c r="EY1046">
        <v>15</v>
      </c>
      <c r="EZ1046">
        <v>1658949246.1</v>
      </c>
      <c r="FA1046" t="s">
        <v>1397</v>
      </c>
      <c r="FB1046">
        <v>1658949228.6</v>
      </c>
      <c r="FC1046">
        <v>1658949246.1</v>
      </c>
      <c r="FD1046">
        <v>1</v>
      </c>
      <c r="FE1046">
        <v>1.075</v>
      </c>
      <c r="FF1046">
        <v>0.018</v>
      </c>
      <c r="FG1046">
        <v>-2.327</v>
      </c>
      <c r="FH1046">
        <v>-0.178</v>
      </c>
      <c r="FI1046">
        <v>420</v>
      </c>
      <c r="FJ1046">
        <v>13</v>
      </c>
      <c r="FK1046">
        <v>0.09</v>
      </c>
      <c r="FL1046">
        <v>0.02</v>
      </c>
      <c r="FM1046">
        <v>-30.29068</v>
      </c>
      <c r="FN1046">
        <v>-0.409290056285063</v>
      </c>
      <c r="FO1046">
        <v>0.1152007057270052</v>
      </c>
      <c r="FP1046">
        <v>1</v>
      </c>
      <c r="FQ1046">
        <v>322.814205882353</v>
      </c>
      <c r="FR1046">
        <v>2.647960275813189</v>
      </c>
      <c r="FS1046">
        <v>0.3250654033206008</v>
      </c>
      <c r="FT1046">
        <v>0</v>
      </c>
      <c r="FU1046">
        <v>0.6432289499999999</v>
      </c>
      <c r="FV1046">
        <v>0.01211338086303818</v>
      </c>
      <c r="FW1046">
        <v>0.00615633533017005</v>
      </c>
      <c r="FX1046">
        <v>1</v>
      </c>
      <c r="FY1046">
        <v>2</v>
      </c>
      <c r="FZ1046">
        <v>3</v>
      </c>
      <c r="GA1046" t="s">
        <v>420</v>
      </c>
      <c r="GB1046">
        <v>2.98363</v>
      </c>
      <c r="GC1046">
        <v>2.71563</v>
      </c>
      <c r="GD1046">
        <v>0.186248</v>
      </c>
      <c r="GE1046">
        <v>0.187214</v>
      </c>
      <c r="GF1046">
        <v>0.107544</v>
      </c>
      <c r="GG1046">
        <v>0.103494</v>
      </c>
      <c r="GH1046">
        <v>25816.5</v>
      </c>
      <c r="GI1046">
        <v>25884.4</v>
      </c>
      <c r="GJ1046">
        <v>29482.2</v>
      </c>
      <c r="GK1046">
        <v>29449.6</v>
      </c>
      <c r="GL1046">
        <v>34850.1</v>
      </c>
      <c r="GM1046">
        <v>35092.6</v>
      </c>
      <c r="GN1046">
        <v>41526.5</v>
      </c>
      <c r="GO1046">
        <v>41969.5</v>
      </c>
      <c r="GP1046">
        <v>1.90688</v>
      </c>
      <c r="GQ1046">
        <v>1.927</v>
      </c>
      <c r="GR1046">
        <v>0.103496</v>
      </c>
      <c r="GS1046">
        <v>0</v>
      </c>
      <c r="GT1046">
        <v>25.727</v>
      </c>
      <c r="GU1046">
        <v>999.9</v>
      </c>
      <c r="GV1046">
        <v>54.2</v>
      </c>
      <c r="GW1046">
        <v>31.4</v>
      </c>
      <c r="GX1046">
        <v>27.7009</v>
      </c>
      <c r="GY1046">
        <v>63.0338</v>
      </c>
      <c r="GZ1046">
        <v>32.7724</v>
      </c>
      <c r="HA1046">
        <v>1</v>
      </c>
      <c r="HB1046">
        <v>-0.09786839999999999</v>
      </c>
      <c r="HC1046">
        <v>0.301378</v>
      </c>
      <c r="HD1046">
        <v>20.3333</v>
      </c>
      <c r="HE1046">
        <v>5.21639</v>
      </c>
      <c r="HF1046">
        <v>12.0099</v>
      </c>
      <c r="HG1046">
        <v>4.9895</v>
      </c>
      <c r="HH1046">
        <v>3.28865</v>
      </c>
      <c r="HI1046">
        <v>9999</v>
      </c>
      <c r="HJ1046">
        <v>9999</v>
      </c>
      <c r="HK1046">
        <v>9999</v>
      </c>
      <c r="HL1046">
        <v>158.7</v>
      </c>
      <c r="HM1046">
        <v>1.86744</v>
      </c>
      <c r="HN1046">
        <v>1.86646</v>
      </c>
      <c r="HO1046">
        <v>1.86585</v>
      </c>
      <c r="HP1046">
        <v>1.86584</v>
      </c>
      <c r="HQ1046">
        <v>1.86768</v>
      </c>
      <c r="HR1046">
        <v>1.87012</v>
      </c>
      <c r="HS1046">
        <v>1.8688</v>
      </c>
      <c r="HT1046">
        <v>1.87027</v>
      </c>
      <c r="HU1046">
        <v>0</v>
      </c>
      <c r="HV1046">
        <v>0</v>
      </c>
      <c r="HW1046">
        <v>0</v>
      </c>
      <c r="HX1046">
        <v>0</v>
      </c>
      <c r="HY1046" t="s">
        <v>421</v>
      </c>
      <c r="HZ1046" t="s">
        <v>422</v>
      </c>
      <c r="IA1046" t="s">
        <v>423</v>
      </c>
      <c r="IB1046" t="s">
        <v>423</v>
      </c>
      <c r="IC1046" t="s">
        <v>423</v>
      </c>
      <c r="ID1046" t="s">
        <v>423</v>
      </c>
      <c r="IE1046">
        <v>0</v>
      </c>
      <c r="IF1046">
        <v>100</v>
      </c>
      <c r="IG1046">
        <v>100</v>
      </c>
      <c r="IH1046">
        <v>-4.25</v>
      </c>
      <c r="II1046">
        <v>-0.0833</v>
      </c>
      <c r="IJ1046">
        <v>-0.9279119013753974</v>
      </c>
      <c r="IK1046">
        <v>-0.003643892653284941</v>
      </c>
      <c r="IL1046">
        <v>8.948238347276123E-07</v>
      </c>
      <c r="IM1046">
        <v>-2.445980282225029E-10</v>
      </c>
      <c r="IN1046">
        <v>-0.1764634167570225</v>
      </c>
      <c r="IO1046">
        <v>-0.01042730378795286</v>
      </c>
      <c r="IP1046">
        <v>0.00100284695746963</v>
      </c>
      <c r="IQ1046">
        <v>-1.701466411570297E-05</v>
      </c>
      <c r="IR1046">
        <v>2</v>
      </c>
      <c r="IS1046">
        <v>2310</v>
      </c>
      <c r="IT1046">
        <v>1</v>
      </c>
      <c r="IU1046">
        <v>25</v>
      </c>
      <c r="IV1046">
        <v>112.7</v>
      </c>
      <c r="IW1046">
        <v>112.4</v>
      </c>
      <c r="IX1046">
        <v>2.38037</v>
      </c>
      <c r="IY1046">
        <v>2.20093</v>
      </c>
      <c r="IZ1046">
        <v>1.39648</v>
      </c>
      <c r="JA1046">
        <v>2.35596</v>
      </c>
      <c r="JB1046">
        <v>1.49536</v>
      </c>
      <c r="JC1046">
        <v>2.3291</v>
      </c>
      <c r="JD1046">
        <v>36.2224</v>
      </c>
      <c r="JE1046">
        <v>24.1663</v>
      </c>
      <c r="JF1046">
        <v>18</v>
      </c>
      <c r="JG1046">
        <v>484.052</v>
      </c>
      <c r="JH1046">
        <v>452.249</v>
      </c>
      <c r="JI1046">
        <v>25.0003</v>
      </c>
      <c r="JJ1046">
        <v>26.2045</v>
      </c>
      <c r="JK1046">
        <v>29.9999</v>
      </c>
      <c r="JL1046">
        <v>26.174</v>
      </c>
      <c r="JM1046">
        <v>26.1097</v>
      </c>
      <c r="JN1046">
        <v>47.6294</v>
      </c>
      <c r="JO1046">
        <v>20.9322</v>
      </c>
      <c r="JP1046">
        <v>90.3648</v>
      </c>
      <c r="JQ1046">
        <v>25</v>
      </c>
      <c r="JR1046">
        <v>1175.68</v>
      </c>
      <c r="JS1046">
        <v>23.3829</v>
      </c>
      <c r="JT1046">
        <v>100.817</v>
      </c>
      <c r="JU1046">
        <v>100.793</v>
      </c>
    </row>
    <row r="1047" spans="1:281">
      <c r="A1047">
        <v>1031</v>
      </c>
      <c r="B1047">
        <v>1658955997</v>
      </c>
      <c r="C1047">
        <v>14359</v>
      </c>
      <c r="D1047" t="s">
        <v>2501</v>
      </c>
      <c r="E1047" t="s">
        <v>2502</v>
      </c>
      <c r="F1047">
        <v>5</v>
      </c>
      <c r="G1047" t="s">
        <v>2362</v>
      </c>
      <c r="H1047" t="s">
        <v>416</v>
      </c>
      <c r="I1047">
        <v>1658955989.5</v>
      </c>
      <c r="J1047">
        <f>(K1047)/1000</f>
        <v>0</v>
      </c>
      <c r="K1047">
        <f>IF(CZ1047, AN1047, AH1047)</f>
        <v>0</v>
      </c>
      <c r="L1047">
        <f>IF(CZ1047, AI1047, AG1047)</f>
        <v>0</v>
      </c>
      <c r="M1047">
        <f>DB1047 - IF(AU1047&gt;1, L1047*CV1047*100.0/(AW1047*DP1047), 0)</f>
        <v>0</v>
      </c>
      <c r="N1047">
        <f>((T1047-J1047/2)*M1047-L1047)/(T1047+J1047/2)</f>
        <v>0</v>
      </c>
      <c r="O1047">
        <f>N1047*(DI1047+DJ1047)/1000.0</f>
        <v>0</v>
      </c>
      <c r="P1047">
        <f>(DB1047 - IF(AU1047&gt;1, L1047*CV1047*100.0/(AW1047*DP1047), 0))*(DI1047+DJ1047)/1000.0</f>
        <v>0</v>
      </c>
      <c r="Q1047">
        <f>2.0/((1/S1047-1/R1047)+SIGN(S1047)*SQRT((1/S1047-1/R1047)*(1/S1047-1/R1047) + 4*CW1047/((CW1047+1)*(CW1047+1))*(2*1/S1047*1/R1047-1/R1047*1/R1047)))</f>
        <v>0</v>
      </c>
      <c r="R1047">
        <f>IF(LEFT(CX1047,1)&lt;&gt;"0",IF(LEFT(CX1047,1)="1",3.0,CY1047),$D$5+$E$5*(DP1047*DI1047/($K$5*1000))+$F$5*(DP1047*DI1047/($K$5*1000))*MAX(MIN(CV1047,$J$5),$I$5)*MAX(MIN(CV1047,$J$5),$I$5)+$G$5*MAX(MIN(CV1047,$J$5),$I$5)*(DP1047*DI1047/($K$5*1000))+$H$5*(DP1047*DI1047/($K$5*1000))*(DP1047*DI1047/($K$5*1000)))</f>
        <v>0</v>
      </c>
      <c r="S1047">
        <f>J1047*(1000-(1000*0.61365*exp(17.502*W1047/(240.97+W1047))/(DI1047+DJ1047)+DD1047)/2)/(1000*0.61365*exp(17.502*W1047/(240.97+W1047))/(DI1047+DJ1047)-DD1047)</f>
        <v>0</v>
      </c>
      <c r="T1047">
        <f>1/((CW1047+1)/(Q1047/1.6)+1/(R1047/1.37)) + CW1047/((CW1047+1)/(Q1047/1.6) + CW1047/(R1047/1.37))</f>
        <v>0</v>
      </c>
      <c r="U1047">
        <f>(CR1047*CU1047)</f>
        <v>0</v>
      </c>
      <c r="V1047">
        <f>(DK1047+(U1047+2*0.95*5.67E-8*(((DK1047+$B$7)+273)^4-(DK1047+273)^4)-44100*J1047)/(1.84*29.3*R1047+8*0.95*5.67E-8*(DK1047+273)^3))</f>
        <v>0</v>
      </c>
      <c r="W1047">
        <f>($C$7*DL1047+$D$7*DM1047+$E$7*V1047)</f>
        <v>0</v>
      </c>
      <c r="X1047">
        <f>0.61365*exp(17.502*W1047/(240.97+W1047))</f>
        <v>0</v>
      </c>
      <c r="Y1047">
        <f>(Z1047/AA1047*100)</f>
        <v>0</v>
      </c>
      <c r="Z1047">
        <f>DD1047*(DI1047+DJ1047)/1000</f>
        <v>0</v>
      </c>
      <c r="AA1047">
        <f>0.61365*exp(17.502*DK1047/(240.97+DK1047))</f>
        <v>0</v>
      </c>
      <c r="AB1047">
        <f>(X1047-DD1047*(DI1047+DJ1047)/1000)</f>
        <v>0</v>
      </c>
      <c r="AC1047">
        <f>(-J1047*44100)</f>
        <v>0</v>
      </c>
      <c r="AD1047">
        <f>2*29.3*R1047*0.92*(DK1047-W1047)</f>
        <v>0</v>
      </c>
      <c r="AE1047">
        <f>2*0.95*5.67E-8*(((DK1047+$B$7)+273)^4-(W1047+273)^4)</f>
        <v>0</v>
      </c>
      <c r="AF1047">
        <f>U1047+AE1047+AC1047+AD1047</f>
        <v>0</v>
      </c>
      <c r="AG1047">
        <f>DH1047*AU1047*(DC1047-DB1047*(1000-AU1047*DE1047)/(1000-AU1047*DD1047))/(100*CV1047)</f>
        <v>0</v>
      </c>
      <c r="AH1047">
        <f>1000*DH1047*AU1047*(DD1047-DE1047)/(100*CV1047*(1000-AU1047*DD1047))</f>
        <v>0</v>
      </c>
      <c r="AI1047">
        <f>(AJ1047 - AK1047 - DI1047*1E3/(8.314*(DK1047+273.15)) * AM1047/DH1047 * AL1047) * DH1047/(100*CV1047) * (1000 - DE1047)/1000</f>
        <v>0</v>
      </c>
      <c r="AJ1047">
        <v>1188.522761464353</v>
      </c>
      <c r="AK1047">
        <v>1165.936545454545</v>
      </c>
      <c r="AL1047">
        <v>3.393626185848061</v>
      </c>
      <c r="AM1047">
        <v>65.30461223634106</v>
      </c>
      <c r="AN1047">
        <f>(AP1047 - AO1047 + DI1047*1E3/(8.314*(DK1047+273.15)) * AR1047/DH1047 * AQ1047) * DH1047/(100*CV1047) * 1000/(1000 - AP1047)</f>
        <v>0</v>
      </c>
      <c r="AO1047">
        <v>23.38238614034469</v>
      </c>
      <c r="AP1047">
        <v>24.0337303030303</v>
      </c>
      <c r="AQ1047">
        <v>5.482954311899216E-06</v>
      </c>
      <c r="AR1047">
        <v>84.88148808453307</v>
      </c>
      <c r="AS1047">
        <v>22</v>
      </c>
      <c r="AT1047">
        <v>4</v>
      </c>
      <c r="AU1047">
        <f>IF(AS1047*$H$13&gt;=AW1047,1.0,(AW1047/(AW1047-AS1047*$H$13)))</f>
        <v>0</v>
      </c>
      <c r="AV1047">
        <f>(AU1047-1)*100</f>
        <v>0</v>
      </c>
      <c r="AW1047">
        <f>MAX(0,($B$13+$C$13*DP1047)/(1+$D$13*DP1047)*DI1047/(DK1047+273)*$E$13)</f>
        <v>0</v>
      </c>
      <c r="AX1047" t="s">
        <v>417</v>
      </c>
      <c r="AY1047" t="s">
        <v>417</v>
      </c>
      <c r="AZ1047">
        <v>0</v>
      </c>
      <c r="BA1047">
        <v>0</v>
      </c>
      <c r="BB1047">
        <f>1-AZ1047/BA1047</f>
        <v>0</v>
      </c>
      <c r="BC1047">
        <v>0</v>
      </c>
      <c r="BD1047" t="s">
        <v>417</v>
      </c>
      <c r="BE1047" t="s">
        <v>417</v>
      </c>
      <c r="BF1047">
        <v>0</v>
      </c>
      <c r="BG1047">
        <v>0</v>
      </c>
      <c r="BH1047">
        <f>1-BF1047/BG1047</f>
        <v>0</v>
      </c>
      <c r="BI1047">
        <v>0.5</v>
      </c>
      <c r="BJ1047">
        <f>CS1047</f>
        <v>0</v>
      </c>
      <c r="BK1047">
        <f>L1047</f>
        <v>0</v>
      </c>
      <c r="BL1047">
        <f>BH1047*BI1047*BJ1047</f>
        <v>0</v>
      </c>
      <c r="BM1047">
        <f>(BK1047-BC1047)/BJ1047</f>
        <v>0</v>
      </c>
      <c r="BN1047">
        <f>(BA1047-BG1047)/BG1047</f>
        <v>0</v>
      </c>
      <c r="BO1047">
        <f>AZ1047/(BB1047+AZ1047/BG1047)</f>
        <v>0</v>
      </c>
      <c r="BP1047" t="s">
        <v>417</v>
      </c>
      <c r="BQ1047">
        <v>0</v>
      </c>
      <c r="BR1047">
        <f>IF(BQ1047&lt;&gt;0, BQ1047, BO1047)</f>
        <v>0</v>
      </c>
      <c r="BS1047">
        <f>1-BR1047/BG1047</f>
        <v>0</v>
      </c>
      <c r="BT1047">
        <f>(BG1047-BF1047)/(BG1047-BR1047)</f>
        <v>0</v>
      </c>
      <c r="BU1047">
        <f>(BA1047-BG1047)/(BA1047-BR1047)</f>
        <v>0</v>
      </c>
      <c r="BV1047">
        <f>(BG1047-BF1047)/(BG1047-AZ1047)</f>
        <v>0</v>
      </c>
      <c r="BW1047">
        <f>(BA1047-BG1047)/(BA1047-AZ1047)</f>
        <v>0</v>
      </c>
      <c r="BX1047">
        <f>(BT1047*BR1047/BF1047)</f>
        <v>0</v>
      </c>
      <c r="BY1047">
        <f>(1-BX1047)</f>
        <v>0</v>
      </c>
      <c r="BZ1047">
        <v>1394</v>
      </c>
      <c r="CA1047">
        <v>300</v>
      </c>
      <c r="CB1047">
        <v>300</v>
      </c>
      <c r="CC1047">
        <v>300</v>
      </c>
      <c r="CD1047">
        <v>10389.3</v>
      </c>
      <c r="CE1047">
        <v>1221.96</v>
      </c>
      <c r="CF1047">
        <v>-0.00688733</v>
      </c>
      <c r="CG1047">
        <v>0.34</v>
      </c>
      <c r="CH1047" t="s">
        <v>417</v>
      </c>
      <c r="CI1047" t="s">
        <v>417</v>
      </c>
      <c r="CJ1047" t="s">
        <v>417</v>
      </c>
      <c r="CK1047" t="s">
        <v>417</v>
      </c>
      <c r="CL1047" t="s">
        <v>417</v>
      </c>
      <c r="CM1047" t="s">
        <v>417</v>
      </c>
      <c r="CN1047" t="s">
        <v>417</v>
      </c>
      <c r="CO1047" t="s">
        <v>417</v>
      </c>
      <c r="CP1047" t="s">
        <v>417</v>
      </c>
      <c r="CQ1047" t="s">
        <v>417</v>
      </c>
      <c r="CR1047">
        <f>$B$11*DQ1047+$C$11*DR1047+$F$11*EC1047*(1-EF1047)</f>
        <v>0</v>
      </c>
      <c r="CS1047">
        <f>CR1047*CT1047</f>
        <v>0</v>
      </c>
      <c r="CT1047">
        <f>($B$11*$D$9+$C$11*$D$9+$F$11*((EP1047+EH1047)/MAX(EP1047+EH1047+EQ1047, 0.1)*$I$9+EQ1047/MAX(EP1047+EH1047+EQ1047, 0.1)*$J$9))/($B$11+$C$11+$F$11)</f>
        <v>0</v>
      </c>
      <c r="CU1047">
        <f>($B$11*$K$9+$C$11*$K$9+$F$11*((EP1047+EH1047)/MAX(EP1047+EH1047+EQ1047, 0.1)*$P$9+EQ1047/MAX(EP1047+EH1047+EQ1047, 0.1)*$Q$9))/($B$11+$C$11+$F$11)</f>
        <v>0</v>
      </c>
      <c r="CV1047">
        <v>6</v>
      </c>
      <c r="CW1047">
        <v>0.5</v>
      </c>
      <c r="CX1047" t="s">
        <v>418</v>
      </c>
      <c r="CY1047">
        <v>2</v>
      </c>
      <c r="CZ1047" t="b">
        <v>1</v>
      </c>
      <c r="DA1047">
        <v>1658955989.5</v>
      </c>
      <c r="DB1047">
        <v>1114.61037037037</v>
      </c>
      <c r="DC1047">
        <v>1144.944444444444</v>
      </c>
      <c r="DD1047">
        <v>24.03294814814815</v>
      </c>
      <c r="DE1047">
        <v>23.38430740740741</v>
      </c>
      <c r="DF1047">
        <v>1118.837407407407</v>
      </c>
      <c r="DG1047">
        <v>24.11628518518518</v>
      </c>
      <c r="DH1047">
        <v>500.0348888888889</v>
      </c>
      <c r="DI1047">
        <v>90.30953703703702</v>
      </c>
      <c r="DJ1047">
        <v>0.09993201851851852</v>
      </c>
      <c r="DK1047">
        <v>27.37098148148148</v>
      </c>
      <c r="DL1047">
        <v>27.42677777777778</v>
      </c>
      <c r="DM1047">
        <v>999.9000000000001</v>
      </c>
      <c r="DN1047">
        <v>0</v>
      </c>
      <c r="DO1047">
        <v>0</v>
      </c>
      <c r="DP1047">
        <v>10001.0637037037</v>
      </c>
      <c r="DQ1047">
        <v>0</v>
      </c>
      <c r="DR1047">
        <v>9.030887037037036</v>
      </c>
      <c r="DS1047">
        <v>-30.33401111111111</v>
      </c>
      <c r="DT1047">
        <v>1142.057777777778</v>
      </c>
      <c r="DU1047">
        <v>1172.361111111111</v>
      </c>
      <c r="DV1047">
        <v>0.6486457407407409</v>
      </c>
      <c r="DW1047">
        <v>1144.944444444444</v>
      </c>
      <c r="DX1047">
        <v>23.38430740740741</v>
      </c>
      <c r="DY1047">
        <v>2.170404814814815</v>
      </c>
      <c r="DZ1047">
        <v>2.111825555555556</v>
      </c>
      <c r="EA1047">
        <v>18.74552222222222</v>
      </c>
      <c r="EB1047">
        <v>18.30865925925926</v>
      </c>
      <c r="EC1047">
        <v>1999.995555555556</v>
      </c>
      <c r="ED1047">
        <v>0.9800044444444445</v>
      </c>
      <c r="EE1047">
        <v>0.0199952074074074</v>
      </c>
      <c r="EF1047">
        <v>0</v>
      </c>
      <c r="EG1047">
        <v>323.1238148148149</v>
      </c>
      <c r="EH1047">
        <v>5.00097</v>
      </c>
      <c r="EI1047">
        <v>6447.287037037037</v>
      </c>
      <c r="EJ1047">
        <v>16707.55925925926</v>
      </c>
      <c r="EK1047">
        <v>39.062</v>
      </c>
      <c r="EL1047">
        <v>39.75</v>
      </c>
      <c r="EM1047">
        <v>39.062</v>
      </c>
      <c r="EN1047">
        <v>39.375</v>
      </c>
      <c r="EO1047">
        <v>39.68699999999999</v>
      </c>
      <c r="EP1047">
        <v>1955.104814814814</v>
      </c>
      <c r="EQ1047">
        <v>39.89074074074075</v>
      </c>
      <c r="ER1047">
        <v>0</v>
      </c>
      <c r="ES1047">
        <v>6790.799999952316</v>
      </c>
      <c r="ET1047">
        <v>0</v>
      </c>
      <c r="EU1047">
        <v>323.11616</v>
      </c>
      <c r="EV1047">
        <v>1.254384615595993</v>
      </c>
      <c r="EW1047">
        <v>40.27692300825854</v>
      </c>
      <c r="EX1047">
        <v>6447.313600000001</v>
      </c>
      <c r="EY1047">
        <v>15</v>
      </c>
      <c r="EZ1047">
        <v>1658949246.1</v>
      </c>
      <c r="FA1047" t="s">
        <v>1397</v>
      </c>
      <c r="FB1047">
        <v>1658949228.6</v>
      </c>
      <c r="FC1047">
        <v>1658949246.1</v>
      </c>
      <c r="FD1047">
        <v>1</v>
      </c>
      <c r="FE1047">
        <v>1.075</v>
      </c>
      <c r="FF1047">
        <v>0.018</v>
      </c>
      <c r="FG1047">
        <v>-2.327</v>
      </c>
      <c r="FH1047">
        <v>-0.178</v>
      </c>
      <c r="FI1047">
        <v>420</v>
      </c>
      <c r="FJ1047">
        <v>13</v>
      </c>
      <c r="FK1047">
        <v>0.09</v>
      </c>
      <c r="FL1047">
        <v>0.02</v>
      </c>
      <c r="FM1047">
        <v>-30.33816</v>
      </c>
      <c r="FN1047">
        <v>-0.0412750469042891</v>
      </c>
      <c r="FO1047">
        <v>0.0819711101547369</v>
      </c>
      <c r="FP1047">
        <v>1</v>
      </c>
      <c r="FQ1047">
        <v>322.9831470588236</v>
      </c>
      <c r="FR1047">
        <v>1.856852557771149</v>
      </c>
      <c r="FS1047">
        <v>0.2549610272816724</v>
      </c>
      <c r="FT1047">
        <v>0</v>
      </c>
      <c r="FU1047">
        <v>0.644787175</v>
      </c>
      <c r="FV1047">
        <v>0.07028425891181858</v>
      </c>
      <c r="FW1047">
        <v>0.006907043267156722</v>
      </c>
      <c r="FX1047">
        <v>1</v>
      </c>
      <c r="FY1047">
        <v>2</v>
      </c>
      <c r="FZ1047">
        <v>3</v>
      </c>
      <c r="GA1047" t="s">
        <v>420</v>
      </c>
      <c r="GB1047">
        <v>2.98353</v>
      </c>
      <c r="GC1047">
        <v>2.71582</v>
      </c>
      <c r="GD1047">
        <v>0.187984</v>
      </c>
      <c r="GE1047">
        <v>0.188919</v>
      </c>
      <c r="GF1047">
        <v>0.107543</v>
      </c>
      <c r="GG1047">
        <v>0.103487</v>
      </c>
      <c r="GH1047">
        <v>25761.9</v>
      </c>
      <c r="GI1047">
        <v>25830.4</v>
      </c>
      <c r="GJ1047">
        <v>29482.7</v>
      </c>
      <c r="GK1047">
        <v>29449.9</v>
      </c>
      <c r="GL1047">
        <v>34850.7</v>
      </c>
      <c r="GM1047">
        <v>35093.5</v>
      </c>
      <c r="GN1047">
        <v>41527.2</v>
      </c>
      <c r="GO1047">
        <v>41970.2</v>
      </c>
      <c r="GP1047">
        <v>1.9068</v>
      </c>
      <c r="GQ1047">
        <v>1.92708</v>
      </c>
      <c r="GR1047">
        <v>0.103943</v>
      </c>
      <c r="GS1047">
        <v>0</v>
      </c>
      <c r="GT1047">
        <v>25.7209</v>
      </c>
      <c r="GU1047">
        <v>999.9</v>
      </c>
      <c r="GV1047">
        <v>54.2</v>
      </c>
      <c r="GW1047">
        <v>31.4</v>
      </c>
      <c r="GX1047">
        <v>27.6979</v>
      </c>
      <c r="GY1047">
        <v>63.0138</v>
      </c>
      <c r="GZ1047">
        <v>33.0088</v>
      </c>
      <c r="HA1047">
        <v>1</v>
      </c>
      <c r="HB1047">
        <v>-0.09810720000000001</v>
      </c>
      <c r="HC1047">
        <v>0.302086</v>
      </c>
      <c r="HD1047">
        <v>20.3333</v>
      </c>
      <c r="HE1047">
        <v>5.21564</v>
      </c>
      <c r="HF1047">
        <v>12.0098</v>
      </c>
      <c r="HG1047">
        <v>4.98955</v>
      </c>
      <c r="HH1047">
        <v>3.28853</v>
      </c>
      <c r="HI1047">
        <v>9999</v>
      </c>
      <c r="HJ1047">
        <v>9999</v>
      </c>
      <c r="HK1047">
        <v>9999</v>
      </c>
      <c r="HL1047">
        <v>158.7</v>
      </c>
      <c r="HM1047">
        <v>1.86743</v>
      </c>
      <c r="HN1047">
        <v>1.86646</v>
      </c>
      <c r="HO1047">
        <v>1.86586</v>
      </c>
      <c r="HP1047">
        <v>1.86584</v>
      </c>
      <c r="HQ1047">
        <v>1.86768</v>
      </c>
      <c r="HR1047">
        <v>1.87012</v>
      </c>
      <c r="HS1047">
        <v>1.86879</v>
      </c>
      <c r="HT1047">
        <v>1.87027</v>
      </c>
      <c r="HU1047">
        <v>0</v>
      </c>
      <c r="HV1047">
        <v>0</v>
      </c>
      <c r="HW1047">
        <v>0</v>
      </c>
      <c r="HX1047">
        <v>0</v>
      </c>
      <c r="HY1047" t="s">
        <v>421</v>
      </c>
      <c r="HZ1047" t="s">
        <v>422</v>
      </c>
      <c r="IA1047" t="s">
        <v>423</v>
      </c>
      <c r="IB1047" t="s">
        <v>423</v>
      </c>
      <c r="IC1047" t="s">
        <v>423</v>
      </c>
      <c r="ID1047" t="s">
        <v>423</v>
      </c>
      <c r="IE1047">
        <v>0</v>
      </c>
      <c r="IF1047">
        <v>100</v>
      </c>
      <c r="IG1047">
        <v>100</v>
      </c>
      <c r="IH1047">
        <v>-4.29</v>
      </c>
      <c r="II1047">
        <v>-0.0833</v>
      </c>
      <c r="IJ1047">
        <v>-0.9279119013753974</v>
      </c>
      <c r="IK1047">
        <v>-0.003643892653284941</v>
      </c>
      <c r="IL1047">
        <v>8.948238347276123E-07</v>
      </c>
      <c r="IM1047">
        <v>-2.445980282225029E-10</v>
      </c>
      <c r="IN1047">
        <v>-0.1764634167570225</v>
      </c>
      <c r="IO1047">
        <v>-0.01042730378795286</v>
      </c>
      <c r="IP1047">
        <v>0.00100284695746963</v>
      </c>
      <c r="IQ1047">
        <v>-1.701466411570297E-05</v>
      </c>
      <c r="IR1047">
        <v>2</v>
      </c>
      <c r="IS1047">
        <v>2310</v>
      </c>
      <c r="IT1047">
        <v>1</v>
      </c>
      <c r="IU1047">
        <v>25</v>
      </c>
      <c r="IV1047">
        <v>112.8</v>
      </c>
      <c r="IW1047">
        <v>112.5</v>
      </c>
      <c r="IX1047">
        <v>2.40967</v>
      </c>
      <c r="IY1047">
        <v>2.1936</v>
      </c>
      <c r="IZ1047">
        <v>1.39648</v>
      </c>
      <c r="JA1047">
        <v>2.35474</v>
      </c>
      <c r="JB1047">
        <v>1.49536</v>
      </c>
      <c r="JC1047">
        <v>2.40112</v>
      </c>
      <c r="JD1047">
        <v>36.2224</v>
      </c>
      <c r="JE1047">
        <v>24.1663</v>
      </c>
      <c r="JF1047">
        <v>18</v>
      </c>
      <c r="JG1047">
        <v>483.989</v>
      </c>
      <c r="JH1047">
        <v>452.288</v>
      </c>
      <c r="JI1047">
        <v>25.0002</v>
      </c>
      <c r="JJ1047">
        <v>26.2045</v>
      </c>
      <c r="JK1047">
        <v>30</v>
      </c>
      <c r="JL1047">
        <v>26.1719</v>
      </c>
      <c r="JM1047">
        <v>26.1088</v>
      </c>
      <c r="JN1047">
        <v>48.2145</v>
      </c>
      <c r="JO1047">
        <v>20.9322</v>
      </c>
      <c r="JP1047">
        <v>90.3648</v>
      </c>
      <c r="JQ1047">
        <v>25</v>
      </c>
      <c r="JR1047">
        <v>1189.04</v>
      </c>
      <c r="JS1047">
        <v>23.3829</v>
      </c>
      <c r="JT1047">
        <v>100.819</v>
      </c>
      <c r="JU1047">
        <v>100.795</v>
      </c>
    </row>
    <row r="1048" spans="1:281">
      <c r="A1048">
        <v>1032</v>
      </c>
      <c r="B1048">
        <v>1658956002</v>
      </c>
      <c r="C1048">
        <v>14364</v>
      </c>
      <c r="D1048" t="s">
        <v>2503</v>
      </c>
      <c r="E1048" t="s">
        <v>2504</v>
      </c>
      <c r="F1048">
        <v>5</v>
      </c>
      <c r="G1048" t="s">
        <v>2362</v>
      </c>
      <c r="H1048" t="s">
        <v>416</v>
      </c>
      <c r="I1048">
        <v>1658955994.214286</v>
      </c>
      <c r="J1048">
        <f>(K1048)/1000</f>
        <v>0</v>
      </c>
      <c r="K1048">
        <f>IF(CZ1048, AN1048, AH1048)</f>
        <v>0</v>
      </c>
      <c r="L1048">
        <f>IF(CZ1048, AI1048, AG1048)</f>
        <v>0</v>
      </c>
      <c r="M1048">
        <f>DB1048 - IF(AU1048&gt;1, L1048*CV1048*100.0/(AW1048*DP1048), 0)</f>
        <v>0</v>
      </c>
      <c r="N1048">
        <f>((T1048-J1048/2)*M1048-L1048)/(T1048+J1048/2)</f>
        <v>0</v>
      </c>
      <c r="O1048">
        <f>N1048*(DI1048+DJ1048)/1000.0</f>
        <v>0</v>
      </c>
      <c r="P1048">
        <f>(DB1048 - IF(AU1048&gt;1, L1048*CV1048*100.0/(AW1048*DP1048), 0))*(DI1048+DJ1048)/1000.0</f>
        <v>0</v>
      </c>
      <c r="Q1048">
        <f>2.0/((1/S1048-1/R1048)+SIGN(S1048)*SQRT((1/S1048-1/R1048)*(1/S1048-1/R1048) + 4*CW1048/((CW1048+1)*(CW1048+1))*(2*1/S1048*1/R1048-1/R1048*1/R1048)))</f>
        <v>0</v>
      </c>
      <c r="R1048">
        <f>IF(LEFT(CX1048,1)&lt;&gt;"0",IF(LEFT(CX1048,1)="1",3.0,CY1048),$D$5+$E$5*(DP1048*DI1048/($K$5*1000))+$F$5*(DP1048*DI1048/($K$5*1000))*MAX(MIN(CV1048,$J$5),$I$5)*MAX(MIN(CV1048,$J$5),$I$5)+$G$5*MAX(MIN(CV1048,$J$5),$I$5)*(DP1048*DI1048/($K$5*1000))+$H$5*(DP1048*DI1048/($K$5*1000))*(DP1048*DI1048/($K$5*1000)))</f>
        <v>0</v>
      </c>
      <c r="S1048">
        <f>J1048*(1000-(1000*0.61365*exp(17.502*W1048/(240.97+W1048))/(DI1048+DJ1048)+DD1048)/2)/(1000*0.61365*exp(17.502*W1048/(240.97+W1048))/(DI1048+DJ1048)-DD1048)</f>
        <v>0</v>
      </c>
      <c r="T1048">
        <f>1/((CW1048+1)/(Q1048/1.6)+1/(R1048/1.37)) + CW1048/((CW1048+1)/(Q1048/1.6) + CW1048/(R1048/1.37))</f>
        <v>0</v>
      </c>
      <c r="U1048">
        <f>(CR1048*CU1048)</f>
        <v>0</v>
      </c>
      <c r="V1048">
        <f>(DK1048+(U1048+2*0.95*5.67E-8*(((DK1048+$B$7)+273)^4-(DK1048+273)^4)-44100*J1048)/(1.84*29.3*R1048+8*0.95*5.67E-8*(DK1048+273)^3))</f>
        <v>0</v>
      </c>
      <c r="W1048">
        <f>($C$7*DL1048+$D$7*DM1048+$E$7*V1048)</f>
        <v>0</v>
      </c>
      <c r="X1048">
        <f>0.61365*exp(17.502*W1048/(240.97+W1048))</f>
        <v>0</v>
      </c>
      <c r="Y1048">
        <f>(Z1048/AA1048*100)</f>
        <v>0</v>
      </c>
      <c r="Z1048">
        <f>DD1048*(DI1048+DJ1048)/1000</f>
        <v>0</v>
      </c>
      <c r="AA1048">
        <f>0.61365*exp(17.502*DK1048/(240.97+DK1048))</f>
        <v>0</v>
      </c>
      <c r="AB1048">
        <f>(X1048-DD1048*(DI1048+DJ1048)/1000)</f>
        <v>0</v>
      </c>
      <c r="AC1048">
        <f>(-J1048*44100)</f>
        <v>0</v>
      </c>
      <c r="AD1048">
        <f>2*29.3*R1048*0.92*(DK1048-W1048)</f>
        <v>0</v>
      </c>
      <c r="AE1048">
        <f>2*0.95*5.67E-8*(((DK1048+$B$7)+273)^4-(W1048+273)^4)</f>
        <v>0</v>
      </c>
      <c r="AF1048">
        <f>U1048+AE1048+AC1048+AD1048</f>
        <v>0</v>
      </c>
      <c r="AG1048">
        <f>DH1048*AU1048*(DC1048-DB1048*(1000-AU1048*DE1048)/(1000-AU1048*DD1048))/(100*CV1048)</f>
        <v>0</v>
      </c>
      <c r="AH1048">
        <f>1000*DH1048*AU1048*(DD1048-DE1048)/(100*CV1048*(1000-AU1048*DD1048))</f>
        <v>0</v>
      </c>
      <c r="AI1048">
        <f>(AJ1048 - AK1048 - DI1048*1E3/(8.314*(DK1048+273.15)) * AM1048/DH1048 * AL1048) * DH1048/(100*CV1048) * (1000 - DE1048)/1000</f>
        <v>0</v>
      </c>
      <c r="AJ1048">
        <v>1205.672250304628</v>
      </c>
      <c r="AK1048">
        <v>1183.1</v>
      </c>
      <c r="AL1048">
        <v>3.431169412841371</v>
      </c>
      <c r="AM1048">
        <v>65.30461223634106</v>
      </c>
      <c r="AN1048">
        <f>(AP1048 - AO1048 + DI1048*1E3/(8.314*(DK1048+273.15)) * AR1048/DH1048 * AQ1048) * DH1048/(100*CV1048) * 1000/(1000 - AP1048)</f>
        <v>0</v>
      </c>
      <c r="AO1048">
        <v>23.38076117851967</v>
      </c>
      <c r="AP1048">
        <v>24.03358787878787</v>
      </c>
      <c r="AQ1048">
        <v>1.055871397423507E-06</v>
      </c>
      <c r="AR1048">
        <v>84.88148808453307</v>
      </c>
      <c r="AS1048">
        <v>22</v>
      </c>
      <c r="AT1048">
        <v>4</v>
      </c>
      <c r="AU1048">
        <f>IF(AS1048*$H$13&gt;=AW1048,1.0,(AW1048/(AW1048-AS1048*$H$13)))</f>
        <v>0</v>
      </c>
      <c r="AV1048">
        <f>(AU1048-1)*100</f>
        <v>0</v>
      </c>
      <c r="AW1048">
        <f>MAX(0,($B$13+$C$13*DP1048)/(1+$D$13*DP1048)*DI1048/(DK1048+273)*$E$13)</f>
        <v>0</v>
      </c>
      <c r="AX1048" t="s">
        <v>417</v>
      </c>
      <c r="AY1048" t="s">
        <v>417</v>
      </c>
      <c r="AZ1048">
        <v>0</v>
      </c>
      <c r="BA1048">
        <v>0</v>
      </c>
      <c r="BB1048">
        <f>1-AZ1048/BA1048</f>
        <v>0</v>
      </c>
      <c r="BC1048">
        <v>0</v>
      </c>
      <c r="BD1048" t="s">
        <v>417</v>
      </c>
      <c r="BE1048" t="s">
        <v>417</v>
      </c>
      <c r="BF1048">
        <v>0</v>
      </c>
      <c r="BG1048">
        <v>0</v>
      </c>
      <c r="BH1048">
        <f>1-BF1048/BG1048</f>
        <v>0</v>
      </c>
      <c r="BI1048">
        <v>0.5</v>
      </c>
      <c r="BJ1048">
        <f>CS1048</f>
        <v>0</v>
      </c>
      <c r="BK1048">
        <f>L1048</f>
        <v>0</v>
      </c>
      <c r="BL1048">
        <f>BH1048*BI1048*BJ1048</f>
        <v>0</v>
      </c>
      <c r="BM1048">
        <f>(BK1048-BC1048)/BJ1048</f>
        <v>0</v>
      </c>
      <c r="BN1048">
        <f>(BA1048-BG1048)/BG1048</f>
        <v>0</v>
      </c>
      <c r="BO1048">
        <f>AZ1048/(BB1048+AZ1048/BG1048)</f>
        <v>0</v>
      </c>
      <c r="BP1048" t="s">
        <v>417</v>
      </c>
      <c r="BQ1048">
        <v>0</v>
      </c>
      <c r="BR1048">
        <f>IF(BQ1048&lt;&gt;0, BQ1048, BO1048)</f>
        <v>0</v>
      </c>
      <c r="BS1048">
        <f>1-BR1048/BG1048</f>
        <v>0</v>
      </c>
      <c r="BT1048">
        <f>(BG1048-BF1048)/(BG1048-BR1048)</f>
        <v>0</v>
      </c>
      <c r="BU1048">
        <f>(BA1048-BG1048)/(BA1048-BR1048)</f>
        <v>0</v>
      </c>
      <c r="BV1048">
        <f>(BG1048-BF1048)/(BG1048-AZ1048)</f>
        <v>0</v>
      </c>
      <c r="BW1048">
        <f>(BA1048-BG1048)/(BA1048-AZ1048)</f>
        <v>0</v>
      </c>
      <c r="BX1048">
        <f>(BT1048*BR1048/BF1048)</f>
        <v>0</v>
      </c>
      <c r="BY1048">
        <f>(1-BX1048)</f>
        <v>0</v>
      </c>
      <c r="BZ1048">
        <v>1394</v>
      </c>
      <c r="CA1048">
        <v>300</v>
      </c>
      <c r="CB1048">
        <v>300</v>
      </c>
      <c r="CC1048">
        <v>300</v>
      </c>
      <c r="CD1048">
        <v>10389.3</v>
      </c>
      <c r="CE1048">
        <v>1221.96</v>
      </c>
      <c r="CF1048">
        <v>-0.00688733</v>
      </c>
      <c r="CG1048">
        <v>0.34</v>
      </c>
      <c r="CH1048" t="s">
        <v>417</v>
      </c>
      <c r="CI1048" t="s">
        <v>417</v>
      </c>
      <c r="CJ1048" t="s">
        <v>417</v>
      </c>
      <c r="CK1048" t="s">
        <v>417</v>
      </c>
      <c r="CL1048" t="s">
        <v>417</v>
      </c>
      <c r="CM1048" t="s">
        <v>417</v>
      </c>
      <c r="CN1048" t="s">
        <v>417</v>
      </c>
      <c r="CO1048" t="s">
        <v>417</v>
      </c>
      <c r="CP1048" t="s">
        <v>417</v>
      </c>
      <c r="CQ1048" t="s">
        <v>417</v>
      </c>
      <c r="CR1048">
        <f>$B$11*DQ1048+$C$11*DR1048+$F$11*EC1048*(1-EF1048)</f>
        <v>0</v>
      </c>
      <c r="CS1048">
        <f>CR1048*CT1048</f>
        <v>0</v>
      </c>
      <c r="CT1048">
        <f>($B$11*$D$9+$C$11*$D$9+$F$11*((EP1048+EH1048)/MAX(EP1048+EH1048+EQ1048, 0.1)*$I$9+EQ1048/MAX(EP1048+EH1048+EQ1048, 0.1)*$J$9))/($B$11+$C$11+$F$11)</f>
        <v>0</v>
      </c>
      <c r="CU1048">
        <f>($B$11*$K$9+$C$11*$K$9+$F$11*((EP1048+EH1048)/MAX(EP1048+EH1048+EQ1048, 0.1)*$P$9+EQ1048/MAX(EP1048+EH1048+EQ1048, 0.1)*$Q$9))/($B$11+$C$11+$F$11)</f>
        <v>0</v>
      </c>
      <c r="CV1048">
        <v>6</v>
      </c>
      <c r="CW1048">
        <v>0.5</v>
      </c>
      <c r="CX1048" t="s">
        <v>418</v>
      </c>
      <c r="CY1048">
        <v>2</v>
      </c>
      <c r="CZ1048" t="b">
        <v>1</v>
      </c>
      <c r="DA1048">
        <v>1658955994.214286</v>
      </c>
      <c r="DB1048">
        <v>1130.344642857143</v>
      </c>
      <c r="DC1048">
        <v>1160.699642857143</v>
      </c>
      <c r="DD1048">
        <v>24.03413928571429</v>
      </c>
      <c r="DE1048">
        <v>23.38228928571429</v>
      </c>
      <c r="DF1048">
        <v>1134.6125</v>
      </c>
      <c r="DG1048">
        <v>24.11746071428572</v>
      </c>
      <c r="DH1048">
        <v>500.0473571428571</v>
      </c>
      <c r="DI1048">
        <v>90.31028928571429</v>
      </c>
      <c r="DJ1048">
        <v>0.1000004928571429</v>
      </c>
      <c r="DK1048">
        <v>27.37255357142858</v>
      </c>
      <c r="DL1048">
        <v>27.42382142857143</v>
      </c>
      <c r="DM1048">
        <v>999.9000000000002</v>
      </c>
      <c r="DN1048">
        <v>0</v>
      </c>
      <c r="DO1048">
        <v>0</v>
      </c>
      <c r="DP1048">
        <v>10003.43392857143</v>
      </c>
      <c r="DQ1048">
        <v>0</v>
      </c>
      <c r="DR1048">
        <v>8.944978928571429</v>
      </c>
      <c r="DS1048">
        <v>-30.35581071428572</v>
      </c>
      <c r="DT1048">
        <v>1158.180714285714</v>
      </c>
      <c r="DU1048">
        <v>1188.490714285714</v>
      </c>
      <c r="DV1048">
        <v>0.6518468214285714</v>
      </c>
      <c r="DW1048">
        <v>1160.699642857143</v>
      </c>
      <c r="DX1048">
        <v>23.38228928571429</v>
      </c>
      <c r="DY1048">
        <v>2.170530357142857</v>
      </c>
      <c r="DZ1048">
        <v>2.111660714285714</v>
      </c>
      <c r="EA1048">
        <v>18.74644642857143</v>
      </c>
      <c r="EB1048">
        <v>18.30742142857143</v>
      </c>
      <c r="EC1048">
        <v>1999.998928571429</v>
      </c>
      <c r="ED1048">
        <v>0.9800042857142858</v>
      </c>
      <c r="EE1048">
        <v>0.01999537142857143</v>
      </c>
      <c r="EF1048">
        <v>0</v>
      </c>
      <c r="EG1048">
        <v>323.2954285714286</v>
      </c>
      <c r="EH1048">
        <v>5.00097</v>
      </c>
      <c r="EI1048">
        <v>6450.226785714285</v>
      </c>
      <c r="EJ1048">
        <v>16707.58214285714</v>
      </c>
      <c r="EK1048">
        <v>39.062</v>
      </c>
      <c r="EL1048">
        <v>39.75</v>
      </c>
      <c r="EM1048">
        <v>39.062</v>
      </c>
      <c r="EN1048">
        <v>39.375</v>
      </c>
      <c r="EO1048">
        <v>39.68699999999999</v>
      </c>
      <c r="EP1048">
        <v>1955.107857142857</v>
      </c>
      <c r="EQ1048">
        <v>39.89107142857144</v>
      </c>
      <c r="ER1048">
        <v>0</v>
      </c>
      <c r="ES1048">
        <v>6796.200000047684</v>
      </c>
      <c r="ET1048">
        <v>0</v>
      </c>
      <c r="EU1048">
        <v>323.2834999999999</v>
      </c>
      <c r="EV1048">
        <v>2.45179487070962</v>
      </c>
      <c r="EW1048">
        <v>35.51418803555694</v>
      </c>
      <c r="EX1048">
        <v>6450.495769230767</v>
      </c>
      <c r="EY1048">
        <v>15</v>
      </c>
      <c r="EZ1048">
        <v>1658949246.1</v>
      </c>
      <c r="FA1048" t="s">
        <v>1397</v>
      </c>
      <c r="FB1048">
        <v>1658949228.6</v>
      </c>
      <c r="FC1048">
        <v>1658949246.1</v>
      </c>
      <c r="FD1048">
        <v>1</v>
      </c>
      <c r="FE1048">
        <v>1.075</v>
      </c>
      <c r="FF1048">
        <v>0.018</v>
      </c>
      <c r="FG1048">
        <v>-2.327</v>
      </c>
      <c r="FH1048">
        <v>-0.178</v>
      </c>
      <c r="FI1048">
        <v>420</v>
      </c>
      <c r="FJ1048">
        <v>13</v>
      </c>
      <c r="FK1048">
        <v>0.09</v>
      </c>
      <c r="FL1048">
        <v>0.02</v>
      </c>
      <c r="FM1048">
        <v>-30.3580775</v>
      </c>
      <c r="FN1048">
        <v>-0.2556146341463123</v>
      </c>
      <c r="FO1048">
        <v>0.06015971861428557</v>
      </c>
      <c r="FP1048">
        <v>1</v>
      </c>
      <c r="FQ1048">
        <v>323.1921470588235</v>
      </c>
      <c r="FR1048">
        <v>2.228097783112911</v>
      </c>
      <c r="FS1048">
        <v>0.2807139146945057</v>
      </c>
      <c r="FT1048">
        <v>0</v>
      </c>
      <c r="FU1048">
        <v>0.6493873</v>
      </c>
      <c r="FV1048">
        <v>0.04524353470919193</v>
      </c>
      <c r="FW1048">
        <v>0.004693615366644351</v>
      </c>
      <c r="FX1048">
        <v>1</v>
      </c>
      <c r="FY1048">
        <v>2</v>
      </c>
      <c r="FZ1048">
        <v>3</v>
      </c>
      <c r="GA1048" t="s">
        <v>420</v>
      </c>
      <c r="GB1048">
        <v>2.98362</v>
      </c>
      <c r="GC1048">
        <v>2.71566</v>
      </c>
      <c r="GD1048">
        <v>0.189718</v>
      </c>
      <c r="GE1048">
        <v>0.190615</v>
      </c>
      <c r="GF1048">
        <v>0.107538</v>
      </c>
      <c r="GG1048">
        <v>0.10348</v>
      </c>
      <c r="GH1048">
        <v>25706.7</v>
      </c>
      <c r="GI1048">
        <v>25776.5</v>
      </c>
      <c r="GJ1048">
        <v>29482.4</v>
      </c>
      <c r="GK1048">
        <v>29449.9</v>
      </c>
      <c r="GL1048">
        <v>34850.5</v>
      </c>
      <c r="GM1048">
        <v>35093.8</v>
      </c>
      <c r="GN1048">
        <v>41526.6</v>
      </c>
      <c r="GO1048">
        <v>41970.1</v>
      </c>
      <c r="GP1048">
        <v>1.9068</v>
      </c>
      <c r="GQ1048">
        <v>1.9272</v>
      </c>
      <c r="GR1048">
        <v>0.104524</v>
      </c>
      <c r="GS1048">
        <v>0</v>
      </c>
      <c r="GT1048">
        <v>25.7184</v>
      </c>
      <c r="GU1048">
        <v>999.9</v>
      </c>
      <c r="GV1048">
        <v>54.2</v>
      </c>
      <c r="GW1048">
        <v>31.4</v>
      </c>
      <c r="GX1048">
        <v>27.6983</v>
      </c>
      <c r="GY1048">
        <v>62.9638</v>
      </c>
      <c r="GZ1048">
        <v>32.6963</v>
      </c>
      <c r="HA1048">
        <v>1</v>
      </c>
      <c r="HB1048">
        <v>-0.0980564</v>
      </c>
      <c r="HC1048">
        <v>0.301226</v>
      </c>
      <c r="HD1048">
        <v>20.3332</v>
      </c>
      <c r="HE1048">
        <v>5.21474</v>
      </c>
      <c r="HF1048">
        <v>12.0099</v>
      </c>
      <c r="HG1048">
        <v>4.98925</v>
      </c>
      <c r="HH1048">
        <v>3.28845</v>
      </c>
      <c r="HI1048">
        <v>9999</v>
      </c>
      <c r="HJ1048">
        <v>9999</v>
      </c>
      <c r="HK1048">
        <v>9999</v>
      </c>
      <c r="HL1048">
        <v>158.7</v>
      </c>
      <c r="HM1048">
        <v>1.8674</v>
      </c>
      <c r="HN1048">
        <v>1.86645</v>
      </c>
      <c r="HO1048">
        <v>1.86585</v>
      </c>
      <c r="HP1048">
        <v>1.86584</v>
      </c>
      <c r="HQ1048">
        <v>1.86768</v>
      </c>
      <c r="HR1048">
        <v>1.87012</v>
      </c>
      <c r="HS1048">
        <v>1.86879</v>
      </c>
      <c r="HT1048">
        <v>1.87027</v>
      </c>
      <c r="HU1048">
        <v>0</v>
      </c>
      <c r="HV1048">
        <v>0</v>
      </c>
      <c r="HW1048">
        <v>0</v>
      </c>
      <c r="HX1048">
        <v>0</v>
      </c>
      <c r="HY1048" t="s">
        <v>421</v>
      </c>
      <c r="HZ1048" t="s">
        <v>422</v>
      </c>
      <c r="IA1048" t="s">
        <v>423</v>
      </c>
      <c r="IB1048" t="s">
        <v>423</v>
      </c>
      <c r="IC1048" t="s">
        <v>423</v>
      </c>
      <c r="ID1048" t="s">
        <v>423</v>
      </c>
      <c r="IE1048">
        <v>0</v>
      </c>
      <c r="IF1048">
        <v>100</v>
      </c>
      <c r="IG1048">
        <v>100</v>
      </c>
      <c r="IH1048">
        <v>-4.34</v>
      </c>
      <c r="II1048">
        <v>-0.0834</v>
      </c>
      <c r="IJ1048">
        <v>-0.9279119013753974</v>
      </c>
      <c r="IK1048">
        <v>-0.003643892653284941</v>
      </c>
      <c r="IL1048">
        <v>8.948238347276123E-07</v>
      </c>
      <c r="IM1048">
        <v>-2.445980282225029E-10</v>
      </c>
      <c r="IN1048">
        <v>-0.1764634167570225</v>
      </c>
      <c r="IO1048">
        <v>-0.01042730378795286</v>
      </c>
      <c r="IP1048">
        <v>0.00100284695746963</v>
      </c>
      <c r="IQ1048">
        <v>-1.701466411570297E-05</v>
      </c>
      <c r="IR1048">
        <v>2</v>
      </c>
      <c r="IS1048">
        <v>2310</v>
      </c>
      <c r="IT1048">
        <v>1</v>
      </c>
      <c r="IU1048">
        <v>25</v>
      </c>
      <c r="IV1048">
        <v>112.9</v>
      </c>
      <c r="IW1048">
        <v>112.6</v>
      </c>
      <c r="IX1048">
        <v>2.4353</v>
      </c>
      <c r="IY1048">
        <v>2.20093</v>
      </c>
      <c r="IZ1048">
        <v>1.39648</v>
      </c>
      <c r="JA1048">
        <v>2.35596</v>
      </c>
      <c r="JB1048">
        <v>1.49536</v>
      </c>
      <c r="JC1048">
        <v>2.38037</v>
      </c>
      <c r="JD1048">
        <v>36.2224</v>
      </c>
      <c r="JE1048">
        <v>24.1663</v>
      </c>
      <c r="JF1048">
        <v>18</v>
      </c>
      <c r="JG1048">
        <v>483.988</v>
      </c>
      <c r="JH1048">
        <v>452.354</v>
      </c>
      <c r="JI1048">
        <v>24.9999</v>
      </c>
      <c r="JJ1048">
        <v>26.2023</v>
      </c>
      <c r="JK1048">
        <v>30</v>
      </c>
      <c r="JL1048">
        <v>26.1719</v>
      </c>
      <c r="JM1048">
        <v>26.1075</v>
      </c>
      <c r="JN1048">
        <v>48.72</v>
      </c>
      <c r="JO1048">
        <v>20.9322</v>
      </c>
      <c r="JP1048">
        <v>90.3648</v>
      </c>
      <c r="JQ1048">
        <v>25</v>
      </c>
      <c r="JR1048">
        <v>1209.07</v>
      </c>
      <c r="JS1048">
        <v>23.3829</v>
      </c>
      <c r="JT1048">
        <v>100.818</v>
      </c>
      <c r="JU1048">
        <v>100.795</v>
      </c>
    </row>
    <row r="1049" spans="1:281">
      <c r="A1049">
        <v>1033</v>
      </c>
      <c r="B1049">
        <v>1658956007</v>
      </c>
      <c r="C1049">
        <v>14369</v>
      </c>
      <c r="D1049" t="s">
        <v>2505</v>
      </c>
      <c r="E1049" t="s">
        <v>2506</v>
      </c>
      <c r="F1049">
        <v>5</v>
      </c>
      <c r="G1049" t="s">
        <v>2362</v>
      </c>
      <c r="H1049" t="s">
        <v>416</v>
      </c>
      <c r="I1049">
        <v>1658955999.5</v>
      </c>
      <c r="J1049">
        <f>(K1049)/1000</f>
        <v>0</v>
      </c>
      <c r="K1049">
        <f>IF(CZ1049, AN1049, AH1049)</f>
        <v>0</v>
      </c>
      <c r="L1049">
        <f>IF(CZ1049, AI1049, AG1049)</f>
        <v>0</v>
      </c>
      <c r="M1049">
        <f>DB1049 - IF(AU1049&gt;1, L1049*CV1049*100.0/(AW1049*DP1049), 0)</f>
        <v>0</v>
      </c>
      <c r="N1049">
        <f>((T1049-J1049/2)*M1049-L1049)/(T1049+J1049/2)</f>
        <v>0</v>
      </c>
      <c r="O1049">
        <f>N1049*(DI1049+DJ1049)/1000.0</f>
        <v>0</v>
      </c>
      <c r="P1049">
        <f>(DB1049 - IF(AU1049&gt;1, L1049*CV1049*100.0/(AW1049*DP1049), 0))*(DI1049+DJ1049)/1000.0</f>
        <v>0</v>
      </c>
      <c r="Q1049">
        <f>2.0/((1/S1049-1/R1049)+SIGN(S1049)*SQRT((1/S1049-1/R1049)*(1/S1049-1/R1049) + 4*CW1049/((CW1049+1)*(CW1049+1))*(2*1/S1049*1/R1049-1/R1049*1/R1049)))</f>
        <v>0</v>
      </c>
      <c r="R1049">
        <f>IF(LEFT(CX1049,1)&lt;&gt;"0",IF(LEFT(CX1049,1)="1",3.0,CY1049),$D$5+$E$5*(DP1049*DI1049/($K$5*1000))+$F$5*(DP1049*DI1049/($K$5*1000))*MAX(MIN(CV1049,$J$5),$I$5)*MAX(MIN(CV1049,$J$5),$I$5)+$G$5*MAX(MIN(CV1049,$J$5),$I$5)*(DP1049*DI1049/($K$5*1000))+$H$5*(DP1049*DI1049/($K$5*1000))*(DP1049*DI1049/($K$5*1000)))</f>
        <v>0</v>
      </c>
      <c r="S1049">
        <f>J1049*(1000-(1000*0.61365*exp(17.502*W1049/(240.97+W1049))/(DI1049+DJ1049)+DD1049)/2)/(1000*0.61365*exp(17.502*W1049/(240.97+W1049))/(DI1049+DJ1049)-DD1049)</f>
        <v>0</v>
      </c>
      <c r="T1049">
        <f>1/((CW1049+1)/(Q1049/1.6)+1/(R1049/1.37)) + CW1049/((CW1049+1)/(Q1049/1.6) + CW1049/(R1049/1.37))</f>
        <v>0</v>
      </c>
      <c r="U1049">
        <f>(CR1049*CU1049)</f>
        <v>0</v>
      </c>
      <c r="V1049">
        <f>(DK1049+(U1049+2*0.95*5.67E-8*(((DK1049+$B$7)+273)^4-(DK1049+273)^4)-44100*J1049)/(1.84*29.3*R1049+8*0.95*5.67E-8*(DK1049+273)^3))</f>
        <v>0</v>
      </c>
      <c r="W1049">
        <f>($C$7*DL1049+$D$7*DM1049+$E$7*V1049)</f>
        <v>0</v>
      </c>
      <c r="X1049">
        <f>0.61365*exp(17.502*W1049/(240.97+W1049))</f>
        <v>0</v>
      </c>
      <c r="Y1049">
        <f>(Z1049/AA1049*100)</f>
        <v>0</v>
      </c>
      <c r="Z1049">
        <f>DD1049*(DI1049+DJ1049)/1000</f>
        <v>0</v>
      </c>
      <c r="AA1049">
        <f>0.61365*exp(17.502*DK1049/(240.97+DK1049))</f>
        <v>0</v>
      </c>
      <c r="AB1049">
        <f>(X1049-DD1049*(DI1049+DJ1049)/1000)</f>
        <v>0</v>
      </c>
      <c r="AC1049">
        <f>(-J1049*44100)</f>
        <v>0</v>
      </c>
      <c r="AD1049">
        <f>2*29.3*R1049*0.92*(DK1049-W1049)</f>
        <v>0</v>
      </c>
      <c r="AE1049">
        <f>2*0.95*5.67E-8*(((DK1049+$B$7)+273)^4-(W1049+273)^4)</f>
        <v>0</v>
      </c>
      <c r="AF1049">
        <f>U1049+AE1049+AC1049+AD1049</f>
        <v>0</v>
      </c>
      <c r="AG1049">
        <f>DH1049*AU1049*(DC1049-DB1049*(1000-AU1049*DE1049)/(1000-AU1049*DD1049))/(100*CV1049)</f>
        <v>0</v>
      </c>
      <c r="AH1049">
        <f>1000*DH1049*AU1049*(DD1049-DE1049)/(100*CV1049*(1000-AU1049*DD1049))</f>
        <v>0</v>
      </c>
      <c r="AI1049">
        <f>(AJ1049 - AK1049 - DI1049*1E3/(8.314*(DK1049+273.15)) * AM1049/DH1049 * AL1049) * DH1049/(100*CV1049) * (1000 - DE1049)/1000</f>
        <v>0</v>
      </c>
      <c r="AJ1049">
        <v>1222.873599111895</v>
      </c>
      <c r="AK1049">
        <v>1200.139151515151</v>
      </c>
      <c r="AL1049">
        <v>3.410500748956491</v>
      </c>
      <c r="AM1049">
        <v>65.30461223634106</v>
      </c>
      <c r="AN1049">
        <f>(AP1049 - AO1049 + DI1049*1E3/(8.314*(DK1049+273.15)) * AR1049/DH1049 * AQ1049) * DH1049/(100*CV1049) * 1000/(1000 - AP1049)</f>
        <v>0</v>
      </c>
      <c r="AO1049">
        <v>23.37811228149389</v>
      </c>
      <c r="AP1049">
        <v>24.03091575757576</v>
      </c>
      <c r="AQ1049">
        <v>-3.279617174344697E-06</v>
      </c>
      <c r="AR1049">
        <v>84.88148808453307</v>
      </c>
      <c r="AS1049">
        <v>22</v>
      </c>
      <c r="AT1049">
        <v>4</v>
      </c>
      <c r="AU1049">
        <f>IF(AS1049*$H$13&gt;=AW1049,1.0,(AW1049/(AW1049-AS1049*$H$13)))</f>
        <v>0</v>
      </c>
      <c r="AV1049">
        <f>(AU1049-1)*100</f>
        <v>0</v>
      </c>
      <c r="AW1049">
        <f>MAX(0,($B$13+$C$13*DP1049)/(1+$D$13*DP1049)*DI1049/(DK1049+273)*$E$13)</f>
        <v>0</v>
      </c>
      <c r="AX1049" t="s">
        <v>417</v>
      </c>
      <c r="AY1049" t="s">
        <v>417</v>
      </c>
      <c r="AZ1049">
        <v>0</v>
      </c>
      <c r="BA1049">
        <v>0</v>
      </c>
      <c r="BB1049">
        <f>1-AZ1049/BA1049</f>
        <v>0</v>
      </c>
      <c r="BC1049">
        <v>0</v>
      </c>
      <c r="BD1049" t="s">
        <v>417</v>
      </c>
      <c r="BE1049" t="s">
        <v>417</v>
      </c>
      <c r="BF1049">
        <v>0</v>
      </c>
      <c r="BG1049">
        <v>0</v>
      </c>
      <c r="BH1049">
        <f>1-BF1049/BG1049</f>
        <v>0</v>
      </c>
      <c r="BI1049">
        <v>0.5</v>
      </c>
      <c r="BJ1049">
        <f>CS1049</f>
        <v>0</v>
      </c>
      <c r="BK1049">
        <f>L1049</f>
        <v>0</v>
      </c>
      <c r="BL1049">
        <f>BH1049*BI1049*BJ1049</f>
        <v>0</v>
      </c>
      <c r="BM1049">
        <f>(BK1049-BC1049)/BJ1049</f>
        <v>0</v>
      </c>
      <c r="BN1049">
        <f>(BA1049-BG1049)/BG1049</f>
        <v>0</v>
      </c>
      <c r="BO1049">
        <f>AZ1049/(BB1049+AZ1049/BG1049)</f>
        <v>0</v>
      </c>
      <c r="BP1049" t="s">
        <v>417</v>
      </c>
      <c r="BQ1049">
        <v>0</v>
      </c>
      <c r="BR1049">
        <f>IF(BQ1049&lt;&gt;0, BQ1049, BO1049)</f>
        <v>0</v>
      </c>
      <c r="BS1049">
        <f>1-BR1049/BG1049</f>
        <v>0</v>
      </c>
      <c r="BT1049">
        <f>(BG1049-BF1049)/(BG1049-BR1049)</f>
        <v>0</v>
      </c>
      <c r="BU1049">
        <f>(BA1049-BG1049)/(BA1049-BR1049)</f>
        <v>0</v>
      </c>
      <c r="BV1049">
        <f>(BG1049-BF1049)/(BG1049-AZ1049)</f>
        <v>0</v>
      </c>
      <c r="BW1049">
        <f>(BA1049-BG1049)/(BA1049-AZ1049)</f>
        <v>0</v>
      </c>
      <c r="BX1049">
        <f>(BT1049*BR1049/BF1049)</f>
        <v>0</v>
      </c>
      <c r="BY1049">
        <f>(1-BX1049)</f>
        <v>0</v>
      </c>
      <c r="BZ1049">
        <v>1394</v>
      </c>
      <c r="CA1049">
        <v>300</v>
      </c>
      <c r="CB1049">
        <v>300</v>
      </c>
      <c r="CC1049">
        <v>300</v>
      </c>
      <c r="CD1049">
        <v>10389.3</v>
      </c>
      <c r="CE1049">
        <v>1221.96</v>
      </c>
      <c r="CF1049">
        <v>-0.00688733</v>
      </c>
      <c r="CG1049">
        <v>0.34</v>
      </c>
      <c r="CH1049" t="s">
        <v>417</v>
      </c>
      <c r="CI1049" t="s">
        <v>417</v>
      </c>
      <c r="CJ1049" t="s">
        <v>417</v>
      </c>
      <c r="CK1049" t="s">
        <v>417</v>
      </c>
      <c r="CL1049" t="s">
        <v>417</v>
      </c>
      <c r="CM1049" t="s">
        <v>417</v>
      </c>
      <c r="CN1049" t="s">
        <v>417</v>
      </c>
      <c r="CO1049" t="s">
        <v>417</v>
      </c>
      <c r="CP1049" t="s">
        <v>417</v>
      </c>
      <c r="CQ1049" t="s">
        <v>417</v>
      </c>
      <c r="CR1049">
        <f>$B$11*DQ1049+$C$11*DR1049+$F$11*EC1049*(1-EF1049)</f>
        <v>0</v>
      </c>
      <c r="CS1049">
        <f>CR1049*CT1049</f>
        <v>0</v>
      </c>
      <c r="CT1049">
        <f>($B$11*$D$9+$C$11*$D$9+$F$11*((EP1049+EH1049)/MAX(EP1049+EH1049+EQ1049, 0.1)*$I$9+EQ1049/MAX(EP1049+EH1049+EQ1049, 0.1)*$J$9))/($B$11+$C$11+$F$11)</f>
        <v>0</v>
      </c>
      <c r="CU1049">
        <f>($B$11*$K$9+$C$11*$K$9+$F$11*((EP1049+EH1049)/MAX(EP1049+EH1049+EQ1049, 0.1)*$P$9+EQ1049/MAX(EP1049+EH1049+EQ1049, 0.1)*$Q$9))/($B$11+$C$11+$F$11)</f>
        <v>0</v>
      </c>
      <c r="CV1049">
        <v>6</v>
      </c>
      <c r="CW1049">
        <v>0.5</v>
      </c>
      <c r="CX1049" t="s">
        <v>418</v>
      </c>
      <c r="CY1049">
        <v>2</v>
      </c>
      <c r="CZ1049" t="b">
        <v>1</v>
      </c>
      <c r="DA1049">
        <v>1658955999.5</v>
      </c>
      <c r="DB1049">
        <v>1147.968888888889</v>
      </c>
      <c r="DC1049">
        <v>1178.412592592593</v>
      </c>
      <c r="DD1049">
        <v>24.03365185185185</v>
      </c>
      <c r="DE1049">
        <v>23.37995925925926</v>
      </c>
      <c r="DF1049">
        <v>1152.282222222222</v>
      </c>
      <c r="DG1049">
        <v>24.11698518518519</v>
      </c>
      <c r="DH1049">
        <v>500.0491481481482</v>
      </c>
      <c r="DI1049">
        <v>90.31116666666668</v>
      </c>
      <c r="DJ1049">
        <v>0.1000006777777778</v>
      </c>
      <c r="DK1049">
        <v>27.37564074074075</v>
      </c>
      <c r="DL1049">
        <v>27.42515185185185</v>
      </c>
      <c r="DM1049">
        <v>999.9000000000001</v>
      </c>
      <c r="DN1049">
        <v>0</v>
      </c>
      <c r="DO1049">
        <v>0</v>
      </c>
      <c r="DP1049">
        <v>10002.77592592593</v>
      </c>
      <c r="DQ1049">
        <v>0</v>
      </c>
      <c r="DR1049">
        <v>9.201748518518517</v>
      </c>
      <c r="DS1049">
        <v>-30.44384074074074</v>
      </c>
      <c r="DT1049">
        <v>1176.238888888889</v>
      </c>
      <c r="DU1049">
        <v>1206.624074074074</v>
      </c>
      <c r="DV1049">
        <v>0.653696074074074</v>
      </c>
      <c r="DW1049">
        <v>1178.412592592593</v>
      </c>
      <c r="DX1049">
        <v>23.37995925925926</v>
      </c>
      <c r="DY1049">
        <v>2.170507777777777</v>
      </c>
      <c r="DZ1049">
        <v>2.111471111111111</v>
      </c>
      <c r="EA1049">
        <v>18.74628148148148</v>
      </c>
      <c r="EB1049">
        <v>18.30599259259259</v>
      </c>
      <c r="EC1049">
        <v>2000.002962962963</v>
      </c>
      <c r="ED1049">
        <v>0.980004</v>
      </c>
      <c r="EE1049">
        <v>0.01999566666666667</v>
      </c>
      <c r="EF1049">
        <v>0</v>
      </c>
      <c r="EG1049">
        <v>323.4138518518519</v>
      </c>
      <c r="EH1049">
        <v>5.00097</v>
      </c>
      <c r="EI1049">
        <v>6453.420000000002</v>
      </c>
      <c r="EJ1049">
        <v>16707.61481481481</v>
      </c>
      <c r="EK1049">
        <v>39.062</v>
      </c>
      <c r="EL1049">
        <v>39.75459259259259</v>
      </c>
      <c r="EM1049">
        <v>39.062</v>
      </c>
      <c r="EN1049">
        <v>39.375</v>
      </c>
      <c r="EO1049">
        <v>39.68699999999999</v>
      </c>
      <c r="EP1049">
        <v>1955.111481481481</v>
      </c>
      <c r="EQ1049">
        <v>39.89148148148148</v>
      </c>
      <c r="ER1049">
        <v>0</v>
      </c>
      <c r="ES1049">
        <v>6801</v>
      </c>
      <c r="ET1049">
        <v>0</v>
      </c>
      <c r="EU1049">
        <v>323.399</v>
      </c>
      <c r="EV1049">
        <v>1.964854695661231</v>
      </c>
      <c r="EW1049">
        <v>34.54940175709926</v>
      </c>
      <c r="EX1049">
        <v>6453.410384615387</v>
      </c>
      <c r="EY1049">
        <v>15</v>
      </c>
      <c r="EZ1049">
        <v>1658949246.1</v>
      </c>
      <c r="FA1049" t="s">
        <v>1397</v>
      </c>
      <c r="FB1049">
        <v>1658949228.6</v>
      </c>
      <c r="FC1049">
        <v>1658949246.1</v>
      </c>
      <c r="FD1049">
        <v>1</v>
      </c>
      <c r="FE1049">
        <v>1.075</v>
      </c>
      <c r="FF1049">
        <v>0.018</v>
      </c>
      <c r="FG1049">
        <v>-2.327</v>
      </c>
      <c r="FH1049">
        <v>-0.178</v>
      </c>
      <c r="FI1049">
        <v>420</v>
      </c>
      <c r="FJ1049">
        <v>13</v>
      </c>
      <c r="FK1049">
        <v>0.09</v>
      </c>
      <c r="FL1049">
        <v>0.02</v>
      </c>
      <c r="FM1049">
        <v>-30.39605</v>
      </c>
      <c r="FN1049">
        <v>-0.9254138836772376</v>
      </c>
      <c r="FO1049">
        <v>0.09476386442099133</v>
      </c>
      <c r="FP1049">
        <v>0</v>
      </c>
      <c r="FQ1049">
        <v>323.3164705882353</v>
      </c>
      <c r="FR1049">
        <v>1.702459893402642</v>
      </c>
      <c r="FS1049">
        <v>0.2394539419416963</v>
      </c>
      <c r="FT1049">
        <v>0</v>
      </c>
      <c r="FU1049">
        <v>0.6521452250000001</v>
      </c>
      <c r="FV1049">
        <v>0.01984461163226868</v>
      </c>
      <c r="FW1049">
        <v>0.002427923881503495</v>
      </c>
      <c r="FX1049">
        <v>1</v>
      </c>
      <c r="FY1049">
        <v>1</v>
      </c>
      <c r="FZ1049">
        <v>3</v>
      </c>
      <c r="GA1049" t="s">
        <v>426</v>
      </c>
      <c r="GB1049">
        <v>2.98362</v>
      </c>
      <c r="GC1049">
        <v>2.71561</v>
      </c>
      <c r="GD1049">
        <v>0.191429</v>
      </c>
      <c r="GE1049">
        <v>0.192293</v>
      </c>
      <c r="GF1049">
        <v>0.107533</v>
      </c>
      <c r="GG1049">
        <v>0.103476</v>
      </c>
      <c r="GH1049">
        <v>25651.9</v>
      </c>
      <c r="GI1049">
        <v>25723.1</v>
      </c>
      <c r="GJ1049">
        <v>29481.8</v>
      </c>
      <c r="GK1049">
        <v>29449.9</v>
      </c>
      <c r="GL1049">
        <v>34850.1</v>
      </c>
      <c r="GM1049">
        <v>35093.9</v>
      </c>
      <c r="GN1049">
        <v>41526</v>
      </c>
      <c r="GO1049">
        <v>41970.1</v>
      </c>
      <c r="GP1049">
        <v>1.90667</v>
      </c>
      <c r="GQ1049">
        <v>1.92717</v>
      </c>
      <c r="GR1049">
        <v>0.104744</v>
      </c>
      <c r="GS1049">
        <v>0</v>
      </c>
      <c r="GT1049">
        <v>25.7184</v>
      </c>
      <c r="GU1049">
        <v>999.9</v>
      </c>
      <c r="GV1049">
        <v>54.2</v>
      </c>
      <c r="GW1049">
        <v>31.3</v>
      </c>
      <c r="GX1049">
        <v>27.5412</v>
      </c>
      <c r="GY1049">
        <v>63.0038</v>
      </c>
      <c r="GZ1049">
        <v>32.8245</v>
      </c>
      <c r="HA1049">
        <v>1</v>
      </c>
      <c r="HB1049">
        <v>-0.09812750000000001</v>
      </c>
      <c r="HC1049">
        <v>0.299986</v>
      </c>
      <c r="HD1049">
        <v>20.3332</v>
      </c>
      <c r="HE1049">
        <v>5.21489</v>
      </c>
      <c r="HF1049">
        <v>12.0099</v>
      </c>
      <c r="HG1049">
        <v>4.98915</v>
      </c>
      <c r="HH1049">
        <v>3.2885</v>
      </c>
      <c r="HI1049">
        <v>9999</v>
      </c>
      <c r="HJ1049">
        <v>9999</v>
      </c>
      <c r="HK1049">
        <v>9999</v>
      </c>
      <c r="HL1049">
        <v>158.7</v>
      </c>
      <c r="HM1049">
        <v>1.86745</v>
      </c>
      <c r="HN1049">
        <v>1.86646</v>
      </c>
      <c r="HO1049">
        <v>1.86588</v>
      </c>
      <c r="HP1049">
        <v>1.86584</v>
      </c>
      <c r="HQ1049">
        <v>1.86768</v>
      </c>
      <c r="HR1049">
        <v>1.87013</v>
      </c>
      <c r="HS1049">
        <v>1.86879</v>
      </c>
      <c r="HT1049">
        <v>1.87026</v>
      </c>
      <c r="HU1049">
        <v>0</v>
      </c>
      <c r="HV1049">
        <v>0</v>
      </c>
      <c r="HW1049">
        <v>0</v>
      </c>
      <c r="HX1049">
        <v>0</v>
      </c>
      <c r="HY1049" t="s">
        <v>421</v>
      </c>
      <c r="HZ1049" t="s">
        <v>422</v>
      </c>
      <c r="IA1049" t="s">
        <v>423</v>
      </c>
      <c r="IB1049" t="s">
        <v>423</v>
      </c>
      <c r="IC1049" t="s">
        <v>423</v>
      </c>
      <c r="ID1049" t="s">
        <v>423</v>
      </c>
      <c r="IE1049">
        <v>0</v>
      </c>
      <c r="IF1049">
        <v>100</v>
      </c>
      <c r="IG1049">
        <v>100</v>
      </c>
      <c r="IH1049">
        <v>-4.38</v>
      </c>
      <c r="II1049">
        <v>-0.0834</v>
      </c>
      <c r="IJ1049">
        <v>-0.9279119013753974</v>
      </c>
      <c r="IK1049">
        <v>-0.003643892653284941</v>
      </c>
      <c r="IL1049">
        <v>8.948238347276123E-07</v>
      </c>
      <c r="IM1049">
        <v>-2.445980282225029E-10</v>
      </c>
      <c r="IN1049">
        <v>-0.1764634167570225</v>
      </c>
      <c r="IO1049">
        <v>-0.01042730378795286</v>
      </c>
      <c r="IP1049">
        <v>0.00100284695746963</v>
      </c>
      <c r="IQ1049">
        <v>-1.701466411570297E-05</v>
      </c>
      <c r="IR1049">
        <v>2</v>
      </c>
      <c r="IS1049">
        <v>2310</v>
      </c>
      <c r="IT1049">
        <v>1</v>
      </c>
      <c r="IU1049">
        <v>25</v>
      </c>
      <c r="IV1049">
        <v>113</v>
      </c>
      <c r="IW1049">
        <v>112.7</v>
      </c>
      <c r="IX1049">
        <v>2.46338</v>
      </c>
      <c r="IY1049">
        <v>2.19116</v>
      </c>
      <c r="IZ1049">
        <v>1.39648</v>
      </c>
      <c r="JA1049">
        <v>2.35718</v>
      </c>
      <c r="JB1049">
        <v>1.49536</v>
      </c>
      <c r="JC1049">
        <v>2.40601</v>
      </c>
      <c r="JD1049">
        <v>36.2224</v>
      </c>
      <c r="JE1049">
        <v>24.1663</v>
      </c>
      <c r="JF1049">
        <v>18</v>
      </c>
      <c r="JG1049">
        <v>483.898</v>
      </c>
      <c r="JH1049">
        <v>452.337</v>
      </c>
      <c r="JI1049">
        <v>24.9997</v>
      </c>
      <c r="JJ1049">
        <v>26.2023</v>
      </c>
      <c r="JK1049">
        <v>30</v>
      </c>
      <c r="JL1049">
        <v>26.1703</v>
      </c>
      <c r="JM1049">
        <v>26.1071</v>
      </c>
      <c r="JN1049">
        <v>49.3021</v>
      </c>
      <c r="JO1049">
        <v>20.9322</v>
      </c>
      <c r="JP1049">
        <v>90.75749999999999</v>
      </c>
      <c r="JQ1049">
        <v>25</v>
      </c>
      <c r="JR1049">
        <v>1222.43</v>
      </c>
      <c r="JS1049">
        <v>23.3829</v>
      </c>
      <c r="JT1049">
        <v>100.816</v>
      </c>
      <c r="JU1049">
        <v>100.795</v>
      </c>
    </row>
    <row r="1050" spans="1:281">
      <c r="A1050">
        <v>1034</v>
      </c>
      <c r="B1050">
        <v>1658956012</v>
      </c>
      <c r="C1050">
        <v>14374</v>
      </c>
      <c r="D1050" t="s">
        <v>2507</v>
      </c>
      <c r="E1050" t="s">
        <v>2508</v>
      </c>
      <c r="F1050">
        <v>5</v>
      </c>
      <c r="G1050" t="s">
        <v>2362</v>
      </c>
      <c r="H1050" t="s">
        <v>416</v>
      </c>
      <c r="I1050">
        <v>1658956004.214286</v>
      </c>
      <c r="J1050">
        <f>(K1050)/1000</f>
        <v>0</v>
      </c>
      <c r="K1050">
        <f>IF(CZ1050, AN1050, AH1050)</f>
        <v>0</v>
      </c>
      <c r="L1050">
        <f>IF(CZ1050, AI1050, AG1050)</f>
        <v>0</v>
      </c>
      <c r="M1050">
        <f>DB1050 - IF(AU1050&gt;1, L1050*CV1050*100.0/(AW1050*DP1050), 0)</f>
        <v>0</v>
      </c>
      <c r="N1050">
        <f>((T1050-J1050/2)*M1050-L1050)/(T1050+J1050/2)</f>
        <v>0</v>
      </c>
      <c r="O1050">
        <f>N1050*(DI1050+DJ1050)/1000.0</f>
        <v>0</v>
      </c>
      <c r="P1050">
        <f>(DB1050 - IF(AU1050&gt;1, L1050*CV1050*100.0/(AW1050*DP1050), 0))*(DI1050+DJ1050)/1000.0</f>
        <v>0</v>
      </c>
      <c r="Q1050">
        <f>2.0/((1/S1050-1/R1050)+SIGN(S1050)*SQRT((1/S1050-1/R1050)*(1/S1050-1/R1050) + 4*CW1050/((CW1050+1)*(CW1050+1))*(2*1/S1050*1/R1050-1/R1050*1/R1050)))</f>
        <v>0</v>
      </c>
      <c r="R1050">
        <f>IF(LEFT(CX1050,1)&lt;&gt;"0",IF(LEFT(CX1050,1)="1",3.0,CY1050),$D$5+$E$5*(DP1050*DI1050/($K$5*1000))+$F$5*(DP1050*DI1050/($K$5*1000))*MAX(MIN(CV1050,$J$5),$I$5)*MAX(MIN(CV1050,$J$5),$I$5)+$G$5*MAX(MIN(CV1050,$J$5),$I$5)*(DP1050*DI1050/($K$5*1000))+$H$5*(DP1050*DI1050/($K$5*1000))*(DP1050*DI1050/($K$5*1000)))</f>
        <v>0</v>
      </c>
      <c r="S1050">
        <f>J1050*(1000-(1000*0.61365*exp(17.502*W1050/(240.97+W1050))/(DI1050+DJ1050)+DD1050)/2)/(1000*0.61365*exp(17.502*W1050/(240.97+W1050))/(DI1050+DJ1050)-DD1050)</f>
        <v>0</v>
      </c>
      <c r="T1050">
        <f>1/((CW1050+1)/(Q1050/1.6)+1/(R1050/1.37)) + CW1050/((CW1050+1)/(Q1050/1.6) + CW1050/(R1050/1.37))</f>
        <v>0</v>
      </c>
      <c r="U1050">
        <f>(CR1050*CU1050)</f>
        <v>0</v>
      </c>
      <c r="V1050">
        <f>(DK1050+(U1050+2*0.95*5.67E-8*(((DK1050+$B$7)+273)^4-(DK1050+273)^4)-44100*J1050)/(1.84*29.3*R1050+8*0.95*5.67E-8*(DK1050+273)^3))</f>
        <v>0</v>
      </c>
      <c r="W1050">
        <f>($C$7*DL1050+$D$7*DM1050+$E$7*V1050)</f>
        <v>0</v>
      </c>
      <c r="X1050">
        <f>0.61365*exp(17.502*W1050/(240.97+W1050))</f>
        <v>0</v>
      </c>
      <c r="Y1050">
        <f>(Z1050/AA1050*100)</f>
        <v>0</v>
      </c>
      <c r="Z1050">
        <f>DD1050*(DI1050+DJ1050)/1000</f>
        <v>0</v>
      </c>
      <c r="AA1050">
        <f>0.61365*exp(17.502*DK1050/(240.97+DK1050))</f>
        <v>0</v>
      </c>
      <c r="AB1050">
        <f>(X1050-DD1050*(DI1050+DJ1050)/1000)</f>
        <v>0</v>
      </c>
      <c r="AC1050">
        <f>(-J1050*44100)</f>
        <v>0</v>
      </c>
      <c r="AD1050">
        <f>2*29.3*R1050*0.92*(DK1050-W1050)</f>
        <v>0</v>
      </c>
      <c r="AE1050">
        <f>2*0.95*5.67E-8*(((DK1050+$B$7)+273)^4-(W1050+273)^4)</f>
        <v>0</v>
      </c>
      <c r="AF1050">
        <f>U1050+AE1050+AC1050+AD1050</f>
        <v>0</v>
      </c>
      <c r="AG1050">
        <f>DH1050*AU1050*(DC1050-DB1050*(1000-AU1050*DE1050)/(1000-AU1050*DD1050))/(100*CV1050)</f>
        <v>0</v>
      </c>
      <c r="AH1050">
        <f>1000*DH1050*AU1050*(DD1050-DE1050)/(100*CV1050*(1000-AU1050*DD1050))</f>
        <v>0</v>
      </c>
      <c r="AI1050">
        <f>(AJ1050 - AK1050 - DI1050*1E3/(8.314*(DK1050+273.15)) * AM1050/DH1050 * AL1050) * DH1050/(100*CV1050) * (1000 - DE1050)/1000</f>
        <v>0</v>
      </c>
      <c r="AJ1050">
        <v>1239.88928977485</v>
      </c>
      <c r="AK1050">
        <v>1217.265212121212</v>
      </c>
      <c r="AL1050">
        <v>3.433595450755848</v>
      </c>
      <c r="AM1050">
        <v>65.30461223634106</v>
      </c>
      <c r="AN1050">
        <f>(AP1050 - AO1050 + DI1050*1E3/(8.314*(DK1050+273.15)) * AR1050/DH1050 * AQ1050) * DH1050/(100*CV1050) * 1000/(1000 - AP1050)</f>
        <v>0</v>
      </c>
      <c r="AO1050">
        <v>23.37745895148797</v>
      </c>
      <c r="AP1050">
        <v>24.02963575757576</v>
      </c>
      <c r="AQ1050">
        <v>-8.301762684273381E-06</v>
      </c>
      <c r="AR1050">
        <v>84.88148808453307</v>
      </c>
      <c r="AS1050">
        <v>22</v>
      </c>
      <c r="AT1050">
        <v>4</v>
      </c>
      <c r="AU1050">
        <f>IF(AS1050*$H$13&gt;=AW1050,1.0,(AW1050/(AW1050-AS1050*$H$13)))</f>
        <v>0</v>
      </c>
      <c r="AV1050">
        <f>(AU1050-1)*100</f>
        <v>0</v>
      </c>
      <c r="AW1050">
        <f>MAX(0,($B$13+$C$13*DP1050)/(1+$D$13*DP1050)*DI1050/(DK1050+273)*$E$13)</f>
        <v>0</v>
      </c>
      <c r="AX1050" t="s">
        <v>417</v>
      </c>
      <c r="AY1050" t="s">
        <v>417</v>
      </c>
      <c r="AZ1050">
        <v>0</v>
      </c>
      <c r="BA1050">
        <v>0</v>
      </c>
      <c r="BB1050">
        <f>1-AZ1050/BA1050</f>
        <v>0</v>
      </c>
      <c r="BC1050">
        <v>0</v>
      </c>
      <c r="BD1050" t="s">
        <v>417</v>
      </c>
      <c r="BE1050" t="s">
        <v>417</v>
      </c>
      <c r="BF1050">
        <v>0</v>
      </c>
      <c r="BG1050">
        <v>0</v>
      </c>
      <c r="BH1050">
        <f>1-BF1050/BG1050</f>
        <v>0</v>
      </c>
      <c r="BI1050">
        <v>0.5</v>
      </c>
      <c r="BJ1050">
        <f>CS1050</f>
        <v>0</v>
      </c>
      <c r="BK1050">
        <f>L1050</f>
        <v>0</v>
      </c>
      <c r="BL1050">
        <f>BH1050*BI1050*BJ1050</f>
        <v>0</v>
      </c>
      <c r="BM1050">
        <f>(BK1050-BC1050)/BJ1050</f>
        <v>0</v>
      </c>
      <c r="BN1050">
        <f>(BA1050-BG1050)/BG1050</f>
        <v>0</v>
      </c>
      <c r="BO1050">
        <f>AZ1050/(BB1050+AZ1050/BG1050)</f>
        <v>0</v>
      </c>
      <c r="BP1050" t="s">
        <v>417</v>
      </c>
      <c r="BQ1050">
        <v>0</v>
      </c>
      <c r="BR1050">
        <f>IF(BQ1050&lt;&gt;0, BQ1050, BO1050)</f>
        <v>0</v>
      </c>
      <c r="BS1050">
        <f>1-BR1050/BG1050</f>
        <v>0</v>
      </c>
      <c r="BT1050">
        <f>(BG1050-BF1050)/(BG1050-BR1050)</f>
        <v>0</v>
      </c>
      <c r="BU1050">
        <f>(BA1050-BG1050)/(BA1050-BR1050)</f>
        <v>0</v>
      </c>
      <c r="BV1050">
        <f>(BG1050-BF1050)/(BG1050-AZ1050)</f>
        <v>0</v>
      </c>
      <c r="BW1050">
        <f>(BA1050-BG1050)/(BA1050-AZ1050)</f>
        <v>0</v>
      </c>
      <c r="BX1050">
        <f>(BT1050*BR1050/BF1050)</f>
        <v>0</v>
      </c>
      <c r="BY1050">
        <f>(1-BX1050)</f>
        <v>0</v>
      </c>
      <c r="BZ1050">
        <v>1394</v>
      </c>
      <c r="CA1050">
        <v>300</v>
      </c>
      <c r="CB1050">
        <v>300</v>
      </c>
      <c r="CC1050">
        <v>300</v>
      </c>
      <c r="CD1050">
        <v>10389.3</v>
      </c>
      <c r="CE1050">
        <v>1221.96</v>
      </c>
      <c r="CF1050">
        <v>-0.00688733</v>
      </c>
      <c r="CG1050">
        <v>0.34</v>
      </c>
      <c r="CH1050" t="s">
        <v>417</v>
      </c>
      <c r="CI1050" t="s">
        <v>417</v>
      </c>
      <c r="CJ1050" t="s">
        <v>417</v>
      </c>
      <c r="CK1050" t="s">
        <v>417</v>
      </c>
      <c r="CL1050" t="s">
        <v>417</v>
      </c>
      <c r="CM1050" t="s">
        <v>417</v>
      </c>
      <c r="CN1050" t="s">
        <v>417</v>
      </c>
      <c r="CO1050" t="s">
        <v>417</v>
      </c>
      <c r="CP1050" t="s">
        <v>417</v>
      </c>
      <c r="CQ1050" t="s">
        <v>417</v>
      </c>
      <c r="CR1050">
        <f>$B$11*DQ1050+$C$11*DR1050+$F$11*EC1050*(1-EF1050)</f>
        <v>0</v>
      </c>
      <c r="CS1050">
        <f>CR1050*CT1050</f>
        <v>0</v>
      </c>
      <c r="CT1050">
        <f>($B$11*$D$9+$C$11*$D$9+$F$11*((EP1050+EH1050)/MAX(EP1050+EH1050+EQ1050, 0.1)*$I$9+EQ1050/MAX(EP1050+EH1050+EQ1050, 0.1)*$J$9))/($B$11+$C$11+$F$11)</f>
        <v>0</v>
      </c>
      <c r="CU1050">
        <f>($B$11*$K$9+$C$11*$K$9+$F$11*((EP1050+EH1050)/MAX(EP1050+EH1050+EQ1050, 0.1)*$P$9+EQ1050/MAX(EP1050+EH1050+EQ1050, 0.1)*$Q$9))/($B$11+$C$11+$F$11)</f>
        <v>0</v>
      </c>
      <c r="CV1050">
        <v>6</v>
      </c>
      <c r="CW1050">
        <v>0.5</v>
      </c>
      <c r="CX1050" t="s">
        <v>418</v>
      </c>
      <c r="CY1050">
        <v>2</v>
      </c>
      <c r="CZ1050" t="b">
        <v>1</v>
      </c>
      <c r="DA1050">
        <v>1658956004.214286</v>
      </c>
      <c r="DB1050">
        <v>1163.689285714286</v>
      </c>
      <c r="DC1050">
        <v>1194.1725</v>
      </c>
      <c r="DD1050">
        <v>24.03164642857143</v>
      </c>
      <c r="DE1050">
        <v>23.37950357142858</v>
      </c>
      <c r="DF1050">
        <v>1168.042857142857</v>
      </c>
      <c r="DG1050">
        <v>24.11499642857143</v>
      </c>
      <c r="DH1050">
        <v>500.049</v>
      </c>
      <c r="DI1050">
        <v>90.31140357142858</v>
      </c>
      <c r="DJ1050">
        <v>0.10002025</v>
      </c>
      <c r="DK1050">
        <v>27.37841428571428</v>
      </c>
      <c r="DL1050">
        <v>27.43004285714286</v>
      </c>
      <c r="DM1050">
        <v>999.9000000000002</v>
      </c>
      <c r="DN1050">
        <v>0</v>
      </c>
      <c r="DO1050">
        <v>0</v>
      </c>
      <c r="DP1050">
        <v>9998.885</v>
      </c>
      <c r="DQ1050">
        <v>0</v>
      </c>
      <c r="DR1050">
        <v>9.980299285714286</v>
      </c>
      <c r="DS1050">
        <v>-30.48201428571429</v>
      </c>
      <c r="DT1050">
        <v>1192.344285714286</v>
      </c>
      <c r="DU1050">
        <v>1222.76</v>
      </c>
      <c r="DV1050">
        <v>0.6521488571428572</v>
      </c>
      <c r="DW1050">
        <v>1194.1725</v>
      </c>
      <c r="DX1050">
        <v>23.37950357142858</v>
      </c>
      <c r="DY1050">
        <v>2.170333214285714</v>
      </c>
      <c r="DZ1050">
        <v>2.111435714285714</v>
      </c>
      <c r="EA1050">
        <v>18.74498214285714</v>
      </c>
      <c r="EB1050">
        <v>18.30571785714286</v>
      </c>
      <c r="EC1050">
        <v>1999.969642857143</v>
      </c>
      <c r="ED1050">
        <v>0.9800037499999998</v>
      </c>
      <c r="EE1050">
        <v>0.019995925</v>
      </c>
      <c r="EF1050">
        <v>0</v>
      </c>
      <c r="EG1050">
        <v>323.5725714285715</v>
      </c>
      <c r="EH1050">
        <v>5.00097</v>
      </c>
      <c r="EI1050">
        <v>6456.038571428572</v>
      </c>
      <c r="EJ1050">
        <v>16707.33928571429</v>
      </c>
      <c r="EK1050">
        <v>39.062</v>
      </c>
      <c r="EL1050">
        <v>39.75442857142857</v>
      </c>
      <c r="EM1050">
        <v>39.062</v>
      </c>
      <c r="EN1050">
        <v>39.375</v>
      </c>
      <c r="EO1050">
        <v>39.68699999999999</v>
      </c>
      <c r="EP1050">
        <v>1955.078571428571</v>
      </c>
      <c r="EQ1050">
        <v>39.89107142857144</v>
      </c>
      <c r="ER1050">
        <v>0</v>
      </c>
      <c r="ES1050">
        <v>6806.399999856949</v>
      </c>
      <c r="ET1050">
        <v>0</v>
      </c>
      <c r="EU1050">
        <v>323.60424</v>
      </c>
      <c r="EV1050">
        <v>1.568307687601853</v>
      </c>
      <c r="EW1050">
        <v>36.88076931813147</v>
      </c>
      <c r="EX1050">
        <v>6456.644</v>
      </c>
      <c r="EY1050">
        <v>15</v>
      </c>
      <c r="EZ1050">
        <v>1658949246.1</v>
      </c>
      <c r="FA1050" t="s">
        <v>1397</v>
      </c>
      <c r="FB1050">
        <v>1658949228.6</v>
      </c>
      <c r="FC1050">
        <v>1658949246.1</v>
      </c>
      <c r="FD1050">
        <v>1</v>
      </c>
      <c r="FE1050">
        <v>1.075</v>
      </c>
      <c r="FF1050">
        <v>0.018</v>
      </c>
      <c r="FG1050">
        <v>-2.327</v>
      </c>
      <c r="FH1050">
        <v>-0.178</v>
      </c>
      <c r="FI1050">
        <v>420</v>
      </c>
      <c r="FJ1050">
        <v>13</v>
      </c>
      <c r="FK1050">
        <v>0.09</v>
      </c>
      <c r="FL1050">
        <v>0.02</v>
      </c>
      <c r="FM1050">
        <v>-30.4507825</v>
      </c>
      <c r="FN1050">
        <v>-0.5873752345215714</v>
      </c>
      <c r="FO1050">
        <v>0.07085016191759896</v>
      </c>
      <c r="FP1050">
        <v>0</v>
      </c>
      <c r="FQ1050">
        <v>323.4474705882353</v>
      </c>
      <c r="FR1050">
        <v>1.850359049405754</v>
      </c>
      <c r="FS1050">
        <v>0.2520122820646202</v>
      </c>
      <c r="FT1050">
        <v>0</v>
      </c>
      <c r="FU1050">
        <v>0.6526791000000001</v>
      </c>
      <c r="FV1050">
        <v>-0.009689786116322745</v>
      </c>
      <c r="FW1050">
        <v>0.00212385766707658</v>
      </c>
      <c r="FX1050">
        <v>1</v>
      </c>
      <c r="FY1050">
        <v>1</v>
      </c>
      <c r="FZ1050">
        <v>3</v>
      </c>
      <c r="GA1050" t="s">
        <v>426</v>
      </c>
      <c r="GB1050">
        <v>2.98357</v>
      </c>
      <c r="GC1050">
        <v>2.71559</v>
      </c>
      <c r="GD1050">
        <v>0.193125</v>
      </c>
      <c r="GE1050">
        <v>0.193953</v>
      </c>
      <c r="GF1050">
        <v>0.107529</v>
      </c>
      <c r="GG1050">
        <v>0.10351</v>
      </c>
      <c r="GH1050">
        <v>25598.5</v>
      </c>
      <c r="GI1050">
        <v>25670.1</v>
      </c>
      <c r="GJ1050">
        <v>29482.2</v>
      </c>
      <c r="GK1050">
        <v>29449.7</v>
      </c>
      <c r="GL1050">
        <v>34851</v>
      </c>
      <c r="GM1050">
        <v>35092.6</v>
      </c>
      <c r="GN1050">
        <v>41526.8</v>
      </c>
      <c r="GO1050">
        <v>41970.1</v>
      </c>
      <c r="GP1050">
        <v>1.90685</v>
      </c>
      <c r="GQ1050">
        <v>1.92768</v>
      </c>
      <c r="GR1050">
        <v>0.105366</v>
      </c>
      <c r="GS1050">
        <v>0</v>
      </c>
      <c r="GT1050">
        <v>25.7199</v>
      </c>
      <c r="GU1050">
        <v>999.9</v>
      </c>
      <c r="GV1050">
        <v>54.3</v>
      </c>
      <c r="GW1050">
        <v>31.4</v>
      </c>
      <c r="GX1050">
        <v>27.75</v>
      </c>
      <c r="GY1050">
        <v>62.9538</v>
      </c>
      <c r="GZ1050">
        <v>32.9447</v>
      </c>
      <c r="HA1050">
        <v>1</v>
      </c>
      <c r="HB1050">
        <v>-0.0981326</v>
      </c>
      <c r="HC1050">
        <v>0.298791</v>
      </c>
      <c r="HD1050">
        <v>20.3333</v>
      </c>
      <c r="HE1050">
        <v>5.21474</v>
      </c>
      <c r="HF1050">
        <v>12.0099</v>
      </c>
      <c r="HG1050">
        <v>4.9892</v>
      </c>
      <c r="HH1050">
        <v>3.2885</v>
      </c>
      <c r="HI1050">
        <v>9999</v>
      </c>
      <c r="HJ1050">
        <v>9999</v>
      </c>
      <c r="HK1050">
        <v>9999</v>
      </c>
      <c r="HL1050">
        <v>158.7</v>
      </c>
      <c r="HM1050">
        <v>1.86742</v>
      </c>
      <c r="HN1050">
        <v>1.86646</v>
      </c>
      <c r="HO1050">
        <v>1.86586</v>
      </c>
      <c r="HP1050">
        <v>1.86584</v>
      </c>
      <c r="HQ1050">
        <v>1.86768</v>
      </c>
      <c r="HR1050">
        <v>1.87012</v>
      </c>
      <c r="HS1050">
        <v>1.86881</v>
      </c>
      <c r="HT1050">
        <v>1.87026</v>
      </c>
      <c r="HU1050">
        <v>0</v>
      </c>
      <c r="HV1050">
        <v>0</v>
      </c>
      <c r="HW1050">
        <v>0</v>
      </c>
      <c r="HX1050">
        <v>0</v>
      </c>
      <c r="HY1050" t="s">
        <v>421</v>
      </c>
      <c r="HZ1050" t="s">
        <v>422</v>
      </c>
      <c r="IA1050" t="s">
        <v>423</v>
      </c>
      <c r="IB1050" t="s">
        <v>423</v>
      </c>
      <c r="IC1050" t="s">
        <v>423</v>
      </c>
      <c r="ID1050" t="s">
        <v>423</v>
      </c>
      <c r="IE1050">
        <v>0</v>
      </c>
      <c r="IF1050">
        <v>100</v>
      </c>
      <c r="IG1050">
        <v>100</v>
      </c>
      <c r="IH1050">
        <v>-4.42</v>
      </c>
      <c r="II1050">
        <v>-0.0833</v>
      </c>
      <c r="IJ1050">
        <v>-0.9279119013753974</v>
      </c>
      <c r="IK1050">
        <v>-0.003643892653284941</v>
      </c>
      <c r="IL1050">
        <v>8.948238347276123E-07</v>
      </c>
      <c r="IM1050">
        <v>-2.445980282225029E-10</v>
      </c>
      <c r="IN1050">
        <v>-0.1764634167570225</v>
      </c>
      <c r="IO1050">
        <v>-0.01042730378795286</v>
      </c>
      <c r="IP1050">
        <v>0.00100284695746963</v>
      </c>
      <c r="IQ1050">
        <v>-1.701466411570297E-05</v>
      </c>
      <c r="IR1050">
        <v>2</v>
      </c>
      <c r="IS1050">
        <v>2310</v>
      </c>
      <c r="IT1050">
        <v>1</v>
      </c>
      <c r="IU1050">
        <v>25</v>
      </c>
      <c r="IV1050">
        <v>113.1</v>
      </c>
      <c r="IW1050">
        <v>112.8</v>
      </c>
      <c r="IX1050">
        <v>2.48901</v>
      </c>
      <c r="IY1050">
        <v>2.1875</v>
      </c>
      <c r="IZ1050">
        <v>1.39648</v>
      </c>
      <c r="JA1050">
        <v>2.35718</v>
      </c>
      <c r="JB1050">
        <v>1.49536</v>
      </c>
      <c r="JC1050">
        <v>2.40356</v>
      </c>
      <c r="JD1050">
        <v>36.2224</v>
      </c>
      <c r="JE1050">
        <v>24.1663</v>
      </c>
      <c r="JF1050">
        <v>18</v>
      </c>
      <c r="JG1050">
        <v>484</v>
      </c>
      <c r="JH1050">
        <v>452.63</v>
      </c>
      <c r="JI1050">
        <v>24.9997</v>
      </c>
      <c r="JJ1050">
        <v>26.2007</v>
      </c>
      <c r="JK1050">
        <v>30</v>
      </c>
      <c r="JL1050">
        <v>26.1697</v>
      </c>
      <c r="JM1050">
        <v>26.1053</v>
      </c>
      <c r="JN1050">
        <v>49.8106</v>
      </c>
      <c r="JO1050">
        <v>20.9322</v>
      </c>
      <c r="JP1050">
        <v>90.75749999999999</v>
      </c>
      <c r="JQ1050">
        <v>25</v>
      </c>
      <c r="JR1050">
        <v>1242.49</v>
      </c>
      <c r="JS1050">
        <v>23.3829</v>
      </c>
      <c r="JT1050">
        <v>100.818</v>
      </c>
      <c r="JU1050">
        <v>100.794</v>
      </c>
    </row>
    <row r="1051" spans="1:281">
      <c r="A1051">
        <v>1035</v>
      </c>
      <c r="B1051">
        <v>1658956017</v>
      </c>
      <c r="C1051">
        <v>14379</v>
      </c>
      <c r="D1051" t="s">
        <v>2509</v>
      </c>
      <c r="E1051" t="s">
        <v>2510</v>
      </c>
      <c r="F1051">
        <v>5</v>
      </c>
      <c r="G1051" t="s">
        <v>2362</v>
      </c>
      <c r="H1051" t="s">
        <v>416</v>
      </c>
      <c r="I1051">
        <v>1658956009.5</v>
      </c>
      <c r="J1051">
        <f>(K1051)/1000</f>
        <v>0</v>
      </c>
      <c r="K1051">
        <f>IF(CZ1051, AN1051, AH1051)</f>
        <v>0</v>
      </c>
      <c r="L1051">
        <f>IF(CZ1051, AI1051, AG1051)</f>
        <v>0</v>
      </c>
      <c r="M1051">
        <f>DB1051 - IF(AU1051&gt;1, L1051*CV1051*100.0/(AW1051*DP1051), 0)</f>
        <v>0</v>
      </c>
      <c r="N1051">
        <f>((T1051-J1051/2)*M1051-L1051)/(T1051+J1051/2)</f>
        <v>0</v>
      </c>
      <c r="O1051">
        <f>N1051*(DI1051+DJ1051)/1000.0</f>
        <v>0</v>
      </c>
      <c r="P1051">
        <f>(DB1051 - IF(AU1051&gt;1, L1051*CV1051*100.0/(AW1051*DP1051), 0))*(DI1051+DJ1051)/1000.0</f>
        <v>0</v>
      </c>
      <c r="Q1051">
        <f>2.0/((1/S1051-1/R1051)+SIGN(S1051)*SQRT((1/S1051-1/R1051)*(1/S1051-1/R1051) + 4*CW1051/((CW1051+1)*(CW1051+1))*(2*1/S1051*1/R1051-1/R1051*1/R1051)))</f>
        <v>0</v>
      </c>
      <c r="R1051">
        <f>IF(LEFT(CX1051,1)&lt;&gt;"0",IF(LEFT(CX1051,1)="1",3.0,CY1051),$D$5+$E$5*(DP1051*DI1051/($K$5*1000))+$F$5*(DP1051*DI1051/($K$5*1000))*MAX(MIN(CV1051,$J$5),$I$5)*MAX(MIN(CV1051,$J$5),$I$5)+$G$5*MAX(MIN(CV1051,$J$5),$I$5)*(DP1051*DI1051/($K$5*1000))+$H$5*(DP1051*DI1051/($K$5*1000))*(DP1051*DI1051/($K$5*1000)))</f>
        <v>0</v>
      </c>
      <c r="S1051">
        <f>J1051*(1000-(1000*0.61365*exp(17.502*W1051/(240.97+W1051))/(DI1051+DJ1051)+DD1051)/2)/(1000*0.61365*exp(17.502*W1051/(240.97+W1051))/(DI1051+DJ1051)-DD1051)</f>
        <v>0</v>
      </c>
      <c r="T1051">
        <f>1/((CW1051+1)/(Q1051/1.6)+1/(R1051/1.37)) + CW1051/((CW1051+1)/(Q1051/1.6) + CW1051/(R1051/1.37))</f>
        <v>0</v>
      </c>
      <c r="U1051">
        <f>(CR1051*CU1051)</f>
        <v>0</v>
      </c>
      <c r="V1051">
        <f>(DK1051+(U1051+2*0.95*5.67E-8*(((DK1051+$B$7)+273)^4-(DK1051+273)^4)-44100*J1051)/(1.84*29.3*R1051+8*0.95*5.67E-8*(DK1051+273)^3))</f>
        <v>0</v>
      </c>
      <c r="W1051">
        <f>($C$7*DL1051+$D$7*DM1051+$E$7*V1051)</f>
        <v>0</v>
      </c>
      <c r="X1051">
        <f>0.61365*exp(17.502*W1051/(240.97+W1051))</f>
        <v>0</v>
      </c>
      <c r="Y1051">
        <f>(Z1051/AA1051*100)</f>
        <v>0</v>
      </c>
      <c r="Z1051">
        <f>DD1051*(DI1051+DJ1051)/1000</f>
        <v>0</v>
      </c>
      <c r="AA1051">
        <f>0.61365*exp(17.502*DK1051/(240.97+DK1051))</f>
        <v>0</v>
      </c>
      <c r="AB1051">
        <f>(X1051-DD1051*(DI1051+DJ1051)/1000)</f>
        <v>0</v>
      </c>
      <c r="AC1051">
        <f>(-J1051*44100)</f>
        <v>0</v>
      </c>
      <c r="AD1051">
        <f>2*29.3*R1051*0.92*(DK1051-W1051)</f>
        <v>0</v>
      </c>
      <c r="AE1051">
        <f>2*0.95*5.67E-8*(((DK1051+$B$7)+273)^4-(W1051+273)^4)</f>
        <v>0</v>
      </c>
      <c r="AF1051">
        <f>U1051+AE1051+AC1051+AD1051</f>
        <v>0</v>
      </c>
      <c r="AG1051">
        <f>DH1051*AU1051*(DC1051-DB1051*(1000-AU1051*DE1051)/(1000-AU1051*DD1051))/(100*CV1051)</f>
        <v>0</v>
      </c>
      <c r="AH1051">
        <f>1000*DH1051*AU1051*(DD1051-DE1051)/(100*CV1051*(1000-AU1051*DD1051))</f>
        <v>0</v>
      </c>
      <c r="AI1051">
        <f>(AJ1051 - AK1051 - DI1051*1E3/(8.314*(DK1051+273.15)) * AM1051/DH1051 * AL1051) * DH1051/(100*CV1051) * (1000 - DE1051)/1000</f>
        <v>0</v>
      </c>
      <c r="AJ1051">
        <v>1257.093035775081</v>
      </c>
      <c r="AK1051">
        <v>1234.371333333333</v>
      </c>
      <c r="AL1051">
        <v>3.443671419347662</v>
      </c>
      <c r="AM1051">
        <v>65.30461223634106</v>
      </c>
      <c r="AN1051">
        <f>(AP1051 - AO1051 + DI1051*1E3/(8.314*(DK1051+273.15)) * AR1051/DH1051 * AQ1051) * DH1051/(100*CV1051) * 1000/(1000 - AP1051)</f>
        <v>0</v>
      </c>
      <c r="AO1051">
        <v>23.39560928333281</v>
      </c>
      <c r="AP1051">
        <v>24.03556727272727</v>
      </c>
      <c r="AQ1051">
        <v>4.328740086767683E-06</v>
      </c>
      <c r="AR1051">
        <v>84.88148808453307</v>
      </c>
      <c r="AS1051">
        <v>22</v>
      </c>
      <c r="AT1051">
        <v>4</v>
      </c>
      <c r="AU1051">
        <f>IF(AS1051*$H$13&gt;=AW1051,1.0,(AW1051/(AW1051-AS1051*$H$13)))</f>
        <v>0</v>
      </c>
      <c r="AV1051">
        <f>(AU1051-1)*100</f>
        <v>0</v>
      </c>
      <c r="AW1051">
        <f>MAX(0,($B$13+$C$13*DP1051)/(1+$D$13*DP1051)*DI1051/(DK1051+273)*$E$13)</f>
        <v>0</v>
      </c>
      <c r="AX1051" t="s">
        <v>417</v>
      </c>
      <c r="AY1051" t="s">
        <v>417</v>
      </c>
      <c r="AZ1051">
        <v>0</v>
      </c>
      <c r="BA1051">
        <v>0</v>
      </c>
      <c r="BB1051">
        <f>1-AZ1051/BA1051</f>
        <v>0</v>
      </c>
      <c r="BC1051">
        <v>0</v>
      </c>
      <c r="BD1051" t="s">
        <v>417</v>
      </c>
      <c r="BE1051" t="s">
        <v>417</v>
      </c>
      <c r="BF1051">
        <v>0</v>
      </c>
      <c r="BG1051">
        <v>0</v>
      </c>
      <c r="BH1051">
        <f>1-BF1051/BG1051</f>
        <v>0</v>
      </c>
      <c r="BI1051">
        <v>0.5</v>
      </c>
      <c r="BJ1051">
        <f>CS1051</f>
        <v>0</v>
      </c>
      <c r="BK1051">
        <f>L1051</f>
        <v>0</v>
      </c>
      <c r="BL1051">
        <f>BH1051*BI1051*BJ1051</f>
        <v>0</v>
      </c>
      <c r="BM1051">
        <f>(BK1051-BC1051)/BJ1051</f>
        <v>0</v>
      </c>
      <c r="BN1051">
        <f>(BA1051-BG1051)/BG1051</f>
        <v>0</v>
      </c>
      <c r="BO1051">
        <f>AZ1051/(BB1051+AZ1051/BG1051)</f>
        <v>0</v>
      </c>
      <c r="BP1051" t="s">
        <v>417</v>
      </c>
      <c r="BQ1051">
        <v>0</v>
      </c>
      <c r="BR1051">
        <f>IF(BQ1051&lt;&gt;0, BQ1051, BO1051)</f>
        <v>0</v>
      </c>
      <c r="BS1051">
        <f>1-BR1051/BG1051</f>
        <v>0</v>
      </c>
      <c r="BT1051">
        <f>(BG1051-BF1051)/(BG1051-BR1051)</f>
        <v>0</v>
      </c>
      <c r="BU1051">
        <f>(BA1051-BG1051)/(BA1051-BR1051)</f>
        <v>0</v>
      </c>
      <c r="BV1051">
        <f>(BG1051-BF1051)/(BG1051-AZ1051)</f>
        <v>0</v>
      </c>
      <c r="BW1051">
        <f>(BA1051-BG1051)/(BA1051-AZ1051)</f>
        <v>0</v>
      </c>
      <c r="BX1051">
        <f>(BT1051*BR1051/BF1051)</f>
        <v>0</v>
      </c>
      <c r="BY1051">
        <f>(1-BX1051)</f>
        <v>0</v>
      </c>
      <c r="BZ1051">
        <v>1394</v>
      </c>
      <c r="CA1051">
        <v>300</v>
      </c>
      <c r="CB1051">
        <v>300</v>
      </c>
      <c r="CC1051">
        <v>300</v>
      </c>
      <c r="CD1051">
        <v>10389.3</v>
      </c>
      <c r="CE1051">
        <v>1221.96</v>
      </c>
      <c r="CF1051">
        <v>-0.00688733</v>
      </c>
      <c r="CG1051">
        <v>0.34</v>
      </c>
      <c r="CH1051" t="s">
        <v>417</v>
      </c>
      <c r="CI1051" t="s">
        <v>417</v>
      </c>
      <c r="CJ1051" t="s">
        <v>417</v>
      </c>
      <c r="CK1051" t="s">
        <v>417</v>
      </c>
      <c r="CL1051" t="s">
        <v>417</v>
      </c>
      <c r="CM1051" t="s">
        <v>417</v>
      </c>
      <c r="CN1051" t="s">
        <v>417</v>
      </c>
      <c r="CO1051" t="s">
        <v>417</v>
      </c>
      <c r="CP1051" t="s">
        <v>417</v>
      </c>
      <c r="CQ1051" t="s">
        <v>417</v>
      </c>
      <c r="CR1051">
        <f>$B$11*DQ1051+$C$11*DR1051+$F$11*EC1051*(1-EF1051)</f>
        <v>0</v>
      </c>
      <c r="CS1051">
        <f>CR1051*CT1051</f>
        <v>0</v>
      </c>
      <c r="CT1051">
        <f>($B$11*$D$9+$C$11*$D$9+$F$11*((EP1051+EH1051)/MAX(EP1051+EH1051+EQ1051, 0.1)*$I$9+EQ1051/MAX(EP1051+EH1051+EQ1051, 0.1)*$J$9))/($B$11+$C$11+$F$11)</f>
        <v>0</v>
      </c>
      <c r="CU1051">
        <f>($B$11*$K$9+$C$11*$K$9+$F$11*((EP1051+EH1051)/MAX(EP1051+EH1051+EQ1051, 0.1)*$P$9+EQ1051/MAX(EP1051+EH1051+EQ1051, 0.1)*$Q$9))/($B$11+$C$11+$F$11)</f>
        <v>0</v>
      </c>
      <c r="CV1051">
        <v>6</v>
      </c>
      <c r="CW1051">
        <v>0.5</v>
      </c>
      <c r="CX1051" t="s">
        <v>418</v>
      </c>
      <c r="CY1051">
        <v>2</v>
      </c>
      <c r="CZ1051" t="b">
        <v>1</v>
      </c>
      <c r="DA1051">
        <v>1658956009.5</v>
      </c>
      <c r="DB1051">
        <v>1181.308518518519</v>
      </c>
      <c r="DC1051">
        <v>1211.86</v>
      </c>
      <c r="DD1051">
        <v>24.0309037037037</v>
      </c>
      <c r="DE1051">
        <v>23.3850074074074</v>
      </c>
      <c r="DF1051">
        <v>1185.707037037037</v>
      </c>
      <c r="DG1051">
        <v>24.11425925925926</v>
      </c>
      <c r="DH1051">
        <v>500.0408888888888</v>
      </c>
      <c r="DI1051">
        <v>90.31053703703704</v>
      </c>
      <c r="DJ1051">
        <v>0.09991294814814815</v>
      </c>
      <c r="DK1051">
        <v>27.37945925925926</v>
      </c>
      <c r="DL1051">
        <v>27.43638148148148</v>
      </c>
      <c r="DM1051">
        <v>999.9000000000001</v>
      </c>
      <c r="DN1051">
        <v>0</v>
      </c>
      <c r="DO1051">
        <v>0</v>
      </c>
      <c r="DP1051">
        <v>10007.22518518519</v>
      </c>
      <c r="DQ1051">
        <v>0</v>
      </c>
      <c r="DR1051">
        <v>10.48723222222222</v>
      </c>
      <c r="DS1051">
        <v>-30.55008518518519</v>
      </c>
      <c r="DT1051">
        <v>1210.397407407407</v>
      </c>
      <c r="DU1051">
        <v>1240.877777777778</v>
      </c>
      <c r="DV1051">
        <v>0.6459062222222224</v>
      </c>
      <c r="DW1051">
        <v>1211.86</v>
      </c>
      <c r="DX1051">
        <v>23.3850074074074</v>
      </c>
      <c r="DY1051">
        <v>2.170245555555555</v>
      </c>
      <c r="DZ1051">
        <v>2.111912962962963</v>
      </c>
      <c r="EA1051">
        <v>18.74434074074074</v>
      </c>
      <c r="EB1051">
        <v>18.30931481481482</v>
      </c>
      <c r="EC1051">
        <v>1999.964814814815</v>
      </c>
      <c r="ED1051">
        <v>0.9800038888888887</v>
      </c>
      <c r="EE1051">
        <v>0.01999578148148148</v>
      </c>
      <c r="EF1051">
        <v>0</v>
      </c>
      <c r="EG1051">
        <v>323.6829259259259</v>
      </c>
      <c r="EH1051">
        <v>5.00097</v>
      </c>
      <c r="EI1051">
        <v>6459.221851851851</v>
      </c>
      <c r="EJ1051">
        <v>16707.30740740741</v>
      </c>
      <c r="EK1051">
        <v>39.062</v>
      </c>
      <c r="EL1051">
        <v>39.75459259259259</v>
      </c>
      <c r="EM1051">
        <v>39.062</v>
      </c>
      <c r="EN1051">
        <v>39.375</v>
      </c>
      <c r="EO1051">
        <v>39.68699999999999</v>
      </c>
      <c r="EP1051">
        <v>1955.074074074074</v>
      </c>
      <c r="EQ1051">
        <v>39.89074074074075</v>
      </c>
      <c r="ER1051">
        <v>0</v>
      </c>
      <c r="ES1051">
        <v>6811.200000047684</v>
      </c>
      <c r="ET1051">
        <v>0</v>
      </c>
      <c r="EU1051">
        <v>323.71136</v>
      </c>
      <c r="EV1051">
        <v>2.480692293483486</v>
      </c>
      <c r="EW1051">
        <v>34.50384613563615</v>
      </c>
      <c r="EX1051">
        <v>6459.5028</v>
      </c>
      <c r="EY1051">
        <v>15</v>
      </c>
      <c r="EZ1051">
        <v>1658949246.1</v>
      </c>
      <c r="FA1051" t="s">
        <v>1397</v>
      </c>
      <c r="FB1051">
        <v>1658949228.6</v>
      </c>
      <c r="FC1051">
        <v>1658949246.1</v>
      </c>
      <c r="FD1051">
        <v>1</v>
      </c>
      <c r="FE1051">
        <v>1.075</v>
      </c>
      <c r="FF1051">
        <v>0.018</v>
      </c>
      <c r="FG1051">
        <v>-2.327</v>
      </c>
      <c r="FH1051">
        <v>-0.178</v>
      </c>
      <c r="FI1051">
        <v>420</v>
      </c>
      <c r="FJ1051">
        <v>13</v>
      </c>
      <c r="FK1051">
        <v>0.09</v>
      </c>
      <c r="FL1051">
        <v>0.02</v>
      </c>
      <c r="FM1051">
        <v>-30.5082525</v>
      </c>
      <c r="FN1051">
        <v>-0.6130840525328554</v>
      </c>
      <c r="FO1051">
        <v>0.07895599086674818</v>
      </c>
      <c r="FP1051">
        <v>0</v>
      </c>
      <c r="FQ1051">
        <v>323.631205882353</v>
      </c>
      <c r="FR1051">
        <v>1.504125282372621</v>
      </c>
      <c r="FS1051">
        <v>0.2457835943660911</v>
      </c>
      <c r="FT1051">
        <v>0</v>
      </c>
      <c r="FU1051">
        <v>0.648537075</v>
      </c>
      <c r="FV1051">
        <v>-0.06462912945591187</v>
      </c>
      <c r="FW1051">
        <v>0.007388611592807876</v>
      </c>
      <c r="FX1051">
        <v>1</v>
      </c>
      <c r="FY1051">
        <v>1</v>
      </c>
      <c r="FZ1051">
        <v>3</v>
      </c>
      <c r="GA1051" t="s">
        <v>426</v>
      </c>
      <c r="GB1051">
        <v>2.98362</v>
      </c>
      <c r="GC1051">
        <v>2.71595</v>
      </c>
      <c r="GD1051">
        <v>0.194818</v>
      </c>
      <c r="GE1051">
        <v>0.195611</v>
      </c>
      <c r="GF1051">
        <v>0.107548</v>
      </c>
      <c r="GG1051">
        <v>0.103542</v>
      </c>
      <c r="GH1051">
        <v>25544.7</v>
      </c>
      <c r="GI1051">
        <v>25617.4</v>
      </c>
      <c r="GJ1051">
        <v>29482</v>
      </c>
      <c r="GK1051">
        <v>29449.8</v>
      </c>
      <c r="GL1051">
        <v>34849.9</v>
      </c>
      <c r="GM1051">
        <v>35091.5</v>
      </c>
      <c r="GN1051">
        <v>41526.4</v>
      </c>
      <c r="GO1051">
        <v>41970.2</v>
      </c>
      <c r="GP1051">
        <v>1.9063</v>
      </c>
      <c r="GQ1051">
        <v>1.92755</v>
      </c>
      <c r="GR1051">
        <v>0.104345</v>
      </c>
      <c r="GS1051">
        <v>0</v>
      </c>
      <c r="GT1051">
        <v>25.722</v>
      </c>
      <c r="GU1051">
        <v>999.9</v>
      </c>
      <c r="GV1051">
        <v>54.3</v>
      </c>
      <c r="GW1051">
        <v>31.4</v>
      </c>
      <c r="GX1051">
        <v>27.7501</v>
      </c>
      <c r="GY1051">
        <v>62.6938</v>
      </c>
      <c r="GZ1051">
        <v>32.7925</v>
      </c>
      <c r="HA1051">
        <v>1</v>
      </c>
      <c r="HB1051">
        <v>-0.09859759999999999</v>
      </c>
      <c r="HC1051">
        <v>0.297007</v>
      </c>
      <c r="HD1051">
        <v>20.3335</v>
      </c>
      <c r="HE1051">
        <v>5.21489</v>
      </c>
      <c r="HF1051">
        <v>12.0099</v>
      </c>
      <c r="HG1051">
        <v>4.98935</v>
      </c>
      <c r="HH1051">
        <v>3.2885</v>
      </c>
      <c r="HI1051">
        <v>9999</v>
      </c>
      <c r="HJ1051">
        <v>9999</v>
      </c>
      <c r="HK1051">
        <v>9999</v>
      </c>
      <c r="HL1051">
        <v>158.7</v>
      </c>
      <c r="HM1051">
        <v>1.86741</v>
      </c>
      <c r="HN1051">
        <v>1.86646</v>
      </c>
      <c r="HO1051">
        <v>1.86585</v>
      </c>
      <c r="HP1051">
        <v>1.86584</v>
      </c>
      <c r="HQ1051">
        <v>1.86768</v>
      </c>
      <c r="HR1051">
        <v>1.87013</v>
      </c>
      <c r="HS1051">
        <v>1.86876</v>
      </c>
      <c r="HT1051">
        <v>1.87025</v>
      </c>
      <c r="HU1051">
        <v>0</v>
      </c>
      <c r="HV1051">
        <v>0</v>
      </c>
      <c r="HW1051">
        <v>0</v>
      </c>
      <c r="HX1051">
        <v>0</v>
      </c>
      <c r="HY1051" t="s">
        <v>421</v>
      </c>
      <c r="HZ1051" t="s">
        <v>422</v>
      </c>
      <c r="IA1051" t="s">
        <v>423</v>
      </c>
      <c r="IB1051" t="s">
        <v>423</v>
      </c>
      <c r="IC1051" t="s">
        <v>423</v>
      </c>
      <c r="ID1051" t="s">
        <v>423</v>
      </c>
      <c r="IE1051">
        <v>0</v>
      </c>
      <c r="IF1051">
        <v>100</v>
      </c>
      <c r="IG1051">
        <v>100</v>
      </c>
      <c r="IH1051">
        <v>-4.46</v>
      </c>
      <c r="II1051">
        <v>-0.0833</v>
      </c>
      <c r="IJ1051">
        <v>-0.9279119013753974</v>
      </c>
      <c r="IK1051">
        <v>-0.003643892653284941</v>
      </c>
      <c r="IL1051">
        <v>8.948238347276123E-07</v>
      </c>
      <c r="IM1051">
        <v>-2.445980282225029E-10</v>
      </c>
      <c r="IN1051">
        <v>-0.1764634167570225</v>
      </c>
      <c r="IO1051">
        <v>-0.01042730378795286</v>
      </c>
      <c r="IP1051">
        <v>0.00100284695746963</v>
      </c>
      <c r="IQ1051">
        <v>-1.701466411570297E-05</v>
      </c>
      <c r="IR1051">
        <v>2</v>
      </c>
      <c r="IS1051">
        <v>2310</v>
      </c>
      <c r="IT1051">
        <v>1</v>
      </c>
      <c r="IU1051">
        <v>25</v>
      </c>
      <c r="IV1051">
        <v>113.1</v>
      </c>
      <c r="IW1051">
        <v>112.8</v>
      </c>
      <c r="IX1051">
        <v>2.51831</v>
      </c>
      <c r="IY1051">
        <v>2.19849</v>
      </c>
      <c r="IZ1051">
        <v>1.39648</v>
      </c>
      <c r="JA1051">
        <v>2.35718</v>
      </c>
      <c r="JB1051">
        <v>1.49536</v>
      </c>
      <c r="JC1051">
        <v>2.40234</v>
      </c>
      <c r="JD1051">
        <v>36.2224</v>
      </c>
      <c r="JE1051">
        <v>24.1663</v>
      </c>
      <c r="JF1051">
        <v>18</v>
      </c>
      <c r="JG1051">
        <v>483.653</v>
      </c>
      <c r="JH1051">
        <v>452.551</v>
      </c>
      <c r="JI1051">
        <v>24.9996</v>
      </c>
      <c r="JJ1051">
        <v>26.2</v>
      </c>
      <c r="JK1051">
        <v>30.0001</v>
      </c>
      <c r="JL1051">
        <v>26.1686</v>
      </c>
      <c r="JM1051">
        <v>26.1049</v>
      </c>
      <c r="JN1051">
        <v>50.3954</v>
      </c>
      <c r="JO1051">
        <v>20.9322</v>
      </c>
      <c r="JP1051">
        <v>90.75749999999999</v>
      </c>
      <c r="JQ1051">
        <v>25</v>
      </c>
      <c r="JR1051">
        <v>1255.85</v>
      </c>
      <c r="JS1051">
        <v>23.3829</v>
      </c>
      <c r="JT1051">
        <v>100.817</v>
      </c>
      <c r="JU1051">
        <v>100.795</v>
      </c>
    </row>
    <row r="1052" spans="1:281">
      <c r="A1052">
        <v>1036</v>
      </c>
      <c r="B1052">
        <v>1658956022</v>
      </c>
      <c r="C1052">
        <v>14384</v>
      </c>
      <c r="D1052" t="s">
        <v>2511</v>
      </c>
      <c r="E1052" t="s">
        <v>2512</v>
      </c>
      <c r="F1052">
        <v>5</v>
      </c>
      <c r="G1052" t="s">
        <v>2362</v>
      </c>
      <c r="H1052" t="s">
        <v>416</v>
      </c>
      <c r="I1052">
        <v>1658956014.214286</v>
      </c>
      <c r="J1052">
        <f>(K1052)/1000</f>
        <v>0</v>
      </c>
      <c r="K1052">
        <f>IF(CZ1052, AN1052, AH1052)</f>
        <v>0</v>
      </c>
      <c r="L1052">
        <f>IF(CZ1052, AI1052, AG1052)</f>
        <v>0</v>
      </c>
      <c r="M1052">
        <f>DB1052 - IF(AU1052&gt;1, L1052*CV1052*100.0/(AW1052*DP1052), 0)</f>
        <v>0</v>
      </c>
      <c r="N1052">
        <f>((T1052-J1052/2)*M1052-L1052)/(T1052+J1052/2)</f>
        <v>0</v>
      </c>
      <c r="O1052">
        <f>N1052*(DI1052+DJ1052)/1000.0</f>
        <v>0</v>
      </c>
      <c r="P1052">
        <f>(DB1052 - IF(AU1052&gt;1, L1052*CV1052*100.0/(AW1052*DP1052), 0))*(DI1052+DJ1052)/1000.0</f>
        <v>0</v>
      </c>
      <c r="Q1052">
        <f>2.0/((1/S1052-1/R1052)+SIGN(S1052)*SQRT((1/S1052-1/R1052)*(1/S1052-1/R1052) + 4*CW1052/((CW1052+1)*(CW1052+1))*(2*1/S1052*1/R1052-1/R1052*1/R1052)))</f>
        <v>0</v>
      </c>
      <c r="R1052">
        <f>IF(LEFT(CX1052,1)&lt;&gt;"0",IF(LEFT(CX1052,1)="1",3.0,CY1052),$D$5+$E$5*(DP1052*DI1052/($K$5*1000))+$F$5*(DP1052*DI1052/($K$5*1000))*MAX(MIN(CV1052,$J$5),$I$5)*MAX(MIN(CV1052,$J$5),$I$5)+$G$5*MAX(MIN(CV1052,$J$5),$I$5)*(DP1052*DI1052/($K$5*1000))+$H$5*(DP1052*DI1052/($K$5*1000))*(DP1052*DI1052/($K$5*1000)))</f>
        <v>0</v>
      </c>
      <c r="S1052">
        <f>J1052*(1000-(1000*0.61365*exp(17.502*W1052/(240.97+W1052))/(DI1052+DJ1052)+DD1052)/2)/(1000*0.61365*exp(17.502*W1052/(240.97+W1052))/(DI1052+DJ1052)-DD1052)</f>
        <v>0</v>
      </c>
      <c r="T1052">
        <f>1/((CW1052+1)/(Q1052/1.6)+1/(R1052/1.37)) + CW1052/((CW1052+1)/(Q1052/1.6) + CW1052/(R1052/1.37))</f>
        <v>0</v>
      </c>
      <c r="U1052">
        <f>(CR1052*CU1052)</f>
        <v>0</v>
      </c>
      <c r="V1052">
        <f>(DK1052+(U1052+2*0.95*5.67E-8*(((DK1052+$B$7)+273)^4-(DK1052+273)^4)-44100*J1052)/(1.84*29.3*R1052+8*0.95*5.67E-8*(DK1052+273)^3))</f>
        <v>0</v>
      </c>
      <c r="W1052">
        <f>($C$7*DL1052+$D$7*DM1052+$E$7*V1052)</f>
        <v>0</v>
      </c>
      <c r="X1052">
        <f>0.61365*exp(17.502*W1052/(240.97+W1052))</f>
        <v>0</v>
      </c>
      <c r="Y1052">
        <f>(Z1052/AA1052*100)</f>
        <v>0</v>
      </c>
      <c r="Z1052">
        <f>DD1052*(DI1052+DJ1052)/1000</f>
        <v>0</v>
      </c>
      <c r="AA1052">
        <f>0.61365*exp(17.502*DK1052/(240.97+DK1052))</f>
        <v>0</v>
      </c>
      <c r="AB1052">
        <f>(X1052-DD1052*(DI1052+DJ1052)/1000)</f>
        <v>0</v>
      </c>
      <c r="AC1052">
        <f>(-J1052*44100)</f>
        <v>0</v>
      </c>
      <c r="AD1052">
        <f>2*29.3*R1052*0.92*(DK1052-W1052)</f>
        <v>0</v>
      </c>
      <c r="AE1052">
        <f>2*0.95*5.67E-8*(((DK1052+$B$7)+273)^4-(W1052+273)^4)</f>
        <v>0</v>
      </c>
      <c r="AF1052">
        <f>U1052+AE1052+AC1052+AD1052</f>
        <v>0</v>
      </c>
      <c r="AG1052">
        <f>DH1052*AU1052*(DC1052-DB1052*(1000-AU1052*DE1052)/(1000-AU1052*DD1052))/(100*CV1052)</f>
        <v>0</v>
      </c>
      <c r="AH1052">
        <f>1000*DH1052*AU1052*(DD1052-DE1052)/(100*CV1052*(1000-AU1052*DD1052))</f>
        <v>0</v>
      </c>
      <c r="AI1052">
        <f>(AJ1052 - AK1052 - DI1052*1E3/(8.314*(DK1052+273.15)) * AM1052/DH1052 * AL1052) * DH1052/(100*CV1052) * (1000 - DE1052)/1000</f>
        <v>0</v>
      </c>
      <c r="AJ1052">
        <v>1274.201030270093</v>
      </c>
      <c r="AK1052">
        <v>1251.342727272727</v>
      </c>
      <c r="AL1052">
        <v>3.388643180777973</v>
      </c>
      <c r="AM1052">
        <v>65.30461223634106</v>
      </c>
      <c r="AN1052">
        <f>(AP1052 - AO1052 + DI1052*1E3/(8.314*(DK1052+273.15)) * AR1052/DH1052 * AQ1052) * DH1052/(100*CV1052) * 1000/(1000 - AP1052)</f>
        <v>0</v>
      </c>
      <c r="AO1052">
        <v>23.39954377343384</v>
      </c>
      <c r="AP1052">
        <v>24.03694303030302</v>
      </c>
      <c r="AQ1052">
        <v>-1.144695670544407E-06</v>
      </c>
      <c r="AR1052">
        <v>84.88148808453307</v>
      </c>
      <c r="AS1052">
        <v>22</v>
      </c>
      <c r="AT1052">
        <v>4</v>
      </c>
      <c r="AU1052">
        <f>IF(AS1052*$H$13&gt;=AW1052,1.0,(AW1052/(AW1052-AS1052*$H$13)))</f>
        <v>0</v>
      </c>
      <c r="AV1052">
        <f>(AU1052-1)*100</f>
        <v>0</v>
      </c>
      <c r="AW1052">
        <f>MAX(0,($B$13+$C$13*DP1052)/(1+$D$13*DP1052)*DI1052/(DK1052+273)*$E$13)</f>
        <v>0</v>
      </c>
      <c r="AX1052" t="s">
        <v>417</v>
      </c>
      <c r="AY1052" t="s">
        <v>417</v>
      </c>
      <c r="AZ1052">
        <v>0</v>
      </c>
      <c r="BA1052">
        <v>0</v>
      </c>
      <c r="BB1052">
        <f>1-AZ1052/BA1052</f>
        <v>0</v>
      </c>
      <c r="BC1052">
        <v>0</v>
      </c>
      <c r="BD1052" t="s">
        <v>417</v>
      </c>
      <c r="BE1052" t="s">
        <v>417</v>
      </c>
      <c r="BF1052">
        <v>0</v>
      </c>
      <c r="BG1052">
        <v>0</v>
      </c>
      <c r="BH1052">
        <f>1-BF1052/BG1052</f>
        <v>0</v>
      </c>
      <c r="BI1052">
        <v>0.5</v>
      </c>
      <c r="BJ1052">
        <f>CS1052</f>
        <v>0</v>
      </c>
      <c r="BK1052">
        <f>L1052</f>
        <v>0</v>
      </c>
      <c r="BL1052">
        <f>BH1052*BI1052*BJ1052</f>
        <v>0</v>
      </c>
      <c r="BM1052">
        <f>(BK1052-BC1052)/BJ1052</f>
        <v>0</v>
      </c>
      <c r="BN1052">
        <f>(BA1052-BG1052)/BG1052</f>
        <v>0</v>
      </c>
      <c r="BO1052">
        <f>AZ1052/(BB1052+AZ1052/BG1052)</f>
        <v>0</v>
      </c>
      <c r="BP1052" t="s">
        <v>417</v>
      </c>
      <c r="BQ1052">
        <v>0</v>
      </c>
      <c r="BR1052">
        <f>IF(BQ1052&lt;&gt;0, BQ1052, BO1052)</f>
        <v>0</v>
      </c>
      <c r="BS1052">
        <f>1-BR1052/BG1052</f>
        <v>0</v>
      </c>
      <c r="BT1052">
        <f>(BG1052-BF1052)/(BG1052-BR1052)</f>
        <v>0</v>
      </c>
      <c r="BU1052">
        <f>(BA1052-BG1052)/(BA1052-BR1052)</f>
        <v>0</v>
      </c>
      <c r="BV1052">
        <f>(BG1052-BF1052)/(BG1052-AZ1052)</f>
        <v>0</v>
      </c>
      <c r="BW1052">
        <f>(BA1052-BG1052)/(BA1052-AZ1052)</f>
        <v>0</v>
      </c>
      <c r="BX1052">
        <f>(BT1052*BR1052/BF1052)</f>
        <v>0</v>
      </c>
      <c r="BY1052">
        <f>(1-BX1052)</f>
        <v>0</v>
      </c>
      <c r="BZ1052">
        <v>1394</v>
      </c>
      <c r="CA1052">
        <v>300</v>
      </c>
      <c r="CB1052">
        <v>300</v>
      </c>
      <c r="CC1052">
        <v>300</v>
      </c>
      <c r="CD1052">
        <v>10389.3</v>
      </c>
      <c r="CE1052">
        <v>1221.96</v>
      </c>
      <c r="CF1052">
        <v>-0.00688733</v>
      </c>
      <c r="CG1052">
        <v>0.34</v>
      </c>
      <c r="CH1052" t="s">
        <v>417</v>
      </c>
      <c r="CI1052" t="s">
        <v>417</v>
      </c>
      <c r="CJ1052" t="s">
        <v>417</v>
      </c>
      <c r="CK1052" t="s">
        <v>417</v>
      </c>
      <c r="CL1052" t="s">
        <v>417</v>
      </c>
      <c r="CM1052" t="s">
        <v>417</v>
      </c>
      <c r="CN1052" t="s">
        <v>417</v>
      </c>
      <c r="CO1052" t="s">
        <v>417</v>
      </c>
      <c r="CP1052" t="s">
        <v>417</v>
      </c>
      <c r="CQ1052" t="s">
        <v>417</v>
      </c>
      <c r="CR1052">
        <f>$B$11*DQ1052+$C$11*DR1052+$F$11*EC1052*(1-EF1052)</f>
        <v>0</v>
      </c>
      <c r="CS1052">
        <f>CR1052*CT1052</f>
        <v>0</v>
      </c>
      <c r="CT1052">
        <f>($B$11*$D$9+$C$11*$D$9+$F$11*((EP1052+EH1052)/MAX(EP1052+EH1052+EQ1052, 0.1)*$I$9+EQ1052/MAX(EP1052+EH1052+EQ1052, 0.1)*$J$9))/($B$11+$C$11+$F$11)</f>
        <v>0</v>
      </c>
      <c r="CU1052">
        <f>($B$11*$K$9+$C$11*$K$9+$F$11*((EP1052+EH1052)/MAX(EP1052+EH1052+EQ1052, 0.1)*$P$9+EQ1052/MAX(EP1052+EH1052+EQ1052, 0.1)*$Q$9))/($B$11+$C$11+$F$11)</f>
        <v>0</v>
      </c>
      <c r="CV1052">
        <v>6</v>
      </c>
      <c r="CW1052">
        <v>0.5</v>
      </c>
      <c r="CX1052" t="s">
        <v>418</v>
      </c>
      <c r="CY1052">
        <v>2</v>
      </c>
      <c r="CZ1052" t="b">
        <v>1</v>
      </c>
      <c r="DA1052">
        <v>1658956014.214286</v>
      </c>
      <c r="DB1052">
        <v>1197.023214285714</v>
      </c>
      <c r="DC1052">
        <v>1227.617857142857</v>
      </c>
      <c r="DD1052">
        <v>24.03262142857142</v>
      </c>
      <c r="DE1052">
        <v>23.3914</v>
      </c>
      <c r="DF1052">
        <v>1201.461428571429</v>
      </c>
      <c r="DG1052">
        <v>24.11596071428572</v>
      </c>
      <c r="DH1052">
        <v>500.0388928571428</v>
      </c>
      <c r="DI1052">
        <v>90.3098107142857</v>
      </c>
      <c r="DJ1052">
        <v>0.09989893214285717</v>
      </c>
      <c r="DK1052">
        <v>27.37991071428571</v>
      </c>
      <c r="DL1052">
        <v>27.43793928571429</v>
      </c>
      <c r="DM1052">
        <v>999.9000000000002</v>
      </c>
      <c r="DN1052">
        <v>0</v>
      </c>
      <c r="DO1052">
        <v>0</v>
      </c>
      <c r="DP1052">
        <v>10014.86714285714</v>
      </c>
      <c r="DQ1052">
        <v>0</v>
      </c>
      <c r="DR1052">
        <v>10.30143571428571</v>
      </c>
      <c r="DS1052">
        <v>-30.59362142857142</v>
      </c>
      <c r="DT1052">
        <v>1226.501071428571</v>
      </c>
      <c r="DU1052">
        <v>1257.021785714286</v>
      </c>
      <c r="DV1052">
        <v>0.6412313928571429</v>
      </c>
      <c r="DW1052">
        <v>1227.617857142857</v>
      </c>
      <c r="DX1052">
        <v>23.3914</v>
      </c>
      <c r="DY1052">
        <v>2.1703825</v>
      </c>
      <c r="DZ1052">
        <v>2.112472857142857</v>
      </c>
      <c r="EA1052">
        <v>18.74535357142857</v>
      </c>
      <c r="EB1052">
        <v>18.31354285714286</v>
      </c>
      <c r="EC1052">
        <v>1999.97</v>
      </c>
      <c r="ED1052">
        <v>0.9800040714285714</v>
      </c>
      <c r="EE1052">
        <v>0.01999559285714286</v>
      </c>
      <c r="EF1052">
        <v>0</v>
      </c>
      <c r="EG1052">
        <v>323.86725</v>
      </c>
      <c r="EH1052">
        <v>5.00097</v>
      </c>
      <c r="EI1052">
        <v>6461.962857142859</v>
      </c>
      <c r="EJ1052">
        <v>16707.36071428571</v>
      </c>
      <c r="EK1052">
        <v>39.062</v>
      </c>
      <c r="EL1052">
        <v>39.75221428571428</v>
      </c>
      <c r="EM1052">
        <v>39.062</v>
      </c>
      <c r="EN1052">
        <v>39.375</v>
      </c>
      <c r="EO1052">
        <v>39.68699999999999</v>
      </c>
      <c r="EP1052">
        <v>1955.079642857143</v>
      </c>
      <c r="EQ1052">
        <v>39.89035714285716</v>
      </c>
      <c r="ER1052">
        <v>0</v>
      </c>
      <c r="ES1052">
        <v>6816</v>
      </c>
      <c r="ET1052">
        <v>0</v>
      </c>
      <c r="EU1052">
        <v>323.93684</v>
      </c>
      <c r="EV1052">
        <v>2.722307690474075</v>
      </c>
      <c r="EW1052">
        <v>34.20076923096278</v>
      </c>
      <c r="EX1052">
        <v>6462.206799999999</v>
      </c>
      <c r="EY1052">
        <v>15</v>
      </c>
      <c r="EZ1052">
        <v>1658949246.1</v>
      </c>
      <c r="FA1052" t="s">
        <v>1397</v>
      </c>
      <c r="FB1052">
        <v>1658949228.6</v>
      </c>
      <c r="FC1052">
        <v>1658949246.1</v>
      </c>
      <c r="FD1052">
        <v>1</v>
      </c>
      <c r="FE1052">
        <v>1.075</v>
      </c>
      <c r="FF1052">
        <v>0.018</v>
      </c>
      <c r="FG1052">
        <v>-2.327</v>
      </c>
      <c r="FH1052">
        <v>-0.178</v>
      </c>
      <c r="FI1052">
        <v>420</v>
      </c>
      <c r="FJ1052">
        <v>13</v>
      </c>
      <c r="FK1052">
        <v>0.09</v>
      </c>
      <c r="FL1052">
        <v>0.02</v>
      </c>
      <c r="FM1052">
        <v>-30.56853170731707</v>
      </c>
      <c r="FN1052">
        <v>-0.6894585365854301</v>
      </c>
      <c r="FO1052">
        <v>0.09705439118506981</v>
      </c>
      <c r="FP1052">
        <v>0</v>
      </c>
      <c r="FQ1052">
        <v>323.7755</v>
      </c>
      <c r="FR1052">
        <v>2.528877004540099</v>
      </c>
      <c r="FS1052">
        <v>0.3288368315209018</v>
      </c>
      <c r="FT1052">
        <v>0</v>
      </c>
      <c r="FU1052">
        <v>0.6444204634146342</v>
      </c>
      <c r="FV1052">
        <v>-0.06928695470383318</v>
      </c>
      <c r="FW1052">
        <v>0.007831333089326402</v>
      </c>
      <c r="FX1052">
        <v>1</v>
      </c>
      <c r="FY1052">
        <v>1</v>
      </c>
      <c r="FZ1052">
        <v>3</v>
      </c>
      <c r="GA1052" t="s">
        <v>426</v>
      </c>
      <c r="GB1052">
        <v>2.98366</v>
      </c>
      <c r="GC1052">
        <v>2.71575</v>
      </c>
      <c r="GD1052">
        <v>0.196484</v>
      </c>
      <c r="GE1052">
        <v>0.197271</v>
      </c>
      <c r="GF1052">
        <v>0.107555</v>
      </c>
      <c r="GG1052">
        <v>0.103532</v>
      </c>
      <c r="GH1052">
        <v>25491.8</v>
      </c>
      <c r="GI1052">
        <v>25564.6</v>
      </c>
      <c r="GJ1052">
        <v>29482</v>
      </c>
      <c r="GK1052">
        <v>29449.8</v>
      </c>
      <c r="GL1052">
        <v>34849.7</v>
      </c>
      <c r="GM1052">
        <v>35091.7</v>
      </c>
      <c r="GN1052">
        <v>41526.3</v>
      </c>
      <c r="GO1052">
        <v>41970</v>
      </c>
      <c r="GP1052">
        <v>1.90677</v>
      </c>
      <c r="GQ1052">
        <v>1.92768</v>
      </c>
      <c r="GR1052">
        <v>0.105262</v>
      </c>
      <c r="GS1052">
        <v>0</v>
      </c>
      <c r="GT1052">
        <v>25.7248</v>
      </c>
      <c r="GU1052">
        <v>999.9</v>
      </c>
      <c r="GV1052">
        <v>54.2</v>
      </c>
      <c r="GW1052">
        <v>31.3</v>
      </c>
      <c r="GX1052">
        <v>27.5419</v>
      </c>
      <c r="GY1052">
        <v>62.4338</v>
      </c>
      <c r="GZ1052">
        <v>32.9728</v>
      </c>
      <c r="HA1052">
        <v>1</v>
      </c>
      <c r="HB1052">
        <v>-0.0985671</v>
      </c>
      <c r="HC1052">
        <v>0.295874</v>
      </c>
      <c r="HD1052">
        <v>20.3333</v>
      </c>
      <c r="HE1052">
        <v>5.21489</v>
      </c>
      <c r="HF1052">
        <v>12.0099</v>
      </c>
      <c r="HG1052">
        <v>4.98885</v>
      </c>
      <c r="HH1052">
        <v>3.28848</v>
      </c>
      <c r="HI1052">
        <v>9999</v>
      </c>
      <c r="HJ1052">
        <v>9999</v>
      </c>
      <c r="HK1052">
        <v>9999</v>
      </c>
      <c r="HL1052">
        <v>158.7</v>
      </c>
      <c r="HM1052">
        <v>1.86739</v>
      </c>
      <c r="HN1052">
        <v>1.86646</v>
      </c>
      <c r="HO1052">
        <v>1.86585</v>
      </c>
      <c r="HP1052">
        <v>1.86584</v>
      </c>
      <c r="HQ1052">
        <v>1.86768</v>
      </c>
      <c r="HR1052">
        <v>1.87012</v>
      </c>
      <c r="HS1052">
        <v>1.86878</v>
      </c>
      <c r="HT1052">
        <v>1.87026</v>
      </c>
      <c r="HU1052">
        <v>0</v>
      </c>
      <c r="HV1052">
        <v>0</v>
      </c>
      <c r="HW1052">
        <v>0</v>
      </c>
      <c r="HX1052">
        <v>0</v>
      </c>
      <c r="HY1052" t="s">
        <v>421</v>
      </c>
      <c r="HZ1052" t="s">
        <v>422</v>
      </c>
      <c r="IA1052" t="s">
        <v>423</v>
      </c>
      <c r="IB1052" t="s">
        <v>423</v>
      </c>
      <c r="IC1052" t="s">
        <v>423</v>
      </c>
      <c r="ID1052" t="s">
        <v>423</v>
      </c>
      <c r="IE1052">
        <v>0</v>
      </c>
      <c r="IF1052">
        <v>100</v>
      </c>
      <c r="IG1052">
        <v>100</v>
      </c>
      <c r="IH1052">
        <v>-4.51</v>
      </c>
      <c r="II1052">
        <v>-0.0832</v>
      </c>
      <c r="IJ1052">
        <v>-0.9279119013753974</v>
      </c>
      <c r="IK1052">
        <v>-0.003643892653284941</v>
      </c>
      <c r="IL1052">
        <v>8.948238347276123E-07</v>
      </c>
      <c r="IM1052">
        <v>-2.445980282225029E-10</v>
      </c>
      <c r="IN1052">
        <v>-0.1764634167570225</v>
      </c>
      <c r="IO1052">
        <v>-0.01042730378795286</v>
      </c>
      <c r="IP1052">
        <v>0.00100284695746963</v>
      </c>
      <c r="IQ1052">
        <v>-1.701466411570297E-05</v>
      </c>
      <c r="IR1052">
        <v>2</v>
      </c>
      <c r="IS1052">
        <v>2310</v>
      </c>
      <c r="IT1052">
        <v>1</v>
      </c>
      <c r="IU1052">
        <v>25</v>
      </c>
      <c r="IV1052">
        <v>113.2</v>
      </c>
      <c r="IW1052">
        <v>112.9</v>
      </c>
      <c r="IX1052">
        <v>2.54272</v>
      </c>
      <c r="IY1052">
        <v>2.19238</v>
      </c>
      <c r="IZ1052">
        <v>1.39648</v>
      </c>
      <c r="JA1052">
        <v>2.35718</v>
      </c>
      <c r="JB1052">
        <v>1.49536</v>
      </c>
      <c r="JC1052">
        <v>2.41943</v>
      </c>
      <c r="JD1052">
        <v>36.2224</v>
      </c>
      <c r="JE1052">
        <v>24.1751</v>
      </c>
      <c r="JF1052">
        <v>18</v>
      </c>
      <c r="JG1052">
        <v>483.936</v>
      </c>
      <c r="JH1052">
        <v>452.612</v>
      </c>
      <c r="JI1052">
        <v>24.9996</v>
      </c>
      <c r="JJ1052">
        <v>26.1985</v>
      </c>
      <c r="JK1052">
        <v>30.0001</v>
      </c>
      <c r="JL1052">
        <v>26.1675</v>
      </c>
      <c r="JM1052">
        <v>26.1031</v>
      </c>
      <c r="JN1052">
        <v>50.8881</v>
      </c>
      <c r="JO1052">
        <v>20.9322</v>
      </c>
      <c r="JP1052">
        <v>90.75749999999999</v>
      </c>
      <c r="JQ1052">
        <v>25</v>
      </c>
      <c r="JR1052">
        <v>1275.88</v>
      </c>
      <c r="JS1052">
        <v>23.3829</v>
      </c>
      <c r="JT1052">
        <v>100.817</v>
      </c>
      <c r="JU1052">
        <v>100.794</v>
      </c>
    </row>
    <row r="1053" spans="1:281">
      <c r="A1053">
        <v>1037</v>
      </c>
      <c r="B1053">
        <v>1658956027</v>
      </c>
      <c r="C1053">
        <v>14389</v>
      </c>
      <c r="D1053" t="s">
        <v>2513</v>
      </c>
      <c r="E1053" t="s">
        <v>2514</v>
      </c>
      <c r="F1053">
        <v>5</v>
      </c>
      <c r="G1053" t="s">
        <v>2362</v>
      </c>
      <c r="H1053" t="s">
        <v>416</v>
      </c>
      <c r="I1053">
        <v>1658956019.5</v>
      </c>
      <c r="J1053">
        <f>(K1053)/1000</f>
        <v>0</v>
      </c>
      <c r="K1053">
        <f>IF(CZ1053, AN1053, AH1053)</f>
        <v>0</v>
      </c>
      <c r="L1053">
        <f>IF(CZ1053, AI1053, AG1053)</f>
        <v>0</v>
      </c>
      <c r="M1053">
        <f>DB1053 - IF(AU1053&gt;1, L1053*CV1053*100.0/(AW1053*DP1053), 0)</f>
        <v>0</v>
      </c>
      <c r="N1053">
        <f>((T1053-J1053/2)*M1053-L1053)/(T1053+J1053/2)</f>
        <v>0</v>
      </c>
      <c r="O1053">
        <f>N1053*(DI1053+DJ1053)/1000.0</f>
        <v>0</v>
      </c>
      <c r="P1053">
        <f>(DB1053 - IF(AU1053&gt;1, L1053*CV1053*100.0/(AW1053*DP1053), 0))*(DI1053+DJ1053)/1000.0</f>
        <v>0</v>
      </c>
      <c r="Q1053">
        <f>2.0/((1/S1053-1/R1053)+SIGN(S1053)*SQRT((1/S1053-1/R1053)*(1/S1053-1/R1053) + 4*CW1053/((CW1053+1)*(CW1053+1))*(2*1/S1053*1/R1053-1/R1053*1/R1053)))</f>
        <v>0</v>
      </c>
      <c r="R1053">
        <f>IF(LEFT(CX1053,1)&lt;&gt;"0",IF(LEFT(CX1053,1)="1",3.0,CY1053),$D$5+$E$5*(DP1053*DI1053/($K$5*1000))+$F$5*(DP1053*DI1053/($K$5*1000))*MAX(MIN(CV1053,$J$5),$I$5)*MAX(MIN(CV1053,$J$5),$I$5)+$G$5*MAX(MIN(CV1053,$J$5),$I$5)*(DP1053*DI1053/($K$5*1000))+$H$5*(DP1053*DI1053/($K$5*1000))*(DP1053*DI1053/($K$5*1000)))</f>
        <v>0</v>
      </c>
      <c r="S1053">
        <f>J1053*(1000-(1000*0.61365*exp(17.502*W1053/(240.97+W1053))/(DI1053+DJ1053)+DD1053)/2)/(1000*0.61365*exp(17.502*W1053/(240.97+W1053))/(DI1053+DJ1053)-DD1053)</f>
        <v>0</v>
      </c>
      <c r="T1053">
        <f>1/((CW1053+1)/(Q1053/1.6)+1/(R1053/1.37)) + CW1053/((CW1053+1)/(Q1053/1.6) + CW1053/(R1053/1.37))</f>
        <v>0</v>
      </c>
      <c r="U1053">
        <f>(CR1053*CU1053)</f>
        <v>0</v>
      </c>
      <c r="V1053">
        <f>(DK1053+(U1053+2*0.95*5.67E-8*(((DK1053+$B$7)+273)^4-(DK1053+273)^4)-44100*J1053)/(1.84*29.3*R1053+8*0.95*5.67E-8*(DK1053+273)^3))</f>
        <v>0</v>
      </c>
      <c r="W1053">
        <f>($C$7*DL1053+$D$7*DM1053+$E$7*V1053)</f>
        <v>0</v>
      </c>
      <c r="X1053">
        <f>0.61365*exp(17.502*W1053/(240.97+W1053))</f>
        <v>0</v>
      </c>
      <c r="Y1053">
        <f>(Z1053/AA1053*100)</f>
        <v>0</v>
      </c>
      <c r="Z1053">
        <f>DD1053*(DI1053+DJ1053)/1000</f>
        <v>0</v>
      </c>
      <c r="AA1053">
        <f>0.61365*exp(17.502*DK1053/(240.97+DK1053))</f>
        <v>0</v>
      </c>
      <c r="AB1053">
        <f>(X1053-DD1053*(DI1053+DJ1053)/1000)</f>
        <v>0</v>
      </c>
      <c r="AC1053">
        <f>(-J1053*44100)</f>
        <v>0</v>
      </c>
      <c r="AD1053">
        <f>2*29.3*R1053*0.92*(DK1053-W1053)</f>
        <v>0</v>
      </c>
      <c r="AE1053">
        <f>2*0.95*5.67E-8*(((DK1053+$B$7)+273)^4-(W1053+273)^4)</f>
        <v>0</v>
      </c>
      <c r="AF1053">
        <f>U1053+AE1053+AC1053+AD1053</f>
        <v>0</v>
      </c>
      <c r="AG1053">
        <f>DH1053*AU1053*(DC1053-DB1053*(1000-AU1053*DE1053)/(1000-AU1053*DD1053))/(100*CV1053)</f>
        <v>0</v>
      </c>
      <c r="AH1053">
        <f>1000*DH1053*AU1053*(DD1053-DE1053)/(100*CV1053*(1000-AU1053*DD1053))</f>
        <v>0</v>
      </c>
      <c r="AI1053">
        <f>(AJ1053 - AK1053 - DI1053*1E3/(8.314*(DK1053+273.15)) * AM1053/DH1053 * AL1053) * DH1053/(100*CV1053) * (1000 - DE1053)/1000</f>
        <v>0</v>
      </c>
      <c r="AJ1053">
        <v>1291.414676619894</v>
      </c>
      <c r="AK1053">
        <v>1268.478424242424</v>
      </c>
      <c r="AL1053">
        <v>3.431344576972961</v>
      </c>
      <c r="AM1053">
        <v>65.30461223634106</v>
      </c>
      <c r="AN1053">
        <f>(AP1053 - AO1053 + DI1053*1E3/(8.314*(DK1053+273.15)) * AR1053/DH1053 * AQ1053) * DH1053/(100*CV1053) * 1000/(1000 - AP1053)</f>
        <v>0</v>
      </c>
      <c r="AO1053">
        <v>23.39491772124097</v>
      </c>
      <c r="AP1053">
        <v>24.03663575757576</v>
      </c>
      <c r="AQ1053">
        <v>6.795370017484769E-07</v>
      </c>
      <c r="AR1053">
        <v>84.88148808453307</v>
      </c>
      <c r="AS1053">
        <v>22</v>
      </c>
      <c r="AT1053">
        <v>4</v>
      </c>
      <c r="AU1053">
        <f>IF(AS1053*$H$13&gt;=AW1053,1.0,(AW1053/(AW1053-AS1053*$H$13)))</f>
        <v>0</v>
      </c>
      <c r="AV1053">
        <f>(AU1053-1)*100</f>
        <v>0</v>
      </c>
      <c r="AW1053">
        <f>MAX(0,($B$13+$C$13*DP1053)/(1+$D$13*DP1053)*DI1053/(DK1053+273)*$E$13)</f>
        <v>0</v>
      </c>
      <c r="AX1053" t="s">
        <v>417</v>
      </c>
      <c r="AY1053" t="s">
        <v>417</v>
      </c>
      <c r="AZ1053">
        <v>0</v>
      </c>
      <c r="BA1053">
        <v>0</v>
      </c>
      <c r="BB1053">
        <f>1-AZ1053/BA1053</f>
        <v>0</v>
      </c>
      <c r="BC1053">
        <v>0</v>
      </c>
      <c r="BD1053" t="s">
        <v>417</v>
      </c>
      <c r="BE1053" t="s">
        <v>417</v>
      </c>
      <c r="BF1053">
        <v>0</v>
      </c>
      <c r="BG1053">
        <v>0</v>
      </c>
      <c r="BH1053">
        <f>1-BF1053/BG1053</f>
        <v>0</v>
      </c>
      <c r="BI1053">
        <v>0.5</v>
      </c>
      <c r="BJ1053">
        <f>CS1053</f>
        <v>0</v>
      </c>
      <c r="BK1053">
        <f>L1053</f>
        <v>0</v>
      </c>
      <c r="BL1053">
        <f>BH1053*BI1053*BJ1053</f>
        <v>0</v>
      </c>
      <c r="BM1053">
        <f>(BK1053-BC1053)/BJ1053</f>
        <v>0</v>
      </c>
      <c r="BN1053">
        <f>(BA1053-BG1053)/BG1053</f>
        <v>0</v>
      </c>
      <c r="BO1053">
        <f>AZ1053/(BB1053+AZ1053/BG1053)</f>
        <v>0</v>
      </c>
      <c r="BP1053" t="s">
        <v>417</v>
      </c>
      <c r="BQ1053">
        <v>0</v>
      </c>
      <c r="BR1053">
        <f>IF(BQ1053&lt;&gt;0, BQ1053, BO1053)</f>
        <v>0</v>
      </c>
      <c r="BS1053">
        <f>1-BR1053/BG1053</f>
        <v>0</v>
      </c>
      <c r="BT1053">
        <f>(BG1053-BF1053)/(BG1053-BR1053)</f>
        <v>0</v>
      </c>
      <c r="BU1053">
        <f>(BA1053-BG1053)/(BA1053-BR1053)</f>
        <v>0</v>
      </c>
      <c r="BV1053">
        <f>(BG1053-BF1053)/(BG1053-AZ1053)</f>
        <v>0</v>
      </c>
      <c r="BW1053">
        <f>(BA1053-BG1053)/(BA1053-AZ1053)</f>
        <v>0</v>
      </c>
      <c r="BX1053">
        <f>(BT1053*BR1053/BF1053)</f>
        <v>0</v>
      </c>
      <c r="BY1053">
        <f>(1-BX1053)</f>
        <v>0</v>
      </c>
      <c r="BZ1053">
        <v>1394</v>
      </c>
      <c r="CA1053">
        <v>300</v>
      </c>
      <c r="CB1053">
        <v>300</v>
      </c>
      <c r="CC1053">
        <v>300</v>
      </c>
      <c r="CD1053">
        <v>10389.3</v>
      </c>
      <c r="CE1053">
        <v>1221.96</v>
      </c>
      <c r="CF1053">
        <v>-0.00688733</v>
      </c>
      <c r="CG1053">
        <v>0.34</v>
      </c>
      <c r="CH1053" t="s">
        <v>417</v>
      </c>
      <c r="CI1053" t="s">
        <v>417</v>
      </c>
      <c r="CJ1053" t="s">
        <v>417</v>
      </c>
      <c r="CK1053" t="s">
        <v>417</v>
      </c>
      <c r="CL1053" t="s">
        <v>417</v>
      </c>
      <c r="CM1053" t="s">
        <v>417</v>
      </c>
      <c r="CN1053" t="s">
        <v>417</v>
      </c>
      <c r="CO1053" t="s">
        <v>417</v>
      </c>
      <c r="CP1053" t="s">
        <v>417</v>
      </c>
      <c r="CQ1053" t="s">
        <v>417</v>
      </c>
      <c r="CR1053">
        <f>$B$11*DQ1053+$C$11*DR1053+$F$11*EC1053*(1-EF1053)</f>
        <v>0</v>
      </c>
      <c r="CS1053">
        <f>CR1053*CT1053</f>
        <v>0</v>
      </c>
      <c r="CT1053">
        <f>($B$11*$D$9+$C$11*$D$9+$F$11*((EP1053+EH1053)/MAX(EP1053+EH1053+EQ1053, 0.1)*$I$9+EQ1053/MAX(EP1053+EH1053+EQ1053, 0.1)*$J$9))/($B$11+$C$11+$F$11)</f>
        <v>0</v>
      </c>
      <c r="CU1053">
        <f>($B$11*$K$9+$C$11*$K$9+$F$11*((EP1053+EH1053)/MAX(EP1053+EH1053+EQ1053, 0.1)*$P$9+EQ1053/MAX(EP1053+EH1053+EQ1053, 0.1)*$Q$9))/($B$11+$C$11+$F$11)</f>
        <v>0</v>
      </c>
      <c r="CV1053">
        <v>6</v>
      </c>
      <c r="CW1053">
        <v>0.5</v>
      </c>
      <c r="CX1053" t="s">
        <v>418</v>
      </c>
      <c r="CY1053">
        <v>2</v>
      </c>
      <c r="CZ1053" t="b">
        <v>1</v>
      </c>
      <c r="DA1053">
        <v>1658956019.5</v>
      </c>
      <c r="DB1053">
        <v>1214.634074074074</v>
      </c>
      <c r="DC1053">
        <v>1245.343703703704</v>
      </c>
      <c r="DD1053">
        <v>24.03521851851852</v>
      </c>
      <c r="DE1053">
        <v>23.39686296296297</v>
      </c>
      <c r="DF1053">
        <v>1219.118518518518</v>
      </c>
      <c r="DG1053">
        <v>24.11853333333333</v>
      </c>
      <c r="DH1053">
        <v>500.0457407407408</v>
      </c>
      <c r="DI1053">
        <v>90.30950370370371</v>
      </c>
      <c r="DJ1053">
        <v>0.0999842037037037</v>
      </c>
      <c r="DK1053">
        <v>27.38196296296296</v>
      </c>
      <c r="DL1053">
        <v>27.44178148148148</v>
      </c>
      <c r="DM1053">
        <v>999.9000000000001</v>
      </c>
      <c r="DN1053">
        <v>0</v>
      </c>
      <c r="DO1053">
        <v>0</v>
      </c>
      <c r="DP1053">
        <v>10008.42555555556</v>
      </c>
      <c r="DQ1053">
        <v>0</v>
      </c>
      <c r="DR1053">
        <v>9.507038148148149</v>
      </c>
      <c r="DS1053">
        <v>-30.70884444444445</v>
      </c>
      <c r="DT1053">
        <v>1244.548888888889</v>
      </c>
      <c r="DU1053">
        <v>1275.179259259259</v>
      </c>
      <c r="DV1053">
        <v>0.6383723703703704</v>
      </c>
      <c r="DW1053">
        <v>1245.343703703704</v>
      </c>
      <c r="DX1053">
        <v>23.39686296296297</v>
      </c>
      <c r="DY1053">
        <v>2.170609259259259</v>
      </c>
      <c r="DZ1053">
        <v>2.112958518518518</v>
      </c>
      <c r="EA1053">
        <v>18.74702962962963</v>
      </c>
      <c r="EB1053">
        <v>18.31721111111111</v>
      </c>
      <c r="EC1053">
        <v>1999.988888888889</v>
      </c>
      <c r="ED1053">
        <v>0.9800043333333333</v>
      </c>
      <c r="EE1053">
        <v>0.01999532222222222</v>
      </c>
      <c r="EF1053">
        <v>0</v>
      </c>
      <c r="EG1053">
        <v>324.0151851851852</v>
      </c>
      <c r="EH1053">
        <v>5.00097</v>
      </c>
      <c r="EI1053">
        <v>6464.997777777778</v>
      </c>
      <c r="EJ1053">
        <v>16707.52592592593</v>
      </c>
      <c r="EK1053">
        <v>39.062</v>
      </c>
      <c r="EL1053">
        <v>39.75918518518519</v>
      </c>
      <c r="EM1053">
        <v>39.069</v>
      </c>
      <c r="EN1053">
        <v>39.375</v>
      </c>
      <c r="EO1053">
        <v>39.68699999999999</v>
      </c>
      <c r="EP1053">
        <v>1955.098518518519</v>
      </c>
      <c r="EQ1053">
        <v>39.89037037037038</v>
      </c>
      <c r="ER1053">
        <v>0</v>
      </c>
      <c r="ES1053">
        <v>6820.799999952316</v>
      </c>
      <c r="ET1053">
        <v>0</v>
      </c>
      <c r="EU1053">
        <v>324.05256</v>
      </c>
      <c r="EV1053">
        <v>1.208384606725204</v>
      </c>
      <c r="EW1053">
        <v>32.93615379912453</v>
      </c>
      <c r="EX1053">
        <v>6464.9592</v>
      </c>
      <c r="EY1053">
        <v>15</v>
      </c>
      <c r="EZ1053">
        <v>1658949246.1</v>
      </c>
      <c r="FA1053" t="s">
        <v>1397</v>
      </c>
      <c r="FB1053">
        <v>1658949228.6</v>
      </c>
      <c r="FC1053">
        <v>1658949246.1</v>
      </c>
      <c r="FD1053">
        <v>1</v>
      </c>
      <c r="FE1053">
        <v>1.075</v>
      </c>
      <c r="FF1053">
        <v>0.018</v>
      </c>
      <c r="FG1053">
        <v>-2.327</v>
      </c>
      <c r="FH1053">
        <v>-0.178</v>
      </c>
      <c r="FI1053">
        <v>420</v>
      </c>
      <c r="FJ1053">
        <v>13</v>
      </c>
      <c r="FK1053">
        <v>0.09</v>
      </c>
      <c r="FL1053">
        <v>0.02</v>
      </c>
      <c r="FM1053">
        <v>-30.62825609756098</v>
      </c>
      <c r="FN1053">
        <v>-1.145621602787455</v>
      </c>
      <c r="FO1053">
        <v>0.1308840858402363</v>
      </c>
      <c r="FP1053">
        <v>0</v>
      </c>
      <c r="FQ1053">
        <v>323.926794117647</v>
      </c>
      <c r="FR1053">
        <v>2.117234529999962</v>
      </c>
      <c r="FS1053">
        <v>0.3281312308685046</v>
      </c>
      <c r="FT1053">
        <v>0</v>
      </c>
      <c r="FU1053">
        <v>0.6421241707317074</v>
      </c>
      <c r="FV1053">
        <v>-0.03840223693379816</v>
      </c>
      <c r="FW1053">
        <v>0.006377459460159084</v>
      </c>
      <c r="FX1053">
        <v>1</v>
      </c>
      <c r="FY1053">
        <v>1</v>
      </c>
      <c r="FZ1053">
        <v>3</v>
      </c>
      <c r="GA1053" t="s">
        <v>426</v>
      </c>
      <c r="GB1053">
        <v>2.98365</v>
      </c>
      <c r="GC1053">
        <v>2.71541</v>
      </c>
      <c r="GD1053">
        <v>0.198154</v>
      </c>
      <c r="GE1053">
        <v>0.198912</v>
      </c>
      <c r="GF1053">
        <v>0.107552</v>
      </c>
      <c r="GG1053">
        <v>0.103532</v>
      </c>
      <c r="GH1053">
        <v>25439.1</v>
      </c>
      <c r="GI1053">
        <v>25512.4</v>
      </c>
      <c r="GJ1053">
        <v>29482.3</v>
      </c>
      <c r="GK1053">
        <v>29449.8</v>
      </c>
      <c r="GL1053">
        <v>34850.1</v>
      </c>
      <c r="GM1053">
        <v>35091.9</v>
      </c>
      <c r="GN1053">
        <v>41526.8</v>
      </c>
      <c r="GO1053">
        <v>41970.2</v>
      </c>
      <c r="GP1053">
        <v>1.90698</v>
      </c>
      <c r="GQ1053">
        <v>1.92765</v>
      </c>
      <c r="GR1053">
        <v>0.10509</v>
      </c>
      <c r="GS1053">
        <v>0</v>
      </c>
      <c r="GT1053">
        <v>25.728</v>
      </c>
      <c r="GU1053">
        <v>999.9</v>
      </c>
      <c r="GV1053">
        <v>54.3</v>
      </c>
      <c r="GW1053">
        <v>31.4</v>
      </c>
      <c r="GX1053">
        <v>27.7475</v>
      </c>
      <c r="GY1053">
        <v>62.8638</v>
      </c>
      <c r="GZ1053">
        <v>32.9167</v>
      </c>
      <c r="HA1053">
        <v>1</v>
      </c>
      <c r="HB1053">
        <v>-0.09867380000000001</v>
      </c>
      <c r="HC1053">
        <v>0.294518</v>
      </c>
      <c r="HD1053">
        <v>20.3333</v>
      </c>
      <c r="HE1053">
        <v>5.21489</v>
      </c>
      <c r="HF1053">
        <v>12.0099</v>
      </c>
      <c r="HG1053">
        <v>4.9894</v>
      </c>
      <c r="HH1053">
        <v>3.28842</v>
      </c>
      <c r="HI1053">
        <v>9999</v>
      </c>
      <c r="HJ1053">
        <v>9999</v>
      </c>
      <c r="HK1053">
        <v>9999</v>
      </c>
      <c r="HL1053">
        <v>158.7</v>
      </c>
      <c r="HM1053">
        <v>1.86739</v>
      </c>
      <c r="HN1053">
        <v>1.86646</v>
      </c>
      <c r="HO1053">
        <v>1.86584</v>
      </c>
      <c r="HP1053">
        <v>1.86584</v>
      </c>
      <c r="HQ1053">
        <v>1.86768</v>
      </c>
      <c r="HR1053">
        <v>1.87012</v>
      </c>
      <c r="HS1053">
        <v>1.86876</v>
      </c>
      <c r="HT1053">
        <v>1.87025</v>
      </c>
      <c r="HU1053">
        <v>0</v>
      </c>
      <c r="HV1053">
        <v>0</v>
      </c>
      <c r="HW1053">
        <v>0</v>
      </c>
      <c r="HX1053">
        <v>0</v>
      </c>
      <c r="HY1053" t="s">
        <v>421</v>
      </c>
      <c r="HZ1053" t="s">
        <v>422</v>
      </c>
      <c r="IA1053" t="s">
        <v>423</v>
      </c>
      <c r="IB1053" t="s">
        <v>423</v>
      </c>
      <c r="IC1053" t="s">
        <v>423</v>
      </c>
      <c r="ID1053" t="s">
        <v>423</v>
      </c>
      <c r="IE1053">
        <v>0</v>
      </c>
      <c r="IF1053">
        <v>100</v>
      </c>
      <c r="IG1053">
        <v>100</v>
      </c>
      <c r="IH1053">
        <v>-4.55</v>
      </c>
      <c r="II1053">
        <v>-0.0833</v>
      </c>
      <c r="IJ1053">
        <v>-0.9279119013753974</v>
      </c>
      <c r="IK1053">
        <v>-0.003643892653284941</v>
      </c>
      <c r="IL1053">
        <v>8.948238347276123E-07</v>
      </c>
      <c r="IM1053">
        <v>-2.445980282225029E-10</v>
      </c>
      <c r="IN1053">
        <v>-0.1764634167570225</v>
      </c>
      <c r="IO1053">
        <v>-0.01042730378795286</v>
      </c>
      <c r="IP1053">
        <v>0.00100284695746963</v>
      </c>
      <c r="IQ1053">
        <v>-1.701466411570297E-05</v>
      </c>
      <c r="IR1053">
        <v>2</v>
      </c>
      <c r="IS1053">
        <v>2310</v>
      </c>
      <c r="IT1053">
        <v>1</v>
      </c>
      <c r="IU1053">
        <v>25</v>
      </c>
      <c r="IV1053">
        <v>113.3</v>
      </c>
      <c r="IW1053">
        <v>113</v>
      </c>
      <c r="IX1053">
        <v>2.57202</v>
      </c>
      <c r="IY1053">
        <v>2.19849</v>
      </c>
      <c r="IZ1053">
        <v>1.39771</v>
      </c>
      <c r="JA1053">
        <v>2.35718</v>
      </c>
      <c r="JB1053">
        <v>1.49536</v>
      </c>
      <c r="JC1053">
        <v>2.3584</v>
      </c>
      <c r="JD1053">
        <v>36.2224</v>
      </c>
      <c r="JE1053">
        <v>24.1663</v>
      </c>
      <c r="JF1053">
        <v>18</v>
      </c>
      <c r="JG1053">
        <v>484.051</v>
      </c>
      <c r="JH1053">
        <v>452.59</v>
      </c>
      <c r="JI1053">
        <v>24.9996</v>
      </c>
      <c r="JJ1053">
        <v>26.1979</v>
      </c>
      <c r="JK1053">
        <v>30</v>
      </c>
      <c r="JL1053">
        <v>26.1664</v>
      </c>
      <c r="JM1053">
        <v>26.1022</v>
      </c>
      <c r="JN1053">
        <v>51.4635</v>
      </c>
      <c r="JO1053">
        <v>20.9322</v>
      </c>
      <c r="JP1053">
        <v>90.75749999999999</v>
      </c>
      <c r="JQ1053">
        <v>25</v>
      </c>
      <c r="JR1053">
        <v>1289.24</v>
      </c>
      <c r="JS1053">
        <v>23.3829</v>
      </c>
      <c r="JT1053">
        <v>100.818</v>
      </c>
      <c r="JU1053">
        <v>100.795</v>
      </c>
    </row>
    <row r="1054" spans="1:281">
      <c r="A1054">
        <v>1038</v>
      </c>
      <c r="B1054">
        <v>1658956032</v>
      </c>
      <c r="C1054">
        <v>14394</v>
      </c>
      <c r="D1054" t="s">
        <v>2515</v>
      </c>
      <c r="E1054" t="s">
        <v>2516</v>
      </c>
      <c r="F1054">
        <v>5</v>
      </c>
      <c r="G1054" t="s">
        <v>2362</v>
      </c>
      <c r="H1054" t="s">
        <v>416</v>
      </c>
      <c r="I1054">
        <v>1658956024.214286</v>
      </c>
      <c r="J1054">
        <f>(K1054)/1000</f>
        <v>0</v>
      </c>
      <c r="K1054">
        <f>IF(CZ1054, AN1054, AH1054)</f>
        <v>0</v>
      </c>
      <c r="L1054">
        <f>IF(CZ1054, AI1054, AG1054)</f>
        <v>0</v>
      </c>
      <c r="M1054">
        <f>DB1054 - IF(AU1054&gt;1, L1054*CV1054*100.0/(AW1054*DP1054), 0)</f>
        <v>0</v>
      </c>
      <c r="N1054">
        <f>((T1054-J1054/2)*M1054-L1054)/(T1054+J1054/2)</f>
        <v>0</v>
      </c>
      <c r="O1054">
        <f>N1054*(DI1054+DJ1054)/1000.0</f>
        <v>0</v>
      </c>
      <c r="P1054">
        <f>(DB1054 - IF(AU1054&gt;1, L1054*CV1054*100.0/(AW1054*DP1054), 0))*(DI1054+DJ1054)/1000.0</f>
        <v>0</v>
      </c>
      <c r="Q1054">
        <f>2.0/((1/S1054-1/R1054)+SIGN(S1054)*SQRT((1/S1054-1/R1054)*(1/S1054-1/R1054) + 4*CW1054/((CW1054+1)*(CW1054+1))*(2*1/S1054*1/R1054-1/R1054*1/R1054)))</f>
        <v>0</v>
      </c>
      <c r="R1054">
        <f>IF(LEFT(CX1054,1)&lt;&gt;"0",IF(LEFT(CX1054,1)="1",3.0,CY1054),$D$5+$E$5*(DP1054*DI1054/($K$5*1000))+$F$5*(DP1054*DI1054/($K$5*1000))*MAX(MIN(CV1054,$J$5),$I$5)*MAX(MIN(CV1054,$J$5),$I$5)+$G$5*MAX(MIN(CV1054,$J$5),$I$5)*(DP1054*DI1054/($K$5*1000))+$H$5*(DP1054*DI1054/($K$5*1000))*(DP1054*DI1054/($K$5*1000)))</f>
        <v>0</v>
      </c>
      <c r="S1054">
        <f>J1054*(1000-(1000*0.61365*exp(17.502*W1054/(240.97+W1054))/(DI1054+DJ1054)+DD1054)/2)/(1000*0.61365*exp(17.502*W1054/(240.97+W1054))/(DI1054+DJ1054)-DD1054)</f>
        <v>0</v>
      </c>
      <c r="T1054">
        <f>1/((CW1054+1)/(Q1054/1.6)+1/(R1054/1.37)) + CW1054/((CW1054+1)/(Q1054/1.6) + CW1054/(R1054/1.37))</f>
        <v>0</v>
      </c>
      <c r="U1054">
        <f>(CR1054*CU1054)</f>
        <v>0</v>
      </c>
      <c r="V1054">
        <f>(DK1054+(U1054+2*0.95*5.67E-8*(((DK1054+$B$7)+273)^4-(DK1054+273)^4)-44100*J1054)/(1.84*29.3*R1054+8*0.95*5.67E-8*(DK1054+273)^3))</f>
        <v>0</v>
      </c>
      <c r="W1054">
        <f>($C$7*DL1054+$D$7*DM1054+$E$7*V1054)</f>
        <v>0</v>
      </c>
      <c r="X1054">
        <f>0.61365*exp(17.502*W1054/(240.97+W1054))</f>
        <v>0</v>
      </c>
      <c r="Y1054">
        <f>(Z1054/AA1054*100)</f>
        <v>0</v>
      </c>
      <c r="Z1054">
        <f>DD1054*(DI1054+DJ1054)/1000</f>
        <v>0</v>
      </c>
      <c r="AA1054">
        <f>0.61365*exp(17.502*DK1054/(240.97+DK1054))</f>
        <v>0</v>
      </c>
      <c r="AB1054">
        <f>(X1054-DD1054*(DI1054+DJ1054)/1000)</f>
        <v>0</v>
      </c>
      <c r="AC1054">
        <f>(-J1054*44100)</f>
        <v>0</v>
      </c>
      <c r="AD1054">
        <f>2*29.3*R1054*0.92*(DK1054-W1054)</f>
        <v>0</v>
      </c>
      <c r="AE1054">
        <f>2*0.95*5.67E-8*(((DK1054+$B$7)+273)^4-(W1054+273)^4)</f>
        <v>0</v>
      </c>
      <c r="AF1054">
        <f>U1054+AE1054+AC1054+AD1054</f>
        <v>0</v>
      </c>
      <c r="AG1054">
        <f>DH1054*AU1054*(DC1054-DB1054*(1000-AU1054*DE1054)/(1000-AU1054*DD1054))/(100*CV1054)</f>
        <v>0</v>
      </c>
      <c r="AH1054">
        <f>1000*DH1054*AU1054*(DD1054-DE1054)/(100*CV1054*(1000-AU1054*DD1054))</f>
        <v>0</v>
      </c>
      <c r="AI1054">
        <f>(AJ1054 - AK1054 - DI1054*1E3/(8.314*(DK1054+273.15)) * AM1054/DH1054 * AL1054) * DH1054/(100*CV1054) * (1000 - DE1054)/1000</f>
        <v>0</v>
      </c>
      <c r="AJ1054">
        <v>1308.545890014648</v>
      </c>
      <c r="AK1054">
        <v>1285.55606060606</v>
      </c>
      <c r="AL1054">
        <v>3.404520240409004</v>
      </c>
      <c r="AM1054">
        <v>65.30461223634106</v>
      </c>
      <c r="AN1054">
        <f>(AP1054 - AO1054 + DI1054*1E3/(8.314*(DK1054+273.15)) * AR1054/DH1054 * AQ1054) * DH1054/(100*CV1054) * 1000/(1000 - AP1054)</f>
        <v>0</v>
      </c>
      <c r="AO1054">
        <v>23.39532640811496</v>
      </c>
      <c r="AP1054">
        <v>24.03577757575757</v>
      </c>
      <c r="AQ1054">
        <v>-1.118417577820022E-05</v>
      </c>
      <c r="AR1054">
        <v>84.88148808453307</v>
      </c>
      <c r="AS1054">
        <v>22</v>
      </c>
      <c r="AT1054">
        <v>4</v>
      </c>
      <c r="AU1054">
        <f>IF(AS1054*$H$13&gt;=AW1054,1.0,(AW1054/(AW1054-AS1054*$H$13)))</f>
        <v>0</v>
      </c>
      <c r="AV1054">
        <f>(AU1054-1)*100</f>
        <v>0</v>
      </c>
      <c r="AW1054">
        <f>MAX(0,($B$13+$C$13*DP1054)/(1+$D$13*DP1054)*DI1054/(DK1054+273)*$E$13)</f>
        <v>0</v>
      </c>
      <c r="AX1054" t="s">
        <v>417</v>
      </c>
      <c r="AY1054" t="s">
        <v>417</v>
      </c>
      <c r="AZ1054">
        <v>0</v>
      </c>
      <c r="BA1054">
        <v>0</v>
      </c>
      <c r="BB1054">
        <f>1-AZ1054/BA1054</f>
        <v>0</v>
      </c>
      <c r="BC1054">
        <v>0</v>
      </c>
      <c r="BD1054" t="s">
        <v>417</v>
      </c>
      <c r="BE1054" t="s">
        <v>417</v>
      </c>
      <c r="BF1054">
        <v>0</v>
      </c>
      <c r="BG1054">
        <v>0</v>
      </c>
      <c r="BH1054">
        <f>1-BF1054/BG1054</f>
        <v>0</v>
      </c>
      <c r="BI1054">
        <v>0.5</v>
      </c>
      <c r="BJ1054">
        <f>CS1054</f>
        <v>0</v>
      </c>
      <c r="BK1054">
        <f>L1054</f>
        <v>0</v>
      </c>
      <c r="BL1054">
        <f>BH1054*BI1054*BJ1054</f>
        <v>0</v>
      </c>
      <c r="BM1054">
        <f>(BK1054-BC1054)/BJ1054</f>
        <v>0</v>
      </c>
      <c r="BN1054">
        <f>(BA1054-BG1054)/BG1054</f>
        <v>0</v>
      </c>
      <c r="BO1054">
        <f>AZ1054/(BB1054+AZ1054/BG1054)</f>
        <v>0</v>
      </c>
      <c r="BP1054" t="s">
        <v>417</v>
      </c>
      <c r="BQ1054">
        <v>0</v>
      </c>
      <c r="BR1054">
        <f>IF(BQ1054&lt;&gt;0, BQ1054, BO1054)</f>
        <v>0</v>
      </c>
      <c r="BS1054">
        <f>1-BR1054/BG1054</f>
        <v>0</v>
      </c>
      <c r="BT1054">
        <f>(BG1054-BF1054)/(BG1054-BR1054)</f>
        <v>0</v>
      </c>
      <c r="BU1054">
        <f>(BA1054-BG1054)/(BA1054-BR1054)</f>
        <v>0</v>
      </c>
      <c r="BV1054">
        <f>(BG1054-BF1054)/(BG1054-AZ1054)</f>
        <v>0</v>
      </c>
      <c r="BW1054">
        <f>(BA1054-BG1054)/(BA1054-AZ1054)</f>
        <v>0</v>
      </c>
      <c r="BX1054">
        <f>(BT1054*BR1054/BF1054)</f>
        <v>0</v>
      </c>
      <c r="BY1054">
        <f>(1-BX1054)</f>
        <v>0</v>
      </c>
      <c r="BZ1054">
        <v>1394</v>
      </c>
      <c r="CA1054">
        <v>300</v>
      </c>
      <c r="CB1054">
        <v>300</v>
      </c>
      <c r="CC1054">
        <v>300</v>
      </c>
      <c r="CD1054">
        <v>10389.3</v>
      </c>
      <c r="CE1054">
        <v>1221.96</v>
      </c>
      <c r="CF1054">
        <v>-0.00688733</v>
      </c>
      <c r="CG1054">
        <v>0.34</v>
      </c>
      <c r="CH1054" t="s">
        <v>417</v>
      </c>
      <c r="CI1054" t="s">
        <v>417</v>
      </c>
      <c r="CJ1054" t="s">
        <v>417</v>
      </c>
      <c r="CK1054" t="s">
        <v>417</v>
      </c>
      <c r="CL1054" t="s">
        <v>417</v>
      </c>
      <c r="CM1054" t="s">
        <v>417</v>
      </c>
      <c r="CN1054" t="s">
        <v>417</v>
      </c>
      <c r="CO1054" t="s">
        <v>417</v>
      </c>
      <c r="CP1054" t="s">
        <v>417</v>
      </c>
      <c r="CQ1054" t="s">
        <v>417</v>
      </c>
      <c r="CR1054">
        <f>$B$11*DQ1054+$C$11*DR1054+$F$11*EC1054*(1-EF1054)</f>
        <v>0</v>
      </c>
      <c r="CS1054">
        <f>CR1054*CT1054</f>
        <v>0</v>
      </c>
      <c r="CT1054">
        <f>($B$11*$D$9+$C$11*$D$9+$F$11*((EP1054+EH1054)/MAX(EP1054+EH1054+EQ1054, 0.1)*$I$9+EQ1054/MAX(EP1054+EH1054+EQ1054, 0.1)*$J$9))/($B$11+$C$11+$F$11)</f>
        <v>0</v>
      </c>
      <c r="CU1054">
        <f>($B$11*$K$9+$C$11*$K$9+$F$11*((EP1054+EH1054)/MAX(EP1054+EH1054+EQ1054, 0.1)*$P$9+EQ1054/MAX(EP1054+EH1054+EQ1054, 0.1)*$Q$9))/($B$11+$C$11+$F$11)</f>
        <v>0</v>
      </c>
      <c r="CV1054">
        <v>6</v>
      </c>
      <c r="CW1054">
        <v>0.5</v>
      </c>
      <c r="CX1054" t="s">
        <v>418</v>
      </c>
      <c r="CY1054">
        <v>2</v>
      </c>
      <c r="CZ1054" t="b">
        <v>1</v>
      </c>
      <c r="DA1054">
        <v>1658956024.214286</v>
      </c>
      <c r="DB1054">
        <v>1230.364285714286</v>
      </c>
      <c r="DC1054">
        <v>1261.143928571428</v>
      </c>
      <c r="DD1054">
        <v>24.03640357142858</v>
      </c>
      <c r="DE1054">
        <v>23.39656071428572</v>
      </c>
      <c r="DF1054">
        <v>1234.888571428572</v>
      </c>
      <c r="DG1054">
        <v>24.1197</v>
      </c>
      <c r="DH1054">
        <v>500.0448571428572</v>
      </c>
      <c r="DI1054">
        <v>90.310525</v>
      </c>
      <c r="DJ1054">
        <v>0.100031325</v>
      </c>
      <c r="DK1054">
        <v>27.38424285714286</v>
      </c>
      <c r="DL1054">
        <v>27.44477142857142</v>
      </c>
      <c r="DM1054">
        <v>999.9000000000002</v>
      </c>
      <c r="DN1054">
        <v>0</v>
      </c>
      <c r="DO1054">
        <v>0</v>
      </c>
      <c r="DP1054">
        <v>9996.140000000001</v>
      </c>
      <c r="DQ1054">
        <v>0</v>
      </c>
      <c r="DR1054">
        <v>9.14602142857143</v>
      </c>
      <c r="DS1054">
        <v>-30.77921428571429</v>
      </c>
      <c r="DT1054">
        <v>1260.666785714286</v>
      </c>
      <c r="DU1054">
        <v>1291.3575</v>
      </c>
      <c r="DV1054">
        <v>0.6398548214285714</v>
      </c>
      <c r="DW1054">
        <v>1261.143928571428</v>
      </c>
      <c r="DX1054">
        <v>23.39656071428572</v>
      </c>
      <c r="DY1054">
        <v>2.170740357142857</v>
      </c>
      <c r="DZ1054">
        <v>2.112955714285714</v>
      </c>
      <c r="EA1054">
        <v>18.748</v>
      </c>
      <c r="EB1054">
        <v>18.31718928571429</v>
      </c>
      <c r="EC1054">
        <v>1999.984642857142</v>
      </c>
      <c r="ED1054">
        <v>0.9800042857142858</v>
      </c>
      <c r="EE1054">
        <v>0.01999537142857143</v>
      </c>
      <c r="EF1054">
        <v>0</v>
      </c>
      <c r="EG1054">
        <v>324.1472857142857</v>
      </c>
      <c r="EH1054">
        <v>5.00097</v>
      </c>
      <c r="EI1054">
        <v>6467.553214285714</v>
      </c>
      <c r="EJ1054">
        <v>16707.48214285714</v>
      </c>
      <c r="EK1054">
        <v>39.062</v>
      </c>
      <c r="EL1054">
        <v>39.75885714285715</v>
      </c>
      <c r="EM1054">
        <v>39.06875</v>
      </c>
      <c r="EN1054">
        <v>39.375</v>
      </c>
      <c r="EO1054">
        <v>39.68699999999999</v>
      </c>
      <c r="EP1054">
        <v>1955.094285714285</v>
      </c>
      <c r="EQ1054">
        <v>39.89035714285716</v>
      </c>
      <c r="ER1054">
        <v>0</v>
      </c>
      <c r="ES1054">
        <v>6826.200000047684</v>
      </c>
      <c r="ET1054">
        <v>0</v>
      </c>
      <c r="EU1054">
        <v>324.1846923076923</v>
      </c>
      <c r="EV1054">
        <v>1.029675216482701</v>
      </c>
      <c r="EW1054">
        <v>32.73196582288605</v>
      </c>
      <c r="EX1054">
        <v>6467.690384615385</v>
      </c>
      <c r="EY1054">
        <v>15</v>
      </c>
      <c r="EZ1054">
        <v>1658949246.1</v>
      </c>
      <c r="FA1054" t="s">
        <v>1397</v>
      </c>
      <c r="FB1054">
        <v>1658949228.6</v>
      </c>
      <c r="FC1054">
        <v>1658949246.1</v>
      </c>
      <c r="FD1054">
        <v>1</v>
      </c>
      <c r="FE1054">
        <v>1.075</v>
      </c>
      <c r="FF1054">
        <v>0.018</v>
      </c>
      <c r="FG1054">
        <v>-2.327</v>
      </c>
      <c r="FH1054">
        <v>-0.178</v>
      </c>
      <c r="FI1054">
        <v>420</v>
      </c>
      <c r="FJ1054">
        <v>13</v>
      </c>
      <c r="FK1054">
        <v>0.09</v>
      </c>
      <c r="FL1054">
        <v>0.02</v>
      </c>
      <c r="FM1054">
        <v>-30.7255525</v>
      </c>
      <c r="FN1054">
        <v>-1.214344840525327</v>
      </c>
      <c r="FO1054">
        <v>0.1316102636337683</v>
      </c>
      <c r="FP1054">
        <v>0</v>
      </c>
      <c r="FQ1054">
        <v>324.0982647058823</v>
      </c>
      <c r="FR1054">
        <v>1.60829640524802</v>
      </c>
      <c r="FS1054">
        <v>0.3013140152949265</v>
      </c>
      <c r="FT1054">
        <v>0</v>
      </c>
      <c r="FU1054">
        <v>0.6390257</v>
      </c>
      <c r="FV1054">
        <v>0.01643488930581475</v>
      </c>
      <c r="FW1054">
        <v>0.002708990865617675</v>
      </c>
      <c r="FX1054">
        <v>1</v>
      </c>
      <c r="FY1054">
        <v>1</v>
      </c>
      <c r="FZ1054">
        <v>3</v>
      </c>
      <c r="GA1054" t="s">
        <v>426</v>
      </c>
      <c r="GB1054">
        <v>2.98356</v>
      </c>
      <c r="GC1054">
        <v>2.71554</v>
      </c>
      <c r="GD1054">
        <v>0.199805</v>
      </c>
      <c r="GE1054">
        <v>0.200531</v>
      </c>
      <c r="GF1054">
        <v>0.107549</v>
      </c>
      <c r="GG1054">
        <v>0.103536</v>
      </c>
      <c r="GH1054">
        <v>25386.6</v>
      </c>
      <c r="GI1054">
        <v>25460.9</v>
      </c>
      <c r="GJ1054">
        <v>29482.1</v>
      </c>
      <c r="GK1054">
        <v>29449.8</v>
      </c>
      <c r="GL1054">
        <v>34850</v>
      </c>
      <c r="GM1054">
        <v>35092</v>
      </c>
      <c r="GN1054">
        <v>41526.4</v>
      </c>
      <c r="GO1054">
        <v>41970.4</v>
      </c>
      <c r="GP1054">
        <v>1.90692</v>
      </c>
      <c r="GQ1054">
        <v>1.9279</v>
      </c>
      <c r="GR1054">
        <v>0.104617</v>
      </c>
      <c r="GS1054">
        <v>0</v>
      </c>
      <c r="GT1054">
        <v>25.7316</v>
      </c>
      <c r="GU1054">
        <v>999.9</v>
      </c>
      <c r="GV1054">
        <v>54.3</v>
      </c>
      <c r="GW1054">
        <v>31.4</v>
      </c>
      <c r="GX1054">
        <v>27.7472</v>
      </c>
      <c r="GY1054">
        <v>63.0838</v>
      </c>
      <c r="GZ1054">
        <v>32.7404</v>
      </c>
      <c r="HA1054">
        <v>1</v>
      </c>
      <c r="HB1054">
        <v>-0.09870429999999999</v>
      </c>
      <c r="HC1054">
        <v>0.294447</v>
      </c>
      <c r="HD1054">
        <v>20.3334</v>
      </c>
      <c r="HE1054">
        <v>5.21474</v>
      </c>
      <c r="HF1054">
        <v>12.0099</v>
      </c>
      <c r="HG1054">
        <v>4.98925</v>
      </c>
      <c r="HH1054">
        <v>3.2885</v>
      </c>
      <c r="HI1054">
        <v>9999</v>
      </c>
      <c r="HJ1054">
        <v>9999</v>
      </c>
      <c r="HK1054">
        <v>9999</v>
      </c>
      <c r="HL1054">
        <v>158.7</v>
      </c>
      <c r="HM1054">
        <v>1.86739</v>
      </c>
      <c r="HN1054">
        <v>1.86646</v>
      </c>
      <c r="HO1054">
        <v>1.86588</v>
      </c>
      <c r="HP1054">
        <v>1.86584</v>
      </c>
      <c r="HQ1054">
        <v>1.86767</v>
      </c>
      <c r="HR1054">
        <v>1.87014</v>
      </c>
      <c r="HS1054">
        <v>1.86876</v>
      </c>
      <c r="HT1054">
        <v>1.87026</v>
      </c>
      <c r="HU1054">
        <v>0</v>
      </c>
      <c r="HV1054">
        <v>0</v>
      </c>
      <c r="HW1054">
        <v>0</v>
      </c>
      <c r="HX1054">
        <v>0</v>
      </c>
      <c r="HY1054" t="s">
        <v>421</v>
      </c>
      <c r="HZ1054" t="s">
        <v>422</v>
      </c>
      <c r="IA1054" t="s">
        <v>423</v>
      </c>
      <c r="IB1054" t="s">
        <v>423</v>
      </c>
      <c r="IC1054" t="s">
        <v>423</v>
      </c>
      <c r="ID1054" t="s">
        <v>423</v>
      </c>
      <c r="IE1054">
        <v>0</v>
      </c>
      <c r="IF1054">
        <v>100</v>
      </c>
      <c r="IG1054">
        <v>100</v>
      </c>
      <c r="IH1054">
        <v>-4.59</v>
      </c>
      <c r="II1054">
        <v>-0.0833</v>
      </c>
      <c r="IJ1054">
        <v>-0.9279119013753974</v>
      </c>
      <c r="IK1054">
        <v>-0.003643892653284941</v>
      </c>
      <c r="IL1054">
        <v>8.948238347276123E-07</v>
      </c>
      <c r="IM1054">
        <v>-2.445980282225029E-10</v>
      </c>
      <c r="IN1054">
        <v>-0.1764634167570225</v>
      </c>
      <c r="IO1054">
        <v>-0.01042730378795286</v>
      </c>
      <c r="IP1054">
        <v>0.00100284695746963</v>
      </c>
      <c r="IQ1054">
        <v>-1.701466411570297E-05</v>
      </c>
      <c r="IR1054">
        <v>2</v>
      </c>
      <c r="IS1054">
        <v>2310</v>
      </c>
      <c r="IT1054">
        <v>1</v>
      </c>
      <c r="IU1054">
        <v>25</v>
      </c>
      <c r="IV1054">
        <v>113.4</v>
      </c>
      <c r="IW1054">
        <v>113.1</v>
      </c>
      <c r="IX1054">
        <v>2.59644</v>
      </c>
      <c r="IY1054">
        <v>2.18628</v>
      </c>
      <c r="IZ1054">
        <v>1.39648</v>
      </c>
      <c r="JA1054">
        <v>2.35596</v>
      </c>
      <c r="JB1054">
        <v>1.49536</v>
      </c>
      <c r="JC1054">
        <v>2.41333</v>
      </c>
      <c r="JD1054">
        <v>36.2224</v>
      </c>
      <c r="JE1054">
        <v>24.1751</v>
      </c>
      <c r="JF1054">
        <v>18</v>
      </c>
      <c r="JG1054">
        <v>484.01</v>
      </c>
      <c r="JH1054">
        <v>452.734</v>
      </c>
      <c r="JI1054">
        <v>24.9998</v>
      </c>
      <c r="JJ1054">
        <v>26.1957</v>
      </c>
      <c r="JK1054">
        <v>30</v>
      </c>
      <c r="JL1054">
        <v>26.1653</v>
      </c>
      <c r="JM1054">
        <v>26.101</v>
      </c>
      <c r="JN1054">
        <v>51.9614</v>
      </c>
      <c r="JO1054">
        <v>20.9322</v>
      </c>
      <c r="JP1054">
        <v>90.75749999999999</v>
      </c>
      <c r="JQ1054">
        <v>25</v>
      </c>
      <c r="JR1054">
        <v>1309.28</v>
      </c>
      <c r="JS1054">
        <v>23.3829</v>
      </c>
      <c r="JT1054">
        <v>100.817</v>
      </c>
      <c r="JU1054">
        <v>100.795</v>
      </c>
    </row>
    <row r="1055" spans="1:281">
      <c r="A1055">
        <v>1039</v>
      </c>
      <c r="B1055">
        <v>1658956037</v>
      </c>
      <c r="C1055">
        <v>14399</v>
      </c>
      <c r="D1055" t="s">
        <v>2517</v>
      </c>
      <c r="E1055" t="s">
        <v>2518</v>
      </c>
      <c r="F1055">
        <v>5</v>
      </c>
      <c r="G1055" t="s">
        <v>2362</v>
      </c>
      <c r="H1055" t="s">
        <v>416</v>
      </c>
      <c r="I1055">
        <v>1658956029.5</v>
      </c>
      <c r="J1055">
        <f>(K1055)/1000</f>
        <v>0</v>
      </c>
      <c r="K1055">
        <f>IF(CZ1055, AN1055, AH1055)</f>
        <v>0</v>
      </c>
      <c r="L1055">
        <f>IF(CZ1055, AI1055, AG1055)</f>
        <v>0</v>
      </c>
      <c r="M1055">
        <f>DB1055 - IF(AU1055&gt;1, L1055*CV1055*100.0/(AW1055*DP1055), 0)</f>
        <v>0</v>
      </c>
      <c r="N1055">
        <f>((T1055-J1055/2)*M1055-L1055)/(T1055+J1055/2)</f>
        <v>0</v>
      </c>
      <c r="O1055">
        <f>N1055*(DI1055+DJ1055)/1000.0</f>
        <v>0</v>
      </c>
      <c r="P1055">
        <f>(DB1055 - IF(AU1055&gt;1, L1055*CV1055*100.0/(AW1055*DP1055), 0))*(DI1055+DJ1055)/1000.0</f>
        <v>0</v>
      </c>
      <c r="Q1055">
        <f>2.0/((1/S1055-1/R1055)+SIGN(S1055)*SQRT((1/S1055-1/R1055)*(1/S1055-1/R1055) + 4*CW1055/((CW1055+1)*(CW1055+1))*(2*1/S1055*1/R1055-1/R1055*1/R1055)))</f>
        <v>0</v>
      </c>
      <c r="R1055">
        <f>IF(LEFT(CX1055,1)&lt;&gt;"0",IF(LEFT(CX1055,1)="1",3.0,CY1055),$D$5+$E$5*(DP1055*DI1055/($K$5*1000))+$F$5*(DP1055*DI1055/($K$5*1000))*MAX(MIN(CV1055,$J$5),$I$5)*MAX(MIN(CV1055,$J$5),$I$5)+$G$5*MAX(MIN(CV1055,$J$5),$I$5)*(DP1055*DI1055/($K$5*1000))+$H$5*(DP1055*DI1055/($K$5*1000))*(DP1055*DI1055/($K$5*1000)))</f>
        <v>0</v>
      </c>
      <c r="S1055">
        <f>J1055*(1000-(1000*0.61365*exp(17.502*W1055/(240.97+W1055))/(DI1055+DJ1055)+DD1055)/2)/(1000*0.61365*exp(17.502*W1055/(240.97+W1055))/(DI1055+DJ1055)-DD1055)</f>
        <v>0</v>
      </c>
      <c r="T1055">
        <f>1/((CW1055+1)/(Q1055/1.6)+1/(R1055/1.37)) + CW1055/((CW1055+1)/(Q1055/1.6) + CW1055/(R1055/1.37))</f>
        <v>0</v>
      </c>
      <c r="U1055">
        <f>(CR1055*CU1055)</f>
        <v>0</v>
      </c>
      <c r="V1055">
        <f>(DK1055+(U1055+2*0.95*5.67E-8*(((DK1055+$B$7)+273)^4-(DK1055+273)^4)-44100*J1055)/(1.84*29.3*R1055+8*0.95*5.67E-8*(DK1055+273)^3))</f>
        <v>0</v>
      </c>
      <c r="W1055">
        <f>($C$7*DL1055+$D$7*DM1055+$E$7*V1055)</f>
        <v>0</v>
      </c>
      <c r="X1055">
        <f>0.61365*exp(17.502*W1055/(240.97+W1055))</f>
        <v>0</v>
      </c>
      <c r="Y1055">
        <f>(Z1055/AA1055*100)</f>
        <v>0</v>
      </c>
      <c r="Z1055">
        <f>DD1055*(DI1055+DJ1055)/1000</f>
        <v>0</v>
      </c>
      <c r="AA1055">
        <f>0.61365*exp(17.502*DK1055/(240.97+DK1055))</f>
        <v>0</v>
      </c>
      <c r="AB1055">
        <f>(X1055-DD1055*(DI1055+DJ1055)/1000)</f>
        <v>0</v>
      </c>
      <c r="AC1055">
        <f>(-J1055*44100)</f>
        <v>0</v>
      </c>
      <c r="AD1055">
        <f>2*29.3*R1055*0.92*(DK1055-W1055)</f>
        <v>0</v>
      </c>
      <c r="AE1055">
        <f>2*0.95*5.67E-8*(((DK1055+$B$7)+273)^4-(W1055+273)^4)</f>
        <v>0</v>
      </c>
      <c r="AF1055">
        <f>U1055+AE1055+AC1055+AD1055</f>
        <v>0</v>
      </c>
      <c r="AG1055">
        <f>DH1055*AU1055*(DC1055-DB1055*(1000-AU1055*DE1055)/(1000-AU1055*DD1055))/(100*CV1055)</f>
        <v>0</v>
      </c>
      <c r="AH1055">
        <f>1000*DH1055*AU1055*(DD1055-DE1055)/(100*CV1055*(1000-AU1055*DD1055))</f>
        <v>0</v>
      </c>
      <c r="AI1055">
        <f>(AJ1055 - AK1055 - DI1055*1E3/(8.314*(DK1055+273.15)) * AM1055/DH1055 * AL1055) * DH1055/(100*CV1055) * (1000 - DE1055)/1000</f>
        <v>0</v>
      </c>
      <c r="AJ1055">
        <v>1325.683599949462</v>
      </c>
      <c r="AK1055">
        <v>1302.656424242424</v>
      </c>
      <c r="AL1055">
        <v>3.432852075828761</v>
      </c>
      <c r="AM1055">
        <v>65.30461223634106</v>
      </c>
      <c r="AN1055">
        <f>(AP1055 - AO1055 + DI1055*1E3/(8.314*(DK1055+273.15)) * AR1055/DH1055 * AQ1055) * DH1055/(100*CV1055) * 1000/(1000 - AP1055)</f>
        <v>0</v>
      </c>
      <c r="AO1055">
        <v>23.39510351169629</v>
      </c>
      <c r="AP1055">
        <v>24.03027575757575</v>
      </c>
      <c r="AQ1055">
        <v>-9.543016543200364E-06</v>
      </c>
      <c r="AR1055">
        <v>84.88148808453307</v>
      </c>
      <c r="AS1055">
        <v>21</v>
      </c>
      <c r="AT1055">
        <v>4</v>
      </c>
      <c r="AU1055">
        <f>IF(AS1055*$H$13&gt;=AW1055,1.0,(AW1055/(AW1055-AS1055*$H$13)))</f>
        <v>0</v>
      </c>
      <c r="AV1055">
        <f>(AU1055-1)*100</f>
        <v>0</v>
      </c>
      <c r="AW1055">
        <f>MAX(0,($B$13+$C$13*DP1055)/(1+$D$13*DP1055)*DI1055/(DK1055+273)*$E$13)</f>
        <v>0</v>
      </c>
      <c r="AX1055" t="s">
        <v>417</v>
      </c>
      <c r="AY1055" t="s">
        <v>417</v>
      </c>
      <c r="AZ1055">
        <v>0</v>
      </c>
      <c r="BA1055">
        <v>0</v>
      </c>
      <c r="BB1055">
        <f>1-AZ1055/BA1055</f>
        <v>0</v>
      </c>
      <c r="BC1055">
        <v>0</v>
      </c>
      <c r="BD1055" t="s">
        <v>417</v>
      </c>
      <c r="BE1055" t="s">
        <v>417</v>
      </c>
      <c r="BF1055">
        <v>0</v>
      </c>
      <c r="BG1055">
        <v>0</v>
      </c>
      <c r="BH1055">
        <f>1-BF1055/BG1055</f>
        <v>0</v>
      </c>
      <c r="BI1055">
        <v>0.5</v>
      </c>
      <c r="BJ1055">
        <f>CS1055</f>
        <v>0</v>
      </c>
      <c r="BK1055">
        <f>L1055</f>
        <v>0</v>
      </c>
      <c r="BL1055">
        <f>BH1055*BI1055*BJ1055</f>
        <v>0</v>
      </c>
      <c r="BM1055">
        <f>(BK1055-BC1055)/BJ1055</f>
        <v>0</v>
      </c>
      <c r="BN1055">
        <f>(BA1055-BG1055)/BG1055</f>
        <v>0</v>
      </c>
      <c r="BO1055">
        <f>AZ1055/(BB1055+AZ1055/BG1055)</f>
        <v>0</v>
      </c>
      <c r="BP1055" t="s">
        <v>417</v>
      </c>
      <c r="BQ1055">
        <v>0</v>
      </c>
      <c r="BR1055">
        <f>IF(BQ1055&lt;&gt;0, BQ1055, BO1055)</f>
        <v>0</v>
      </c>
      <c r="BS1055">
        <f>1-BR1055/BG1055</f>
        <v>0</v>
      </c>
      <c r="BT1055">
        <f>(BG1055-BF1055)/(BG1055-BR1055)</f>
        <v>0</v>
      </c>
      <c r="BU1055">
        <f>(BA1055-BG1055)/(BA1055-BR1055)</f>
        <v>0</v>
      </c>
      <c r="BV1055">
        <f>(BG1055-BF1055)/(BG1055-AZ1055)</f>
        <v>0</v>
      </c>
      <c r="BW1055">
        <f>(BA1055-BG1055)/(BA1055-AZ1055)</f>
        <v>0</v>
      </c>
      <c r="BX1055">
        <f>(BT1055*BR1055/BF1055)</f>
        <v>0</v>
      </c>
      <c r="BY1055">
        <f>(1-BX1055)</f>
        <v>0</v>
      </c>
      <c r="BZ1055">
        <v>1394</v>
      </c>
      <c r="CA1055">
        <v>300</v>
      </c>
      <c r="CB1055">
        <v>300</v>
      </c>
      <c r="CC1055">
        <v>300</v>
      </c>
      <c r="CD1055">
        <v>10389.3</v>
      </c>
      <c r="CE1055">
        <v>1221.96</v>
      </c>
      <c r="CF1055">
        <v>-0.00688733</v>
      </c>
      <c r="CG1055">
        <v>0.34</v>
      </c>
      <c r="CH1055" t="s">
        <v>417</v>
      </c>
      <c r="CI1055" t="s">
        <v>417</v>
      </c>
      <c r="CJ1055" t="s">
        <v>417</v>
      </c>
      <c r="CK1055" t="s">
        <v>417</v>
      </c>
      <c r="CL1055" t="s">
        <v>417</v>
      </c>
      <c r="CM1055" t="s">
        <v>417</v>
      </c>
      <c r="CN1055" t="s">
        <v>417</v>
      </c>
      <c r="CO1055" t="s">
        <v>417</v>
      </c>
      <c r="CP1055" t="s">
        <v>417</v>
      </c>
      <c r="CQ1055" t="s">
        <v>417</v>
      </c>
      <c r="CR1055">
        <f>$B$11*DQ1055+$C$11*DR1055+$F$11*EC1055*(1-EF1055)</f>
        <v>0</v>
      </c>
      <c r="CS1055">
        <f>CR1055*CT1055</f>
        <v>0</v>
      </c>
      <c r="CT1055">
        <f>($B$11*$D$9+$C$11*$D$9+$F$11*((EP1055+EH1055)/MAX(EP1055+EH1055+EQ1055, 0.1)*$I$9+EQ1055/MAX(EP1055+EH1055+EQ1055, 0.1)*$J$9))/($B$11+$C$11+$F$11)</f>
        <v>0</v>
      </c>
      <c r="CU1055">
        <f>($B$11*$K$9+$C$11*$K$9+$F$11*((EP1055+EH1055)/MAX(EP1055+EH1055+EQ1055, 0.1)*$P$9+EQ1055/MAX(EP1055+EH1055+EQ1055, 0.1)*$Q$9))/($B$11+$C$11+$F$11)</f>
        <v>0</v>
      </c>
      <c r="CV1055">
        <v>6</v>
      </c>
      <c r="CW1055">
        <v>0.5</v>
      </c>
      <c r="CX1055" t="s">
        <v>418</v>
      </c>
      <c r="CY1055">
        <v>2</v>
      </c>
      <c r="CZ1055" t="b">
        <v>1</v>
      </c>
      <c r="DA1055">
        <v>1658956029.5</v>
      </c>
      <c r="DB1055">
        <v>1247.982222222222</v>
      </c>
      <c r="DC1055">
        <v>1278.85962962963</v>
      </c>
      <c r="DD1055">
        <v>24.0351</v>
      </c>
      <c r="DE1055">
        <v>23.39498518518518</v>
      </c>
      <c r="DF1055">
        <v>1252.551111111111</v>
      </c>
      <c r="DG1055">
        <v>24.1184</v>
      </c>
      <c r="DH1055">
        <v>500.0453333333334</v>
      </c>
      <c r="DI1055">
        <v>90.31109259259262</v>
      </c>
      <c r="DJ1055">
        <v>0.1000470148148148</v>
      </c>
      <c r="DK1055">
        <v>27.38514074074073</v>
      </c>
      <c r="DL1055">
        <v>27.44737777777778</v>
      </c>
      <c r="DM1055">
        <v>999.9000000000001</v>
      </c>
      <c r="DN1055">
        <v>0</v>
      </c>
      <c r="DO1055">
        <v>0</v>
      </c>
      <c r="DP1055">
        <v>9984.701851851853</v>
      </c>
      <c r="DQ1055">
        <v>0</v>
      </c>
      <c r="DR1055">
        <v>9.162765925925926</v>
      </c>
      <c r="DS1055">
        <v>-30.87664074074074</v>
      </c>
      <c r="DT1055">
        <v>1278.716296296296</v>
      </c>
      <c r="DU1055">
        <v>1309.494814814815</v>
      </c>
      <c r="DV1055">
        <v>0.6401173703703704</v>
      </c>
      <c r="DW1055">
        <v>1278.85962962963</v>
      </c>
      <c r="DX1055">
        <v>23.39498518518518</v>
      </c>
      <c r="DY1055">
        <v>2.170635555555556</v>
      </c>
      <c r="DZ1055">
        <v>2.112827407407407</v>
      </c>
      <c r="EA1055">
        <v>18.74722962962963</v>
      </c>
      <c r="EB1055">
        <v>18.31621851851852</v>
      </c>
      <c r="EC1055">
        <v>1999.982962962963</v>
      </c>
      <c r="ED1055">
        <v>0.9800042222222223</v>
      </c>
      <c r="EE1055">
        <v>0.01999543703703703</v>
      </c>
      <c r="EF1055">
        <v>0</v>
      </c>
      <c r="EG1055">
        <v>324.2742222222222</v>
      </c>
      <c r="EH1055">
        <v>5.00097</v>
      </c>
      <c r="EI1055">
        <v>6470.335185185186</v>
      </c>
      <c r="EJ1055">
        <v>16707.46666666667</v>
      </c>
      <c r="EK1055">
        <v>39.062</v>
      </c>
      <c r="EL1055">
        <v>39.77066666666666</v>
      </c>
      <c r="EM1055">
        <v>39.069</v>
      </c>
      <c r="EN1055">
        <v>39.375</v>
      </c>
      <c r="EO1055">
        <v>39.68699999999999</v>
      </c>
      <c r="EP1055">
        <v>1955.092222222222</v>
      </c>
      <c r="EQ1055">
        <v>39.89074074074075</v>
      </c>
      <c r="ER1055">
        <v>0</v>
      </c>
      <c r="ES1055">
        <v>6831</v>
      </c>
      <c r="ET1055">
        <v>0</v>
      </c>
      <c r="EU1055">
        <v>324.2681538461538</v>
      </c>
      <c r="EV1055">
        <v>0.8617435881581417</v>
      </c>
      <c r="EW1055">
        <v>30.61230773661055</v>
      </c>
      <c r="EX1055">
        <v>6470.270384615385</v>
      </c>
      <c r="EY1055">
        <v>15</v>
      </c>
      <c r="EZ1055">
        <v>1658949246.1</v>
      </c>
      <c r="FA1055" t="s">
        <v>1397</v>
      </c>
      <c r="FB1055">
        <v>1658949228.6</v>
      </c>
      <c r="FC1055">
        <v>1658949246.1</v>
      </c>
      <c r="FD1055">
        <v>1</v>
      </c>
      <c r="FE1055">
        <v>1.075</v>
      </c>
      <c r="FF1055">
        <v>0.018</v>
      </c>
      <c r="FG1055">
        <v>-2.327</v>
      </c>
      <c r="FH1055">
        <v>-0.178</v>
      </c>
      <c r="FI1055">
        <v>420</v>
      </c>
      <c r="FJ1055">
        <v>13</v>
      </c>
      <c r="FK1055">
        <v>0.09</v>
      </c>
      <c r="FL1055">
        <v>0.02</v>
      </c>
      <c r="FM1055">
        <v>-30.8107775</v>
      </c>
      <c r="FN1055">
        <v>-1.136245778611533</v>
      </c>
      <c r="FO1055">
        <v>0.1231700907028569</v>
      </c>
      <c r="FP1055">
        <v>0</v>
      </c>
      <c r="FQ1055">
        <v>324.2260588235295</v>
      </c>
      <c r="FR1055">
        <v>1.079174944192367</v>
      </c>
      <c r="FS1055">
        <v>0.2598030861991773</v>
      </c>
      <c r="FT1055">
        <v>0</v>
      </c>
      <c r="FU1055">
        <v>0.6395668499999999</v>
      </c>
      <c r="FV1055">
        <v>0.002460090056283249</v>
      </c>
      <c r="FW1055">
        <v>0.00175944788996435</v>
      </c>
      <c r="FX1055">
        <v>1</v>
      </c>
      <c r="FY1055">
        <v>1</v>
      </c>
      <c r="FZ1055">
        <v>3</v>
      </c>
      <c r="GA1055" t="s">
        <v>426</v>
      </c>
      <c r="GB1055">
        <v>2.98353</v>
      </c>
      <c r="GC1055">
        <v>2.7156</v>
      </c>
      <c r="GD1055">
        <v>0.201447</v>
      </c>
      <c r="GE1055">
        <v>0.202149</v>
      </c>
      <c r="GF1055">
        <v>0.107533</v>
      </c>
      <c r="GG1055">
        <v>0.103521</v>
      </c>
      <c r="GH1055">
        <v>25334.4</v>
      </c>
      <c r="GI1055">
        <v>25409.5</v>
      </c>
      <c r="GJ1055">
        <v>29481.9</v>
      </c>
      <c r="GK1055">
        <v>29450</v>
      </c>
      <c r="GL1055">
        <v>34850.2</v>
      </c>
      <c r="GM1055">
        <v>35092.4</v>
      </c>
      <c r="GN1055">
        <v>41525.8</v>
      </c>
      <c r="GO1055">
        <v>41970.2</v>
      </c>
      <c r="GP1055">
        <v>1.90733</v>
      </c>
      <c r="GQ1055">
        <v>1.9278</v>
      </c>
      <c r="GR1055">
        <v>0.104669</v>
      </c>
      <c r="GS1055">
        <v>0</v>
      </c>
      <c r="GT1055">
        <v>25.7351</v>
      </c>
      <c r="GU1055">
        <v>999.9</v>
      </c>
      <c r="GV1055">
        <v>54.3</v>
      </c>
      <c r="GW1055">
        <v>31.3</v>
      </c>
      <c r="GX1055">
        <v>27.5918</v>
      </c>
      <c r="GY1055">
        <v>63.0938</v>
      </c>
      <c r="GZ1055">
        <v>33.0809</v>
      </c>
      <c r="HA1055">
        <v>1</v>
      </c>
      <c r="HB1055">
        <v>-0.09877030000000001</v>
      </c>
      <c r="HC1055">
        <v>0.293739</v>
      </c>
      <c r="HD1055">
        <v>20.3333</v>
      </c>
      <c r="HE1055">
        <v>5.21564</v>
      </c>
      <c r="HF1055">
        <v>12.0099</v>
      </c>
      <c r="HG1055">
        <v>4.9896</v>
      </c>
      <c r="HH1055">
        <v>3.28865</v>
      </c>
      <c r="HI1055">
        <v>9999</v>
      </c>
      <c r="HJ1055">
        <v>9999</v>
      </c>
      <c r="HK1055">
        <v>9999</v>
      </c>
      <c r="HL1055">
        <v>158.7</v>
      </c>
      <c r="HM1055">
        <v>1.86739</v>
      </c>
      <c r="HN1055">
        <v>1.86645</v>
      </c>
      <c r="HO1055">
        <v>1.86588</v>
      </c>
      <c r="HP1055">
        <v>1.86584</v>
      </c>
      <c r="HQ1055">
        <v>1.86768</v>
      </c>
      <c r="HR1055">
        <v>1.87013</v>
      </c>
      <c r="HS1055">
        <v>1.8688</v>
      </c>
      <c r="HT1055">
        <v>1.87026</v>
      </c>
      <c r="HU1055">
        <v>0</v>
      </c>
      <c r="HV1055">
        <v>0</v>
      </c>
      <c r="HW1055">
        <v>0</v>
      </c>
      <c r="HX1055">
        <v>0</v>
      </c>
      <c r="HY1055" t="s">
        <v>421</v>
      </c>
      <c r="HZ1055" t="s">
        <v>422</v>
      </c>
      <c r="IA1055" t="s">
        <v>423</v>
      </c>
      <c r="IB1055" t="s">
        <v>423</v>
      </c>
      <c r="IC1055" t="s">
        <v>423</v>
      </c>
      <c r="ID1055" t="s">
        <v>423</v>
      </c>
      <c r="IE1055">
        <v>0</v>
      </c>
      <c r="IF1055">
        <v>100</v>
      </c>
      <c r="IG1055">
        <v>100</v>
      </c>
      <c r="IH1055">
        <v>-4.63</v>
      </c>
      <c r="II1055">
        <v>-0.0833</v>
      </c>
      <c r="IJ1055">
        <v>-0.9279119013753974</v>
      </c>
      <c r="IK1055">
        <v>-0.003643892653284941</v>
      </c>
      <c r="IL1055">
        <v>8.948238347276123E-07</v>
      </c>
      <c r="IM1055">
        <v>-2.445980282225029E-10</v>
      </c>
      <c r="IN1055">
        <v>-0.1764634167570225</v>
      </c>
      <c r="IO1055">
        <v>-0.01042730378795286</v>
      </c>
      <c r="IP1055">
        <v>0.00100284695746963</v>
      </c>
      <c r="IQ1055">
        <v>-1.701466411570297E-05</v>
      </c>
      <c r="IR1055">
        <v>2</v>
      </c>
      <c r="IS1055">
        <v>2310</v>
      </c>
      <c r="IT1055">
        <v>1</v>
      </c>
      <c r="IU1055">
        <v>25</v>
      </c>
      <c r="IV1055">
        <v>113.5</v>
      </c>
      <c r="IW1055">
        <v>113.2</v>
      </c>
      <c r="IX1055">
        <v>2.62573</v>
      </c>
      <c r="IY1055">
        <v>2.19971</v>
      </c>
      <c r="IZ1055">
        <v>1.39648</v>
      </c>
      <c r="JA1055">
        <v>2.35596</v>
      </c>
      <c r="JB1055">
        <v>1.49536</v>
      </c>
      <c r="JC1055">
        <v>2.34375</v>
      </c>
      <c r="JD1055">
        <v>36.2224</v>
      </c>
      <c r="JE1055">
        <v>24.1663</v>
      </c>
      <c r="JF1055">
        <v>18</v>
      </c>
      <c r="JG1055">
        <v>484.253</v>
      </c>
      <c r="JH1055">
        <v>452.665</v>
      </c>
      <c r="JI1055">
        <v>24.9998</v>
      </c>
      <c r="JJ1055">
        <v>26.1951</v>
      </c>
      <c r="JK1055">
        <v>29.9999</v>
      </c>
      <c r="JL1055">
        <v>26.1648</v>
      </c>
      <c r="JM1055">
        <v>26.1</v>
      </c>
      <c r="JN1055">
        <v>52.5319</v>
      </c>
      <c r="JO1055">
        <v>20.9322</v>
      </c>
      <c r="JP1055">
        <v>90.75749999999999</v>
      </c>
      <c r="JQ1055">
        <v>25</v>
      </c>
      <c r="JR1055">
        <v>1322.63</v>
      </c>
      <c r="JS1055">
        <v>23.3829</v>
      </c>
      <c r="JT1055">
        <v>100.816</v>
      </c>
      <c r="JU1055">
        <v>100.795</v>
      </c>
    </row>
    <row r="1056" spans="1:281">
      <c r="A1056">
        <v>1040</v>
      </c>
      <c r="B1056">
        <v>1658956042</v>
      </c>
      <c r="C1056">
        <v>14404</v>
      </c>
      <c r="D1056" t="s">
        <v>2519</v>
      </c>
      <c r="E1056" t="s">
        <v>2520</v>
      </c>
      <c r="F1056">
        <v>5</v>
      </c>
      <c r="G1056" t="s">
        <v>2362</v>
      </c>
      <c r="H1056" t="s">
        <v>416</v>
      </c>
      <c r="I1056">
        <v>1658956034.214286</v>
      </c>
      <c r="J1056">
        <f>(K1056)/1000</f>
        <v>0</v>
      </c>
      <c r="K1056">
        <f>IF(CZ1056, AN1056, AH1056)</f>
        <v>0</v>
      </c>
      <c r="L1056">
        <f>IF(CZ1056, AI1056, AG1056)</f>
        <v>0</v>
      </c>
      <c r="M1056">
        <f>DB1056 - IF(AU1056&gt;1, L1056*CV1056*100.0/(AW1056*DP1056), 0)</f>
        <v>0</v>
      </c>
      <c r="N1056">
        <f>((T1056-J1056/2)*M1056-L1056)/(T1056+J1056/2)</f>
        <v>0</v>
      </c>
      <c r="O1056">
        <f>N1056*(DI1056+DJ1056)/1000.0</f>
        <v>0</v>
      </c>
      <c r="P1056">
        <f>(DB1056 - IF(AU1056&gt;1, L1056*CV1056*100.0/(AW1056*DP1056), 0))*(DI1056+DJ1056)/1000.0</f>
        <v>0</v>
      </c>
      <c r="Q1056">
        <f>2.0/((1/S1056-1/R1056)+SIGN(S1056)*SQRT((1/S1056-1/R1056)*(1/S1056-1/R1056) + 4*CW1056/((CW1056+1)*(CW1056+1))*(2*1/S1056*1/R1056-1/R1056*1/R1056)))</f>
        <v>0</v>
      </c>
      <c r="R1056">
        <f>IF(LEFT(CX1056,1)&lt;&gt;"0",IF(LEFT(CX1056,1)="1",3.0,CY1056),$D$5+$E$5*(DP1056*DI1056/($K$5*1000))+$F$5*(DP1056*DI1056/($K$5*1000))*MAX(MIN(CV1056,$J$5),$I$5)*MAX(MIN(CV1056,$J$5),$I$5)+$G$5*MAX(MIN(CV1056,$J$5),$I$5)*(DP1056*DI1056/($K$5*1000))+$H$5*(DP1056*DI1056/($K$5*1000))*(DP1056*DI1056/($K$5*1000)))</f>
        <v>0</v>
      </c>
      <c r="S1056">
        <f>J1056*(1000-(1000*0.61365*exp(17.502*W1056/(240.97+W1056))/(DI1056+DJ1056)+DD1056)/2)/(1000*0.61365*exp(17.502*W1056/(240.97+W1056))/(DI1056+DJ1056)-DD1056)</f>
        <v>0</v>
      </c>
      <c r="T1056">
        <f>1/((CW1056+1)/(Q1056/1.6)+1/(R1056/1.37)) + CW1056/((CW1056+1)/(Q1056/1.6) + CW1056/(R1056/1.37))</f>
        <v>0</v>
      </c>
      <c r="U1056">
        <f>(CR1056*CU1056)</f>
        <v>0</v>
      </c>
      <c r="V1056">
        <f>(DK1056+(U1056+2*0.95*5.67E-8*(((DK1056+$B$7)+273)^4-(DK1056+273)^4)-44100*J1056)/(1.84*29.3*R1056+8*0.95*5.67E-8*(DK1056+273)^3))</f>
        <v>0</v>
      </c>
      <c r="W1056">
        <f>($C$7*DL1056+$D$7*DM1056+$E$7*V1056)</f>
        <v>0</v>
      </c>
      <c r="X1056">
        <f>0.61365*exp(17.502*W1056/(240.97+W1056))</f>
        <v>0</v>
      </c>
      <c r="Y1056">
        <f>(Z1056/AA1056*100)</f>
        <v>0</v>
      </c>
      <c r="Z1056">
        <f>DD1056*(DI1056+DJ1056)/1000</f>
        <v>0</v>
      </c>
      <c r="AA1056">
        <f>0.61365*exp(17.502*DK1056/(240.97+DK1056))</f>
        <v>0</v>
      </c>
      <c r="AB1056">
        <f>(X1056-DD1056*(DI1056+DJ1056)/1000)</f>
        <v>0</v>
      </c>
      <c r="AC1056">
        <f>(-J1056*44100)</f>
        <v>0</v>
      </c>
      <c r="AD1056">
        <f>2*29.3*R1056*0.92*(DK1056-W1056)</f>
        <v>0</v>
      </c>
      <c r="AE1056">
        <f>2*0.95*5.67E-8*(((DK1056+$B$7)+273)^4-(W1056+273)^4)</f>
        <v>0</v>
      </c>
      <c r="AF1056">
        <f>U1056+AE1056+AC1056+AD1056</f>
        <v>0</v>
      </c>
      <c r="AG1056">
        <f>DH1056*AU1056*(DC1056-DB1056*(1000-AU1056*DE1056)/(1000-AU1056*DD1056))/(100*CV1056)</f>
        <v>0</v>
      </c>
      <c r="AH1056">
        <f>1000*DH1056*AU1056*(DD1056-DE1056)/(100*CV1056*(1000-AU1056*DD1056))</f>
        <v>0</v>
      </c>
      <c r="AI1056">
        <f>(AJ1056 - AK1056 - DI1056*1E3/(8.314*(DK1056+273.15)) * AM1056/DH1056 * AL1056) * DH1056/(100*CV1056) * (1000 - DE1056)/1000</f>
        <v>0</v>
      </c>
      <c r="AJ1056">
        <v>1342.962131828916</v>
      </c>
      <c r="AK1056">
        <v>1319.689272727273</v>
      </c>
      <c r="AL1056">
        <v>3.394915543231449</v>
      </c>
      <c r="AM1056">
        <v>65.30461223634106</v>
      </c>
      <c r="AN1056">
        <f>(AP1056 - AO1056 + DI1056*1E3/(8.314*(DK1056+273.15)) * AR1056/DH1056 * AQ1056) * DH1056/(100*CV1056) * 1000/(1000 - AP1056)</f>
        <v>0</v>
      </c>
      <c r="AO1056">
        <v>23.3924556261646</v>
      </c>
      <c r="AP1056">
        <v>24.02660121212121</v>
      </c>
      <c r="AQ1056">
        <v>-3.537061761317093E-06</v>
      </c>
      <c r="AR1056">
        <v>84.88148808453307</v>
      </c>
      <c r="AS1056">
        <v>22</v>
      </c>
      <c r="AT1056">
        <v>4</v>
      </c>
      <c r="AU1056">
        <f>IF(AS1056*$H$13&gt;=AW1056,1.0,(AW1056/(AW1056-AS1056*$H$13)))</f>
        <v>0</v>
      </c>
      <c r="AV1056">
        <f>(AU1056-1)*100</f>
        <v>0</v>
      </c>
      <c r="AW1056">
        <f>MAX(0,($B$13+$C$13*DP1056)/(1+$D$13*DP1056)*DI1056/(DK1056+273)*$E$13)</f>
        <v>0</v>
      </c>
      <c r="AX1056" t="s">
        <v>417</v>
      </c>
      <c r="AY1056" t="s">
        <v>417</v>
      </c>
      <c r="AZ1056">
        <v>0</v>
      </c>
      <c r="BA1056">
        <v>0</v>
      </c>
      <c r="BB1056">
        <f>1-AZ1056/BA1056</f>
        <v>0</v>
      </c>
      <c r="BC1056">
        <v>0</v>
      </c>
      <c r="BD1056" t="s">
        <v>417</v>
      </c>
      <c r="BE1056" t="s">
        <v>417</v>
      </c>
      <c r="BF1056">
        <v>0</v>
      </c>
      <c r="BG1056">
        <v>0</v>
      </c>
      <c r="BH1056">
        <f>1-BF1056/BG1056</f>
        <v>0</v>
      </c>
      <c r="BI1056">
        <v>0.5</v>
      </c>
      <c r="BJ1056">
        <f>CS1056</f>
        <v>0</v>
      </c>
      <c r="BK1056">
        <f>L1056</f>
        <v>0</v>
      </c>
      <c r="BL1056">
        <f>BH1056*BI1056*BJ1056</f>
        <v>0</v>
      </c>
      <c r="BM1056">
        <f>(BK1056-BC1056)/BJ1056</f>
        <v>0</v>
      </c>
      <c r="BN1056">
        <f>(BA1056-BG1056)/BG1056</f>
        <v>0</v>
      </c>
      <c r="BO1056">
        <f>AZ1056/(BB1056+AZ1056/BG1056)</f>
        <v>0</v>
      </c>
      <c r="BP1056" t="s">
        <v>417</v>
      </c>
      <c r="BQ1056">
        <v>0</v>
      </c>
      <c r="BR1056">
        <f>IF(BQ1056&lt;&gt;0, BQ1056, BO1056)</f>
        <v>0</v>
      </c>
      <c r="BS1056">
        <f>1-BR1056/BG1056</f>
        <v>0</v>
      </c>
      <c r="BT1056">
        <f>(BG1056-BF1056)/(BG1056-BR1056)</f>
        <v>0</v>
      </c>
      <c r="BU1056">
        <f>(BA1056-BG1056)/(BA1056-BR1056)</f>
        <v>0</v>
      </c>
      <c r="BV1056">
        <f>(BG1056-BF1056)/(BG1056-AZ1056)</f>
        <v>0</v>
      </c>
      <c r="BW1056">
        <f>(BA1056-BG1056)/(BA1056-AZ1056)</f>
        <v>0</v>
      </c>
      <c r="BX1056">
        <f>(BT1056*BR1056/BF1056)</f>
        <v>0</v>
      </c>
      <c r="BY1056">
        <f>(1-BX1056)</f>
        <v>0</v>
      </c>
      <c r="BZ1056">
        <v>1394</v>
      </c>
      <c r="CA1056">
        <v>300</v>
      </c>
      <c r="CB1056">
        <v>300</v>
      </c>
      <c r="CC1056">
        <v>300</v>
      </c>
      <c r="CD1056">
        <v>10389.3</v>
      </c>
      <c r="CE1056">
        <v>1221.96</v>
      </c>
      <c r="CF1056">
        <v>-0.00688733</v>
      </c>
      <c r="CG1056">
        <v>0.34</v>
      </c>
      <c r="CH1056" t="s">
        <v>417</v>
      </c>
      <c r="CI1056" t="s">
        <v>417</v>
      </c>
      <c r="CJ1056" t="s">
        <v>417</v>
      </c>
      <c r="CK1056" t="s">
        <v>417</v>
      </c>
      <c r="CL1056" t="s">
        <v>417</v>
      </c>
      <c r="CM1056" t="s">
        <v>417</v>
      </c>
      <c r="CN1056" t="s">
        <v>417</v>
      </c>
      <c r="CO1056" t="s">
        <v>417</v>
      </c>
      <c r="CP1056" t="s">
        <v>417</v>
      </c>
      <c r="CQ1056" t="s">
        <v>417</v>
      </c>
      <c r="CR1056">
        <f>$B$11*DQ1056+$C$11*DR1056+$F$11*EC1056*(1-EF1056)</f>
        <v>0</v>
      </c>
      <c r="CS1056">
        <f>CR1056*CT1056</f>
        <v>0</v>
      </c>
      <c r="CT1056">
        <f>($B$11*$D$9+$C$11*$D$9+$F$11*((EP1056+EH1056)/MAX(EP1056+EH1056+EQ1056, 0.1)*$I$9+EQ1056/MAX(EP1056+EH1056+EQ1056, 0.1)*$J$9))/($B$11+$C$11+$F$11)</f>
        <v>0</v>
      </c>
      <c r="CU1056">
        <f>($B$11*$K$9+$C$11*$K$9+$F$11*((EP1056+EH1056)/MAX(EP1056+EH1056+EQ1056, 0.1)*$P$9+EQ1056/MAX(EP1056+EH1056+EQ1056, 0.1)*$Q$9))/($B$11+$C$11+$F$11)</f>
        <v>0</v>
      </c>
      <c r="CV1056">
        <v>6</v>
      </c>
      <c r="CW1056">
        <v>0.5</v>
      </c>
      <c r="CX1056" t="s">
        <v>418</v>
      </c>
      <c r="CY1056">
        <v>2</v>
      </c>
      <c r="CZ1056" t="b">
        <v>1</v>
      </c>
      <c r="DA1056">
        <v>1658956034.214286</v>
      </c>
      <c r="DB1056">
        <v>1263.716428571428</v>
      </c>
      <c r="DC1056">
        <v>1294.668214285714</v>
      </c>
      <c r="DD1056">
        <v>24.03255</v>
      </c>
      <c r="DE1056">
        <v>23.393975</v>
      </c>
      <c r="DF1056">
        <v>1268.323928571428</v>
      </c>
      <c r="DG1056">
        <v>24.11586785714286</v>
      </c>
      <c r="DH1056">
        <v>500.0389285714285</v>
      </c>
      <c r="DI1056">
        <v>90.31084642857142</v>
      </c>
      <c r="DJ1056">
        <v>0.09998426785714286</v>
      </c>
      <c r="DK1056">
        <v>27.38366428571429</v>
      </c>
      <c r="DL1056">
        <v>27.44648928571428</v>
      </c>
      <c r="DM1056">
        <v>999.9000000000002</v>
      </c>
      <c r="DN1056">
        <v>0</v>
      </c>
      <c r="DO1056">
        <v>0</v>
      </c>
      <c r="DP1056">
        <v>9993.952142857144</v>
      </c>
      <c r="DQ1056">
        <v>0</v>
      </c>
      <c r="DR1056">
        <v>9.219693928571429</v>
      </c>
      <c r="DS1056">
        <v>-30.95209285714286</v>
      </c>
      <c r="DT1056">
        <v>1294.833571428571</v>
      </c>
      <c r="DU1056">
        <v>1325.680714285714</v>
      </c>
      <c r="DV1056">
        <v>0.6385645714285715</v>
      </c>
      <c r="DW1056">
        <v>1294.668214285714</v>
      </c>
      <c r="DX1056">
        <v>23.393975</v>
      </c>
      <c r="DY1056">
        <v>2.170398928571429</v>
      </c>
      <c r="DZ1056">
        <v>2.112731428571429</v>
      </c>
      <c r="EA1056">
        <v>18.74548928571429</v>
      </c>
      <c r="EB1056">
        <v>18.31549285714286</v>
      </c>
      <c r="EC1056">
        <v>1999.991071428572</v>
      </c>
      <c r="ED1056">
        <v>0.9800041785714285</v>
      </c>
      <c r="EE1056">
        <v>0.01999548214285714</v>
      </c>
      <c r="EF1056">
        <v>0</v>
      </c>
      <c r="EG1056">
        <v>324.4701785714286</v>
      </c>
      <c r="EH1056">
        <v>5.00097</v>
      </c>
      <c r="EI1056">
        <v>6472.701428571428</v>
      </c>
      <c r="EJ1056">
        <v>16707.52857142857</v>
      </c>
      <c r="EK1056">
        <v>39.062</v>
      </c>
      <c r="EL1056">
        <v>39.77878571428572</v>
      </c>
      <c r="EM1056">
        <v>39.06875</v>
      </c>
      <c r="EN1056">
        <v>39.375</v>
      </c>
      <c r="EO1056">
        <v>39.68699999999999</v>
      </c>
      <c r="EP1056">
        <v>1955.1</v>
      </c>
      <c r="EQ1056">
        <v>39.89107142857144</v>
      </c>
      <c r="ER1056">
        <v>0</v>
      </c>
      <c r="ES1056">
        <v>6836.399999856949</v>
      </c>
      <c r="ET1056">
        <v>0</v>
      </c>
      <c r="EU1056">
        <v>324.48304</v>
      </c>
      <c r="EV1056">
        <v>2.310461542130718</v>
      </c>
      <c r="EW1056">
        <v>27.68538470822976</v>
      </c>
      <c r="EX1056">
        <v>6473.1284</v>
      </c>
      <c r="EY1056">
        <v>15</v>
      </c>
      <c r="EZ1056">
        <v>1658949246.1</v>
      </c>
      <c r="FA1056" t="s">
        <v>1397</v>
      </c>
      <c r="FB1056">
        <v>1658949228.6</v>
      </c>
      <c r="FC1056">
        <v>1658949246.1</v>
      </c>
      <c r="FD1056">
        <v>1</v>
      </c>
      <c r="FE1056">
        <v>1.075</v>
      </c>
      <c r="FF1056">
        <v>0.018</v>
      </c>
      <c r="FG1056">
        <v>-2.327</v>
      </c>
      <c r="FH1056">
        <v>-0.178</v>
      </c>
      <c r="FI1056">
        <v>420</v>
      </c>
      <c r="FJ1056">
        <v>13</v>
      </c>
      <c r="FK1056">
        <v>0.09</v>
      </c>
      <c r="FL1056">
        <v>0.02</v>
      </c>
      <c r="FM1056">
        <v>-30.9146375</v>
      </c>
      <c r="FN1056">
        <v>-0.9599673545965801</v>
      </c>
      <c r="FO1056">
        <v>0.1018622788069753</v>
      </c>
      <c r="FP1056">
        <v>0</v>
      </c>
      <c r="FQ1056">
        <v>324.3612352941176</v>
      </c>
      <c r="FR1056">
        <v>1.758961035245625</v>
      </c>
      <c r="FS1056">
        <v>0.2867271770314826</v>
      </c>
      <c r="FT1056">
        <v>0</v>
      </c>
      <c r="FU1056">
        <v>0.639474675</v>
      </c>
      <c r="FV1056">
        <v>-0.01812780112570495</v>
      </c>
      <c r="FW1056">
        <v>0.0018177117399013</v>
      </c>
      <c r="FX1056">
        <v>1</v>
      </c>
      <c r="FY1056">
        <v>1</v>
      </c>
      <c r="FZ1056">
        <v>3</v>
      </c>
      <c r="GA1056" t="s">
        <v>426</v>
      </c>
      <c r="GB1056">
        <v>2.98363</v>
      </c>
      <c r="GC1056">
        <v>2.7156</v>
      </c>
      <c r="GD1056">
        <v>0.203075</v>
      </c>
      <c r="GE1056">
        <v>0.203743</v>
      </c>
      <c r="GF1056">
        <v>0.107522</v>
      </c>
      <c r="GG1056">
        <v>0.103517</v>
      </c>
      <c r="GH1056">
        <v>25282.9</v>
      </c>
      <c r="GI1056">
        <v>25358.6</v>
      </c>
      <c r="GJ1056">
        <v>29482</v>
      </c>
      <c r="GK1056">
        <v>29449.8</v>
      </c>
      <c r="GL1056">
        <v>34850.8</v>
      </c>
      <c r="GM1056">
        <v>35092.5</v>
      </c>
      <c r="GN1056">
        <v>41526</v>
      </c>
      <c r="GO1056">
        <v>41970.1</v>
      </c>
      <c r="GP1056">
        <v>1.90705</v>
      </c>
      <c r="GQ1056">
        <v>1.92805</v>
      </c>
      <c r="GR1056">
        <v>0.104148</v>
      </c>
      <c r="GS1056">
        <v>0</v>
      </c>
      <c r="GT1056">
        <v>25.7383</v>
      </c>
      <c r="GU1056">
        <v>999.9</v>
      </c>
      <c r="GV1056">
        <v>54.3</v>
      </c>
      <c r="GW1056">
        <v>31.3</v>
      </c>
      <c r="GX1056">
        <v>27.5938</v>
      </c>
      <c r="GY1056">
        <v>62.7138</v>
      </c>
      <c r="GZ1056">
        <v>33.1891</v>
      </c>
      <c r="HA1056">
        <v>1</v>
      </c>
      <c r="HB1056">
        <v>-0.0987907</v>
      </c>
      <c r="HC1056">
        <v>0.292062</v>
      </c>
      <c r="HD1056">
        <v>20.3334</v>
      </c>
      <c r="HE1056">
        <v>5.21609</v>
      </c>
      <c r="HF1056">
        <v>12.0099</v>
      </c>
      <c r="HG1056">
        <v>4.98935</v>
      </c>
      <c r="HH1056">
        <v>3.28865</v>
      </c>
      <c r="HI1056">
        <v>9999</v>
      </c>
      <c r="HJ1056">
        <v>9999</v>
      </c>
      <c r="HK1056">
        <v>9999</v>
      </c>
      <c r="HL1056">
        <v>158.7</v>
      </c>
      <c r="HM1056">
        <v>1.86739</v>
      </c>
      <c r="HN1056">
        <v>1.86646</v>
      </c>
      <c r="HO1056">
        <v>1.86586</v>
      </c>
      <c r="HP1056">
        <v>1.86584</v>
      </c>
      <c r="HQ1056">
        <v>1.86767</v>
      </c>
      <c r="HR1056">
        <v>1.87012</v>
      </c>
      <c r="HS1056">
        <v>1.86876</v>
      </c>
      <c r="HT1056">
        <v>1.87026</v>
      </c>
      <c r="HU1056">
        <v>0</v>
      </c>
      <c r="HV1056">
        <v>0</v>
      </c>
      <c r="HW1056">
        <v>0</v>
      </c>
      <c r="HX1056">
        <v>0</v>
      </c>
      <c r="HY1056" t="s">
        <v>421</v>
      </c>
      <c r="HZ1056" t="s">
        <v>422</v>
      </c>
      <c r="IA1056" t="s">
        <v>423</v>
      </c>
      <c r="IB1056" t="s">
        <v>423</v>
      </c>
      <c r="IC1056" t="s">
        <v>423</v>
      </c>
      <c r="ID1056" t="s">
        <v>423</v>
      </c>
      <c r="IE1056">
        <v>0</v>
      </c>
      <c r="IF1056">
        <v>100</v>
      </c>
      <c r="IG1056">
        <v>100</v>
      </c>
      <c r="IH1056">
        <v>-4.68</v>
      </c>
      <c r="II1056">
        <v>-0.0834</v>
      </c>
      <c r="IJ1056">
        <v>-0.9279119013753974</v>
      </c>
      <c r="IK1056">
        <v>-0.003643892653284941</v>
      </c>
      <c r="IL1056">
        <v>8.948238347276123E-07</v>
      </c>
      <c r="IM1056">
        <v>-2.445980282225029E-10</v>
      </c>
      <c r="IN1056">
        <v>-0.1764634167570225</v>
      </c>
      <c r="IO1056">
        <v>-0.01042730378795286</v>
      </c>
      <c r="IP1056">
        <v>0.00100284695746963</v>
      </c>
      <c r="IQ1056">
        <v>-1.701466411570297E-05</v>
      </c>
      <c r="IR1056">
        <v>2</v>
      </c>
      <c r="IS1056">
        <v>2310</v>
      </c>
      <c r="IT1056">
        <v>1</v>
      </c>
      <c r="IU1056">
        <v>25</v>
      </c>
      <c r="IV1056">
        <v>113.6</v>
      </c>
      <c r="IW1056">
        <v>113.3</v>
      </c>
      <c r="IX1056">
        <v>2.65015</v>
      </c>
      <c r="IY1056">
        <v>2.20093</v>
      </c>
      <c r="IZ1056">
        <v>1.39648</v>
      </c>
      <c r="JA1056">
        <v>2.35718</v>
      </c>
      <c r="JB1056">
        <v>1.49536</v>
      </c>
      <c r="JC1056">
        <v>2.35596</v>
      </c>
      <c r="JD1056">
        <v>36.2224</v>
      </c>
      <c r="JE1056">
        <v>24.1663</v>
      </c>
      <c r="JF1056">
        <v>18</v>
      </c>
      <c r="JG1056">
        <v>484.068</v>
      </c>
      <c r="JH1056">
        <v>452.809</v>
      </c>
      <c r="JI1056">
        <v>24.9997</v>
      </c>
      <c r="JJ1056">
        <v>26.1935</v>
      </c>
      <c r="JK1056">
        <v>29.9999</v>
      </c>
      <c r="JL1056">
        <v>26.1631</v>
      </c>
      <c r="JM1056">
        <v>26.0988</v>
      </c>
      <c r="JN1056">
        <v>53.0218</v>
      </c>
      <c r="JO1056">
        <v>20.9322</v>
      </c>
      <c r="JP1056">
        <v>90.75749999999999</v>
      </c>
      <c r="JQ1056">
        <v>25</v>
      </c>
      <c r="JR1056">
        <v>1342.67</v>
      </c>
      <c r="JS1056">
        <v>23.3829</v>
      </c>
      <c r="JT1056">
        <v>100.816</v>
      </c>
      <c r="JU1056">
        <v>100.794</v>
      </c>
    </row>
    <row r="1057" spans="1:281">
      <c r="A1057">
        <v>1041</v>
      </c>
      <c r="B1057">
        <v>1658956047</v>
      </c>
      <c r="C1057">
        <v>14409</v>
      </c>
      <c r="D1057" t="s">
        <v>2521</v>
      </c>
      <c r="E1057" t="s">
        <v>2522</v>
      </c>
      <c r="F1057">
        <v>5</v>
      </c>
      <c r="G1057" t="s">
        <v>2362</v>
      </c>
      <c r="H1057" t="s">
        <v>416</v>
      </c>
      <c r="I1057">
        <v>1658956039.5</v>
      </c>
      <c r="J1057">
        <f>(K1057)/1000</f>
        <v>0</v>
      </c>
      <c r="K1057">
        <f>IF(CZ1057, AN1057, AH1057)</f>
        <v>0</v>
      </c>
      <c r="L1057">
        <f>IF(CZ1057, AI1057, AG1057)</f>
        <v>0</v>
      </c>
      <c r="M1057">
        <f>DB1057 - IF(AU1057&gt;1, L1057*CV1057*100.0/(AW1057*DP1057), 0)</f>
        <v>0</v>
      </c>
      <c r="N1057">
        <f>((T1057-J1057/2)*M1057-L1057)/(T1057+J1057/2)</f>
        <v>0</v>
      </c>
      <c r="O1057">
        <f>N1057*(DI1057+DJ1057)/1000.0</f>
        <v>0</v>
      </c>
      <c r="P1057">
        <f>(DB1057 - IF(AU1057&gt;1, L1057*CV1057*100.0/(AW1057*DP1057), 0))*(DI1057+DJ1057)/1000.0</f>
        <v>0</v>
      </c>
      <c r="Q1057">
        <f>2.0/((1/S1057-1/R1057)+SIGN(S1057)*SQRT((1/S1057-1/R1057)*(1/S1057-1/R1057) + 4*CW1057/((CW1057+1)*(CW1057+1))*(2*1/S1057*1/R1057-1/R1057*1/R1057)))</f>
        <v>0</v>
      </c>
      <c r="R1057">
        <f>IF(LEFT(CX1057,1)&lt;&gt;"0",IF(LEFT(CX1057,1)="1",3.0,CY1057),$D$5+$E$5*(DP1057*DI1057/($K$5*1000))+$F$5*(DP1057*DI1057/($K$5*1000))*MAX(MIN(CV1057,$J$5),$I$5)*MAX(MIN(CV1057,$J$5),$I$5)+$G$5*MAX(MIN(CV1057,$J$5),$I$5)*(DP1057*DI1057/($K$5*1000))+$H$5*(DP1057*DI1057/($K$5*1000))*(DP1057*DI1057/($K$5*1000)))</f>
        <v>0</v>
      </c>
      <c r="S1057">
        <f>J1057*(1000-(1000*0.61365*exp(17.502*W1057/(240.97+W1057))/(DI1057+DJ1057)+DD1057)/2)/(1000*0.61365*exp(17.502*W1057/(240.97+W1057))/(DI1057+DJ1057)-DD1057)</f>
        <v>0</v>
      </c>
      <c r="T1057">
        <f>1/((CW1057+1)/(Q1057/1.6)+1/(R1057/1.37)) + CW1057/((CW1057+1)/(Q1057/1.6) + CW1057/(R1057/1.37))</f>
        <v>0</v>
      </c>
      <c r="U1057">
        <f>(CR1057*CU1057)</f>
        <v>0</v>
      </c>
      <c r="V1057">
        <f>(DK1057+(U1057+2*0.95*5.67E-8*(((DK1057+$B$7)+273)^4-(DK1057+273)^4)-44100*J1057)/(1.84*29.3*R1057+8*0.95*5.67E-8*(DK1057+273)^3))</f>
        <v>0</v>
      </c>
      <c r="W1057">
        <f>($C$7*DL1057+$D$7*DM1057+$E$7*V1057)</f>
        <v>0</v>
      </c>
      <c r="X1057">
        <f>0.61365*exp(17.502*W1057/(240.97+W1057))</f>
        <v>0</v>
      </c>
      <c r="Y1057">
        <f>(Z1057/AA1057*100)</f>
        <v>0</v>
      </c>
      <c r="Z1057">
        <f>DD1057*(DI1057+DJ1057)/1000</f>
        <v>0</v>
      </c>
      <c r="AA1057">
        <f>0.61365*exp(17.502*DK1057/(240.97+DK1057))</f>
        <v>0</v>
      </c>
      <c r="AB1057">
        <f>(X1057-DD1057*(DI1057+DJ1057)/1000)</f>
        <v>0</v>
      </c>
      <c r="AC1057">
        <f>(-J1057*44100)</f>
        <v>0</v>
      </c>
      <c r="AD1057">
        <f>2*29.3*R1057*0.92*(DK1057-W1057)</f>
        <v>0</v>
      </c>
      <c r="AE1057">
        <f>2*0.95*5.67E-8*(((DK1057+$B$7)+273)^4-(W1057+273)^4)</f>
        <v>0</v>
      </c>
      <c r="AF1057">
        <f>U1057+AE1057+AC1057+AD1057</f>
        <v>0</v>
      </c>
      <c r="AG1057">
        <f>DH1057*AU1057*(DC1057-DB1057*(1000-AU1057*DE1057)/(1000-AU1057*DD1057))/(100*CV1057)</f>
        <v>0</v>
      </c>
      <c r="AH1057">
        <f>1000*DH1057*AU1057*(DD1057-DE1057)/(100*CV1057*(1000-AU1057*DD1057))</f>
        <v>0</v>
      </c>
      <c r="AI1057">
        <f>(AJ1057 - AK1057 - DI1057*1E3/(8.314*(DK1057+273.15)) * AM1057/DH1057 * AL1057) * DH1057/(100*CV1057) * (1000 - DE1057)/1000</f>
        <v>0</v>
      </c>
      <c r="AJ1057">
        <v>1359.814028859832</v>
      </c>
      <c r="AK1057">
        <v>1336.70696969697</v>
      </c>
      <c r="AL1057">
        <v>3.399647674518725</v>
      </c>
      <c r="AM1057">
        <v>65.30461223634106</v>
      </c>
      <c r="AN1057">
        <f>(AP1057 - AO1057 + DI1057*1E3/(8.314*(DK1057+273.15)) * AR1057/DH1057 * AQ1057) * DH1057/(100*CV1057) * 1000/(1000 - AP1057)</f>
        <v>0</v>
      </c>
      <c r="AO1057">
        <v>23.39040552385008</v>
      </c>
      <c r="AP1057">
        <v>24.02467212121211</v>
      </c>
      <c r="AQ1057">
        <v>1.287758882162181E-07</v>
      </c>
      <c r="AR1057">
        <v>84.88148808453307</v>
      </c>
      <c r="AS1057">
        <v>22</v>
      </c>
      <c r="AT1057">
        <v>4</v>
      </c>
      <c r="AU1057">
        <f>IF(AS1057*$H$13&gt;=AW1057,1.0,(AW1057/(AW1057-AS1057*$H$13)))</f>
        <v>0</v>
      </c>
      <c r="AV1057">
        <f>(AU1057-1)*100</f>
        <v>0</v>
      </c>
      <c r="AW1057">
        <f>MAX(0,($B$13+$C$13*DP1057)/(1+$D$13*DP1057)*DI1057/(DK1057+273)*$E$13)</f>
        <v>0</v>
      </c>
      <c r="AX1057" t="s">
        <v>417</v>
      </c>
      <c r="AY1057" t="s">
        <v>417</v>
      </c>
      <c r="AZ1057">
        <v>0</v>
      </c>
      <c r="BA1057">
        <v>0</v>
      </c>
      <c r="BB1057">
        <f>1-AZ1057/BA1057</f>
        <v>0</v>
      </c>
      <c r="BC1057">
        <v>0</v>
      </c>
      <c r="BD1057" t="s">
        <v>417</v>
      </c>
      <c r="BE1057" t="s">
        <v>417</v>
      </c>
      <c r="BF1057">
        <v>0</v>
      </c>
      <c r="BG1057">
        <v>0</v>
      </c>
      <c r="BH1057">
        <f>1-BF1057/BG1057</f>
        <v>0</v>
      </c>
      <c r="BI1057">
        <v>0.5</v>
      </c>
      <c r="BJ1057">
        <f>CS1057</f>
        <v>0</v>
      </c>
      <c r="BK1057">
        <f>L1057</f>
        <v>0</v>
      </c>
      <c r="BL1057">
        <f>BH1057*BI1057*BJ1057</f>
        <v>0</v>
      </c>
      <c r="BM1057">
        <f>(BK1057-BC1057)/BJ1057</f>
        <v>0</v>
      </c>
      <c r="BN1057">
        <f>(BA1057-BG1057)/BG1057</f>
        <v>0</v>
      </c>
      <c r="BO1057">
        <f>AZ1057/(BB1057+AZ1057/BG1057)</f>
        <v>0</v>
      </c>
      <c r="BP1057" t="s">
        <v>417</v>
      </c>
      <c r="BQ1057">
        <v>0</v>
      </c>
      <c r="BR1057">
        <f>IF(BQ1057&lt;&gt;0, BQ1057, BO1057)</f>
        <v>0</v>
      </c>
      <c r="BS1057">
        <f>1-BR1057/BG1057</f>
        <v>0</v>
      </c>
      <c r="BT1057">
        <f>(BG1057-BF1057)/(BG1057-BR1057)</f>
        <v>0</v>
      </c>
      <c r="BU1057">
        <f>(BA1057-BG1057)/(BA1057-BR1057)</f>
        <v>0</v>
      </c>
      <c r="BV1057">
        <f>(BG1057-BF1057)/(BG1057-AZ1057)</f>
        <v>0</v>
      </c>
      <c r="BW1057">
        <f>(BA1057-BG1057)/(BA1057-AZ1057)</f>
        <v>0</v>
      </c>
      <c r="BX1057">
        <f>(BT1057*BR1057/BF1057)</f>
        <v>0</v>
      </c>
      <c r="BY1057">
        <f>(1-BX1057)</f>
        <v>0</v>
      </c>
      <c r="BZ1057">
        <v>1394</v>
      </c>
      <c r="CA1057">
        <v>300</v>
      </c>
      <c r="CB1057">
        <v>300</v>
      </c>
      <c r="CC1057">
        <v>300</v>
      </c>
      <c r="CD1057">
        <v>10389.3</v>
      </c>
      <c r="CE1057">
        <v>1221.96</v>
      </c>
      <c r="CF1057">
        <v>-0.00688733</v>
      </c>
      <c r="CG1057">
        <v>0.34</v>
      </c>
      <c r="CH1057" t="s">
        <v>417</v>
      </c>
      <c r="CI1057" t="s">
        <v>417</v>
      </c>
      <c r="CJ1057" t="s">
        <v>417</v>
      </c>
      <c r="CK1057" t="s">
        <v>417</v>
      </c>
      <c r="CL1057" t="s">
        <v>417</v>
      </c>
      <c r="CM1057" t="s">
        <v>417</v>
      </c>
      <c r="CN1057" t="s">
        <v>417</v>
      </c>
      <c r="CO1057" t="s">
        <v>417</v>
      </c>
      <c r="CP1057" t="s">
        <v>417</v>
      </c>
      <c r="CQ1057" t="s">
        <v>417</v>
      </c>
      <c r="CR1057">
        <f>$B$11*DQ1057+$C$11*DR1057+$F$11*EC1057*(1-EF1057)</f>
        <v>0</v>
      </c>
      <c r="CS1057">
        <f>CR1057*CT1057</f>
        <v>0</v>
      </c>
      <c r="CT1057">
        <f>($B$11*$D$9+$C$11*$D$9+$F$11*((EP1057+EH1057)/MAX(EP1057+EH1057+EQ1057, 0.1)*$I$9+EQ1057/MAX(EP1057+EH1057+EQ1057, 0.1)*$J$9))/($B$11+$C$11+$F$11)</f>
        <v>0</v>
      </c>
      <c r="CU1057">
        <f>($B$11*$K$9+$C$11*$K$9+$F$11*((EP1057+EH1057)/MAX(EP1057+EH1057+EQ1057, 0.1)*$P$9+EQ1057/MAX(EP1057+EH1057+EQ1057, 0.1)*$Q$9))/($B$11+$C$11+$F$11)</f>
        <v>0</v>
      </c>
      <c r="CV1057">
        <v>6</v>
      </c>
      <c r="CW1057">
        <v>0.5</v>
      </c>
      <c r="CX1057" t="s">
        <v>418</v>
      </c>
      <c r="CY1057">
        <v>2</v>
      </c>
      <c r="CZ1057" t="b">
        <v>1</v>
      </c>
      <c r="DA1057">
        <v>1658956039.5</v>
      </c>
      <c r="DB1057">
        <v>1281.318888888889</v>
      </c>
      <c r="DC1057">
        <v>1312.32962962963</v>
      </c>
      <c r="DD1057">
        <v>24.02894814814815</v>
      </c>
      <c r="DE1057">
        <v>23.3921</v>
      </c>
      <c r="DF1057">
        <v>1285.971851851852</v>
      </c>
      <c r="DG1057">
        <v>24.11228888888888</v>
      </c>
      <c r="DH1057">
        <v>500.0404074074074</v>
      </c>
      <c r="DI1057">
        <v>90.31029259259259</v>
      </c>
      <c r="DJ1057">
        <v>0.09997514444444444</v>
      </c>
      <c r="DK1057">
        <v>27.38336666666666</v>
      </c>
      <c r="DL1057">
        <v>27.44523333333334</v>
      </c>
      <c r="DM1057">
        <v>999.9000000000001</v>
      </c>
      <c r="DN1057">
        <v>0</v>
      </c>
      <c r="DO1057">
        <v>0</v>
      </c>
      <c r="DP1057">
        <v>10001.18518518518</v>
      </c>
      <c r="DQ1057">
        <v>0</v>
      </c>
      <c r="DR1057">
        <v>9.21475925925926</v>
      </c>
      <c r="DS1057">
        <v>-31.01065925925926</v>
      </c>
      <c r="DT1057">
        <v>1312.864814814815</v>
      </c>
      <c r="DU1057">
        <v>1343.762592592592</v>
      </c>
      <c r="DV1057">
        <v>0.6368338148148148</v>
      </c>
      <c r="DW1057">
        <v>1312.32962962963</v>
      </c>
      <c r="DX1057">
        <v>23.3921</v>
      </c>
      <c r="DY1057">
        <v>2.170060370370371</v>
      </c>
      <c r="DZ1057">
        <v>2.112548518518519</v>
      </c>
      <c r="EA1057">
        <v>18.74298148148148</v>
      </c>
      <c r="EB1057">
        <v>18.31411481481481</v>
      </c>
      <c r="EC1057">
        <v>2000.017777777778</v>
      </c>
      <c r="ED1057">
        <v>0.9800043333333334</v>
      </c>
      <c r="EE1057">
        <v>0.01999532222222222</v>
      </c>
      <c r="EF1057">
        <v>0</v>
      </c>
      <c r="EG1057">
        <v>324.5922592592593</v>
      </c>
      <c r="EH1057">
        <v>5.00097</v>
      </c>
      <c r="EI1057">
        <v>6475.245555555553</v>
      </c>
      <c r="EJ1057">
        <v>16707.74814814815</v>
      </c>
      <c r="EK1057">
        <v>39.062</v>
      </c>
      <c r="EL1057">
        <v>39.78214814814815</v>
      </c>
      <c r="EM1057">
        <v>39.07133333333333</v>
      </c>
      <c r="EN1057">
        <v>39.375</v>
      </c>
      <c r="EO1057">
        <v>39.68699999999999</v>
      </c>
      <c r="EP1057">
        <v>1955.126666666667</v>
      </c>
      <c r="EQ1057">
        <v>39.89111111111112</v>
      </c>
      <c r="ER1057">
        <v>0</v>
      </c>
      <c r="ES1057">
        <v>6841.200000047684</v>
      </c>
      <c r="ET1057">
        <v>0</v>
      </c>
      <c r="EU1057">
        <v>324.6134</v>
      </c>
      <c r="EV1057">
        <v>2.048846153605484</v>
      </c>
      <c r="EW1057">
        <v>26.42384614185272</v>
      </c>
      <c r="EX1057">
        <v>6475.376799999999</v>
      </c>
      <c r="EY1057">
        <v>15</v>
      </c>
      <c r="EZ1057">
        <v>1658949246.1</v>
      </c>
      <c r="FA1057" t="s">
        <v>1397</v>
      </c>
      <c r="FB1057">
        <v>1658949228.6</v>
      </c>
      <c r="FC1057">
        <v>1658949246.1</v>
      </c>
      <c r="FD1057">
        <v>1</v>
      </c>
      <c r="FE1057">
        <v>1.075</v>
      </c>
      <c r="FF1057">
        <v>0.018</v>
      </c>
      <c r="FG1057">
        <v>-2.327</v>
      </c>
      <c r="FH1057">
        <v>-0.178</v>
      </c>
      <c r="FI1057">
        <v>420</v>
      </c>
      <c r="FJ1057">
        <v>13</v>
      </c>
      <c r="FK1057">
        <v>0.09</v>
      </c>
      <c r="FL1057">
        <v>0.02</v>
      </c>
      <c r="FM1057">
        <v>-30.958885</v>
      </c>
      <c r="FN1057">
        <v>-0.7218641651031563</v>
      </c>
      <c r="FO1057">
        <v>0.09201696188746912</v>
      </c>
      <c r="FP1057">
        <v>0</v>
      </c>
      <c r="FQ1057">
        <v>324.4822941176471</v>
      </c>
      <c r="FR1057">
        <v>1.836944232091197</v>
      </c>
      <c r="FS1057">
        <v>0.2994889303082185</v>
      </c>
      <c r="FT1057">
        <v>0</v>
      </c>
      <c r="FU1057">
        <v>0.637895225</v>
      </c>
      <c r="FV1057">
        <v>-0.0198181350844296</v>
      </c>
      <c r="FW1057">
        <v>0.00194744562809208</v>
      </c>
      <c r="FX1057">
        <v>1</v>
      </c>
      <c r="FY1057">
        <v>1</v>
      </c>
      <c r="FZ1057">
        <v>3</v>
      </c>
      <c r="GA1057" t="s">
        <v>426</v>
      </c>
      <c r="GB1057">
        <v>2.98374</v>
      </c>
      <c r="GC1057">
        <v>2.71554</v>
      </c>
      <c r="GD1057">
        <v>0.204683</v>
      </c>
      <c r="GE1057">
        <v>0.205335</v>
      </c>
      <c r="GF1057">
        <v>0.107513</v>
      </c>
      <c r="GG1057">
        <v>0.103512</v>
      </c>
      <c r="GH1057">
        <v>25232.2</v>
      </c>
      <c r="GI1057">
        <v>25308.4</v>
      </c>
      <c r="GJ1057">
        <v>29482.3</v>
      </c>
      <c r="GK1057">
        <v>29450.3</v>
      </c>
      <c r="GL1057">
        <v>34851.5</v>
      </c>
      <c r="GM1057">
        <v>35093.2</v>
      </c>
      <c r="GN1057">
        <v>41526.4</v>
      </c>
      <c r="GO1057">
        <v>41970.7</v>
      </c>
      <c r="GP1057">
        <v>1.90707</v>
      </c>
      <c r="GQ1057">
        <v>1.92785</v>
      </c>
      <c r="GR1057">
        <v>0.103965</v>
      </c>
      <c r="GS1057">
        <v>0</v>
      </c>
      <c r="GT1057">
        <v>25.7416</v>
      </c>
      <c r="GU1057">
        <v>999.9</v>
      </c>
      <c r="GV1057">
        <v>54.3</v>
      </c>
      <c r="GW1057">
        <v>31.3</v>
      </c>
      <c r="GX1057">
        <v>27.5917</v>
      </c>
      <c r="GY1057">
        <v>62.9038</v>
      </c>
      <c r="GZ1057">
        <v>33.2171</v>
      </c>
      <c r="HA1057">
        <v>1</v>
      </c>
      <c r="HB1057">
        <v>-0.0993902</v>
      </c>
      <c r="HC1057">
        <v>0.290782</v>
      </c>
      <c r="HD1057">
        <v>20.3333</v>
      </c>
      <c r="HE1057">
        <v>5.21579</v>
      </c>
      <c r="HF1057">
        <v>12.0099</v>
      </c>
      <c r="HG1057">
        <v>4.9895</v>
      </c>
      <c r="HH1057">
        <v>3.28865</v>
      </c>
      <c r="HI1057">
        <v>9999</v>
      </c>
      <c r="HJ1057">
        <v>9999</v>
      </c>
      <c r="HK1057">
        <v>9999</v>
      </c>
      <c r="HL1057">
        <v>158.7</v>
      </c>
      <c r="HM1057">
        <v>1.86739</v>
      </c>
      <c r="HN1057">
        <v>1.86646</v>
      </c>
      <c r="HO1057">
        <v>1.86587</v>
      </c>
      <c r="HP1057">
        <v>1.86584</v>
      </c>
      <c r="HQ1057">
        <v>1.86768</v>
      </c>
      <c r="HR1057">
        <v>1.87012</v>
      </c>
      <c r="HS1057">
        <v>1.86876</v>
      </c>
      <c r="HT1057">
        <v>1.87026</v>
      </c>
      <c r="HU1057">
        <v>0</v>
      </c>
      <c r="HV1057">
        <v>0</v>
      </c>
      <c r="HW1057">
        <v>0</v>
      </c>
      <c r="HX1057">
        <v>0</v>
      </c>
      <c r="HY1057" t="s">
        <v>421</v>
      </c>
      <c r="HZ1057" t="s">
        <v>422</v>
      </c>
      <c r="IA1057" t="s">
        <v>423</v>
      </c>
      <c r="IB1057" t="s">
        <v>423</v>
      </c>
      <c r="IC1057" t="s">
        <v>423</v>
      </c>
      <c r="ID1057" t="s">
        <v>423</v>
      </c>
      <c r="IE1057">
        <v>0</v>
      </c>
      <c r="IF1057">
        <v>100</v>
      </c>
      <c r="IG1057">
        <v>100</v>
      </c>
      <c r="IH1057">
        <v>-4.72</v>
      </c>
      <c r="II1057">
        <v>-0.0834</v>
      </c>
      <c r="IJ1057">
        <v>-0.9279119013753974</v>
      </c>
      <c r="IK1057">
        <v>-0.003643892653284941</v>
      </c>
      <c r="IL1057">
        <v>8.948238347276123E-07</v>
      </c>
      <c r="IM1057">
        <v>-2.445980282225029E-10</v>
      </c>
      <c r="IN1057">
        <v>-0.1764634167570225</v>
      </c>
      <c r="IO1057">
        <v>-0.01042730378795286</v>
      </c>
      <c r="IP1057">
        <v>0.00100284695746963</v>
      </c>
      <c r="IQ1057">
        <v>-1.701466411570297E-05</v>
      </c>
      <c r="IR1057">
        <v>2</v>
      </c>
      <c r="IS1057">
        <v>2310</v>
      </c>
      <c r="IT1057">
        <v>1</v>
      </c>
      <c r="IU1057">
        <v>25</v>
      </c>
      <c r="IV1057">
        <v>113.6</v>
      </c>
      <c r="IW1057">
        <v>113.3</v>
      </c>
      <c r="IX1057">
        <v>2.67822</v>
      </c>
      <c r="IY1057">
        <v>2.1936</v>
      </c>
      <c r="IZ1057">
        <v>1.39648</v>
      </c>
      <c r="JA1057">
        <v>2.35596</v>
      </c>
      <c r="JB1057">
        <v>1.49536</v>
      </c>
      <c r="JC1057">
        <v>2.33887</v>
      </c>
      <c r="JD1057">
        <v>36.2224</v>
      </c>
      <c r="JE1057">
        <v>24.1663</v>
      </c>
      <c r="JF1057">
        <v>18</v>
      </c>
      <c r="JG1057">
        <v>484.076</v>
      </c>
      <c r="JH1057">
        <v>452.674</v>
      </c>
      <c r="JI1057">
        <v>24.9997</v>
      </c>
      <c r="JJ1057">
        <v>26.1924</v>
      </c>
      <c r="JK1057">
        <v>29.9999</v>
      </c>
      <c r="JL1057">
        <v>26.162</v>
      </c>
      <c r="JM1057">
        <v>26.0973</v>
      </c>
      <c r="JN1057">
        <v>53.5907</v>
      </c>
      <c r="JO1057">
        <v>20.9322</v>
      </c>
      <c r="JP1057">
        <v>90.75749999999999</v>
      </c>
      <c r="JQ1057">
        <v>25</v>
      </c>
      <c r="JR1057">
        <v>1356.03</v>
      </c>
      <c r="JS1057">
        <v>23.3829</v>
      </c>
      <c r="JT1057">
        <v>100.817</v>
      </c>
      <c r="JU1057">
        <v>100.796</v>
      </c>
    </row>
    <row r="1058" spans="1:281">
      <c r="A1058">
        <v>1042</v>
      </c>
      <c r="B1058">
        <v>1658956052</v>
      </c>
      <c r="C1058">
        <v>14414</v>
      </c>
      <c r="D1058" t="s">
        <v>2523</v>
      </c>
      <c r="E1058" t="s">
        <v>2524</v>
      </c>
      <c r="F1058">
        <v>5</v>
      </c>
      <c r="G1058" t="s">
        <v>2362</v>
      </c>
      <c r="H1058" t="s">
        <v>416</v>
      </c>
      <c r="I1058">
        <v>1658956044.214286</v>
      </c>
      <c r="J1058">
        <f>(K1058)/1000</f>
        <v>0</v>
      </c>
      <c r="K1058">
        <f>IF(CZ1058, AN1058, AH1058)</f>
        <v>0</v>
      </c>
      <c r="L1058">
        <f>IF(CZ1058, AI1058, AG1058)</f>
        <v>0</v>
      </c>
      <c r="M1058">
        <f>DB1058 - IF(AU1058&gt;1, L1058*CV1058*100.0/(AW1058*DP1058), 0)</f>
        <v>0</v>
      </c>
      <c r="N1058">
        <f>((T1058-J1058/2)*M1058-L1058)/(T1058+J1058/2)</f>
        <v>0</v>
      </c>
      <c r="O1058">
        <f>N1058*(DI1058+DJ1058)/1000.0</f>
        <v>0</v>
      </c>
      <c r="P1058">
        <f>(DB1058 - IF(AU1058&gt;1, L1058*CV1058*100.0/(AW1058*DP1058), 0))*(DI1058+DJ1058)/1000.0</f>
        <v>0</v>
      </c>
      <c r="Q1058">
        <f>2.0/((1/S1058-1/R1058)+SIGN(S1058)*SQRT((1/S1058-1/R1058)*(1/S1058-1/R1058) + 4*CW1058/((CW1058+1)*(CW1058+1))*(2*1/S1058*1/R1058-1/R1058*1/R1058)))</f>
        <v>0</v>
      </c>
      <c r="R1058">
        <f>IF(LEFT(CX1058,1)&lt;&gt;"0",IF(LEFT(CX1058,1)="1",3.0,CY1058),$D$5+$E$5*(DP1058*DI1058/($K$5*1000))+$F$5*(DP1058*DI1058/($K$5*1000))*MAX(MIN(CV1058,$J$5),$I$5)*MAX(MIN(CV1058,$J$5),$I$5)+$G$5*MAX(MIN(CV1058,$J$5),$I$5)*(DP1058*DI1058/($K$5*1000))+$H$5*(DP1058*DI1058/($K$5*1000))*(DP1058*DI1058/($K$5*1000)))</f>
        <v>0</v>
      </c>
      <c r="S1058">
        <f>J1058*(1000-(1000*0.61365*exp(17.502*W1058/(240.97+W1058))/(DI1058+DJ1058)+DD1058)/2)/(1000*0.61365*exp(17.502*W1058/(240.97+W1058))/(DI1058+DJ1058)-DD1058)</f>
        <v>0</v>
      </c>
      <c r="T1058">
        <f>1/((CW1058+1)/(Q1058/1.6)+1/(R1058/1.37)) + CW1058/((CW1058+1)/(Q1058/1.6) + CW1058/(R1058/1.37))</f>
        <v>0</v>
      </c>
      <c r="U1058">
        <f>(CR1058*CU1058)</f>
        <v>0</v>
      </c>
      <c r="V1058">
        <f>(DK1058+(U1058+2*0.95*5.67E-8*(((DK1058+$B$7)+273)^4-(DK1058+273)^4)-44100*J1058)/(1.84*29.3*R1058+8*0.95*5.67E-8*(DK1058+273)^3))</f>
        <v>0</v>
      </c>
      <c r="W1058">
        <f>($C$7*DL1058+$D$7*DM1058+$E$7*V1058)</f>
        <v>0</v>
      </c>
      <c r="X1058">
        <f>0.61365*exp(17.502*W1058/(240.97+W1058))</f>
        <v>0</v>
      </c>
      <c r="Y1058">
        <f>(Z1058/AA1058*100)</f>
        <v>0</v>
      </c>
      <c r="Z1058">
        <f>DD1058*(DI1058+DJ1058)/1000</f>
        <v>0</v>
      </c>
      <c r="AA1058">
        <f>0.61365*exp(17.502*DK1058/(240.97+DK1058))</f>
        <v>0</v>
      </c>
      <c r="AB1058">
        <f>(X1058-DD1058*(DI1058+DJ1058)/1000)</f>
        <v>0</v>
      </c>
      <c r="AC1058">
        <f>(-J1058*44100)</f>
        <v>0</v>
      </c>
      <c r="AD1058">
        <f>2*29.3*R1058*0.92*(DK1058-W1058)</f>
        <v>0</v>
      </c>
      <c r="AE1058">
        <f>2*0.95*5.67E-8*(((DK1058+$B$7)+273)^4-(W1058+273)^4)</f>
        <v>0</v>
      </c>
      <c r="AF1058">
        <f>U1058+AE1058+AC1058+AD1058</f>
        <v>0</v>
      </c>
      <c r="AG1058">
        <f>DH1058*AU1058*(DC1058-DB1058*(1000-AU1058*DE1058)/(1000-AU1058*DD1058))/(100*CV1058)</f>
        <v>0</v>
      </c>
      <c r="AH1058">
        <f>1000*DH1058*AU1058*(DD1058-DE1058)/(100*CV1058*(1000-AU1058*DD1058))</f>
        <v>0</v>
      </c>
      <c r="AI1058">
        <f>(AJ1058 - AK1058 - DI1058*1E3/(8.314*(DK1058+273.15)) * AM1058/DH1058 * AL1058) * DH1058/(100*CV1058) * (1000 - DE1058)/1000</f>
        <v>0</v>
      </c>
      <c r="AJ1058">
        <v>1377.221183627031</v>
      </c>
      <c r="AK1058">
        <v>1353.984666666667</v>
      </c>
      <c r="AL1058">
        <v>3.465476763763603</v>
      </c>
      <c r="AM1058">
        <v>65.30461223634106</v>
      </c>
      <c r="AN1058">
        <f>(AP1058 - AO1058 + DI1058*1E3/(8.314*(DK1058+273.15)) * AR1058/DH1058 * AQ1058) * DH1058/(100*CV1058) * 1000/(1000 - AP1058)</f>
        <v>0</v>
      </c>
      <c r="AO1058">
        <v>23.38878240247094</v>
      </c>
      <c r="AP1058">
        <v>24.02201151515151</v>
      </c>
      <c r="AQ1058">
        <v>-4.353501897471239E-06</v>
      </c>
      <c r="AR1058">
        <v>84.88148808453307</v>
      </c>
      <c r="AS1058">
        <v>22</v>
      </c>
      <c r="AT1058">
        <v>4</v>
      </c>
      <c r="AU1058">
        <f>IF(AS1058*$H$13&gt;=AW1058,1.0,(AW1058/(AW1058-AS1058*$H$13)))</f>
        <v>0</v>
      </c>
      <c r="AV1058">
        <f>(AU1058-1)*100</f>
        <v>0</v>
      </c>
      <c r="AW1058">
        <f>MAX(0,($B$13+$C$13*DP1058)/(1+$D$13*DP1058)*DI1058/(DK1058+273)*$E$13)</f>
        <v>0</v>
      </c>
      <c r="AX1058" t="s">
        <v>417</v>
      </c>
      <c r="AY1058" t="s">
        <v>417</v>
      </c>
      <c r="AZ1058">
        <v>0</v>
      </c>
      <c r="BA1058">
        <v>0</v>
      </c>
      <c r="BB1058">
        <f>1-AZ1058/BA1058</f>
        <v>0</v>
      </c>
      <c r="BC1058">
        <v>0</v>
      </c>
      <c r="BD1058" t="s">
        <v>417</v>
      </c>
      <c r="BE1058" t="s">
        <v>417</v>
      </c>
      <c r="BF1058">
        <v>0</v>
      </c>
      <c r="BG1058">
        <v>0</v>
      </c>
      <c r="BH1058">
        <f>1-BF1058/BG1058</f>
        <v>0</v>
      </c>
      <c r="BI1058">
        <v>0.5</v>
      </c>
      <c r="BJ1058">
        <f>CS1058</f>
        <v>0</v>
      </c>
      <c r="BK1058">
        <f>L1058</f>
        <v>0</v>
      </c>
      <c r="BL1058">
        <f>BH1058*BI1058*BJ1058</f>
        <v>0</v>
      </c>
      <c r="BM1058">
        <f>(BK1058-BC1058)/BJ1058</f>
        <v>0</v>
      </c>
      <c r="BN1058">
        <f>(BA1058-BG1058)/BG1058</f>
        <v>0</v>
      </c>
      <c r="BO1058">
        <f>AZ1058/(BB1058+AZ1058/BG1058)</f>
        <v>0</v>
      </c>
      <c r="BP1058" t="s">
        <v>417</v>
      </c>
      <c r="BQ1058">
        <v>0</v>
      </c>
      <c r="BR1058">
        <f>IF(BQ1058&lt;&gt;0, BQ1058, BO1058)</f>
        <v>0</v>
      </c>
      <c r="BS1058">
        <f>1-BR1058/BG1058</f>
        <v>0</v>
      </c>
      <c r="BT1058">
        <f>(BG1058-BF1058)/(BG1058-BR1058)</f>
        <v>0</v>
      </c>
      <c r="BU1058">
        <f>(BA1058-BG1058)/(BA1058-BR1058)</f>
        <v>0</v>
      </c>
      <c r="BV1058">
        <f>(BG1058-BF1058)/(BG1058-AZ1058)</f>
        <v>0</v>
      </c>
      <c r="BW1058">
        <f>(BA1058-BG1058)/(BA1058-AZ1058)</f>
        <v>0</v>
      </c>
      <c r="BX1058">
        <f>(BT1058*BR1058/BF1058)</f>
        <v>0</v>
      </c>
      <c r="BY1058">
        <f>(1-BX1058)</f>
        <v>0</v>
      </c>
      <c r="BZ1058">
        <v>1394</v>
      </c>
      <c r="CA1058">
        <v>300</v>
      </c>
      <c r="CB1058">
        <v>300</v>
      </c>
      <c r="CC1058">
        <v>300</v>
      </c>
      <c r="CD1058">
        <v>10389.3</v>
      </c>
      <c r="CE1058">
        <v>1221.96</v>
      </c>
      <c r="CF1058">
        <v>-0.00688733</v>
      </c>
      <c r="CG1058">
        <v>0.34</v>
      </c>
      <c r="CH1058" t="s">
        <v>417</v>
      </c>
      <c r="CI1058" t="s">
        <v>417</v>
      </c>
      <c r="CJ1058" t="s">
        <v>417</v>
      </c>
      <c r="CK1058" t="s">
        <v>417</v>
      </c>
      <c r="CL1058" t="s">
        <v>417</v>
      </c>
      <c r="CM1058" t="s">
        <v>417</v>
      </c>
      <c r="CN1058" t="s">
        <v>417</v>
      </c>
      <c r="CO1058" t="s">
        <v>417</v>
      </c>
      <c r="CP1058" t="s">
        <v>417</v>
      </c>
      <c r="CQ1058" t="s">
        <v>417</v>
      </c>
      <c r="CR1058">
        <f>$B$11*DQ1058+$C$11*DR1058+$F$11*EC1058*(1-EF1058)</f>
        <v>0</v>
      </c>
      <c r="CS1058">
        <f>CR1058*CT1058</f>
        <v>0</v>
      </c>
      <c r="CT1058">
        <f>($B$11*$D$9+$C$11*$D$9+$F$11*((EP1058+EH1058)/MAX(EP1058+EH1058+EQ1058, 0.1)*$I$9+EQ1058/MAX(EP1058+EH1058+EQ1058, 0.1)*$J$9))/($B$11+$C$11+$F$11)</f>
        <v>0</v>
      </c>
      <c r="CU1058">
        <f>($B$11*$K$9+$C$11*$K$9+$F$11*((EP1058+EH1058)/MAX(EP1058+EH1058+EQ1058, 0.1)*$P$9+EQ1058/MAX(EP1058+EH1058+EQ1058, 0.1)*$Q$9))/($B$11+$C$11+$F$11)</f>
        <v>0</v>
      </c>
      <c r="CV1058">
        <v>6</v>
      </c>
      <c r="CW1058">
        <v>0.5</v>
      </c>
      <c r="CX1058" t="s">
        <v>418</v>
      </c>
      <c r="CY1058">
        <v>2</v>
      </c>
      <c r="CZ1058" t="b">
        <v>1</v>
      </c>
      <c r="DA1058">
        <v>1658956044.214286</v>
      </c>
      <c r="DB1058">
        <v>1297.048214285714</v>
      </c>
      <c r="DC1058">
        <v>1328.137857142857</v>
      </c>
      <c r="DD1058">
        <v>24.02596428571428</v>
      </c>
      <c r="DE1058">
        <v>23.39038214285714</v>
      </c>
      <c r="DF1058">
        <v>1301.741785714286</v>
      </c>
      <c r="DG1058">
        <v>24.10932857142857</v>
      </c>
      <c r="DH1058">
        <v>500.0262142857142</v>
      </c>
      <c r="DI1058">
        <v>90.30977499999999</v>
      </c>
      <c r="DJ1058">
        <v>0.09994566071428569</v>
      </c>
      <c r="DK1058">
        <v>27.38448214285714</v>
      </c>
      <c r="DL1058">
        <v>27.44562857142857</v>
      </c>
      <c r="DM1058">
        <v>999.9000000000002</v>
      </c>
      <c r="DN1058">
        <v>0</v>
      </c>
      <c r="DO1058">
        <v>0</v>
      </c>
      <c r="DP1058">
        <v>9997.636428571428</v>
      </c>
      <c r="DQ1058">
        <v>0</v>
      </c>
      <c r="DR1058">
        <v>9.142660000000001</v>
      </c>
      <c r="DS1058">
        <v>-31.08986071428571</v>
      </c>
      <c r="DT1058">
        <v>1328.9775</v>
      </c>
      <c r="DU1058">
        <v>1359.946785714286</v>
      </c>
      <c r="DV1058">
        <v>0.6355671785714285</v>
      </c>
      <c r="DW1058">
        <v>1328.137857142857</v>
      </c>
      <c r="DX1058">
        <v>23.39038214285714</v>
      </c>
      <c r="DY1058">
        <v>2.169778928571429</v>
      </c>
      <c r="DZ1058">
        <v>2.112381071428572</v>
      </c>
      <c r="EA1058">
        <v>18.7409</v>
      </c>
      <c r="EB1058">
        <v>18.31285357142857</v>
      </c>
      <c r="EC1058">
        <v>2000.008214285714</v>
      </c>
      <c r="ED1058">
        <v>0.9800040714285715</v>
      </c>
      <c r="EE1058">
        <v>0.01999559285714286</v>
      </c>
      <c r="EF1058">
        <v>0</v>
      </c>
      <c r="EG1058">
        <v>324.7474642857143</v>
      </c>
      <c r="EH1058">
        <v>5.00097</v>
      </c>
      <c r="EI1058">
        <v>6477.252857142857</v>
      </c>
      <c r="EJ1058">
        <v>16707.66071428571</v>
      </c>
      <c r="EK1058">
        <v>39.062</v>
      </c>
      <c r="EL1058">
        <v>39.7787857142857</v>
      </c>
      <c r="EM1058">
        <v>39.07775</v>
      </c>
      <c r="EN1058">
        <v>39.375</v>
      </c>
      <c r="EO1058">
        <v>39.68699999999999</v>
      </c>
      <c r="EP1058">
        <v>1955.116785714286</v>
      </c>
      <c r="EQ1058">
        <v>39.89142857142858</v>
      </c>
      <c r="ER1058">
        <v>0</v>
      </c>
      <c r="ES1058">
        <v>6846</v>
      </c>
      <c r="ET1058">
        <v>0</v>
      </c>
      <c r="EU1058">
        <v>324.81276</v>
      </c>
      <c r="EV1058">
        <v>1.565461545113074</v>
      </c>
      <c r="EW1058">
        <v>24.75615388674841</v>
      </c>
      <c r="EX1058">
        <v>6477.453200000001</v>
      </c>
      <c r="EY1058">
        <v>15</v>
      </c>
      <c r="EZ1058">
        <v>1658949246.1</v>
      </c>
      <c r="FA1058" t="s">
        <v>1397</v>
      </c>
      <c r="FB1058">
        <v>1658949228.6</v>
      </c>
      <c r="FC1058">
        <v>1658949246.1</v>
      </c>
      <c r="FD1058">
        <v>1</v>
      </c>
      <c r="FE1058">
        <v>1.075</v>
      </c>
      <c r="FF1058">
        <v>0.018</v>
      </c>
      <c r="FG1058">
        <v>-2.327</v>
      </c>
      <c r="FH1058">
        <v>-0.178</v>
      </c>
      <c r="FI1058">
        <v>420</v>
      </c>
      <c r="FJ1058">
        <v>13</v>
      </c>
      <c r="FK1058">
        <v>0.09</v>
      </c>
      <c r="FL1058">
        <v>0.02</v>
      </c>
      <c r="FM1058">
        <v>-31.04895365853658</v>
      </c>
      <c r="FN1058">
        <v>-0.8639916376307128</v>
      </c>
      <c r="FO1058">
        <v>0.1177353338130849</v>
      </c>
      <c r="FP1058">
        <v>0</v>
      </c>
      <c r="FQ1058">
        <v>324.6585882352942</v>
      </c>
      <c r="FR1058">
        <v>2.178487398821392</v>
      </c>
      <c r="FS1058">
        <v>0.3195981040257962</v>
      </c>
      <c r="FT1058">
        <v>0</v>
      </c>
      <c r="FU1058">
        <v>0.6363909512195122</v>
      </c>
      <c r="FV1058">
        <v>-0.01670734494773502</v>
      </c>
      <c r="FW1058">
        <v>0.001708604992972534</v>
      </c>
      <c r="FX1058">
        <v>1</v>
      </c>
      <c r="FY1058">
        <v>1</v>
      </c>
      <c r="FZ1058">
        <v>3</v>
      </c>
      <c r="GA1058" t="s">
        <v>426</v>
      </c>
      <c r="GB1058">
        <v>2.98359</v>
      </c>
      <c r="GC1058">
        <v>2.71557</v>
      </c>
      <c r="GD1058">
        <v>0.206306</v>
      </c>
      <c r="GE1058">
        <v>0.20691</v>
      </c>
      <c r="GF1058">
        <v>0.107505</v>
      </c>
      <c r="GG1058">
        <v>0.103511</v>
      </c>
      <c r="GH1058">
        <v>25180.7</v>
      </c>
      <c r="GI1058">
        <v>25258.5</v>
      </c>
      <c r="GJ1058">
        <v>29482.3</v>
      </c>
      <c r="GK1058">
        <v>29450.6</v>
      </c>
      <c r="GL1058">
        <v>34852</v>
      </c>
      <c r="GM1058">
        <v>35093.5</v>
      </c>
      <c r="GN1058">
        <v>41526.6</v>
      </c>
      <c r="GO1058">
        <v>41970.9</v>
      </c>
      <c r="GP1058">
        <v>1.9069</v>
      </c>
      <c r="GQ1058">
        <v>1.92808</v>
      </c>
      <c r="GR1058">
        <v>0.104237</v>
      </c>
      <c r="GS1058">
        <v>0</v>
      </c>
      <c r="GT1058">
        <v>25.7438</v>
      </c>
      <c r="GU1058">
        <v>999.9</v>
      </c>
      <c r="GV1058">
        <v>54.3</v>
      </c>
      <c r="GW1058">
        <v>31.3</v>
      </c>
      <c r="GX1058">
        <v>27.5903</v>
      </c>
      <c r="GY1058">
        <v>63.0338</v>
      </c>
      <c r="GZ1058">
        <v>32.6923</v>
      </c>
      <c r="HA1058">
        <v>1</v>
      </c>
      <c r="HB1058">
        <v>-0.0993547</v>
      </c>
      <c r="HC1058">
        <v>0.289946</v>
      </c>
      <c r="HD1058">
        <v>20.333</v>
      </c>
      <c r="HE1058">
        <v>5.21519</v>
      </c>
      <c r="HF1058">
        <v>12.0099</v>
      </c>
      <c r="HG1058">
        <v>4.98745</v>
      </c>
      <c r="HH1058">
        <v>3.28855</v>
      </c>
      <c r="HI1058">
        <v>9999</v>
      </c>
      <c r="HJ1058">
        <v>9999</v>
      </c>
      <c r="HK1058">
        <v>9999</v>
      </c>
      <c r="HL1058">
        <v>158.7</v>
      </c>
      <c r="HM1058">
        <v>1.86738</v>
      </c>
      <c r="HN1058">
        <v>1.86646</v>
      </c>
      <c r="HO1058">
        <v>1.86586</v>
      </c>
      <c r="HP1058">
        <v>1.86584</v>
      </c>
      <c r="HQ1058">
        <v>1.86768</v>
      </c>
      <c r="HR1058">
        <v>1.87012</v>
      </c>
      <c r="HS1058">
        <v>1.86875</v>
      </c>
      <c r="HT1058">
        <v>1.87026</v>
      </c>
      <c r="HU1058">
        <v>0</v>
      </c>
      <c r="HV1058">
        <v>0</v>
      </c>
      <c r="HW1058">
        <v>0</v>
      </c>
      <c r="HX1058">
        <v>0</v>
      </c>
      <c r="HY1058" t="s">
        <v>421</v>
      </c>
      <c r="HZ1058" t="s">
        <v>422</v>
      </c>
      <c r="IA1058" t="s">
        <v>423</v>
      </c>
      <c r="IB1058" t="s">
        <v>423</v>
      </c>
      <c r="IC1058" t="s">
        <v>423</v>
      </c>
      <c r="ID1058" t="s">
        <v>423</v>
      </c>
      <c r="IE1058">
        <v>0</v>
      </c>
      <c r="IF1058">
        <v>100</v>
      </c>
      <c r="IG1058">
        <v>100</v>
      </c>
      <c r="IH1058">
        <v>-4.76</v>
      </c>
      <c r="II1058">
        <v>-0.0834</v>
      </c>
      <c r="IJ1058">
        <v>-0.9279119013753974</v>
      </c>
      <c r="IK1058">
        <v>-0.003643892653284941</v>
      </c>
      <c r="IL1058">
        <v>8.948238347276123E-07</v>
      </c>
      <c r="IM1058">
        <v>-2.445980282225029E-10</v>
      </c>
      <c r="IN1058">
        <v>-0.1764634167570225</v>
      </c>
      <c r="IO1058">
        <v>-0.01042730378795286</v>
      </c>
      <c r="IP1058">
        <v>0.00100284695746963</v>
      </c>
      <c r="IQ1058">
        <v>-1.701466411570297E-05</v>
      </c>
      <c r="IR1058">
        <v>2</v>
      </c>
      <c r="IS1058">
        <v>2310</v>
      </c>
      <c r="IT1058">
        <v>1</v>
      </c>
      <c r="IU1058">
        <v>25</v>
      </c>
      <c r="IV1058">
        <v>113.7</v>
      </c>
      <c r="IW1058">
        <v>113.4</v>
      </c>
      <c r="IX1058">
        <v>2.70264</v>
      </c>
      <c r="IY1058">
        <v>2.19238</v>
      </c>
      <c r="IZ1058">
        <v>1.39648</v>
      </c>
      <c r="JA1058">
        <v>2.35718</v>
      </c>
      <c r="JB1058">
        <v>1.49536</v>
      </c>
      <c r="JC1058">
        <v>2.40356</v>
      </c>
      <c r="JD1058">
        <v>36.2459</v>
      </c>
      <c r="JE1058">
        <v>24.1663</v>
      </c>
      <c r="JF1058">
        <v>18</v>
      </c>
      <c r="JG1058">
        <v>483.958</v>
      </c>
      <c r="JH1058">
        <v>452.807</v>
      </c>
      <c r="JI1058">
        <v>24.9997</v>
      </c>
      <c r="JJ1058">
        <v>26.1912</v>
      </c>
      <c r="JK1058">
        <v>29.9999</v>
      </c>
      <c r="JL1058">
        <v>26.1609</v>
      </c>
      <c r="JM1058">
        <v>26.0966</v>
      </c>
      <c r="JN1058">
        <v>54.0816</v>
      </c>
      <c r="JO1058">
        <v>20.9322</v>
      </c>
      <c r="JP1058">
        <v>90.75749999999999</v>
      </c>
      <c r="JQ1058">
        <v>25</v>
      </c>
      <c r="JR1058">
        <v>1369.38</v>
      </c>
      <c r="JS1058">
        <v>23.3829</v>
      </c>
      <c r="JT1058">
        <v>100.818</v>
      </c>
      <c r="JU1058">
        <v>100.797</v>
      </c>
    </row>
    <row r="1059" spans="1:281">
      <c r="A1059">
        <v>1043</v>
      </c>
      <c r="B1059">
        <v>1658956057</v>
      </c>
      <c r="C1059">
        <v>14419</v>
      </c>
      <c r="D1059" t="s">
        <v>2525</v>
      </c>
      <c r="E1059" t="s">
        <v>2526</v>
      </c>
      <c r="F1059">
        <v>5</v>
      </c>
      <c r="G1059" t="s">
        <v>2362</v>
      </c>
      <c r="H1059" t="s">
        <v>416</v>
      </c>
      <c r="I1059">
        <v>1658956049.5</v>
      </c>
      <c r="J1059">
        <f>(K1059)/1000</f>
        <v>0</v>
      </c>
      <c r="K1059">
        <f>IF(CZ1059, AN1059, AH1059)</f>
        <v>0</v>
      </c>
      <c r="L1059">
        <f>IF(CZ1059, AI1059, AG1059)</f>
        <v>0</v>
      </c>
      <c r="M1059">
        <f>DB1059 - IF(AU1059&gt;1, L1059*CV1059*100.0/(AW1059*DP1059), 0)</f>
        <v>0</v>
      </c>
      <c r="N1059">
        <f>((T1059-J1059/2)*M1059-L1059)/(T1059+J1059/2)</f>
        <v>0</v>
      </c>
      <c r="O1059">
        <f>N1059*(DI1059+DJ1059)/1000.0</f>
        <v>0</v>
      </c>
      <c r="P1059">
        <f>(DB1059 - IF(AU1059&gt;1, L1059*CV1059*100.0/(AW1059*DP1059), 0))*(DI1059+DJ1059)/1000.0</f>
        <v>0</v>
      </c>
      <c r="Q1059">
        <f>2.0/((1/S1059-1/R1059)+SIGN(S1059)*SQRT((1/S1059-1/R1059)*(1/S1059-1/R1059) + 4*CW1059/((CW1059+1)*(CW1059+1))*(2*1/S1059*1/R1059-1/R1059*1/R1059)))</f>
        <v>0</v>
      </c>
      <c r="R1059">
        <f>IF(LEFT(CX1059,1)&lt;&gt;"0",IF(LEFT(CX1059,1)="1",3.0,CY1059),$D$5+$E$5*(DP1059*DI1059/($K$5*1000))+$F$5*(DP1059*DI1059/($K$5*1000))*MAX(MIN(CV1059,$J$5),$I$5)*MAX(MIN(CV1059,$J$5),$I$5)+$G$5*MAX(MIN(CV1059,$J$5),$I$5)*(DP1059*DI1059/($K$5*1000))+$H$5*(DP1059*DI1059/($K$5*1000))*(DP1059*DI1059/($K$5*1000)))</f>
        <v>0</v>
      </c>
      <c r="S1059">
        <f>J1059*(1000-(1000*0.61365*exp(17.502*W1059/(240.97+W1059))/(DI1059+DJ1059)+DD1059)/2)/(1000*0.61365*exp(17.502*W1059/(240.97+W1059))/(DI1059+DJ1059)-DD1059)</f>
        <v>0</v>
      </c>
      <c r="T1059">
        <f>1/((CW1059+1)/(Q1059/1.6)+1/(R1059/1.37)) + CW1059/((CW1059+1)/(Q1059/1.6) + CW1059/(R1059/1.37))</f>
        <v>0</v>
      </c>
      <c r="U1059">
        <f>(CR1059*CU1059)</f>
        <v>0</v>
      </c>
      <c r="V1059">
        <f>(DK1059+(U1059+2*0.95*5.67E-8*(((DK1059+$B$7)+273)^4-(DK1059+273)^4)-44100*J1059)/(1.84*29.3*R1059+8*0.95*5.67E-8*(DK1059+273)^3))</f>
        <v>0</v>
      </c>
      <c r="W1059">
        <f>($C$7*DL1059+$D$7*DM1059+$E$7*V1059)</f>
        <v>0</v>
      </c>
      <c r="X1059">
        <f>0.61365*exp(17.502*W1059/(240.97+W1059))</f>
        <v>0</v>
      </c>
      <c r="Y1059">
        <f>(Z1059/AA1059*100)</f>
        <v>0</v>
      </c>
      <c r="Z1059">
        <f>DD1059*(DI1059+DJ1059)/1000</f>
        <v>0</v>
      </c>
      <c r="AA1059">
        <f>0.61365*exp(17.502*DK1059/(240.97+DK1059))</f>
        <v>0</v>
      </c>
      <c r="AB1059">
        <f>(X1059-DD1059*(DI1059+DJ1059)/1000)</f>
        <v>0</v>
      </c>
      <c r="AC1059">
        <f>(-J1059*44100)</f>
        <v>0</v>
      </c>
      <c r="AD1059">
        <f>2*29.3*R1059*0.92*(DK1059-W1059)</f>
        <v>0</v>
      </c>
      <c r="AE1059">
        <f>2*0.95*5.67E-8*(((DK1059+$B$7)+273)^4-(W1059+273)^4)</f>
        <v>0</v>
      </c>
      <c r="AF1059">
        <f>U1059+AE1059+AC1059+AD1059</f>
        <v>0</v>
      </c>
      <c r="AG1059">
        <f>DH1059*AU1059*(DC1059-DB1059*(1000-AU1059*DE1059)/(1000-AU1059*DD1059))/(100*CV1059)</f>
        <v>0</v>
      </c>
      <c r="AH1059">
        <f>1000*DH1059*AU1059*(DD1059-DE1059)/(100*CV1059*(1000-AU1059*DD1059))</f>
        <v>0</v>
      </c>
      <c r="AI1059">
        <f>(AJ1059 - AK1059 - DI1059*1E3/(8.314*(DK1059+273.15)) * AM1059/DH1059 * AL1059) * DH1059/(100*CV1059) * (1000 - DE1059)/1000</f>
        <v>0</v>
      </c>
      <c r="AJ1059">
        <v>1394.061625599355</v>
      </c>
      <c r="AK1059">
        <v>1370.969818181818</v>
      </c>
      <c r="AL1059">
        <v>3.393977512720252</v>
      </c>
      <c r="AM1059">
        <v>65.30461223634106</v>
      </c>
      <c r="AN1059">
        <f>(AP1059 - AO1059 + DI1059*1E3/(8.314*(DK1059+273.15)) * AR1059/DH1059 * AQ1059) * DH1059/(100*CV1059) * 1000/(1000 - AP1059)</f>
        <v>0</v>
      </c>
      <c r="AO1059">
        <v>23.38764875353041</v>
      </c>
      <c r="AP1059">
        <v>24.01603878787878</v>
      </c>
      <c r="AQ1059">
        <v>-1.040947733729014E-05</v>
      </c>
      <c r="AR1059">
        <v>84.88148808453307</v>
      </c>
      <c r="AS1059">
        <v>22</v>
      </c>
      <c r="AT1059">
        <v>4</v>
      </c>
      <c r="AU1059">
        <f>IF(AS1059*$H$13&gt;=AW1059,1.0,(AW1059/(AW1059-AS1059*$H$13)))</f>
        <v>0</v>
      </c>
      <c r="AV1059">
        <f>(AU1059-1)*100</f>
        <v>0</v>
      </c>
      <c r="AW1059">
        <f>MAX(0,($B$13+$C$13*DP1059)/(1+$D$13*DP1059)*DI1059/(DK1059+273)*$E$13)</f>
        <v>0</v>
      </c>
      <c r="AX1059" t="s">
        <v>417</v>
      </c>
      <c r="AY1059" t="s">
        <v>417</v>
      </c>
      <c r="AZ1059">
        <v>0</v>
      </c>
      <c r="BA1059">
        <v>0</v>
      </c>
      <c r="BB1059">
        <f>1-AZ1059/BA1059</f>
        <v>0</v>
      </c>
      <c r="BC1059">
        <v>0</v>
      </c>
      <c r="BD1059" t="s">
        <v>417</v>
      </c>
      <c r="BE1059" t="s">
        <v>417</v>
      </c>
      <c r="BF1059">
        <v>0</v>
      </c>
      <c r="BG1059">
        <v>0</v>
      </c>
      <c r="BH1059">
        <f>1-BF1059/BG1059</f>
        <v>0</v>
      </c>
      <c r="BI1059">
        <v>0.5</v>
      </c>
      <c r="BJ1059">
        <f>CS1059</f>
        <v>0</v>
      </c>
      <c r="BK1059">
        <f>L1059</f>
        <v>0</v>
      </c>
      <c r="BL1059">
        <f>BH1059*BI1059*BJ1059</f>
        <v>0</v>
      </c>
      <c r="BM1059">
        <f>(BK1059-BC1059)/BJ1059</f>
        <v>0</v>
      </c>
      <c r="BN1059">
        <f>(BA1059-BG1059)/BG1059</f>
        <v>0</v>
      </c>
      <c r="BO1059">
        <f>AZ1059/(BB1059+AZ1059/BG1059)</f>
        <v>0</v>
      </c>
      <c r="BP1059" t="s">
        <v>417</v>
      </c>
      <c r="BQ1059">
        <v>0</v>
      </c>
      <c r="BR1059">
        <f>IF(BQ1059&lt;&gt;0, BQ1059, BO1059)</f>
        <v>0</v>
      </c>
      <c r="BS1059">
        <f>1-BR1059/BG1059</f>
        <v>0</v>
      </c>
      <c r="BT1059">
        <f>(BG1059-BF1059)/(BG1059-BR1059)</f>
        <v>0</v>
      </c>
      <c r="BU1059">
        <f>(BA1059-BG1059)/(BA1059-BR1059)</f>
        <v>0</v>
      </c>
      <c r="BV1059">
        <f>(BG1059-BF1059)/(BG1059-AZ1059)</f>
        <v>0</v>
      </c>
      <c r="BW1059">
        <f>(BA1059-BG1059)/(BA1059-AZ1059)</f>
        <v>0</v>
      </c>
      <c r="BX1059">
        <f>(BT1059*BR1059/BF1059)</f>
        <v>0</v>
      </c>
      <c r="BY1059">
        <f>(1-BX1059)</f>
        <v>0</v>
      </c>
      <c r="BZ1059">
        <v>1394</v>
      </c>
      <c r="CA1059">
        <v>300</v>
      </c>
      <c r="CB1059">
        <v>300</v>
      </c>
      <c r="CC1059">
        <v>300</v>
      </c>
      <c r="CD1059">
        <v>10389.3</v>
      </c>
      <c r="CE1059">
        <v>1221.96</v>
      </c>
      <c r="CF1059">
        <v>-0.00688733</v>
      </c>
      <c r="CG1059">
        <v>0.34</v>
      </c>
      <c r="CH1059" t="s">
        <v>417</v>
      </c>
      <c r="CI1059" t="s">
        <v>417</v>
      </c>
      <c r="CJ1059" t="s">
        <v>417</v>
      </c>
      <c r="CK1059" t="s">
        <v>417</v>
      </c>
      <c r="CL1059" t="s">
        <v>417</v>
      </c>
      <c r="CM1059" t="s">
        <v>417</v>
      </c>
      <c r="CN1059" t="s">
        <v>417</v>
      </c>
      <c r="CO1059" t="s">
        <v>417</v>
      </c>
      <c r="CP1059" t="s">
        <v>417</v>
      </c>
      <c r="CQ1059" t="s">
        <v>417</v>
      </c>
      <c r="CR1059">
        <f>$B$11*DQ1059+$C$11*DR1059+$F$11*EC1059*(1-EF1059)</f>
        <v>0</v>
      </c>
      <c r="CS1059">
        <f>CR1059*CT1059</f>
        <v>0</v>
      </c>
      <c r="CT1059">
        <f>($B$11*$D$9+$C$11*$D$9+$F$11*((EP1059+EH1059)/MAX(EP1059+EH1059+EQ1059, 0.1)*$I$9+EQ1059/MAX(EP1059+EH1059+EQ1059, 0.1)*$J$9))/($B$11+$C$11+$F$11)</f>
        <v>0</v>
      </c>
      <c r="CU1059">
        <f>($B$11*$K$9+$C$11*$K$9+$F$11*((EP1059+EH1059)/MAX(EP1059+EH1059+EQ1059, 0.1)*$P$9+EQ1059/MAX(EP1059+EH1059+EQ1059, 0.1)*$Q$9))/($B$11+$C$11+$F$11)</f>
        <v>0</v>
      </c>
      <c r="CV1059">
        <v>6</v>
      </c>
      <c r="CW1059">
        <v>0.5</v>
      </c>
      <c r="CX1059" t="s">
        <v>418</v>
      </c>
      <c r="CY1059">
        <v>2</v>
      </c>
      <c r="CZ1059" t="b">
        <v>1</v>
      </c>
      <c r="DA1059">
        <v>1658956049.5</v>
      </c>
      <c r="DB1059">
        <v>1314.686296296296</v>
      </c>
      <c r="DC1059">
        <v>1345.758518518519</v>
      </c>
      <c r="DD1059">
        <v>24.02250370370371</v>
      </c>
      <c r="DE1059">
        <v>23.38891111111111</v>
      </c>
      <c r="DF1059">
        <v>1319.426296296296</v>
      </c>
      <c r="DG1059">
        <v>24.1059</v>
      </c>
      <c r="DH1059">
        <v>500.0438148148148</v>
      </c>
      <c r="DI1059">
        <v>90.31011851851852</v>
      </c>
      <c r="DJ1059">
        <v>0.0999632851851852</v>
      </c>
      <c r="DK1059">
        <v>27.38673333333333</v>
      </c>
      <c r="DL1059">
        <v>27.44831111111111</v>
      </c>
      <c r="DM1059">
        <v>999.9000000000001</v>
      </c>
      <c r="DN1059">
        <v>0</v>
      </c>
      <c r="DO1059">
        <v>0</v>
      </c>
      <c r="DP1059">
        <v>10001.06814814815</v>
      </c>
      <c r="DQ1059">
        <v>0</v>
      </c>
      <c r="DR1059">
        <v>9.081368518518516</v>
      </c>
      <c r="DS1059">
        <v>-31.07182962962963</v>
      </c>
      <c r="DT1059">
        <v>1347.045925925926</v>
      </c>
      <c r="DU1059">
        <v>1377.987407407407</v>
      </c>
      <c r="DV1059">
        <v>0.6335854074074075</v>
      </c>
      <c r="DW1059">
        <v>1345.758518518519</v>
      </c>
      <c r="DX1059">
        <v>23.38891111111111</v>
      </c>
      <c r="DY1059">
        <v>2.169474814814814</v>
      </c>
      <c r="DZ1059">
        <v>2.112255555555556</v>
      </c>
      <c r="EA1059">
        <v>18.73865185185185</v>
      </c>
      <c r="EB1059">
        <v>18.31190740740741</v>
      </c>
      <c r="EC1059">
        <v>2000.004074074074</v>
      </c>
      <c r="ED1059">
        <v>0.9800038888888888</v>
      </c>
      <c r="EE1059">
        <v>0.01999578148148148</v>
      </c>
      <c r="EF1059">
        <v>0</v>
      </c>
      <c r="EG1059">
        <v>324.7416296296296</v>
      </c>
      <c r="EH1059">
        <v>5.00097</v>
      </c>
      <c r="EI1059">
        <v>6479.481851851851</v>
      </c>
      <c r="EJ1059">
        <v>16707.62222222222</v>
      </c>
      <c r="EK1059">
        <v>39.062</v>
      </c>
      <c r="EL1059">
        <v>39.78674074074073</v>
      </c>
      <c r="EM1059">
        <v>39.07833333333333</v>
      </c>
      <c r="EN1059">
        <v>39.375</v>
      </c>
      <c r="EO1059">
        <v>39.68699999999999</v>
      </c>
      <c r="EP1059">
        <v>1955.112592592593</v>
      </c>
      <c r="EQ1059">
        <v>39.89148148148148</v>
      </c>
      <c r="ER1059">
        <v>0</v>
      </c>
      <c r="ES1059">
        <v>6850.799999952316</v>
      </c>
      <c r="ET1059">
        <v>0</v>
      </c>
      <c r="EU1059">
        <v>324.79852</v>
      </c>
      <c r="EV1059">
        <v>0.3483076940592733</v>
      </c>
      <c r="EW1059">
        <v>25.74230766483713</v>
      </c>
      <c r="EX1059">
        <v>6479.4508</v>
      </c>
      <c r="EY1059">
        <v>15</v>
      </c>
      <c r="EZ1059">
        <v>1658949246.1</v>
      </c>
      <c r="FA1059" t="s">
        <v>1397</v>
      </c>
      <c r="FB1059">
        <v>1658949228.6</v>
      </c>
      <c r="FC1059">
        <v>1658949246.1</v>
      </c>
      <c r="FD1059">
        <v>1</v>
      </c>
      <c r="FE1059">
        <v>1.075</v>
      </c>
      <c r="FF1059">
        <v>0.018</v>
      </c>
      <c r="FG1059">
        <v>-2.327</v>
      </c>
      <c r="FH1059">
        <v>-0.178</v>
      </c>
      <c r="FI1059">
        <v>420</v>
      </c>
      <c r="FJ1059">
        <v>13</v>
      </c>
      <c r="FK1059">
        <v>0.09</v>
      </c>
      <c r="FL1059">
        <v>0.02</v>
      </c>
      <c r="FM1059">
        <v>-31.0651175</v>
      </c>
      <c r="FN1059">
        <v>-0.08009493433386354</v>
      </c>
      <c r="FO1059">
        <v>0.1052450970057513</v>
      </c>
      <c r="FP1059">
        <v>1</v>
      </c>
      <c r="FQ1059">
        <v>324.7498235294119</v>
      </c>
      <c r="FR1059">
        <v>0.7839877764287718</v>
      </c>
      <c r="FS1059">
        <v>0.3139104846728485</v>
      </c>
      <c r="FT1059">
        <v>1</v>
      </c>
      <c r="FU1059">
        <v>0.63476395</v>
      </c>
      <c r="FV1059">
        <v>-0.02028535834896891</v>
      </c>
      <c r="FW1059">
        <v>0.002052505979893837</v>
      </c>
      <c r="FX1059">
        <v>1</v>
      </c>
      <c r="FY1059">
        <v>3</v>
      </c>
      <c r="FZ1059">
        <v>3</v>
      </c>
      <c r="GA1059" t="s">
        <v>474</v>
      </c>
      <c r="GB1059">
        <v>2.98359</v>
      </c>
      <c r="GC1059">
        <v>2.7159</v>
      </c>
      <c r="GD1059">
        <v>0.2079</v>
      </c>
      <c r="GE1059">
        <v>0.208481</v>
      </c>
      <c r="GF1059">
        <v>0.107491</v>
      </c>
      <c r="GG1059">
        <v>0.10352</v>
      </c>
      <c r="GH1059">
        <v>25130.4</v>
      </c>
      <c r="GI1059">
        <v>25208.4</v>
      </c>
      <c r="GJ1059">
        <v>29482.5</v>
      </c>
      <c r="GK1059">
        <v>29450.5</v>
      </c>
      <c r="GL1059">
        <v>34852.9</v>
      </c>
      <c r="GM1059">
        <v>35093</v>
      </c>
      <c r="GN1059">
        <v>41526.9</v>
      </c>
      <c r="GO1059">
        <v>41970.8</v>
      </c>
      <c r="GP1059">
        <v>1.90692</v>
      </c>
      <c r="GQ1059">
        <v>1.92822</v>
      </c>
      <c r="GR1059">
        <v>0.10455</v>
      </c>
      <c r="GS1059">
        <v>0</v>
      </c>
      <c r="GT1059">
        <v>25.7475</v>
      </c>
      <c r="GU1059">
        <v>999.9</v>
      </c>
      <c r="GV1059">
        <v>54.3</v>
      </c>
      <c r="GW1059">
        <v>31.3</v>
      </c>
      <c r="GX1059">
        <v>27.5924</v>
      </c>
      <c r="GY1059">
        <v>62.9538</v>
      </c>
      <c r="GZ1059">
        <v>33.0929</v>
      </c>
      <c r="HA1059">
        <v>1</v>
      </c>
      <c r="HB1059">
        <v>-0.0993826</v>
      </c>
      <c r="HC1059">
        <v>0.288252</v>
      </c>
      <c r="HD1059">
        <v>20.3332</v>
      </c>
      <c r="HE1059">
        <v>5.21504</v>
      </c>
      <c r="HF1059">
        <v>12.0099</v>
      </c>
      <c r="HG1059">
        <v>4.989</v>
      </c>
      <c r="HH1059">
        <v>3.28848</v>
      </c>
      <c r="HI1059">
        <v>9999</v>
      </c>
      <c r="HJ1059">
        <v>9999</v>
      </c>
      <c r="HK1059">
        <v>9999</v>
      </c>
      <c r="HL1059">
        <v>158.7</v>
      </c>
      <c r="HM1059">
        <v>1.86738</v>
      </c>
      <c r="HN1059">
        <v>1.86646</v>
      </c>
      <c r="HO1059">
        <v>1.86586</v>
      </c>
      <c r="HP1059">
        <v>1.86584</v>
      </c>
      <c r="HQ1059">
        <v>1.86768</v>
      </c>
      <c r="HR1059">
        <v>1.87012</v>
      </c>
      <c r="HS1059">
        <v>1.86874</v>
      </c>
      <c r="HT1059">
        <v>1.87026</v>
      </c>
      <c r="HU1059">
        <v>0</v>
      </c>
      <c r="HV1059">
        <v>0</v>
      </c>
      <c r="HW1059">
        <v>0</v>
      </c>
      <c r="HX1059">
        <v>0</v>
      </c>
      <c r="HY1059" t="s">
        <v>421</v>
      </c>
      <c r="HZ1059" t="s">
        <v>422</v>
      </c>
      <c r="IA1059" t="s">
        <v>423</v>
      </c>
      <c r="IB1059" t="s">
        <v>423</v>
      </c>
      <c r="IC1059" t="s">
        <v>423</v>
      </c>
      <c r="ID1059" t="s">
        <v>423</v>
      </c>
      <c r="IE1059">
        <v>0</v>
      </c>
      <c r="IF1059">
        <v>100</v>
      </c>
      <c r="IG1059">
        <v>100</v>
      </c>
      <c r="IH1059">
        <v>-4.8</v>
      </c>
      <c r="II1059">
        <v>-0.0835</v>
      </c>
      <c r="IJ1059">
        <v>-0.9279119013753974</v>
      </c>
      <c r="IK1059">
        <v>-0.003643892653284941</v>
      </c>
      <c r="IL1059">
        <v>8.948238347276123E-07</v>
      </c>
      <c r="IM1059">
        <v>-2.445980282225029E-10</v>
      </c>
      <c r="IN1059">
        <v>-0.1764634167570225</v>
      </c>
      <c r="IO1059">
        <v>-0.01042730378795286</v>
      </c>
      <c r="IP1059">
        <v>0.00100284695746963</v>
      </c>
      <c r="IQ1059">
        <v>-1.701466411570297E-05</v>
      </c>
      <c r="IR1059">
        <v>2</v>
      </c>
      <c r="IS1059">
        <v>2310</v>
      </c>
      <c r="IT1059">
        <v>1</v>
      </c>
      <c r="IU1059">
        <v>25</v>
      </c>
      <c r="IV1059">
        <v>113.8</v>
      </c>
      <c r="IW1059">
        <v>113.5</v>
      </c>
      <c r="IX1059">
        <v>2.73071</v>
      </c>
      <c r="IY1059">
        <v>2.18506</v>
      </c>
      <c r="IZ1059">
        <v>1.39648</v>
      </c>
      <c r="JA1059">
        <v>2.35718</v>
      </c>
      <c r="JB1059">
        <v>1.49536</v>
      </c>
      <c r="JC1059">
        <v>2.3877</v>
      </c>
      <c r="JD1059">
        <v>36.2224</v>
      </c>
      <c r="JE1059">
        <v>24.1663</v>
      </c>
      <c r="JF1059">
        <v>18</v>
      </c>
      <c r="JG1059">
        <v>483.956</v>
      </c>
      <c r="JH1059">
        <v>452.883</v>
      </c>
      <c r="JI1059">
        <v>24.9996</v>
      </c>
      <c r="JJ1059">
        <v>26.1891</v>
      </c>
      <c r="JK1059">
        <v>29.9999</v>
      </c>
      <c r="JL1059">
        <v>26.1588</v>
      </c>
      <c r="JM1059">
        <v>26.0946</v>
      </c>
      <c r="JN1059">
        <v>54.6529</v>
      </c>
      <c r="JO1059">
        <v>20.9322</v>
      </c>
      <c r="JP1059">
        <v>91.1309</v>
      </c>
      <c r="JQ1059">
        <v>25</v>
      </c>
      <c r="JR1059">
        <v>1389.42</v>
      </c>
      <c r="JS1059">
        <v>23.3829</v>
      </c>
      <c r="JT1059">
        <v>100.818</v>
      </c>
      <c r="JU1059">
        <v>100.796</v>
      </c>
    </row>
    <row r="1060" spans="1:281">
      <c r="A1060">
        <v>1044</v>
      </c>
      <c r="B1060">
        <v>1658956062</v>
      </c>
      <c r="C1060">
        <v>14424</v>
      </c>
      <c r="D1060" t="s">
        <v>2527</v>
      </c>
      <c r="E1060" t="s">
        <v>2528</v>
      </c>
      <c r="F1060">
        <v>5</v>
      </c>
      <c r="G1060" t="s">
        <v>2362</v>
      </c>
      <c r="H1060" t="s">
        <v>416</v>
      </c>
      <c r="I1060">
        <v>1658956054.214286</v>
      </c>
      <c r="J1060">
        <f>(K1060)/1000</f>
        <v>0</v>
      </c>
      <c r="K1060">
        <f>IF(CZ1060, AN1060, AH1060)</f>
        <v>0</v>
      </c>
      <c r="L1060">
        <f>IF(CZ1060, AI1060, AG1060)</f>
        <v>0</v>
      </c>
      <c r="M1060">
        <f>DB1060 - IF(AU1060&gt;1, L1060*CV1060*100.0/(AW1060*DP1060), 0)</f>
        <v>0</v>
      </c>
      <c r="N1060">
        <f>((T1060-J1060/2)*M1060-L1060)/(T1060+J1060/2)</f>
        <v>0</v>
      </c>
      <c r="O1060">
        <f>N1060*(DI1060+DJ1060)/1000.0</f>
        <v>0</v>
      </c>
      <c r="P1060">
        <f>(DB1060 - IF(AU1060&gt;1, L1060*CV1060*100.0/(AW1060*DP1060), 0))*(DI1060+DJ1060)/1000.0</f>
        <v>0</v>
      </c>
      <c r="Q1060">
        <f>2.0/((1/S1060-1/R1060)+SIGN(S1060)*SQRT((1/S1060-1/R1060)*(1/S1060-1/R1060) + 4*CW1060/((CW1060+1)*(CW1060+1))*(2*1/S1060*1/R1060-1/R1060*1/R1060)))</f>
        <v>0</v>
      </c>
      <c r="R1060">
        <f>IF(LEFT(CX1060,1)&lt;&gt;"0",IF(LEFT(CX1060,1)="1",3.0,CY1060),$D$5+$E$5*(DP1060*DI1060/($K$5*1000))+$F$5*(DP1060*DI1060/($K$5*1000))*MAX(MIN(CV1060,$J$5),$I$5)*MAX(MIN(CV1060,$J$5),$I$5)+$G$5*MAX(MIN(CV1060,$J$5),$I$5)*(DP1060*DI1060/($K$5*1000))+$H$5*(DP1060*DI1060/($K$5*1000))*(DP1060*DI1060/($K$5*1000)))</f>
        <v>0</v>
      </c>
      <c r="S1060">
        <f>J1060*(1000-(1000*0.61365*exp(17.502*W1060/(240.97+W1060))/(DI1060+DJ1060)+DD1060)/2)/(1000*0.61365*exp(17.502*W1060/(240.97+W1060))/(DI1060+DJ1060)-DD1060)</f>
        <v>0</v>
      </c>
      <c r="T1060">
        <f>1/((CW1060+1)/(Q1060/1.6)+1/(R1060/1.37)) + CW1060/((CW1060+1)/(Q1060/1.6) + CW1060/(R1060/1.37))</f>
        <v>0</v>
      </c>
      <c r="U1060">
        <f>(CR1060*CU1060)</f>
        <v>0</v>
      </c>
      <c r="V1060">
        <f>(DK1060+(U1060+2*0.95*5.67E-8*(((DK1060+$B$7)+273)^4-(DK1060+273)^4)-44100*J1060)/(1.84*29.3*R1060+8*0.95*5.67E-8*(DK1060+273)^3))</f>
        <v>0</v>
      </c>
      <c r="W1060">
        <f>($C$7*DL1060+$D$7*DM1060+$E$7*V1060)</f>
        <v>0</v>
      </c>
      <c r="X1060">
        <f>0.61365*exp(17.502*W1060/(240.97+W1060))</f>
        <v>0</v>
      </c>
      <c r="Y1060">
        <f>(Z1060/AA1060*100)</f>
        <v>0</v>
      </c>
      <c r="Z1060">
        <f>DD1060*(DI1060+DJ1060)/1000</f>
        <v>0</v>
      </c>
      <c r="AA1060">
        <f>0.61365*exp(17.502*DK1060/(240.97+DK1060))</f>
        <v>0</v>
      </c>
      <c r="AB1060">
        <f>(X1060-DD1060*(DI1060+DJ1060)/1000)</f>
        <v>0</v>
      </c>
      <c r="AC1060">
        <f>(-J1060*44100)</f>
        <v>0</v>
      </c>
      <c r="AD1060">
        <f>2*29.3*R1060*0.92*(DK1060-W1060)</f>
        <v>0</v>
      </c>
      <c r="AE1060">
        <f>2*0.95*5.67E-8*(((DK1060+$B$7)+273)^4-(W1060+273)^4)</f>
        <v>0</v>
      </c>
      <c r="AF1060">
        <f>U1060+AE1060+AC1060+AD1060</f>
        <v>0</v>
      </c>
      <c r="AG1060">
        <f>DH1060*AU1060*(DC1060-DB1060*(1000-AU1060*DE1060)/(1000-AU1060*DD1060))/(100*CV1060)</f>
        <v>0</v>
      </c>
      <c r="AH1060">
        <f>1000*DH1060*AU1060*(DD1060-DE1060)/(100*CV1060*(1000-AU1060*DD1060))</f>
        <v>0</v>
      </c>
      <c r="AI1060">
        <f>(AJ1060 - AK1060 - DI1060*1E3/(8.314*(DK1060+273.15)) * AM1060/DH1060 * AL1060) * DH1060/(100*CV1060) * (1000 - DE1060)/1000</f>
        <v>0</v>
      </c>
      <c r="AJ1060">
        <v>1411.403239051737</v>
      </c>
      <c r="AK1060">
        <v>1388.007090909091</v>
      </c>
      <c r="AL1060">
        <v>3.401313841880763</v>
      </c>
      <c r="AM1060">
        <v>65.30461223634106</v>
      </c>
      <c r="AN1060">
        <f>(AP1060 - AO1060 + DI1060*1E3/(8.314*(DK1060+273.15)) * AR1060/DH1060 * AQ1060) * DH1060/(100*CV1060) * 1000/(1000 - AP1060)</f>
        <v>0</v>
      </c>
      <c r="AO1060">
        <v>23.40194539657817</v>
      </c>
      <c r="AP1060">
        <v>24.01875333333333</v>
      </c>
      <c r="AQ1060">
        <v>-7.796448124227478E-06</v>
      </c>
      <c r="AR1060">
        <v>84.88148808453307</v>
      </c>
      <c r="AS1060">
        <v>21</v>
      </c>
      <c r="AT1060">
        <v>4</v>
      </c>
      <c r="AU1060">
        <f>IF(AS1060*$H$13&gt;=AW1060,1.0,(AW1060/(AW1060-AS1060*$H$13)))</f>
        <v>0</v>
      </c>
      <c r="AV1060">
        <f>(AU1060-1)*100</f>
        <v>0</v>
      </c>
      <c r="AW1060">
        <f>MAX(0,($B$13+$C$13*DP1060)/(1+$D$13*DP1060)*DI1060/(DK1060+273)*$E$13)</f>
        <v>0</v>
      </c>
      <c r="AX1060" t="s">
        <v>417</v>
      </c>
      <c r="AY1060" t="s">
        <v>417</v>
      </c>
      <c r="AZ1060">
        <v>0</v>
      </c>
      <c r="BA1060">
        <v>0</v>
      </c>
      <c r="BB1060">
        <f>1-AZ1060/BA1060</f>
        <v>0</v>
      </c>
      <c r="BC1060">
        <v>0</v>
      </c>
      <c r="BD1060" t="s">
        <v>417</v>
      </c>
      <c r="BE1060" t="s">
        <v>417</v>
      </c>
      <c r="BF1060">
        <v>0</v>
      </c>
      <c r="BG1060">
        <v>0</v>
      </c>
      <c r="BH1060">
        <f>1-BF1060/BG1060</f>
        <v>0</v>
      </c>
      <c r="BI1060">
        <v>0.5</v>
      </c>
      <c r="BJ1060">
        <f>CS1060</f>
        <v>0</v>
      </c>
      <c r="BK1060">
        <f>L1060</f>
        <v>0</v>
      </c>
      <c r="BL1060">
        <f>BH1060*BI1060*BJ1060</f>
        <v>0</v>
      </c>
      <c r="BM1060">
        <f>(BK1060-BC1060)/BJ1060</f>
        <v>0</v>
      </c>
      <c r="BN1060">
        <f>(BA1060-BG1060)/BG1060</f>
        <v>0</v>
      </c>
      <c r="BO1060">
        <f>AZ1060/(BB1060+AZ1060/BG1060)</f>
        <v>0</v>
      </c>
      <c r="BP1060" t="s">
        <v>417</v>
      </c>
      <c r="BQ1060">
        <v>0</v>
      </c>
      <c r="BR1060">
        <f>IF(BQ1060&lt;&gt;0, BQ1060, BO1060)</f>
        <v>0</v>
      </c>
      <c r="BS1060">
        <f>1-BR1060/BG1060</f>
        <v>0</v>
      </c>
      <c r="BT1060">
        <f>(BG1060-BF1060)/(BG1060-BR1060)</f>
        <v>0</v>
      </c>
      <c r="BU1060">
        <f>(BA1060-BG1060)/(BA1060-BR1060)</f>
        <v>0</v>
      </c>
      <c r="BV1060">
        <f>(BG1060-BF1060)/(BG1060-AZ1060)</f>
        <v>0</v>
      </c>
      <c r="BW1060">
        <f>(BA1060-BG1060)/(BA1060-AZ1060)</f>
        <v>0</v>
      </c>
      <c r="BX1060">
        <f>(BT1060*BR1060/BF1060)</f>
        <v>0</v>
      </c>
      <c r="BY1060">
        <f>(1-BX1060)</f>
        <v>0</v>
      </c>
      <c r="BZ1060">
        <v>1394</v>
      </c>
      <c r="CA1060">
        <v>300</v>
      </c>
      <c r="CB1060">
        <v>300</v>
      </c>
      <c r="CC1060">
        <v>300</v>
      </c>
      <c r="CD1060">
        <v>10389.3</v>
      </c>
      <c r="CE1060">
        <v>1221.96</v>
      </c>
      <c r="CF1060">
        <v>-0.00688733</v>
      </c>
      <c r="CG1060">
        <v>0.34</v>
      </c>
      <c r="CH1060" t="s">
        <v>417</v>
      </c>
      <c r="CI1060" t="s">
        <v>417</v>
      </c>
      <c r="CJ1060" t="s">
        <v>417</v>
      </c>
      <c r="CK1060" t="s">
        <v>417</v>
      </c>
      <c r="CL1060" t="s">
        <v>417</v>
      </c>
      <c r="CM1060" t="s">
        <v>417</v>
      </c>
      <c r="CN1060" t="s">
        <v>417</v>
      </c>
      <c r="CO1060" t="s">
        <v>417</v>
      </c>
      <c r="CP1060" t="s">
        <v>417</v>
      </c>
      <c r="CQ1060" t="s">
        <v>417</v>
      </c>
      <c r="CR1060">
        <f>$B$11*DQ1060+$C$11*DR1060+$F$11*EC1060*(1-EF1060)</f>
        <v>0</v>
      </c>
      <c r="CS1060">
        <f>CR1060*CT1060</f>
        <v>0</v>
      </c>
      <c r="CT1060">
        <f>($B$11*$D$9+$C$11*$D$9+$F$11*((EP1060+EH1060)/MAX(EP1060+EH1060+EQ1060, 0.1)*$I$9+EQ1060/MAX(EP1060+EH1060+EQ1060, 0.1)*$J$9))/($B$11+$C$11+$F$11)</f>
        <v>0</v>
      </c>
      <c r="CU1060">
        <f>($B$11*$K$9+$C$11*$K$9+$F$11*((EP1060+EH1060)/MAX(EP1060+EH1060+EQ1060, 0.1)*$P$9+EQ1060/MAX(EP1060+EH1060+EQ1060, 0.1)*$Q$9))/($B$11+$C$11+$F$11)</f>
        <v>0</v>
      </c>
      <c r="CV1060">
        <v>6</v>
      </c>
      <c r="CW1060">
        <v>0.5</v>
      </c>
      <c r="CX1060" t="s">
        <v>418</v>
      </c>
      <c r="CY1060">
        <v>2</v>
      </c>
      <c r="CZ1060" t="b">
        <v>1</v>
      </c>
      <c r="DA1060">
        <v>1658956054.214286</v>
      </c>
      <c r="DB1060">
        <v>1330.422142857143</v>
      </c>
      <c r="DC1060">
        <v>1361.574285714285</v>
      </c>
      <c r="DD1060">
        <v>24.01944642857143</v>
      </c>
      <c r="DE1060">
        <v>23.39451071428572</v>
      </c>
      <c r="DF1060">
        <v>1335.202142857143</v>
      </c>
      <c r="DG1060">
        <v>24.10287142857143</v>
      </c>
      <c r="DH1060">
        <v>500.0482857142857</v>
      </c>
      <c r="DI1060">
        <v>90.31078571428573</v>
      </c>
      <c r="DJ1060">
        <v>0.1000113464285714</v>
      </c>
      <c r="DK1060">
        <v>27.38856428571429</v>
      </c>
      <c r="DL1060">
        <v>27.45098214285715</v>
      </c>
      <c r="DM1060">
        <v>999.9000000000002</v>
      </c>
      <c r="DN1060">
        <v>0</v>
      </c>
      <c r="DO1060">
        <v>0</v>
      </c>
      <c r="DP1060">
        <v>9997.207142857145</v>
      </c>
      <c r="DQ1060">
        <v>0</v>
      </c>
      <c r="DR1060">
        <v>9.066376071428573</v>
      </c>
      <c r="DS1060">
        <v>-31.1518</v>
      </c>
      <c r="DT1060">
        <v>1363.164285714286</v>
      </c>
      <c r="DU1060">
        <v>1394.189642857142</v>
      </c>
      <c r="DV1060">
        <v>0.6249257857142857</v>
      </c>
      <c r="DW1060">
        <v>1361.574285714285</v>
      </c>
      <c r="DX1060">
        <v>23.39451071428572</v>
      </c>
      <c r="DY1060">
        <v>2.169214285714286</v>
      </c>
      <c r="DZ1060">
        <v>2.112777142857143</v>
      </c>
      <c r="EA1060">
        <v>18.73673571428571</v>
      </c>
      <c r="EB1060">
        <v>18.31583571428571</v>
      </c>
      <c r="EC1060">
        <v>2000.003214285714</v>
      </c>
      <c r="ED1060">
        <v>0.9800038571428571</v>
      </c>
      <c r="EE1060">
        <v>0.01999581428571429</v>
      </c>
      <c r="EF1060">
        <v>0</v>
      </c>
      <c r="EG1060">
        <v>324.8461785714285</v>
      </c>
      <c r="EH1060">
        <v>5.00097</v>
      </c>
      <c r="EI1060">
        <v>6481.344642857142</v>
      </c>
      <c r="EJ1060">
        <v>16707.62857142857</v>
      </c>
      <c r="EK1060">
        <v>39.062</v>
      </c>
      <c r="EL1060">
        <v>39.78985714285714</v>
      </c>
      <c r="EM1060">
        <v>39.08</v>
      </c>
      <c r="EN1060">
        <v>39.375</v>
      </c>
      <c r="EO1060">
        <v>39.68699999999999</v>
      </c>
      <c r="EP1060">
        <v>1955.111785714286</v>
      </c>
      <c r="EQ1060">
        <v>39.89142857142858</v>
      </c>
      <c r="ER1060">
        <v>0</v>
      </c>
      <c r="ES1060">
        <v>6856.200000047684</v>
      </c>
      <c r="ET1060">
        <v>0</v>
      </c>
      <c r="EU1060">
        <v>324.9016923076923</v>
      </c>
      <c r="EV1060">
        <v>-0.07829059595484009</v>
      </c>
      <c r="EW1060">
        <v>23.87350427828961</v>
      </c>
      <c r="EX1060">
        <v>6481.474615384616</v>
      </c>
      <c r="EY1060">
        <v>15</v>
      </c>
      <c r="EZ1060">
        <v>1658949246.1</v>
      </c>
      <c r="FA1060" t="s">
        <v>1397</v>
      </c>
      <c r="FB1060">
        <v>1658949228.6</v>
      </c>
      <c r="FC1060">
        <v>1658949246.1</v>
      </c>
      <c r="FD1060">
        <v>1</v>
      </c>
      <c r="FE1060">
        <v>1.075</v>
      </c>
      <c r="FF1060">
        <v>0.018</v>
      </c>
      <c r="FG1060">
        <v>-2.327</v>
      </c>
      <c r="FH1060">
        <v>-0.178</v>
      </c>
      <c r="FI1060">
        <v>420</v>
      </c>
      <c r="FJ1060">
        <v>13</v>
      </c>
      <c r="FK1060">
        <v>0.09</v>
      </c>
      <c r="FL1060">
        <v>0.02</v>
      </c>
      <c r="FM1060">
        <v>-31.1028525</v>
      </c>
      <c r="FN1060">
        <v>-0.5110705440900145</v>
      </c>
      <c r="FO1060">
        <v>0.1257485844602234</v>
      </c>
      <c r="FP1060">
        <v>0</v>
      </c>
      <c r="FQ1060">
        <v>324.8337647058823</v>
      </c>
      <c r="FR1060">
        <v>0.6192207811437946</v>
      </c>
      <c r="FS1060">
        <v>0.284563655529729</v>
      </c>
      <c r="FT1060">
        <v>1</v>
      </c>
      <c r="FU1060">
        <v>0.6286044750000001</v>
      </c>
      <c r="FV1060">
        <v>-0.08746407129456006</v>
      </c>
      <c r="FW1060">
        <v>0.01051953281041393</v>
      </c>
      <c r="FX1060">
        <v>1</v>
      </c>
      <c r="FY1060">
        <v>2</v>
      </c>
      <c r="FZ1060">
        <v>3</v>
      </c>
      <c r="GA1060" t="s">
        <v>420</v>
      </c>
      <c r="GB1060">
        <v>2.98348</v>
      </c>
      <c r="GC1060">
        <v>2.71545</v>
      </c>
      <c r="GD1060">
        <v>0.20948</v>
      </c>
      <c r="GE1060">
        <v>0.21006</v>
      </c>
      <c r="GF1060">
        <v>0.107502</v>
      </c>
      <c r="GG1060">
        <v>0.103609</v>
      </c>
      <c r="GH1060">
        <v>25080.1</v>
      </c>
      <c r="GI1060">
        <v>25158.4</v>
      </c>
      <c r="GJ1060">
        <v>29482.4</v>
      </c>
      <c r="GK1060">
        <v>29450.7</v>
      </c>
      <c r="GL1060">
        <v>34852.3</v>
      </c>
      <c r="GM1060">
        <v>35089.7</v>
      </c>
      <c r="GN1060">
        <v>41526.7</v>
      </c>
      <c r="GO1060">
        <v>41971</v>
      </c>
      <c r="GP1060">
        <v>1.90712</v>
      </c>
      <c r="GQ1060">
        <v>1.92838</v>
      </c>
      <c r="GR1060">
        <v>0.104379</v>
      </c>
      <c r="GS1060">
        <v>0</v>
      </c>
      <c r="GT1060">
        <v>25.7517</v>
      </c>
      <c r="GU1060">
        <v>999.9</v>
      </c>
      <c r="GV1060">
        <v>54.3</v>
      </c>
      <c r="GW1060">
        <v>31.3</v>
      </c>
      <c r="GX1060">
        <v>27.59</v>
      </c>
      <c r="GY1060">
        <v>62.8138</v>
      </c>
      <c r="GZ1060">
        <v>32.9848</v>
      </c>
      <c r="HA1060">
        <v>1</v>
      </c>
      <c r="HB1060">
        <v>-0.0998984</v>
      </c>
      <c r="HC1060">
        <v>0.286936</v>
      </c>
      <c r="HD1060">
        <v>20.3332</v>
      </c>
      <c r="HE1060">
        <v>5.21489</v>
      </c>
      <c r="HF1060">
        <v>12.0099</v>
      </c>
      <c r="HG1060">
        <v>4.9888</v>
      </c>
      <c r="HH1060">
        <v>3.2885</v>
      </c>
      <c r="HI1060">
        <v>9999</v>
      </c>
      <c r="HJ1060">
        <v>9999</v>
      </c>
      <c r="HK1060">
        <v>9999</v>
      </c>
      <c r="HL1060">
        <v>158.7</v>
      </c>
      <c r="HM1060">
        <v>1.86738</v>
      </c>
      <c r="HN1060">
        <v>1.86646</v>
      </c>
      <c r="HO1060">
        <v>1.86586</v>
      </c>
      <c r="HP1060">
        <v>1.86584</v>
      </c>
      <c r="HQ1060">
        <v>1.86768</v>
      </c>
      <c r="HR1060">
        <v>1.87012</v>
      </c>
      <c r="HS1060">
        <v>1.86878</v>
      </c>
      <c r="HT1060">
        <v>1.87026</v>
      </c>
      <c r="HU1060">
        <v>0</v>
      </c>
      <c r="HV1060">
        <v>0</v>
      </c>
      <c r="HW1060">
        <v>0</v>
      </c>
      <c r="HX1060">
        <v>0</v>
      </c>
      <c r="HY1060" t="s">
        <v>421</v>
      </c>
      <c r="HZ1060" t="s">
        <v>422</v>
      </c>
      <c r="IA1060" t="s">
        <v>423</v>
      </c>
      <c r="IB1060" t="s">
        <v>423</v>
      </c>
      <c r="IC1060" t="s">
        <v>423</v>
      </c>
      <c r="ID1060" t="s">
        <v>423</v>
      </c>
      <c r="IE1060">
        <v>0</v>
      </c>
      <c r="IF1060">
        <v>100</v>
      </c>
      <c r="IG1060">
        <v>100</v>
      </c>
      <c r="IH1060">
        <v>-4.85</v>
      </c>
      <c r="II1060">
        <v>-0.0834</v>
      </c>
      <c r="IJ1060">
        <v>-0.9279119013753974</v>
      </c>
      <c r="IK1060">
        <v>-0.003643892653284941</v>
      </c>
      <c r="IL1060">
        <v>8.948238347276123E-07</v>
      </c>
      <c r="IM1060">
        <v>-2.445980282225029E-10</v>
      </c>
      <c r="IN1060">
        <v>-0.1764634167570225</v>
      </c>
      <c r="IO1060">
        <v>-0.01042730378795286</v>
      </c>
      <c r="IP1060">
        <v>0.00100284695746963</v>
      </c>
      <c r="IQ1060">
        <v>-1.701466411570297E-05</v>
      </c>
      <c r="IR1060">
        <v>2</v>
      </c>
      <c r="IS1060">
        <v>2310</v>
      </c>
      <c r="IT1060">
        <v>1</v>
      </c>
      <c r="IU1060">
        <v>25</v>
      </c>
      <c r="IV1060">
        <v>113.9</v>
      </c>
      <c r="IW1060">
        <v>113.6</v>
      </c>
      <c r="IX1060">
        <v>2.75513</v>
      </c>
      <c r="IY1060">
        <v>2.19849</v>
      </c>
      <c r="IZ1060">
        <v>1.39648</v>
      </c>
      <c r="JA1060">
        <v>2.35718</v>
      </c>
      <c r="JB1060">
        <v>1.49536</v>
      </c>
      <c r="JC1060">
        <v>2.33643</v>
      </c>
      <c r="JD1060">
        <v>36.2459</v>
      </c>
      <c r="JE1060">
        <v>24.1575</v>
      </c>
      <c r="JF1060">
        <v>18</v>
      </c>
      <c r="JG1060">
        <v>484.078</v>
      </c>
      <c r="JH1060">
        <v>452.972</v>
      </c>
      <c r="JI1060">
        <v>24.9996</v>
      </c>
      <c r="JJ1060">
        <v>26.1885</v>
      </c>
      <c r="JK1060">
        <v>30</v>
      </c>
      <c r="JL1060">
        <v>26.1587</v>
      </c>
      <c r="JM1060">
        <v>26.094</v>
      </c>
      <c r="JN1060">
        <v>55.1331</v>
      </c>
      <c r="JO1060">
        <v>20.9322</v>
      </c>
      <c r="JP1060">
        <v>91.1309</v>
      </c>
      <c r="JQ1060">
        <v>25</v>
      </c>
      <c r="JR1060">
        <v>1402.77</v>
      </c>
      <c r="JS1060">
        <v>23.3829</v>
      </c>
      <c r="JT1060">
        <v>100.818</v>
      </c>
      <c r="JU1060">
        <v>100.797</v>
      </c>
    </row>
    <row r="1061" spans="1:281">
      <c r="A1061">
        <v>1045</v>
      </c>
      <c r="B1061">
        <v>1658956067</v>
      </c>
      <c r="C1061">
        <v>14429</v>
      </c>
      <c r="D1061" t="s">
        <v>2529</v>
      </c>
      <c r="E1061" t="s">
        <v>2530</v>
      </c>
      <c r="F1061">
        <v>5</v>
      </c>
      <c r="G1061" t="s">
        <v>2362</v>
      </c>
      <c r="H1061" t="s">
        <v>416</v>
      </c>
      <c r="I1061">
        <v>1658956059.5</v>
      </c>
      <c r="J1061">
        <f>(K1061)/1000</f>
        <v>0</v>
      </c>
      <c r="K1061">
        <f>IF(CZ1061, AN1061, AH1061)</f>
        <v>0</v>
      </c>
      <c r="L1061">
        <f>IF(CZ1061, AI1061, AG1061)</f>
        <v>0</v>
      </c>
      <c r="M1061">
        <f>DB1061 - IF(AU1061&gt;1, L1061*CV1061*100.0/(AW1061*DP1061), 0)</f>
        <v>0</v>
      </c>
      <c r="N1061">
        <f>((T1061-J1061/2)*M1061-L1061)/(T1061+J1061/2)</f>
        <v>0</v>
      </c>
      <c r="O1061">
        <f>N1061*(DI1061+DJ1061)/1000.0</f>
        <v>0</v>
      </c>
      <c r="P1061">
        <f>(DB1061 - IF(AU1061&gt;1, L1061*CV1061*100.0/(AW1061*DP1061), 0))*(DI1061+DJ1061)/1000.0</f>
        <v>0</v>
      </c>
      <c r="Q1061">
        <f>2.0/((1/S1061-1/R1061)+SIGN(S1061)*SQRT((1/S1061-1/R1061)*(1/S1061-1/R1061) + 4*CW1061/((CW1061+1)*(CW1061+1))*(2*1/S1061*1/R1061-1/R1061*1/R1061)))</f>
        <v>0</v>
      </c>
      <c r="R1061">
        <f>IF(LEFT(CX1061,1)&lt;&gt;"0",IF(LEFT(CX1061,1)="1",3.0,CY1061),$D$5+$E$5*(DP1061*DI1061/($K$5*1000))+$F$5*(DP1061*DI1061/($K$5*1000))*MAX(MIN(CV1061,$J$5),$I$5)*MAX(MIN(CV1061,$J$5),$I$5)+$G$5*MAX(MIN(CV1061,$J$5),$I$5)*(DP1061*DI1061/($K$5*1000))+$H$5*(DP1061*DI1061/($K$5*1000))*(DP1061*DI1061/($K$5*1000)))</f>
        <v>0</v>
      </c>
      <c r="S1061">
        <f>J1061*(1000-(1000*0.61365*exp(17.502*W1061/(240.97+W1061))/(DI1061+DJ1061)+DD1061)/2)/(1000*0.61365*exp(17.502*W1061/(240.97+W1061))/(DI1061+DJ1061)-DD1061)</f>
        <v>0</v>
      </c>
      <c r="T1061">
        <f>1/((CW1061+1)/(Q1061/1.6)+1/(R1061/1.37)) + CW1061/((CW1061+1)/(Q1061/1.6) + CW1061/(R1061/1.37))</f>
        <v>0</v>
      </c>
      <c r="U1061">
        <f>(CR1061*CU1061)</f>
        <v>0</v>
      </c>
      <c r="V1061">
        <f>(DK1061+(U1061+2*0.95*5.67E-8*(((DK1061+$B$7)+273)^4-(DK1061+273)^4)-44100*J1061)/(1.84*29.3*R1061+8*0.95*5.67E-8*(DK1061+273)^3))</f>
        <v>0</v>
      </c>
      <c r="W1061">
        <f>($C$7*DL1061+$D$7*DM1061+$E$7*V1061)</f>
        <v>0</v>
      </c>
      <c r="X1061">
        <f>0.61365*exp(17.502*W1061/(240.97+W1061))</f>
        <v>0</v>
      </c>
      <c r="Y1061">
        <f>(Z1061/AA1061*100)</f>
        <v>0</v>
      </c>
      <c r="Z1061">
        <f>DD1061*(DI1061+DJ1061)/1000</f>
        <v>0</v>
      </c>
      <c r="AA1061">
        <f>0.61365*exp(17.502*DK1061/(240.97+DK1061))</f>
        <v>0</v>
      </c>
      <c r="AB1061">
        <f>(X1061-DD1061*(DI1061+DJ1061)/1000)</f>
        <v>0</v>
      </c>
      <c r="AC1061">
        <f>(-J1061*44100)</f>
        <v>0</v>
      </c>
      <c r="AD1061">
        <f>2*29.3*R1061*0.92*(DK1061-W1061)</f>
        <v>0</v>
      </c>
      <c r="AE1061">
        <f>2*0.95*5.67E-8*(((DK1061+$B$7)+273)^4-(W1061+273)^4)</f>
        <v>0</v>
      </c>
      <c r="AF1061">
        <f>U1061+AE1061+AC1061+AD1061</f>
        <v>0</v>
      </c>
      <c r="AG1061">
        <f>DH1061*AU1061*(DC1061-DB1061*(1000-AU1061*DE1061)/(1000-AU1061*DD1061))/(100*CV1061)</f>
        <v>0</v>
      </c>
      <c r="AH1061">
        <f>1000*DH1061*AU1061*(DD1061-DE1061)/(100*CV1061*(1000-AU1061*DD1061))</f>
        <v>0</v>
      </c>
      <c r="AI1061">
        <f>(AJ1061 - AK1061 - DI1061*1E3/(8.314*(DK1061+273.15)) * AM1061/DH1061 * AL1061) * DH1061/(100*CV1061) * (1000 - DE1061)/1000</f>
        <v>0</v>
      </c>
      <c r="AJ1061">
        <v>1428.548431498644</v>
      </c>
      <c r="AK1061">
        <v>1405.156666666667</v>
      </c>
      <c r="AL1061">
        <v>3.417887304661769</v>
      </c>
      <c r="AM1061">
        <v>65.30461223634106</v>
      </c>
      <c r="AN1061">
        <f>(AP1061 - AO1061 + DI1061*1E3/(8.314*(DK1061+273.15)) * AR1061/DH1061 * AQ1061) * DH1061/(100*CV1061) * 1000/(1000 - AP1061)</f>
        <v>0</v>
      </c>
      <c r="AO1061">
        <v>23.42226598222268</v>
      </c>
      <c r="AP1061">
        <v>24.02772848484847</v>
      </c>
      <c r="AQ1061">
        <v>1.120567305096298E-05</v>
      </c>
      <c r="AR1061">
        <v>84.88148808453307</v>
      </c>
      <c r="AS1061">
        <v>22</v>
      </c>
      <c r="AT1061">
        <v>4</v>
      </c>
      <c r="AU1061">
        <f>IF(AS1061*$H$13&gt;=AW1061,1.0,(AW1061/(AW1061-AS1061*$H$13)))</f>
        <v>0</v>
      </c>
      <c r="AV1061">
        <f>(AU1061-1)*100</f>
        <v>0</v>
      </c>
      <c r="AW1061">
        <f>MAX(0,($B$13+$C$13*DP1061)/(1+$D$13*DP1061)*DI1061/(DK1061+273)*$E$13)</f>
        <v>0</v>
      </c>
      <c r="AX1061" t="s">
        <v>417</v>
      </c>
      <c r="AY1061" t="s">
        <v>417</v>
      </c>
      <c r="AZ1061">
        <v>0</v>
      </c>
      <c r="BA1061">
        <v>0</v>
      </c>
      <c r="BB1061">
        <f>1-AZ1061/BA1061</f>
        <v>0</v>
      </c>
      <c r="BC1061">
        <v>0</v>
      </c>
      <c r="BD1061" t="s">
        <v>417</v>
      </c>
      <c r="BE1061" t="s">
        <v>417</v>
      </c>
      <c r="BF1061">
        <v>0</v>
      </c>
      <c r="BG1061">
        <v>0</v>
      </c>
      <c r="BH1061">
        <f>1-BF1061/BG1061</f>
        <v>0</v>
      </c>
      <c r="BI1061">
        <v>0.5</v>
      </c>
      <c r="BJ1061">
        <f>CS1061</f>
        <v>0</v>
      </c>
      <c r="BK1061">
        <f>L1061</f>
        <v>0</v>
      </c>
      <c r="BL1061">
        <f>BH1061*BI1061*BJ1061</f>
        <v>0</v>
      </c>
      <c r="BM1061">
        <f>(BK1061-BC1061)/BJ1061</f>
        <v>0</v>
      </c>
      <c r="BN1061">
        <f>(BA1061-BG1061)/BG1061</f>
        <v>0</v>
      </c>
      <c r="BO1061">
        <f>AZ1061/(BB1061+AZ1061/BG1061)</f>
        <v>0</v>
      </c>
      <c r="BP1061" t="s">
        <v>417</v>
      </c>
      <c r="BQ1061">
        <v>0</v>
      </c>
      <c r="BR1061">
        <f>IF(BQ1061&lt;&gt;0, BQ1061, BO1061)</f>
        <v>0</v>
      </c>
      <c r="BS1061">
        <f>1-BR1061/BG1061</f>
        <v>0</v>
      </c>
      <c r="BT1061">
        <f>(BG1061-BF1061)/(BG1061-BR1061)</f>
        <v>0</v>
      </c>
      <c r="BU1061">
        <f>(BA1061-BG1061)/(BA1061-BR1061)</f>
        <v>0</v>
      </c>
      <c r="BV1061">
        <f>(BG1061-BF1061)/(BG1061-AZ1061)</f>
        <v>0</v>
      </c>
      <c r="BW1061">
        <f>(BA1061-BG1061)/(BA1061-AZ1061)</f>
        <v>0</v>
      </c>
      <c r="BX1061">
        <f>(BT1061*BR1061/BF1061)</f>
        <v>0</v>
      </c>
      <c r="BY1061">
        <f>(1-BX1061)</f>
        <v>0</v>
      </c>
      <c r="BZ1061">
        <v>1394</v>
      </c>
      <c r="CA1061">
        <v>300</v>
      </c>
      <c r="CB1061">
        <v>300</v>
      </c>
      <c r="CC1061">
        <v>300</v>
      </c>
      <c r="CD1061">
        <v>10389.3</v>
      </c>
      <c r="CE1061">
        <v>1221.96</v>
      </c>
      <c r="CF1061">
        <v>-0.00688733</v>
      </c>
      <c r="CG1061">
        <v>0.34</v>
      </c>
      <c r="CH1061" t="s">
        <v>417</v>
      </c>
      <c r="CI1061" t="s">
        <v>417</v>
      </c>
      <c r="CJ1061" t="s">
        <v>417</v>
      </c>
      <c r="CK1061" t="s">
        <v>417</v>
      </c>
      <c r="CL1061" t="s">
        <v>417</v>
      </c>
      <c r="CM1061" t="s">
        <v>417</v>
      </c>
      <c r="CN1061" t="s">
        <v>417</v>
      </c>
      <c r="CO1061" t="s">
        <v>417</v>
      </c>
      <c r="CP1061" t="s">
        <v>417</v>
      </c>
      <c r="CQ1061" t="s">
        <v>417</v>
      </c>
      <c r="CR1061">
        <f>$B$11*DQ1061+$C$11*DR1061+$F$11*EC1061*(1-EF1061)</f>
        <v>0</v>
      </c>
      <c r="CS1061">
        <f>CR1061*CT1061</f>
        <v>0</v>
      </c>
      <c r="CT1061">
        <f>($B$11*$D$9+$C$11*$D$9+$F$11*((EP1061+EH1061)/MAX(EP1061+EH1061+EQ1061, 0.1)*$I$9+EQ1061/MAX(EP1061+EH1061+EQ1061, 0.1)*$J$9))/($B$11+$C$11+$F$11)</f>
        <v>0</v>
      </c>
      <c r="CU1061">
        <f>($B$11*$K$9+$C$11*$K$9+$F$11*((EP1061+EH1061)/MAX(EP1061+EH1061+EQ1061, 0.1)*$P$9+EQ1061/MAX(EP1061+EH1061+EQ1061, 0.1)*$Q$9))/($B$11+$C$11+$F$11)</f>
        <v>0</v>
      </c>
      <c r="CV1061">
        <v>6</v>
      </c>
      <c r="CW1061">
        <v>0.5</v>
      </c>
      <c r="CX1061" t="s">
        <v>418</v>
      </c>
      <c r="CY1061">
        <v>2</v>
      </c>
      <c r="CZ1061" t="b">
        <v>1</v>
      </c>
      <c r="DA1061">
        <v>1658956059.5</v>
      </c>
      <c r="DB1061">
        <v>1348.05962962963</v>
      </c>
      <c r="DC1061">
        <v>1379.23962962963</v>
      </c>
      <c r="DD1061">
        <v>24.01978888888889</v>
      </c>
      <c r="DE1061">
        <v>23.40591111111111</v>
      </c>
      <c r="DF1061">
        <v>1352.884814814814</v>
      </c>
      <c r="DG1061">
        <v>24.10321481481481</v>
      </c>
      <c r="DH1061">
        <v>500.0590740740741</v>
      </c>
      <c r="DI1061">
        <v>90.31158518518519</v>
      </c>
      <c r="DJ1061">
        <v>0.09999887407407408</v>
      </c>
      <c r="DK1061">
        <v>27.3904962962963</v>
      </c>
      <c r="DL1061">
        <v>27.45506666666667</v>
      </c>
      <c r="DM1061">
        <v>999.9000000000001</v>
      </c>
      <c r="DN1061">
        <v>0</v>
      </c>
      <c r="DO1061">
        <v>0</v>
      </c>
      <c r="DP1061">
        <v>10006.77888888889</v>
      </c>
      <c r="DQ1061">
        <v>0</v>
      </c>
      <c r="DR1061">
        <v>9.106141111111112</v>
      </c>
      <c r="DS1061">
        <v>-31.18021851851852</v>
      </c>
      <c r="DT1061">
        <v>1381.237037037037</v>
      </c>
      <c r="DU1061">
        <v>1412.294814814815</v>
      </c>
      <c r="DV1061">
        <v>0.613876037037037</v>
      </c>
      <c r="DW1061">
        <v>1379.23962962963</v>
      </c>
      <c r="DX1061">
        <v>23.40591111111111</v>
      </c>
      <c r="DY1061">
        <v>2.169264444444444</v>
      </c>
      <c r="DZ1061">
        <v>2.113824814814815</v>
      </c>
      <c r="EA1061">
        <v>18.73711111111111</v>
      </c>
      <c r="EB1061">
        <v>18.32373703703704</v>
      </c>
      <c r="EC1061">
        <v>1999.997037037037</v>
      </c>
      <c r="ED1061">
        <v>0.9800038888888888</v>
      </c>
      <c r="EE1061">
        <v>0.01999578148148148</v>
      </c>
      <c r="EF1061">
        <v>0</v>
      </c>
      <c r="EG1061">
        <v>324.8951851851853</v>
      </c>
      <c r="EH1061">
        <v>5.00097</v>
      </c>
      <c r="EI1061">
        <v>6483.375185185184</v>
      </c>
      <c r="EJ1061">
        <v>16707.58888888889</v>
      </c>
      <c r="EK1061">
        <v>39.062</v>
      </c>
      <c r="EL1061">
        <v>39.78444444444444</v>
      </c>
      <c r="EM1061">
        <v>39.08533333333333</v>
      </c>
      <c r="EN1061">
        <v>39.375</v>
      </c>
      <c r="EO1061">
        <v>39.68699999999999</v>
      </c>
      <c r="EP1061">
        <v>1955.105925925926</v>
      </c>
      <c r="EQ1061">
        <v>39.89111111111112</v>
      </c>
      <c r="ER1061">
        <v>0</v>
      </c>
      <c r="ES1061">
        <v>6861</v>
      </c>
      <c r="ET1061">
        <v>0</v>
      </c>
      <c r="EU1061">
        <v>324.9290384615384</v>
      </c>
      <c r="EV1061">
        <v>1.571589740518866</v>
      </c>
      <c r="EW1061">
        <v>22.32991456801253</v>
      </c>
      <c r="EX1061">
        <v>6483.351153846154</v>
      </c>
      <c r="EY1061">
        <v>15</v>
      </c>
      <c r="EZ1061">
        <v>1658949246.1</v>
      </c>
      <c r="FA1061" t="s">
        <v>1397</v>
      </c>
      <c r="FB1061">
        <v>1658949228.6</v>
      </c>
      <c r="FC1061">
        <v>1658949246.1</v>
      </c>
      <c r="FD1061">
        <v>1</v>
      </c>
      <c r="FE1061">
        <v>1.075</v>
      </c>
      <c r="FF1061">
        <v>0.018</v>
      </c>
      <c r="FG1061">
        <v>-2.327</v>
      </c>
      <c r="FH1061">
        <v>-0.178</v>
      </c>
      <c r="FI1061">
        <v>420</v>
      </c>
      <c r="FJ1061">
        <v>13</v>
      </c>
      <c r="FK1061">
        <v>0.09</v>
      </c>
      <c r="FL1061">
        <v>0.02</v>
      </c>
      <c r="FM1061">
        <v>-31.18479268292683</v>
      </c>
      <c r="FN1061">
        <v>-0.6074655052264181</v>
      </c>
      <c r="FO1061">
        <v>0.1361915336902386</v>
      </c>
      <c r="FP1061">
        <v>0</v>
      </c>
      <c r="FQ1061">
        <v>324.9229411764706</v>
      </c>
      <c r="FR1061">
        <v>0.4304354457553403</v>
      </c>
      <c r="FS1061">
        <v>0.247914470685128</v>
      </c>
      <c r="FT1061">
        <v>1</v>
      </c>
      <c r="FU1061">
        <v>0.619801463414634</v>
      </c>
      <c r="FV1061">
        <v>-0.1357598048780471</v>
      </c>
      <c r="FW1061">
        <v>0.01451892960695066</v>
      </c>
      <c r="FX1061">
        <v>0</v>
      </c>
      <c r="FY1061">
        <v>1</v>
      </c>
      <c r="FZ1061">
        <v>3</v>
      </c>
      <c r="GA1061" t="s">
        <v>426</v>
      </c>
      <c r="GB1061">
        <v>2.98362</v>
      </c>
      <c r="GC1061">
        <v>2.71569</v>
      </c>
      <c r="GD1061">
        <v>0.211061</v>
      </c>
      <c r="GE1061">
        <v>0.211591</v>
      </c>
      <c r="GF1061">
        <v>0.107529</v>
      </c>
      <c r="GG1061">
        <v>0.103618</v>
      </c>
      <c r="GH1061">
        <v>25030.4</v>
      </c>
      <c r="GI1061">
        <v>25110</v>
      </c>
      <c r="GJ1061">
        <v>29482.8</v>
      </c>
      <c r="GK1061">
        <v>29451.2</v>
      </c>
      <c r="GL1061">
        <v>34851.4</v>
      </c>
      <c r="GM1061">
        <v>35090</v>
      </c>
      <c r="GN1061">
        <v>41526.9</v>
      </c>
      <c r="GO1061">
        <v>41971.8</v>
      </c>
      <c r="GP1061">
        <v>1.90692</v>
      </c>
      <c r="GQ1061">
        <v>1.9286</v>
      </c>
      <c r="GR1061">
        <v>0.103991</v>
      </c>
      <c r="GS1061">
        <v>0</v>
      </c>
      <c r="GT1061">
        <v>25.7541</v>
      </c>
      <c r="GU1061">
        <v>999.9</v>
      </c>
      <c r="GV1061">
        <v>54.3</v>
      </c>
      <c r="GW1061">
        <v>31.3</v>
      </c>
      <c r="GX1061">
        <v>27.5928</v>
      </c>
      <c r="GY1061">
        <v>62.7338</v>
      </c>
      <c r="GZ1061">
        <v>32.8926</v>
      </c>
      <c r="HA1061">
        <v>1</v>
      </c>
      <c r="HB1061">
        <v>-0.0999085</v>
      </c>
      <c r="HC1061">
        <v>0.287255</v>
      </c>
      <c r="HD1061">
        <v>20.3333</v>
      </c>
      <c r="HE1061">
        <v>5.21549</v>
      </c>
      <c r="HF1061">
        <v>12.0099</v>
      </c>
      <c r="HG1061">
        <v>4.9891</v>
      </c>
      <c r="HH1061">
        <v>3.28855</v>
      </c>
      <c r="HI1061">
        <v>9999</v>
      </c>
      <c r="HJ1061">
        <v>9999</v>
      </c>
      <c r="HK1061">
        <v>9999</v>
      </c>
      <c r="HL1061">
        <v>158.7</v>
      </c>
      <c r="HM1061">
        <v>1.86739</v>
      </c>
      <c r="HN1061">
        <v>1.86646</v>
      </c>
      <c r="HO1061">
        <v>1.86586</v>
      </c>
      <c r="HP1061">
        <v>1.86584</v>
      </c>
      <c r="HQ1061">
        <v>1.86768</v>
      </c>
      <c r="HR1061">
        <v>1.87012</v>
      </c>
      <c r="HS1061">
        <v>1.86876</v>
      </c>
      <c r="HT1061">
        <v>1.87027</v>
      </c>
      <c r="HU1061">
        <v>0</v>
      </c>
      <c r="HV1061">
        <v>0</v>
      </c>
      <c r="HW1061">
        <v>0</v>
      </c>
      <c r="HX1061">
        <v>0</v>
      </c>
      <c r="HY1061" t="s">
        <v>421</v>
      </c>
      <c r="HZ1061" t="s">
        <v>422</v>
      </c>
      <c r="IA1061" t="s">
        <v>423</v>
      </c>
      <c r="IB1061" t="s">
        <v>423</v>
      </c>
      <c r="IC1061" t="s">
        <v>423</v>
      </c>
      <c r="ID1061" t="s">
        <v>423</v>
      </c>
      <c r="IE1061">
        <v>0</v>
      </c>
      <c r="IF1061">
        <v>100</v>
      </c>
      <c r="IG1061">
        <v>100</v>
      </c>
      <c r="IH1061">
        <v>-4.89</v>
      </c>
      <c r="II1061">
        <v>-0.0834</v>
      </c>
      <c r="IJ1061">
        <v>-0.9279119013753974</v>
      </c>
      <c r="IK1061">
        <v>-0.003643892653284941</v>
      </c>
      <c r="IL1061">
        <v>8.948238347276123E-07</v>
      </c>
      <c r="IM1061">
        <v>-2.445980282225029E-10</v>
      </c>
      <c r="IN1061">
        <v>-0.1764634167570225</v>
      </c>
      <c r="IO1061">
        <v>-0.01042730378795286</v>
      </c>
      <c r="IP1061">
        <v>0.00100284695746963</v>
      </c>
      <c r="IQ1061">
        <v>-1.701466411570297E-05</v>
      </c>
      <c r="IR1061">
        <v>2</v>
      </c>
      <c r="IS1061">
        <v>2310</v>
      </c>
      <c r="IT1061">
        <v>1</v>
      </c>
      <c r="IU1061">
        <v>25</v>
      </c>
      <c r="IV1061">
        <v>114</v>
      </c>
      <c r="IW1061">
        <v>113.7</v>
      </c>
      <c r="IX1061">
        <v>2.78442</v>
      </c>
      <c r="IY1061">
        <v>2.18384</v>
      </c>
      <c r="IZ1061">
        <v>1.39648</v>
      </c>
      <c r="JA1061">
        <v>2.35718</v>
      </c>
      <c r="JB1061">
        <v>1.49536</v>
      </c>
      <c r="JC1061">
        <v>2.41577</v>
      </c>
      <c r="JD1061">
        <v>36.2224</v>
      </c>
      <c r="JE1061">
        <v>24.1663</v>
      </c>
      <c r="JF1061">
        <v>18</v>
      </c>
      <c r="JG1061">
        <v>483.936</v>
      </c>
      <c r="JH1061">
        <v>453.096</v>
      </c>
      <c r="JI1061">
        <v>24.9999</v>
      </c>
      <c r="JJ1061">
        <v>26.1868</v>
      </c>
      <c r="JK1061">
        <v>30</v>
      </c>
      <c r="JL1061">
        <v>26.1565</v>
      </c>
      <c r="JM1061">
        <v>26.0922</v>
      </c>
      <c r="JN1061">
        <v>55.7031</v>
      </c>
      <c r="JO1061">
        <v>20.9322</v>
      </c>
      <c r="JP1061">
        <v>91.1309</v>
      </c>
      <c r="JQ1061">
        <v>25</v>
      </c>
      <c r="JR1061">
        <v>1422.82</v>
      </c>
      <c r="JS1061">
        <v>23.3829</v>
      </c>
      <c r="JT1061">
        <v>100.819</v>
      </c>
      <c r="JU1061">
        <v>100.799</v>
      </c>
    </row>
    <row r="1062" spans="1:281">
      <c r="A1062">
        <v>1046</v>
      </c>
      <c r="B1062">
        <v>1658956072</v>
      </c>
      <c r="C1062">
        <v>14434</v>
      </c>
      <c r="D1062" t="s">
        <v>2531</v>
      </c>
      <c r="E1062" t="s">
        <v>2532</v>
      </c>
      <c r="F1062">
        <v>5</v>
      </c>
      <c r="G1062" t="s">
        <v>2362</v>
      </c>
      <c r="H1062" t="s">
        <v>416</v>
      </c>
      <c r="I1062">
        <v>1658956064.214286</v>
      </c>
      <c r="J1062">
        <f>(K1062)/1000</f>
        <v>0</v>
      </c>
      <c r="K1062">
        <f>IF(CZ1062, AN1062, AH1062)</f>
        <v>0</v>
      </c>
      <c r="L1062">
        <f>IF(CZ1062, AI1062, AG1062)</f>
        <v>0</v>
      </c>
      <c r="M1062">
        <f>DB1062 - IF(AU1062&gt;1, L1062*CV1062*100.0/(AW1062*DP1062), 0)</f>
        <v>0</v>
      </c>
      <c r="N1062">
        <f>((T1062-J1062/2)*M1062-L1062)/(T1062+J1062/2)</f>
        <v>0</v>
      </c>
      <c r="O1062">
        <f>N1062*(DI1062+DJ1062)/1000.0</f>
        <v>0</v>
      </c>
      <c r="P1062">
        <f>(DB1062 - IF(AU1062&gt;1, L1062*CV1062*100.0/(AW1062*DP1062), 0))*(DI1062+DJ1062)/1000.0</f>
        <v>0</v>
      </c>
      <c r="Q1062">
        <f>2.0/((1/S1062-1/R1062)+SIGN(S1062)*SQRT((1/S1062-1/R1062)*(1/S1062-1/R1062) + 4*CW1062/((CW1062+1)*(CW1062+1))*(2*1/S1062*1/R1062-1/R1062*1/R1062)))</f>
        <v>0</v>
      </c>
      <c r="R1062">
        <f>IF(LEFT(CX1062,1)&lt;&gt;"0",IF(LEFT(CX1062,1)="1",3.0,CY1062),$D$5+$E$5*(DP1062*DI1062/($K$5*1000))+$F$5*(DP1062*DI1062/($K$5*1000))*MAX(MIN(CV1062,$J$5),$I$5)*MAX(MIN(CV1062,$J$5),$I$5)+$G$5*MAX(MIN(CV1062,$J$5),$I$5)*(DP1062*DI1062/($K$5*1000))+$H$5*(DP1062*DI1062/($K$5*1000))*(DP1062*DI1062/($K$5*1000)))</f>
        <v>0</v>
      </c>
      <c r="S1062">
        <f>J1062*(1000-(1000*0.61365*exp(17.502*W1062/(240.97+W1062))/(DI1062+DJ1062)+DD1062)/2)/(1000*0.61365*exp(17.502*W1062/(240.97+W1062))/(DI1062+DJ1062)-DD1062)</f>
        <v>0</v>
      </c>
      <c r="T1062">
        <f>1/((CW1062+1)/(Q1062/1.6)+1/(R1062/1.37)) + CW1062/((CW1062+1)/(Q1062/1.6) + CW1062/(R1062/1.37))</f>
        <v>0</v>
      </c>
      <c r="U1062">
        <f>(CR1062*CU1062)</f>
        <v>0</v>
      </c>
      <c r="V1062">
        <f>(DK1062+(U1062+2*0.95*5.67E-8*(((DK1062+$B$7)+273)^4-(DK1062+273)^4)-44100*J1062)/(1.84*29.3*R1062+8*0.95*5.67E-8*(DK1062+273)^3))</f>
        <v>0</v>
      </c>
      <c r="W1062">
        <f>($C$7*DL1062+$D$7*DM1062+$E$7*V1062)</f>
        <v>0</v>
      </c>
      <c r="X1062">
        <f>0.61365*exp(17.502*W1062/(240.97+W1062))</f>
        <v>0</v>
      </c>
      <c r="Y1062">
        <f>(Z1062/AA1062*100)</f>
        <v>0</v>
      </c>
      <c r="Z1062">
        <f>DD1062*(DI1062+DJ1062)/1000</f>
        <v>0</v>
      </c>
      <c r="AA1062">
        <f>0.61365*exp(17.502*DK1062/(240.97+DK1062))</f>
        <v>0</v>
      </c>
      <c r="AB1062">
        <f>(X1062-DD1062*(DI1062+DJ1062)/1000)</f>
        <v>0</v>
      </c>
      <c r="AC1062">
        <f>(-J1062*44100)</f>
        <v>0</v>
      </c>
      <c r="AD1062">
        <f>2*29.3*R1062*0.92*(DK1062-W1062)</f>
        <v>0</v>
      </c>
      <c r="AE1062">
        <f>2*0.95*5.67E-8*(((DK1062+$B$7)+273)^4-(W1062+273)^4)</f>
        <v>0</v>
      </c>
      <c r="AF1062">
        <f>U1062+AE1062+AC1062+AD1062</f>
        <v>0</v>
      </c>
      <c r="AG1062">
        <f>DH1062*AU1062*(DC1062-DB1062*(1000-AU1062*DE1062)/(1000-AU1062*DD1062))/(100*CV1062)</f>
        <v>0</v>
      </c>
      <c r="AH1062">
        <f>1000*DH1062*AU1062*(DD1062-DE1062)/(100*CV1062*(1000-AU1062*DD1062))</f>
        <v>0</v>
      </c>
      <c r="AI1062">
        <f>(AJ1062 - AK1062 - DI1062*1E3/(8.314*(DK1062+273.15)) * AM1062/DH1062 * AL1062) * DH1062/(100*CV1062) * (1000 - DE1062)/1000</f>
        <v>0</v>
      </c>
      <c r="AJ1062">
        <v>1445.51042680904</v>
      </c>
      <c r="AK1062">
        <v>1422.204303030303</v>
      </c>
      <c r="AL1062">
        <v>3.411801349979783</v>
      </c>
      <c r="AM1062">
        <v>65.30461223634106</v>
      </c>
      <c r="AN1062">
        <f>(AP1062 - AO1062 + DI1062*1E3/(8.314*(DK1062+273.15)) * AR1062/DH1062 * AQ1062) * DH1062/(100*CV1062) * 1000/(1000 - AP1062)</f>
        <v>0</v>
      </c>
      <c r="AO1062">
        <v>23.42191661418695</v>
      </c>
      <c r="AP1062">
        <v>24.03229030303029</v>
      </c>
      <c r="AQ1062">
        <v>2.577402311129319E-06</v>
      </c>
      <c r="AR1062">
        <v>84.88148808453307</v>
      </c>
      <c r="AS1062">
        <v>21</v>
      </c>
      <c r="AT1062">
        <v>4</v>
      </c>
      <c r="AU1062">
        <f>IF(AS1062*$H$13&gt;=AW1062,1.0,(AW1062/(AW1062-AS1062*$H$13)))</f>
        <v>0</v>
      </c>
      <c r="AV1062">
        <f>(AU1062-1)*100</f>
        <v>0</v>
      </c>
      <c r="AW1062">
        <f>MAX(0,($B$13+$C$13*DP1062)/(1+$D$13*DP1062)*DI1062/(DK1062+273)*$E$13)</f>
        <v>0</v>
      </c>
      <c r="AX1062" t="s">
        <v>417</v>
      </c>
      <c r="AY1062" t="s">
        <v>417</v>
      </c>
      <c r="AZ1062">
        <v>0</v>
      </c>
      <c r="BA1062">
        <v>0</v>
      </c>
      <c r="BB1062">
        <f>1-AZ1062/BA1062</f>
        <v>0</v>
      </c>
      <c r="BC1062">
        <v>0</v>
      </c>
      <c r="BD1062" t="s">
        <v>417</v>
      </c>
      <c r="BE1062" t="s">
        <v>417</v>
      </c>
      <c r="BF1062">
        <v>0</v>
      </c>
      <c r="BG1062">
        <v>0</v>
      </c>
      <c r="BH1062">
        <f>1-BF1062/BG1062</f>
        <v>0</v>
      </c>
      <c r="BI1062">
        <v>0.5</v>
      </c>
      <c r="BJ1062">
        <f>CS1062</f>
        <v>0</v>
      </c>
      <c r="BK1062">
        <f>L1062</f>
        <v>0</v>
      </c>
      <c r="BL1062">
        <f>BH1062*BI1062*BJ1062</f>
        <v>0</v>
      </c>
      <c r="BM1062">
        <f>(BK1062-BC1062)/BJ1062</f>
        <v>0</v>
      </c>
      <c r="BN1062">
        <f>(BA1062-BG1062)/BG1062</f>
        <v>0</v>
      </c>
      <c r="BO1062">
        <f>AZ1062/(BB1062+AZ1062/BG1062)</f>
        <v>0</v>
      </c>
      <c r="BP1062" t="s">
        <v>417</v>
      </c>
      <c r="BQ1062">
        <v>0</v>
      </c>
      <c r="BR1062">
        <f>IF(BQ1062&lt;&gt;0, BQ1062, BO1062)</f>
        <v>0</v>
      </c>
      <c r="BS1062">
        <f>1-BR1062/BG1062</f>
        <v>0</v>
      </c>
      <c r="BT1062">
        <f>(BG1062-BF1062)/(BG1062-BR1062)</f>
        <v>0</v>
      </c>
      <c r="BU1062">
        <f>(BA1062-BG1062)/(BA1062-BR1062)</f>
        <v>0</v>
      </c>
      <c r="BV1062">
        <f>(BG1062-BF1062)/(BG1062-AZ1062)</f>
        <v>0</v>
      </c>
      <c r="BW1062">
        <f>(BA1062-BG1062)/(BA1062-AZ1062)</f>
        <v>0</v>
      </c>
      <c r="BX1062">
        <f>(BT1062*BR1062/BF1062)</f>
        <v>0</v>
      </c>
      <c r="BY1062">
        <f>(1-BX1062)</f>
        <v>0</v>
      </c>
      <c r="BZ1062">
        <v>1394</v>
      </c>
      <c r="CA1062">
        <v>300</v>
      </c>
      <c r="CB1062">
        <v>300</v>
      </c>
      <c r="CC1062">
        <v>300</v>
      </c>
      <c r="CD1062">
        <v>10389.3</v>
      </c>
      <c r="CE1062">
        <v>1221.96</v>
      </c>
      <c r="CF1062">
        <v>-0.00688733</v>
      </c>
      <c r="CG1062">
        <v>0.34</v>
      </c>
      <c r="CH1062" t="s">
        <v>417</v>
      </c>
      <c r="CI1062" t="s">
        <v>417</v>
      </c>
      <c r="CJ1062" t="s">
        <v>417</v>
      </c>
      <c r="CK1062" t="s">
        <v>417</v>
      </c>
      <c r="CL1062" t="s">
        <v>417</v>
      </c>
      <c r="CM1062" t="s">
        <v>417</v>
      </c>
      <c r="CN1062" t="s">
        <v>417</v>
      </c>
      <c r="CO1062" t="s">
        <v>417</v>
      </c>
      <c r="CP1062" t="s">
        <v>417</v>
      </c>
      <c r="CQ1062" t="s">
        <v>417</v>
      </c>
      <c r="CR1062">
        <f>$B$11*DQ1062+$C$11*DR1062+$F$11*EC1062*(1-EF1062)</f>
        <v>0</v>
      </c>
      <c r="CS1062">
        <f>CR1062*CT1062</f>
        <v>0</v>
      </c>
      <c r="CT1062">
        <f>($B$11*$D$9+$C$11*$D$9+$F$11*((EP1062+EH1062)/MAX(EP1062+EH1062+EQ1062, 0.1)*$I$9+EQ1062/MAX(EP1062+EH1062+EQ1062, 0.1)*$J$9))/($B$11+$C$11+$F$11)</f>
        <v>0</v>
      </c>
      <c r="CU1062">
        <f>($B$11*$K$9+$C$11*$K$9+$F$11*((EP1062+EH1062)/MAX(EP1062+EH1062+EQ1062, 0.1)*$P$9+EQ1062/MAX(EP1062+EH1062+EQ1062, 0.1)*$Q$9))/($B$11+$C$11+$F$11)</f>
        <v>0</v>
      </c>
      <c r="CV1062">
        <v>6</v>
      </c>
      <c r="CW1062">
        <v>0.5</v>
      </c>
      <c r="CX1062" t="s">
        <v>418</v>
      </c>
      <c r="CY1062">
        <v>2</v>
      </c>
      <c r="CZ1062" t="b">
        <v>1</v>
      </c>
      <c r="DA1062">
        <v>1658956064.214286</v>
      </c>
      <c r="DB1062">
        <v>1363.759642857143</v>
      </c>
      <c r="DC1062">
        <v>1395.024642857143</v>
      </c>
      <c r="DD1062">
        <v>24.02341785714286</v>
      </c>
      <c r="DE1062">
        <v>23.41621785714286</v>
      </c>
      <c r="DF1062">
        <v>1368.625</v>
      </c>
      <c r="DG1062">
        <v>24.10682857142857</v>
      </c>
      <c r="DH1062">
        <v>500.0494642857142</v>
      </c>
      <c r="DI1062">
        <v>90.31140357142854</v>
      </c>
      <c r="DJ1062">
        <v>0.1000167214285714</v>
      </c>
      <c r="DK1062">
        <v>27.39252857142857</v>
      </c>
      <c r="DL1062">
        <v>27.45807857142857</v>
      </c>
      <c r="DM1062">
        <v>999.9000000000002</v>
      </c>
      <c r="DN1062">
        <v>0</v>
      </c>
      <c r="DO1062">
        <v>0</v>
      </c>
      <c r="DP1062">
        <v>10000.01964285714</v>
      </c>
      <c r="DQ1062">
        <v>0</v>
      </c>
      <c r="DR1062">
        <v>9.176483571428573</v>
      </c>
      <c r="DS1062">
        <v>-31.26622857142857</v>
      </c>
      <c r="DT1062">
        <v>1397.327857142857</v>
      </c>
      <c r="DU1062">
        <v>1428.473214285714</v>
      </c>
      <c r="DV1062">
        <v>0.6072003214285714</v>
      </c>
      <c r="DW1062">
        <v>1395.024642857143</v>
      </c>
      <c r="DX1062">
        <v>23.41621785714286</v>
      </c>
      <c r="DY1062">
        <v>2.169587857142857</v>
      </c>
      <c r="DZ1062">
        <v>2.114752142857143</v>
      </c>
      <c r="EA1062">
        <v>18.7395</v>
      </c>
      <c r="EB1062">
        <v>18.330725</v>
      </c>
      <c r="EC1062">
        <v>1999.995714285714</v>
      </c>
      <c r="ED1062">
        <v>0.9800039642857142</v>
      </c>
      <c r="EE1062">
        <v>0.01999570357142857</v>
      </c>
      <c r="EF1062">
        <v>0</v>
      </c>
      <c r="EG1062">
        <v>325.0287142857143</v>
      </c>
      <c r="EH1062">
        <v>5.00097</v>
      </c>
      <c r="EI1062">
        <v>6485.060357142856</v>
      </c>
      <c r="EJ1062">
        <v>16707.58214285714</v>
      </c>
      <c r="EK1062">
        <v>39.062</v>
      </c>
      <c r="EL1062">
        <v>39.77214285714285</v>
      </c>
      <c r="EM1062">
        <v>39.09125</v>
      </c>
      <c r="EN1062">
        <v>39.375</v>
      </c>
      <c r="EO1062">
        <v>39.68699999999999</v>
      </c>
      <c r="EP1062">
        <v>1955.104642857143</v>
      </c>
      <c r="EQ1062">
        <v>39.89107142857144</v>
      </c>
      <c r="ER1062">
        <v>0</v>
      </c>
      <c r="ES1062">
        <v>6865.799999952316</v>
      </c>
      <c r="ET1062">
        <v>0</v>
      </c>
      <c r="EU1062">
        <v>325.0257692307692</v>
      </c>
      <c r="EV1062">
        <v>0.6886153818381409</v>
      </c>
      <c r="EW1062">
        <v>21.95829060424009</v>
      </c>
      <c r="EX1062">
        <v>6485.084615384615</v>
      </c>
      <c r="EY1062">
        <v>15</v>
      </c>
      <c r="EZ1062">
        <v>1658949246.1</v>
      </c>
      <c r="FA1062" t="s">
        <v>1397</v>
      </c>
      <c r="FB1062">
        <v>1658949228.6</v>
      </c>
      <c r="FC1062">
        <v>1658949246.1</v>
      </c>
      <c r="FD1062">
        <v>1</v>
      </c>
      <c r="FE1062">
        <v>1.075</v>
      </c>
      <c r="FF1062">
        <v>0.018</v>
      </c>
      <c r="FG1062">
        <v>-2.327</v>
      </c>
      <c r="FH1062">
        <v>-0.178</v>
      </c>
      <c r="FI1062">
        <v>420</v>
      </c>
      <c r="FJ1062">
        <v>13</v>
      </c>
      <c r="FK1062">
        <v>0.09</v>
      </c>
      <c r="FL1062">
        <v>0.02</v>
      </c>
      <c r="FM1062">
        <v>-31.19388</v>
      </c>
      <c r="FN1062">
        <v>-1.077271294559099</v>
      </c>
      <c r="FO1062">
        <v>0.141713570627516</v>
      </c>
      <c r="FP1062">
        <v>0</v>
      </c>
      <c r="FQ1062">
        <v>324.945794117647</v>
      </c>
      <c r="FR1062">
        <v>0.9177234488711741</v>
      </c>
      <c r="FS1062">
        <v>0.2586745376645855</v>
      </c>
      <c r="FT1062">
        <v>1</v>
      </c>
      <c r="FU1062">
        <v>0.6134653</v>
      </c>
      <c r="FV1062">
        <v>-0.09773275046904595</v>
      </c>
      <c r="FW1062">
        <v>0.0122833187030216</v>
      </c>
      <c r="FX1062">
        <v>1</v>
      </c>
      <c r="FY1062">
        <v>2</v>
      </c>
      <c r="FZ1062">
        <v>3</v>
      </c>
      <c r="GA1062" t="s">
        <v>420</v>
      </c>
      <c r="GB1062">
        <v>2.98367</v>
      </c>
      <c r="GC1062">
        <v>2.71554</v>
      </c>
      <c r="GD1062">
        <v>0.212618</v>
      </c>
      <c r="GE1062">
        <v>0.213138</v>
      </c>
      <c r="GF1062">
        <v>0.107541</v>
      </c>
      <c r="GG1062">
        <v>0.103611</v>
      </c>
      <c r="GH1062">
        <v>24981.1</v>
      </c>
      <c r="GI1062">
        <v>25060.7</v>
      </c>
      <c r="GJ1062">
        <v>29482.8</v>
      </c>
      <c r="GK1062">
        <v>29451.1</v>
      </c>
      <c r="GL1062">
        <v>34851.1</v>
      </c>
      <c r="GM1062">
        <v>35090.1</v>
      </c>
      <c r="GN1062">
        <v>41527.1</v>
      </c>
      <c r="GO1062">
        <v>41971.6</v>
      </c>
      <c r="GP1062">
        <v>1.90735</v>
      </c>
      <c r="GQ1062">
        <v>1.92873</v>
      </c>
      <c r="GR1062">
        <v>0.10417</v>
      </c>
      <c r="GS1062">
        <v>0</v>
      </c>
      <c r="GT1062">
        <v>25.7557</v>
      </c>
      <c r="GU1062">
        <v>999.9</v>
      </c>
      <c r="GV1062">
        <v>54.4</v>
      </c>
      <c r="GW1062">
        <v>31.3</v>
      </c>
      <c r="GX1062">
        <v>27.6432</v>
      </c>
      <c r="GY1062">
        <v>62.7438</v>
      </c>
      <c r="GZ1062">
        <v>33.149</v>
      </c>
      <c r="HA1062">
        <v>1</v>
      </c>
      <c r="HB1062">
        <v>-0.0999568</v>
      </c>
      <c r="HC1062">
        <v>0.286653</v>
      </c>
      <c r="HD1062">
        <v>20.3332</v>
      </c>
      <c r="HE1062">
        <v>5.21579</v>
      </c>
      <c r="HF1062">
        <v>12.0099</v>
      </c>
      <c r="HG1062">
        <v>4.98905</v>
      </c>
      <c r="HH1062">
        <v>3.2885</v>
      </c>
      <c r="HI1062">
        <v>9999</v>
      </c>
      <c r="HJ1062">
        <v>9999</v>
      </c>
      <c r="HK1062">
        <v>9999</v>
      </c>
      <c r="HL1062">
        <v>158.7</v>
      </c>
      <c r="HM1062">
        <v>1.86742</v>
      </c>
      <c r="HN1062">
        <v>1.86646</v>
      </c>
      <c r="HO1062">
        <v>1.86586</v>
      </c>
      <c r="HP1062">
        <v>1.86584</v>
      </c>
      <c r="HQ1062">
        <v>1.86768</v>
      </c>
      <c r="HR1062">
        <v>1.87012</v>
      </c>
      <c r="HS1062">
        <v>1.86876</v>
      </c>
      <c r="HT1062">
        <v>1.87027</v>
      </c>
      <c r="HU1062">
        <v>0</v>
      </c>
      <c r="HV1062">
        <v>0</v>
      </c>
      <c r="HW1062">
        <v>0</v>
      </c>
      <c r="HX1062">
        <v>0</v>
      </c>
      <c r="HY1062" t="s">
        <v>421</v>
      </c>
      <c r="HZ1062" t="s">
        <v>422</v>
      </c>
      <c r="IA1062" t="s">
        <v>423</v>
      </c>
      <c r="IB1062" t="s">
        <v>423</v>
      </c>
      <c r="IC1062" t="s">
        <v>423</v>
      </c>
      <c r="ID1062" t="s">
        <v>423</v>
      </c>
      <c r="IE1062">
        <v>0</v>
      </c>
      <c r="IF1062">
        <v>100</v>
      </c>
      <c r="IG1062">
        <v>100</v>
      </c>
      <c r="IH1062">
        <v>-4.94</v>
      </c>
      <c r="II1062">
        <v>-0.0833</v>
      </c>
      <c r="IJ1062">
        <v>-0.9279119013753974</v>
      </c>
      <c r="IK1062">
        <v>-0.003643892653284941</v>
      </c>
      <c r="IL1062">
        <v>8.948238347276123E-07</v>
      </c>
      <c r="IM1062">
        <v>-2.445980282225029E-10</v>
      </c>
      <c r="IN1062">
        <v>-0.1764634167570225</v>
      </c>
      <c r="IO1062">
        <v>-0.01042730378795286</v>
      </c>
      <c r="IP1062">
        <v>0.00100284695746963</v>
      </c>
      <c r="IQ1062">
        <v>-1.701466411570297E-05</v>
      </c>
      <c r="IR1062">
        <v>2</v>
      </c>
      <c r="IS1062">
        <v>2310</v>
      </c>
      <c r="IT1062">
        <v>1</v>
      </c>
      <c r="IU1062">
        <v>25</v>
      </c>
      <c r="IV1062">
        <v>114.1</v>
      </c>
      <c r="IW1062">
        <v>113.8</v>
      </c>
      <c r="IX1062">
        <v>2.8064</v>
      </c>
      <c r="IY1062">
        <v>2.1936</v>
      </c>
      <c r="IZ1062">
        <v>1.39648</v>
      </c>
      <c r="JA1062">
        <v>2.35718</v>
      </c>
      <c r="JB1062">
        <v>1.49536</v>
      </c>
      <c r="JC1062">
        <v>2.3291</v>
      </c>
      <c r="JD1062">
        <v>36.2224</v>
      </c>
      <c r="JE1062">
        <v>24.1575</v>
      </c>
      <c r="JF1062">
        <v>18</v>
      </c>
      <c r="JG1062">
        <v>484.19</v>
      </c>
      <c r="JH1062">
        <v>453.161</v>
      </c>
      <c r="JI1062">
        <v>24.9999</v>
      </c>
      <c r="JJ1062">
        <v>26.1847</v>
      </c>
      <c r="JK1062">
        <v>29.9999</v>
      </c>
      <c r="JL1062">
        <v>26.1554</v>
      </c>
      <c r="JM1062">
        <v>26.0907</v>
      </c>
      <c r="JN1062">
        <v>56.1544</v>
      </c>
      <c r="JO1062">
        <v>20.9322</v>
      </c>
      <c r="JP1062">
        <v>91.1309</v>
      </c>
      <c r="JQ1062">
        <v>25</v>
      </c>
      <c r="JR1062">
        <v>1436.18</v>
      </c>
      <c r="JS1062">
        <v>23.3829</v>
      </c>
      <c r="JT1062">
        <v>100.819</v>
      </c>
      <c r="JU1062">
        <v>100.798</v>
      </c>
    </row>
    <row r="1063" spans="1:281">
      <c r="A1063">
        <v>1047</v>
      </c>
      <c r="B1063">
        <v>1658956077</v>
      </c>
      <c r="C1063">
        <v>14439</v>
      </c>
      <c r="D1063" t="s">
        <v>2533</v>
      </c>
      <c r="E1063" t="s">
        <v>2534</v>
      </c>
      <c r="F1063">
        <v>5</v>
      </c>
      <c r="G1063" t="s">
        <v>2362</v>
      </c>
      <c r="H1063" t="s">
        <v>416</v>
      </c>
      <c r="I1063">
        <v>1658956069.5</v>
      </c>
      <c r="J1063">
        <f>(K1063)/1000</f>
        <v>0</v>
      </c>
      <c r="K1063">
        <f>IF(CZ1063, AN1063, AH1063)</f>
        <v>0</v>
      </c>
      <c r="L1063">
        <f>IF(CZ1063, AI1063, AG1063)</f>
        <v>0</v>
      </c>
      <c r="M1063">
        <f>DB1063 - IF(AU1063&gt;1, L1063*CV1063*100.0/(AW1063*DP1063), 0)</f>
        <v>0</v>
      </c>
      <c r="N1063">
        <f>((T1063-J1063/2)*M1063-L1063)/(T1063+J1063/2)</f>
        <v>0</v>
      </c>
      <c r="O1063">
        <f>N1063*(DI1063+DJ1063)/1000.0</f>
        <v>0</v>
      </c>
      <c r="P1063">
        <f>(DB1063 - IF(AU1063&gt;1, L1063*CV1063*100.0/(AW1063*DP1063), 0))*(DI1063+DJ1063)/1000.0</f>
        <v>0</v>
      </c>
      <c r="Q1063">
        <f>2.0/((1/S1063-1/R1063)+SIGN(S1063)*SQRT((1/S1063-1/R1063)*(1/S1063-1/R1063) + 4*CW1063/((CW1063+1)*(CW1063+1))*(2*1/S1063*1/R1063-1/R1063*1/R1063)))</f>
        <v>0</v>
      </c>
      <c r="R1063">
        <f>IF(LEFT(CX1063,1)&lt;&gt;"0",IF(LEFT(CX1063,1)="1",3.0,CY1063),$D$5+$E$5*(DP1063*DI1063/($K$5*1000))+$F$5*(DP1063*DI1063/($K$5*1000))*MAX(MIN(CV1063,$J$5),$I$5)*MAX(MIN(CV1063,$J$5),$I$5)+$G$5*MAX(MIN(CV1063,$J$5),$I$5)*(DP1063*DI1063/($K$5*1000))+$H$5*(DP1063*DI1063/($K$5*1000))*(DP1063*DI1063/($K$5*1000)))</f>
        <v>0</v>
      </c>
      <c r="S1063">
        <f>J1063*(1000-(1000*0.61365*exp(17.502*W1063/(240.97+W1063))/(DI1063+DJ1063)+DD1063)/2)/(1000*0.61365*exp(17.502*W1063/(240.97+W1063))/(DI1063+DJ1063)-DD1063)</f>
        <v>0</v>
      </c>
      <c r="T1063">
        <f>1/((CW1063+1)/(Q1063/1.6)+1/(R1063/1.37)) + CW1063/((CW1063+1)/(Q1063/1.6) + CW1063/(R1063/1.37))</f>
        <v>0</v>
      </c>
      <c r="U1063">
        <f>(CR1063*CU1063)</f>
        <v>0</v>
      </c>
      <c r="V1063">
        <f>(DK1063+(U1063+2*0.95*5.67E-8*(((DK1063+$B$7)+273)^4-(DK1063+273)^4)-44100*J1063)/(1.84*29.3*R1063+8*0.95*5.67E-8*(DK1063+273)^3))</f>
        <v>0</v>
      </c>
      <c r="W1063">
        <f>($C$7*DL1063+$D$7*DM1063+$E$7*V1063)</f>
        <v>0</v>
      </c>
      <c r="X1063">
        <f>0.61365*exp(17.502*W1063/(240.97+W1063))</f>
        <v>0</v>
      </c>
      <c r="Y1063">
        <f>(Z1063/AA1063*100)</f>
        <v>0</v>
      </c>
      <c r="Z1063">
        <f>DD1063*(DI1063+DJ1063)/1000</f>
        <v>0</v>
      </c>
      <c r="AA1063">
        <f>0.61365*exp(17.502*DK1063/(240.97+DK1063))</f>
        <v>0</v>
      </c>
      <c r="AB1063">
        <f>(X1063-DD1063*(DI1063+DJ1063)/1000)</f>
        <v>0</v>
      </c>
      <c r="AC1063">
        <f>(-J1063*44100)</f>
        <v>0</v>
      </c>
      <c r="AD1063">
        <f>2*29.3*R1063*0.92*(DK1063-W1063)</f>
        <v>0</v>
      </c>
      <c r="AE1063">
        <f>2*0.95*5.67E-8*(((DK1063+$B$7)+273)^4-(W1063+273)^4)</f>
        <v>0</v>
      </c>
      <c r="AF1063">
        <f>U1063+AE1063+AC1063+AD1063</f>
        <v>0</v>
      </c>
      <c r="AG1063">
        <f>DH1063*AU1063*(DC1063-DB1063*(1000-AU1063*DE1063)/(1000-AU1063*DD1063))/(100*CV1063)</f>
        <v>0</v>
      </c>
      <c r="AH1063">
        <f>1000*DH1063*AU1063*(DD1063-DE1063)/(100*CV1063*(1000-AU1063*DD1063))</f>
        <v>0</v>
      </c>
      <c r="AI1063">
        <f>(AJ1063 - AK1063 - DI1063*1E3/(8.314*(DK1063+273.15)) * AM1063/DH1063 * AL1063) * DH1063/(100*CV1063) * (1000 - DE1063)/1000</f>
        <v>0</v>
      </c>
      <c r="AJ1063">
        <v>1462.307505144775</v>
      </c>
      <c r="AK1063">
        <v>1439.122181818181</v>
      </c>
      <c r="AL1063">
        <v>3.365838076726142</v>
      </c>
      <c r="AM1063">
        <v>65.30461223634106</v>
      </c>
      <c r="AN1063">
        <f>(AP1063 - AO1063 + DI1063*1E3/(8.314*(DK1063+273.15)) * AR1063/DH1063 * AQ1063) * DH1063/(100*CV1063) * 1000/(1000 - AP1063)</f>
        <v>0</v>
      </c>
      <c r="AO1063">
        <v>23.41932878610067</v>
      </c>
      <c r="AP1063">
        <v>24.02799393939393</v>
      </c>
      <c r="AQ1063">
        <v>-1.001217441570686E-05</v>
      </c>
      <c r="AR1063">
        <v>84.88148808453307</v>
      </c>
      <c r="AS1063">
        <v>22</v>
      </c>
      <c r="AT1063">
        <v>4</v>
      </c>
      <c r="AU1063">
        <f>IF(AS1063*$H$13&gt;=AW1063,1.0,(AW1063/(AW1063-AS1063*$H$13)))</f>
        <v>0</v>
      </c>
      <c r="AV1063">
        <f>(AU1063-1)*100</f>
        <v>0</v>
      </c>
      <c r="AW1063">
        <f>MAX(0,($B$13+$C$13*DP1063)/(1+$D$13*DP1063)*DI1063/(DK1063+273)*$E$13)</f>
        <v>0</v>
      </c>
      <c r="AX1063" t="s">
        <v>417</v>
      </c>
      <c r="AY1063" t="s">
        <v>417</v>
      </c>
      <c r="AZ1063">
        <v>0</v>
      </c>
      <c r="BA1063">
        <v>0</v>
      </c>
      <c r="BB1063">
        <f>1-AZ1063/BA1063</f>
        <v>0</v>
      </c>
      <c r="BC1063">
        <v>0</v>
      </c>
      <c r="BD1063" t="s">
        <v>417</v>
      </c>
      <c r="BE1063" t="s">
        <v>417</v>
      </c>
      <c r="BF1063">
        <v>0</v>
      </c>
      <c r="BG1063">
        <v>0</v>
      </c>
      <c r="BH1063">
        <f>1-BF1063/BG1063</f>
        <v>0</v>
      </c>
      <c r="BI1063">
        <v>0.5</v>
      </c>
      <c r="BJ1063">
        <f>CS1063</f>
        <v>0</v>
      </c>
      <c r="BK1063">
        <f>L1063</f>
        <v>0</v>
      </c>
      <c r="BL1063">
        <f>BH1063*BI1063*BJ1063</f>
        <v>0</v>
      </c>
      <c r="BM1063">
        <f>(BK1063-BC1063)/BJ1063</f>
        <v>0</v>
      </c>
      <c r="BN1063">
        <f>(BA1063-BG1063)/BG1063</f>
        <v>0</v>
      </c>
      <c r="BO1063">
        <f>AZ1063/(BB1063+AZ1063/BG1063)</f>
        <v>0</v>
      </c>
      <c r="BP1063" t="s">
        <v>417</v>
      </c>
      <c r="BQ1063">
        <v>0</v>
      </c>
      <c r="BR1063">
        <f>IF(BQ1063&lt;&gt;0, BQ1063, BO1063)</f>
        <v>0</v>
      </c>
      <c r="BS1063">
        <f>1-BR1063/BG1063</f>
        <v>0</v>
      </c>
      <c r="BT1063">
        <f>(BG1063-BF1063)/(BG1063-BR1063)</f>
        <v>0</v>
      </c>
      <c r="BU1063">
        <f>(BA1063-BG1063)/(BA1063-BR1063)</f>
        <v>0</v>
      </c>
      <c r="BV1063">
        <f>(BG1063-BF1063)/(BG1063-AZ1063)</f>
        <v>0</v>
      </c>
      <c r="BW1063">
        <f>(BA1063-BG1063)/(BA1063-AZ1063)</f>
        <v>0</v>
      </c>
      <c r="BX1063">
        <f>(BT1063*BR1063/BF1063)</f>
        <v>0</v>
      </c>
      <c r="BY1063">
        <f>(1-BX1063)</f>
        <v>0</v>
      </c>
      <c r="BZ1063">
        <v>1394</v>
      </c>
      <c r="CA1063">
        <v>300</v>
      </c>
      <c r="CB1063">
        <v>300</v>
      </c>
      <c r="CC1063">
        <v>300</v>
      </c>
      <c r="CD1063">
        <v>10389.3</v>
      </c>
      <c r="CE1063">
        <v>1221.96</v>
      </c>
      <c r="CF1063">
        <v>-0.00688733</v>
      </c>
      <c r="CG1063">
        <v>0.34</v>
      </c>
      <c r="CH1063" t="s">
        <v>417</v>
      </c>
      <c r="CI1063" t="s">
        <v>417</v>
      </c>
      <c r="CJ1063" t="s">
        <v>417</v>
      </c>
      <c r="CK1063" t="s">
        <v>417</v>
      </c>
      <c r="CL1063" t="s">
        <v>417</v>
      </c>
      <c r="CM1063" t="s">
        <v>417</v>
      </c>
      <c r="CN1063" t="s">
        <v>417</v>
      </c>
      <c r="CO1063" t="s">
        <v>417</v>
      </c>
      <c r="CP1063" t="s">
        <v>417</v>
      </c>
      <c r="CQ1063" t="s">
        <v>417</v>
      </c>
      <c r="CR1063">
        <f>$B$11*DQ1063+$C$11*DR1063+$F$11*EC1063*(1-EF1063)</f>
        <v>0</v>
      </c>
      <c r="CS1063">
        <f>CR1063*CT1063</f>
        <v>0</v>
      </c>
      <c r="CT1063">
        <f>($B$11*$D$9+$C$11*$D$9+$F$11*((EP1063+EH1063)/MAX(EP1063+EH1063+EQ1063, 0.1)*$I$9+EQ1063/MAX(EP1063+EH1063+EQ1063, 0.1)*$J$9))/($B$11+$C$11+$F$11)</f>
        <v>0</v>
      </c>
      <c r="CU1063">
        <f>($B$11*$K$9+$C$11*$K$9+$F$11*((EP1063+EH1063)/MAX(EP1063+EH1063+EQ1063, 0.1)*$P$9+EQ1063/MAX(EP1063+EH1063+EQ1063, 0.1)*$Q$9))/($B$11+$C$11+$F$11)</f>
        <v>0</v>
      </c>
      <c r="CV1063">
        <v>6</v>
      </c>
      <c r="CW1063">
        <v>0.5</v>
      </c>
      <c r="CX1063" t="s">
        <v>418</v>
      </c>
      <c r="CY1063">
        <v>2</v>
      </c>
      <c r="CZ1063" t="b">
        <v>1</v>
      </c>
      <c r="DA1063">
        <v>1658956069.5</v>
      </c>
      <c r="DB1063">
        <v>1381.359259259259</v>
      </c>
      <c r="DC1063">
        <v>1412.511851851852</v>
      </c>
      <c r="DD1063">
        <v>24.02869259259259</v>
      </c>
      <c r="DE1063">
        <v>23.42098888888889</v>
      </c>
      <c r="DF1063">
        <v>1386.270370370371</v>
      </c>
      <c r="DG1063">
        <v>24.11206296296296</v>
      </c>
      <c r="DH1063">
        <v>500.0345925925926</v>
      </c>
      <c r="DI1063">
        <v>90.3107740740741</v>
      </c>
      <c r="DJ1063">
        <v>0.09993620740740738</v>
      </c>
      <c r="DK1063">
        <v>27.39361481481481</v>
      </c>
      <c r="DL1063">
        <v>27.4571037037037</v>
      </c>
      <c r="DM1063">
        <v>999.9000000000001</v>
      </c>
      <c r="DN1063">
        <v>0</v>
      </c>
      <c r="DO1063">
        <v>0</v>
      </c>
      <c r="DP1063">
        <v>10003.8537037037</v>
      </c>
      <c r="DQ1063">
        <v>0</v>
      </c>
      <c r="DR1063">
        <v>9.243902592592592</v>
      </c>
      <c r="DS1063">
        <v>-31.15332222222222</v>
      </c>
      <c r="DT1063">
        <v>1415.368888888889</v>
      </c>
      <c r="DU1063">
        <v>1446.386666666667</v>
      </c>
      <c r="DV1063">
        <v>0.6077106296296295</v>
      </c>
      <c r="DW1063">
        <v>1412.511851851852</v>
      </c>
      <c r="DX1063">
        <v>23.42098888888889</v>
      </c>
      <c r="DY1063">
        <v>2.17005</v>
      </c>
      <c r="DZ1063">
        <v>2.115167777777778</v>
      </c>
      <c r="EA1063">
        <v>18.74291111111111</v>
      </c>
      <c r="EB1063">
        <v>18.33386666666667</v>
      </c>
      <c r="EC1063">
        <v>1999.996666666666</v>
      </c>
      <c r="ED1063">
        <v>0.980004</v>
      </c>
      <c r="EE1063">
        <v>0.01999566666666667</v>
      </c>
      <c r="EF1063">
        <v>0</v>
      </c>
      <c r="EG1063">
        <v>325.1145555555555</v>
      </c>
      <c r="EH1063">
        <v>5.00097</v>
      </c>
      <c r="EI1063">
        <v>6486.889629629631</v>
      </c>
      <c r="EJ1063">
        <v>16707.58518518518</v>
      </c>
      <c r="EK1063">
        <v>39.062</v>
      </c>
      <c r="EL1063">
        <v>39.77525925925926</v>
      </c>
      <c r="EM1063">
        <v>39.08766666666666</v>
      </c>
      <c r="EN1063">
        <v>39.375</v>
      </c>
      <c r="EO1063">
        <v>39.68699999999999</v>
      </c>
      <c r="EP1063">
        <v>1955.105555555556</v>
      </c>
      <c r="EQ1063">
        <v>39.89111111111112</v>
      </c>
      <c r="ER1063">
        <v>0</v>
      </c>
      <c r="ES1063">
        <v>6871.200000047684</v>
      </c>
      <c r="ET1063">
        <v>0</v>
      </c>
      <c r="EU1063">
        <v>325.1114</v>
      </c>
      <c r="EV1063">
        <v>1.126923067672499</v>
      </c>
      <c r="EW1063">
        <v>19.97769233963408</v>
      </c>
      <c r="EX1063">
        <v>6487.105199999999</v>
      </c>
      <c r="EY1063">
        <v>15</v>
      </c>
      <c r="EZ1063">
        <v>1658949246.1</v>
      </c>
      <c r="FA1063" t="s">
        <v>1397</v>
      </c>
      <c r="FB1063">
        <v>1658949228.6</v>
      </c>
      <c r="FC1063">
        <v>1658949246.1</v>
      </c>
      <c r="FD1063">
        <v>1</v>
      </c>
      <c r="FE1063">
        <v>1.075</v>
      </c>
      <c r="FF1063">
        <v>0.018</v>
      </c>
      <c r="FG1063">
        <v>-2.327</v>
      </c>
      <c r="FH1063">
        <v>-0.178</v>
      </c>
      <c r="FI1063">
        <v>420</v>
      </c>
      <c r="FJ1063">
        <v>13</v>
      </c>
      <c r="FK1063">
        <v>0.09</v>
      </c>
      <c r="FL1063">
        <v>0.02</v>
      </c>
      <c r="FM1063">
        <v>-31.2104275</v>
      </c>
      <c r="FN1063">
        <v>0.7411373358349552</v>
      </c>
      <c r="FO1063">
        <v>0.2291810834116769</v>
      </c>
      <c r="FP1063">
        <v>0</v>
      </c>
      <c r="FQ1063">
        <v>325.0260882352941</v>
      </c>
      <c r="FR1063">
        <v>1.212635595952931</v>
      </c>
      <c r="FS1063">
        <v>0.2487459568275689</v>
      </c>
      <c r="FT1063">
        <v>0</v>
      </c>
      <c r="FU1063">
        <v>0.6084911500000001</v>
      </c>
      <c r="FV1063">
        <v>0.0004908067542205004</v>
      </c>
      <c r="FW1063">
        <v>0.006529122021949055</v>
      </c>
      <c r="FX1063">
        <v>1</v>
      </c>
      <c r="FY1063">
        <v>1</v>
      </c>
      <c r="FZ1063">
        <v>3</v>
      </c>
      <c r="GA1063" t="s">
        <v>426</v>
      </c>
      <c r="GB1063">
        <v>2.9834</v>
      </c>
      <c r="GC1063">
        <v>2.71558</v>
      </c>
      <c r="GD1063">
        <v>0.214158</v>
      </c>
      <c r="GE1063">
        <v>0.21455</v>
      </c>
      <c r="GF1063">
        <v>0.107531</v>
      </c>
      <c r="GG1063">
        <v>0.103604</v>
      </c>
      <c r="GH1063">
        <v>24932.4</v>
      </c>
      <c r="GI1063">
        <v>25015.8</v>
      </c>
      <c r="GJ1063">
        <v>29483</v>
      </c>
      <c r="GK1063">
        <v>29451.1</v>
      </c>
      <c r="GL1063">
        <v>34851.7</v>
      </c>
      <c r="GM1063">
        <v>35090.7</v>
      </c>
      <c r="GN1063">
        <v>41527.3</v>
      </c>
      <c r="GO1063">
        <v>41971.9</v>
      </c>
      <c r="GP1063">
        <v>1.90672</v>
      </c>
      <c r="GQ1063">
        <v>1.92883</v>
      </c>
      <c r="GR1063">
        <v>0.103198</v>
      </c>
      <c r="GS1063">
        <v>0</v>
      </c>
      <c r="GT1063">
        <v>25.7579</v>
      </c>
      <c r="GU1063">
        <v>999.9</v>
      </c>
      <c r="GV1063">
        <v>54.4</v>
      </c>
      <c r="GW1063">
        <v>31.3</v>
      </c>
      <c r="GX1063">
        <v>27.6431</v>
      </c>
      <c r="GY1063">
        <v>63.0838</v>
      </c>
      <c r="GZ1063">
        <v>32.8285</v>
      </c>
      <c r="HA1063">
        <v>1</v>
      </c>
      <c r="HB1063">
        <v>-0.0999949</v>
      </c>
      <c r="HC1063">
        <v>0.286144</v>
      </c>
      <c r="HD1063">
        <v>20.333</v>
      </c>
      <c r="HE1063">
        <v>5.21459</v>
      </c>
      <c r="HF1063">
        <v>12.0099</v>
      </c>
      <c r="HG1063">
        <v>4.98855</v>
      </c>
      <c r="HH1063">
        <v>3.28842</v>
      </c>
      <c r="HI1063">
        <v>9999</v>
      </c>
      <c r="HJ1063">
        <v>9999</v>
      </c>
      <c r="HK1063">
        <v>9999</v>
      </c>
      <c r="HL1063">
        <v>158.7</v>
      </c>
      <c r="HM1063">
        <v>1.86739</v>
      </c>
      <c r="HN1063">
        <v>1.86646</v>
      </c>
      <c r="HO1063">
        <v>1.86586</v>
      </c>
      <c r="HP1063">
        <v>1.86584</v>
      </c>
      <c r="HQ1063">
        <v>1.86768</v>
      </c>
      <c r="HR1063">
        <v>1.87012</v>
      </c>
      <c r="HS1063">
        <v>1.86878</v>
      </c>
      <c r="HT1063">
        <v>1.87027</v>
      </c>
      <c r="HU1063">
        <v>0</v>
      </c>
      <c r="HV1063">
        <v>0</v>
      </c>
      <c r="HW1063">
        <v>0</v>
      </c>
      <c r="HX1063">
        <v>0</v>
      </c>
      <c r="HY1063" t="s">
        <v>421</v>
      </c>
      <c r="HZ1063" t="s">
        <v>422</v>
      </c>
      <c r="IA1063" t="s">
        <v>423</v>
      </c>
      <c r="IB1063" t="s">
        <v>423</v>
      </c>
      <c r="IC1063" t="s">
        <v>423</v>
      </c>
      <c r="ID1063" t="s">
        <v>423</v>
      </c>
      <c r="IE1063">
        <v>0</v>
      </c>
      <c r="IF1063">
        <v>100</v>
      </c>
      <c r="IG1063">
        <v>100</v>
      </c>
      <c r="IH1063">
        <v>-4.98</v>
      </c>
      <c r="II1063">
        <v>-0.0834</v>
      </c>
      <c r="IJ1063">
        <v>-0.9279119013753974</v>
      </c>
      <c r="IK1063">
        <v>-0.003643892653284941</v>
      </c>
      <c r="IL1063">
        <v>8.948238347276123E-07</v>
      </c>
      <c r="IM1063">
        <v>-2.445980282225029E-10</v>
      </c>
      <c r="IN1063">
        <v>-0.1764634167570225</v>
      </c>
      <c r="IO1063">
        <v>-0.01042730378795286</v>
      </c>
      <c r="IP1063">
        <v>0.00100284695746963</v>
      </c>
      <c r="IQ1063">
        <v>-1.701466411570297E-05</v>
      </c>
      <c r="IR1063">
        <v>2</v>
      </c>
      <c r="IS1063">
        <v>2310</v>
      </c>
      <c r="IT1063">
        <v>1</v>
      </c>
      <c r="IU1063">
        <v>25</v>
      </c>
      <c r="IV1063">
        <v>114.1</v>
      </c>
      <c r="IW1063">
        <v>113.8</v>
      </c>
      <c r="IX1063">
        <v>2.83447</v>
      </c>
      <c r="IY1063">
        <v>2.19482</v>
      </c>
      <c r="IZ1063">
        <v>1.39648</v>
      </c>
      <c r="JA1063">
        <v>2.35718</v>
      </c>
      <c r="JB1063">
        <v>1.49536</v>
      </c>
      <c r="JC1063">
        <v>2.3938</v>
      </c>
      <c r="JD1063">
        <v>36.2224</v>
      </c>
      <c r="JE1063">
        <v>24.1575</v>
      </c>
      <c r="JF1063">
        <v>18</v>
      </c>
      <c r="JG1063">
        <v>483.795</v>
      </c>
      <c r="JH1063">
        <v>453.214</v>
      </c>
      <c r="JI1063">
        <v>24.9998</v>
      </c>
      <c r="JJ1063">
        <v>26.1835</v>
      </c>
      <c r="JK1063">
        <v>29.9999</v>
      </c>
      <c r="JL1063">
        <v>26.1543</v>
      </c>
      <c r="JM1063">
        <v>26.0896</v>
      </c>
      <c r="JN1063">
        <v>56.7165</v>
      </c>
      <c r="JO1063">
        <v>20.9322</v>
      </c>
      <c r="JP1063">
        <v>91.1309</v>
      </c>
      <c r="JQ1063">
        <v>25</v>
      </c>
      <c r="JR1063">
        <v>1456.3</v>
      </c>
      <c r="JS1063">
        <v>23.3829</v>
      </c>
      <c r="JT1063">
        <v>100.82</v>
      </c>
      <c r="JU1063">
        <v>100.799</v>
      </c>
    </row>
    <row r="1064" spans="1:281">
      <c r="A1064">
        <v>1048</v>
      </c>
      <c r="B1064">
        <v>1658956082</v>
      </c>
      <c r="C1064">
        <v>14444</v>
      </c>
      <c r="D1064" t="s">
        <v>2535</v>
      </c>
      <c r="E1064" t="s">
        <v>2536</v>
      </c>
      <c r="F1064">
        <v>5</v>
      </c>
      <c r="G1064" t="s">
        <v>2362</v>
      </c>
      <c r="H1064" t="s">
        <v>416</v>
      </c>
      <c r="I1064">
        <v>1658956074.214286</v>
      </c>
      <c r="J1064">
        <f>(K1064)/1000</f>
        <v>0</v>
      </c>
      <c r="K1064">
        <f>IF(CZ1064, AN1064, AH1064)</f>
        <v>0</v>
      </c>
      <c r="L1064">
        <f>IF(CZ1064, AI1064, AG1064)</f>
        <v>0</v>
      </c>
      <c r="M1064">
        <f>DB1064 - IF(AU1064&gt;1, L1064*CV1064*100.0/(AW1064*DP1064), 0)</f>
        <v>0</v>
      </c>
      <c r="N1064">
        <f>((T1064-J1064/2)*M1064-L1064)/(T1064+J1064/2)</f>
        <v>0</v>
      </c>
      <c r="O1064">
        <f>N1064*(DI1064+DJ1064)/1000.0</f>
        <v>0</v>
      </c>
      <c r="P1064">
        <f>(DB1064 - IF(AU1064&gt;1, L1064*CV1064*100.0/(AW1064*DP1064), 0))*(DI1064+DJ1064)/1000.0</f>
        <v>0</v>
      </c>
      <c r="Q1064">
        <f>2.0/((1/S1064-1/R1064)+SIGN(S1064)*SQRT((1/S1064-1/R1064)*(1/S1064-1/R1064) + 4*CW1064/((CW1064+1)*(CW1064+1))*(2*1/S1064*1/R1064-1/R1064*1/R1064)))</f>
        <v>0</v>
      </c>
      <c r="R1064">
        <f>IF(LEFT(CX1064,1)&lt;&gt;"0",IF(LEFT(CX1064,1)="1",3.0,CY1064),$D$5+$E$5*(DP1064*DI1064/($K$5*1000))+$F$5*(DP1064*DI1064/($K$5*1000))*MAX(MIN(CV1064,$J$5),$I$5)*MAX(MIN(CV1064,$J$5),$I$5)+$G$5*MAX(MIN(CV1064,$J$5),$I$5)*(DP1064*DI1064/($K$5*1000))+$H$5*(DP1064*DI1064/($K$5*1000))*(DP1064*DI1064/($K$5*1000)))</f>
        <v>0</v>
      </c>
      <c r="S1064">
        <f>J1064*(1000-(1000*0.61365*exp(17.502*W1064/(240.97+W1064))/(DI1064+DJ1064)+DD1064)/2)/(1000*0.61365*exp(17.502*W1064/(240.97+W1064))/(DI1064+DJ1064)-DD1064)</f>
        <v>0</v>
      </c>
      <c r="T1064">
        <f>1/((CW1064+1)/(Q1064/1.6)+1/(R1064/1.37)) + CW1064/((CW1064+1)/(Q1064/1.6) + CW1064/(R1064/1.37))</f>
        <v>0</v>
      </c>
      <c r="U1064">
        <f>(CR1064*CU1064)</f>
        <v>0</v>
      </c>
      <c r="V1064">
        <f>(DK1064+(U1064+2*0.95*5.67E-8*(((DK1064+$B$7)+273)^4-(DK1064+273)^4)-44100*J1064)/(1.84*29.3*R1064+8*0.95*5.67E-8*(DK1064+273)^3))</f>
        <v>0</v>
      </c>
      <c r="W1064">
        <f>($C$7*DL1064+$D$7*DM1064+$E$7*V1064)</f>
        <v>0</v>
      </c>
      <c r="X1064">
        <f>0.61365*exp(17.502*W1064/(240.97+W1064))</f>
        <v>0</v>
      </c>
      <c r="Y1064">
        <f>(Z1064/AA1064*100)</f>
        <v>0</v>
      </c>
      <c r="Z1064">
        <f>DD1064*(DI1064+DJ1064)/1000</f>
        <v>0</v>
      </c>
      <c r="AA1064">
        <f>0.61365*exp(17.502*DK1064/(240.97+DK1064))</f>
        <v>0</v>
      </c>
      <c r="AB1064">
        <f>(X1064-DD1064*(DI1064+DJ1064)/1000)</f>
        <v>0</v>
      </c>
      <c r="AC1064">
        <f>(-J1064*44100)</f>
        <v>0</v>
      </c>
      <c r="AD1064">
        <f>2*29.3*R1064*0.92*(DK1064-W1064)</f>
        <v>0</v>
      </c>
      <c r="AE1064">
        <f>2*0.95*5.67E-8*(((DK1064+$B$7)+273)^4-(W1064+273)^4)</f>
        <v>0</v>
      </c>
      <c r="AF1064">
        <f>U1064+AE1064+AC1064+AD1064</f>
        <v>0</v>
      </c>
      <c r="AG1064">
        <f>DH1064*AU1064*(DC1064-DB1064*(1000-AU1064*DE1064)/(1000-AU1064*DD1064))/(100*CV1064)</f>
        <v>0</v>
      </c>
      <c r="AH1064">
        <f>1000*DH1064*AU1064*(DD1064-DE1064)/(100*CV1064*(1000-AU1064*DD1064))</f>
        <v>0</v>
      </c>
      <c r="AI1064">
        <f>(AJ1064 - AK1064 - DI1064*1E3/(8.314*(DK1064+273.15)) * AM1064/DH1064 * AL1064) * DH1064/(100*CV1064) * (1000 - DE1064)/1000</f>
        <v>0</v>
      </c>
      <c r="AJ1064">
        <v>1478.93167672553</v>
      </c>
      <c r="AK1064">
        <v>1455.661757575757</v>
      </c>
      <c r="AL1064">
        <v>3.313713398079468</v>
      </c>
      <c r="AM1064">
        <v>65.30461223634106</v>
      </c>
      <c r="AN1064">
        <f>(AP1064 - AO1064 + DI1064*1E3/(8.314*(DK1064+273.15)) * AR1064/DH1064 * AQ1064) * DH1064/(100*CV1064) * 1000/(1000 - AP1064)</f>
        <v>0</v>
      </c>
      <c r="AO1064">
        <v>23.41627019353966</v>
      </c>
      <c r="AP1064">
        <v>24.02416909090908</v>
      </c>
      <c r="AQ1064">
        <v>-3.427000695430346E-06</v>
      </c>
      <c r="AR1064">
        <v>84.88148808453307</v>
      </c>
      <c r="AS1064">
        <v>21</v>
      </c>
      <c r="AT1064">
        <v>4</v>
      </c>
      <c r="AU1064">
        <f>IF(AS1064*$H$13&gt;=AW1064,1.0,(AW1064/(AW1064-AS1064*$H$13)))</f>
        <v>0</v>
      </c>
      <c r="AV1064">
        <f>(AU1064-1)*100</f>
        <v>0</v>
      </c>
      <c r="AW1064">
        <f>MAX(0,($B$13+$C$13*DP1064)/(1+$D$13*DP1064)*DI1064/(DK1064+273)*$E$13)</f>
        <v>0</v>
      </c>
      <c r="AX1064" t="s">
        <v>417</v>
      </c>
      <c r="AY1064" t="s">
        <v>417</v>
      </c>
      <c r="AZ1064">
        <v>0</v>
      </c>
      <c r="BA1064">
        <v>0</v>
      </c>
      <c r="BB1064">
        <f>1-AZ1064/BA1064</f>
        <v>0</v>
      </c>
      <c r="BC1064">
        <v>0</v>
      </c>
      <c r="BD1064" t="s">
        <v>417</v>
      </c>
      <c r="BE1064" t="s">
        <v>417</v>
      </c>
      <c r="BF1064">
        <v>0</v>
      </c>
      <c r="BG1064">
        <v>0</v>
      </c>
      <c r="BH1064">
        <f>1-BF1064/BG1064</f>
        <v>0</v>
      </c>
      <c r="BI1064">
        <v>0.5</v>
      </c>
      <c r="BJ1064">
        <f>CS1064</f>
        <v>0</v>
      </c>
      <c r="BK1064">
        <f>L1064</f>
        <v>0</v>
      </c>
      <c r="BL1064">
        <f>BH1064*BI1064*BJ1064</f>
        <v>0</v>
      </c>
      <c r="BM1064">
        <f>(BK1064-BC1064)/BJ1064</f>
        <v>0</v>
      </c>
      <c r="BN1064">
        <f>(BA1064-BG1064)/BG1064</f>
        <v>0</v>
      </c>
      <c r="BO1064">
        <f>AZ1064/(BB1064+AZ1064/BG1064)</f>
        <v>0</v>
      </c>
      <c r="BP1064" t="s">
        <v>417</v>
      </c>
      <c r="BQ1064">
        <v>0</v>
      </c>
      <c r="BR1064">
        <f>IF(BQ1064&lt;&gt;0, BQ1064, BO1064)</f>
        <v>0</v>
      </c>
      <c r="BS1064">
        <f>1-BR1064/BG1064</f>
        <v>0</v>
      </c>
      <c r="BT1064">
        <f>(BG1064-BF1064)/(BG1064-BR1064)</f>
        <v>0</v>
      </c>
      <c r="BU1064">
        <f>(BA1064-BG1064)/(BA1064-BR1064)</f>
        <v>0</v>
      </c>
      <c r="BV1064">
        <f>(BG1064-BF1064)/(BG1064-AZ1064)</f>
        <v>0</v>
      </c>
      <c r="BW1064">
        <f>(BA1064-BG1064)/(BA1064-AZ1064)</f>
        <v>0</v>
      </c>
      <c r="BX1064">
        <f>(BT1064*BR1064/BF1064)</f>
        <v>0</v>
      </c>
      <c r="BY1064">
        <f>(1-BX1064)</f>
        <v>0</v>
      </c>
      <c r="BZ1064">
        <v>1394</v>
      </c>
      <c r="CA1064">
        <v>300</v>
      </c>
      <c r="CB1064">
        <v>300</v>
      </c>
      <c r="CC1064">
        <v>300</v>
      </c>
      <c r="CD1064">
        <v>10389.3</v>
      </c>
      <c r="CE1064">
        <v>1221.96</v>
      </c>
      <c r="CF1064">
        <v>-0.00688733</v>
      </c>
      <c r="CG1064">
        <v>0.34</v>
      </c>
      <c r="CH1064" t="s">
        <v>417</v>
      </c>
      <c r="CI1064" t="s">
        <v>417</v>
      </c>
      <c r="CJ1064" t="s">
        <v>417</v>
      </c>
      <c r="CK1064" t="s">
        <v>417</v>
      </c>
      <c r="CL1064" t="s">
        <v>417</v>
      </c>
      <c r="CM1064" t="s">
        <v>417</v>
      </c>
      <c r="CN1064" t="s">
        <v>417</v>
      </c>
      <c r="CO1064" t="s">
        <v>417</v>
      </c>
      <c r="CP1064" t="s">
        <v>417</v>
      </c>
      <c r="CQ1064" t="s">
        <v>417</v>
      </c>
      <c r="CR1064">
        <f>$B$11*DQ1064+$C$11*DR1064+$F$11*EC1064*(1-EF1064)</f>
        <v>0</v>
      </c>
      <c r="CS1064">
        <f>CR1064*CT1064</f>
        <v>0</v>
      </c>
      <c r="CT1064">
        <f>($B$11*$D$9+$C$11*$D$9+$F$11*((EP1064+EH1064)/MAX(EP1064+EH1064+EQ1064, 0.1)*$I$9+EQ1064/MAX(EP1064+EH1064+EQ1064, 0.1)*$J$9))/($B$11+$C$11+$F$11)</f>
        <v>0</v>
      </c>
      <c r="CU1064">
        <f>($B$11*$K$9+$C$11*$K$9+$F$11*((EP1064+EH1064)/MAX(EP1064+EH1064+EQ1064, 0.1)*$P$9+EQ1064/MAX(EP1064+EH1064+EQ1064, 0.1)*$Q$9))/($B$11+$C$11+$F$11)</f>
        <v>0</v>
      </c>
      <c r="CV1064">
        <v>6</v>
      </c>
      <c r="CW1064">
        <v>0.5</v>
      </c>
      <c r="CX1064" t="s">
        <v>418</v>
      </c>
      <c r="CY1064">
        <v>2</v>
      </c>
      <c r="CZ1064" t="b">
        <v>1</v>
      </c>
      <c r="DA1064">
        <v>1658956074.214286</v>
      </c>
      <c r="DB1064">
        <v>1396.905714285714</v>
      </c>
      <c r="DC1064">
        <v>1427.956428571428</v>
      </c>
      <c r="DD1064">
        <v>24.02941071428571</v>
      </c>
      <c r="DE1064">
        <v>23.41891428571429</v>
      </c>
      <c r="DF1064">
        <v>1401.8575</v>
      </c>
      <c r="DG1064">
        <v>24.11277857142857</v>
      </c>
      <c r="DH1064">
        <v>500.0433214285714</v>
      </c>
      <c r="DI1064">
        <v>90.31110357142859</v>
      </c>
      <c r="DJ1064">
        <v>0.09999161071428574</v>
      </c>
      <c r="DK1064">
        <v>27.39232142857142</v>
      </c>
      <c r="DL1064">
        <v>27.45578214285715</v>
      </c>
      <c r="DM1064">
        <v>999.9000000000002</v>
      </c>
      <c r="DN1064">
        <v>0</v>
      </c>
      <c r="DO1064">
        <v>0</v>
      </c>
      <c r="DP1064">
        <v>10002.84535714286</v>
      </c>
      <c r="DQ1064">
        <v>0</v>
      </c>
      <c r="DR1064">
        <v>9.224058571428571</v>
      </c>
      <c r="DS1064">
        <v>-31.05133214285715</v>
      </c>
      <c r="DT1064">
        <v>1431.298928571429</v>
      </c>
      <c r="DU1064">
        <v>1462.198928571429</v>
      </c>
      <c r="DV1064">
        <v>0.6104978214285716</v>
      </c>
      <c r="DW1064">
        <v>1427.956428571428</v>
      </c>
      <c r="DX1064">
        <v>23.41891428571429</v>
      </c>
      <c r="DY1064">
        <v>2.170122857142857</v>
      </c>
      <c r="DZ1064">
        <v>2.114988571428571</v>
      </c>
      <c r="EA1064">
        <v>18.74344285714286</v>
      </c>
      <c r="EB1064">
        <v>18.33252142857143</v>
      </c>
      <c r="EC1064">
        <v>2000</v>
      </c>
      <c r="ED1064">
        <v>0.9800041785714286</v>
      </c>
      <c r="EE1064">
        <v>0.01999548214285714</v>
      </c>
      <c r="EF1064">
        <v>0</v>
      </c>
      <c r="EG1064">
        <v>325.2021071428571</v>
      </c>
      <c r="EH1064">
        <v>5.00097</v>
      </c>
      <c r="EI1064">
        <v>6488.471785714284</v>
      </c>
      <c r="EJ1064">
        <v>16707.60357142857</v>
      </c>
      <c r="EK1064">
        <v>39.062</v>
      </c>
      <c r="EL1064">
        <v>39.77878571428571</v>
      </c>
      <c r="EM1064">
        <v>39.08674999999999</v>
      </c>
      <c r="EN1064">
        <v>39.375</v>
      </c>
      <c r="EO1064">
        <v>39.68699999999999</v>
      </c>
      <c r="EP1064">
        <v>1955.109285714286</v>
      </c>
      <c r="EQ1064">
        <v>39.8907142857143</v>
      </c>
      <c r="ER1064">
        <v>0</v>
      </c>
      <c r="ES1064">
        <v>6876</v>
      </c>
      <c r="ET1064">
        <v>0</v>
      </c>
      <c r="EU1064">
        <v>325.20128</v>
      </c>
      <c r="EV1064">
        <v>1.752230768081902</v>
      </c>
      <c r="EW1064">
        <v>18.51153850464195</v>
      </c>
      <c r="EX1064">
        <v>6488.694</v>
      </c>
      <c r="EY1064">
        <v>15</v>
      </c>
      <c r="EZ1064">
        <v>1658949246.1</v>
      </c>
      <c r="FA1064" t="s">
        <v>1397</v>
      </c>
      <c r="FB1064">
        <v>1658949228.6</v>
      </c>
      <c r="FC1064">
        <v>1658949246.1</v>
      </c>
      <c r="FD1064">
        <v>1</v>
      </c>
      <c r="FE1064">
        <v>1.075</v>
      </c>
      <c r="FF1064">
        <v>0.018</v>
      </c>
      <c r="FG1064">
        <v>-2.327</v>
      </c>
      <c r="FH1064">
        <v>-0.178</v>
      </c>
      <c r="FI1064">
        <v>420</v>
      </c>
      <c r="FJ1064">
        <v>13</v>
      </c>
      <c r="FK1064">
        <v>0.09</v>
      </c>
      <c r="FL1064">
        <v>0.02</v>
      </c>
      <c r="FM1064">
        <v>-31.11657804878049</v>
      </c>
      <c r="FN1064">
        <v>1.794566550522586</v>
      </c>
      <c r="FO1064">
        <v>0.314611323902844</v>
      </c>
      <c r="FP1064">
        <v>0</v>
      </c>
      <c r="FQ1064">
        <v>325.1519411764705</v>
      </c>
      <c r="FR1064">
        <v>1.194621847362138</v>
      </c>
      <c r="FS1064">
        <v>0.2196697978084479</v>
      </c>
      <c r="FT1064">
        <v>0</v>
      </c>
      <c r="FU1064">
        <v>0.6082455365853658</v>
      </c>
      <c r="FV1064">
        <v>0.03687466202090658</v>
      </c>
      <c r="FW1064">
        <v>0.00424039310820072</v>
      </c>
      <c r="FX1064">
        <v>1</v>
      </c>
      <c r="FY1064">
        <v>1</v>
      </c>
      <c r="FZ1064">
        <v>3</v>
      </c>
      <c r="GA1064" t="s">
        <v>426</v>
      </c>
      <c r="GB1064">
        <v>2.98363</v>
      </c>
      <c r="GC1064">
        <v>2.71585</v>
      </c>
      <c r="GD1064">
        <v>0.215663</v>
      </c>
      <c r="GE1064">
        <v>0.216092</v>
      </c>
      <c r="GF1064">
        <v>0.107521</v>
      </c>
      <c r="GG1064">
        <v>0.103599</v>
      </c>
      <c r="GH1064">
        <v>24884.5</v>
      </c>
      <c r="GI1064">
        <v>24966.4</v>
      </c>
      <c r="GJ1064">
        <v>29482.8</v>
      </c>
      <c r="GK1064">
        <v>29450.8</v>
      </c>
      <c r="GL1064">
        <v>34852.1</v>
      </c>
      <c r="GM1064">
        <v>35090.6</v>
      </c>
      <c r="GN1064">
        <v>41527.3</v>
      </c>
      <c r="GO1064">
        <v>41971.5</v>
      </c>
      <c r="GP1064">
        <v>1.9073</v>
      </c>
      <c r="GQ1064">
        <v>1.92873</v>
      </c>
      <c r="GR1064">
        <v>0.103962</v>
      </c>
      <c r="GS1064">
        <v>0</v>
      </c>
      <c r="GT1064">
        <v>25.7596</v>
      </c>
      <c r="GU1064">
        <v>999.9</v>
      </c>
      <c r="GV1064">
        <v>54.4</v>
      </c>
      <c r="GW1064">
        <v>31.3</v>
      </c>
      <c r="GX1064">
        <v>27.6409</v>
      </c>
      <c r="GY1064">
        <v>62.7038</v>
      </c>
      <c r="GZ1064">
        <v>33.117</v>
      </c>
      <c r="HA1064">
        <v>1</v>
      </c>
      <c r="HB1064">
        <v>-0.100523</v>
      </c>
      <c r="HC1064">
        <v>0.284387</v>
      </c>
      <c r="HD1064">
        <v>20.3332</v>
      </c>
      <c r="HE1064">
        <v>5.21639</v>
      </c>
      <c r="HF1064">
        <v>12.0099</v>
      </c>
      <c r="HG1064">
        <v>4.9891</v>
      </c>
      <c r="HH1064">
        <v>3.28865</v>
      </c>
      <c r="HI1064">
        <v>9999</v>
      </c>
      <c r="HJ1064">
        <v>9999</v>
      </c>
      <c r="HK1064">
        <v>9999</v>
      </c>
      <c r="HL1064">
        <v>158.7</v>
      </c>
      <c r="HM1064">
        <v>1.86742</v>
      </c>
      <c r="HN1064">
        <v>1.86646</v>
      </c>
      <c r="HO1064">
        <v>1.86587</v>
      </c>
      <c r="HP1064">
        <v>1.86584</v>
      </c>
      <c r="HQ1064">
        <v>1.86768</v>
      </c>
      <c r="HR1064">
        <v>1.87013</v>
      </c>
      <c r="HS1064">
        <v>1.86876</v>
      </c>
      <c r="HT1064">
        <v>1.87027</v>
      </c>
      <c r="HU1064">
        <v>0</v>
      </c>
      <c r="HV1064">
        <v>0</v>
      </c>
      <c r="HW1064">
        <v>0</v>
      </c>
      <c r="HX1064">
        <v>0</v>
      </c>
      <c r="HY1064" t="s">
        <v>421</v>
      </c>
      <c r="HZ1064" t="s">
        <v>422</v>
      </c>
      <c r="IA1064" t="s">
        <v>423</v>
      </c>
      <c r="IB1064" t="s">
        <v>423</v>
      </c>
      <c r="IC1064" t="s">
        <v>423</v>
      </c>
      <c r="ID1064" t="s">
        <v>423</v>
      </c>
      <c r="IE1064">
        <v>0</v>
      </c>
      <c r="IF1064">
        <v>100</v>
      </c>
      <c r="IG1064">
        <v>100</v>
      </c>
      <c r="IH1064">
        <v>-5.01</v>
      </c>
      <c r="II1064">
        <v>-0.0834</v>
      </c>
      <c r="IJ1064">
        <v>-0.9279119013753974</v>
      </c>
      <c r="IK1064">
        <v>-0.003643892653284941</v>
      </c>
      <c r="IL1064">
        <v>8.948238347276123E-07</v>
      </c>
      <c r="IM1064">
        <v>-2.445980282225029E-10</v>
      </c>
      <c r="IN1064">
        <v>-0.1764634167570225</v>
      </c>
      <c r="IO1064">
        <v>-0.01042730378795286</v>
      </c>
      <c r="IP1064">
        <v>0.00100284695746963</v>
      </c>
      <c r="IQ1064">
        <v>-1.701466411570297E-05</v>
      </c>
      <c r="IR1064">
        <v>2</v>
      </c>
      <c r="IS1064">
        <v>2310</v>
      </c>
      <c r="IT1064">
        <v>1</v>
      </c>
      <c r="IU1064">
        <v>25</v>
      </c>
      <c r="IV1064">
        <v>114.2</v>
      </c>
      <c r="IW1064">
        <v>113.9</v>
      </c>
      <c r="IX1064">
        <v>2.85889</v>
      </c>
      <c r="IY1064">
        <v>2.18506</v>
      </c>
      <c r="IZ1064">
        <v>1.39648</v>
      </c>
      <c r="JA1064">
        <v>2.35596</v>
      </c>
      <c r="JB1064">
        <v>1.49536</v>
      </c>
      <c r="JC1064">
        <v>2.37183</v>
      </c>
      <c r="JD1064">
        <v>36.2459</v>
      </c>
      <c r="JE1064">
        <v>24.1663</v>
      </c>
      <c r="JF1064">
        <v>18</v>
      </c>
      <c r="JG1064">
        <v>484.132</v>
      </c>
      <c r="JH1064">
        <v>453.138</v>
      </c>
      <c r="JI1064">
        <v>24.9997</v>
      </c>
      <c r="JJ1064">
        <v>26.1824</v>
      </c>
      <c r="JK1064">
        <v>29.9999</v>
      </c>
      <c r="JL1064">
        <v>26.1521</v>
      </c>
      <c r="JM1064">
        <v>26.0878</v>
      </c>
      <c r="JN1064">
        <v>57.2</v>
      </c>
      <c r="JO1064">
        <v>20.9322</v>
      </c>
      <c r="JP1064">
        <v>91.1309</v>
      </c>
      <c r="JQ1064">
        <v>25</v>
      </c>
      <c r="JR1064">
        <v>1469.98</v>
      </c>
      <c r="JS1064">
        <v>23.3829</v>
      </c>
      <c r="JT1064">
        <v>100.819</v>
      </c>
      <c r="JU1064">
        <v>100.798</v>
      </c>
    </row>
    <row r="1065" spans="1:281">
      <c r="A1065">
        <v>1049</v>
      </c>
      <c r="B1065">
        <v>1658956087</v>
      </c>
      <c r="C1065">
        <v>14449</v>
      </c>
      <c r="D1065" t="s">
        <v>2537</v>
      </c>
      <c r="E1065" t="s">
        <v>2538</v>
      </c>
      <c r="F1065">
        <v>5</v>
      </c>
      <c r="G1065" t="s">
        <v>2362</v>
      </c>
      <c r="H1065" t="s">
        <v>416</v>
      </c>
      <c r="I1065">
        <v>1658956079.5</v>
      </c>
      <c r="J1065">
        <f>(K1065)/1000</f>
        <v>0</v>
      </c>
      <c r="K1065">
        <f>IF(CZ1065, AN1065, AH1065)</f>
        <v>0</v>
      </c>
      <c r="L1065">
        <f>IF(CZ1065, AI1065, AG1065)</f>
        <v>0</v>
      </c>
      <c r="M1065">
        <f>DB1065 - IF(AU1065&gt;1, L1065*CV1065*100.0/(AW1065*DP1065), 0)</f>
        <v>0</v>
      </c>
      <c r="N1065">
        <f>((T1065-J1065/2)*M1065-L1065)/(T1065+J1065/2)</f>
        <v>0</v>
      </c>
      <c r="O1065">
        <f>N1065*(DI1065+DJ1065)/1000.0</f>
        <v>0</v>
      </c>
      <c r="P1065">
        <f>(DB1065 - IF(AU1065&gt;1, L1065*CV1065*100.0/(AW1065*DP1065), 0))*(DI1065+DJ1065)/1000.0</f>
        <v>0</v>
      </c>
      <c r="Q1065">
        <f>2.0/((1/S1065-1/R1065)+SIGN(S1065)*SQRT((1/S1065-1/R1065)*(1/S1065-1/R1065) + 4*CW1065/((CW1065+1)*(CW1065+1))*(2*1/S1065*1/R1065-1/R1065*1/R1065)))</f>
        <v>0</v>
      </c>
      <c r="R1065">
        <f>IF(LEFT(CX1065,1)&lt;&gt;"0",IF(LEFT(CX1065,1)="1",3.0,CY1065),$D$5+$E$5*(DP1065*DI1065/($K$5*1000))+$F$5*(DP1065*DI1065/($K$5*1000))*MAX(MIN(CV1065,$J$5),$I$5)*MAX(MIN(CV1065,$J$5),$I$5)+$G$5*MAX(MIN(CV1065,$J$5),$I$5)*(DP1065*DI1065/($K$5*1000))+$H$5*(DP1065*DI1065/($K$5*1000))*(DP1065*DI1065/($K$5*1000)))</f>
        <v>0</v>
      </c>
      <c r="S1065">
        <f>J1065*(1000-(1000*0.61365*exp(17.502*W1065/(240.97+W1065))/(DI1065+DJ1065)+DD1065)/2)/(1000*0.61365*exp(17.502*W1065/(240.97+W1065))/(DI1065+DJ1065)-DD1065)</f>
        <v>0</v>
      </c>
      <c r="T1065">
        <f>1/((CW1065+1)/(Q1065/1.6)+1/(R1065/1.37)) + CW1065/((CW1065+1)/(Q1065/1.6) + CW1065/(R1065/1.37))</f>
        <v>0</v>
      </c>
      <c r="U1065">
        <f>(CR1065*CU1065)</f>
        <v>0</v>
      </c>
      <c r="V1065">
        <f>(DK1065+(U1065+2*0.95*5.67E-8*(((DK1065+$B$7)+273)^4-(DK1065+273)^4)-44100*J1065)/(1.84*29.3*R1065+8*0.95*5.67E-8*(DK1065+273)^3))</f>
        <v>0</v>
      </c>
      <c r="W1065">
        <f>($C$7*DL1065+$D$7*DM1065+$E$7*V1065)</f>
        <v>0</v>
      </c>
      <c r="X1065">
        <f>0.61365*exp(17.502*W1065/(240.97+W1065))</f>
        <v>0</v>
      </c>
      <c r="Y1065">
        <f>(Z1065/AA1065*100)</f>
        <v>0</v>
      </c>
      <c r="Z1065">
        <f>DD1065*(DI1065+DJ1065)/1000</f>
        <v>0</v>
      </c>
      <c r="AA1065">
        <f>0.61365*exp(17.502*DK1065/(240.97+DK1065))</f>
        <v>0</v>
      </c>
      <c r="AB1065">
        <f>(X1065-DD1065*(DI1065+DJ1065)/1000)</f>
        <v>0</v>
      </c>
      <c r="AC1065">
        <f>(-J1065*44100)</f>
        <v>0</v>
      </c>
      <c r="AD1065">
        <f>2*29.3*R1065*0.92*(DK1065-W1065)</f>
        <v>0</v>
      </c>
      <c r="AE1065">
        <f>2*0.95*5.67E-8*(((DK1065+$B$7)+273)^4-(W1065+273)^4)</f>
        <v>0</v>
      </c>
      <c r="AF1065">
        <f>U1065+AE1065+AC1065+AD1065</f>
        <v>0</v>
      </c>
      <c r="AG1065">
        <f>DH1065*AU1065*(DC1065-DB1065*(1000-AU1065*DE1065)/(1000-AU1065*DD1065))/(100*CV1065)</f>
        <v>0</v>
      </c>
      <c r="AH1065">
        <f>1000*DH1065*AU1065*(DD1065-DE1065)/(100*CV1065*(1000-AU1065*DD1065))</f>
        <v>0</v>
      </c>
      <c r="AI1065">
        <f>(AJ1065 - AK1065 - DI1065*1E3/(8.314*(DK1065+273.15)) * AM1065/DH1065 * AL1065) * DH1065/(100*CV1065) * (1000 - DE1065)/1000</f>
        <v>0</v>
      </c>
      <c r="AJ1065">
        <v>1495.915114291983</v>
      </c>
      <c r="AK1065">
        <v>1472.46903030303</v>
      </c>
      <c r="AL1065">
        <v>3.367665168752904</v>
      </c>
      <c r="AM1065">
        <v>65.30461223634106</v>
      </c>
      <c r="AN1065">
        <f>(AP1065 - AO1065 + DI1065*1E3/(8.314*(DK1065+273.15)) * AR1065/DH1065 * AQ1065) * DH1065/(100*CV1065) * 1000/(1000 - AP1065)</f>
        <v>0</v>
      </c>
      <c r="AO1065">
        <v>23.41437415794387</v>
      </c>
      <c r="AP1065">
        <v>24.02141272727272</v>
      </c>
      <c r="AQ1065">
        <v>-3.868355297670763E-06</v>
      </c>
      <c r="AR1065">
        <v>84.88148808453307</v>
      </c>
      <c r="AS1065">
        <v>21</v>
      </c>
      <c r="AT1065">
        <v>4</v>
      </c>
      <c r="AU1065">
        <f>IF(AS1065*$H$13&gt;=AW1065,1.0,(AW1065/(AW1065-AS1065*$H$13)))</f>
        <v>0</v>
      </c>
      <c r="AV1065">
        <f>(AU1065-1)*100</f>
        <v>0</v>
      </c>
      <c r="AW1065">
        <f>MAX(0,($B$13+$C$13*DP1065)/(1+$D$13*DP1065)*DI1065/(DK1065+273)*$E$13)</f>
        <v>0</v>
      </c>
      <c r="AX1065" t="s">
        <v>417</v>
      </c>
      <c r="AY1065" t="s">
        <v>417</v>
      </c>
      <c r="AZ1065">
        <v>0</v>
      </c>
      <c r="BA1065">
        <v>0</v>
      </c>
      <c r="BB1065">
        <f>1-AZ1065/BA1065</f>
        <v>0</v>
      </c>
      <c r="BC1065">
        <v>0</v>
      </c>
      <c r="BD1065" t="s">
        <v>417</v>
      </c>
      <c r="BE1065" t="s">
        <v>417</v>
      </c>
      <c r="BF1065">
        <v>0</v>
      </c>
      <c r="BG1065">
        <v>0</v>
      </c>
      <c r="BH1065">
        <f>1-BF1065/BG1065</f>
        <v>0</v>
      </c>
      <c r="BI1065">
        <v>0.5</v>
      </c>
      <c r="BJ1065">
        <f>CS1065</f>
        <v>0</v>
      </c>
      <c r="BK1065">
        <f>L1065</f>
        <v>0</v>
      </c>
      <c r="BL1065">
        <f>BH1065*BI1065*BJ1065</f>
        <v>0</v>
      </c>
      <c r="BM1065">
        <f>(BK1065-BC1065)/BJ1065</f>
        <v>0</v>
      </c>
      <c r="BN1065">
        <f>(BA1065-BG1065)/BG1065</f>
        <v>0</v>
      </c>
      <c r="BO1065">
        <f>AZ1065/(BB1065+AZ1065/BG1065)</f>
        <v>0</v>
      </c>
      <c r="BP1065" t="s">
        <v>417</v>
      </c>
      <c r="BQ1065">
        <v>0</v>
      </c>
      <c r="BR1065">
        <f>IF(BQ1065&lt;&gt;0, BQ1065, BO1065)</f>
        <v>0</v>
      </c>
      <c r="BS1065">
        <f>1-BR1065/BG1065</f>
        <v>0</v>
      </c>
      <c r="BT1065">
        <f>(BG1065-BF1065)/(BG1065-BR1065)</f>
        <v>0</v>
      </c>
      <c r="BU1065">
        <f>(BA1065-BG1065)/(BA1065-BR1065)</f>
        <v>0</v>
      </c>
      <c r="BV1065">
        <f>(BG1065-BF1065)/(BG1065-AZ1065)</f>
        <v>0</v>
      </c>
      <c r="BW1065">
        <f>(BA1065-BG1065)/(BA1065-AZ1065)</f>
        <v>0</v>
      </c>
      <c r="BX1065">
        <f>(BT1065*BR1065/BF1065)</f>
        <v>0</v>
      </c>
      <c r="BY1065">
        <f>(1-BX1065)</f>
        <v>0</v>
      </c>
      <c r="BZ1065">
        <v>1394</v>
      </c>
      <c r="CA1065">
        <v>300</v>
      </c>
      <c r="CB1065">
        <v>300</v>
      </c>
      <c r="CC1065">
        <v>300</v>
      </c>
      <c r="CD1065">
        <v>10389.3</v>
      </c>
      <c r="CE1065">
        <v>1221.96</v>
      </c>
      <c r="CF1065">
        <v>-0.00688733</v>
      </c>
      <c r="CG1065">
        <v>0.34</v>
      </c>
      <c r="CH1065" t="s">
        <v>417</v>
      </c>
      <c r="CI1065" t="s">
        <v>417</v>
      </c>
      <c r="CJ1065" t="s">
        <v>417</v>
      </c>
      <c r="CK1065" t="s">
        <v>417</v>
      </c>
      <c r="CL1065" t="s">
        <v>417</v>
      </c>
      <c r="CM1065" t="s">
        <v>417</v>
      </c>
      <c r="CN1065" t="s">
        <v>417</v>
      </c>
      <c r="CO1065" t="s">
        <v>417</v>
      </c>
      <c r="CP1065" t="s">
        <v>417</v>
      </c>
      <c r="CQ1065" t="s">
        <v>417</v>
      </c>
      <c r="CR1065">
        <f>$B$11*DQ1065+$C$11*DR1065+$F$11*EC1065*(1-EF1065)</f>
        <v>0</v>
      </c>
      <c r="CS1065">
        <f>CR1065*CT1065</f>
        <v>0</v>
      </c>
      <c r="CT1065">
        <f>($B$11*$D$9+$C$11*$D$9+$F$11*((EP1065+EH1065)/MAX(EP1065+EH1065+EQ1065, 0.1)*$I$9+EQ1065/MAX(EP1065+EH1065+EQ1065, 0.1)*$J$9))/($B$11+$C$11+$F$11)</f>
        <v>0</v>
      </c>
      <c r="CU1065">
        <f>($B$11*$K$9+$C$11*$K$9+$F$11*((EP1065+EH1065)/MAX(EP1065+EH1065+EQ1065, 0.1)*$P$9+EQ1065/MAX(EP1065+EH1065+EQ1065, 0.1)*$Q$9))/($B$11+$C$11+$F$11)</f>
        <v>0</v>
      </c>
      <c r="CV1065">
        <v>6</v>
      </c>
      <c r="CW1065">
        <v>0.5</v>
      </c>
      <c r="CX1065" t="s">
        <v>418</v>
      </c>
      <c r="CY1065">
        <v>2</v>
      </c>
      <c r="CZ1065" t="b">
        <v>1</v>
      </c>
      <c r="DA1065">
        <v>1658956079.5</v>
      </c>
      <c r="DB1065">
        <v>1414.234814814815</v>
      </c>
      <c r="DC1065">
        <v>1445.279259259259</v>
      </c>
      <c r="DD1065">
        <v>24.02680740740741</v>
      </c>
      <c r="DE1065">
        <v>23.41618888888889</v>
      </c>
      <c r="DF1065">
        <v>1419.231481481482</v>
      </c>
      <c r="DG1065">
        <v>24.11018518518518</v>
      </c>
      <c r="DH1065">
        <v>500.0436666666666</v>
      </c>
      <c r="DI1065">
        <v>90.31241481481482</v>
      </c>
      <c r="DJ1065">
        <v>0.09998277037037039</v>
      </c>
      <c r="DK1065">
        <v>27.39042962962963</v>
      </c>
      <c r="DL1065">
        <v>27.45525925925926</v>
      </c>
      <c r="DM1065">
        <v>999.9000000000001</v>
      </c>
      <c r="DN1065">
        <v>0</v>
      </c>
      <c r="DO1065">
        <v>0</v>
      </c>
      <c r="DP1065">
        <v>10001.67703703704</v>
      </c>
      <c r="DQ1065">
        <v>0</v>
      </c>
      <c r="DR1065">
        <v>8.462669259259259</v>
      </c>
      <c r="DS1065">
        <v>-31.04479259259259</v>
      </c>
      <c r="DT1065">
        <v>1449.051111111111</v>
      </c>
      <c r="DU1065">
        <v>1479.933703703704</v>
      </c>
      <c r="DV1065">
        <v>0.6106129259259258</v>
      </c>
      <c r="DW1065">
        <v>1445.279259259259</v>
      </c>
      <c r="DX1065">
        <v>23.41618888888889</v>
      </c>
      <c r="DY1065">
        <v>2.169919259259259</v>
      </c>
      <c r="DZ1065">
        <v>2.114772592592593</v>
      </c>
      <c r="EA1065">
        <v>18.74193703703704</v>
      </c>
      <c r="EB1065">
        <v>18.3309</v>
      </c>
      <c r="EC1065">
        <v>1999.999259259259</v>
      </c>
      <c r="ED1065">
        <v>0.9800041111111111</v>
      </c>
      <c r="EE1065">
        <v>0.01999555185185185</v>
      </c>
      <c r="EF1065">
        <v>0</v>
      </c>
      <c r="EG1065">
        <v>325.3818518518518</v>
      </c>
      <c r="EH1065">
        <v>5.00097</v>
      </c>
      <c r="EI1065">
        <v>6490.209629629629</v>
      </c>
      <c r="EJ1065">
        <v>16707.58888888889</v>
      </c>
      <c r="EK1065">
        <v>39.062</v>
      </c>
      <c r="EL1065">
        <v>39.78444444444444</v>
      </c>
      <c r="EM1065">
        <v>39.07600000000001</v>
      </c>
      <c r="EN1065">
        <v>39.375</v>
      </c>
      <c r="EO1065">
        <v>39.68699999999999</v>
      </c>
      <c r="EP1065">
        <v>1955.108888888889</v>
      </c>
      <c r="EQ1065">
        <v>39.89037037037038</v>
      </c>
      <c r="ER1065">
        <v>0</v>
      </c>
      <c r="ES1065">
        <v>6880.799999952316</v>
      </c>
      <c r="ET1065">
        <v>0</v>
      </c>
      <c r="EU1065">
        <v>325.3786</v>
      </c>
      <c r="EV1065">
        <v>2.46153845795553</v>
      </c>
      <c r="EW1065">
        <v>18.16769231845864</v>
      </c>
      <c r="EX1065">
        <v>6490.2276</v>
      </c>
      <c r="EY1065">
        <v>15</v>
      </c>
      <c r="EZ1065">
        <v>1658949246.1</v>
      </c>
      <c r="FA1065" t="s">
        <v>1397</v>
      </c>
      <c r="FB1065">
        <v>1658949228.6</v>
      </c>
      <c r="FC1065">
        <v>1658949246.1</v>
      </c>
      <c r="FD1065">
        <v>1</v>
      </c>
      <c r="FE1065">
        <v>1.075</v>
      </c>
      <c r="FF1065">
        <v>0.018</v>
      </c>
      <c r="FG1065">
        <v>-2.327</v>
      </c>
      <c r="FH1065">
        <v>-0.178</v>
      </c>
      <c r="FI1065">
        <v>420</v>
      </c>
      <c r="FJ1065">
        <v>13</v>
      </c>
      <c r="FK1065">
        <v>0.09</v>
      </c>
      <c r="FL1065">
        <v>0.02</v>
      </c>
      <c r="FM1065">
        <v>-31.10515853658537</v>
      </c>
      <c r="FN1065">
        <v>0.153344947735149</v>
      </c>
      <c r="FO1065">
        <v>0.3077976568284399</v>
      </c>
      <c r="FP1065">
        <v>1</v>
      </c>
      <c r="FQ1065">
        <v>325.300294117647</v>
      </c>
      <c r="FR1065">
        <v>1.992849503845072</v>
      </c>
      <c r="FS1065">
        <v>0.2584047815770213</v>
      </c>
      <c r="FT1065">
        <v>0</v>
      </c>
      <c r="FU1065">
        <v>0.6099490000000001</v>
      </c>
      <c r="FV1065">
        <v>0.001906599303136072</v>
      </c>
      <c r="FW1065">
        <v>0.001989458389342901</v>
      </c>
      <c r="FX1065">
        <v>1</v>
      </c>
      <c r="FY1065">
        <v>2</v>
      </c>
      <c r="FZ1065">
        <v>3</v>
      </c>
      <c r="GA1065" t="s">
        <v>420</v>
      </c>
      <c r="GB1065">
        <v>2.98361</v>
      </c>
      <c r="GC1065">
        <v>2.71559</v>
      </c>
      <c r="GD1065">
        <v>0.217169</v>
      </c>
      <c r="GE1065">
        <v>0.217587</v>
      </c>
      <c r="GF1065">
        <v>0.107509</v>
      </c>
      <c r="GG1065">
        <v>0.10359</v>
      </c>
      <c r="GH1065">
        <v>24837</v>
      </c>
      <c r="GI1065">
        <v>24919.1</v>
      </c>
      <c r="GJ1065">
        <v>29483.1</v>
      </c>
      <c r="GK1065">
        <v>29451</v>
      </c>
      <c r="GL1065">
        <v>34853.2</v>
      </c>
      <c r="GM1065">
        <v>35091.3</v>
      </c>
      <c r="GN1065">
        <v>41528.1</v>
      </c>
      <c r="GO1065">
        <v>41971.9</v>
      </c>
      <c r="GP1065">
        <v>1.9072</v>
      </c>
      <c r="GQ1065">
        <v>1.92892</v>
      </c>
      <c r="GR1065">
        <v>0.103481</v>
      </c>
      <c r="GS1065">
        <v>0</v>
      </c>
      <c r="GT1065">
        <v>25.7611</v>
      </c>
      <c r="GU1065">
        <v>999.9</v>
      </c>
      <c r="GV1065">
        <v>54.4</v>
      </c>
      <c r="GW1065">
        <v>31.3</v>
      </c>
      <c r="GX1065">
        <v>27.6418</v>
      </c>
      <c r="GY1065">
        <v>62.8338</v>
      </c>
      <c r="GZ1065">
        <v>32.8646</v>
      </c>
      <c r="HA1065">
        <v>1</v>
      </c>
      <c r="HB1065">
        <v>-0.100503</v>
      </c>
      <c r="HC1065">
        <v>0.283004</v>
      </c>
      <c r="HD1065">
        <v>20.3331</v>
      </c>
      <c r="HE1065">
        <v>5.21549</v>
      </c>
      <c r="HF1065">
        <v>12.0099</v>
      </c>
      <c r="HG1065">
        <v>4.989</v>
      </c>
      <c r="HH1065">
        <v>3.2885</v>
      </c>
      <c r="HI1065">
        <v>9999</v>
      </c>
      <c r="HJ1065">
        <v>9999</v>
      </c>
      <c r="HK1065">
        <v>9999</v>
      </c>
      <c r="HL1065">
        <v>158.7</v>
      </c>
      <c r="HM1065">
        <v>1.86744</v>
      </c>
      <c r="HN1065">
        <v>1.86646</v>
      </c>
      <c r="HO1065">
        <v>1.86588</v>
      </c>
      <c r="HP1065">
        <v>1.86584</v>
      </c>
      <c r="HQ1065">
        <v>1.86768</v>
      </c>
      <c r="HR1065">
        <v>1.87013</v>
      </c>
      <c r="HS1065">
        <v>1.86878</v>
      </c>
      <c r="HT1065">
        <v>1.87027</v>
      </c>
      <c r="HU1065">
        <v>0</v>
      </c>
      <c r="HV1065">
        <v>0</v>
      </c>
      <c r="HW1065">
        <v>0</v>
      </c>
      <c r="HX1065">
        <v>0</v>
      </c>
      <c r="HY1065" t="s">
        <v>421</v>
      </c>
      <c r="HZ1065" t="s">
        <v>422</v>
      </c>
      <c r="IA1065" t="s">
        <v>423</v>
      </c>
      <c r="IB1065" t="s">
        <v>423</v>
      </c>
      <c r="IC1065" t="s">
        <v>423</v>
      </c>
      <c r="ID1065" t="s">
        <v>423</v>
      </c>
      <c r="IE1065">
        <v>0</v>
      </c>
      <c r="IF1065">
        <v>100</v>
      </c>
      <c r="IG1065">
        <v>100</v>
      </c>
      <c r="IH1065">
        <v>-5.06</v>
      </c>
      <c r="II1065">
        <v>-0.0834</v>
      </c>
      <c r="IJ1065">
        <v>-0.9279119013753974</v>
      </c>
      <c r="IK1065">
        <v>-0.003643892653284941</v>
      </c>
      <c r="IL1065">
        <v>8.948238347276123E-07</v>
      </c>
      <c r="IM1065">
        <v>-2.445980282225029E-10</v>
      </c>
      <c r="IN1065">
        <v>-0.1764634167570225</v>
      </c>
      <c r="IO1065">
        <v>-0.01042730378795286</v>
      </c>
      <c r="IP1065">
        <v>0.00100284695746963</v>
      </c>
      <c r="IQ1065">
        <v>-1.701466411570297E-05</v>
      </c>
      <c r="IR1065">
        <v>2</v>
      </c>
      <c r="IS1065">
        <v>2310</v>
      </c>
      <c r="IT1065">
        <v>1</v>
      </c>
      <c r="IU1065">
        <v>25</v>
      </c>
      <c r="IV1065">
        <v>114.3</v>
      </c>
      <c r="IW1065">
        <v>114</v>
      </c>
      <c r="IX1065">
        <v>2.88696</v>
      </c>
      <c r="IY1065">
        <v>2.1936</v>
      </c>
      <c r="IZ1065">
        <v>1.39648</v>
      </c>
      <c r="JA1065">
        <v>2.35718</v>
      </c>
      <c r="JB1065">
        <v>1.49536</v>
      </c>
      <c r="JC1065">
        <v>2.36328</v>
      </c>
      <c r="JD1065">
        <v>36.2459</v>
      </c>
      <c r="JE1065">
        <v>24.1575</v>
      </c>
      <c r="JF1065">
        <v>18</v>
      </c>
      <c r="JG1065">
        <v>484.066</v>
      </c>
      <c r="JH1065">
        <v>453.25</v>
      </c>
      <c r="JI1065">
        <v>24.9996</v>
      </c>
      <c r="JJ1065">
        <v>26.1802</v>
      </c>
      <c r="JK1065">
        <v>30</v>
      </c>
      <c r="JL1065">
        <v>26.1516</v>
      </c>
      <c r="JM1065">
        <v>26.0864</v>
      </c>
      <c r="JN1065">
        <v>57.7423</v>
      </c>
      <c r="JO1065">
        <v>20.9322</v>
      </c>
      <c r="JP1065">
        <v>91.1309</v>
      </c>
      <c r="JQ1065">
        <v>25</v>
      </c>
      <c r="JR1065">
        <v>1490.05</v>
      </c>
      <c r="JS1065">
        <v>23.3829</v>
      </c>
      <c r="JT1065">
        <v>100.821</v>
      </c>
      <c r="JU1065">
        <v>100.799</v>
      </c>
    </row>
    <row r="1066" spans="1:281">
      <c r="A1066">
        <v>1050</v>
      </c>
      <c r="B1066">
        <v>1658956092</v>
      </c>
      <c r="C1066">
        <v>14454</v>
      </c>
      <c r="D1066" t="s">
        <v>2539</v>
      </c>
      <c r="E1066" t="s">
        <v>2540</v>
      </c>
      <c r="F1066">
        <v>5</v>
      </c>
      <c r="G1066" t="s">
        <v>2362</v>
      </c>
      <c r="H1066" t="s">
        <v>416</v>
      </c>
      <c r="I1066">
        <v>1658956084.214286</v>
      </c>
      <c r="J1066">
        <f>(K1066)/1000</f>
        <v>0</v>
      </c>
      <c r="K1066">
        <f>IF(CZ1066, AN1066, AH1066)</f>
        <v>0</v>
      </c>
      <c r="L1066">
        <f>IF(CZ1066, AI1066, AG1066)</f>
        <v>0</v>
      </c>
      <c r="M1066">
        <f>DB1066 - IF(AU1066&gt;1, L1066*CV1066*100.0/(AW1066*DP1066), 0)</f>
        <v>0</v>
      </c>
      <c r="N1066">
        <f>((T1066-J1066/2)*M1066-L1066)/(T1066+J1066/2)</f>
        <v>0</v>
      </c>
      <c r="O1066">
        <f>N1066*(DI1066+DJ1066)/1000.0</f>
        <v>0</v>
      </c>
      <c r="P1066">
        <f>(DB1066 - IF(AU1066&gt;1, L1066*CV1066*100.0/(AW1066*DP1066), 0))*(DI1066+DJ1066)/1000.0</f>
        <v>0</v>
      </c>
      <c r="Q1066">
        <f>2.0/((1/S1066-1/R1066)+SIGN(S1066)*SQRT((1/S1066-1/R1066)*(1/S1066-1/R1066) + 4*CW1066/((CW1066+1)*(CW1066+1))*(2*1/S1066*1/R1066-1/R1066*1/R1066)))</f>
        <v>0</v>
      </c>
      <c r="R1066">
        <f>IF(LEFT(CX1066,1)&lt;&gt;"0",IF(LEFT(CX1066,1)="1",3.0,CY1066),$D$5+$E$5*(DP1066*DI1066/($K$5*1000))+$F$5*(DP1066*DI1066/($K$5*1000))*MAX(MIN(CV1066,$J$5),$I$5)*MAX(MIN(CV1066,$J$5),$I$5)+$G$5*MAX(MIN(CV1066,$J$5),$I$5)*(DP1066*DI1066/($K$5*1000))+$H$5*(DP1066*DI1066/($K$5*1000))*(DP1066*DI1066/($K$5*1000)))</f>
        <v>0</v>
      </c>
      <c r="S1066">
        <f>J1066*(1000-(1000*0.61365*exp(17.502*W1066/(240.97+W1066))/(DI1066+DJ1066)+DD1066)/2)/(1000*0.61365*exp(17.502*W1066/(240.97+W1066))/(DI1066+DJ1066)-DD1066)</f>
        <v>0</v>
      </c>
      <c r="T1066">
        <f>1/((CW1066+1)/(Q1066/1.6)+1/(R1066/1.37)) + CW1066/((CW1066+1)/(Q1066/1.6) + CW1066/(R1066/1.37))</f>
        <v>0</v>
      </c>
      <c r="U1066">
        <f>(CR1066*CU1066)</f>
        <v>0</v>
      </c>
      <c r="V1066">
        <f>(DK1066+(U1066+2*0.95*5.67E-8*(((DK1066+$B$7)+273)^4-(DK1066+273)^4)-44100*J1066)/(1.84*29.3*R1066+8*0.95*5.67E-8*(DK1066+273)^3))</f>
        <v>0</v>
      </c>
      <c r="W1066">
        <f>($C$7*DL1066+$D$7*DM1066+$E$7*V1066)</f>
        <v>0</v>
      </c>
      <c r="X1066">
        <f>0.61365*exp(17.502*W1066/(240.97+W1066))</f>
        <v>0</v>
      </c>
      <c r="Y1066">
        <f>(Z1066/AA1066*100)</f>
        <v>0</v>
      </c>
      <c r="Z1066">
        <f>DD1066*(DI1066+DJ1066)/1000</f>
        <v>0</v>
      </c>
      <c r="AA1066">
        <f>0.61365*exp(17.502*DK1066/(240.97+DK1066))</f>
        <v>0</v>
      </c>
      <c r="AB1066">
        <f>(X1066-DD1066*(DI1066+DJ1066)/1000)</f>
        <v>0</v>
      </c>
      <c r="AC1066">
        <f>(-J1066*44100)</f>
        <v>0</v>
      </c>
      <c r="AD1066">
        <f>2*29.3*R1066*0.92*(DK1066-W1066)</f>
        <v>0</v>
      </c>
      <c r="AE1066">
        <f>2*0.95*5.67E-8*(((DK1066+$B$7)+273)^4-(W1066+273)^4)</f>
        <v>0</v>
      </c>
      <c r="AF1066">
        <f>U1066+AE1066+AC1066+AD1066</f>
        <v>0</v>
      </c>
      <c r="AG1066">
        <f>DH1066*AU1066*(DC1066-DB1066*(1000-AU1066*DE1066)/(1000-AU1066*DD1066))/(100*CV1066)</f>
        <v>0</v>
      </c>
      <c r="AH1066">
        <f>1000*DH1066*AU1066*(DD1066-DE1066)/(100*CV1066*(1000-AU1066*DD1066))</f>
        <v>0</v>
      </c>
      <c r="AI1066">
        <f>(AJ1066 - AK1066 - DI1066*1E3/(8.314*(DK1066+273.15)) * AM1066/DH1066 * AL1066) * DH1066/(100*CV1066) * (1000 - DE1066)/1000</f>
        <v>0</v>
      </c>
      <c r="AJ1066">
        <v>1513.078949750835</v>
      </c>
      <c r="AK1066">
        <v>1489.57703030303</v>
      </c>
      <c r="AL1066">
        <v>3.441818844214189</v>
      </c>
      <c r="AM1066">
        <v>65.30461223634106</v>
      </c>
      <c r="AN1066">
        <f>(AP1066 - AO1066 + DI1066*1E3/(8.314*(DK1066+273.15)) * AR1066/DH1066 * AQ1066) * DH1066/(100*CV1066) * 1000/(1000 - AP1066)</f>
        <v>0</v>
      </c>
      <c r="AO1066">
        <v>23.41050318291885</v>
      </c>
      <c r="AP1066">
        <v>24.01720666666667</v>
      </c>
      <c r="AQ1066">
        <v>-3.653704068177123E-06</v>
      </c>
      <c r="AR1066">
        <v>84.88148808453307</v>
      </c>
      <c r="AS1066">
        <v>21</v>
      </c>
      <c r="AT1066">
        <v>4</v>
      </c>
      <c r="AU1066">
        <f>IF(AS1066*$H$13&gt;=AW1066,1.0,(AW1066/(AW1066-AS1066*$H$13)))</f>
        <v>0</v>
      </c>
      <c r="AV1066">
        <f>(AU1066-1)*100</f>
        <v>0</v>
      </c>
      <c r="AW1066">
        <f>MAX(0,($B$13+$C$13*DP1066)/(1+$D$13*DP1066)*DI1066/(DK1066+273)*$E$13)</f>
        <v>0</v>
      </c>
      <c r="AX1066" t="s">
        <v>417</v>
      </c>
      <c r="AY1066" t="s">
        <v>417</v>
      </c>
      <c r="AZ1066">
        <v>0</v>
      </c>
      <c r="BA1066">
        <v>0</v>
      </c>
      <c r="BB1066">
        <f>1-AZ1066/BA1066</f>
        <v>0</v>
      </c>
      <c r="BC1066">
        <v>0</v>
      </c>
      <c r="BD1066" t="s">
        <v>417</v>
      </c>
      <c r="BE1066" t="s">
        <v>417</v>
      </c>
      <c r="BF1066">
        <v>0</v>
      </c>
      <c r="BG1066">
        <v>0</v>
      </c>
      <c r="BH1066">
        <f>1-BF1066/BG1066</f>
        <v>0</v>
      </c>
      <c r="BI1066">
        <v>0.5</v>
      </c>
      <c r="BJ1066">
        <f>CS1066</f>
        <v>0</v>
      </c>
      <c r="BK1066">
        <f>L1066</f>
        <v>0</v>
      </c>
      <c r="BL1066">
        <f>BH1066*BI1066*BJ1066</f>
        <v>0</v>
      </c>
      <c r="BM1066">
        <f>(BK1066-BC1066)/BJ1066</f>
        <v>0</v>
      </c>
      <c r="BN1066">
        <f>(BA1066-BG1066)/BG1066</f>
        <v>0</v>
      </c>
      <c r="BO1066">
        <f>AZ1066/(BB1066+AZ1066/BG1066)</f>
        <v>0</v>
      </c>
      <c r="BP1066" t="s">
        <v>417</v>
      </c>
      <c r="BQ1066">
        <v>0</v>
      </c>
      <c r="BR1066">
        <f>IF(BQ1066&lt;&gt;0, BQ1066, BO1066)</f>
        <v>0</v>
      </c>
      <c r="BS1066">
        <f>1-BR1066/BG1066</f>
        <v>0</v>
      </c>
      <c r="BT1066">
        <f>(BG1066-BF1066)/(BG1066-BR1066)</f>
        <v>0</v>
      </c>
      <c r="BU1066">
        <f>(BA1066-BG1066)/(BA1066-BR1066)</f>
        <v>0</v>
      </c>
      <c r="BV1066">
        <f>(BG1066-BF1066)/(BG1066-AZ1066)</f>
        <v>0</v>
      </c>
      <c r="BW1066">
        <f>(BA1066-BG1066)/(BA1066-AZ1066)</f>
        <v>0</v>
      </c>
      <c r="BX1066">
        <f>(BT1066*BR1066/BF1066)</f>
        <v>0</v>
      </c>
      <c r="BY1066">
        <f>(1-BX1066)</f>
        <v>0</v>
      </c>
      <c r="BZ1066">
        <v>1394</v>
      </c>
      <c r="CA1066">
        <v>300</v>
      </c>
      <c r="CB1066">
        <v>300</v>
      </c>
      <c r="CC1066">
        <v>300</v>
      </c>
      <c r="CD1066">
        <v>10389.3</v>
      </c>
      <c r="CE1066">
        <v>1221.96</v>
      </c>
      <c r="CF1066">
        <v>-0.00688733</v>
      </c>
      <c r="CG1066">
        <v>0.34</v>
      </c>
      <c r="CH1066" t="s">
        <v>417</v>
      </c>
      <c r="CI1066" t="s">
        <v>417</v>
      </c>
      <c r="CJ1066" t="s">
        <v>417</v>
      </c>
      <c r="CK1066" t="s">
        <v>417</v>
      </c>
      <c r="CL1066" t="s">
        <v>417</v>
      </c>
      <c r="CM1066" t="s">
        <v>417</v>
      </c>
      <c r="CN1066" t="s">
        <v>417</v>
      </c>
      <c r="CO1066" t="s">
        <v>417</v>
      </c>
      <c r="CP1066" t="s">
        <v>417</v>
      </c>
      <c r="CQ1066" t="s">
        <v>417</v>
      </c>
      <c r="CR1066">
        <f>$B$11*DQ1066+$C$11*DR1066+$F$11*EC1066*(1-EF1066)</f>
        <v>0</v>
      </c>
      <c r="CS1066">
        <f>CR1066*CT1066</f>
        <v>0</v>
      </c>
      <c r="CT1066">
        <f>($B$11*$D$9+$C$11*$D$9+$F$11*((EP1066+EH1066)/MAX(EP1066+EH1066+EQ1066, 0.1)*$I$9+EQ1066/MAX(EP1066+EH1066+EQ1066, 0.1)*$J$9))/($B$11+$C$11+$F$11)</f>
        <v>0</v>
      </c>
      <c r="CU1066">
        <f>($B$11*$K$9+$C$11*$K$9+$F$11*((EP1066+EH1066)/MAX(EP1066+EH1066+EQ1066, 0.1)*$P$9+EQ1066/MAX(EP1066+EH1066+EQ1066, 0.1)*$Q$9))/($B$11+$C$11+$F$11)</f>
        <v>0</v>
      </c>
      <c r="CV1066">
        <v>6</v>
      </c>
      <c r="CW1066">
        <v>0.5</v>
      </c>
      <c r="CX1066" t="s">
        <v>418</v>
      </c>
      <c r="CY1066">
        <v>2</v>
      </c>
      <c r="CZ1066" t="b">
        <v>1</v>
      </c>
      <c r="DA1066">
        <v>1658956084.214286</v>
      </c>
      <c r="DB1066">
        <v>1429.667142857143</v>
      </c>
      <c r="DC1066">
        <v>1460.880714285714</v>
      </c>
      <c r="DD1066">
        <v>24.0233</v>
      </c>
      <c r="DE1066">
        <v>23.41363571428571</v>
      </c>
      <c r="DF1066">
        <v>1434.703928571428</v>
      </c>
      <c r="DG1066">
        <v>24.10670714285714</v>
      </c>
      <c r="DH1066">
        <v>500.0516785714286</v>
      </c>
      <c r="DI1066">
        <v>90.31407142857144</v>
      </c>
      <c r="DJ1066">
        <v>0.1000221107142857</v>
      </c>
      <c r="DK1066">
        <v>27.38933928571429</v>
      </c>
      <c r="DL1066">
        <v>27.45571428571428</v>
      </c>
      <c r="DM1066">
        <v>999.9000000000002</v>
      </c>
      <c r="DN1066">
        <v>0</v>
      </c>
      <c r="DO1066">
        <v>0</v>
      </c>
      <c r="DP1066">
        <v>10001.09285714286</v>
      </c>
      <c r="DQ1066">
        <v>0</v>
      </c>
      <c r="DR1066">
        <v>7.787102857142857</v>
      </c>
      <c r="DS1066">
        <v>-31.21431071428572</v>
      </c>
      <c r="DT1066">
        <v>1464.858214285714</v>
      </c>
      <c r="DU1066">
        <v>1495.905357142857</v>
      </c>
      <c r="DV1066">
        <v>0.6096597499999999</v>
      </c>
      <c r="DW1066">
        <v>1460.880714285714</v>
      </c>
      <c r="DX1066">
        <v>23.41363571428571</v>
      </c>
      <c r="DY1066">
        <v>2.169642142857143</v>
      </c>
      <c r="DZ1066">
        <v>2.114580714285714</v>
      </c>
      <c r="EA1066">
        <v>18.73989285714285</v>
      </c>
      <c r="EB1066">
        <v>18.32945357142857</v>
      </c>
      <c r="EC1066">
        <v>1999.994642857143</v>
      </c>
      <c r="ED1066">
        <v>0.9800038571428571</v>
      </c>
      <c r="EE1066">
        <v>0.01999581428571428</v>
      </c>
      <c r="EF1066">
        <v>0</v>
      </c>
      <c r="EG1066">
        <v>325.4695714285714</v>
      </c>
      <c r="EH1066">
        <v>5.00097</v>
      </c>
      <c r="EI1066">
        <v>6491.746785714286</v>
      </c>
      <c r="EJ1066">
        <v>16707.55714285714</v>
      </c>
      <c r="EK1066">
        <v>39.062</v>
      </c>
      <c r="EL1066">
        <v>39.76992857142857</v>
      </c>
      <c r="EM1066">
        <v>39.07549999999999</v>
      </c>
      <c r="EN1066">
        <v>39.375</v>
      </c>
      <c r="EO1066">
        <v>39.68699999999999</v>
      </c>
      <c r="EP1066">
        <v>1955.104285714286</v>
      </c>
      <c r="EQ1066">
        <v>39.89035714285716</v>
      </c>
      <c r="ER1066">
        <v>0</v>
      </c>
      <c r="ES1066">
        <v>6886.200000047684</v>
      </c>
      <c r="ET1066">
        <v>0</v>
      </c>
      <c r="EU1066">
        <v>325.4561153846154</v>
      </c>
      <c r="EV1066">
        <v>0.7475897490718852</v>
      </c>
      <c r="EW1066">
        <v>19.32649575843214</v>
      </c>
      <c r="EX1066">
        <v>6491.908461538463</v>
      </c>
      <c r="EY1066">
        <v>15</v>
      </c>
      <c r="EZ1066">
        <v>1658949246.1</v>
      </c>
      <c r="FA1066" t="s">
        <v>1397</v>
      </c>
      <c r="FB1066">
        <v>1658949228.6</v>
      </c>
      <c r="FC1066">
        <v>1658949246.1</v>
      </c>
      <c r="FD1066">
        <v>1</v>
      </c>
      <c r="FE1066">
        <v>1.075</v>
      </c>
      <c r="FF1066">
        <v>0.018</v>
      </c>
      <c r="FG1066">
        <v>-2.327</v>
      </c>
      <c r="FH1066">
        <v>-0.178</v>
      </c>
      <c r="FI1066">
        <v>420</v>
      </c>
      <c r="FJ1066">
        <v>13</v>
      </c>
      <c r="FK1066">
        <v>0.09</v>
      </c>
      <c r="FL1066">
        <v>0.02</v>
      </c>
      <c r="FM1066">
        <v>-31.1514125</v>
      </c>
      <c r="FN1066">
        <v>-1.886115196998102</v>
      </c>
      <c r="FO1066">
        <v>0.3474068264927304</v>
      </c>
      <c r="FP1066">
        <v>0</v>
      </c>
      <c r="FQ1066">
        <v>325.3813235294118</v>
      </c>
      <c r="FR1066">
        <v>1.300886174644441</v>
      </c>
      <c r="FS1066">
        <v>0.2127754575338037</v>
      </c>
      <c r="FT1066">
        <v>0</v>
      </c>
      <c r="FU1066">
        <v>0.6102759250000001</v>
      </c>
      <c r="FV1066">
        <v>-0.01352637523452152</v>
      </c>
      <c r="FW1066">
        <v>0.001650174814792357</v>
      </c>
      <c r="FX1066">
        <v>1</v>
      </c>
      <c r="FY1066">
        <v>1</v>
      </c>
      <c r="FZ1066">
        <v>3</v>
      </c>
      <c r="GA1066" t="s">
        <v>426</v>
      </c>
      <c r="GB1066">
        <v>2.98373</v>
      </c>
      <c r="GC1066">
        <v>2.71563</v>
      </c>
      <c r="GD1066">
        <v>0.218699</v>
      </c>
      <c r="GE1066">
        <v>0.219099</v>
      </c>
      <c r="GF1066">
        <v>0.1075</v>
      </c>
      <c r="GG1066">
        <v>0.103587</v>
      </c>
      <c r="GH1066">
        <v>24788.9</v>
      </c>
      <c r="GI1066">
        <v>24871</v>
      </c>
      <c r="GJ1066">
        <v>29483.5</v>
      </c>
      <c r="GK1066">
        <v>29451</v>
      </c>
      <c r="GL1066">
        <v>34854</v>
      </c>
      <c r="GM1066">
        <v>35091.5</v>
      </c>
      <c r="GN1066">
        <v>41528.5</v>
      </c>
      <c r="GO1066">
        <v>41972</v>
      </c>
      <c r="GP1066">
        <v>1.90745</v>
      </c>
      <c r="GQ1066">
        <v>1.9289</v>
      </c>
      <c r="GR1066">
        <v>0.103638</v>
      </c>
      <c r="GS1066">
        <v>0</v>
      </c>
      <c r="GT1066">
        <v>25.7633</v>
      </c>
      <c r="GU1066">
        <v>999.9</v>
      </c>
      <c r="GV1066">
        <v>54.4</v>
      </c>
      <c r="GW1066">
        <v>31.3</v>
      </c>
      <c r="GX1066">
        <v>27.6414</v>
      </c>
      <c r="GY1066">
        <v>63.0838</v>
      </c>
      <c r="GZ1066">
        <v>32.8005</v>
      </c>
      <c r="HA1066">
        <v>1</v>
      </c>
      <c r="HB1066">
        <v>-0.100597</v>
      </c>
      <c r="HC1066">
        <v>0.279722</v>
      </c>
      <c r="HD1066">
        <v>20.3334</v>
      </c>
      <c r="HE1066">
        <v>5.21564</v>
      </c>
      <c r="HF1066">
        <v>12.0099</v>
      </c>
      <c r="HG1066">
        <v>4.98905</v>
      </c>
      <c r="HH1066">
        <v>3.2885</v>
      </c>
      <c r="HI1066">
        <v>9999</v>
      </c>
      <c r="HJ1066">
        <v>9999</v>
      </c>
      <c r="HK1066">
        <v>9999</v>
      </c>
      <c r="HL1066">
        <v>158.7</v>
      </c>
      <c r="HM1066">
        <v>1.8674</v>
      </c>
      <c r="HN1066">
        <v>1.86646</v>
      </c>
      <c r="HO1066">
        <v>1.86589</v>
      </c>
      <c r="HP1066">
        <v>1.86584</v>
      </c>
      <c r="HQ1066">
        <v>1.86768</v>
      </c>
      <c r="HR1066">
        <v>1.87013</v>
      </c>
      <c r="HS1066">
        <v>1.8688</v>
      </c>
      <c r="HT1066">
        <v>1.87027</v>
      </c>
      <c r="HU1066">
        <v>0</v>
      </c>
      <c r="HV1066">
        <v>0</v>
      </c>
      <c r="HW1066">
        <v>0</v>
      </c>
      <c r="HX1066">
        <v>0</v>
      </c>
      <c r="HY1066" t="s">
        <v>421</v>
      </c>
      <c r="HZ1066" t="s">
        <v>422</v>
      </c>
      <c r="IA1066" t="s">
        <v>423</v>
      </c>
      <c r="IB1066" t="s">
        <v>423</v>
      </c>
      <c r="IC1066" t="s">
        <v>423</v>
      </c>
      <c r="ID1066" t="s">
        <v>423</v>
      </c>
      <c r="IE1066">
        <v>0</v>
      </c>
      <c r="IF1066">
        <v>100</v>
      </c>
      <c r="IG1066">
        <v>100</v>
      </c>
      <c r="IH1066">
        <v>-5.11</v>
      </c>
      <c r="II1066">
        <v>-0.0834</v>
      </c>
      <c r="IJ1066">
        <v>-0.9279119013753974</v>
      </c>
      <c r="IK1066">
        <v>-0.003643892653284941</v>
      </c>
      <c r="IL1066">
        <v>8.948238347276123E-07</v>
      </c>
      <c r="IM1066">
        <v>-2.445980282225029E-10</v>
      </c>
      <c r="IN1066">
        <v>-0.1764634167570225</v>
      </c>
      <c r="IO1066">
        <v>-0.01042730378795286</v>
      </c>
      <c r="IP1066">
        <v>0.00100284695746963</v>
      </c>
      <c r="IQ1066">
        <v>-1.701466411570297E-05</v>
      </c>
      <c r="IR1066">
        <v>2</v>
      </c>
      <c r="IS1066">
        <v>2310</v>
      </c>
      <c r="IT1066">
        <v>1</v>
      </c>
      <c r="IU1066">
        <v>25</v>
      </c>
      <c r="IV1066">
        <v>114.4</v>
      </c>
      <c r="IW1066">
        <v>114.1</v>
      </c>
      <c r="IX1066">
        <v>2.91016</v>
      </c>
      <c r="IY1066">
        <v>2.18384</v>
      </c>
      <c r="IZ1066">
        <v>1.39648</v>
      </c>
      <c r="JA1066">
        <v>2.35718</v>
      </c>
      <c r="JB1066">
        <v>1.49536</v>
      </c>
      <c r="JC1066">
        <v>2.3999</v>
      </c>
      <c r="JD1066">
        <v>36.2459</v>
      </c>
      <c r="JE1066">
        <v>24.1663</v>
      </c>
      <c r="JF1066">
        <v>18</v>
      </c>
      <c r="JG1066">
        <v>484.206</v>
      </c>
      <c r="JH1066">
        <v>453.228</v>
      </c>
      <c r="JI1066">
        <v>24.9994</v>
      </c>
      <c r="JJ1066">
        <v>26.1786</v>
      </c>
      <c r="JK1066">
        <v>29.9999</v>
      </c>
      <c r="JL1066">
        <v>26.1499</v>
      </c>
      <c r="JM1066">
        <v>26.0857</v>
      </c>
      <c r="JN1066">
        <v>58.2232</v>
      </c>
      <c r="JO1066">
        <v>20.9322</v>
      </c>
      <c r="JP1066">
        <v>91.1309</v>
      </c>
      <c r="JQ1066">
        <v>25</v>
      </c>
      <c r="JR1066">
        <v>1503.42</v>
      </c>
      <c r="JS1066">
        <v>23.3829</v>
      </c>
      <c r="JT1066">
        <v>100.822</v>
      </c>
      <c r="JU1066">
        <v>100.799</v>
      </c>
    </row>
    <row r="1067" spans="1:281">
      <c r="A1067">
        <v>1051</v>
      </c>
      <c r="B1067">
        <v>1658956097</v>
      </c>
      <c r="C1067">
        <v>14459</v>
      </c>
      <c r="D1067" t="s">
        <v>2541</v>
      </c>
      <c r="E1067" t="s">
        <v>2542</v>
      </c>
      <c r="F1067">
        <v>5</v>
      </c>
      <c r="G1067" t="s">
        <v>2362</v>
      </c>
      <c r="H1067" t="s">
        <v>416</v>
      </c>
      <c r="I1067">
        <v>1658956089.5</v>
      </c>
      <c r="J1067">
        <f>(K1067)/1000</f>
        <v>0</v>
      </c>
      <c r="K1067">
        <f>IF(CZ1067, AN1067, AH1067)</f>
        <v>0</v>
      </c>
      <c r="L1067">
        <f>IF(CZ1067, AI1067, AG1067)</f>
        <v>0</v>
      </c>
      <c r="M1067">
        <f>DB1067 - IF(AU1067&gt;1, L1067*CV1067*100.0/(AW1067*DP1067), 0)</f>
        <v>0</v>
      </c>
      <c r="N1067">
        <f>((T1067-J1067/2)*M1067-L1067)/(T1067+J1067/2)</f>
        <v>0</v>
      </c>
      <c r="O1067">
        <f>N1067*(DI1067+DJ1067)/1000.0</f>
        <v>0</v>
      </c>
      <c r="P1067">
        <f>(DB1067 - IF(AU1067&gt;1, L1067*CV1067*100.0/(AW1067*DP1067), 0))*(DI1067+DJ1067)/1000.0</f>
        <v>0</v>
      </c>
      <c r="Q1067">
        <f>2.0/((1/S1067-1/R1067)+SIGN(S1067)*SQRT((1/S1067-1/R1067)*(1/S1067-1/R1067) + 4*CW1067/((CW1067+1)*(CW1067+1))*(2*1/S1067*1/R1067-1/R1067*1/R1067)))</f>
        <v>0</v>
      </c>
      <c r="R1067">
        <f>IF(LEFT(CX1067,1)&lt;&gt;"0",IF(LEFT(CX1067,1)="1",3.0,CY1067),$D$5+$E$5*(DP1067*DI1067/($K$5*1000))+$F$5*(DP1067*DI1067/($K$5*1000))*MAX(MIN(CV1067,$J$5),$I$5)*MAX(MIN(CV1067,$J$5),$I$5)+$G$5*MAX(MIN(CV1067,$J$5),$I$5)*(DP1067*DI1067/($K$5*1000))+$H$5*(DP1067*DI1067/($K$5*1000))*(DP1067*DI1067/($K$5*1000)))</f>
        <v>0</v>
      </c>
      <c r="S1067">
        <f>J1067*(1000-(1000*0.61365*exp(17.502*W1067/(240.97+W1067))/(DI1067+DJ1067)+DD1067)/2)/(1000*0.61365*exp(17.502*W1067/(240.97+W1067))/(DI1067+DJ1067)-DD1067)</f>
        <v>0</v>
      </c>
      <c r="T1067">
        <f>1/((CW1067+1)/(Q1067/1.6)+1/(R1067/1.37)) + CW1067/((CW1067+1)/(Q1067/1.6) + CW1067/(R1067/1.37))</f>
        <v>0</v>
      </c>
      <c r="U1067">
        <f>(CR1067*CU1067)</f>
        <v>0</v>
      </c>
      <c r="V1067">
        <f>(DK1067+(U1067+2*0.95*5.67E-8*(((DK1067+$B$7)+273)^4-(DK1067+273)^4)-44100*J1067)/(1.84*29.3*R1067+8*0.95*5.67E-8*(DK1067+273)^3))</f>
        <v>0</v>
      </c>
      <c r="W1067">
        <f>($C$7*DL1067+$D$7*DM1067+$E$7*V1067)</f>
        <v>0</v>
      </c>
      <c r="X1067">
        <f>0.61365*exp(17.502*W1067/(240.97+W1067))</f>
        <v>0</v>
      </c>
      <c r="Y1067">
        <f>(Z1067/AA1067*100)</f>
        <v>0</v>
      </c>
      <c r="Z1067">
        <f>DD1067*(DI1067+DJ1067)/1000</f>
        <v>0</v>
      </c>
      <c r="AA1067">
        <f>0.61365*exp(17.502*DK1067/(240.97+DK1067))</f>
        <v>0</v>
      </c>
      <c r="AB1067">
        <f>(X1067-DD1067*(DI1067+DJ1067)/1000)</f>
        <v>0</v>
      </c>
      <c r="AC1067">
        <f>(-J1067*44100)</f>
        <v>0</v>
      </c>
      <c r="AD1067">
        <f>2*29.3*R1067*0.92*(DK1067-W1067)</f>
        <v>0</v>
      </c>
      <c r="AE1067">
        <f>2*0.95*5.67E-8*(((DK1067+$B$7)+273)^4-(W1067+273)^4)</f>
        <v>0</v>
      </c>
      <c r="AF1067">
        <f>U1067+AE1067+AC1067+AD1067</f>
        <v>0</v>
      </c>
      <c r="AG1067">
        <f>DH1067*AU1067*(DC1067-DB1067*(1000-AU1067*DE1067)/(1000-AU1067*DD1067))/(100*CV1067)</f>
        <v>0</v>
      </c>
      <c r="AH1067">
        <f>1000*DH1067*AU1067*(DD1067-DE1067)/(100*CV1067*(1000-AU1067*DD1067))</f>
        <v>0</v>
      </c>
      <c r="AI1067">
        <f>(AJ1067 - AK1067 - DI1067*1E3/(8.314*(DK1067+273.15)) * AM1067/DH1067 * AL1067) * DH1067/(100*CV1067) * (1000 - DE1067)/1000</f>
        <v>0</v>
      </c>
      <c r="AJ1067">
        <v>1530.069272549714</v>
      </c>
      <c r="AK1067">
        <v>1506.481212121211</v>
      </c>
      <c r="AL1067">
        <v>3.379790106339731</v>
      </c>
      <c r="AM1067">
        <v>65.30461223634106</v>
      </c>
      <c r="AN1067">
        <f>(AP1067 - AO1067 + DI1067*1E3/(8.314*(DK1067+273.15)) * AR1067/DH1067 * AQ1067) * DH1067/(100*CV1067) * 1000/(1000 - AP1067)</f>
        <v>0</v>
      </c>
      <c r="AO1067">
        <v>23.40913187062675</v>
      </c>
      <c r="AP1067">
        <v>24.01233272727272</v>
      </c>
      <c r="AQ1067">
        <v>-4.334956129425672E-06</v>
      </c>
      <c r="AR1067">
        <v>84.88148808453307</v>
      </c>
      <c r="AS1067">
        <v>21</v>
      </c>
      <c r="AT1067">
        <v>4</v>
      </c>
      <c r="AU1067">
        <f>IF(AS1067*$H$13&gt;=AW1067,1.0,(AW1067/(AW1067-AS1067*$H$13)))</f>
        <v>0</v>
      </c>
      <c r="AV1067">
        <f>(AU1067-1)*100</f>
        <v>0</v>
      </c>
      <c r="AW1067">
        <f>MAX(0,($B$13+$C$13*DP1067)/(1+$D$13*DP1067)*DI1067/(DK1067+273)*$E$13)</f>
        <v>0</v>
      </c>
      <c r="AX1067" t="s">
        <v>417</v>
      </c>
      <c r="AY1067" t="s">
        <v>417</v>
      </c>
      <c r="AZ1067">
        <v>0</v>
      </c>
      <c r="BA1067">
        <v>0</v>
      </c>
      <c r="BB1067">
        <f>1-AZ1067/BA1067</f>
        <v>0</v>
      </c>
      <c r="BC1067">
        <v>0</v>
      </c>
      <c r="BD1067" t="s">
        <v>417</v>
      </c>
      <c r="BE1067" t="s">
        <v>417</v>
      </c>
      <c r="BF1067">
        <v>0</v>
      </c>
      <c r="BG1067">
        <v>0</v>
      </c>
      <c r="BH1067">
        <f>1-BF1067/BG1067</f>
        <v>0</v>
      </c>
      <c r="BI1067">
        <v>0.5</v>
      </c>
      <c r="BJ1067">
        <f>CS1067</f>
        <v>0</v>
      </c>
      <c r="BK1067">
        <f>L1067</f>
        <v>0</v>
      </c>
      <c r="BL1067">
        <f>BH1067*BI1067*BJ1067</f>
        <v>0</v>
      </c>
      <c r="BM1067">
        <f>(BK1067-BC1067)/BJ1067</f>
        <v>0</v>
      </c>
      <c r="BN1067">
        <f>(BA1067-BG1067)/BG1067</f>
        <v>0</v>
      </c>
      <c r="BO1067">
        <f>AZ1067/(BB1067+AZ1067/BG1067)</f>
        <v>0</v>
      </c>
      <c r="BP1067" t="s">
        <v>417</v>
      </c>
      <c r="BQ1067">
        <v>0</v>
      </c>
      <c r="BR1067">
        <f>IF(BQ1067&lt;&gt;0, BQ1067, BO1067)</f>
        <v>0</v>
      </c>
      <c r="BS1067">
        <f>1-BR1067/BG1067</f>
        <v>0</v>
      </c>
      <c r="BT1067">
        <f>(BG1067-BF1067)/(BG1067-BR1067)</f>
        <v>0</v>
      </c>
      <c r="BU1067">
        <f>(BA1067-BG1067)/(BA1067-BR1067)</f>
        <v>0</v>
      </c>
      <c r="BV1067">
        <f>(BG1067-BF1067)/(BG1067-AZ1067)</f>
        <v>0</v>
      </c>
      <c r="BW1067">
        <f>(BA1067-BG1067)/(BA1067-AZ1067)</f>
        <v>0</v>
      </c>
      <c r="BX1067">
        <f>(BT1067*BR1067/BF1067)</f>
        <v>0</v>
      </c>
      <c r="BY1067">
        <f>(1-BX1067)</f>
        <v>0</v>
      </c>
      <c r="BZ1067">
        <v>1394</v>
      </c>
      <c r="CA1067">
        <v>300</v>
      </c>
      <c r="CB1067">
        <v>300</v>
      </c>
      <c r="CC1067">
        <v>300</v>
      </c>
      <c r="CD1067">
        <v>10389.3</v>
      </c>
      <c r="CE1067">
        <v>1221.96</v>
      </c>
      <c r="CF1067">
        <v>-0.00688733</v>
      </c>
      <c r="CG1067">
        <v>0.34</v>
      </c>
      <c r="CH1067" t="s">
        <v>417</v>
      </c>
      <c r="CI1067" t="s">
        <v>417</v>
      </c>
      <c r="CJ1067" t="s">
        <v>417</v>
      </c>
      <c r="CK1067" t="s">
        <v>417</v>
      </c>
      <c r="CL1067" t="s">
        <v>417</v>
      </c>
      <c r="CM1067" t="s">
        <v>417</v>
      </c>
      <c r="CN1067" t="s">
        <v>417</v>
      </c>
      <c r="CO1067" t="s">
        <v>417</v>
      </c>
      <c r="CP1067" t="s">
        <v>417</v>
      </c>
      <c r="CQ1067" t="s">
        <v>417</v>
      </c>
      <c r="CR1067">
        <f>$B$11*DQ1067+$C$11*DR1067+$F$11*EC1067*(1-EF1067)</f>
        <v>0</v>
      </c>
      <c r="CS1067">
        <f>CR1067*CT1067</f>
        <v>0</v>
      </c>
      <c r="CT1067">
        <f>($B$11*$D$9+$C$11*$D$9+$F$11*((EP1067+EH1067)/MAX(EP1067+EH1067+EQ1067, 0.1)*$I$9+EQ1067/MAX(EP1067+EH1067+EQ1067, 0.1)*$J$9))/($B$11+$C$11+$F$11)</f>
        <v>0</v>
      </c>
      <c r="CU1067">
        <f>($B$11*$K$9+$C$11*$K$9+$F$11*((EP1067+EH1067)/MAX(EP1067+EH1067+EQ1067, 0.1)*$P$9+EQ1067/MAX(EP1067+EH1067+EQ1067, 0.1)*$Q$9))/($B$11+$C$11+$F$11)</f>
        <v>0</v>
      </c>
      <c r="CV1067">
        <v>6</v>
      </c>
      <c r="CW1067">
        <v>0.5</v>
      </c>
      <c r="CX1067" t="s">
        <v>418</v>
      </c>
      <c r="CY1067">
        <v>2</v>
      </c>
      <c r="CZ1067" t="b">
        <v>1</v>
      </c>
      <c r="DA1067">
        <v>1658956089.5</v>
      </c>
      <c r="DB1067">
        <v>1447.097777777778</v>
      </c>
      <c r="DC1067">
        <v>1478.521481481481</v>
      </c>
      <c r="DD1067">
        <v>24.01889999999999</v>
      </c>
      <c r="DE1067">
        <v>23.41103703703704</v>
      </c>
      <c r="DF1067">
        <v>1452.179259259259</v>
      </c>
      <c r="DG1067">
        <v>24.10233703703704</v>
      </c>
      <c r="DH1067">
        <v>500.0476296296296</v>
      </c>
      <c r="DI1067">
        <v>90.3148962962963</v>
      </c>
      <c r="DJ1067">
        <v>0.1000286703703704</v>
      </c>
      <c r="DK1067">
        <v>27.38871851851852</v>
      </c>
      <c r="DL1067">
        <v>27.45775925925926</v>
      </c>
      <c r="DM1067">
        <v>999.9000000000001</v>
      </c>
      <c r="DN1067">
        <v>0</v>
      </c>
      <c r="DO1067">
        <v>0</v>
      </c>
      <c r="DP1067">
        <v>9992.98814814815</v>
      </c>
      <c r="DQ1067">
        <v>0</v>
      </c>
      <c r="DR1067">
        <v>7.404250740740741</v>
      </c>
      <c r="DS1067">
        <v>-31.42438888888889</v>
      </c>
      <c r="DT1067">
        <v>1482.71037037037</v>
      </c>
      <c r="DU1067">
        <v>1513.964444444444</v>
      </c>
      <c r="DV1067">
        <v>0.6078564074074073</v>
      </c>
      <c r="DW1067">
        <v>1478.521481481481</v>
      </c>
      <c r="DX1067">
        <v>23.41103703703704</v>
      </c>
      <c r="DY1067">
        <v>2.169264074074075</v>
      </c>
      <c r="DZ1067">
        <v>2.114365925925926</v>
      </c>
      <c r="EA1067">
        <v>18.73710740740741</v>
      </c>
      <c r="EB1067">
        <v>18.32782592592593</v>
      </c>
      <c r="EC1067">
        <v>1999.975185185185</v>
      </c>
      <c r="ED1067">
        <v>0.9800034444444443</v>
      </c>
      <c r="EE1067">
        <v>0.01999624074074074</v>
      </c>
      <c r="EF1067">
        <v>0</v>
      </c>
      <c r="EG1067">
        <v>325.5542222222222</v>
      </c>
      <c r="EH1067">
        <v>5.00097</v>
      </c>
      <c r="EI1067">
        <v>6493.185555555555</v>
      </c>
      <c r="EJ1067">
        <v>16707.38888888889</v>
      </c>
      <c r="EK1067">
        <v>39.062</v>
      </c>
      <c r="EL1067">
        <v>39.77066666666666</v>
      </c>
      <c r="EM1067">
        <v>39.069</v>
      </c>
      <c r="EN1067">
        <v>39.375</v>
      </c>
      <c r="EO1067">
        <v>39.68699999999999</v>
      </c>
      <c r="EP1067">
        <v>1955.084814814815</v>
      </c>
      <c r="EQ1067">
        <v>39.89037037037038</v>
      </c>
      <c r="ER1067">
        <v>0</v>
      </c>
      <c r="ES1067">
        <v>6891</v>
      </c>
      <c r="ET1067">
        <v>0</v>
      </c>
      <c r="EU1067">
        <v>325.5535</v>
      </c>
      <c r="EV1067">
        <v>0.4932307700122869</v>
      </c>
      <c r="EW1067">
        <v>16.04000004340516</v>
      </c>
      <c r="EX1067">
        <v>6493.211923076922</v>
      </c>
      <c r="EY1067">
        <v>15</v>
      </c>
      <c r="EZ1067">
        <v>1658949246.1</v>
      </c>
      <c r="FA1067" t="s">
        <v>1397</v>
      </c>
      <c r="FB1067">
        <v>1658949228.6</v>
      </c>
      <c r="FC1067">
        <v>1658949246.1</v>
      </c>
      <c r="FD1067">
        <v>1</v>
      </c>
      <c r="FE1067">
        <v>1.075</v>
      </c>
      <c r="FF1067">
        <v>0.018</v>
      </c>
      <c r="FG1067">
        <v>-2.327</v>
      </c>
      <c r="FH1067">
        <v>-0.178</v>
      </c>
      <c r="FI1067">
        <v>420</v>
      </c>
      <c r="FJ1067">
        <v>13</v>
      </c>
      <c r="FK1067">
        <v>0.09</v>
      </c>
      <c r="FL1067">
        <v>0.02</v>
      </c>
      <c r="FM1067">
        <v>-31.2576875</v>
      </c>
      <c r="FN1067">
        <v>-2.752893433395785</v>
      </c>
      <c r="FO1067">
        <v>0.311553665672144</v>
      </c>
      <c r="FP1067">
        <v>0</v>
      </c>
      <c r="FQ1067">
        <v>325.4727647058823</v>
      </c>
      <c r="FR1067">
        <v>0.7905576783810551</v>
      </c>
      <c r="FS1067">
        <v>0.1747728035821719</v>
      </c>
      <c r="FT1067">
        <v>1</v>
      </c>
      <c r="FU1067">
        <v>0.6088524749999999</v>
      </c>
      <c r="FV1067">
        <v>-0.01774913696060145</v>
      </c>
      <c r="FW1067">
        <v>0.002014807496852991</v>
      </c>
      <c r="FX1067">
        <v>1</v>
      </c>
      <c r="FY1067">
        <v>2</v>
      </c>
      <c r="FZ1067">
        <v>3</v>
      </c>
      <c r="GA1067" t="s">
        <v>420</v>
      </c>
      <c r="GB1067">
        <v>2.98345</v>
      </c>
      <c r="GC1067">
        <v>2.71548</v>
      </c>
      <c r="GD1067">
        <v>0.220194</v>
      </c>
      <c r="GE1067">
        <v>0.220576</v>
      </c>
      <c r="GF1067">
        <v>0.107484</v>
      </c>
      <c r="GG1067">
        <v>0.103574</v>
      </c>
      <c r="GH1067">
        <v>24741.6</v>
      </c>
      <c r="GI1067">
        <v>24824.1</v>
      </c>
      <c r="GJ1067">
        <v>29483.6</v>
      </c>
      <c r="GK1067">
        <v>29451.2</v>
      </c>
      <c r="GL1067">
        <v>34854.9</v>
      </c>
      <c r="GM1067">
        <v>35092.3</v>
      </c>
      <c r="GN1067">
        <v>41528.8</v>
      </c>
      <c r="GO1067">
        <v>41972.3</v>
      </c>
      <c r="GP1067">
        <v>1.9074</v>
      </c>
      <c r="GQ1067">
        <v>1.92905</v>
      </c>
      <c r="GR1067">
        <v>0.103366</v>
      </c>
      <c r="GS1067">
        <v>0</v>
      </c>
      <c r="GT1067">
        <v>25.766</v>
      </c>
      <c r="GU1067">
        <v>999.9</v>
      </c>
      <c r="GV1067">
        <v>54.4</v>
      </c>
      <c r="GW1067">
        <v>31.3</v>
      </c>
      <c r="GX1067">
        <v>27.6415</v>
      </c>
      <c r="GY1067">
        <v>63.0938</v>
      </c>
      <c r="GZ1067">
        <v>33.2292</v>
      </c>
      <c r="HA1067">
        <v>1</v>
      </c>
      <c r="HB1067">
        <v>-0.100625</v>
      </c>
      <c r="HC1067">
        <v>0.277138</v>
      </c>
      <c r="HD1067">
        <v>20.3332</v>
      </c>
      <c r="HE1067">
        <v>5.21564</v>
      </c>
      <c r="HF1067">
        <v>12.0099</v>
      </c>
      <c r="HG1067">
        <v>4.98905</v>
      </c>
      <c r="HH1067">
        <v>3.2884</v>
      </c>
      <c r="HI1067">
        <v>9999</v>
      </c>
      <c r="HJ1067">
        <v>9999</v>
      </c>
      <c r="HK1067">
        <v>9999</v>
      </c>
      <c r="HL1067">
        <v>158.7</v>
      </c>
      <c r="HM1067">
        <v>1.86744</v>
      </c>
      <c r="HN1067">
        <v>1.86646</v>
      </c>
      <c r="HO1067">
        <v>1.86586</v>
      </c>
      <c r="HP1067">
        <v>1.86584</v>
      </c>
      <c r="HQ1067">
        <v>1.86768</v>
      </c>
      <c r="HR1067">
        <v>1.87013</v>
      </c>
      <c r="HS1067">
        <v>1.86878</v>
      </c>
      <c r="HT1067">
        <v>1.87027</v>
      </c>
      <c r="HU1067">
        <v>0</v>
      </c>
      <c r="HV1067">
        <v>0</v>
      </c>
      <c r="HW1067">
        <v>0</v>
      </c>
      <c r="HX1067">
        <v>0</v>
      </c>
      <c r="HY1067" t="s">
        <v>421</v>
      </c>
      <c r="HZ1067" t="s">
        <v>422</v>
      </c>
      <c r="IA1067" t="s">
        <v>423</v>
      </c>
      <c r="IB1067" t="s">
        <v>423</v>
      </c>
      <c r="IC1067" t="s">
        <v>423</v>
      </c>
      <c r="ID1067" t="s">
        <v>423</v>
      </c>
      <c r="IE1067">
        <v>0</v>
      </c>
      <c r="IF1067">
        <v>100</v>
      </c>
      <c r="IG1067">
        <v>100</v>
      </c>
      <c r="IH1067">
        <v>-5.15</v>
      </c>
      <c r="II1067">
        <v>-0.0835</v>
      </c>
      <c r="IJ1067">
        <v>-0.9279119013753974</v>
      </c>
      <c r="IK1067">
        <v>-0.003643892653284941</v>
      </c>
      <c r="IL1067">
        <v>8.948238347276123E-07</v>
      </c>
      <c r="IM1067">
        <v>-2.445980282225029E-10</v>
      </c>
      <c r="IN1067">
        <v>-0.1764634167570225</v>
      </c>
      <c r="IO1067">
        <v>-0.01042730378795286</v>
      </c>
      <c r="IP1067">
        <v>0.00100284695746963</v>
      </c>
      <c r="IQ1067">
        <v>-1.701466411570297E-05</v>
      </c>
      <c r="IR1067">
        <v>2</v>
      </c>
      <c r="IS1067">
        <v>2310</v>
      </c>
      <c r="IT1067">
        <v>1</v>
      </c>
      <c r="IU1067">
        <v>25</v>
      </c>
      <c r="IV1067">
        <v>114.5</v>
      </c>
      <c r="IW1067">
        <v>114.2</v>
      </c>
      <c r="IX1067">
        <v>2.93701</v>
      </c>
      <c r="IY1067">
        <v>2.19604</v>
      </c>
      <c r="IZ1067">
        <v>1.39648</v>
      </c>
      <c r="JA1067">
        <v>2.35718</v>
      </c>
      <c r="JB1067">
        <v>1.49536</v>
      </c>
      <c r="JC1067">
        <v>2.31567</v>
      </c>
      <c r="JD1067">
        <v>36.2459</v>
      </c>
      <c r="JE1067">
        <v>24.1575</v>
      </c>
      <c r="JF1067">
        <v>18</v>
      </c>
      <c r="JG1067">
        <v>484.156</v>
      </c>
      <c r="JH1067">
        <v>453.303</v>
      </c>
      <c r="JI1067">
        <v>24.9994</v>
      </c>
      <c r="JJ1067">
        <v>26.1775</v>
      </c>
      <c r="JK1067">
        <v>29.9999</v>
      </c>
      <c r="JL1067">
        <v>26.1477</v>
      </c>
      <c r="JM1067">
        <v>26.0835</v>
      </c>
      <c r="JN1067">
        <v>58.7731</v>
      </c>
      <c r="JO1067">
        <v>20.9322</v>
      </c>
      <c r="JP1067">
        <v>91.1309</v>
      </c>
      <c r="JQ1067">
        <v>25</v>
      </c>
      <c r="JR1067">
        <v>1523.53</v>
      </c>
      <c r="JS1067">
        <v>23.383</v>
      </c>
      <c r="JT1067">
        <v>100.823</v>
      </c>
      <c r="JU1067">
        <v>100.799</v>
      </c>
    </row>
    <row r="1068" spans="1:281">
      <c r="A1068">
        <v>1052</v>
      </c>
      <c r="B1068">
        <v>1658956102</v>
      </c>
      <c r="C1068">
        <v>14464</v>
      </c>
      <c r="D1068" t="s">
        <v>2543</v>
      </c>
      <c r="E1068" t="s">
        <v>2544</v>
      </c>
      <c r="F1068">
        <v>5</v>
      </c>
      <c r="G1068" t="s">
        <v>2362</v>
      </c>
      <c r="H1068" t="s">
        <v>416</v>
      </c>
      <c r="I1068">
        <v>1658956094.214286</v>
      </c>
      <c r="J1068">
        <f>(K1068)/1000</f>
        <v>0</v>
      </c>
      <c r="K1068">
        <f>IF(CZ1068, AN1068, AH1068)</f>
        <v>0</v>
      </c>
      <c r="L1068">
        <f>IF(CZ1068, AI1068, AG1068)</f>
        <v>0</v>
      </c>
      <c r="M1068">
        <f>DB1068 - IF(AU1068&gt;1, L1068*CV1068*100.0/(AW1068*DP1068), 0)</f>
        <v>0</v>
      </c>
      <c r="N1068">
        <f>((T1068-J1068/2)*M1068-L1068)/(T1068+J1068/2)</f>
        <v>0</v>
      </c>
      <c r="O1068">
        <f>N1068*(DI1068+DJ1068)/1000.0</f>
        <v>0</v>
      </c>
      <c r="P1068">
        <f>(DB1068 - IF(AU1068&gt;1, L1068*CV1068*100.0/(AW1068*DP1068), 0))*(DI1068+DJ1068)/1000.0</f>
        <v>0</v>
      </c>
      <c r="Q1068">
        <f>2.0/((1/S1068-1/R1068)+SIGN(S1068)*SQRT((1/S1068-1/R1068)*(1/S1068-1/R1068) + 4*CW1068/((CW1068+1)*(CW1068+1))*(2*1/S1068*1/R1068-1/R1068*1/R1068)))</f>
        <v>0</v>
      </c>
      <c r="R1068">
        <f>IF(LEFT(CX1068,1)&lt;&gt;"0",IF(LEFT(CX1068,1)="1",3.0,CY1068),$D$5+$E$5*(DP1068*DI1068/($K$5*1000))+$F$5*(DP1068*DI1068/($K$5*1000))*MAX(MIN(CV1068,$J$5),$I$5)*MAX(MIN(CV1068,$J$5),$I$5)+$G$5*MAX(MIN(CV1068,$J$5),$I$5)*(DP1068*DI1068/($K$5*1000))+$H$5*(DP1068*DI1068/($K$5*1000))*(DP1068*DI1068/($K$5*1000)))</f>
        <v>0</v>
      </c>
      <c r="S1068">
        <f>J1068*(1000-(1000*0.61365*exp(17.502*W1068/(240.97+W1068))/(DI1068+DJ1068)+DD1068)/2)/(1000*0.61365*exp(17.502*W1068/(240.97+W1068))/(DI1068+DJ1068)-DD1068)</f>
        <v>0</v>
      </c>
      <c r="T1068">
        <f>1/((CW1068+1)/(Q1068/1.6)+1/(R1068/1.37)) + CW1068/((CW1068+1)/(Q1068/1.6) + CW1068/(R1068/1.37))</f>
        <v>0</v>
      </c>
      <c r="U1068">
        <f>(CR1068*CU1068)</f>
        <v>0</v>
      </c>
      <c r="V1068">
        <f>(DK1068+(U1068+2*0.95*5.67E-8*(((DK1068+$B$7)+273)^4-(DK1068+273)^4)-44100*J1068)/(1.84*29.3*R1068+8*0.95*5.67E-8*(DK1068+273)^3))</f>
        <v>0</v>
      </c>
      <c r="W1068">
        <f>($C$7*DL1068+$D$7*DM1068+$E$7*V1068)</f>
        <v>0</v>
      </c>
      <c r="X1068">
        <f>0.61365*exp(17.502*W1068/(240.97+W1068))</f>
        <v>0</v>
      </c>
      <c r="Y1068">
        <f>(Z1068/AA1068*100)</f>
        <v>0</v>
      </c>
      <c r="Z1068">
        <f>DD1068*(DI1068+DJ1068)/1000</f>
        <v>0</v>
      </c>
      <c r="AA1068">
        <f>0.61365*exp(17.502*DK1068/(240.97+DK1068))</f>
        <v>0</v>
      </c>
      <c r="AB1068">
        <f>(X1068-DD1068*(DI1068+DJ1068)/1000)</f>
        <v>0</v>
      </c>
      <c r="AC1068">
        <f>(-J1068*44100)</f>
        <v>0</v>
      </c>
      <c r="AD1068">
        <f>2*29.3*R1068*0.92*(DK1068-W1068)</f>
        <v>0</v>
      </c>
      <c r="AE1068">
        <f>2*0.95*5.67E-8*(((DK1068+$B$7)+273)^4-(W1068+273)^4)</f>
        <v>0</v>
      </c>
      <c r="AF1068">
        <f>U1068+AE1068+AC1068+AD1068</f>
        <v>0</v>
      </c>
      <c r="AG1068">
        <f>DH1068*AU1068*(DC1068-DB1068*(1000-AU1068*DE1068)/(1000-AU1068*DD1068))/(100*CV1068)</f>
        <v>0</v>
      </c>
      <c r="AH1068">
        <f>1000*DH1068*AU1068*(DD1068-DE1068)/(100*CV1068*(1000-AU1068*DD1068))</f>
        <v>0</v>
      </c>
      <c r="AI1068">
        <f>(AJ1068 - AK1068 - DI1068*1E3/(8.314*(DK1068+273.15)) * AM1068/DH1068 * AL1068) * DH1068/(100*CV1068) * (1000 - DE1068)/1000</f>
        <v>0</v>
      </c>
      <c r="AJ1068">
        <v>1547.312769861444</v>
      </c>
      <c r="AK1068">
        <v>1523.497818181818</v>
      </c>
      <c r="AL1068">
        <v>3.42215167824283</v>
      </c>
      <c r="AM1068">
        <v>65.30461223634106</v>
      </c>
      <c r="AN1068">
        <f>(AP1068 - AO1068 + DI1068*1E3/(8.314*(DK1068+273.15)) * AR1068/DH1068 * AQ1068) * DH1068/(100*CV1068) * 1000/(1000 - AP1068)</f>
        <v>0</v>
      </c>
      <c r="AO1068">
        <v>23.40520673233867</v>
      </c>
      <c r="AP1068">
        <v>24.0070006060606</v>
      </c>
      <c r="AQ1068">
        <v>-2.860512205150527E-06</v>
      </c>
      <c r="AR1068">
        <v>84.88148808453307</v>
      </c>
      <c r="AS1068">
        <v>21</v>
      </c>
      <c r="AT1068">
        <v>4</v>
      </c>
      <c r="AU1068">
        <f>IF(AS1068*$H$13&gt;=AW1068,1.0,(AW1068/(AW1068-AS1068*$H$13)))</f>
        <v>0</v>
      </c>
      <c r="AV1068">
        <f>(AU1068-1)*100</f>
        <v>0</v>
      </c>
      <c r="AW1068">
        <f>MAX(0,($B$13+$C$13*DP1068)/(1+$D$13*DP1068)*DI1068/(DK1068+273)*$E$13)</f>
        <v>0</v>
      </c>
      <c r="AX1068" t="s">
        <v>417</v>
      </c>
      <c r="AY1068" t="s">
        <v>417</v>
      </c>
      <c r="AZ1068">
        <v>0</v>
      </c>
      <c r="BA1068">
        <v>0</v>
      </c>
      <c r="BB1068">
        <f>1-AZ1068/BA1068</f>
        <v>0</v>
      </c>
      <c r="BC1068">
        <v>0</v>
      </c>
      <c r="BD1068" t="s">
        <v>417</v>
      </c>
      <c r="BE1068" t="s">
        <v>417</v>
      </c>
      <c r="BF1068">
        <v>0</v>
      </c>
      <c r="BG1068">
        <v>0</v>
      </c>
      <c r="BH1068">
        <f>1-BF1068/BG1068</f>
        <v>0</v>
      </c>
      <c r="BI1068">
        <v>0.5</v>
      </c>
      <c r="BJ1068">
        <f>CS1068</f>
        <v>0</v>
      </c>
      <c r="BK1068">
        <f>L1068</f>
        <v>0</v>
      </c>
      <c r="BL1068">
        <f>BH1068*BI1068*BJ1068</f>
        <v>0</v>
      </c>
      <c r="BM1068">
        <f>(BK1068-BC1068)/BJ1068</f>
        <v>0</v>
      </c>
      <c r="BN1068">
        <f>(BA1068-BG1068)/BG1068</f>
        <v>0</v>
      </c>
      <c r="BO1068">
        <f>AZ1068/(BB1068+AZ1068/BG1068)</f>
        <v>0</v>
      </c>
      <c r="BP1068" t="s">
        <v>417</v>
      </c>
      <c r="BQ1068">
        <v>0</v>
      </c>
      <c r="BR1068">
        <f>IF(BQ1068&lt;&gt;0, BQ1068, BO1068)</f>
        <v>0</v>
      </c>
      <c r="BS1068">
        <f>1-BR1068/BG1068</f>
        <v>0</v>
      </c>
      <c r="BT1068">
        <f>(BG1068-BF1068)/(BG1068-BR1068)</f>
        <v>0</v>
      </c>
      <c r="BU1068">
        <f>(BA1068-BG1068)/(BA1068-BR1068)</f>
        <v>0</v>
      </c>
      <c r="BV1068">
        <f>(BG1068-BF1068)/(BG1068-AZ1068)</f>
        <v>0</v>
      </c>
      <c r="BW1068">
        <f>(BA1068-BG1068)/(BA1068-AZ1068)</f>
        <v>0</v>
      </c>
      <c r="BX1068">
        <f>(BT1068*BR1068/BF1068)</f>
        <v>0</v>
      </c>
      <c r="BY1068">
        <f>(1-BX1068)</f>
        <v>0</v>
      </c>
      <c r="BZ1068">
        <v>1394</v>
      </c>
      <c r="CA1068">
        <v>300</v>
      </c>
      <c r="CB1068">
        <v>300</v>
      </c>
      <c r="CC1068">
        <v>300</v>
      </c>
      <c r="CD1068">
        <v>10389.3</v>
      </c>
      <c r="CE1068">
        <v>1221.96</v>
      </c>
      <c r="CF1068">
        <v>-0.00688733</v>
      </c>
      <c r="CG1068">
        <v>0.34</v>
      </c>
      <c r="CH1068" t="s">
        <v>417</v>
      </c>
      <c r="CI1068" t="s">
        <v>417</v>
      </c>
      <c r="CJ1068" t="s">
        <v>417</v>
      </c>
      <c r="CK1068" t="s">
        <v>417</v>
      </c>
      <c r="CL1068" t="s">
        <v>417</v>
      </c>
      <c r="CM1068" t="s">
        <v>417</v>
      </c>
      <c r="CN1068" t="s">
        <v>417</v>
      </c>
      <c r="CO1068" t="s">
        <v>417</v>
      </c>
      <c r="CP1068" t="s">
        <v>417</v>
      </c>
      <c r="CQ1068" t="s">
        <v>417</v>
      </c>
      <c r="CR1068">
        <f>$B$11*DQ1068+$C$11*DR1068+$F$11*EC1068*(1-EF1068)</f>
        <v>0</v>
      </c>
      <c r="CS1068">
        <f>CR1068*CT1068</f>
        <v>0</v>
      </c>
      <c r="CT1068">
        <f>($B$11*$D$9+$C$11*$D$9+$F$11*((EP1068+EH1068)/MAX(EP1068+EH1068+EQ1068, 0.1)*$I$9+EQ1068/MAX(EP1068+EH1068+EQ1068, 0.1)*$J$9))/($B$11+$C$11+$F$11)</f>
        <v>0</v>
      </c>
      <c r="CU1068">
        <f>($B$11*$K$9+$C$11*$K$9+$F$11*((EP1068+EH1068)/MAX(EP1068+EH1068+EQ1068, 0.1)*$P$9+EQ1068/MAX(EP1068+EH1068+EQ1068, 0.1)*$Q$9))/($B$11+$C$11+$F$11)</f>
        <v>0</v>
      </c>
      <c r="CV1068">
        <v>6</v>
      </c>
      <c r="CW1068">
        <v>0.5</v>
      </c>
      <c r="CX1068" t="s">
        <v>418</v>
      </c>
      <c r="CY1068">
        <v>2</v>
      </c>
      <c r="CZ1068" t="b">
        <v>1</v>
      </c>
      <c r="DA1068">
        <v>1658956094.214286</v>
      </c>
      <c r="DB1068">
        <v>1462.7175</v>
      </c>
      <c r="DC1068">
        <v>1494.303928571429</v>
      </c>
      <c r="DD1068">
        <v>24.01482857142857</v>
      </c>
      <c r="DE1068">
        <v>23.40851428571429</v>
      </c>
      <c r="DF1068">
        <v>1467.839642857143</v>
      </c>
      <c r="DG1068">
        <v>24.09829642857143</v>
      </c>
      <c r="DH1068">
        <v>500.0382857142858</v>
      </c>
      <c r="DI1068">
        <v>90.31439285714283</v>
      </c>
      <c r="DJ1068">
        <v>0.09996659285714285</v>
      </c>
      <c r="DK1068">
        <v>27.38751785714285</v>
      </c>
      <c r="DL1068">
        <v>27.45666071428571</v>
      </c>
      <c r="DM1068">
        <v>999.9000000000002</v>
      </c>
      <c r="DN1068">
        <v>0</v>
      </c>
      <c r="DO1068">
        <v>0</v>
      </c>
      <c r="DP1068">
        <v>9999.580357142857</v>
      </c>
      <c r="DQ1068">
        <v>0</v>
      </c>
      <c r="DR1068">
        <v>8.112655357142858</v>
      </c>
      <c r="DS1068">
        <v>-31.58609285714286</v>
      </c>
      <c r="DT1068">
        <v>1498.709285714286</v>
      </c>
      <c r="DU1068">
        <v>1530.120714285715</v>
      </c>
      <c r="DV1068">
        <v>0.6063048571428572</v>
      </c>
      <c r="DW1068">
        <v>1494.303928571429</v>
      </c>
      <c r="DX1068">
        <v>23.40851428571429</v>
      </c>
      <c r="DY1068">
        <v>2.168883214285715</v>
      </c>
      <c r="DZ1068">
        <v>2.114125</v>
      </c>
      <c r="EA1068">
        <v>18.73430714285714</v>
      </c>
      <c r="EB1068">
        <v>18.32601428571429</v>
      </c>
      <c r="EC1068">
        <v>1999.973571428571</v>
      </c>
      <c r="ED1068">
        <v>0.9800034285714284</v>
      </c>
      <c r="EE1068">
        <v>0.01999625714285714</v>
      </c>
      <c r="EF1068">
        <v>0</v>
      </c>
      <c r="EG1068">
        <v>325.5655714285714</v>
      </c>
      <c r="EH1068">
        <v>5.00097</v>
      </c>
      <c r="EI1068">
        <v>6494.410714285715</v>
      </c>
      <c r="EJ1068">
        <v>16707.37857142857</v>
      </c>
      <c r="EK1068">
        <v>39.062</v>
      </c>
      <c r="EL1068">
        <v>39.76992857142857</v>
      </c>
      <c r="EM1068">
        <v>39.07324999999999</v>
      </c>
      <c r="EN1068">
        <v>39.37275</v>
      </c>
      <c r="EO1068">
        <v>39.68699999999999</v>
      </c>
      <c r="EP1068">
        <v>1955.083214285714</v>
      </c>
      <c r="EQ1068">
        <v>39.89035714285716</v>
      </c>
      <c r="ER1068">
        <v>0</v>
      </c>
      <c r="ES1068">
        <v>6895.799999952316</v>
      </c>
      <c r="ET1068">
        <v>0</v>
      </c>
      <c r="EU1068">
        <v>325.565076923077</v>
      </c>
      <c r="EV1068">
        <v>0.694427344374297</v>
      </c>
      <c r="EW1068">
        <v>14.52170942526968</v>
      </c>
      <c r="EX1068">
        <v>6494.472307692307</v>
      </c>
      <c r="EY1068">
        <v>15</v>
      </c>
      <c r="EZ1068">
        <v>1658949246.1</v>
      </c>
      <c r="FA1068" t="s">
        <v>1397</v>
      </c>
      <c r="FB1068">
        <v>1658949228.6</v>
      </c>
      <c r="FC1068">
        <v>1658949246.1</v>
      </c>
      <c r="FD1068">
        <v>1</v>
      </c>
      <c r="FE1068">
        <v>1.075</v>
      </c>
      <c r="FF1068">
        <v>0.018</v>
      </c>
      <c r="FG1068">
        <v>-2.327</v>
      </c>
      <c r="FH1068">
        <v>-0.178</v>
      </c>
      <c r="FI1068">
        <v>420</v>
      </c>
      <c r="FJ1068">
        <v>13</v>
      </c>
      <c r="FK1068">
        <v>0.09</v>
      </c>
      <c r="FL1068">
        <v>0.02</v>
      </c>
      <c r="FM1068">
        <v>-31.49728292682927</v>
      </c>
      <c r="FN1068">
        <v>-1.898941463414668</v>
      </c>
      <c r="FO1068">
        <v>0.1993291724178864</v>
      </c>
      <c r="FP1068">
        <v>0</v>
      </c>
      <c r="FQ1068">
        <v>325.5634117647059</v>
      </c>
      <c r="FR1068">
        <v>0.3684339169764935</v>
      </c>
      <c r="FS1068">
        <v>0.1647709850327148</v>
      </c>
      <c r="FT1068">
        <v>1</v>
      </c>
      <c r="FU1068">
        <v>0.6069020731707316</v>
      </c>
      <c r="FV1068">
        <v>-0.02062996515679625</v>
      </c>
      <c r="FW1068">
        <v>0.002428380715020833</v>
      </c>
      <c r="FX1068">
        <v>1</v>
      </c>
      <c r="FY1068">
        <v>2</v>
      </c>
      <c r="FZ1068">
        <v>3</v>
      </c>
      <c r="GA1068" t="s">
        <v>420</v>
      </c>
      <c r="GB1068">
        <v>2.98357</v>
      </c>
      <c r="GC1068">
        <v>2.71574</v>
      </c>
      <c r="GD1068">
        <v>0.221696</v>
      </c>
      <c r="GE1068">
        <v>0.222067</v>
      </c>
      <c r="GF1068">
        <v>0.107466</v>
      </c>
      <c r="GG1068">
        <v>0.103584</v>
      </c>
      <c r="GH1068">
        <v>24693.7</v>
      </c>
      <c r="GI1068">
        <v>24777.2</v>
      </c>
      <c r="GJ1068">
        <v>29483.3</v>
      </c>
      <c r="GK1068">
        <v>29451.7</v>
      </c>
      <c r="GL1068">
        <v>34855.3</v>
      </c>
      <c r="GM1068">
        <v>35092.5</v>
      </c>
      <c r="GN1068">
        <v>41528.4</v>
      </c>
      <c r="GO1068">
        <v>41972.9</v>
      </c>
      <c r="GP1068">
        <v>1.90737</v>
      </c>
      <c r="GQ1068">
        <v>1.92922</v>
      </c>
      <c r="GR1068">
        <v>0.103191</v>
      </c>
      <c r="GS1068">
        <v>0</v>
      </c>
      <c r="GT1068">
        <v>25.7682</v>
      </c>
      <c r="GU1068">
        <v>999.9</v>
      </c>
      <c r="GV1068">
        <v>54.4</v>
      </c>
      <c r="GW1068">
        <v>31.3</v>
      </c>
      <c r="GX1068">
        <v>27.6465</v>
      </c>
      <c r="GY1068">
        <v>62.8938</v>
      </c>
      <c r="GZ1068">
        <v>32.7043</v>
      </c>
      <c r="HA1068">
        <v>1</v>
      </c>
      <c r="HB1068">
        <v>-0.101225</v>
      </c>
      <c r="HC1068">
        <v>0.275716</v>
      </c>
      <c r="HD1068">
        <v>20.3333</v>
      </c>
      <c r="HE1068">
        <v>5.21579</v>
      </c>
      <c r="HF1068">
        <v>12.0099</v>
      </c>
      <c r="HG1068">
        <v>4.98905</v>
      </c>
      <c r="HH1068">
        <v>3.28848</v>
      </c>
      <c r="HI1068">
        <v>9999</v>
      </c>
      <c r="HJ1068">
        <v>9999</v>
      </c>
      <c r="HK1068">
        <v>9999</v>
      </c>
      <c r="HL1068">
        <v>158.7</v>
      </c>
      <c r="HM1068">
        <v>1.86744</v>
      </c>
      <c r="HN1068">
        <v>1.86646</v>
      </c>
      <c r="HO1068">
        <v>1.86585</v>
      </c>
      <c r="HP1068">
        <v>1.86584</v>
      </c>
      <c r="HQ1068">
        <v>1.86767</v>
      </c>
      <c r="HR1068">
        <v>1.87013</v>
      </c>
      <c r="HS1068">
        <v>1.86875</v>
      </c>
      <c r="HT1068">
        <v>1.87026</v>
      </c>
      <c r="HU1068">
        <v>0</v>
      </c>
      <c r="HV1068">
        <v>0</v>
      </c>
      <c r="HW1068">
        <v>0</v>
      </c>
      <c r="HX1068">
        <v>0</v>
      </c>
      <c r="HY1068" t="s">
        <v>421</v>
      </c>
      <c r="HZ1068" t="s">
        <v>422</v>
      </c>
      <c r="IA1068" t="s">
        <v>423</v>
      </c>
      <c r="IB1068" t="s">
        <v>423</v>
      </c>
      <c r="IC1068" t="s">
        <v>423</v>
      </c>
      <c r="ID1068" t="s">
        <v>423</v>
      </c>
      <c r="IE1068">
        <v>0</v>
      </c>
      <c r="IF1068">
        <v>100</v>
      </c>
      <c r="IG1068">
        <v>100</v>
      </c>
      <c r="IH1068">
        <v>-5.19</v>
      </c>
      <c r="II1068">
        <v>-0.0835</v>
      </c>
      <c r="IJ1068">
        <v>-0.9279119013753974</v>
      </c>
      <c r="IK1068">
        <v>-0.003643892653284941</v>
      </c>
      <c r="IL1068">
        <v>8.948238347276123E-07</v>
      </c>
      <c r="IM1068">
        <v>-2.445980282225029E-10</v>
      </c>
      <c r="IN1068">
        <v>-0.1764634167570225</v>
      </c>
      <c r="IO1068">
        <v>-0.01042730378795286</v>
      </c>
      <c r="IP1068">
        <v>0.00100284695746963</v>
      </c>
      <c r="IQ1068">
        <v>-1.701466411570297E-05</v>
      </c>
      <c r="IR1068">
        <v>2</v>
      </c>
      <c r="IS1068">
        <v>2310</v>
      </c>
      <c r="IT1068">
        <v>1</v>
      </c>
      <c r="IU1068">
        <v>25</v>
      </c>
      <c r="IV1068">
        <v>114.6</v>
      </c>
      <c r="IW1068">
        <v>114.3</v>
      </c>
      <c r="IX1068">
        <v>2.96143</v>
      </c>
      <c r="IY1068">
        <v>2.18628</v>
      </c>
      <c r="IZ1068">
        <v>1.39648</v>
      </c>
      <c r="JA1068">
        <v>2.35718</v>
      </c>
      <c r="JB1068">
        <v>1.49536</v>
      </c>
      <c r="JC1068">
        <v>2.42188</v>
      </c>
      <c r="JD1068">
        <v>36.2224</v>
      </c>
      <c r="JE1068">
        <v>24.1663</v>
      </c>
      <c r="JF1068">
        <v>18</v>
      </c>
      <c r="JG1068">
        <v>484.133</v>
      </c>
      <c r="JH1068">
        <v>453.405</v>
      </c>
      <c r="JI1068">
        <v>24.9995</v>
      </c>
      <c r="JJ1068">
        <v>26.1758</v>
      </c>
      <c r="JK1068">
        <v>29.9999</v>
      </c>
      <c r="JL1068">
        <v>26.1467</v>
      </c>
      <c r="JM1068">
        <v>26.0826</v>
      </c>
      <c r="JN1068">
        <v>59.2536</v>
      </c>
      <c r="JO1068">
        <v>20.9322</v>
      </c>
      <c r="JP1068">
        <v>91.5029</v>
      </c>
      <c r="JQ1068">
        <v>25</v>
      </c>
      <c r="JR1068">
        <v>1536.89</v>
      </c>
      <c r="JS1068">
        <v>23.3877</v>
      </c>
      <c r="JT1068">
        <v>100.822</v>
      </c>
      <c r="JU1068">
        <v>100.801</v>
      </c>
    </row>
    <row r="1069" spans="1:281">
      <c r="A1069">
        <v>1053</v>
      </c>
      <c r="B1069">
        <v>1658956107</v>
      </c>
      <c r="C1069">
        <v>14469</v>
      </c>
      <c r="D1069" t="s">
        <v>2545</v>
      </c>
      <c r="E1069" t="s">
        <v>2546</v>
      </c>
      <c r="F1069">
        <v>5</v>
      </c>
      <c r="G1069" t="s">
        <v>2362</v>
      </c>
      <c r="H1069" t="s">
        <v>416</v>
      </c>
      <c r="I1069">
        <v>1658956099.5</v>
      </c>
      <c r="J1069">
        <f>(K1069)/1000</f>
        <v>0</v>
      </c>
      <c r="K1069">
        <f>IF(CZ1069, AN1069, AH1069)</f>
        <v>0</v>
      </c>
      <c r="L1069">
        <f>IF(CZ1069, AI1069, AG1069)</f>
        <v>0</v>
      </c>
      <c r="M1069">
        <f>DB1069 - IF(AU1069&gt;1, L1069*CV1069*100.0/(AW1069*DP1069), 0)</f>
        <v>0</v>
      </c>
      <c r="N1069">
        <f>((T1069-J1069/2)*M1069-L1069)/(T1069+J1069/2)</f>
        <v>0</v>
      </c>
      <c r="O1069">
        <f>N1069*(DI1069+DJ1069)/1000.0</f>
        <v>0</v>
      </c>
      <c r="P1069">
        <f>(DB1069 - IF(AU1069&gt;1, L1069*CV1069*100.0/(AW1069*DP1069), 0))*(DI1069+DJ1069)/1000.0</f>
        <v>0</v>
      </c>
      <c r="Q1069">
        <f>2.0/((1/S1069-1/R1069)+SIGN(S1069)*SQRT((1/S1069-1/R1069)*(1/S1069-1/R1069) + 4*CW1069/((CW1069+1)*(CW1069+1))*(2*1/S1069*1/R1069-1/R1069*1/R1069)))</f>
        <v>0</v>
      </c>
      <c r="R1069">
        <f>IF(LEFT(CX1069,1)&lt;&gt;"0",IF(LEFT(CX1069,1)="1",3.0,CY1069),$D$5+$E$5*(DP1069*DI1069/($K$5*1000))+$F$5*(DP1069*DI1069/($K$5*1000))*MAX(MIN(CV1069,$J$5),$I$5)*MAX(MIN(CV1069,$J$5),$I$5)+$G$5*MAX(MIN(CV1069,$J$5),$I$5)*(DP1069*DI1069/($K$5*1000))+$H$5*(DP1069*DI1069/($K$5*1000))*(DP1069*DI1069/($K$5*1000)))</f>
        <v>0</v>
      </c>
      <c r="S1069">
        <f>J1069*(1000-(1000*0.61365*exp(17.502*W1069/(240.97+W1069))/(DI1069+DJ1069)+DD1069)/2)/(1000*0.61365*exp(17.502*W1069/(240.97+W1069))/(DI1069+DJ1069)-DD1069)</f>
        <v>0</v>
      </c>
      <c r="T1069">
        <f>1/((CW1069+1)/(Q1069/1.6)+1/(R1069/1.37)) + CW1069/((CW1069+1)/(Q1069/1.6) + CW1069/(R1069/1.37))</f>
        <v>0</v>
      </c>
      <c r="U1069">
        <f>(CR1069*CU1069)</f>
        <v>0</v>
      </c>
      <c r="V1069">
        <f>(DK1069+(U1069+2*0.95*5.67E-8*(((DK1069+$B$7)+273)^4-(DK1069+273)^4)-44100*J1069)/(1.84*29.3*R1069+8*0.95*5.67E-8*(DK1069+273)^3))</f>
        <v>0</v>
      </c>
      <c r="W1069">
        <f>($C$7*DL1069+$D$7*DM1069+$E$7*V1069)</f>
        <v>0</v>
      </c>
      <c r="X1069">
        <f>0.61365*exp(17.502*W1069/(240.97+W1069))</f>
        <v>0</v>
      </c>
      <c r="Y1069">
        <f>(Z1069/AA1069*100)</f>
        <v>0</v>
      </c>
      <c r="Z1069">
        <f>DD1069*(DI1069+DJ1069)/1000</f>
        <v>0</v>
      </c>
      <c r="AA1069">
        <f>0.61365*exp(17.502*DK1069/(240.97+DK1069))</f>
        <v>0</v>
      </c>
      <c r="AB1069">
        <f>(X1069-DD1069*(DI1069+DJ1069)/1000)</f>
        <v>0</v>
      </c>
      <c r="AC1069">
        <f>(-J1069*44100)</f>
        <v>0</v>
      </c>
      <c r="AD1069">
        <f>2*29.3*R1069*0.92*(DK1069-W1069)</f>
        <v>0</v>
      </c>
      <c r="AE1069">
        <f>2*0.95*5.67E-8*(((DK1069+$B$7)+273)^4-(W1069+273)^4)</f>
        <v>0</v>
      </c>
      <c r="AF1069">
        <f>U1069+AE1069+AC1069+AD1069</f>
        <v>0</v>
      </c>
      <c r="AG1069">
        <f>DH1069*AU1069*(DC1069-DB1069*(1000-AU1069*DE1069)/(1000-AU1069*DD1069))/(100*CV1069)</f>
        <v>0</v>
      </c>
      <c r="AH1069">
        <f>1000*DH1069*AU1069*(DD1069-DE1069)/(100*CV1069*(1000-AU1069*DD1069))</f>
        <v>0</v>
      </c>
      <c r="AI1069">
        <f>(AJ1069 - AK1069 - DI1069*1E3/(8.314*(DK1069+273.15)) * AM1069/DH1069 * AL1069) * DH1069/(100*CV1069) * (1000 - DE1069)/1000</f>
        <v>0</v>
      </c>
      <c r="AJ1069">
        <v>1564.39660675169</v>
      </c>
      <c r="AK1069">
        <v>1540.567757575756</v>
      </c>
      <c r="AL1069">
        <v>3.395119186296506</v>
      </c>
      <c r="AM1069">
        <v>65.30461223634106</v>
      </c>
      <c r="AN1069">
        <f>(AP1069 - AO1069 + DI1069*1E3/(8.314*(DK1069+273.15)) * AR1069/DH1069 * AQ1069) * DH1069/(100*CV1069) * 1000/(1000 - AP1069)</f>
        <v>0</v>
      </c>
      <c r="AO1069">
        <v>23.41729992302125</v>
      </c>
      <c r="AP1069">
        <v>24.00893454545454</v>
      </c>
      <c r="AQ1069">
        <v>7.679863953038012E-07</v>
      </c>
      <c r="AR1069">
        <v>84.88148808453307</v>
      </c>
      <c r="AS1069">
        <v>21</v>
      </c>
      <c r="AT1069">
        <v>4</v>
      </c>
      <c r="AU1069">
        <f>IF(AS1069*$H$13&gt;=AW1069,1.0,(AW1069/(AW1069-AS1069*$H$13)))</f>
        <v>0</v>
      </c>
      <c r="AV1069">
        <f>(AU1069-1)*100</f>
        <v>0</v>
      </c>
      <c r="AW1069">
        <f>MAX(0,($B$13+$C$13*DP1069)/(1+$D$13*DP1069)*DI1069/(DK1069+273)*$E$13)</f>
        <v>0</v>
      </c>
      <c r="AX1069" t="s">
        <v>417</v>
      </c>
      <c r="AY1069" t="s">
        <v>417</v>
      </c>
      <c r="AZ1069">
        <v>0</v>
      </c>
      <c r="BA1069">
        <v>0</v>
      </c>
      <c r="BB1069">
        <f>1-AZ1069/BA1069</f>
        <v>0</v>
      </c>
      <c r="BC1069">
        <v>0</v>
      </c>
      <c r="BD1069" t="s">
        <v>417</v>
      </c>
      <c r="BE1069" t="s">
        <v>417</v>
      </c>
      <c r="BF1069">
        <v>0</v>
      </c>
      <c r="BG1069">
        <v>0</v>
      </c>
      <c r="BH1069">
        <f>1-BF1069/BG1069</f>
        <v>0</v>
      </c>
      <c r="BI1069">
        <v>0.5</v>
      </c>
      <c r="BJ1069">
        <f>CS1069</f>
        <v>0</v>
      </c>
      <c r="BK1069">
        <f>L1069</f>
        <v>0</v>
      </c>
      <c r="BL1069">
        <f>BH1069*BI1069*BJ1069</f>
        <v>0</v>
      </c>
      <c r="BM1069">
        <f>(BK1069-BC1069)/BJ1069</f>
        <v>0</v>
      </c>
      <c r="BN1069">
        <f>(BA1069-BG1069)/BG1069</f>
        <v>0</v>
      </c>
      <c r="BO1069">
        <f>AZ1069/(BB1069+AZ1069/BG1069)</f>
        <v>0</v>
      </c>
      <c r="BP1069" t="s">
        <v>417</v>
      </c>
      <c r="BQ1069">
        <v>0</v>
      </c>
      <c r="BR1069">
        <f>IF(BQ1069&lt;&gt;0, BQ1069, BO1069)</f>
        <v>0</v>
      </c>
      <c r="BS1069">
        <f>1-BR1069/BG1069</f>
        <v>0</v>
      </c>
      <c r="BT1069">
        <f>(BG1069-BF1069)/(BG1069-BR1069)</f>
        <v>0</v>
      </c>
      <c r="BU1069">
        <f>(BA1069-BG1069)/(BA1069-BR1069)</f>
        <v>0</v>
      </c>
      <c r="BV1069">
        <f>(BG1069-BF1069)/(BG1069-AZ1069)</f>
        <v>0</v>
      </c>
      <c r="BW1069">
        <f>(BA1069-BG1069)/(BA1069-AZ1069)</f>
        <v>0</v>
      </c>
      <c r="BX1069">
        <f>(BT1069*BR1069/BF1069)</f>
        <v>0</v>
      </c>
      <c r="BY1069">
        <f>(1-BX1069)</f>
        <v>0</v>
      </c>
      <c r="BZ1069">
        <v>1394</v>
      </c>
      <c r="CA1069">
        <v>300</v>
      </c>
      <c r="CB1069">
        <v>300</v>
      </c>
      <c r="CC1069">
        <v>300</v>
      </c>
      <c r="CD1069">
        <v>10389.3</v>
      </c>
      <c r="CE1069">
        <v>1221.96</v>
      </c>
      <c r="CF1069">
        <v>-0.00688733</v>
      </c>
      <c r="CG1069">
        <v>0.34</v>
      </c>
      <c r="CH1069" t="s">
        <v>417</v>
      </c>
      <c r="CI1069" t="s">
        <v>417</v>
      </c>
      <c r="CJ1069" t="s">
        <v>417</v>
      </c>
      <c r="CK1069" t="s">
        <v>417</v>
      </c>
      <c r="CL1069" t="s">
        <v>417</v>
      </c>
      <c r="CM1069" t="s">
        <v>417</v>
      </c>
      <c r="CN1069" t="s">
        <v>417</v>
      </c>
      <c r="CO1069" t="s">
        <v>417</v>
      </c>
      <c r="CP1069" t="s">
        <v>417</v>
      </c>
      <c r="CQ1069" t="s">
        <v>417</v>
      </c>
      <c r="CR1069">
        <f>$B$11*DQ1069+$C$11*DR1069+$F$11*EC1069*(1-EF1069)</f>
        <v>0</v>
      </c>
      <c r="CS1069">
        <f>CR1069*CT1069</f>
        <v>0</v>
      </c>
      <c r="CT1069">
        <f>($B$11*$D$9+$C$11*$D$9+$F$11*((EP1069+EH1069)/MAX(EP1069+EH1069+EQ1069, 0.1)*$I$9+EQ1069/MAX(EP1069+EH1069+EQ1069, 0.1)*$J$9))/($B$11+$C$11+$F$11)</f>
        <v>0</v>
      </c>
      <c r="CU1069">
        <f>($B$11*$K$9+$C$11*$K$9+$F$11*((EP1069+EH1069)/MAX(EP1069+EH1069+EQ1069, 0.1)*$P$9+EQ1069/MAX(EP1069+EH1069+EQ1069, 0.1)*$Q$9))/($B$11+$C$11+$F$11)</f>
        <v>0</v>
      </c>
      <c r="CV1069">
        <v>6</v>
      </c>
      <c r="CW1069">
        <v>0.5</v>
      </c>
      <c r="CX1069" t="s">
        <v>418</v>
      </c>
      <c r="CY1069">
        <v>2</v>
      </c>
      <c r="CZ1069" t="b">
        <v>1</v>
      </c>
      <c r="DA1069">
        <v>1658956099.5</v>
      </c>
      <c r="DB1069">
        <v>1480.3</v>
      </c>
      <c r="DC1069">
        <v>1511.963703703704</v>
      </c>
      <c r="DD1069">
        <v>24.01042222222222</v>
      </c>
      <c r="DE1069">
        <v>23.4113037037037</v>
      </c>
      <c r="DF1069">
        <v>1485.467037037037</v>
      </c>
      <c r="DG1069">
        <v>24.09392592592593</v>
      </c>
      <c r="DH1069">
        <v>500.0476666666668</v>
      </c>
      <c r="DI1069">
        <v>90.31372592592591</v>
      </c>
      <c r="DJ1069">
        <v>0.09999145925925924</v>
      </c>
      <c r="DK1069">
        <v>27.38606296296296</v>
      </c>
      <c r="DL1069">
        <v>27.45894444444445</v>
      </c>
      <c r="DM1069">
        <v>999.9000000000001</v>
      </c>
      <c r="DN1069">
        <v>0</v>
      </c>
      <c r="DO1069">
        <v>0</v>
      </c>
      <c r="DP1069">
        <v>9998.381481481483</v>
      </c>
      <c r="DQ1069">
        <v>0</v>
      </c>
      <c r="DR1069">
        <v>8.886932592592593</v>
      </c>
      <c r="DS1069">
        <v>-31.66369629629629</v>
      </c>
      <c r="DT1069">
        <v>1516.716296296296</v>
      </c>
      <c r="DU1069">
        <v>1548.208888888889</v>
      </c>
      <c r="DV1069">
        <v>0.5991117407407408</v>
      </c>
      <c r="DW1069">
        <v>1511.963703703704</v>
      </c>
      <c r="DX1069">
        <v>23.4113037037037</v>
      </c>
      <c r="DY1069">
        <v>2.168469259259259</v>
      </c>
      <c r="DZ1069">
        <v>2.114360740740741</v>
      </c>
      <c r="EA1069">
        <v>18.73125555555556</v>
      </c>
      <c r="EB1069">
        <v>18.3277962962963</v>
      </c>
      <c r="EC1069">
        <v>1999.96037037037</v>
      </c>
      <c r="ED1069">
        <v>0.9800035555555554</v>
      </c>
      <c r="EE1069">
        <v>0.01999612592592593</v>
      </c>
      <c r="EF1069">
        <v>0</v>
      </c>
      <c r="EG1069">
        <v>325.6513333333333</v>
      </c>
      <c r="EH1069">
        <v>5.00097</v>
      </c>
      <c r="EI1069">
        <v>6495.577407407408</v>
      </c>
      <c r="EJ1069">
        <v>16707.26296296297</v>
      </c>
      <c r="EK1069">
        <v>39.062</v>
      </c>
      <c r="EL1069">
        <v>39.78214814814815</v>
      </c>
      <c r="EM1069">
        <v>39.07133333333333</v>
      </c>
      <c r="EN1069">
        <v>39.37266666666666</v>
      </c>
      <c r="EO1069">
        <v>39.68699999999999</v>
      </c>
      <c r="EP1069">
        <v>1955.07037037037</v>
      </c>
      <c r="EQ1069">
        <v>39.89000000000001</v>
      </c>
      <c r="ER1069">
        <v>0</v>
      </c>
      <c r="ES1069">
        <v>6901.200000047684</v>
      </c>
      <c r="ET1069">
        <v>0</v>
      </c>
      <c r="EU1069">
        <v>325.66492</v>
      </c>
      <c r="EV1069">
        <v>0.8413076856646874</v>
      </c>
      <c r="EW1069">
        <v>14.3323076913725</v>
      </c>
      <c r="EX1069">
        <v>6495.73</v>
      </c>
      <c r="EY1069">
        <v>15</v>
      </c>
      <c r="EZ1069">
        <v>1658949246.1</v>
      </c>
      <c r="FA1069" t="s">
        <v>1397</v>
      </c>
      <c r="FB1069">
        <v>1658949228.6</v>
      </c>
      <c r="FC1069">
        <v>1658949246.1</v>
      </c>
      <c r="FD1069">
        <v>1</v>
      </c>
      <c r="FE1069">
        <v>1.075</v>
      </c>
      <c r="FF1069">
        <v>0.018</v>
      </c>
      <c r="FG1069">
        <v>-2.327</v>
      </c>
      <c r="FH1069">
        <v>-0.178</v>
      </c>
      <c r="FI1069">
        <v>420</v>
      </c>
      <c r="FJ1069">
        <v>13</v>
      </c>
      <c r="FK1069">
        <v>0.09</v>
      </c>
      <c r="FL1069">
        <v>0.02</v>
      </c>
      <c r="FM1069">
        <v>-31.61107804878049</v>
      </c>
      <c r="FN1069">
        <v>-1.18412195121949</v>
      </c>
      <c r="FO1069">
        <v>0.1537456602793368</v>
      </c>
      <c r="FP1069">
        <v>0</v>
      </c>
      <c r="FQ1069">
        <v>325.6096764705882</v>
      </c>
      <c r="FR1069">
        <v>0.9367914437507076</v>
      </c>
      <c r="FS1069">
        <v>0.2037733343676508</v>
      </c>
      <c r="FT1069">
        <v>1</v>
      </c>
      <c r="FU1069">
        <v>0.6019491951219512</v>
      </c>
      <c r="FV1069">
        <v>-0.07304698954703766</v>
      </c>
      <c r="FW1069">
        <v>0.008232245318642887</v>
      </c>
      <c r="FX1069">
        <v>1</v>
      </c>
      <c r="FY1069">
        <v>2</v>
      </c>
      <c r="FZ1069">
        <v>3</v>
      </c>
      <c r="GA1069" t="s">
        <v>420</v>
      </c>
      <c r="GB1069">
        <v>2.98359</v>
      </c>
      <c r="GC1069">
        <v>2.71563</v>
      </c>
      <c r="GD1069">
        <v>0.223189</v>
      </c>
      <c r="GE1069">
        <v>0.223516</v>
      </c>
      <c r="GF1069">
        <v>0.107476</v>
      </c>
      <c r="GG1069">
        <v>0.103628</v>
      </c>
      <c r="GH1069">
        <v>24646.2</v>
      </c>
      <c r="GI1069">
        <v>24730.9</v>
      </c>
      <c r="GJ1069">
        <v>29483.1</v>
      </c>
      <c r="GK1069">
        <v>29451.5</v>
      </c>
      <c r="GL1069">
        <v>34854.5</v>
      </c>
      <c r="GM1069">
        <v>35090.7</v>
      </c>
      <c r="GN1069">
        <v>41527.9</v>
      </c>
      <c r="GO1069">
        <v>41972.8</v>
      </c>
      <c r="GP1069">
        <v>1.90727</v>
      </c>
      <c r="GQ1069">
        <v>1.92955</v>
      </c>
      <c r="GR1069">
        <v>0.103302</v>
      </c>
      <c r="GS1069">
        <v>0</v>
      </c>
      <c r="GT1069">
        <v>25.7662</v>
      </c>
      <c r="GU1069">
        <v>999.9</v>
      </c>
      <c r="GV1069">
        <v>54.4</v>
      </c>
      <c r="GW1069">
        <v>31.3</v>
      </c>
      <c r="GX1069">
        <v>27.6433</v>
      </c>
      <c r="GY1069">
        <v>62.8438</v>
      </c>
      <c r="GZ1069">
        <v>33.2051</v>
      </c>
      <c r="HA1069">
        <v>1</v>
      </c>
      <c r="HB1069">
        <v>-0.101151</v>
      </c>
      <c r="HC1069">
        <v>0.274243</v>
      </c>
      <c r="HD1069">
        <v>20.3333</v>
      </c>
      <c r="HE1069">
        <v>5.21609</v>
      </c>
      <c r="HF1069">
        <v>12.0099</v>
      </c>
      <c r="HG1069">
        <v>4.98915</v>
      </c>
      <c r="HH1069">
        <v>3.28858</v>
      </c>
      <c r="HI1069">
        <v>9999</v>
      </c>
      <c r="HJ1069">
        <v>9999</v>
      </c>
      <c r="HK1069">
        <v>9999</v>
      </c>
      <c r="HL1069">
        <v>158.7</v>
      </c>
      <c r="HM1069">
        <v>1.86741</v>
      </c>
      <c r="HN1069">
        <v>1.86646</v>
      </c>
      <c r="HO1069">
        <v>1.86586</v>
      </c>
      <c r="HP1069">
        <v>1.86584</v>
      </c>
      <c r="HQ1069">
        <v>1.86767</v>
      </c>
      <c r="HR1069">
        <v>1.87012</v>
      </c>
      <c r="HS1069">
        <v>1.86877</v>
      </c>
      <c r="HT1069">
        <v>1.87026</v>
      </c>
      <c r="HU1069">
        <v>0</v>
      </c>
      <c r="HV1069">
        <v>0</v>
      </c>
      <c r="HW1069">
        <v>0</v>
      </c>
      <c r="HX1069">
        <v>0</v>
      </c>
      <c r="HY1069" t="s">
        <v>421</v>
      </c>
      <c r="HZ1069" t="s">
        <v>422</v>
      </c>
      <c r="IA1069" t="s">
        <v>423</v>
      </c>
      <c r="IB1069" t="s">
        <v>423</v>
      </c>
      <c r="IC1069" t="s">
        <v>423</v>
      </c>
      <c r="ID1069" t="s">
        <v>423</v>
      </c>
      <c r="IE1069">
        <v>0</v>
      </c>
      <c r="IF1069">
        <v>100</v>
      </c>
      <c r="IG1069">
        <v>100</v>
      </c>
      <c r="IH1069">
        <v>-5.24</v>
      </c>
      <c r="II1069">
        <v>-0.08359999999999999</v>
      </c>
      <c r="IJ1069">
        <v>-0.9279119013753974</v>
      </c>
      <c r="IK1069">
        <v>-0.003643892653284941</v>
      </c>
      <c r="IL1069">
        <v>8.948238347276123E-07</v>
      </c>
      <c r="IM1069">
        <v>-2.445980282225029E-10</v>
      </c>
      <c r="IN1069">
        <v>-0.1764634167570225</v>
      </c>
      <c r="IO1069">
        <v>-0.01042730378795286</v>
      </c>
      <c r="IP1069">
        <v>0.00100284695746963</v>
      </c>
      <c r="IQ1069">
        <v>-1.701466411570297E-05</v>
      </c>
      <c r="IR1069">
        <v>2</v>
      </c>
      <c r="IS1069">
        <v>2310</v>
      </c>
      <c r="IT1069">
        <v>1</v>
      </c>
      <c r="IU1069">
        <v>25</v>
      </c>
      <c r="IV1069">
        <v>114.6</v>
      </c>
      <c r="IW1069">
        <v>114.3</v>
      </c>
      <c r="IX1069">
        <v>2.9895</v>
      </c>
      <c r="IY1069">
        <v>2.18384</v>
      </c>
      <c r="IZ1069">
        <v>1.39648</v>
      </c>
      <c r="JA1069">
        <v>2.35718</v>
      </c>
      <c r="JB1069">
        <v>1.49536</v>
      </c>
      <c r="JC1069">
        <v>2.35229</v>
      </c>
      <c r="JD1069">
        <v>36.2459</v>
      </c>
      <c r="JE1069">
        <v>24.1663</v>
      </c>
      <c r="JF1069">
        <v>18</v>
      </c>
      <c r="JG1069">
        <v>484.061</v>
      </c>
      <c r="JH1069">
        <v>453.595</v>
      </c>
      <c r="JI1069">
        <v>24.9996</v>
      </c>
      <c r="JJ1069">
        <v>26.1736</v>
      </c>
      <c r="JK1069">
        <v>30</v>
      </c>
      <c r="JL1069">
        <v>26.1455</v>
      </c>
      <c r="JM1069">
        <v>26.0813</v>
      </c>
      <c r="JN1069">
        <v>59.8037</v>
      </c>
      <c r="JO1069">
        <v>20.9322</v>
      </c>
      <c r="JP1069">
        <v>91.5029</v>
      </c>
      <c r="JQ1069">
        <v>25</v>
      </c>
      <c r="JR1069">
        <v>1556.96</v>
      </c>
      <c r="JS1069">
        <v>23.3846</v>
      </c>
      <c r="JT1069">
        <v>100.821</v>
      </c>
      <c r="JU1069">
        <v>100.801</v>
      </c>
    </row>
    <row r="1070" spans="1:281">
      <c r="A1070">
        <v>1054</v>
      </c>
      <c r="B1070">
        <v>1658956112</v>
      </c>
      <c r="C1070">
        <v>14474</v>
      </c>
      <c r="D1070" t="s">
        <v>2547</v>
      </c>
      <c r="E1070" t="s">
        <v>2548</v>
      </c>
      <c r="F1070">
        <v>5</v>
      </c>
      <c r="G1070" t="s">
        <v>2362</v>
      </c>
      <c r="H1070" t="s">
        <v>416</v>
      </c>
      <c r="I1070">
        <v>1658956104.214286</v>
      </c>
      <c r="J1070">
        <f>(K1070)/1000</f>
        <v>0</v>
      </c>
      <c r="K1070">
        <f>IF(CZ1070, AN1070, AH1070)</f>
        <v>0</v>
      </c>
      <c r="L1070">
        <f>IF(CZ1070, AI1070, AG1070)</f>
        <v>0</v>
      </c>
      <c r="M1070">
        <f>DB1070 - IF(AU1070&gt;1, L1070*CV1070*100.0/(AW1070*DP1070), 0)</f>
        <v>0</v>
      </c>
      <c r="N1070">
        <f>((T1070-J1070/2)*M1070-L1070)/(T1070+J1070/2)</f>
        <v>0</v>
      </c>
      <c r="O1070">
        <f>N1070*(DI1070+DJ1070)/1000.0</f>
        <v>0</v>
      </c>
      <c r="P1070">
        <f>(DB1070 - IF(AU1070&gt;1, L1070*CV1070*100.0/(AW1070*DP1070), 0))*(DI1070+DJ1070)/1000.0</f>
        <v>0</v>
      </c>
      <c r="Q1070">
        <f>2.0/((1/S1070-1/R1070)+SIGN(S1070)*SQRT((1/S1070-1/R1070)*(1/S1070-1/R1070) + 4*CW1070/((CW1070+1)*(CW1070+1))*(2*1/S1070*1/R1070-1/R1070*1/R1070)))</f>
        <v>0</v>
      </c>
      <c r="R1070">
        <f>IF(LEFT(CX1070,1)&lt;&gt;"0",IF(LEFT(CX1070,1)="1",3.0,CY1070),$D$5+$E$5*(DP1070*DI1070/($K$5*1000))+$F$5*(DP1070*DI1070/($K$5*1000))*MAX(MIN(CV1070,$J$5),$I$5)*MAX(MIN(CV1070,$J$5),$I$5)+$G$5*MAX(MIN(CV1070,$J$5),$I$5)*(DP1070*DI1070/($K$5*1000))+$H$5*(DP1070*DI1070/($K$5*1000))*(DP1070*DI1070/($K$5*1000)))</f>
        <v>0</v>
      </c>
      <c r="S1070">
        <f>J1070*(1000-(1000*0.61365*exp(17.502*W1070/(240.97+W1070))/(DI1070+DJ1070)+DD1070)/2)/(1000*0.61365*exp(17.502*W1070/(240.97+W1070))/(DI1070+DJ1070)-DD1070)</f>
        <v>0</v>
      </c>
      <c r="T1070">
        <f>1/((CW1070+1)/(Q1070/1.6)+1/(R1070/1.37)) + CW1070/((CW1070+1)/(Q1070/1.6) + CW1070/(R1070/1.37))</f>
        <v>0</v>
      </c>
      <c r="U1070">
        <f>(CR1070*CU1070)</f>
        <v>0</v>
      </c>
      <c r="V1070">
        <f>(DK1070+(U1070+2*0.95*5.67E-8*(((DK1070+$B$7)+273)^4-(DK1070+273)^4)-44100*J1070)/(1.84*29.3*R1070+8*0.95*5.67E-8*(DK1070+273)^3))</f>
        <v>0</v>
      </c>
      <c r="W1070">
        <f>($C$7*DL1070+$D$7*DM1070+$E$7*V1070)</f>
        <v>0</v>
      </c>
      <c r="X1070">
        <f>0.61365*exp(17.502*W1070/(240.97+W1070))</f>
        <v>0</v>
      </c>
      <c r="Y1070">
        <f>(Z1070/AA1070*100)</f>
        <v>0</v>
      </c>
      <c r="Z1070">
        <f>DD1070*(DI1070+DJ1070)/1000</f>
        <v>0</v>
      </c>
      <c r="AA1070">
        <f>0.61365*exp(17.502*DK1070/(240.97+DK1070))</f>
        <v>0</v>
      </c>
      <c r="AB1070">
        <f>(X1070-DD1070*(DI1070+DJ1070)/1000)</f>
        <v>0</v>
      </c>
      <c r="AC1070">
        <f>(-J1070*44100)</f>
        <v>0</v>
      </c>
      <c r="AD1070">
        <f>2*29.3*R1070*0.92*(DK1070-W1070)</f>
        <v>0</v>
      </c>
      <c r="AE1070">
        <f>2*0.95*5.67E-8*(((DK1070+$B$7)+273)^4-(W1070+273)^4)</f>
        <v>0</v>
      </c>
      <c r="AF1070">
        <f>U1070+AE1070+AC1070+AD1070</f>
        <v>0</v>
      </c>
      <c r="AG1070">
        <f>DH1070*AU1070*(DC1070-DB1070*(1000-AU1070*DE1070)/(1000-AU1070*DD1070))/(100*CV1070)</f>
        <v>0</v>
      </c>
      <c r="AH1070">
        <f>1000*DH1070*AU1070*(DD1070-DE1070)/(100*CV1070*(1000-AU1070*DD1070))</f>
        <v>0</v>
      </c>
      <c r="AI1070">
        <f>(AJ1070 - AK1070 - DI1070*1E3/(8.314*(DK1070+273.15)) * AM1070/DH1070 * AL1070) * DH1070/(100*CV1070) * (1000 - DE1070)/1000</f>
        <v>0</v>
      </c>
      <c r="AJ1070">
        <v>1581.606628597095</v>
      </c>
      <c r="AK1070">
        <v>1557.659696969697</v>
      </c>
      <c r="AL1070">
        <v>3.431777864091186</v>
      </c>
      <c r="AM1070">
        <v>65.30461223634106</v>
      </c>
      <c r="AN1070">
        <f>(AP1070 - AO1070 + DI1070*1E3/(8.314*(DK1070+273.15)) * AR1070/DH1070 * AQ1070) * DH1070/(100*CV1070) * 1000/(1000 - AP1070)</f>
        <v>0</v>
      </c>
      <c r="AO1070">
        <v>23.4238037878666</v>
      </c>
      <c r="AP1070">
        <v>24.0101503030303</v>
      </c>
      <c r="AQ1070">
        <v>4.664120901944545E-06</v>
      </c>
      <c r="AR1070">
        <v>84.88148808453307</v>
      </c>
      <c r="AS1070">
        <v>21</v>
      </c>
      <c r="AT1070">
        <v>4</v>
      </c>
      <c r="AU1070">
        <f>IF(AS1070*$H$13&gt;=AW1070,1.0,(AW1070/(AW1070-AS1070*$H$13)))</f>
        <v>0</v>
      </c>
      <c r="AV1070">
        <f>(AU1070-1)*100</f>
        <v>0</v>
      </c>
      <c r="AW1070">
        <f>MAX(0,($B$13+$C$13*DP1070)/(1+$D$13*DP1070)*DI1070/(DK1070+273)*$E$13)</f>
        <v>0</v>
      </c>
      <c r="AX1070" t="s">
        <v>417</v>
      </c>
      <c r="AY1070" t="s">
        <v>417</v>
      </c>
      <c r="AZ1070">
        <v>0</v>
      </c>
      <c r="BA1070">
        <v>0</v>
      </c>
      <c r="BB1070">
        <f>1-AZ1070/BA1070</f>
        <v>0</v>
      </c>
      <c r="BC1070">
        <v>0</v>
      </c>
      <c r="BD1070" t="s">
        <v>417</v>
      </c>
      <c r="BE1070" t="s">
        <v>417</v>
      </c>
      <c r="BF1070">
        <v>0</v>
      </c>
      <c r="BG1070">
        <v>0</v>
      </c>
      <c r="BH1070">
        <f>1-BF1070/BG1070</f>
        <v>0</v>
      </c>
      <c r="BI1070">
        <v>0.5</v>
      </c>
      <c r="BJ1070">
        <f>CS1070</f>
        <v>0</v>
      </c>
      <c r="BK1070">
        <f>L1070</f>
        <v>0</v>
      </c>
      <c r="BL1070">
        <f>BH1070*BI1070*BJ1070</f>
        <v>0</v>
      </c>
      <c r="BM1070">
        <f>(BK1070-BC1070)/BJ1070</f>
        <v>0</v>
      </c>
      <c r="BN1070">
        <f>(BA1070-BG1070)/BG1070</f>
        <v>0</v>
      </c>
      <c r="BO1070">
        <f>AZ1070/(BB1070+AZ1070/BG1070)</f>
        <v>0</v>
      </c>
      <c r="BP1070" t="s">
        <v>417</v>
      </c>
      <c r="BQ1070">
        <v>0</v>
      </c>
      <c r="BR1070">
        <f>IF(BQ1070&lt;&gt;0, BQ1070, BO1070)</f>
        <v>0</v>
      </c>
      <c r="BS1070">
        <f>1-BR1070/BG1070</f>
        <v>0</v>
      </c>
      <c r="BT1070">
        <f>(BG1070-BF1070)/(BG1070-BR1070)</f>
        <v>0</v>
      </c>
      <c r="BU1070">
        <f>(BA1070-BG1070)/(BA1070-BR1070)</f>
        <v>0</v>
      </c>
      <c r="BV1070">
        <f>(BG1070-BF1070)/(BG1070-AZ1070)</f>
        <v>0</v>
      </c>
      <c r="BW1070">
        <f>(BA1070-BG1070)/(BA1070-AZ1070)</f>
        <v>0</v>
      </c>
      <c r="BX1070">
        <f>(BT1070*BR1070/BF1070)</f>
        <v>0</v>
      </c>
      <c r="BY1070">
        <f>(1-BX1070)</f>
        <v>0</v>
      </c>
      <c r="BZ1070">
        <v>1394</v>
      </c>
      <c r="CA1070">
        <v>300</v>
      </c>
      <c r="CB1070">
        <v>300</v>
      </c>
      <c r="CC1070">
        <v>300</v>
      </c>
      <c r="CD1070">
        <v>10389.3</v>
      </c>
      <c r="CE1070">
        <v>1221.96</v>
      </c>
      <c r="CF1070">
        <v>-0.00688733</v>
      </c>
      <c r="CG1070">
        <v>0.34</v>
      </c>
      <c r="CH1070" t="s">
        <v>417</v>
      </c>
      <c r="CI1070" t="s">
        <v>417</v>
      </c>
      <c r="CJ1070" t="s">
        <v>417</v>
      </c>
      <c r="CK1070" t="s">
        <v>417</v>
      </c>
      <c r="CL1070" t="s">
        <v>417</v>
      </c>
      <c r="CM1070" t="s">
        <v>417</v>
      </c>
      <c r="CN1070" t="s">
        <v>417</v>
      </c>
      <c r="CO1070" t="s">
        <v>417</v>
      </c>
      <c r="CP1070" t="s">
        <v>417</v>
      </c>
      <c r="CQ1070" t="s">
        <v>417</v>
      </c>
      <c r="CR1070">
        <f>$B$11*DQ1070+$C$11*DR1070+$F$11*EC1070*(1-EF1070)</f>
        <v>0</v>
      </c>
      <c r="CS1070">
        <f>CR1070*CT1070</f>
        <v>0</v>
      </c>
      <c r="CT1070">
        <f>($B$11*$D$9+$C$11*$D$9+$F$11*((EP1070+EH1070)/MAX(EP1070+EH1070+EQ1070, 0.1)*$I$9+EQ1070/MAX(EP1070+EH1070+EQ1070, 0.1)*$J$9))/($B$11+$C$11+$F$11)</f>
        <v>0</v>
      </c>
      <c r="CU1070">
        <f>($B$11*$K$9+$C$11*$K$9+$F$11*((EP1070+EH1070)/MAX(EP1070+EH1070+EQ1070, 0.1)*$P$9+EQ1070/MAX(EP1070+EH1070+EQ1070, 0.1)*$Q$9))/($B$11+$C$11+$F$11)</f>
        <v>0</v>
      </c>
      <c r="CV1070">
        <v>6</v>
      </c>
      <c r="CW1070">
        <v>0.5</v>
      </c>
      <c r="CX1070" t="s">
        <v>418</v>
      </c>
      <c r="CY1070">
        <v>2</v>
      </c>
      <c r="CZ1070" t="b">
        <v>1</v>
      </c>
      <c r="DA1070">
        <v>1658956104.214286</v>
      </c>
      <c r="DB1070">
        <v>1495.966071428571</v>
      </c>
      <c r="DC1070">
        <v>1527.768214285714</v>
      </c>
      <c r="DD1070">
        <v>24.00897142857142</v>
      </c>
      <c r="DE1070">
        <v>23.41595714285714</v>
      </c>
      <c r="DF1070">
        <v>1501.175</v>
      </c>
      <c r="DG1070">
        <v>24.09248928571429</v>
      </c>
      <c r="DH1070">
        <v>500.04875</v>
      </c>
      <c r="DI1070">
        <v>90.31356071428573</v>
      </c>
      <c r="DJ1070">
        <v>0.1000023964285714</v>
      </c>
      <c r="DK1070">
        <v>27.38564285714285</v>
      </c>
      <c r="DL1070">
        <v>27.45783928571428</v>
      </c>
      <c r="DM1070">
        <v>999.9000000000002</v>
      </c>
      <c r="DN1070">
        <v>0</v>
      </c>
      <c r="DO1070">
        <v>0</v>
      </c>
      <c r="DP1070">
        <v>10003.26357142857</v>
      </c>
      <c r="DQ1070">
        <v>0</v>
      </c>
      <c r="DR1070">
        <v>9.285635714285716</v>
      </c>
      <c r="DS1070">
        <v>-31.80191428571428</v>
      </c>
      <c r="DT1070">
        <v>1532.766071428572</v>
      </c>
      <c r="DU1070">
        <v>1564.400357142857</v>
      </c>
      <c r="DV1070">
        <v>0.5930112500000001</v>
      </c>
      <c r="DW1070">
        <v>1527.768214285714</v>
      </c>
      <c r="DX1070">
        <v>23.41595714285714</v>
      </c>
      <c r="DY1070">
        <v>2.168334642857142</v>
      </c>
      <c r="DZ1070">
        <v>2.114776785714285</v>
      </c>
      <c r="EA1070">
        <v>18.73026428571429</v>
      </c>
      <c r="EB1070">
        <v>18.33093928571428</v>
      </c>
      <c r="EC1070">
        <v>1999.994642857143</v>
      </c>
      <c r="ED1070">
        <v>0.9800037499999998</v>
      </c>
      <c r="EE1070">
        <v>0.019995925</v>
      </c>
      <c r="EF1070">
        <v>0</v>
      </c>
      <c r="EG1070">
        <v>325.6826428571429</v>
      </c>
      <c r="EH1070">
        <v>5.00097</v>
      </c>
      <c r="EI1070">
        <v>6496.838571428571</v>
      </c>
      <c r="EJ1070">
        <v>16707.56071428571</v>
      </c>
      <c r="EK1070">
        <v>39.062</v>
      </c>
      <c r="EL1070">
        <v>39.77435714285713</v>
      </c>
      <c r="EM1070">
        <v>39.0665</v>
      </c>
      <c r="EN1070">
        <v>39.37275</v>
      </c>
      <c r="EO1070">
        <v>39.68699999999999</v>
      </c>
      <c r="EP1070">
        <v>1955.103571428571</v>
      </c>
      <c r="EQ1070">
        <v>39.89107142857144</v>
      </c>
      <c r="ER1070">
        <v>0</v>
      </c>
      <c r="ES1070">
        <v>6906</v>
      </c>
      <c r="ET1070">
        <v>0</v>
      </c>
      <c r="EU1070">
        <v>325.70204</v>
      </c>
      <c r="EV1070">
        <v>1.139076928848882</v>
      </c>
      <c r="EW1070">
        <v>14.0730769102441</v>
      </c>
      <c r="EX1070">
        <v>6496.949200000002</v>
      </c>
      <c r="EY1070">
        <v>15</v>
      </c>
      <c r="EZ1070">
        <v>1658949246.1</v>
      </c>
      <c r="FA1070" t="s">
        <v>1397</v>
      </c>
      <c r="FB1070">
        <v>1658949228.6</v>
      </c>
      <c r="FC1070">
        <v>1658949246.1</v>
      </c>
      <c r="FD1070">
        <v>1</v>
      </c>
      <c r="FE1070">
        <v>1.075</v>
      </c>
      <c r="FF1070">
        <v>0.018</v>
      </c>
      <c r="FG1070">
        <v>-2.327</v>
      </c>
      <c r="FH1070">
        <v>-0.178</v>
      </c>
      <c r="FI1070">
        <v>420</v>
      </c>
      <c r="FJ1070">
        <v>13</v>
      </c>
      <c r="FK1070">
        <v>0.09</v>
      </c>
      <c r="FL1070">
        <v>0.02</v>
      </c>
      <c r="FM1070">
        <v>-31.69169268292682</v>
      </c>
      <c r="FN1070">
        <v>-1.264662020905917</v>
      </c>
      <c r="FO1070">
        <v>0.1652231829688644</v>
      </c>
      <c r="FP1070">
        <v>0</v>
      </c>
      <c r="FQ1070">
        <v>325.6430588235294</v>
      </c>
      <c r="FR1070">
        <v>0.7753705104519989</v>
      </c>
      <c r="FS1070">
        <v>0.1952633125952683</v>
      </c>
      <c r="FT1070">
        <v>1</v>
      </c>
      <c r="FU1070">
        <v>0.5973712195121951</v>
      </c>
      <c r="FV1070">
        <v>-0.08600402090592113</v>
      </c>
      <c r="FW1070">
        <v>0.009232670986078747</v>
      </c>
      <c r="FX1070">
        <v>1</v>
      </c>
      <c r="FY1070">
        <v>2</v>
      </c>
      <c r="FZ1070">
        <v>3</v>
      </c>
      <c r="GA1070" t="s">
        <v>420</v>
      </c>
      <c r="GB1070">
        <v>2.98373</v>
      </c>
      <c r="GC1070">
        <v>2.7156</v>
      </c>
      <c r="GD1070">
        <v>0.224675</v>
      </c>
      <c r="GE1070">
        <v>0.225008</v>
      </c>
      <c r="GF1070">
        <v>0.107479</v>
      </c>
      <c r="GG1070">
        <v>0.103622</v>
      </c>
      <c r="GH1070">
        <v>24599.3</v>
      </c>
      <c r="GI1070">
        <v>24683.7</v>
      </c>
      <c r="GJ1070">
        <v>29483.3</v>
      </c>
      <c r="GK1070">
        <v>29451.8</v>
      </c>
      <c r="GL1070">
        <v>34854.8</v>
      </c>
      <c r="GM1070">
        <v>35091.1</v>
      </c>
      <c r="GN1070">
        <v>41528.4</v>
      </c>
      <c r="GO1070">
        <v>41973.1</v>
      </c>
      <c r="GP1070">
        <v>1.90772</v>
      </c>
      <c r="GQ1070">
        <v>1.92927</v>
      </c>
      <c r="GR1070">
        <v>0.10258</v>
      </c>
      <c r="GS1070">
        <v>0</v>
      </c>
      <c r="GT1070">
        <v>25.7662</v>
      </c>
      <c r="GU1070">
        <v>999.9</v>
      </c>
      <c r="GV1070">
        <v>54.4</v>
      </c>
      <c r="GW1070">
        <v>31.3</v>
      </c>
      <c r="GX1070">
        <v>27.6436</v>
      </c>
      <c r="GY1070">
        <v>62.9738</v>
      </c>
      <c r="GZ1070">
        <v>32.7204</v>
      </c>
      <c r="HA1070">
        <v>1</v>
      </c>
      <c r="HB1070">
        <v>-0.101217</v>
      </c>
      <c r="HC1070">
        <v>0.273608</v>
      </c>
      <c r="HD1070">
        <v>20.3333</v>
      </c>
      <c r="HE1070">
        <v>5.21684</v>
      </c>
      <c r="HF1070">
        <v>12.0099</v>
      </c>
      <c r="HG1070">
        <v>4.989</v>
      </c>
      <c r="HH1070">
        <v>3.28865</v>
      </c>
      <c r="HI1070">
        <v>9999</v>
      </c>
      <c r="HJ1070">
        <v>9999</v>
      </c>
      <c r="HK1070">
        <v>9999</v>
      </c>
      <c r="HL1070">
        <v>158.7</v>
      </c>
      <c r="HM1070">
        <v>1.86741</v>
      </c>
      <c r="HN1070">
        <v>1.86646</v>
      </c>
      <c r="HO1070">
        <v>1.86585</v>
      </c>
      <c r="HP1070">
        <v>1.86584</v>
      </c>
      <c r="HQ1070">
        <v>1.86768</v>
      </c>
      <c r="HR1070">
        <v>1.87012</v>
      </c>
      <c r="HS1070">
        <v>1.86875</v>
      </c>
      <c r="HT1070">
        <v>1.87026</v>
      </c>
      <c r="HU1070">
        <v>0</v>
      </c>
      <c r="HV1070">
        <v>0</v>
      </c>
      <c r="HW1070">
        <v>0</v>
      </c>
      <c r="HX1070">
        <v>0</v>
      </c>
      <c r="HY1070" t="s">
        <v>421</v>
      </c>
      <c r="HZ1070" t="s">
        <v>422</v>
      </c>
      <c r="IA1070" t="s">
        <v>423</v>
      </c>
      <c r="IB1070" t="s">
        <v>423</v>
      </c>
      <c r="IC1070" t="s">
        <v>423</v>
      </c>
      <c r="ID1070" t="s">
        <v>423</v>
      </c>
      <c r="IE1070">
        <v>0</v>
      </c>
      <c r="IF1070">
        <v>100</v>
      </c>
      <c r="IG1070">
        <v>100</v>
      </c>
      <c r="IH1070">
        <v>-5.28</v>
      </c>
      <c r="II1070">
        <v>-0.0835</v>
      </c>
      <c r="IJ1070">
        <v>-0.9279119013753974</v>
      </c>
      <c r="IK1070">
        <v>-0.003643892653284941</v>
      </c>
      <c r="IL1070">
        <v>8.948238347276123E-07</v>
      </c>
      <c r="IM1070">
        <v>-2.445980282225029E-10</v>
      </c>
      <c r="IN1070">
        <v>-0.1764634167570225</v>
      </c>
      <c r="IO1070">
        <v>-0.01042730378795286</v>
      </c>
      <c r="IP1070">
        <v>0.00100284695746963</v>
      </c>
      <c r="IQ1070">
        <v>-1.701466411570297E-05</v>
      </c>
      <c r="IR1070">
        <v>2</v>
      </c>
      <c r="IS1070">
        <v>2310</v>
      </c>
      <c r="IT1070">
        <v>1</v>
      </c>
      <c r="IU1070">
        <v>25</v>
      </c>
      <c r="IV1070">
        <v>114.7</v>
      </c>
      <c r="IW1070">
        <v>114.4</v>
      </c>
      <c r="IX1070">
        <v>3.0127</v>
      </c>
      <c r="IY1070">
        <v>2.18872</v>
      </c>
      <c r="IZ1070">
        <v>1.39648</v>
      </c>
      <c r="JA1070">
        <v>2.35718</v>
      </c>
      <c r="JB1070">
        <v>1.49536</v>
      </c>
      <c r="JC1070">
        <v>2.39746</v>
      </c>
      <c r="JD1070">
        <v>36.2459</v>
      </c>
      <c r="JE1070">
        <v>24.1663</v>
      </c>
      <c r="JF1070">
        <v>18</v>
      </c>
      <c r="JG1070">
        <v>484.326</v>
      </c>
      <c r="JH1070">
        <v>453.413</v>
      </c>
      <c r="JI1070">
        <v>24.9997</v>
      </c>
      <c r="JJ1070">
        <v>26.172</v>
      </c>
      <c r="JK1070">
        <v>29.9999</v>
      </c>
      <c r="JL1070">
        <v>26.1439</v>
      </c>
      <c r="JM1070">
        <v>26.0799</v>
      </c>
      <c r="JN1070">
        <v>60.2819</v>
      </c>
      <c r="JO1070">
        <v>20.9322</v>
      </c>
      <c r="JP1070">
        <v>91.5029</v>
      </c>
      <c r="JQ1070">
        <v>25</v>
      </c>
      <c r="JR1070">
        <v>1570.32</v>
      </c>
      <c r="JS1070">
        <v>23.3863</v>
      </c>
      <c r="JT1070">
        <v>100.822</v>
      </c>
      <c r="JU1070">
        <v>100.801</v>
      </c>
    </row>
    <row r="1071" spans="1:281">
      <c r="A1071">
        <v>1055</v>
      </c>
      <c r="B1071">
        <v>1658956117</v>
      </c>
      <c r="C1071">
        <v>14479</v>
      </c>
      <c r="D1071" t="s">
        <v>2549</v>
      </c>
      <c r="E1071" t="s">
        <v>2550</v>
      </c>
      <c r="F1071">
        <v>5</v>
      </c>
      <c r="G1071" t="s">
        <v>2362</v>
      </c>
      <c r="H1071" t="s">
        <v>416</v>
      </c>
      <c r="I1071">
        <v>1658956109.5</v>
      </c>
      <c r="J1071">
        <f>(K1071)/1000</f>
        <v>0</v>
      </c>
      <c r="K1071">
        <f>IF(CZ1071, AN1071, AH1071)</f>
        <v>0</v>
      </c>
      <c r="L1071">
        <f>IF(CZ1071, AI1071, AG1071)</f>
        <v>0</v>
      </c>
      <c r="M1071">
        <f>DB1071 - IF(AU1071&gt;1, L1071*CV1071*100.0/(AW1071*DP1071), 0)</f>
        <v>0</v>
      </c>
      <c r="N1071">
        <f>((T1071-J1071/2)*M1071-L1071)/(T1071+J1071/2)</f>
        <v>0</v>
      </c>
      <c r="O1071">
        <f>N1071*(DI1071+DJ1071)/1000.0</f>
        <v>0</v>
      </c>
      <c r="P1071">
        <f>(DB1071 - IF(AU1071&gt;1, L1071*CV1071*100.0/(AW1071*DP1071), 0))*(DI1071+DJ1071)/1000.0</f>
        <v>0</v>
      </c>
      <c r="Q1071">
        <f>2.0/((1/S1071-1/R1071)+SIGN(S1071)*SQRT((1/S1071-1/R1071)*(1/S1071-1/R1071) + 4*CW1071/((CW1071+1)*(CW1071+1))*(2*1/S1071*1/R1071-1/R1071*1/R1071)))</f>
        <v>0</v>
      </c>
      <c r="R1071">
        <f>IF(LEFT(CX1071,1)&lt;&gt;"0",IF(LEFT(CX1071,1)="1",3.0,CY1071),$D$5+$E$5*(DP1071*DI1071/($K$5*1000))+$F$5*(DP1071*DI1071/($K$5*1000))*MAX(MIN(CV1071,$J$5),$I$5)*MAX(MIN(CV1071,$J$5),$I$5)+$G$5*MAX(MIN(CV1071,$J$5),$I$5)*(DP1071*DI1071/($K$5*1000))+$H$5*(DP1071*DI1071/($K$5*1000))*(DP1071*DI1071/($K$5*1000)))</f>
        <v>0</v>
      </c>
      <c r="S1071">
        <f>J1071*(1000-(1000*0.61365*exp(17.502*W1071/(240.97+W1071))/(DI1071+DJ1071)+DD1071)/2)/(1000*0.61365*exp(17.502*W1071/(240.97+W1071))/(DI1071+DJ1071)-DD1071)</f>
        <v>0</v>
      </c>
      <c r="T1071">
        <f>1/((CW1071+1)/(Q1071/1.6)+1/(R1071/1.37)) + CW1071/((CW1071+1)/(Q1071/1.6) + CW1071/(R1071/1.37))</f>
        <v>0</v>
      </c>
      <c r="U1071">
        <f>(CR1071*CU1071)</f>
        <v>0</v>
      </c>
      <c r="V1071">
        <f>(DK1071+(U1071+2*0.95*5.67E-8*(((DK1071+$B$7)+273)^4-(DK1071+273)^4)-44100*J1071)/(1.84*29.3*R1071+8*0.95*5.67E-8*(DK1071+273)^3))</f>
        <v>0</v>
      </c>
      <c r="W1071">
        <f>($C$7*DL1071+$D$7*DM1071+$E$7*V1071)</f>
        <v>0</v>
      </c>
      <c r="X1071">
        <f>0.61365*exp(17.502*W1071/(240.97+W1071))</f>
        <v>0</v>
      </c>
      <c r="Y1071">
        <f>(Z1071/AA1071*100)</f>
        <v>0</v>
      </c>
      <c r="Z1071">
        <f>DD1071*(DI1071+DJ1071)/1000</f>
        <v>0</v>
      </c>
      <c r="AA1071">
        <f>0.61365*exp(17.502*DK1071/(240.97+DK1071))</f>
        <v>0</v>
      </c>
      <c r="AB1071">
        <f>(X1071-DD1071*(DI1071+DJ1071)/1000)</f>
        <v>0</v>
      </c>
      <c r="AC1071">
        <f>(-J1071*44100)</f>
        <v>0</v>
      </c>
      <c r="AD1071">
        <f>2*29.3*R1071*0.92*(DK1071-W1071)</f>
        <v>0</v>
      </c>
      <c r="AE1071">
        <f>2*0.95*5.67E-8*(((DK1071+$B$7)+273)^4-(W1071+273)^4)</f>
        <v>0</v>
      </c>
      <c r="AF1071">
        <f>U1071+AE1071+AC1071+AD1071</f>
        <v>0</v>
      </c>
      <c r="AG1071">
        <f>DH1071*AU1071*(DC1071-DB1071*(1000-AU1071*DE1071)/(1000-AU1071*DD1071))/(100*CV1071)</f>
        <v>0</v>
      </c>
      <c r="AH1071">
        <f>1000*DH1071*AU1071*(DD1071-DE1071)/(100*CV1071*(1000-AU1071*DD1071))</f>
        <v>0</v>
      </c>
      <c r="AI1071">
        <f>(AJ1071 - AK1071 - DI1071*1E3/(8.314*(DK1071+273.15)) * AM1071/DH1071 * AL1071) * DH1071/(100*CV1071) * (1000 - DE1071)/1000</f>
        <v>0</v>
      </c>
      <c r="AJ1071">
        <v>1598.732816948424</v>
      </c>
      <c r="AK1071">
        <v>1574.939272727273</v>
      </c>
      <c r="AL1071">
        <v>3.465069218692537</v>
      </c>
      <c r="AM1071">
        <v>65.30461223634106</v>
      </c>
      <c r="AN1071">
        <f>(AP1071 - AO1071 + DI1071*1E3/(8.314*(DK1071+273.15)) * AR1071/DH1071 * AQ1071) * DH1071/(100*CV1071) * 1000/(1000 - AP1071)</f>
        <v>0</v>
      </c>
      <c r="AO1071">
        <v>23.4195957027685</v>
      </c>
      <c r="AP1071">
        <v>24.01051333333332</v>
      </c>
      <c r="AQ1071">
        <v>-3.328936504156001E-06</v>
      </c>
      <c r="AR1071">
        <v>84.88148808453307</v>
      </c>
      <c r="AS1071">
        <v>21</v>
      </c>
      <c r="AT1071">
        <v>4</v>
      </c>
      <c r="AU1071">
        <f>IF(AS1071*$H$13&gt;=AW1071,1.0,(AW1071/(AW1071-AS1071*$H$13)))</f>
        <v>0</v>
      </c>
      <c r="AV1071">
        <f>(AU1071-1)*100</f>
        <v>0</v>
      </c>
      <c r="AW1071">
        <f>MAX(0,($B$13+$C$13*DP1071)/(1+$D$13*DP1071)*DI1071/(DK1071+273)*$E$13)</f>
        <v>0</v>
      </c>
      <c r="AX1071" t="s">
        <v>417</v>
      </c>
      <c r="AY1071" t="s">
        <v>417</v>
      </c>
      <c r="AZ1071">
        <v>0</v>
      </c>
      <c r="BA1071">
        <v>0</v>
      </c>
      <c r="BB1071">
        <f>1-AZ1071/BA1071</f>
        <v>0</v>
      </c>
      <c r="BC1071">
        <v>0</v>
      </c>
      <c r="BD1071" t="s">
        <v>417</v>
      </c>
      <c r="BE1071" t="s">
        <v>417</v>
      </c>
      <c r="BF1071">
        <v>0</v>
      </c>
      <c r="BG1071">
        <v>0</v>
      </c>
      <c r="BH1071">
        <f>1-BF1071/BG1071</f>
        <v>0</v>
      </c>
      <c r="BI1071">
        <v>0.5</v>
      </c>
      <c r="BJ1071">
        <f>CS1071</f>
        <v>0</v>
      </c>
      <c r="BK1071">
        <f>L1071</f>
        <v>0</v>
      </c>
      <c r="BL1071">
        <f>BH1071*BI1071*BJ1071</f>
        <v>0</v>
      </c>
      <c r="BM1071">
        <f>(BK1071-BC1071)/BJ1071</f>
        <v>0</v>
      </c>
      <c r="BN1071">
        <f>(BA1071-BG1071)/BG1071</f>
        <v>0</v>
      </c>
      <c r="BO1071">
        <f>AZ1071/(BB1071+AZ1071/BG1071)</f>
        <v>0</v>
      </c>
      <c r="BP1071" t="s">
        <v>417</v>
      </c>
      <c r="BQ1071">
        <v>0</v>
      </c>
      <c r="BR1071">
        <f>IF(BQ1071&lt;&gt;0, BQ1071, BO1071)</f>
        <v>0</v>
      </c>
      <c r="BS1071">
        <f>1-BR1071/BG1071</f>
        <v>0</v>
      </c>
      <c r="BT1071">
        <f>(BG1071-BF1071)/(BG1071-BR1071)</f>
        <v>0</v>
      </c>
      <c r="BU1071">
        <f>(BA1071-BG1071)/(BA1071-BR1071)</f>
        <v>0</v>
      </c>
      <c r="BV1071">
        <f>(BG1071-BF1071)/(BG1071-AZ1071)</f>
        <v>0</v>
      </c>
      <c r="BW1071">
        <f>(BA1071-BG1071)/(BA1071-AZ1071)</f>
        <v>0</v>
      </c>
      <c r="BX1071">
        <f>(BT1071*BR1071/BF1071)</f>
        <v>0</v>
      </c>
      <c r="BY1071">
        <f>(1-BX1071)</f>
        <v>0</v>
      </c>
      <c r="BZ1071">
        <v>1394</v>
      </c>
      <c r="CA1071">
        <v>300</v>
      </c>
      <c r="CB1071">
        <v>300</v>
      </c>
      <c r="CC1071">
        <v>300</v>
      </c>
      <c r="CD1071">
        <v>10389.3</v>
      </c>
      <c r="CE1071">
        <v>1221.96</v>
      </c>
      <c r="CF1071">
        <v>-0.00688733</v>
      </c>
      <c r="CG1071">
        <v>0.34</v>
      </c>
      <c r="CH1071" t="s">
        <v>417</v>
      </c>
      <c r="CI1071" t="s">
        <v>417</v>
      </c>
      <c r="CJ1071" t="s">
        <v>417</v>
      </c>
      <c r="CK1071" t="s">
        <v>417</v>
      </c>
      <c r="CL1071" t="s">
        <v>417</v>
      </c>
      <c r="CM1071" t="s">
        <v>417</v>
      </c>
      <c r="CN1071" t="s">
        <v>417</v>
      </c>
      <c r="CO1071" t="s">
        <v>417</v>
      </c>
      <c r="CP1071" t="s">
        <v>417</v>
      </c>
      <c r="CQ1071" t="s">
        <v>417</v>
      </c>
      <c r="CR1071">
        <f>$B$11*DQ1071+$C$11*DR1071+$F$11*EC1071*(1-EF1071)</f>
        <v>0</v>
      </c>
      <c r="CS1071">
        <f>CR1071*CT1071</f>
        <v>0</v>
      </c>
      <c r="CT1071">
        <f>($B$11*$D$9+$C$11*$D$9+$F$11*((EP1071+EH1071)/MAX(EP1071+EH1071+EQ1071, 0.1)*$I$9+EQ1071/MAX(EP1071+EH1071+EQ1071, 0.1)*$J$9))/($B$11+$C$11+$F$11)</f>
        <v>0</v>
      </c>
      <c r="CU1071">
        <f>($B$11*$K$9+$C$11*$K$9+$F$11*((EP1071+EH1071)/MAX(EP1071+EH1071+EQ1071, 0.1)*$P$9+EQ1071/MAX(EP1071+EH1071+EQ1071, 0.1)*$Q$9))/($B$11+$C$11+$F$11)</f>
        <v>0</v>
      </c>
      <c r="CV1071">
        <v>6</v>
      </c>
      <c r="CW1071">
        <v>0.5</v>
      </c>
      <c r="CX1071" t="s">
        <v>418</v>
      </c>
      <c r="CY1071">
        <v>2</v>
      </c>
      <c r="CZ1071" t="b">
        <v>1</v>
      </c>
      <c r="DA1071">
        <v>1658956109.5</v>
      </c>
      <c r="DB1071">
        <v>1513.625555555556</v>
      </c>
      <c r="DC1071">
        <v>1545.471111111111</v>
      </c>
      <c r="DD1071">
        <v>24.00885555555556</v>
      </c>
      <c r="DE1071">
        <v>23.42062592592593</v>
      </c>
      <c r="DF1071">
        <v>1518.88037037037</v>
      </c>
      <c r="DG1071">
        <v>24.09238518518518</v>
      </c>
      <c r="DH1071">
        <v>500.0477777777778</v>
      </c>
      <c r="DI1071">
        <v>90.31374444444444</v>
      </c>
      <c r="DJ1071">
        <v>0.1000485074074074</v>
      </c>
      <c r="DK1071">
        <v>27.38677777777778</v>
      </c>
      <c r="DL1071">
        <v>27.45435185185185</v>
      </c>
      <c r="DM1071">
        <v>999.9000000000001</v>
      </c>
      <c r="DN1071">
        <v>0</v>
      </c>
      <c r="DO1071">
        <v>0</v>
      </c>
      <c r="DP1071">
        <v>9997.684444444443</v>
      </c>
      <c r="DQ1071">
        <v>0</v>
      </c>
      <c r="DR1071">
        <v>9.327015555555558</v>
      </c>
      <c r="DS1071">
        <v>-31.8464037037037</v>
      </c>
      <c r="DT1071">
        <v>1550.858888888889</v>
      </c>
      <c r="DU1071">
        <v>1582.535555555556</v>
      </c>
      <c r="DV1071">
        <v>0.5882358518518518</v>
      </c>
      <c r="DW1071">
        <v>1545.471111111111</v>
      </c>
      <c r="DX1071">
        <v>23.42062592592593</v>
      </c>
      <c r="DY1071">
        <v>2.16833037037037</v>
      </c>
      <c r="DZ1071">
        <v>2.115204074074074</v>
      </c>
      <c r="EA1071">
        <v>18.73022592592593</v>
      </c>
      <c r="EB1071">
        <v>18.33414814814815</v>
      </c>
      <c r="EC1071">
        <v>1999.999259259259</v>
      </c>
      <c r="ED1071">
        <v>0.9800038888888887</v>
      </c>
      <c r="EE1071">
        <v>0.01999578148148148</v>
      </c>
      <c r="EF1071">
        <v>0</v>
      </c>
      <c r="EG1071">
        <v>325.7376296296296</v>
      </c>
      <c r="EH1071">
        <v>5.00097</v>
      </c>
      <c r="EI1071">
        <v>6498.04</v>
      </c>
      <c r="EJ1071">
        <v>16707.60370370371</v>
      </c>
      <c r="EK1071">
        <v>39.062</v>
      </c>
      <c r="EL1071">
        <v>39.77525925925926</v>
      </c>
      <c r="EM1071">
        <v>39.069</v>
      </c>
      <c r="EN1071">
        <v>39.375</v>
      </c>
      <c r="EO1071">
        <v>39.68699999999999</v>
      </c>
      <c r="EP1071">
        <v>1955.107777777778</v>
      </c>
      <c r="EQ1071">
        <v>39.89148148148148</v>
      </c>
      <c r="ER1071">
        <v>0</v>
      </c>
      <c r="ES1071">
        <v>6910.799999952316</v>
      </c>
      <c r="ET1071">
        <v>0</v>
      </c>
      <c r="EU1071">
        <v>325.76908</v>
      </c>
      <c r="EV1071">
        <v>0.5085384723378104</v>
      </c>
      <c r="EW1071">
        <v>14.17615378286038</v>
      </c>
      <c r="EX1071">
        <v>6498.0372</v>
      </c>
      <c r="EY1071">
        <v>15</v>
      </c>
      <c r="EZ1071">
        <v>1658949246.1</v>
      </c>
      <c r="FA1071" t="s">
        <v>1397</v>
      </c>
      <c r="FB1071">
        <v>1658949228.6</v>
      </c>
      <c r="FC1071">
        <v>1658949246.1</v>
      </c>
      <c r="FD1071">
        <v>1</v>
      </c>
      <c r="FE1071">
        <v>1.075</v>
      </c>
      <c r="FF1071">
        <v>0.018</v>
      </c>
      <c r="FG1071">
        <v>-2.327</v>
      </c>
      <c r="FH1071">
        <v>-0.178</v>
      </c>
      <c r="FI1071">
        <v>420</v>
      </c>
      <c r="FJ1071">
        <v>13</v>
      </c>
      <c r="FK1071">
        <v>0.09</v>
      </c>
      <c r="FL1071">
        <v>0.02</v>
      </c>
      <c r="FM1071">
        <v>-31.8219775</v>
      </c>
      <c r="FN1071">
        <v>-0.8184348968103784</v>
      </c>
      <c r="FO1071">
        <v>0.1361616603297342</v>
      </c>
      <c r="FP1071">
        <v>0</v>
      </c>
      <c r="FQ1071">
        <v>325.7352647058823</v>
      </c>
      <c r="FR1071">
        <v>0.7573567615328078</v>
      </c>
      <c r="FS1071">
        <v>0.2119560593785161</v>
      </c>
      <c r="FT1071">
        <v>1</v>
      </c>
      <c r="FU1071">
        <v>0.59254715</v>
      </c>
      <c r="FV1071">
        <v>-0.05530070544090152</v>
      </c>
      <c r="FW1071">
        <v>0.00752525274509103</v>
      </c>
      <c r="FX1071">
        <v>1</v>
      </c>
      <c r="FY1071">
        <v>2</v>
      </c>
      <c r="FZ1071">
        <v>3</v>
      </c>
      <c r="GA1071" t="s">
        <v>420</v>
      </c>
      <c r="GB1071">
        <v>2.98359</v>
      </c>
      <c r="GC1071">
        <v>2.71554</v>
      </c>
      <c r="GD1071">
        <v>0.226167</v>
      </c>
      <c r="GE1071">
        <v>0.226458</v>
      </c>
      <c r="GF1071">
        <v>0.107482</v>
      </c>
      <c r="GG1071">
        <v>0.103607</v>
      </c>
      <c r="GH1071">
        <v>24552.7</v>
      </c>
      <c r="GI1071">
        <v>24637.4</v>
      </c>
      <c r="GJ1071">
        <v>29484.1</v>
      </c>
      <c r="GK1071">
        <v>29451.7</v>
      </c>
      <c r="GL1071">
        <v>34855.4</v>
      </c>
      <c r="GM1071">
        <v>35091.7</v>
      </c>
      <c r="GN1071">
        <v>41529.2</v>
      </c>
      <c r="GO1071">
        <v>41973</v>
      </c>
      <c r="GP1071">
        <v>1.90758</v>
      </c>
      <c r="GQ1071">
        <v>1.92943</v>
      </c>
      <c r="GR1071">
        <v>0.102956</v>
      </c>
      <c r="GS1071">
        <v>0</v>
      </c>
      <c r="GT1071">
        <v>25.7662</v>
      </c>
      <c r="GU1071">
        <v>999.9</v>
      </c>
      <c r="GV1071">
        <v>54.4</v>
      </c>
      <c r="GW1071">
        <v>31.3</v>
      </c>
      <c r="GX1071">
        <v>27.642</v>
      </c>
      <c r="GY1071">
        <v>63.0738</v>
      </c>
      <c r="GZ1071">
        <v>32.9247</v>
      </c>
      <c r="HA1071">
        <v>1</v>
      </c>
      <c r="HB1071">
        <v>-0.101687</v>
      </c>
      <c r="HC1071">
        <v>0.273175</v>
      </c>
      <c r="HD1071">
        <v>20.3332</v>
      </c>
      <c r="HE1071">
        <v>5.21654</v>
      </c>
      <c r="HF1071">
        <v>12.0099</v>
      </c>
      <c r="HG1071">
        <v>4.9892</v>
      </c>
      <c r="HH1071">
        <v>3.28858</v>
      </c>
      <c r="HI1071">
        <v>9999</v>
      </c>
      <c r="HJ1071">
        <v>9999</v>
      </c>
      <c r="HK1071">
        <v>9999</v>
      </c>
      <c r="HL1071">
        <v>158.7</v>
      </c>
      <c r="HM1071">
        <v>1.86742</v>
      </c>
      <c r="HN1071">
        <v>1.86646</v>
      </c>
      <c r="HO1071">
        <v>1.86586</v>
      </c>
      <c r="HP1071">
        <v>1.86584</v>
      </c>
      <c r="HQ1071">
        <v>1.86768</v>
      </c>
      <c r="HR1071">
        <v>1.87013</v>
      </c>
      <c r="HS1071">
        <v>1.86876</v>
      </c>
      <c r="HT1071">
        <v>1.87026</v>
      </c>
      <c r="HU1071">
        <v>0</v>
      </c>
      <c r="HV1071">
        <v>0</v>
      </c>
      <c r="HW1071">
        <v>0</v>
      </c>
      <c r="HX1071">
        <v>0</v>
      </c>
      <c r="HY1071" t="s">
        <v>421</v>
      </c>
      <c r="HZ1071" t="s">
        <v>422</v>
      </c>
      <c r="IA1071" t="s">
        <v>423</v>
      </c>
      <c r="IB1071" t="s">
        <v>423</v>
      </c>
      <c r="IC1071" t="s">
        <v>423</v>
      </c>
      <c r="ID1071" t="s">
        <v>423</v>
      </c>
      <c r="IE1071">
        <v>0</v>
      </c>
      <c r="IF1071">
        <v>100</v>
      </c>
      <c r="IG1071">
        <v>100</v>
      </c>
      <c r="IH1071">
        <v>-5.32</v>
      </c>
      <c r="II1071">
        <v>-0.0835</v>
      </c>
      <c r="IJ1071">
        <v>-0.9279119013753974</v>
      </c>
      <c r="IK1071">
        <v>-0.003643892653284941</v>
      </c>
      <c r="IL1071">
        <v>8.948238347276123E-07</v>
      </c>
      <c r="IM1071">
        <v>-2.445980282225029E-10</v>
      </c>
      <c r="IN1071">
        <v>-0.1764634167570225</v>
      </c>
      <c r="IO1071">
        <v>-0.01042730378795286</v>
      </c>
      <c r="IP1071">
        <v>0.00100284695746963</v>
      </c>
      <c r="IQ1071">
        <v>-1.701466411570297E-05</v>
      </c>
      <c r="IR1071">
        <v>2</v>
      </c>
      <c r="IS1071">
        <v>2310</v>
      </c>
      <c r="IT1071">
        <v>1</v>
      </c>
      <c r="IU1071">
        <v>25</v>
      </c>
      <c r="IV1071">
        <v>114.8</v>
      </c>
      <c r="IW1071">
        <v>114.5</v>
      </c>
      <c r="IX1071">
        <v>3.03955</v>
      </c>
      <c r="IY1071">
        <v>2.18506</v>
      </c>
      <c r="IZ1071">
        <v>1.39648</v>
      </c>
      <c r="JA1071">
        <v>2.3584</v>
      </c>
      <c r="JB1071">
        <v>1.49536</v>
      </c>
      <c r="JC1071">
        <v>2.40845</v>
      </c>
      <c r="JD1071">
        <v>36.2459</v>
      </c>
      <c r="JE1071">
        <v>24.1663</v>
      </c>
      <c r="JF1071">
        <v>18</v>
      </c>
      <c r="JG1071">
        <v>484.227</v>
      </c>
      <c r="JH1071">
        <v>453.497</v>
      </c>
      <c r="JI1071">
        <v>24.9998</v>
      </c>
      <c r="JJ1071">
        <v>26.1709</v>
      </c>
      <c r="JK1071">
        <v>29.9999</v>
      </c>
      <c r="JL1071">
        <v>26.1433</v>
      </c>
      <c r="JM1071">
        <v>26.0788</v>
      </c>
      <c r="JN1071">
        <v>60.8117</v>
      </c>
      <c r="JO1071">
        <v>20.9322</v>
      </c>
      <c r="JP1071">
        <v>91.5029</v>
      </c>
      <c r="JQ1071">
        <v>25</v>
      </c>
      <c r="JR1071">
        <v>1590.35</v>
      </c>
      <c r="JS1071">
        <v>23.3851</v>
      </c>
      <c r="JT1071">
        <v>100.824</v>
      </c>
      <c r="JU1071">
        <v>100.801</v>
      </c>
    </row>
    <row r="1072" spans="1:281">
      <c r="A1072">
        <v>1056</v>
      </c>
      <c r="B1072">
        <v>1658956122</v>
      </c>
      <c r="C1072">
        <v>14484</v>
      </c>
      <c r="D1072" t="s">
        <v>2551</v>
      </c>
      <c r="E1072" t="s">
        <v>2552</v>
      </c>
      <c r="F1072">
        <v>5</v>
      </c>
      <c r="G1072" t="s">
        <v>2362</v>
      </c>
      <c r="H1072" t="s">
        <v>416</v>
      </c>
      <c r="I1072">
        <v>1658956114.214286</v>
      </c>
      <c r="J1072">
        <f>(K1072)/1000</f>
        <v>0</v>
      </c>
      <c r="K1072">
        <f>IF(CZ1072, AN1072, AH1072)</f>
        <v>0</v>
      </c>
      <c r="L1072">
        <f>IF(CZ1072, AI1072, AG1072)</f>
        <v>0</v>
      </c>
      <c r="M1072">
        <f>DB1072 - IF(AU1072&gt;1, L1072*CV1072*100.0/(AW1072*DP1072), 0)</f>
        <v>0</v>
      </c>
      <c r="N1072">
        <f>((T1072-J1072/2)*M1072-L1072)/(T1072+J1072/2)</f>
        <v>0</v>
      </c>
      <c r="O1072">
        <f>N1072*(DI1072+DJ1072)/1000.0</f>
        <v>0</v>
      </c>
      <c r="P1072">
        <f>(DB1072 - IF(AU1072&gt;1, L1072*CV1072*100.0/(AW1072*DP1072), 0))*(DI1072+DJ1072)/1000.0</f>
        <v>0</v>
      </c>
      <c r="Q1072">
        <f>2.0/((1/S1072-1/R1072)+SIGN(S1072)*SQRT((1/S1072-1/R1072)*(1/S1072-1/R1072) + 4*CW1072/((CW1072+1)*(CW1072+1))*(2*1/S1072*1/R1072-1/R1072*1/R1072)))</f>
        <v>0</v>
      </c>
      <c r="R1072">
        <f>IF(LEFT(CX1072,1)&lt;&gt;"0",IF(LEFT(CX1072,1)="1",3.0,CY1072),$D$5+$E$5*(DP1072*DI1072/($K$5*1000))+$F$5*(DP1072*DI1072/($K$5*1000))*MAX(MIN(CV1072,$J$5),$I$5)*MAX(MIN(CV1072,$J$5),$I$5)+$G$5*MAX(MIN(CV1072,$J$5),$I$5)*(DP1072*DI1072/($K$5*1000))+$H$5*(DP1072*DI1072/($K$5*1000))*(DP1072*DI1072/($K$5*1000)))</f>
        <v>0</v>
      </c>
      <c r="S1072">
        <f>J1072*(1000-(1000*0.61365*exp(17.502*W1072/(240.97+W1072))/(DI1072+DJ1072)+DD1072)/2)/(1000*0.61365*exp(17.502*W1072/(240.97+W1072))/(DI1072+DJ1072)-DD1072)</f>
        <v>0</v>
      </c>
      <c r="T1072">
        <f>1/((CW1072+1)/(Q1072/1.6)+1/(R1072/1.37)) + CW1072/((CW1072+1)/(Q1072/1.6) + CW1072/(R1072/1.37))</f>
        <v>0</v>
      </c>
      <c r="U1072">
        <f>(CR1072*CU1072)</f>
        <v>0</v>
      </c>
      <c r="V1072">
        <f>(DK1072+(U1072+2*0.95*5.67E-8*(((DK1072+$B$7)+273)^4-(DK1072+273)^4)-44100*J1072)/(1.84*29.3*R1072+8*0.95*5.67E-8*(DK1072+273)^3))</f>
        <v>0</v>
      </c>
      <c r="W1072">
        <f>($C$7*DL1072+$D$7*DM1072+$E$7*V1072)</f>
        <v>0</v>
      </c>
      <c r="X1072">
        <f>0.61365*exp(17.502*W1072/(240.97+W1072))</f>
        <v>0</v>
      </c>
      <c r="Y1072">
        <f>(Z1072/AA1072*100)</f>
        <v>0</v>
      </c>
      <c r="Z1072">
        <f>DD1072*(DI1072+DJ1072)/1000</f>
        <v>0</v>
      </c>
      <c r="AA1072">
        <f>0.61365*exp(17.502*DK1072/(240.97+DK1072))</f>
        <v>0</v>
      </c>
      <c r="AB1072">
        <f>(X1072-DD1072*(DI1072+DJ1072)/1000)</f>
        <v>0</v>
      </c>
      <c r="AC1072">
        <f>(-J1072*44100)</f>
        <v>0</v>
      </c>
      <c r="AD1072">
        <f>2*29.3*R1072*0.92*(DK1072-W1072)</f>
        <v>0</v>
      </c>
      <c r="AE1072">
        <f>2*0.95*5.67E-8*(((DK1072+$B$7)+273)^4-(W1072+273)^4)</f>
        <v>0</v>
      </c>
      <c r="AF1072">
        <f>U1072+AE1072+AC1072+AD1072</f>
        <v>0</v>
      </c>
      <c r="AG1072">
        <f>DH1072*AU1072*(DC1072-DB1072*(1000-AU1072*DE1072)/(1000-AU1072*DD1072))/(100*CV1072)</f>
        <v>0</v>
      </c>
      <c r="AH1072">
        <f>1000*DH1072*AU1072*(DD1072-DE1072)/(100*CV1072*(1000-AU1072*DD1072))</f>
        <v>0</v>
      </c>
      <c r="AI1072">
        <f>(AJ1072 - AK1072 - DI1072*1E3/(8.314*(DK1072+273.15)) * AM1072/DH1072 * AL1072) * DH1072/(100*CV1072) * (1000 - DE1072)/1000</f>
        <v>0</v>
      </c>
      <c r="AJ1072">
        <v>1616.130528027775</v>
      </c>
      <c r="AK1072">
        <v>1592.153151515152</v>
      </c>
      <c r="AL1072">
        <v>3.440541729079833</v>
      </c>
      <c r="AM1072">
        <v>65.30461223634106</v>
      </c>
      <c r="AN1072">
        <f>(AP1072 - AO1072 + DI1072*1E3/(8.314*(DK1072+273.15)) * AR1072/DH1072 * AQ1072) * DH1072/(100*CV1072) * 1000/(1000 - AP1072)</f>
        <v>0</v>
      </c>
      <c r="AO1072">
        <v>23.41647755027054</v>
      </c>
      <c r="AP1072">
        <v>24.00838666666668</v>
      </c>
      <c r="AQ1072">
        <v>9.295514269811874E-07</v>
      </c>
      <c r="AR1072">
        <v>84.88148808453307</v>
      </c>
      <c r="AS1072">
        <v>21</v>
      </c>
      <c r="AT1072">
        <v>4</v>
      </c>
      <c r="AU1072">
        <f>IF(AS1072*$H$13&gt;=AW1072,1.0,(AW1072/(AW1072-AS1072*$H$13)))</f>
        <v>0</v>
      </c>
      <c r="AV1072">
        <f>(AU1072-1)*100</f>
        <v>0</v>
      </c>
      <c r="AW1072">
        <f>MAX(0,($B$13+$C$13*DP1072)/(1+$D$13*DP1072)*DI1072/(DK1072+273)*$E$13)</f>
        <v>0</v>
      </c>
      <c r="AX1072" t="s">
        <v>417</v>
      </c>
      <c r="AY1072" t="s">
        <v>417</v>
      </c>
      <c r="AZ1072">
        <v>0</v>
      </c>
      <c r="BA1072">
        <v>0</v>
      </c>
      <c r="BB1072">
        <f>1-AZ1072/BA1072</f>
        <v>0</v>
      </c>
      <c r="BC1072">
        <v>0</v>
      </c>
      <c r="BD1072" t="s">
        <v>417</v>
      </c>
      <c r="BE1072" t="s">
        <v>417</v>
      </c>
      <c r="BF1072">
        <v>0</v>
      </c>
      <c r="BG1072">
        <v>0</v>
      </c>
      <c r="BH1072">
        <f>1-BF1072/BG1072</f>
        <v>0</v>
      </c>
      <c r="BI1072">
        <v>0.5</v>
      </c>
      <c r="BJ1072">
        <f>CS1072</f>
        <v>0</v>
      </c>
      <c r="BK1072">
        <f>L1072</f>
        <v>0</v>
      </c>
      <c r="BL1072">
        <f>BH1072*BI1072*BJ1072</f>
        <v>0</v>
      </c>
      <c r="BM1072">
        <f>(BK1072-BC1072)/BJ1072</f>
        <v>0</v>
      </c>
      <c r="BN1072">
        <f>(BA1072-BG1072)/BG1072</f>
        <v>0</v>
      </c>
      <c r="BO1072">
        <f>AZ1072/(BB1072+AZ1072/BG1072)</f>
        <v>0</v>
      </c>
      <c r="BP1072" t="s">
        <v>417</v>
      </c>
      <c r="BQ1072">
        <v>0</v>
      </c>
      <c r="BR1072">
        <f>IF(BQ1072&lt;&gt;0, BQ1072, BO1072)</f>
        <v>0</v>
      </c>
      <c r="BS1072">
        <f>1-BR1072/BG1072</f>
        <v>0</v>
      </c>
      <c r="BT1072">
        <f>(BG1072-BF1072)/(BG1072-BR1072)</f>
        <v>0</v>
      </c>
      <c r="BU1072">
        <f>(BA1072-BG1072)/(BA1072-BR1072)</f>
        <v>0</v>
      </c>
      <c r="BV1072">
        <f>(BG1072-BF1072)/(BG1072-AZ1072)</f>
        <v>0</v>
      </c>
      <c r="BW1072">
        <f>(BA1072-BG1072)/(BA1072-AZ1072)</f>
        <v>0</v>
      </c>
      <c r="BX1072">
        <f>(BT1072*BR1072/BF1072)</f>
        <v>0</v>
      </c>
      <c r="BY1072">
        <f>(1-BX1072)</f>
        <v>0</v>
      </c>
      <c r="BZ1072">
        <v>1394</v>
      </c>
      <c r="CA1072">
        <v>300</v>
      </c>
      <c r="CB1072">
        <v>300</v>
      </c>
      <c r="CC1072">
        <v>300</v>
      </c>
      <c r="CD1072">
        <v>10389.3</v>
      </c>
      <c r="CE1072">
        <v>1221.96</v>
      </c>
      <c r="CF1072">
        <v>-0.00688733</v>
      </c>
      <c r="CG1072">
        <v>0.34</v>
      </c>
      <c r="CH1072" t="s">
        <v>417</v>
      </c>
      <c r="CI1072" t="s">
        <v>417</v>
      </c>
      <c r="CJ1072" t="s">
        <v>417</v>
      </c>
      <c r="CK1072" t="s">
        <v>417</v>
      </c>
      <c r="CL1072" t="s">
        <v>417</v>
      </c>
      <c r="CM1072" t="s">
        <v>417</v>
      </c>
      <c r="CN1072" t="s">
        <v>417</v>
      </c>
      <c r="CO1072" t="s">
        <v>417</v>
      </c>
      <c r="CP1072" t="s">
        <v>417</v>
      </c>
      <c r="CQ1072" t="s">
        <v>417</v>
      </c>
      <c r="CR1072">
        <f>$B$11*DQ1072+$C$11*DR1072+$F$11*EC1072*(1-EF1072)</f>
        <v>0</v>
      </c>
      <c r="CS1072">
        <f>CR1072*CT1072</f>
        <v>0</v>
      </c>
      <c r="CT1072">
        <f>($B$11*$D$9+$C$11*$D$9+$F$11*((EP1072+EH1072)/MAX(EP1072+EH1072+EQ1072, 0.1)*$I$9+EQ1072/MAX(EP1072+EH1072+EQ1072, 0.1)*$J$9))/($B$11+$C$11+$F$11)</f>
        <v>0</v>
      </c>
      <c r="CU1072">
        <f>($B$11*$K$9+$C$11*$K$9+$F$11*((EP1072+EH1072)/MAX(EP1072+EH1072+EQ1072, 0.1)*$P$9+EQ1072/MAX(EP1072+EH1072+EQ1072, 0.1)*$Q$9))/($B$11+$C$11+$F$11)</f>
        <v>0</v>
      </c>
      <c r="CV1072">
        <v>6</v>
      </c>
      <c r="CW1072">
        <v>0.5</v>
      </c>
      <c r="CX1072" t="s">
        <v>418</v>
      </c>
      <c r="CY1072">
        <v>2</v>
      </c>
      <c r="CZ1072" t="b">
        <v>1</v>
      </c>
      <c r="DA1072">
        <v>1658956114.214286</v>
      </c>
      <c r="DB1072">
        <v>1529.415</v>
      </c>
      <c r="DC1072">
        <v>1561.336428571429</v>
      </c>
      <c r="DD1072">
        <v>24.01004285714286</v>
      </c>
      <c r="DE1072">
        <v>23.41958928571429</v>
      </c>
      <c r="DF1072">
        <v>1534.712142857143</v>
      </c>
      <c r="DG1072">
        <v>24.09357142857143</v>
      </c>
      <c r="DH1072">
        <v>500.0403928571429</v>
      </c>
      <c r="DI1072">
        <v>90.31350714285715</v>
      </c>
      <c r="DJ1072">
        <v>0.1000096321428572</v>
      </c>
      <c r="DK1072">
        <v>27.38712857142857</v>
      </c>
      <c r="DL1072">
        <v>27.45245357142857</v>
      </c>
      <c r="DM1072">
        <v>999.9000000000002</v>
      </c>
      <c r="DN1072">
        <v>0</v>
      </c>
      <c r="DO1072">
        <v>0</v>
      </c>
      <c r="DP1072">
        <v>9998.968214285715</v>
      </c>
      <c r="DQ1072">
        <v>0</v>
      </c>
      <c r="DR1072">
        <v>9.330450000000003</v>
      </c>
      <c r="DS1072">
        <v>-31.92141428571429</v>
      </c>
      <c r="DT1072">
        <v>1567.039642857143</v>
      </c>
      <c r="DU1072">
        <v>1598.778928571428</v>
      </c>
      <c r="DV1072">
        <v>0.5904592142857142</v>
      </c>
      <c r="DW1072">
        <v>1561.336428571429</v>
      </c>
      <c r="DX1072">
        <v>23.41958928571429</v>
      </c>
      <c r="DY1072">
        <v>2.168432857142857</v>
      </c>
      <c r="DZ1072">
        <v>2.115106071428571</v>
      </c>
      <c r="EA1072">
        <v>18.73097857142857</v>
      </c>
      <c r="EB1072">
        <v>18.3334</v>
      </c>
      <c r="EC1072">
        <v>2000.003214285715</v>
      </c>
      <c r="ED1072">
        <v>0.9800040714285714</v>
      </c>
      <c r="EE1072">
        <v>0.01999559285714286</v>
      </c>
      <c r="EF1072">
        <v>0</v>
      </c>
      <c r="EG1072">
        <v>325.8168571428571</v>
      </c>
      <c r="EH1072">
        <v>5.00097</v>
      </c>
      <c r="EI1072">
        <v>6499.116071428572</v>
      </c>
      <c r="EJ1072">
        <v>16707.64285714286</v>
      </c>
      <c r="EK1072">
        <v>39.062</v>
      </c>
      <c r="EL1072">
        <v>39.77435714285713</v>
      </c>
      <c r="EM1072">
        <v>39.08</v>
      </c>
      <c r="EN1072">
        <v>39.375</v>
      </c>
      <c r="EO1072">
        <v>39.68699999999999</v>
      </c>
      <c r="EP1072">
        <v>1955.111428571429</v>
      </c>
      <c r="EQ1072">
        <v>39.89178571428572</v>
      </c>
      <c r="ER1072">
        <v>0</v>
      </c>
      <c r="ES1072">
        <v>6916.200000047684</v>
      </c>
      <c r="ET1072">
        <v>0</v>
      </c>
      <c r="EU1072">
        <v>325.8351153846154</v>
      </c>
      <c r="EV1072">
        <v>1.262119653521672</v>
      </c>
      <c r="EW1072">
        <v>12.17128201542327</v>
      </c>
      <c r="EX1072">
        <v>6499.204230769232</v>
      </c>
      <c r="EY1072">
        <v>15</v>
      </c>
      <c r="EZ1072">
        <v>1658949246.1</v>
      </c>
      <c r="FA1072" t="s">
        <v>1397</v>
      </c>
      <c r="FB1072">
        <v>1658949228.6</v>
      </c>
      <c r="FC1072">
        <v>1658949246.1</v>
      </c>
      <c r="FD1072">
        <v>1</v>
      </c>
      <c r="FE1072">
        <v>1.075</v>
      </c>
      <c r="FF1072">
        <v>0.018</v>
      </c>
      <c r="FG1072">
        <v>-2.327</v>
      </c>
      <c r="FH1072">
        <v>-0.178</v>
      </c>
      <c r="FI1072">
        <v>420</v>
      </c>
      <c r="FJ1072">
        <v>13</v>
      </c>
      <c r="FK1072">
        <v>0.09</v>
      </c>
      <c r="FL1072">
        <v>0.02</v>
      </c>
      <c r="FM1072">
        <v>-31.87435853658537</v>
      </c>
      <c r="FN1072">
        <v>-0.7802445993031076</v>
      </c>
      <c r="FO1072">
        <v>0.1300016922509175</v>
      </c>
      <c r="FP1072">
        <v>0</v>
      </c>
      <c r="FQ1072">
        <v>325.804</v>
      </c>
      <c r="FR1072">
        <v>1.031016043424004</v>
      </c>
      <c r="FS1072">
        <v>0.234340626891216</v>
      </c>
      <c r="FT1072">
        <v>0</v>
      </c>
      <c r="FU1072">
        <v>0.5901786829268292</v>
      </c>
      <c r="FV1072">
        <v>0.01972323344947756</v>
      </c>
      <c r="FW1072">
        <v>0.00399510900024703</v>
      </c>
      <c r="FX1072">
        <v>1</v>
      </c>
      <c r="FY1072">
        <v>1</v>
      </c>
      <c r="FZ1072">
        <v>3</v>
      </c>
      <c r="GA1072" t="s">
        <v>426</v>
      </c>
      <c r="GB1072">
        <v>2.98359</v>
      </c>
      <c r="GC1072">
        <v>2.71555</v>
      </c>
      <c r="GD1072">
        <v>0.227644</v>
      </c>
      <c r="GE1072">
        <v>0.2279</v>
      </c>
      <c r="GF1072">
        <v>0.107473</v>
      </c>
      <c r="GG1072">
        <v>0.1036</v>
      </c>
      <c r="GH1072">
        <v>24506.2</v>
      </c>
      <c r="GI1072">
        <v>24591.5</v>
      </c>
      <c r="GJ1072">
        <v>29484.5</v>
      </c>
      <c r="GK1072">
        <v>29451.6</v>
      </c>
      <c r="GL1072">
        <v>34856.5</v>
      </c>
      <c r="GM1072">
        <v>35091.9</v>
      </c>
      <c r="GN1072">
        <v>41530</v>
      </c>
      <c r="GO1072">
        <v>41972.9</v>
      </c>
      <c r="GP1072">
        <v>1.90745</v>
      </c>
      <c r="GQ1072">
        <v>1.92935</v>
      </c>
      <c r="GR1072">
        <v>0.103965</v>
      </c>
      <c r="GS1072">
        <v>0</v>
      </c>
      <c r="GT1072">
        <v>25.7683</v>
      </c>
      <c r="GU1072">
        <v>999.9</v>
      </c>
      <c r="GV1072">
        <v>54.4</v>
      </c>
      <c r="GW1072">
        <v>31.3</v>
      </c>
      <c r="GX1072">
        <v>27.6427</v>
      </c>
      <c r="GY1072">
        <v>62.8438</v>
      </c>
      <c r="GZ1072">
        <v>33.0529</v>
      </c>
      <c r="HA1072">
        <v>1</v>
      </c>
      <c r="HB1072">
        <v>-0.101654</v>
      </c>
      <c r="HC1072">
        <v>0.272078</v>
      </c>
      <c r="HD1072">
        <v>20.3334</v>
      </c>
      <c r="HE1072">
        <v>5.21684</v>
      </c>
      <c r="HF1072">
        <v>12.0099</v>
      </c>
      <c r="HG1072">
        <v>4.989</v>
      </c>
      <c r="HH1072">
        <v>3.2886</v>
      </c>
      <c r="HI1072">
        <v>9999</v>
      </c>
      <c r="HJ1072">
        <v>9999</v>
      </c>
      <c r="HK1072">
        <v>9999</v>
      </c>
      <c r="HL1072">
        <v>158.7</v>
      </c>
      <c r="HM1072">
        <v>1.86742</v>
      </c>
      <c r="HN1072">
        <v>1.86646</v>
      </c>
      <c r="HO1072">
        <v>1.86587</v>
      </c>
      <c r="HP1072">
        <v>1.86584</v>
      </c>
      <c r="HQ1072">
        <v>1.86768</v>
      </c>
      <c r="HR1072">
        <v>1.87012</v>
      </c>
      <c r="HS1072">
        <v>1.86877</v>
      </c>
      <c r="HT1072">
        <v>1.87027</v>
      </c>
      <c r="HU1072">
        <v>0</v>
      </c>
      <c r="HV1072">
        <v>0</v>
      </c>
      <c r="HW1072">
        <v>0</v>
      </c>
      <c r="HX1072">
        <v>0</v>
      </c>
      <c r="HY1072" t="s">
        <v>421</v>
      </c>
      <c r="HZ1072" t="s">
        <v>422</v>
      </c>
      <c r="IA1072" t="s">
        <v>423</v>
      </c>
      <c r="IB1072" t="s">
        <v>423</v>
      </c>
      <c r="IC1072" t="s">
        <v>423</v>
      </c>
      <c r="ID1072" t="s">
        <v>423</v>
      </c>
      <c r="IE1072">
        <v>0</v>
      </c>
      <c r="IF1072">
        <v>100</v>
      </c>
      <c r="IG1072">
        <v>100</v>
      </c>
      <c r="IH1072">
        <v>-5.37</v>
      </c>
      <c r="II1072">
        <v>-0.08359999999999999</v>
      </c>
      <c r="IJ1072">
        <v>-0.9279119013753974</v>
      </c>
      <c r="IK1072">
        <v>-0.003643892653284941</v>
      </c>
      <c r="IL1072">
        <v>8.948238347276123E-07</v>
      </c>
      <c r="IM1072">
        <v>-2.445980282225029E-10</v>
      </c>
      <c r="IN1072">
        <v>-0.1764634167570225</v>
      </c>
      <c r="IO1072">
        <v>-0.01042730378795286</v>
      </c>
      <c r="IP1072">
        <v>0.00100284695746963</v>
      </c>
      <c r="IQ1072">
        <v>-1.701466411570297E-05</v>
      </c>
      <c r="IR1072">
        <v>2</v>
      </c>
      <c r="IS1072">
        <v>2310</v>
      </c>
      <c r="IT1072">
        <v>1</v>
      </c>
      <c r="IU1072">
        <v>25</v>
      </c>
      <c r="IV1072">
        <v>114.9</v>
      </c>
      <c r="IW1072">
        <v>114.6</v>
      </c>
      <c r="IX1072">
        <v>3.06396</v>
      </c>
      <c r="IY1072">
        <v>2.19604</v>
      </c>
      <c r="IZ1072">
        <v>1.39648</v>
      </c>
      <c r="JA1072">
        <v>2.35718</v>
      </c>
      <c r="JB1072">
        <v>1.49536</v>
      </c>
      <c r="JC1072">
        <v>2.31812</v>
      </c>
      <c r="JD1072">
        <v>36.2459</v>
      </c>
      <c r="JE1072">
        <v>24.1575</v>
      </c>
      <c r="JF1072">
        <v>18</v>
      </c>
      <c r="JG1072">
        <v>484.132</v>
      </c>
      <c r="JH1072">
        <v>453.436</v>
      </c>
      <c r="JI1072">
        <v>24.9998</v>
      </c>
      <c r="JJ1072">
        <v>26.1692</v>
      </c>
      <c r="JK1072">
        <v>30</v>
      </c>
      <c r="JL1072">
        <v>26.1411</v>
      </c>
      <c r="JM1072">
        <v>26.077</v>
      </c>
      <c r="JN1072">
        <v>61.2904</v>
      </c>
      <c r="JO1072">
        <v>20.9322</v>
      </c>
      <c r="JP1072">
        <v>91.5029</v>
      </c>
      <c r="JQ1072">
        <v>25</v>
      </c>
      <c r="JR1072">
        <v>1603.71</v>
      </c>
      <c r="JS1072">
        <v>23.3893</v>
      </c>
      <c r="JT1072">
        <v>100.826</v>
      </c>
      <c r="JU1072">
        <v>100.801</v>
      </c>
    </row>
    <row r="1073" spans="1:281">
      <c r="A1073">
        <v>1057</v>
      </c>
      <c r="B1073">
        <v>1658956809.1</v>
      </c>
      <c r="C1073">
        <v>15171.09999990463</v>
      </c>
      <c r="D1073" t="s">
        <v>2553</v>
      </c>
      <c r="E1073" t="s">
        <v>2554</v>
      </c>
      <c r="F1073">
        <v>5</v>
      </c>
      <c r="G1073" t="s">
        <v>2555</v>
      </c>
      <c r="H1073" t="s">
        <v>416</v>
      </c>
      <c r="I1073">
        <v>1658956801.099999</v>
      </c>
      <c r="J1073">
        <f>(K1073)/1000</f>
        <v>0</v>
      </c>
      <c r="K1073">
        <f>IF(CZ1073, AN1073, AH1073)</f>
        <v>0</v>
      </c>
      <c r="L1073">
        <f>IF(CZ1073, AI1073, AG1073)</f>
        <v>0</v>
      </c>
      <c r="M1073">
        <f>DB1073 - IF(AU1073&gt;1, L1073*CV1073*100.0/(AW1073*DP1073), 0)</f>
        <v>0</v>
      </c>
      <c r="N1073">
        <f>((T1073-J1073/2)*M1073-L1073)/(T1073+J1073/2)</f>
        <v>0</v>
      </c>
      <c r="O1073">
        <f>N1073*(DI1073+DJ1073)/1000.0</f>
        <v>0</v>
      </c>
      <c r="P1073">
        <f>(DB1073 - IF(AU1073&gt;1, L1073*CV1073*100.0/(AW1073*DP1073), 0))*(DI1073+DJ1073)/1000.0</f>
        <v>0</v>
      </c>
      <c r="Q1073">
        <f>2.0/((1/S1073-1/R1073)+SIGN(S1073)*SQRT((1/S1073-1/R1073)*(1/S1073-1/R1073) + 4*CW1073/((CW1073+1)*(CW1073+1))*(2*1/S1073*1/R1073-1/R1073*1/R1073)))</f>
        <v>0</v>
      </c>
      <c r="R1073">
        <f>IF(LEFT(CX1073,1)&lt;&gt;"0",IF(LEFT(CX1073,1)="1",3.0,CY1073),$D$5+$E$5*(DP1073*DI1073/($K$5*1000))+$F$5*(DP1073*DI1073/($K$5*1000))*MAX(MIN(CV1073,$J$5),$I$5)*MAX(MIN(CV1073,$J$5),$I$5)+$G$5*MAX(MIN(CV1073,$J$5),$I$5)*(DP1073*DI1073/($K$5*1000))+$H$5*(DP1073*DI1073/($K$5*1000))*(DP1073*DI1073/($K$5*1000)))</f>
        <v>0</v>
      </c>
      <c r="S1073">
        <f>J1073*(1000-(1000*0.61365*exp(17.502*W1073/(240.97+W1073))/(DI1073+DJ1073)+DD1073)/2)/(1000*0.61365*exp(17.502*W1073/(240.97+W1073))/(DI1073+DJ1073)-DD1073)</f>
        <v>0</v>
      </c>
      <c r="T1073">
        <f>1/((CW1073+1)/(Q1073/1.6)+1/(R1073/1.37)) + CW1073/((CW1073+1)/(Q1073/1.6) + CW1073/(R1073/1.37))</f>
        <v>0</v>
      </c>
      <c r="U1073">
        <f>(CR1073*CU1073)</f>
        <v>0</v>
      </c>
      <c r="V1073">
        <f>(DK1073+(U1073+2*0.95*5.67E-8*(((DK1073+$B$7)+273)^4-(DK1073+273)^4)-44100*J1073)/(1.84*29.3*R1073+8*0.95*5.67E-8*(DK1073+273)^3))</f>
        <v>0</v>
      </c>
      <c r="W1073">
        <f>($C$7*DL1073+$D$7*DM1073+$E$7*V1073)</f>
        <v>0</v>
      </c>
      <c r="X1073">
        <f>0.61365*exp(17.502*W1073/(240.97+W1073))</f>
        <v>0</v>
      </c>
      <c r="Y1073">
        <f>(Z1073/AA1073*100)</f>
        <v>0</v>
      </c>
      <c r="Z1073">
        <f>DD1073*(DI1073+DJ1073)/1000</f>
        <v>0</v>
      </c>
      <c r="AA1073">
        <f>0.61365*exp(17.502*DK1073/(240.97+DK1073))</f>
        <v>0</v>
      </c>
      <c r="AB1073">
        <f>(X1073-DD1073*(DI1073+DJ1073)/1000)</f>
        <v>0</v>
      </c>
      <c r="AC1073">
        <f>(-J1073*44100)</f>
        <v>0</v>
      </c>
      <c r="AD1073">
        <f>2*29.3*R1073*0.92*(DK1073-W1073)</f>
        <v>0</v>
      </c>
      <c r="AE1073">
        <f>2*0.95*5.67E-8*(((DK1073+$B$7)+273)^4-(W1073+273)^4)</f>
        <v>0</v>
      </c>
      <c r="AF1073">
        <f>U1073+AE1073+AC1073+AD1073</f>
        <v>0</v>
      </c>
      <c r="AG1073">
        <f>DH1073*AU1073*(DC1073-DB1073*(1000-AU1073*DE1073)/(1000-AU1073*DD1073))/(100*CV1073)</f>
        <v>0</v>
      </c>
      <c r="AH1073">
        <f>1000*DH1073*AU1073*(DD1073-DE1073)/(100*CV1073*(1000-AU1073*DD1073))</f>
        <v>0</v>
      </c>
      <c r="AI1073">
        <f>(AJ1073 - AK1073 - DI1073*1E3/(8.314*(DK1073+273.15)) * AM1073/DH1073 * AL1073) * DH1073/(100*CV1073) * (1000 - DE1073)/1000</f>
        <v>0</v>
      </c>
      <c r="AJ1073">
        <v>427.3087509025973</v>
      </c>
      <c r="AK1073">
        <v>402.9753575757577</v>
      </c>
      <c r="AL1073">
        <v>-0.003075890021839978</v>
      </c>
      <c r="AM1073">
        <v>65.3286006226008</v>
      </c>
      <c r="AN1073">
        <f>(AP1073 - AO1073 + DI1073*1E3/(8.314*(DK1073+273.15)) * AR1073/DH1073 * AQ1073) * DH1073/(100*CV1073) * 1000/(1000 - AP1073)</f>
        <v>0</v>
      </c>
      <c r="AO1073">
        <v>17.0392296623957</v>
      </c>
      <c r="AP1073">
        <v>22.87937272727272</v>
      </c>
      <c r="AQ1073">
        <v>-0.01119880355090461</v>
      </c>
      <c r="AR1073">
        <v>84.90304049892426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MAX(0,($B$13+$C$13*DP1073)/(1+$D$13*DP1073)*DI1073/(DK1073+273)*$E$13)</f>
        <v>0</v>
      </c>
      <c r="AX1073" t="s">
        <v>417</v>
      </c>
      <c r="AY1073" t="s">
        <v>417</v>
      </c>
      <c r="AZ1073">
        <v>0</v>
      </c>
      <c r="BA1073">
        <v>0</v>
      </c>
      <c r="BB1073">
        <f>1-AZ1073/BA1073</f>
        <v>0</v>
      </c>
      <c r="BC1073">
        <v>0</v>
      </c>
      <c r="BD1073" t="s">
        <v>417</v>
      </c>
      <c r="BE1073" t="s">
        <v>417</v>
      </c>
      <c r="BF1073">
        <v>0</v>
      </c>
      <c r="BG1073">
        <v>0</v>
      </c>
      <c r="BH1073">
        <f>1-BF1073/BG1073</f>
        <v>0</v>
      </c>
      <c r="BI1073">
        <v>0.5</v>
      </c>
      <c r="BJ1073">
        <f>CS1073</f>
        <v>0</v>
      </c>
      <c r="BK1073">
        <f>L1073</f>
        <v>0</v>
      </c>
      <c r="BL1073">
        <f>BH1073*BI1073*BJ1073</f>
        <v>0</v>
      </c>
      <c r="BM1073">
        <f>(BK1073-BC1073)/BJ1073</f>
        <v>0</v>
      </c>
      <c r="BN1073">
        <f>(BA1073-BG1073)/BG1073</f>
        <v>0</v>
      </c>
      <c r="BO1073">
        <f>AZ1073/(BB1073+AZ1073/BG1073)</f>
        <v>0</v>
      </c>
      <c r="BP1073" t="s">
        <v>417</v>
      </c>
      <c r="BQ1073">
        <v>0</v>
      </c>
      <c r="BR1073">
        <f>IF(BQ1073&lt;&gt;0, BQ1073, BO1073)</f>
        <v>0</v>
      </c>
      <c r="BS1073">
        <f>1-BR1073/BG1073</f>
        <v>0</v>
      </c>
      <c r="BT1073">
        <f>(BG1073-BF1073)/(BG1073-BR1073)</f>
        <v>0</v>
      </c>
      <c r="BU1073">
        <f>(BA1073-BG1073)/(BA1073-BR1073)</f>
        <v>0</v>
      </c>
      <c r="BV1073">
        <f>(BG1073-BF1073)/(BG1073-AZ1073)</f>
        <v>0</v>
      </c>
      <c r="BW1073">
        <f>(BA1073-BG1073)/(BA1073-AZ1073)</f>
        <v>0</v>
      </c>
      <c r="BX1073">
        <f>(BT1073*BR1073/BF1073)</f>
        <v>0</v>
      </c>
      <c r="BY1073">
        <f>(1-BX1073)</f>
        <v>0</v>
      </c>
      <c r="BZ1073">
        <v>1394</v>
      </c>
      <c r="CA1073">
        <v>300</v>
      </c>
      <c r="CB1073">
        <v>300</v>
      </c>
      <c r="CC1073">
        <v>300</v>
      </c>
      <c r="CD1073">
        <v>10389.3</v>
      </c>
      <c r="CE1073">
        <v>1221.96</v>
      </c>
      <c r="CF1073">
        <v>-0.00688733</v>
      </c>
      <c r="CG1073">
        <v>0.34</v>
      </c>
      <c r="CH1073" t="s">
        <v>417</v>
      </c>
      <c r="CI1073" t="s">
        <v>417</v>
      </c>
      <c r="CJ1073" t="s">
        <v>417</v>
      </c>
      <c r="CK1073" t="s">
        <v>417</v>
      </c>
      <c r="CL1073" t="s">
        <v>417</v>
      </c>
      <c r="CM1073" t="s">
        <v>417</v>
      </c>
      <c r="CN1073" t="s">
        <v>417</v>
      </c>
      <c r="CO1073" t="s">
        <v>417</v>
      </c>
      <c r="CP1073" t="s">
        <v>417</v>
      </c>
      <c r="CQ1073" t="s">
        <v>417</v>
      </c>
      <c r="CR1073">
        <f>$B$11*DQ1073+$C$11*DR1073+$F$11*EC1073*(1-EF1073)</f>
        <v>0</v>
      </c>
      <c r="CS1073">
        <f>CR1073*CT1073</f>
        <v>0</v>
      </c>
      <c r="CT1073">
        <f>($B$11*$D$9+$C$11*$D$9+$F$11*((EP1073+EH1073)/MAX(EP1073+EH1073+EQ1073, 0.1)*$I$9+EQ1073/MAX(EP1073+EH1073+EQ1073, 0.1)*$J$9))/($B$11+$C$11+$F$11)</f>
        <v>0</v>
      </c>
      <c r="CU1073">
        <f>($B$11*$K$9+$C$11*$K$9+$F$11*((EP1073+EH1073)/MAX(EP1073+EH1073+EQ1073, 0.1)*$P$9+EQ1073/MAX(EP1073+EH1073+EQ1073, 0.1)*$Q$9))/($B$11+$C$11+$F$11)</f>
        <v>0</v>
      </c>
      <c r="CV1073">
        <v>6</v>
      </c>
      <c r="CW1073">
        <v>0.5</v>
      </c>
      <c r="CX1073" t="s">
        <v>418</v>
      </c>
      <c r="CY1073">
        <v>2</v>
      </c>
      <c r="CZ1073" t="b">
        <v>1</v>
      </c>
      <c r="DA1073">
        <v>1658956801.099999</v>
      </c>
      <c r="DB1073">
        <v>393.8326774193549</v>
      </c>
      <c r="DC1073">
        <v>420.0233870967743</v>
      </c>
      <c r="DD1073">
        <v>22.93779032258065</v>
      </c>
      <c r="DE1073">
        <v>17.13662580645162</v>
      </c>
      <c r="DF1073">
        <v>396.0788064516128</v>
      </c>
      <c r="DG1073">
        <v>23.03032903225806</v>
      </c>
      <c r="DH1073">
        <v>500.0403548387096</v>
      </c>
      <c r="DI1073">
        <v>90.28811612903226</v>
      </c>
      <c r="DJ1073">
        <v>0.09999892258064515</v>
      </c>
      <c r="DK1073">
        <v>26.98884193548387</v>
      </c>
      <c r="DL1073">
        <v>26.86046774193549</v>
      </c>
      <c r="DM1073">
        <v>999.9000000000003</v>
      </c>
      <c r="DN1073">
        <v>0</v>
      </c>
      <c r="DO1073">
        <v>0</v>
      </c>
      <c r="DP1073">
        <v>10001.55451612903</v>
      </c>
      <c r="DQ1073">
        <v>0</v>
      </c>
      <c r="DR1073">
        <v>10.89684516129032</v>
      </c>
      <c r="DS1073">
        <v>-26.19062258064516</v>
      </c>
      <c r="DT1073">
        <v>403.0784838709677</v>
      </c>
      <c r="DU1073">
        <v>427.3467096774194</v>
      </c>
      <c r="DV1073">
        <v>5.801169032258065</v>
      </c>
      <c r="DW1073">
        <v>420.0233870967743</v>
      </c>
      <c r="DX1073">
        <v>17.13662580645162</v>
      </c>
      <c r="DY1073">
        <v>2.071010322580645</v>
      </c>
      <c r="DZ1073">
        <v>1.547234838709677</v>
      </c>
      <c r="EA1073">
        <v>17.99794193548387</v>
      </c>
      <c r="EB1073">
        <v>13.44284838709677</v>
      </c>
      <c r="EC1073">
        <v>2000.020322580645</v>
      </c>
      <c r="ED1073">
        <v>0.9800043548387096</v>
      </c>
      <c r="EE1073">
        <v>0.01999574516129032</v>
      </c>
      <c r="EF1073">
        <v>0</v>
      </c>
      <c r="EG1073">
        <v>729.5498387096774</v>
      </c>
      <c r="EH1073">
        <v>5.000969999999999</v>
      </c>
      <c r="EI1073">
        <v>14602.82258064516</v>
      </c>
      <c r="EJ1073">
        <v>16707.78064516129</v>
      </c>
      <c r="EK1073">
        <v>37.629</v>
      </c>
      <c r="EL1073">
        <v>38.18699999999998</v>
      </c>
      <c r="EM1073">
        <v>37.56199999999998</v>
      </c>
      <c r="EN1073">
        <v>37.875</v>
      </c>
      <c r="EO1073">
        <v>38.31606451612902</v>
      </c>
      <c r="EP1073">
        <v>1955.12935483871</v>
      </c>
      <c r="EQ1073">
        <v>39.8909677419355</v>
      </c>
      <c r="ER1073">
        <v>0</v>
      </c>
      <c r="ES1073">
        <v>7603.200000047684</v>
      </c>
      <c r="ET1073">
        <v>0</v>
      </c>
      <c r="EU1073">
        <v>729.5562800000001</v>
      </c>
      <c r="EV1073">
        <v>-1.806615380717433</v>
      </c>
      <c r="EW1073">
        <v>-43.62307689421124</v>
      </c>
      <c r="EX1073">
        <v>14602.088</v>
      </c>
      <c r="EY1073">
        <v>15</v>
      </c>
      <c r="EZ1073">
        <v>1658949246.1</v>
      </c>
      <c r="FA1073" t="s">
        <v>1397</v>
      </c>
      <c r="FB1073">
        <v>1658949228.6</v>
      </c>
      <c r="FC1073">
        <v>1658949246.1</v>
      </c>
      <c r="FD1073">
        <v>1</v>
      </c>
      <c r="FE1073">
        <v>1.075</v>
      </c>
      <c r="FF1073">
        <v>0.018</v>
      </c>
      <c r="FG1073">
        <v>-2.327</v>
      </c>
      <c r="FH1073">
        <v>-0.178</v>
      </c>
      <c r="FI1073">
        <v>420</v>
      </c>
      <c r="FJ1073">
        <v>13</v>
      </c>
      <c r="FK1073">
        <v>0.09</v>
      </c>
      <c r="FL1073">
        <v>0.02</v>
      </c>
      <c r="FM1073">
        <v>-26.1705175</v>
      </c>
      <c r="FN1073">
        <v>-0.5625759849905575</v>
      </c>
      <c r="FO1073">
        <v>0.07074480506546017</v>
      </c>
      <c r="FP1073">
        <v>0</v>
      </c>
      <c r="FQ1073">
        <v>729.6305588235293</v>
      </c>
      <c r="FR1073">
        <v>-1.517692893924523</v>
      </c>
      <c r="FS1073">
        <v>0.2679825708968797</v>
      </c>
      <c r="FT1073">
        <v>0</v>
      </c>
      <c r="FU1073">
        <v>5.764677499999999</v>
      </c>
      <c r="FV1073">
        <v>0.8912107317073104</v>
      </c>
      <c r="FW1073">
        <v>0.09048460509252389</v>
      </c>
      <c r="FX1073">
        <v>0</v>
      </c>
      <c r="FY1073">
        <v>0</v>
      </c>
      <c r="FZ1073">
        <v>3</v>
      </c>
      <c r="GA1073" t="s">
        <v>439</v>
      </c>
      <c r="GB1073">
        <v>2.9834</v>
      </c>
      <c r="GC1073">
        <v>2.71555</v>
      </c>
      <c r="GD1073">
        <v>0.0902454</v>
      </c>
      <c r="GE1073">
        <v>0.09345249999999999</v>
      </c>
      <c r="GF1073">
        <v>0.103934</v>
      </c>
      <c r="GG1073">
        <v>0.0825618</v>
      </c>
      <c r="GH1073">
        <v>28859</v>
      </c>
      <c r="GI1073">
        <v>28868.9</v>
      </c>
      <c r="GJ1073">
        <v>29479.3</v>
      </c>
      <c r="GK1073">
        <v>29448.7</v>
      </c>
      <c r="GL1073">
        <v>34987.2</v>
      </c>
      <c r="GM1073">
        <v>35925.2</v>
      </c>
      <c r="GN1073">
        <v>41521.5</v>
      </c>
      <c r="GO1073">
        <v>41969.1</v>
      </c>
      <c r="GP1073">
        <v>1.96155</v>
      </c>
      <c r="GQ1073">
        <v>1.90965</v>
      </c>
      <c r="GR1073">
        <v>0.097096</v>
      </c>
      <c r="GS1073">
        <v>0</v>
      </c>
      <c r="GT1073">
        <v>25.2567</v>
      </c>
      <c r="GU1073">
        <v>999.9</v>
      </c>
      <c r="GV1073">
        <v>49.5</v>
      </c>
      <c r="GW1073">
        <v>31.3</v>
      </c>
      <c r="GX1073">
        <v>25.1594</v>
      </c>
      <c r="GY1073">
        <v>63.2476</v>
      </c>
      <c r="GZ1073">
        <v>33.9423</v>
      </c>
      <c r="HA1073">
        <v>1</v>
      </c>
      <c r="HB1073">
        <v>-0.105279</v>
      </c>
      <c r="HC1073">
        <v>0.149218</v>
      </c>
      <c r="HD1073">
        <v>20.3337</v>
      </c>
      <c r="HE1073">
        <v>5.22208</v>
      </c>
      <c r="HF1073">
        <v>12.0099</v>
      </c>
      <c r="HG1073">
        <v>4.9908</v>
      </c>
      <c r="HH1073">
        <v>3.28925</v>
      </c>
      <c r="HI1073">
        <v>9999</v>
      </c>
      <c r="HJ1073">
        <v>9999</v>
      </c>
      <c r="HK1073">
        <v>9999</v>
      </c>
      <c r="HL1073">
        <v>158.9</v>
      </c>
      <c r="HM1073">
        <v>1.86741</v>
      </c>
      <c r="HN1073">
        <v>1.86646</v>
      </c>
      <c r="HO1073">
        <v>1.86588</v>
      </c>
      <c r="HP1073">
        <v>1.86584</v>
      </c>
      <c r="HQ1073">
        <v>1.86769</v>
      </c>
      <c r="HR1073">
        <v>1.87014</v>
      </c>
      <c r="HS1073">
        <v>1.86878</v>
      </c>
      <c r="HT1073">
        <v>1.87027</v>
      </c>
      <c r="HU1073">
        <v>0</v>
      </c>
      <c r="HV1073">
        <v>0</v>
      </c>
      <c r="HW1073">
        <v>0</v>
      </c>
      <c r="HX1073">
        <v>0</v>
      </c>
      <c r="HY1073" t="s">
        <v>421</v>
      </c>
      <c r="HZ1073" t="s">
        <v>422</v>
      </c>
      <c r="IA1073" t="s">
        <v>423</v>
      </c>
      <c r="IB1073" t="s">
        <v>423</v>
      </c>
      <c r="IC1073" t="s">
        <v>423</v>
      </c>
      <c r="ID1073" t="s">
        <v>423</v>
      </c>
      <c r="IE1073">
        <v>0</v>
      </c>
      <c r="IF1073">
        <v>100</v>
      </c>
      <c r="IG1073">
        <v>100</v>
      </c>
      <c r="IH1073">
        <v>-2.246</v>
      </c>
      <c r="II1073">
        <v>-0.093</v>
      </c>
      <c r="IJ1073">
        <v>-0.9279119013753974</v>
      </c>
      <c r="IK1073">
        <v>-0.003643892653284941</v>
      </c>
      <c r="IL1073">
        <v>8.948238347276123E-07</v>
      </c>
      <c r="IM1073">
        <v>-2.445980282225029E-10</v>
      </c>
      <c r="IN1073">
        <v>-0.1764634167570225</v>
      </c>
      <c r="IO1073">
        <v>-0.01042730378795286</v>
      </c>
      <c r="IP1073">
        <v>0.00100284695746963</v>
      </c>
      <c r="IQ1073">
        <v>-1.701466411570297E-05</v>
      </c>
      <c r="IR1073">
        <v>2</v>
      </c>
      <c r="IS1073">
        <v>2310</v>
      </c>
      <c r="IT1073">
        <v>1</v>
      </c>
      <c r="IU1073">
        <v>25</v>
      </c>
      <c r="IV1073">
        <v>126.3</v>
      </c>
      <c r="IW1073">
        <v>126</v>
      </c>
      <c r="IX1073">
        <v>1.04614</v>
      </c>
      <c r="IY1073">
        <v>2.21436</v>
      </c>
      <c r="IZ1073">
        <v>1.39648</v>
      </c>
      <c r="JA1073">
        <v>2.34985</v>
      </c>
      <c r="JB1073">
        <v>1.49536</v>
      </c>
      <c r="JC1073">
        <v>2.34009</v>
      </c>
      <c r="JD1073">
        <v>36.1989</v>
      </c>
      <c r="JE1073">
        <v>24.1663</v>
      </c>
      <c r="JF1073">
        <v>18</v>
      </c>
      <c r="JG1073">
        <v>517.578</v>
      </c>
      <c r="JH1073">
        <v>440.683</v>
      </c>
      <c r="JI1073">
        <v>25</v>
      </c>
      <c r="JJ1073">
        <v>26.0715</v>
      </c>
      <c r="JK1073">
        <v>30.0002</v>
      </c>
      <c r="JL1073">
        <v>26.0448</v>
      </c>
      <c r="JM1073">
        <v>25.9878</v>
      </c>
      <c r="JN1073">
        <v>20.8829</v>
      </c>
      <c r="JO1073">
        <v>34.394</v>
      </c>
      <c r="JP1073">
        <v>67.7619</v>
      </c>
      <c r="JQ1073">
        <v>25</v>
      </c>
      <c r="JR1073">
        <v>413.281</v>
      </c>
      <c r="JS1073">
        <v>16.9429</v>
      </c>
      <c r="JT1073">
        <v>100.806</v>
      </c>
      <c r="JU1073">
        <v>100.791</v>
      </c>
    </row>
    <row r="1074" spans="1:281">
      <c r="A1074">
        <v>1058</v>
      </c>
      <c r="B1074">
        <v>1658956814.1</v>
      </c>
      <c r="C1074">
        <v>15176.09999990463</v>
      </c>
      <c r="D1074" t="s">
        <v>2556</v>
      </c>
      <c r="E1074" t="s">
        <v>2557</v>
      </c>
      <c r="F1074">
        <v>5</v>
      </c>
      <c r="G1074" t="s">
        <v>2555</v>
      </c>
      <c r="H1074" t="s">
        <v>416</v>
      </c>
      <c r="I1074">
        <v>1658956806.255172</v>
      </c>
      <c r="J1074">
        <f>(K1074)/1000</f>
        <v>0</v>
      </c>
      <c r="K1074">
        <f>IF(CZ1074, AN1074, AH1074)</f>
        <v>0</v>
      </c>
      <c r="L1074">
        <f>IF(CZ1074, AI1074, AG1074)</f>
        <v>0</v>
      </c>
      <c r="M1074">
        <f>DB1074 - IF(AU1074&gt;1, L1074*CV1074*100.0/(AW1074*DP1074), 0)</f>
        <v>0</v>
      </c>
      <c r="N1074">
        <f>((T1074-J1074/2)*M1074-L1074)/(T1074+J1074/2)</f>
        <v>0</v>
      </c>
      <c r="O1074">
        <f>N1074*(DI1074+DJ1074)/1000.0</f>
        <v>0</v>
      </c>
      <c r="P1074">
        <f>(DB1074 - IF(AU1074&gt;1, L1074*CV1074*100.0/(AW1074*DP1074), 0))*(DI1074+DJ1074)/1000.0</f>
        <v>0</v>
      </c>
      <c r="Q1074">
        <f>2.0/((1/S1074-1/R1074)+SIGN(S1074)*SQRT((1/S1074-1/R1074)*(1/S1074-1/R1074) + 4*CW1074/((CW1074+1)*(CW1074+1))*(2*1/S1074*1/R1074-1/R1074*1/R1074)))</f>
        <v>0</v>
      </c>
      <c r="R1074">
        <f>IF(LEFT(CX1074,1)&lt;&gt;"0",IF(LEFT(CX1074,1)="1",3.0,CY1074),$D$5+$E$5*(DP1074*DI1074/($K$5*1000))+$F$5*(DP1074*DI1074/($K$5*1000))*MAX(MIN(CV1074,$J$5),$I$5)*MAX(MIN(CV1074,$J$5),$I$5)+$G$5*MAX(MIN(CV1074,$J$5),$I$5)*(DP1074*DI1074/($K$5*1000))+$H$5*(DP1074*DI1074/($K$5*1000))*(DP1074*DI1074/($K$5*1000)))</f>
        <v>0</v>
      </c>
      <c r="S1074">
        <f>J1074*(1000-(1000*0.61365*exp(17.502*W1074/(240.97+W1074))/(DI1074+DJ1074)+DD1074)/2)/(1000*0.61365*exp(17.502*W1074/(240.97+W1074))/(DI1074+DJ1074)-DD1074)</f>
        <v>0</v>
      </c>
      <c r="T1074">
        <f>1/((CW1074+1)/(Q1074/1.6)+1/(R1074/1.37)) + CW1074/((CW1074+1)/(Q1074/1.6) + CW1074/(R1074/1.37))</f>
        <v>0</v>
      </c>
      <c r="U1074">
        <f>(CR1074*CU1074)</f>
        <v>0</v>
      </c>
      <c r="V1074">
        <f>(DK1074+(U1074+2*0.95*5.67E-8*(((DK1074+$B$7)+273)^4-(DK1074+273)^4)-44100*J1074)/(1.84*29.3*R1074+8*0.95*5.67E-8*(DK1074+273)^3))</f>
        <v>0</v>
      </c>
      <c r="W1074">
        <f>($C$7*DL1074+$D$7*DM1074+$E$7*V1074)</f>
        <v>0</v>
      </c>
      <c r="X1074">
        <f>0.61365*exp(17.502*W1074/(240.97+W1074))</f>
        <v>0</v>
      </c>
      <c r="Y1074">
        <f>(Z1074/AA1074*100)</f>
        <v>0</v>
      </c>
      <c r="Z1074">
        <f>DD1074*(DI1074+DJ1074)/1000</f>
        <v>0</v>
      </c>
      <c r="AA1074">
        <f>0.61365*exp(17.502*DK1074/(240.97+DK1074))</f>
        <v>0</v>
      </c>
      <c r="AB1074">
        <f>(X1074-DD1074*(DI1074+DJ1074)/1000)</f>
        <v>0</v>
      </c>
      <c r="AC1074">
        <f>(-J1074*44100)</f>
        <v>0</v>
      </c>
      <c r="AD1074">
        <f>2*29.3*R1074*0.92*(DK1074-W1074)</f>
        <v>0</v>
      </c>
      <c r="AE1074">
        <f>2*0.95*5.67E-8*(((DK1074+$B$7)+273)^4-(W1074+273)^4)</f>
        <v>0</v>
      </c>
      <c r="AF1074">
        <f>U1074+AE1074+AC1074+AD1074</f>
        <v>0</v>
      </c>
      <c r="AG1074">
        <f>DH1074*AU1074*(DC1074-DB1074*(1000-AU1074*DE1074)/(1000-AU1074*DD1074))/(100*CV1074)</f>
        <v>0</v>
      </c>
      <c r="AH1074">
        <f>1000*DH1074*AU1074*(DD1074-DE1074)/(100*CV1074*(1000-AU1074*DD1074))</f>
        <v>0</v>
      </c>
      <c r="AI1074">
        <f>(AJ1074 - AK1074 - DI1074*1E3/(8.314*(DK1074+273.15)) * AM1074/DH1074 * AL1074) * DH1074/(100*CV1074) * (1000 - DE1074)/1000</f>
        <v>0</v>
      </c>
      <c r="AJ1074">
        <v>427.1382205393813</v>
      </c>
      <c r="AK1074">
        <v>402.8459878787878</v>
      </c>
      <c r="AL1074">
        <v>-0.02819325394558454</v>
      </c>
      <c r="AM1074">
        <v>65.3286006226008</v>
      </c>
      <c r="AN1074">
        <f>(AP1074 - AO1074 + DI1074*1E3/(8.314*(DK1074+273.15)) * AR1074/DH1074 * AQ1074) * DH1074/(100*CV1074) * 1000/(1000 - AP1074)</f>
        <v>0</v>
      </c>
      <c r="AO1074">
        <v>16.90079186387317</v>
      </c>
      <c r="AP1074">
        <v>22.81308484848484</v>
      </c>
      <c r="AQ1074">
        <v>-0.01298961364063345</v>
      </c>
      <c r="AR1074">
        <v>84.90304049892426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MAX(0,($B$13+$C$13*DP1074)/(1+$D$13*DP1074)*DI1074/(DK1074+273)*$E$13)</f>
        <v>0</v>
      </c>
      <c r="AX1074" t="s">
        <v>417</v>
      </c>
      <c r="AY1074" t="s">
        <v>417</v>
      </c>
      <c r="AZ1074">
        <v>0</v>
      </c>
      <c r="BA1074">
        <v>0</v>
      </c>
      <c r="BB1074">
        <f>1-AZ1074/BA1074</f>
        <v>0</v>
      </c>
      <c r="BC1074">
        <v>0</v>
      </c>
      <c r="BD1074" t="s">
        <v>417</v>
      </c>
      <c r="BE1074" t="s">
        <v>417</v>
      </c>
      <c r="BF1074">
        <v>0</v>
      </c>
      <c r="BG1074">
        <v>0</v>
      </c>
      <c r="BH1074">
        <f>1-BF1074/BG1074</f>
        <v>0</v>
      </c>
      <c r="BI1074">
        <v>0.5</v>
      </c>
      <c r="BJ1074">
        <f>CS1074</f>
        <v>0</v>
      </c>
      <c r="BK1074">
        <f>L1074</f>
        <v>0</v>
      </c>
      <c r="BL1074">
        <f>BH1074*BI1074*BJ1074</f>
        <v>0</v>
      </c>
      <c r="BM1074">
        <f>(BK1074-BC1074)/BJ1074</f>
        <v>0</v>
      </c>
      <c r="BN1074">
        <f>(BA1074-BG1074)/BG1074</f>
        <v>0</v>
      </c>
      <c r="BO1074">
        <f>AZ1074/(BB1074+AZ1074/BG1074)</f>
        <v>0</v>
      </c>
      <c r="BP1074" t="s">
        <v>417</v>
      </c>
      <c r="BQ1074">
        <v>0</v>
      </c>
      <c r="BR1074">
        <f>IF(BQ1074&lt;&gt;0, BQ1074, BO1074)</f>
        <v>0</v>
      </c>
      <c r="BS1074">
        <f>1-BR1074/BG1074</f>
        <v>0</v>
      </c>
      <c r="BT1074">
        <f>(BG1074-BF1074)/(BG1074-BR1074)</f>
        <v>0</v>
      </c>
      <c r="BU1074">
        <f>(BA1074-BG1074)/(BA1074-BR1074)</f>
        <v>0</v>
      </c>
      <c r="BV1074">
        <f>(BG1074-BF1074)/(BG1074-AZ1074)</f>
        <v>0</v>
      </c>
      <c r="BW1074">
        <f>(BA1074-BG1074)/(BA1074-AZ1074)</f>
        <v>0</v>
      </c>
      <c r="BX1074">
        <f>(BT1074*BR1074/BF1074)</f>
        <v>0</v>
      </c>
      <c r="BY1074">
        <f>(1-BX1074)</f>
        <v>0</v>
      </c>
      <c r="BZ1074">
        <v>1394</v>
      </c>
      <c r="CA1074">
        <v>300</v>
      </c>
      <c r="CB1074">
        <v>300</v>
      </c>
      <c r="CC1074">
        <v>300</v>
      </c>
      <c r="CD1074">
        <v>10389.3</v>
      </c>
      <c r="CE1074">
        <v>1221.96</v>
      </c>
      <c r="CF1074">
        <v>-0.00688733</v>
      </c>
      <c r="CG1074">
        <v>0.34</v>
      </c>
      <c r="CH1074" t="s">
        <v>417</v>
      </c>
      <c r="CI1074" t="s">
        <v>417</v>
      </c>
      <c r="CJ1074" t="s">
        <v>417</v>
      </c>
      <c r="CK1074" t="s">
        <v>417</v>
      </c>
      <c r="CL1074" t="s">
        <v>417</v>
      </c>
      <c r="CM1074" t="s">
        <v>417</v>
      </c>
      <c r="CN1074" t="s">
        <v>417</v>
      </c>
      <c r="CO1074" t="s">
        <v>417</v>
      </c>
      <c r="CP1074" t="s">
        <v>417</v>
      </c>
      <c r="CQ1074" t="s">
        <v>417</v>
      </c>
      <c r="CR1074">
        <f>$B$11*DQ1074+$C$11*DR1074+$F$11*EC1074*(1-EF1074)</f>
        <v>0</v>
      </c>
      <c r="CS1074">
        <f>CR1074*CT1074</f>
        <v>0</v>
      </c>
      <c r="CT1074">
        <f>($B$11*$D$9+$C$11*$D$9+$F$11*((EP1074+EH1074)/MAX(EP1074+EH1074+EQ1074, 0.1)*$I$9+EQ1074/MAX(EP1074+EH1074+EQ1074, 0.1)*$J$9))/($B$11+$C$11+$F$11)</f>
        <v>0</v>
      </c>
      <c r="CU1074">
        <f>($B$11*$K$9+$C$11*$K$9+$F$11*((EP1074+EH1074)/MAX(EP1074+EH1074+EQ1074, 0.1)*$P$9+EQ1074/MAX(EP1074+EH1074+EQ1074, 0.1)*$Q$9))/($B$11+$C$11+$F$11)</f>
        <v>0</v>
      </c>
      <c r="CV1074">
        <v>6</v>
      </c>
      <c r="CW1074">
        <v>0.5</v>
      </c>
      <c r="CX1074" t="s">
        <v>418</v>
      </c>
      <c r="CY1074">
        <v>2</v>
      </c>
      <c r="CZ1074" t="b">
        <v>1</v>
      </c>
      <c r="DA1074">
        <v>1658956806.255172</v>
      </c>
      <c r="DB1074">
        <v>393.7748965517242</v>
      </c>
      <c r="DC1074">
        <v>419.8606206896551</v>
      </c>
      <c r="DD1074">
        <v>22.90003103448276</v>
      </c>
      <c r="DE1074">
        <v>17.01154137931035</v>
      </c>
      <c r="DF1074">
        <v>396.0207586206896</v>
      </c>
      <c r="DG1074">
        <v>22.99290344827586</v>
      </c>
      <c r="DH1074">
        <v>500.035</v>
      </c>
      <c r="DI1074">
        <v>90.28766896551723</v>
      </c>
      <c r="DJ1074">
        <v>0.0999430448275862</v>
      </c>
      <c r="DK1074">
        <v>26.98807931034483</v>
      </c>
      <c r="DL1074">
        <v>26.85274827586207</v>
      </c>
      <c r="DM1074">
        <v>999.9000000000002</v>
      </c>
      <c r="DN1074">
        <v>0</v>
      </c>
      <c r="DO1074">
        <v>0</v>
      </c>
      <c r="DP1074">
        <v>10004.59275862069</v>
      </c>
      <c r="DQ1074">
        <v>0</v>
      </c>
      <c r="DR1074">
        <v>10.89188275862069</v>
      </c>
      <c r="DS1074">
        <v>-26.08566896551724</v>
      </c>
      <c r="DT1074">
        <v>403.0037586206896</v>
      </c>
      <c r="DU1074">
        <v>427.1267931034483</v>
      </c>
      <c r="DV1074">
        <v>5.888498275862069</v>
      </c>
      <c r="DW1074">
        <v>419.8606206896551</v>
      </c>
      <c r="DX1074">
        <v>17.01154137931035</v>
      </c>
      <c r="DY1074">
        <v>2.067591379310345</v>
      </c>
      <c r="DZ1074">
        <v>1.535933448275862</v>
      </c>
      <c r="EA1074">
        <v>17.97164827586207</v>
      </c>
      <c r="EB1074">
        <v>13.3304</v>
      </c>
      <c r="EC1074">
        <v>2000.009655172414</v>
      </c>
      <c r="ED1074">
        <v>0.9800040344827585</v>
      </c>
      <c r="EE1074">
        <v>0.01999606551724138</v>
      </c>
      <c r="EF1074">
        <v>0</v>
      </c>
      <c r="EG1074">
        <v>729.3704137931034</v>
      </c>
      <c r="EH1074">
        <v>5.000969999999999</v>
      </c>
      <c r="EI1074">
        <v>14599.38275862069</v>
      </c>
      <c r="EJ1074">
        <v>16707.68965517241</v>
      </c>
      <c r="EK1074">
        <v>37.625</v>
      </c>
      <c r="EL1074">
        <v>38.18699999999999</v>
      </c>
      <c r="EM1074">
        <v>37.56199999999999</v>
      </c>
      <c r="EN1074">
        <v>37.875</v>
      </c>
      <c r="EO1074">
        <v>38.31199999999999</v>
      </c>
      <c r="EP1074">
        <v>1955.118620689655</v>
      </c>
      <c r="EQ1074">
        <v>39.89103448275863</v>
      </c>
      <c r="ER1074">
        <v>0</v>
      </c>
      <c r="ES1074">
        <v>7608</v>
      </c>
      <c r="ET1074">
        <v>0</v>
      </c>
      <c r="EU1074">
        <v>729.38284</v>
      </c>
      <c r="EV1074">
        <v>-2.719999994863732</v>
      </c>
      <c r="EW1074">
        <v>-37.36923076556383</v>
      </c>
      <c r="EX1074">
        <v>14598.976</v>
      </c>
      <c r="EY1074">
        <v>15</v>
      </c>
      <c r="EZ1074">
        <v>1658949246.1</v>
      </c>
      <c r="FA1074" t="s">
        <v>1397</v>
      </c>
      <c r="FB1074">
        <v>1658949228.6</v>
      </c>
      <c r="FC1074">
        <v>1658949246.1</v>
      </c>
      <c r="FD1074">
        <v>1</v>
      </c>
      <c r="FE1074">
        <v>1.075</v>
      </c>
      <c r="FF1074">
        <v>0.018</v>
      </c>
      <c r="FG1074">
        <v>-2.327</v>
      </c>
      <c r="FH1074">
        <v>-0.178</v>
      </c>
      <c r="FI1074">
        <v>420</v>
      </c>
      <c r="FJ1074">
        <v>13</v>
      </c>
      <c r="FK1074">
        <v>0.09</v>
      </c>
      <c r="FL1074">
        <v>0.02</v>
      </c>
      <c r="FM1074">
        <v>-26.1416525</v>
      </c>
      <c r="FN1074">
        <v>0.5231515947467693</v>
      </c>
      <c r="FO1074">
        <v>0.2429601397220335</v>
      </c>
      <c r="FP1074">
        <v>0</v>
      </c>
      <c r="FQ1074">
        <v>729.4634411764706</v>
      </c>
      <c r="FR1074">
        <v>-1.936455308588552</v>
      </c>
      <c r="FS1074">
        <v>0.3045237546202704</v>
      </c>
      <c r="FT1074">
        <v>0</v>
      </c>
      <c r="FU1074">
        <v>5.835445</v>
      </c>
      <c r="FV1074">
        <v>0.9540378236397528</v>
      </c>
      <c r="FW1074">
        <v>0.09589451092215862</v>
      </c>
      <c r="FX1074">
        <v>0</v>
      </c>
      <c r="FY1074">
        <v>0</v>
      </c>
      <c r="FZ1074">
        <v>3</v>
      </c>
      <c r="GA1074" t="s">
        <v>439</v>
      </c>
      <c r="GB1074">
        <v>2.98382</v>
      </c>
      <c r="GC1074">
        <v>2.71569</v>
      </c>
      <c r="GD1074">
        <v>0.09020980000000001</v>
      </c>
      <c r="GE1074">
        <v>0.09295730000000001</v>
      </c>
      <c r="GF1074">
        <v>0.103715</v>
      </c>
      <c r="GG1074">
        <v>0.0821491</v>
      </c>
      <c r="GH1074">
        <v>28860.7</v>
      </c>
      <c r="GI1074">
        <v>28884.6</v>
      </c>
      <c r="GJ1074">
        <v>29479.8</v>
      </c>
      <c r="GK1074">
        <v>29448.6</v>
      </c>
      <c r="GL1074">
        <v>34996.5</v>
      </c>
      <c r="GM1074">
        <v>35941</v>
      </c>
      <c r="GN1074">
        <v>41522.2</v>
      </c>
      <c r="GO1074">
        <v>41968.4</v>
      </c>
      <c r="GP1074">
        <v>1.9616</v>
      </c>
      <c r="GQ1074">
        <v>1.90952</v>
      </c>
      <c r="GR1074">
        <v>0.096336</v>
      </c>
      <c r="GS1074">
        <v>0</v>
      </c>
      <c r="GT1074">
        <v>25.2565</v>
      </c>
      <c r="GU1074">
        <v>999.9</v>
      </c>
      <c r="GV1074">
        <v>49.4</v>
      </c>
      <c r="GW1074">
        <v>31.4</v>
      </c>
      <c r="GX1074">
        <v>25.2522</v>
      </c>
      <c r="GY1074">
        <v>62.6876</v>
      </c>
      <c r="GZ1074">
        <v>33.4936</v>
      </c>
      <c r="HA1074">
        <v>1</v>
      </c>
      <c r="HB1074">
        <v>-0.10533</v>
      </c>
      <c r="HC1074">
        <v>0.149425</v>
      </c>
      <c r="HD1074">
        <v>20.3331</v>
      </c>
      <c r="HE1074">
        <v>5.21924</v>
      </c>
      <c r="HF1074">
        <v>12.0099</v>
      </c>
      <c r="HG1074">
        <v>4.98975</v>
      </c>
      <c r="HH1074">
        <v>3.28865</v>
      </c>
      <c r="HI1074">
        <v>9999</v>
      </c>
      <c r="HJ1074">
        <v>9999</v>
      </c>
      <c r="HK1074">
        <v>9999</v>
      </c>
      <c r="HL1074">
        <v>158.9</v>
      </c>
      <c r="HM1074">
        <v>1.86742</v>
      </c>
      <c r="HN1074">
        <v>1.86646</v>
      </c>
      <c r="HO1074">
        <v>1.86587</v>
      </c>
      <c r="HP1074">
        <v>1.86584</v>
      </c>
      <c r="HQ1074">
        <v>1.86768</v>
      </c>
      <c r="HR1074">
        <v>1.87013</v>
      </c>
      <c r="HS1074">
        <v>1.86876</v>
      </c>
      <c r="HT1074">
        <v>1.87026</v>
      </c>
      <c r="HU1074">
        <v>0</v>
      </c>
      <c r="HV1074">
        <v>0</v>
      </c>
      <c r="HW1074">
        <v>0</v>
      </c>
      <c r="HX1074">
        <v>0</v>
      </c>
      <c r="HY1074" t="s">
        <v>421</v>
      </c>
      <c r="HZ1074" t="s">
        <v>422</v>
      </c>
      <c r="IA1074" t="s">
        <v>423</v>
      </c>
      <c r="IB1074" t="s">
        <v>423</v>
      </c>
      <c r="IC1074" t="s">
        <v>423</v>
      </c>
      <c r="ID1074" t="s">
        <v>423</v>
      </c>
      <c r="IE1074">
        <v>0</v>
      </c>
      <c r="IF1074">
        <v>100</v>
      </c>
      <c r="IG1074">
        <v>100</v>
      </c>
      <c r="IH1074">
        <v>-2.245</v>
      </c>
      <c r="II1074">
        <v>-0.09370000000000001</v>
      </c>
      <c r="IJ1074">
        <v>-0.9279119013753974</v>
      </c>
      <c r="IK1074">
        <v>-0.003643892653284941</v>
      </c>
      <c r="IL1074">
        <v>8.948238347276123E-07</v>
      </c>
      <c r="IM1074">
        <v>-2.445980282225029E-10</v>
      </c>
      <c r="IN1074">
        <v>-0.1764634167570225</v>
      </c>
      <c r="IO1074">
        <v>-0.01042730378795286</v>
      </c>
      <c r="IP1074">
        <v>0.00100284695746963</v>
      </c>
      <c r="IQ1074">
        <v>-1.701466411570297E-05</v>
      </c>
      <c r="IR1074">
        <v>2</v>
      </c>
      <c r="IS1074">
        <v>2310</v>
      </c>
      <c r="IT1074">
        <v>1</v>
      </c>
      <c r="IU1074">
        <v>25</v>
      </c>
      <c r="IV1074">
        <v>126.4</v>
      </c>
      <c r="IW1074">
        <v>126.1</v>
      </c>
      <c r="IX1074">
        <v>1.01929</v>
      </c>
      <c r="IY1074">
        <v>2.22412</v>
      </c>
      <c r="IZ1074">
        <v>1.39648</v>
      </c>
      <c r="JA1074">
        <v>2.34985</v>
      </c>
      <c r="JB1074">
        <v>1.49536</v>
      </c>
      <c r="JC1074">
        <v>2.2998</v>
      </c>
      <c r="JD1074">
        <v>36.1989</v>
      </c>
      <c r="JE1074">
        <v>24.1575</v>
      </c>
      <c r="JF1074">
        <v>18</v>
      </c>
      <c r="JG1074">
        <v>517.611</v>
      </c>
      <c r="JH1074">
        <v>440.607</v>
      </c>
      <c r="JI1074">
        <v>24.9999</v>
      </c>
      <c r="JJ1074">
        <v>26.0722</v>
      </c>
      <c r="JK1074">
        <v>30.0001</v>
      </c>
      <c r="JL1074">
        <v>26.0448</v>
      </c>
      <c r="JM1074">
        <v>25.9878</v>
      </c>
      <c r="JN1074">
        <v>20.385</v>
      </c>
      <c r="JO1074">
        <v>34.1201</v>
      </c>
      <c r="JP1074">
        <v>67.3914</v>
      </c>
      <c r="JQ1074">
        <v>25</v>
      </c>
      <c r="JR1074">
        <v>399.868</v>
      </c>
      <c r="JS1074">
        <v>16.9654</v>
      </c>
      <c r="JT1074">
        <v>100.808</v>
      </c>
      <c r="JU1074">
        <v>100.79</v>
      </c>
    </row>
    <row r="1075" spans="1:281">
      <c r="A1075">
        <v>1059</v>
      </c>
      <c r="B1075">
        <v>1658956819.1</v>
      </c>
      <c r="C1075">
        <v>15181.09999990463</v>
      </c>
      <c r="D1075" t="s">
        <v>2558</v>
      </c>
      <c r="E1075" t="s">
        <v>2559</v>
      </c>
      <c r="F1075">
        <v>5</v>
      </c>
      <c r="G1075" t="s">
        <v>2555</v>
      </c>
      <c r="H1075" t="s">
        <v>416</v>
      </c>
      <c r="I1075">
        <v>1658956811.332142</v>
      </c>
      <c r="J1075">
        <f>(K1075)/1000</f>
        <v>0</v>
      </c>
      <c r="K1075">
        <f>IF(CZ1075, AN1075, AH1075)</f>
        <v>0</v>
      </c>
      <c r="L1075">
        <f>IF(CZ1075, AI1075, AG1075)</f>
        <v>0</v>
      </c>
      <c r="M1075">
        <f>DB1075 - IF(AU1075&gt;1, L1075*CV1075*100.0/(AW1075*DP1075), 0)</f>
        <v>0</v>
      </c>
      <c r="N1075">
        <f>((T1075-J1075/2)*M1075-L1075)/(T1075+J1075/2)</f>
        <v>0</v>
      </c>
      <c r="O1075">
        <f>N1075*(DI1075+DJ1075)/1000.0</f>
        <v>0</v>
      </c>
      <c r="P1075">
        <f>(DB1075 - IF(AU1075&gt;1, L1075*CV1075*100.0/(AW1075*DP1075), 0))*(DI1075+DJ1075)/1000.0</f>
        <v>0</v>
      </c>
      <c r="Q1075">
        <f>2.0/((1/S1075-1/R1075)+SIGN(S1075)*SQRT((1/S1075-1/R1075)*(1/S1075-1/R1075) + 4*CW1075/((CW1075+1)*(CW1075+1))*(2*1/S1075*1/R1075-1/R1075*1/R1075)))</f>
        <v>0</v>
      </c>
      <c r="R1075">
        <f>IF(LEFT(CX1075,1)&lt;&gt;"0",IF(LEFT(CX1075,1)="1",3.0,CY1075),$D$5+$E$5*(DP1075*DI1075/($K$5*1000))+$F$5*(DP1075*DI1075/($K$5*1000))*MAX(MIN(CV1075,$J$5),$I$5)*MAX(MIN(CV1075,$J$5),$I$5)+$G$5*MAX(MIN(CV1075,$J$5),$I$5)*(DP1075*DI1075/($K$5*1000))+$H$5*(DP1075*DI1075/($K$5*1000))*(DP1075*DI1075/($K$5*1000)))</f>
        <v>0</v>
      </c>
      <c r="S1075">
        <f>J1075*(1000-(1000*0.61365*exp(17.502*W1075/(240.97+W1075))/(DI1075+DJ1075)+DD1075)/2)/(1000*0.61365*exp(17.502*W1075/(240.97+W1075))/(DI1075+DJ1075)-DD1075)</f>
        <v>0</v>
      </c>
      <c r="T1075">
        <f>1/((CW1075+1)/(Q1075/1.6)+1/(R1075/1.37)) + CW1075/((CW1075+1)/(Q1075/1.6) + CW1075/(R1075/1.37))</f>
        <v>0</v>
      </c>
      <c r="U1075">
        <f>(CR1075*CU1075)</f>
        <v>0</v>
      </c>
      <c r="V1075">
        <f>(DK1075+(U1075+2*0.95*5.67E-8*(((DK1075+$B$7)+273)^4-(DK1075+273)^4)-44100*J1075)/(1.84*29.3*R1075+8*0.95*5.67E-8*(DK1075+273)^3))</f>
        <v>0</v>
      </c>
      <c r="W1075">
        <f>($C$7*DL1075+$D$7*DM1075+$E$7*V1075)</f>
        <v>0</v>
      </c>
      <c r="X1075">
        <f>0.61365*exp(17.502*W1075/(240.97+W1075))</f>
        <v>0</v>
      </c>
      <c r="Y1075">
        <f>(Z1075/AA1075*100)</f>
        <v>0</v>
      </c>
      <c r="Z1075">
        <f>DD1075*(DI1075+DJ1075)/1000</f>
        <v>0</v>
      </c>
      <c r="AA1075">
        <f>0.61365*exp(17.502*DK1075/(240.97+DK1075))</f>
        <v>0</v>
      </c>
      <c r="AB1075">
        <f>(X1075-DD1075*(DI1075+DJ1075)/1000)</f>
        <v>0</v>
      </c>
      <c r="AC1075">
        <f>(-J1075*44100)</f>
        <v>0</v>
      </c>
      <c r="AD1075">
        <f>2*29.3*R1075*0.92*(DK1075-W1075)</f>
        <v>0</v>
      </c>
      <c r="AE1075">
        <f>2*0.95*5.67E-8*(((DK1075+$B$7)+273)^4-(W1075+273)^4)</f>
        <v>0</v>
      </c>
      <c r="AF1075">
        <f>U1075+AE1075+AC1075+AD1075</f>
        <v>0</v>
      </c>
      <c r="AG1075">
        <f>DH1075*AU1075*(DC1075-DB1075*(1000-AU1075*DE1075)/(1000-AU1075*DD1075))/(100*CV1075)</f>
        <v>0</v>
      </c>
      <c r="AH1075">
        <f>1000*DH1075*AU1075*(DD1075-DE1075)/(100*CV1075*(1000-AU1075*DD1075))</f>
        <v>0</v>
      </c>
      <c r="AI1075">
        <f>(AJ1075 - AK1075 - DI1075*1E3/(8.314*(DK1075+273.15)) * AM1075/DH1075 * AL1075) * DH1075/(100*CV1075) * (1000 - DE1075)/1000</f>
        <v>0</v>
      </c>
      <c r="AJ1075">
        <v>418.922900040877</v>
      </c>
      <c r="AK1075">
        <v>399.2991939393937</v>
      </c>
      <c r="AL1075">
        <v>-0.9123361509375059</v>
      </c>
      <c r="AM1075">
        <v>65.3286006226008</v>
      </c>
      <c r="AN1075">
        <f>(AP1075 - AO1075 + DI1075*1E3/(8.314*(DK1075+273.15)) * AR1075/DH1075 * AQ1075) * DH1075/(100*CV1075) * 1000/(1000 - AP1075)</f>
        <v>0</v>
      </c>
      <c r="AO1075">
        <v>16.84896716972996</v>
      </c>
      <c r="AP1075">
        <v>22.76864363636363</v>
      </c>
      <c r="AQ1075">
        <v>-0.01155662659029868</v>
      </c>
      <c r="AR1075">
        <v>84.90304049892426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MAX(0,($B$13+$C$13*DP1075)/(1+$D$13*DP1075)*DI1075/(DK1075+273)*$E$13)</f>
        <v>0</v>
      </c>
      <c r="AX1075" t="s">
        <v>417</v>
      </c>
      <c r="AY1075" t="s">
        <v>417</v>
      </c>
      <c r="AZ1075">
        <v>0</v>
      </c>
      <c r="BA1075">
        <v>0</v>
      </c>
      <c r="BB1075">
        <f>1-AZ1075/BA1075</f>
        <v>0</v>
      </c>
      <c r="BC1075">
        <v>0</v>
      </c>
      <c r="BD1075" t="s">
        <v>417</v>
      </c>
      <c r="BE1075" t="s">
        <v>417</v>
      </c>
      <c r="BF1075">
        <v>0</v>
      </c>
      <c r="BG1075">
        <v>0</v>
      </c>
      <c r="BH1075">
        <f>1-BF1075/BG1075</f>
        <v>0</v>
      </c>
      <c r="BI1075">
        <v>0.5</v>
      </c>
      <c r="BJ1075">
        <f>CS1075</f>
        <v>0</v>
      </c>
      <c r="BK1075">
        <f>L1075</f>
        <v>0</v>
      </c>
      <c r="BL1075">
        <f>BH1075*BI1075*BJ1075</f>
        <v>0</v>
      </c>
      <c r="BM1075">
        <f>(BK1075-BC1075)/BJ1075</f>
        <v>0</v>
      </c>
      <c r="BN1075">
        <f>(BA1075-BG1075)/BG1075</f>
        <v>0</v>
      </c>
      <c r="BO1075">
        <f>AZ1075/(BB1075+AZ1075/BG1075)</f>
        <v>0</v>
      </c>
      <c r="BP1075" t="s">
        <v>417</v>
      </c>
      <c r="BQ1075">
        <v>0</v>
      </c>
      <c r="BR1075">
        <f>IF(BQ1075&lt;&gt;0, BQ1075, BO1075)</f>
        <v>0</v>
      </c>
      <c r="BS1075">
        <f>1-BR1075/BG1075</f>
        <v>0</v>
      </c>
      <c r="BT1075">
        <f>(BG1075-BF1075)/(BG1075-BR1075)</f>
        <v>0</v>
      </c>
      <c r="BU1075">
        <f>(BA1075-BG1075)/(BA1075-BR1075)</f>
        <v>0</v>
      </c>
      <c r="BV1075">
        <f>(BG1075-BF1075)/(BG1075-AZ1075)</f>
        <v>0</v>
      </c>
      <c r="BW1075">
        <f>(BA1075-BG1075)/(BA1075-AZ1075)</f>
        <v>0</v>
      </c>
      <c r="BX1075">
        <f>(BT1075*BR1075/BF1075)</f>
        <v>0</v>
      </c>
      <c r="BY1075">
        <f>(1-BX1075)</f>
        <v>0</v>
      </c>
      <c r="BZ1075">
        <v>1394</v>
      </c>
      <c r="CA1075">
        <v>300</v>
      </c>
      <c r="CB1075">
        <v>300</v>
      </c>
      <c r="CC1075">
        <v>300</v>
      </c>
      <c r="CD1075">
        <v>10389.3</v>
      </c>
      <c r="CE1075">
        <v>1221.96</v>
      </c>
      <c r="CF1075">
        <v>-0.00688733</v>
      </c>
      <c r="CG1075">
        <v>0.34</v>
      </c>
      <c r="CH1075" t="s">
        <v>417</v>
      </c>
      <c r="CI1075" t="s">
        <v>417</v>
      </c>
      <c r="CJ1075" t="s">
        <v>417</v>
      </c>
      <c r="CK1075" t="s">
        <v>417</v>
      </c>
      <c r="CL1075" t="s">
        <v>417</v>
      </c>
      <c r="CM1075" t="s">
        <v>417</v>
      </c>
      <c r="CN1075" t="s">
        <v>417</v>
      </c>
      <c r="CO1075" t="s">
        <v>417</v>
      </c>
      <c r="CP1075" t="s">
        <v>417</v>
      </c>
      <c r="CQ1075" t="s">
        <v>417</v>
      </c>
      <c r="CR1075">
        <f>$B$11*DQ1075+$C$11*DR1075+$F$11*EC1075*(1-EF1075)</f>
        <v>0</v>
      </c>
      <c r="CS1075">
        <f>CR1075*CT1075</f>
        <v>0</v>
      </c>
      <c r="CT1075">
        <f>($B$11*$D$9+$C$11*$D$9+$F$11*((EP1075+EH1075)/MAX(EP1075+EH1075+EQ1075, 0.1)*$I$9+EQ1075/MAX(EP1075+EH1075+EQ1075, 0.1)*$J$9))/($B$11+$C$11+$F$11)</f>
        <v>0</v>
      </c>
      <c r="CU1075">
        <f>($B$11*$K$9+$C$11*$K$9+$F$11*((EP1075+EH1075)/MAX(EP1075+EH1075+EQ1075, 0.1)*$P$9+EQ1075/MAX(EP1075+EH1075+EQ1075, 0.1)*$Q$9))/($B$11+$C$11+$F$11)</f>
        <v>0</v>
      </c>
      <c r="CV1075">
        <v>6</v>
      </c>
      <c r="CW1075">
        <v>0.5</v>
      </c>
      <c r="CX1075" t="s">
        <v>418</v>
      </c>
      <c r="CY1075">
        <v>2</v>
      </c>
      <c r="CZ1075" t="b">
        <v>1</v>
      </c>
      <c r="DA1075">
        <v>1658956811.332142</v>
      </c>
      <c r="DB1075">
        <v>393.2166428571428</v>
      </c>
      <c r="DC1075">
        <v>416.9206785714285</v>
      </c>
      <c r="DD1075">
        <v>22.84373928571427</v>
      </c>
      <c r="DE1075">
        <v>16.92496071428571</v>
      </c>
      <c r="DF1075">
        <v>395.4607499999999</v>
      </c>
      <c r="DG1075">
        <v>22.93708571428572</v>
      </c>
      <c r="DH1075">
        <v>500.0237857142857</v>
      </c>
      <c r="DI1075">
        <v>90.28723928571428</v>
      </c>
      <c r="DJ1075">
        <v>0.09992699642857142</v>
      </c>
      <c r="DK1075">
        <v>26.98731785714285</v>
      </c>
      <c r="DL1075">
        <v>26.84285714285715</v>
      </c>
      <c r="DM1075">
        <v>999.9000000000002</v>
      </c>
      <c r="DN1075">
        <v>0</v>
      </c>
      <c r="DO1075">
        <v>0</v>
      </c>
      <c r="DP1075">
        <v>10007.03071428571</v>
      </c>
      <c r="DQ1075">
        <v>0</v>
      </c>
      <c r="DR1075">
        <v>10.90745</v>
      </c>
      <c r="DS1075">
        <v>-23.70407142857143</v>
      </c>
      <c r="DT1075">
        <v>402.4091785714285</v>
      </c>
      <c r="DU1075">
        <v>424.0988571428571</v>
      </c>
      <c r="DV1075">
        <v>5.918782142857144</v>
      </c>
      <c r="DW1075">
        <v>416.9206785714285</v>
      </c>
      <c r="DX1075">
        <v>16.92496071428571</v>
      </c>
      <c r="DY1075">
        <v>2.062498214285715</v>
      </c>
      <c r="DZ1075">
        <v>1.528108571428571</v>
      </c>
      <c r="EA1075">
        <v>17.93243571428571</v>
      </c>
      <c r="EB1075">
        <v>13.2522</v>
      </c>
      <c r="EC1075">
        <v>2000.004642857143</v>
      </c>
      <c r="ED1075">
        <v>0.9800038571428571</v>
      </c>
      <c r="EE1075">
        <v>0.01999624285714286</v>
      </c>
      <c r="EF1075">
        <v>0</v>
      </c>
      <c r="EG1075">
        <v>729.2439285714287</v>
      </c>
      <c r="EH1075">
        <v>5.00097</v>
      </c>
      <c r="EI1075">
        <v>14596.45357142857</v>
      </c>
      <c r="EJ1075">
        <v>16707.63571428572</v>
      </c>
      <c r="EK1075">
        <v>37.625</v>
      </c>
      <c r="EL1075">
        <v>38.187</v>
      </c>
      <c r="EM1075">
        <v>37.55535714285714</v>
      </c>
      <c r="EN1075">
        <v>37.875</v>
      </c>
      <c r="EO1075">
        <v>38.312</v>
      </c>
      <c r="EP1075">
        <v>1955.113928571428</v>
      </c>
      <c r="EQ1075">
        <v>39.8907142857143</v>
      </c>
      <c r="ER1075">
        <v>0</v>
      </c>
      <c r="ES1075">
        <v>7613.399999856949</v>
      </c>
      <c r="ET1075">
        <v>0</v>
      </c>
      <c r="EU1075">
        <v>729.2527692307692</v>
      </c>
      <c r="EV1075">
        <v>-0.7210256357197298</v>
      </c>
      <c r="EW1075">
        <v>-36.13675208723645</v>
      </c>
      <c r="EX1075">
        <v>14595.90769230769</v>
      </c>
      <c r="EY1075">
        <v>15</v>
      </c>
      <c r="EZ1075">
        <v>1658949246.1</v>
      </c>
      <c r="FA1075" t="s">
        <v>1397</v>
      </c>
      <c r="FB1075">
        <v>1658949228.6</v>
      </c>
      <c r="FC1075">
        <v>1658949246.1</v>
      </c>
      <c r="FD1075">
        <v>1</v>
      </c>
      <c r="FE1075">
        <v>1.075</v>
      </c>
      <c r="FF1075">
        <v>0.018</v>
      </c>
      <c r="FG1075">
        <v>-2.327</v>
      </c>
      <c r="FH1075">
        <v>-0.178</v>
      </c>
      <c r="FI1075">
        <v>420</v>
      </c>
      <c r="FJ1075">
        <v>13</v>
      </c>
      <c r="FK1075">
        <v>0.09</v>
      </c>
      <c r="FL1075">
        <v>0.02</v>
      </c>
      <c r="FM1075">
        <v>-24.666975</v>
      </c>
      <c r="FN1075">
        <v>22.48598273921204</v>
      </c>
      <c r="FO1075">
        <v>2.920324200302939</v>
      </c>
      <c r="FP1075">
        <v>0</v>
      </c>
      <c r="FQ1075">
        <v>729.3900294117647</v>
      </c>
      <c r="FR1075">
        <v>-1.587486626432932</v>
      </c>
      <c r="FS1075">
        <v>0.2893084538825126</v>
      </c>
      <c r="FT1075">
        <v>0</v>
      </c>
      <c r="FU1075">
        <v>5.8955405</v>
      </c>
      <c r="FV1075">
        <v>0.497839924953086</v>
      </c>
      <c r="FW1075">
        <v>0.05852745710134694</v>
      </c>
      <c r="FX1075">
        <v>0</v>
      </c>
      <c r="FY1075">
        <v>0</v>
      </c>
      <c r="FZ1075">
        <v>3</v>
      </c>
      <c r="GA1075" t="s">
        <v>439</v>
      </c>
      <c r="GB1075">
        <v>2.98374</v>
      </c>
      <c r="GC1075">
        <v>2.71573</v>
      </c>
      <c r="GD1075">
        <v>0.0895053</v>
      </c>
      <c r="GE1075">
        <v>0.0907004</v>
      </c>
      <c r="GF1075">
        <v>0.10359</v>
      </c>
      <c r="GG1075">
        <v>0.0822176</v>
      </c>
      <c r="GH1075">
        <v>28883.2</v>
      </c>
      <c r="GI1075">
        <v>28956.5</v>
      </c>
      <c r="GJ1075">
        <v>29480.1</v>
      </c>
      <c r="GK1075">
        <v>29448.7</v>
      </c>
      <c r="GL1075">
        <v>35001.4</v>
      </c>
      <c r="GM1075">
        <v>35938.7</v>
      </c>
      <c r="GN1075">
        <v>41522.1</v>
      </c>
      <c r="GO1075">
        <v>41968.9</v>
      </c>
      <c r="GP1075">
        <v>1.9616</v>
      </c>
      <c r="GQ1075">
        <v>1.90882</v>
      </c>
      <c r="GR1075">
        <v>0.09600069999999999</v>
      </c>
      <c r="GS1075">
        <v>0</v>
      </c>
      <c r="GT1075">
        <v>25.2565</v>
      </c>
      <c r="GU1075">
        <v>999.9</v>
      </c>
      <c r="GV1075">
        <v>49.4</v>
      </c>
      <c r="GW1075">
        <v>31.3</v>
      </c>
      <c r="GX1075">
        <v>25.1096</v>
      </c>
      <c r="GY1075">
        <v>63.0276</v>
      </c>
      <c r="GZ1075">
        <v>33.778</v>
      </c>
      <c r="HA1075">
        <v>1</v>
      </c>
      <c r="HB1075">
        <v>-0.105315</v>
      </c>
      <c r="HC1075">
        <v>0.148233</v>
      </c>
      <c r="HD1075">
        <v>20.333</v>
      </c>
      <c r="HE1075">
        <v>5.21879</v>
      </c>
      <c r="HF1075">
        <v>12.0099</v>
      </c>
      <c r="HG1075">
        <v>4.98975</v>
      </c>
      <c r="HH1075">
        <v>3.28865</v>
      </c>
      <c r="HI1075">
        <v>9999</v>
      </c>
      <c r="HJ1075">
        <v>9999</v>
      </c>
      <c r="HK1075">
        <v>9999</v>
      </c>
      <c r="HL1075">
        <v>158.9</v>
      </c>
      <c r="HM1075">
        <v>1.86743</v>
      </c>
      <c r="HN1075">
        <v>1.86646</v>
      </c>
      <c r="HO1075">
        <v>1.86586</v>
      </c>
      <c r="HP1075">
        <v>1.86584</v>
      </c>
      <c r="HQ1075">
        <v>1.86768</v>
      </c>
      <c r="HR1075">
        <v>1.87013</v>
      </c>
      <c r="HS1075">
        <v>1.86876</v>
      </c>
      <c r="HT1075">
        <v>1.87022</v>
      </c>
      <c r="HU1075">
        <v>0</v>
      </c>
      <c r="HV1075">
        <v>0</v>
      </c>
      <c r="HW1075">
        <v>0</v>
      </c>
      <c r="HX1075">
        <v>0</v>
      </c>
      <c r="HY1075" t="s">
        <v>421</v>
      </c>
      <c r="HZ1075" t="s">
        <v>422</v>
      </c>
      <c r="IA1075" t="s">
        <v>423</v>
      </c>
      <c r="IB1075" t="s">
        <v>423</v>
      </c>
      <c r="IC1075" t="s">
        <v>423</v>
      </c>
      <c r="ID1075" t="s">
        <v>423</v>
      </c>
      <c r="IE1075">
        <v>0</v>
      </c>
      <c r="IF1075">
        <v>100</v>
      </c>
      <c r="IG1075">
        <v>100</v>
      </c>
      <c r="IH1075">
        <v>-2.233</v>
      </c>
      <c r="II1075">
        <v>-0.094</v>
      </c>
      <c r="IJ1075">
        <v>-0.9279119013753974</v>
      </c>
      <c r="IK1075">
        <v>-0.003643892653284941</v>
      </c>
      <c r="IL1075">
        <v>8.948238347276123E-07</v>
      </c>
      <c r="IM1075">
        <v>-2.445980282225029E-10</v>
      </c>
      <c r="IN1075">
        <v>-0.1764634167570225</v>
      </c>
      <c r="IO1075">
        <v>-0.01042730378795286</v>
      </c>
      <c r="IP1075">
        <v>0.00100284695746963</v>
      </c>
      <c r="IQ1075">
        <v>-1.701466411570297E-05</v>
      </c>
      <c r="IR1075">
        <v>2</v>
      </c>
      <c r="IS1075">
        <v>2310</v>
      </c>
      <c r="IT1075">
        <v>1</v>
      </c>
      <c r="IU1075">
        <v>25</v>
      </c>
      <c r="IV1075">
        <v>126.5</v>
      </c>
      <c r="IW1075">
        <v>126.2</v>
      </c>
      <c r="IX1075">
        <v>0.991211</v>
      </c>
      <c r="IY1075">
        <v>2.2229</v>
      </c>
      <c r="IZ1075">
        <v>1.39648</v>
      </c>
      <c r="JA1075">
        <v>2.34863</v>
      </c>
      <c r="JB1075">
        <v>1.49536</v>
      </c>
      <c r="JC1075">
        <v>2.36572</v>
      </c>
      <c r="JD1075">
        <v>36.1989</v>
      </c>
      <c r="JE1075">
        <v>24.1663</v>
      </c>
      <c r="JF1075">
        <v>18</v>
      </c>
      <c r="JG1075">
        <v>517.611</v>
      </c>
      <c r="JH1075">
        <v>440.202</v>
      </c>
      <c r="JI1075">
        <v>24.9998</v>
      </c>
      <c r="JJ1075">
        <v>26.0739</v>
      </c>
      <c r="JK1075">
        <v>30.0001</v>
      </c>
      <c r="JL1075">
        <v>26.0448</v>
      </c>
      <c r="JM1075">
        <v>25.99</v>
      </c>
      <c r="JN1075">
        <v>19.7216</v>
      </c>
      <c r="JO1075">
        <v>33.8423</v>
      </c>
      <c r="JP1075">
        <v>67.3914</v>
      </c>
      <c r="JQ1075">
        <v>25</v>
      </c>
      <c r="JR1075">
        <v>379.815</v>
      </c>
      <c r="JS1075">
        <v>16.9672</v>
      </c>
      <c r="JT1075">
        <v>100.808</v>
      </c>
      <c r="JU1075">
        <v>100.791</v>
      </c>
    </row>
    <row r="1076" spans="1:281">
      <c r="A1076">
        <v>1060</v>
      </c>
      <c r="B1076">
        <v>1658956824.1</v>
      </c>
      <c r="C1076">
        <v>15186.09999990463</v>
      </c>
      <c r="D1076" t="s">
        <v>2560</v>
      </c>
      <c r="E1076" t="s">
        <v>2561</v>
      </c>
      <c r="F1076">
        <v>5</v>
      </c>
      <c r="G1076" t="s">
        <v>2555</v>
      </c>
      <c r="H1076" t="s">
        <v>416</v>
      </c>
      <c r="I1076">
        <v>1658956816.6</v>
      </c>
      <c r="J1076">
        <f>(K1076)/1000</f>
        <v>0</v>
      </c>
      <c r="K1076">
        <f>IF(CZ1076, AN1076, AH1076)</f>
        <v>0</v>
      </c>
      <c r="L1076">
        <f>IF(CZ1076, AI1076, AG1076)</f>
        <v>0</v>
      </c>
      <c r="M1076">
        <f>DB1076 - IF(AU1076&gt;1, L1076*CV1076*100.0/(AW1076*DP1076), 0)</f>
        <v>0</v>
      </c>
      <c r="N1076">
        <f>((T1076-J1076/2)*M1076-L1076)/(T1076+J1076/2)</f>
        <v>0</v>
      </c>
      <c r="O1076">
        <f>N1076*(DI1076+DJ1076)/1000.0</f>
        <v>0</v>
      </c>
      <c r="P1076">
        <f>(DB1076 - IF(AU1076&gt;1, L1076*CV1076*100.0/(AW1076*DP1076), 0))*(DI1076+DJ1076)/1000.0</f>
        <v>0</v>
      </c>
      <c r="Q1076">
        <f>2.0/((1/S1076-1/R1076)+SIGN(S1076)*SQRT((1/S1076-1/R1076)*(1/S1076-1/R1076) + 4*CW1076/((CW1076+1)*(CW1076+1))*(2*1/S1076*1/R1076-1/R1076*1/R1076)))</f>
        <v>0</v>
      </c>
      <c r="R1076">
        <f>IF(LEFT(CX1076,1)&lt;&gt;"0",IF(LEFT(CX1076,1)="1",3.0,CY1076),$D$5+$E$5*(DP1076*DI1076/($K$5*1000))+$F$5*(DP1076*DI1076/($K$5*1000))*MAX(MIN(CV1076,$J$5),$I$5)*MAX(MIN(CV1076,$J$5),$I$5)+$G$5*MAX(MIN(CV1076,$J$5),$I$5)*(DP1076*DI1076/($K$5*1000))+$H$5*(DP1076*DI1076/($K$5*1000))*(DP1076*DI1076/($K$5*1000)))</f>
        <v>0</v>
      </c>
      <c r="S1076">
        <f>J1076*(1000-(1000*0.61365*exp(17.502*W1076/(240.97+W1076))/(DI1076+DJ1076)+DD1076)/2)/(1000*0.61365*exp(17.502*W1076/(240.97+W1076))/(DI1076+DJ1076)-DD1076)</f>
        <v>0</v>
      </c>
      <c r="T1076">
        <f>1/((CW1076+1)/(Q1076/1.6)+1/(R1076/1.37)) + CW1076/((CW1076+1)/(Q1076/1.6) + CW1076/(R1076/1.37))</f>
        <v>0</v>
      </c>
      <c r="U1076">
        <f>(CR1076*CU1076)</f>
        <v>0</v>
      </c>
      <c r="V1076">
        <f>(DK1076+(U1076+2*0.95*5.67E-8*(((DK1076+$B$7)+273)^4-(DK1076+273)^4)-44100*J1076)/(1.84*29.3*R1076+8*0.95*5.67E-8*(DK1076+273)^3))</f>
        <v>0</v>
      </c>
      <c r="W1076">
        <f>($C$7*DL1076+$D$7*DM1076+$E$7*V1076)</f>
        <v>0</v>
      </c>
      <c r="X1076">
        <f>0.61365*exp(17.502*W1076/(240.97+W1076))</f>
        <v>0</v>
      </c>
      <c r="Y1076">
        <f>(Z1076/AA1076*100)</f>
        <v>0</v>
      </c>
      <c r="Z1076">
        <f>DD1076*(DI1076+DJ1076)/1000</f>
        <v>0</v>
      </c>
      <c r="AA1076">
        <f>0.61365*exp(17.502*DK1076/(240.97+DK1076))</f>
        <v>0</v>
      </c>
      <c r="AB1076">
        <f>(X1076-DD1076*(DI1076+DJ1076)/1000)</f>
        <v>0</v>
      </c>
      <c r="AC1076">
        <f>(-J1076*44100)</f>
        <v>0</v>
      </c>
      <c r="AD1076">
        <f>2*29.3*R1076*0.92*(DK1076-W1076)</f>
        <v>0</v>
      </c>
      <c r="AE1076">
        <f>2*0.95*5.67E-8*(((DK1076+$B$7)+273)^4-(W1076+273)^4)</f>
        <v>0</v>
      </c>
      <c r="AF1076">
        <f>U1076+AE1076+AC1076+AD1076</f>
        <v>0</v>
      </c>
      <c r="AG1076">
        <f>DH1076*AU1076*(DC1076-DB1076*(1000-AU1076*DE1076)/(1000-AU1076*DD1076))/(100*CV1076)</f>
        <v>0</v>
      </c>
      <c r="AH1076">
        <f>1000*DH1076*AU1076*(DD1076-DE1076)/(100*CV1076*(1000-AU1076*DD1076))</f>
        <v>0</v>
      </c>
      <c r="AI1076">
        <f>(AJ1076 - AK1076 - DI1076*1E3/(8.314*(DK1076+273.15)) * AM1076/DH1076 * AL1076) * DH1076/(100*CV1076) * (1000 - DE1076)/1000</f>
        <v>0</v>
      </c>
      <c r="AJ1076">
        <v>403.8289444217531</v>
      </c>
      <c r="AK1076">
        <v>389.90943030303</v>
      </c>
      <c r="AL1076">
        <v>-2.056024538329849</v>
      </c>
      <c r="AM1076">
        <v>65.3286006226008</v>
      </c>
      <c r="AN1076">
        <f>(AP1076 - AO1076 + DI1076*1E3/(8.314*(DK1076+273.15)) * AR1076/DH1076 * AQ1076) * DH1076/(100*CV1076) * 1000/(1000 - AP1076)</f>
        <v>0</v>
      </c>
      <c r="AO1076">
        <v>16.85650463923312</v>
      </c>
      <c r="AP1076">
        <v>22.75489515151515</v>
      </c>
      <c r="AQ1076">
        <v>-0.001383319827442624</v>
      </c>
      <c r="AR1076">
        <v>84.90304049892426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MAX(0,($B$13+$C$13*DP1076)/(1+$D$13*DP1076)*DI1076/(DK1076+273)*$E$13)</f>
        <v>0</v>
      </c>
      <c r="AX1076" t="s">
        <v>417</v>
      </c>
      <c r="AY1076" t="s">
        <v>417</v>
      </c>
      <c r="AZ1076">
        <v>0</v>
      </c>
      <c r="BA1076">
        <v>0</v>
      </c>
      <c r="BB1076">
        <f>1-AZ1076/BA1076</f>
        <v>0</v>
      </c>
      <c r="BC1076">
        <v>0</v>
      </c>
      <c r="BD1076" t="s">
        <v>417</v>
      </c>
      <c r="BE1076" t="s">
        <v>417</v>
      </c>
      <c r="BF1076">
        <v>0</v>
      </c>
      <c r="BG1076">
        <v>0</v>
      </c>
      <c r="BH1076">
        <f>1-BF1076/BG1076</f>
        <v>0</v>
      </c>
      <c r="BI1076">
        <v>0.5</v>
      </c>
      <c r="BJ1076">
        <f>CS1076</f>
        <v>0</v>
      </c>
      <c r="BK1076">
        <f>L1076</f>
        <v>0</v>
      </c>
      <c r="BL1076">
        <f>BH1076*BI1076*BJ1076</f>
        <v>0</v>
      </c>
      <c r="BM1076">
        <f>(BK1076-BC1076)/BJ1076</f>
        <v>0</v>
      </c>
      <c r="BN1076">
        <f>(BA1076-BG1076)/BG1076</f>
        <v>0</v>
      </c>
      <c r="BO1076">
        <f>AZ1076/(BB1076+AZ1076/BG1076)</f>
        <v>0</v>
      </c>
      <c r="BP1076" t="s">
        <v>417</v>
      </c>
      <c r="BQ1076">
        <v>0</v>
      </c>
      <c r="BR1076">
        <f>IF(BQ1076&lt;&gt;0, BQ1076, BO1076)</f>
        <v>0</v>
      </c>
      <c r="BS1076">
        <f>1-BR1076/BG1076</f>
        <v>0</v>
      </c>
      <c r="BT1076">
        <f>(BG1076-BF1076)/(BG1076-BR1076)</f>
        <v>0</v>
      </c>
      <c r="BU1076">
        <f>(BA1076-BG1076)/(BA1076-BR1076)</f>
        <v>0</v>
      </c>
      <c r="BV1076">
        <f>(BG1076-BF1076)/(BG1076-AZ1076)</f>
        <v>0</v>
      </c>
      <c r="BW1076">
        <f>(BA1076-BG1076)/(BA1076-AZ1076)</f>
        <v>0</v>
      </c>
      <c r="BX1076">
        <f>(BT1076*BR1076/BF1076)</f>
        <v>0</v>
      </c>
      <c r="BY1076">
        <f>(1-BX1076)</f>
        <v>0</v>
      </c>
      <c r="BZ1076">
        <v>1394</v>
      </c>
      <c r="CA1076">
        <v>300</v>
      </c>
      <c r="CB1076">
        <v>300</v>
      </c>
      <c r="CC1076">
        <v>300</v>
      </c>
      <c r="CD1076">
        <v>10389.3</v>
      </c>
      <c r="CE1076">
        <v>1221.96</v>
      </c>
      <c r="CF1076">
        <v>-0.00688733</v>
      </c>
      <c r="CG1076">
        <v>0.34</v>
      </c>
      <c r="CH1076" t="s">
        <v>417</v>
      </c>
      <c r="CI1076" t="s">
        <v>417</v>
      </c>
      <c r="CJ1076" t="s">
        <v>417</v>
      </c>
      <c r="CK1076" t="s">
        <v>417</v>
      </c>
      <c r="CL1076" t="s">
        <v>417</v>
      </c>
      <c r="CM1076" t="s">
        <v>417</v>
      </c>
      <c r="CN1076" t="s">
        <v>417</v>
      </c>
      <c r="CO1076" t="s">
        <v>417</v>
      </c>
      <c r="CP1076" t="s">
        <v>417</v>
      </c>
      <c r="CQ1076" t="s">
        <v>417</v>
      </c>
      <c r="CR1076">
        <f>$B$11*DQ1076+$C$11*DR1076+$F$11*EC1076*(1-EF1076)</f>
        <v>0</v>
      </c>
      <c r="CS1076">
        <f>CR1076*CT1076</f>
        <v>0</v>
      </c>
      <c r="CT1076">
        <f>($B$11*$D$9+$C$11*$D$9+$F$11*((EP1076+EH1076)/MAX(EP1076+EH1076+EQ1076, 0.1)*$I$9+EQ1076/MAX(EP1076+EH1076+EQ1076, 0.1)*$J$9))/($B$11+$C$11+$F$11)</f>
        <v>0</v>
      </c>
      <c r="CU1076">
        <f>($B$11*$K$9+$C$11*$K$9+$F$11*((EP1076+EH1076)/MAX(EP1076+EH1076+EQ1076, 0.1)*$P$9+EQ1076/MAX(EP1076+EH1076+EQ1076, 0.1)*$Q$9))/($B$11+$C$11+$F$11)</f>
        <v>0</v>
      </c>
      <c r="CV1076">
        <v>6</v>
      </c>
      <c r="CW1076">
        <v>0.5</v>
      </c>
      <c r="CX1076" t="s">
        <v>418</v>
      </c>
      <c r="CY1076">
        <v>2</v>
      </c>
      <c r="CZ1076" t="b">
        <v>1</v>
      </c>
      <c r="DA1076">
        <v>1658956816.6</v>
      </c>
      <c r="DB1076">
        <v>390.3181111111111</v>
      </c>
      <c r="DC1076">
        <v>408.8081481481481</v>
      </c>
      <c r="DD1076">
        <v>22.79509259259259</v>
      </c>
      <c r="DE1076">
        <v>16.86787777777777</v>
      </c>
      <c r="DF1076">
        <v>392.5532592592593</v>
      </c>
      <c r="DG1076">
        <v>22.88887037037037</v>
      </c>
      <c r="DH1076">
        <v>500.0356666666667</v>
      </c>
      <c r="DI1076">
        <v>90.28720370370368</v>
      </c>
      <c r="DJ1076">
        <v>0.09994704074074073</v>
      </c>
      <c r="DK1076">
        <v>26.98302962962963</v>
      </c>
      <c r="DL1076">
        <v>26.83232592592593</v>
      </c>
      <c r="DM1076">
        <v>999.9000000000001</v>
      </c>
      <c r="DN1076">
        <v>0</v>
      </c>
      <c r="DO1076">
        <v>0</v>
      </c>
      <c r="DP1076">
        <v>10003.88592592593</v>
      </c>
      <c r="DQ1076">
        <v>0</v>
      </c>
      <c r="DR1076">
        <v>10.91172592592592</v>
      </c>
      <c r="DS1076">
        <v>-18.49011666666667</v>
      </c>
      <c r="DT1076">
        <v>399.4231481481482</v>
      </c>
      <c r="DU1076">
        <v>415.8222592592592</v>
      </c>
      <c r="DV1076">
        <v>5.927228518518519</v>
      </c>
      <c r="DW1076">
        <v>408.8081481481481</v>
      </c>
      <c r="DX1076">
        <v>16.86787777777777</v>
      </c>
      <c r="DY1076">
        <v>2.058105925925926</v>
      </c>
      <c r="DZ1076">
        <v>1.522953703703704</v>
      </c>
      <c r="EA1076">
        <v>17.89857777777778</v>
      </c>
      <c r="EB1076">
        <v>13.20056296296296</v>
      </c>
      <c r="EC1076">
        <v>1999.992222222222</v>
      </c>
      <c r="ED1076">
        <v>0.9800036666666665</v>
      </c>
      <c r="EE1076">
        <v>0.01999643333333333</v>
      </c>
      <c r="EF1076">
        <v>0</v>
      </c>
      <c r="EG1076">
        <v>728.8736296296296</v>
      </c>
      <c r="EH1076">
        <v>5.00097</v>
      </c>
      <c r="EI1076">
        <v>14588.99259259259</v>
      </c>
      <c r="EJ1076">
        <v>16707.52962962963</v>
      </c>
      <c r="EK1076">
        <v>37.625</v>
      </c>
      <c r="EL1076">
        <v>38.187</v>
      </c>
      <c r="EM1076">
        <v>37.55051851851852</v>
      </c>
      <c r="EN1076">
        <v>37.875</v>
      </c>
      <c r="EO1076">
        <v>38.312</v>
      </c>
      <c r="EP1076">
        <v>1955.101851851852</v>
      </c>
      <c r="EQ1076">
        <v>39.89037037037038</v>
      </c>
      <c r="ER1076">
        <v>0</v>
      </c>
      <c r="ES1076">
        <v>7618.200000047684</v>
      </c>
      <c r="ET1076">
        <v>0</v>
      </c>
      <c r="EU1076">
        <v>728.8513846153847</v>
      </c>
      <c r="EV1076">
        <v>-6.00984615644123</v>
      </c>
      <c r="EW1076">
        <v>-125.8974360067259</v>
      </c>
      <c r="EX1076">
        <v>14588.15769230769</v>
      </c>
      <c r="EY1076">
        <v>15</v>
      </c>
      <c r="EZ1076">
        <v>1658949246.1</v>
      </c>
      <c r="FA1076" t="s">
        <v>1397</v>
      </c>
      <c r="FB1076">
        <v>1658949228.6</v>
      </c>
      <c r="FC1076">
        <v>1658949246.1</v>
      </c>
      <c r="FD1076">
        <v>1</v>
      </c>
      <c r="FE1076">
        <v>1.075</v>
      </c>
      <c r="FF1076">
        <v>0.018</v>
      </c>
      <c r="FG1076">
        <v>-2.327</v>
      </c>
      <c r="FH1076">
        <v>-0.178</v>
      </c>
      <c r="FI1076">
        <v>420</v>
      </c>
      <c r="FJ1076">
        <v>13</v>
      </c>
      <c r="FK1076">
        <v>0.09</v>
      </c>
      <c r="FL1076">
        <v>0.02</v>
      </c>
      <c r="FM1076">
        <v>-20.78407926829268</v>
      </c>
      <c r="FN1076">
        <v>59.29038439024382</v>
      </c>
      <c r="FO1076">
        <v>6.298516031842541</v>
      </c>
      <c r="FP1076">
        <v>0</v>
      </c>
      <c r="FQ1076">
        <v>729.0577352941176</v>
      </c>
      <c r="FR1076">
        <v>-3.905867068795753</v>
      </c>
      <c r="FS1076">
        <v>0.5294216216402665</v>
      </c>
      <c r="FT1076">
        <v>0</v>
      </c>
      <c r="FU1076">
        <v>5.912923414634147</v>
      </c>
      <c r="FV1076">
        <v>0.04801003484320052</v>
      </c>
      <c r="FW1076">
        <v>0.03503821172695895</v>
      </c>
      <c r="FX1076">
        <v>1</v>
      </c>
      <c r="FY1076">
        <v>1</v>
      </c>
      <c r="FZ1076">
        <v>3</v>
      </c>
      <c r="GA1076" t="s">
        <v>426</v>
      </c>
      <c r="GB1076">
        <v>2.98366</v>
      </c>
      <c r="GC1076">
        <v>2.7157</v>
      </c>
      <c r="GD1076">
        <v>0.08779430000000001</v>
      </c>
      <c r="GE1076">
        <v>0.0879601</v>
      </c>
      <c r="GF1076">
        <v>0.103556</v>
      </c>
      <c r="GG1076">
        <v>0.082339</v>
      </c>
      <c r="GH1076">
        <v>28937.6</v>
      </c>
      <c r="GI1076">
        <v>29043.7</v>
      </c>
      <c r="GJ1076">
        <v>29480.2</v>
      </c>
      <c r="GK1076">
        <v>29448.7</v>
      </c>
      <c r="GL1076">
        <v>35002.8</v>
      </c>
      <c r="GM1076">
        <v>35933.6</v>
      </c>
      <c r="GN1076">
        <v>41522.2</v>
      </c>
      <c r="GO1076">
        <v>41968.7</v>
      </c>
      <c r="GP1076">
        <v>1.96157</v>
      </c>
      <c r="GQ1076">
        <v>1.9089</v>
      </c>
      <c r="GR1076">
        <v>0.0952929</v>
      </c>
      <c r="GS1076">
        <v>0</v>
      </c>
      <c r="GT1076">
        <v>25.2574</v>
      </c>
      <c r="GU1076">
        <v>999.9</v>
      </c>
      <c r="GV1076">
        <v>49.3</v>
      </c>
      <c r="GW1076">
        <v>31.3</v>
      </c>
      <c r="GX1076">
        <v>25.0573</v>
      </c>
      <c r="GY1076">
        <v>63.1876</v>
      </c>
      <c r="GZ1076">
        <v>33.9423</v>
      </c>
      <c r="HA1076">
        <v>1</v>
      </c>
      <c r="HB1076">
        <v>-0.105244</v>
      </c>
      <c r="HC1076">
        <v>0.147018</v>
      </c>
      <c r="HD1076">
        <v>20.3331</v>
      </c>
      <c r="HE1076">
        <v>5.21789</v>
      </c>
      <c r="HF1076">
        <v>12.0099</v>
      </c>
      <c r="HG1076">
        <v>4.98945</v>
      </c>
      <c r="HH1076">
        <v>3.2885</v>
      </c>
      <c r="HI1076">
        <v>9999</v>
      </c>
      <c r="HJ1076">
        <v>9999</v>
      </c>
      <c r="HK1076">
        <v>9999</v>
      </c>
      <c r="HL1076">
        <v>158.9</v>
      </c>
      <c r="HM1076">
        <v>1.86741</v>
      </c>
      <c r="HN1076">
        <v>1.86646</v>
      </c>
      <c r="HO1076">
        <v>1.86588</v>
      </c>
      <c r="HP1076">
        <v>1.86584</v>
      </c>
      <c r="HQ1076">
        <v>1.86768</v>
      </c>
      <c r="HR1076">
        <v>1.87013</v>
      </c>
      <c r="HS1076">
        <v>1.86878</v>
      </c>
      <c r="HT1076">
        <v>1.87023</v>
      </c>
      <c r="HU1076">
        <v>0</v>
      </c>
      <c r="HV1076">
        <v>0</v>
      </c>
      <c r="HW1076">
        <v>0</v>
      </c>
      <c r="HX1076">
        <v>0</v>
      </c>
      <c r="HY1076" t="s">
        <v>421</v>
      </c>
      <c r="HZ1076" t="s">
        <v>422</v>
      </c>
      <c r="IA1076" t="s">
        <v>423</v>
      </c>
      <c r="IB1076" t="s">
        <v>423</v>
      </c>
      <c r="IC1076" t="s">
        <v>423</v>
      </c>
      <c r="ID1076" t="s">
        <v>423</v>
      </c>
      <c r="IE1076">
        <v>0</v>
      </c>
      <c r="IF1076">
        <v>100</v>
      </c>
      <c r="IG1076">
        <v>100</v>
      </c>
      <c r="IH1076">
        <v>-2.203</v>
      </c>
      <c r="II1076">
        <v>-0.0941</v>
      </c>
      <c r="IJ1076">
        <v>-0.9279119013753974</v>
      </c>
      <c r="IK1076">
        <v>-0.003643892653284941</v>
      </c>
      <c r="IL1076">
        <v>8.948238347276123E-07</v>
      </c>
      <c r="IM1076">
        <v>-2.445980282225029E-10</v>
      </c>
      <c r="IN1076">
        <v>-0.1764634167570225</v>
      </c>
      <c r="IO1076">
        <v>-0.01042730378795286</v>
      </c>
      <c r="IP1076">
        <v>0.00100284695746963</v>
      </c>
      <c r="IQ1076">
        <v>-1.701466411570297E-05</v>
      </c>
      <c r="IR1076">
        <v>2</v>
      </c>
      <c r="IS1076">
        <v>2310</v>
      </c>
      <c r="IT1076">
        <v>1</v>
      </c>
      <c r="IU1076">
        <v>25</v>
      </c>
      <c r="IV1076">
        <v>126.6</v>
      </c>
      <c r="IW1076">
        <v>126.3</v>
      </c>
      <c r="IX1076">
        <v>0.955811</v>
      </c>
      <c r="IY1076">
        <v>2.21558</v>
      </c>
      <c r="IZ1076">
        <v>1.39648</v>
      </c>
      <c r="JA1076">
        <v>2.34863</v>
      </c>
      <c r="JB1076">
        <v>1.49536</v>
      </c>
      <c r="JC1076">
        <v>2.40112</v>
      </c>
      <c r="JD1076">
        <v>36.1989</v>
      </c>
      <c r="JE1076">
        <v>24.1663</v>
      </c>
      <c r="JF1076">
        <v>18</v>
      </c>
      <c r="JG1076">
        <v>517.614</v>
      </c>
      <c r="JH1076">
        <v>440.247</v>
      </c>
      <c r="JI1076">
        <v>24.9997</v>
      </c>
      <c r="JJ1076">
        <v>26.0744</v>
      </c>
      <c r="JK1076">
        <v>30.0002</v>
      </c>
      <c r="JL1076">
        <v>26.0469</v>
      </c>
      <c r="JM1076">
        <v>25.99</v>
      </c>
      <c r="JN1076">
        <v>19.085</v>
      </c>
      <c r="JO1076">
        <v>33.8423</v>
      </c>
      <c r="JP1076">
        <v>67.3914</v>
      </c>
      <c r="JQ1076">
        <v>25</v>
      </c>
      <c r="JR1076">
        <v>366.453</v>
      </c>
      <c r="JS1076">
        <v>16.9576</v>
      </c>
      <c r="JT1076">
        <v>100.808</v>
      </c>
      <c r="JU1076">
        <v>100.791</v>
      </c>
    </row>
    <row r="1077" spans="1:281">
      <c r="A1077">
        <v>1061</v>
      </c>
      <c r="B1077">
        <v>1658956829.1</v>
      </c>
      <c r="C1077">
        <v>15191.09999990463</v>
      </c>
      <c r="D1077" t="s">
        <v>2562</v>
      </c>
      <c r="E1077" t="s">
        <v>2563</v>
      </c>
      <c r="F1077">
        <v>5</v>
      </c>
      <c r="G1077" t="s">
        <v>2555</v>
      </c>
      <c r="H1077" t="s">
        <v>416</v>
      </c>
      <c r="I1077">
        <v>1658956821.314285</v>
      </c>
      <c r="J1077">
        <f>(K1077)/1000</f>
        <v>0</v>
      </c>
      <c r="K1077">
        <f>IF(CZ1077, AN1077, AH1077)</f>
        <v>0</v>
      </c>
      <c r="L1077">
        <f>IF(CZ1077, AI1077, AG1077)</f>
        <v>0</v>
      </c>
      <c r="M1077">
        <f>DB1077 - IF(AU1077&gt;1, L1077*CV1077*100.0/(AW1077*DP1077), 0)</f>
        <v>0</v>
      </c>
      <c r="N1077">
        <f>((T1077-J1077/2)*M1077-L1077)/(T1077+J1077/2)</f>
        <v>0</v>
      </c>
      <c r="O1077">
        <f>N1077*(DI1077+DJ1077)/1000.0</f>
        <v>0</v>
      </c>
      <c r="P1077">
        <f>(DB1077 - IF(AU1077&gt;1, L1077*CV1077*100.0/(AW1077*DP1077), 0))*(DI1077+DJ1077)/1000.0</f>
        <v>0</v>
      </c>
      <c r="Q1077">
        <f>2.0/((1/S1077-1/R1077)+SIGN(S1077)*SQRT((1/S1077-1/R1077)*(1/S1077-1/R1077) + 4*CW1077/((CW1077+1)*(CW1077+1))*(2*1/S1077*1/R1077-1/R1077*1/R1077)))</f>
        <v>0</v>
      </c>
      <c r="R1077">
        <f>IF(LEFT(CX1077,1)&lt;&gt;"0",IF(LEFT(CX1077,1)="1",3.0,CY1077),$D$5+$E$5*(DP1077*DI1077/($K$5*1000))+$F$5*(DP1077*DI1077/($K$5*1000))*MAX(MIN(CV1077,$J$5),$I$5)*MAX(MIN(CV1077,$J$5),$I$5)+$G$5*MAX(MIN(CV1077,$J$5),$I$5)*(DP1077*DI1077/($K$5*1000))+$H$5*(DP1077*DI1077/($K$5*1000))*(DP1077*DI1077/($K$5*1000)))</f>
        <v>0</v>
      </c>
      <c r="S1077">
        <f>J1077*(1000-(1000*0.61365*exp(17.502*W1077/(240.97+W1077))/(DI1077+DJ1077)+DD1077)/2)/(1000*0.61365*exp(17.502*W1077/(240.97+W1077))/(DI1077+DJ1077)-DD1077)</f>
        <v>0</v>
      </c>
      <c r="T1077">
        <f>1/((CW1077+1)/(Q1077/1.6)+1/(R1077/1.37)) + CW1077/((CW1077+1)/(Q1077/1.6) + CW1077/(R1077/1.37))</f>
        <v>0</v>
      </c>
      <c r="U1077">
        <f>(CR1077*CU1077)</f>
        <v>0</v>
      </c>
      <c r="V1077">
        <f>(DK1077+(U1077+2*0.95*5.67E-8*(((DK1077+$B$7)+273)^4-(DK1077+273)^4)-44100*J1077)/(1.84*29.3*R1077+8*0.95*5.67E-8*(DK1077+273)^3))</f>
        <v>0</v>
      </c>
      <c r="W1077">
        <f>($C$7*DL1077+$D$7*DM1077+$E$7*V1077)</f>
        <v>0</v>
      </c>
      <c r="X1077">
        <f>0.61365*exp(17.502*W1077/(240.97+W1077))</f>
        <v>0</v>
      </c>
      <c r="Y1077">
        <f>(Z1077/AA1077*100)</f>
        <v>0</v>
      </c>
      <c r="Z1077">
        <f>DD1077*(DI1077+DJ1077)/1000</f>
        <v>0</v>
      </c>
      <c r="AA1077">
        <f>0.61365*exp(17.502*DK1077/(240.97+DK1077))</f>
        <v>0</v>
      </c>
      <c r="AB1077">
        <f>(X1077-DD1077*(DI1077+DJ1077)/1000)</f>
        <v>0</v>
      </c>
      <c r="AC1077">
        <f>(-J1077*44100)</f>
        <v>0</v>
      </c>
      <c r="AD1077">
        <f>2*29.3*R1077*0.92*(DK1077-W1077)</f>
        <v>0</v>
      </c>
      <c r="AE1077">
        <f>2*0.95*5.67E-8*(((DK1077+$B$7)+273)^4-(W1077+273)^4)</f>
        <v>0</v>
      </c>
      <c r="AF1077">
        <f>U1077+AE1077+AC1077+AD1077</f>
        <v>0</v>
      </c>
      <c r="AG1077">
        <f>DH1077*AU1077*(DC1077-DB1077*(1000-AU1077*DE1077)/(1000-AU1077*DD1077))/(100*CV1077)</f>
        <v>0</v>
      </c>
      <c r="AH1077">
        <f>1000*DH1077*AU1077*(DD1077-DE1077)/(100*CV1077*(1000-AU1077*DD1077))</f>
        <v>0</v>
      </c>
      <c r="AI1077">
        <f>(AJ1077 - AK1077 - DI1077*1E3/(8.314*(DK1077+273.15)) * AM1077/DH1077 * AL1077) * DH1077/(100*CV1077) * (1000 - DE1077)/1000</f>
        <v>0</v>
      </c>
      <c r="AJ1077">
        <v>387.4000626363203</v>
      </c>
      <c r="AK1077">
        <v>377.0498484848485</v>
      </c>
      <c r="AL1077">
        <v>-2.662310045321319</v>
      </c>
      <c r="AM1077">
        <v>65.3286006226008</v>
      </c>
      <c r="AN1077">
        <f>(AP1077 - AO1077 + DI1077*1E3/(8.314*(DK1077+273.15)) * AR1077/DH1077 * AQ1077) * DH1077/(100*CV1077) * 1000/(1000 - AP1077)</f>
        <v>0</v>
      </c>
      <c r="AO1077">
        <v>16.94003286027573</v>
      </c>
      <c r="AP1077">
        <v>22.78580484848484</v>
      </c>
      <c r="AQ1077">
        <v>0.005479170239001839</v>
      </c>
      <c r="AR1077">
        <v>84.90304049892426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MAX(0,($B$13+$C$13*DP1077)/(1+$D$13*DP1077)*DI1077/(DK1077+273)*$E$13)</f>
        <v>0</v>
      </c>
      <c r="AX1077" t="s">
        <v>417</v>
      </c>
      <c r="AY1077" t="s">
        <v>417</v>
      </c>
      <c r="AZ1077">
        <v>0</v>
      </c>
      <c r="BA1077">
        <v>0</v>
      </c>
      <c r="BB1077">
        <f>1-AZ1077/BA1077</f>
        <v>0</v>
      </c>
      <c r="BC1077">
        <v>0</v>
      </c>
      <c r="BD1077" t="s">
        <v>417</v>
      </c>
      <c r="BE1077" t="s">
        <v>417</v>
      </c>
      <c r="BF1077">
        <v>0</v>
      </c>
      <c r="BG1077">
        <v>0</v>
      </c>
      <c r="BH1077">
        <f>1-BF1077/BG1077</f>
        <v>0</v>
      </c>
      <c r="BI1077">
        <v>0.5</v>
      </c>
      <c r="BJ1077">
        <f>CS1077</f>
        <v>0</v>
      </c>
      <c r="BK1077">
        <f>L1077</f>
        <v>0</v>
      </c>
      <c r="BL1077">
        <f>BH1077*BI1077*BJ1077</f>
        <v>0</v>
      </c>
      <c r="BM1077">
        <f>(BK1077-BC1077)/BJ1077</f>
        <v>0</v>
      </c>
      <c r="BN1077">
        <f>(BA1077-BG1077)/BG1077</f>
        <v>0</v>
      </c>
      <c r="BO1077">
        <f>AZ1077/(BB1077+AZ1077/BG1077)</f>
        <v>0</v>
      </c>
      <c r="BP1077" t="s">
        <v>417</v>
      </c>
      <c r="BQ1077">
        <v>0</v>
      </c>
      <c r="BR1077">
        <f>IF(BQ1077&lt;&gt;0, BQ1077, BO1077)</f>
        <v>0</v>
      </c>
      <c r="BS1077">
        <f>1-BR1077/BG1077</f>
        <v>0</v>
      </c>
      <c r="BT1077">
        <f>(BG1077-BF1077)/(BG1077-BR1077)</f>
        <v>0</v>
      </c>
      <c r="BU1077">
        <f>(BA1077-BG1077)/(BA1077-BR1077)</f>
        <v>0</v>
      </c>
      <c r="BV1077">
        <f>(BG1077-BF1077)/(BG1077-AZ1077)</f>
        <v>0</v>
      </c>
      <c r="BW1077">
        <f>(BA1077-BG1077)/(BA1077-AZ1077)</f>
        <v>0</v>
      </c>
      <c r="BX1077">
        <f>(BT1077*BR1077/BF1077)</f>
        <v>0</v>
      </c>
      <c r="BY1077">
        <f>(1-BX1077)</f>
        <v>0</v>
      </c>
      <c r="BZ1077">
        <v>1394</v>
      </c>
      <c r="CA1077">
        <v>300</v>
      </c>
      <c r="CB1077">
        <v>300</v>
      </c>
      <c r="CC1077">
        <v>300</v>
      </c>
      <c r="CD1077">
        <v>10389.3</v>
      </c>
      <c r="CE1077">
        <v>1221.96</v>
      </c>
      <c r="CF1077">
        <v>-0.00688733</v>
      </c>
      <c r="CG1077">
        <v>0.34</v>
      </c>
      <c r="CH1077" t="s">
        <v>417</v>
      </c>
      <c r="CI1077" t="s">
        <v>417</v>
      </c>
      <c r="CJ1077" t="s">
        <v>417</v>
      </c>
      <c r="CK1077" t="s">
        <v>417</v>
      </c>
      <c r="CL1077" t="s">
        <v>417</v>
      </c>
      <c r="CM1077" t="s">
        <v>417</v>
      </c>
      <c r="CN1077" t="s">
        <v>417</v>
      </c>
      <c r="CO1077" t="s">
        <v>417</v>
      </c>
      <c r="CP1077" t="s">
        <v>417</v>
      </c>
      <c r="CQ1077" t="s">
        <v>417</v>
      </c>
      <c r="CR1077">
        <f>$B$11*DQ1077+$C$11*DR1077+$F$11*EC1077*(1-EF1077)</f>
        <v>0</v>
      </c>
      <c r="CS1077">
        <f>CR1077*CT1077</f>
        <v>0</v>
      </c>
      <c r="CT1077">
        <f>($B$11*$D$9+$C$11*$D$9+$F$11*((EP1077+EH1077)/MAX(EP1077+EH1077+EQ1077, 0.1)*$I$9+EQ1077/MAX(EP1077+EH1077+EQ1077, 0.1)*$J$9))/($B$11+$C$11+$F$11)</f>
        <v>0</v>
      </c>
      <c r="CU1077">
        <f>($B$11*$K$9+$C$11*$K$9+$F$11*((EP1077+EH1077)/MAX(EP1077+EH1077+EQ1077, 0.1)*$P$9+EQ1077/MAX(EP1077+EH1077+EQ1077, 0.1)*$Q$9))/($B$11+$C$11+$F$11)</f>
        <v>0</v>
      </c>
      <c r="CV1077">
        <v>6</v>
      </c>
      <c r="CW1077">
        <v>0.5</v>
      </c>
      <c r="CX1077" t="s">
        <v>418</v>
      </c>
      <c r="CY1077">
        <v>2</v>
      </c>
      <c r="CZ1077" t="b">
        <v>1</v>
      </c>
      <c r="DA1077">
        <v>1658956821.314285</v>
      </c>
      <c r="DB1077">
        <v>384.0095714285714</v>
      </c>
      <c r="DC1077">
        <v>396.3863571428571</v>
      </c>
      <c r="DD1077">
        <v>22.77227142857143</v>
      </c>
      <c r="DE1077">
        <v>16.88767142857143</v>
      </c>
      <c r="DF1077">
        <v>386.2254285714286</v>
      </c>
      <c r="DG1077">
        <v>22.86623571428572</v>
      </c>
      <c r="DH1077">
        <v>500.0488928571427</v>
      </c>
      <c r="DI1077">
        <v>90.2873392857143</v>
      </c>
      <c r="DJ1077">
        <v>0.09997585357142859</v>
      </c>
      <c r="DK1077">
        <v>26.98009285714286</v>
      </c>
      <c r="DL1077">
        <v>26.82598214285715</v>
      </c>
      <c r="DM1077">
        <v>999.9000000000002</v>
      </c>
      <c r="DN1077">
        <v>0</v>
      </c>
      <c r="DO1077">
        <v>0</v>
      </c>
      <c r="DP1077">
        <v>10001.04535714286</v>
      </c>
      <c r="DQ1077">
        <v>0</v>
      </c>
      <c r="DR1077">
        <v>10.91491071428571</v>
      </c>
      <c r="DS1077">
        <v>-12.37680928571429</v>
      </c>
      <c r="DT1077">
        <v>392.9582500000001</v>
      </c>
      <c r="DU1077">
        <v>403.1948928571429</v>
      </c>
      <c r="DV1077">
        <v>5.88460642857143</v>
      </c>
      <c r="DW1077">
        <v>396.3863571428571</v>
      </c>
      <c r="DX1077">
        <v>16.88767142857143</v>
      </c>
      <c r="DY1077">
        <v>2.0560475</v>
      </c>
      <c r="DZ1077">
        <v>1.524743214285714</v>
      </c>
      <c r="EA1077">
        <v>17.8827</v>
      </c>
      <c r="EB1077">
        <v>13.21851428571429</v>
      </c>
      <c r="EC1077">
        <v>1999.997142857143</v>
      </c>
      <c r="ED1077">
        <v>0.9800036428571427</v>
      </c>
      <c r="EE1077">
        <v>0.01999645714285714</v>
      </c>
      <c r="EF1077">
        <v>0</v>
      </c>
      <c r="EG1077">
        <v>727.9070357142857</v>
      </c>
      <c r="EH1077">
        <v>5.00097</v>
      </c>
      <c r="EI1077">
        <v>14568.66071428571</v>
      </c>
      <c r="EJ1077">
        <v>16707.56785714286</v>
      </c>
      <c r="EK1077">
        <v>37.625</v>
      </c>
      <c r="EL1077">
        <v>38.187</v>
      </c>
      <c r="EM1077">
        <v>37.53985714285714</v>
      </c>
      <c r="EN1077">
        <v>37.8705</v>
      </c>
      <c r="EO1077">
        <v>38.312</v>
      </c>
      <c r="EP1077">
        <v>1955.106785714286</v>
      </c>
      <c r="EQ1077">
        <v>39.89035714285716</v>
      </c>
      <c r="ER1077">
        <v>0</v>
      </c>
      <c r="ES1077">
        <v>7623</v>
      </c>
      <c r="ET1077">
        <v>0</v>
      </c>
      <c r="EU1077">
        <v>727.8701538461539</v>
      </c>
      <c r="EV1077">
        <v>-18.70256411281474</v>
      </c>
      <c r="EW1077">
        <v>-360.4615387517541</v>
      </c>
      <c r="EX1077">
        <v>14567.58846153846</v>
      </c>
      <c r="EY1077">
        <v>15</v>
      </c>
      <c r="EZ1077">
        <v>1658949246.1</v>
      </c>
      <c r="FA1077" t="s">
        <v>1397</v>
      </c>
      <c r="FB1077">
        <v>1658949228.6</v>
      </c>
      <c r="FC1077">
        <v>1658949246.1</v>
      </c>
      <c r="FD1077">
        <v>1</v>
      </c>
      <c r="FE1077">
        <v>1.075</v>
      </c>
      <c r="FF1077">
        <v>0.018</v>
      </c>
      <c r="FG1077">
        <v>-2.327</v>
      </c>
      <c r="FH1077">
        <v>-0.178</v>
      </c>
      <c r="FI1077">
        <v>420</v>
      </c>
      <c r="FJ1077">
        <v>13</v>
      </c>
      <c r="FK1077">
        <v>0.09</v>
      </c>
      <c r="FL1077">
        <v>0.02</v>
      </c>
      <c r="FM1077">
        <v>-15.91722170731708</v>
      </c>
      <c r="FN1077">
        <v>77.80789839721251</v>
      </c>
      <c r="FO1077">
        <v>7.760302467605965</v>
      </c>
      <c r="FP1077">
        <v>0</v>
      </c>
      <c r="FQ1077">
        <v>728.3057352941177</v>
      </c>
      <c r="FR1077">
        <v>-11.34721160972374</v>
      </c>
      <c r="FS1077">
        <v>1.295816624391142</v>
      </c>
      <c r="FT1077">
        <v>0</v>
      </c>
      <c r="FU1077">
        <v>5.90148731707317</v>
      </c>
      <c r="FV1077">
        <v>-0.450734006968628</v>
      </c>
      <c r="FW1077">
        <v>0.05077143387457116</v>
      </c>
      <c r="FX1077">
        <v>0</v>
      </c>
      <c r="FY1077">
        <v>0</v>
      </c>
      <c r="FZ1077">
        <v>3</v>
      </c>
      <c r="GA1077" t="s">
        <v>439</v>
      </c>
      <c r="GB1077">
        <v>2.98375</v>
      </c>
      <c r="GC1077">
        <v>2.71559</v>
      </c>
      <c r="GD1077">
        <v>0.0854814</v>
      </c>
      <c r="GE1077">
        <v>0.08501740000000001</v>
      </c>
      <c r="GF1077">
        <v>0.103662</v>
      </c>
      <c r="GG1077">
        <v>0.0825222</v>
      </c>
      <c r="GH1077">
        <v>29011</v>
      </c>
      <c r="GI1077">
        <v>29137.1</v>
      </c>
      <c r="GJ1077">
        <v>29480.2</v>
      </c>
      <c r="GK1077">
        <v>29448.4</v>
      </c>
      <c r="GL1077">
        <v>34999</v>
      </c>
      <c r="GM1077">
        <v>35926.1</v>
      </c>
      <c r="GN1077">
        <v>41522.7</v>
      </c>
      <c r="GO1077">
        <v>41968.4</v>
      </c>
      <c r="GP1077">
        <v>1.96165</v>
      </c>
      <c r="GQ1077">
        <v>1.9087</v>
      </c>
      <c r="GR1077">
        <v>0.09523330000000001</v>
      </c>
      <c r="GS1077">
        <v>0</v>
      </c>
      <c r="GT1077">
        <v>25.2589</v>
      </c>
      <c r="GU1077">
        <v>999.9</v>
      </c>
      <c r="GV1077">
        <v>49.2</v>
      </c>
      <c r="GW1077">
        <v>31.3</v>
      </c>
      <c r="GX1077">
        <v>25.0094</v>
      </c>
      <c r="GY1077">
        <v>62.9576</v>
      </c>
      <c r="GZ1077">
        <v>33.4295</v>
      </c>
      <c r="HA1077">
        <v>1</v>
      </c>
      <c r="HB1077">
        <v>-0.105203</v>
      </c>
      <c r="HC1077">
        <v>0.145387</v>
      </c>
      <c r="HD1077">
        <v>20.3332</v>
      </c>
      <c r="HE1077">
        <v>5.21729</v>
      </c>
      <c r="HF1077">
        <v>12.0099</v>
      </c>
      <c r="HG1077">
        <v>4.98925</v>
      </c>
      <c r="HH1077">
        <v>3.2885</v>
      </c>
      <c r="HI1077">
        <v>9999</v>
      </c>
      <c r="HJ1077">
        <v>9999</v>
      </c>
      <c r="HK1077">
        <v>9999</v>
      </c>
      <c r="HL1077">
        <v>158.9</v>
      </c>
      <c r="HM1077">
        <v>1.8674</v>
      </c>
      <c r="HN1077">
        <v>1.86646</v>
      </c>
      <c r="HO1077">
        <v>1.86587</v>
      </c>
      <c r="HP1077">
        <v>1.86584</v>
      </c>
      <c r="HQ1077">
        <v>1.86768</v>
      </c>
      <c r="HR1077">
        <v>1.87014</v>
      </c>
      <c r="HS1077">
        <v>1.86877</v>
      </c>
      <c r="HT1077">
        <v>1.87026</v>
      </c>
      <c r="HU1077">
        <v>0</v>
      </c>
      <c r="HV1077">
        <v>0</v>
      </c>
      <c r="HW1077">
        <v>0</v>
      </c>
      <c r="HX1077">
        <v>0</v>
      </c>
      <c r="HY1077" t="s">
        <v>421</v>
      </c>
      <c r="HZ1077" t="s">
        <v>422</v>
      </c>
      <c r="IA1077" t="s">
        <v>423</v>
      </c>
      <c r="IB1077" t="s">
        <v>423</v>
      </c>
      <c r="IC1077" t="s">
        <v>423</v>
      </c>
      <c r="ID1077" t="s">
        <v>423</v>
      </c>
      <c r="IE1077">
        <v>0</v>
      </c>
      <c r="IF1077">
        <v>100</v>
      </c>
      <c r="IG1077">
        <v>100</v>
      </c>
      <c r="IH1077">
        <v>-2.164</v>
      </c>
      <c r="II1077">
        <v>-0.09379999999999999</v>
      </c>
      <c r="IJ1077">
        <v>-0.9279119013753974</v>
      </c>
      <c r="IK1077">
        <v>-0.003643892653284941</v>
      </c>
      <c r="IL1077">
        <v>8.948238347276123E-07</v>
      </c>
      <c r="IM1077">
        <v>-2.445980282225029E-10</v>
      </c>
      <c r="IN1077">
        <v>-0.1764634167570225</v>
      </c>
      <c r="IO1077">
        <v>-0.01042730378795286</v>
      </c>
      <c r="IP1077">
        <v>0.00100284695746963</v>
      </c>
      <c r="IQ1077">
        <v>-1.701466411570297E-05</v>
      </c>
      <c r="IR1077">
        <v>2</v>
      </c>
      <c r="IS1077">
        <v>2310</v>
      </c>
      <c r="IT1077">
        <v>1</v>
      </c>
      <c r="IU1077">
        <v>25</v>
      </c>
      <c r="IV1077">
        <v>126.7</v>
      </c>
      <c r="IW1077">
        <v>126.4</v>
      </c>
      <c r="IX1077">
        <v>0.924072</v>
      </c>
      <c r="IY1077">
        <v>2.21313</v>
      </c>
      <c r="IZ1077">
        <v>1.39648</v>
      </c>
      <c r="JA1077">
        <v>2.34863</v>
      </c>
      <c r="JB1077">
        <v>1.49536</v>
      </c>
      <c r="JC1077">
        <v>2.39746</v>
      </c>
      <c r="JD1077">
        <v>36.1989</v>
      </c>
      <c r="JE1077">
        <v>24.1663</v>
      </c>
      <c r="JF1077">
        <v>18</v>
      </c>
      <c r="JG1077">
        <v>517.663</v>
      </c>
      <c r="JH1077">
        <v>440.142</v>
      </c>
      <c r="JI1077">
        <v>24.9996</v>
      </c>
      <c r="JJ1077">
        <v>26.0759</v>
      </c>
      <c r="JK1077">
        <v>30.0002</v>
      </c>
      <c r="JL1077">
        <v>26.0469</v>
      </c>
      <c r="JM1077">
        <v>25.992</v>
      </c>
      <c r="JN1077">
        <v>18.3896</v>
      </c>
      <c r="JO1077">
        <v>33.8423</v>
      </c>
      <c r="JP1077">
        <v>67.0085</v>
      </c>
      <c r="JQ1077">
        <v>25</v>
      </c>
      <c r="JR1077">
        <v>346.419</v>
      </c>
      <c r="JS1077">
        <v>16.9101</v>
      </c>
      <c r="JT1077">
        <v>100.809</v>
      </c>
      <c r="JU1077">
        <v>100.79</v>
      </c>
    </row>
    <row r="1078" spans="1:281">
      <c r="A1078">
        <v>1062</v>
      </c>
      <c r="B1078">
        <v>1658956834.1</v>
      </c>
      <c r="C1078">
        <v>15196.09999990463</v>
      </c>
      <c r="D1078" t="s">
        <v>2564</v>
      </c>
      <c r="E1078" t="s">
        <v>2565</v>
      </c>
      <c r="F1078">
        <v>5</v>
      </c>
      <c r="G1078" t="s">
        <v>2555</v>
      </c>
      <c r="H1078" t="s">
        <v>416</v>
      </c>
      <c r="I1078">
        <v>1658956826.6</v>
      </c>
      <c r="J1078">
        <f>(K1078)/1000</f>
        <v>0</v>
      </c>
      <c r="K1078">
        <f>IF(CZ1078, AN1078, AH1078)</f>
        <v>0</v>
      </c>
      <c r="L1078">
        <f>IF(CZ1078, AI1078, AG1078)</f>
        <v>0</v>
      </c>
      <c r="M1078">
        <f>DB1078 - IF(AU1078&gt;1, L1078*CV1078*100.0/(AW1078*DP1078), 0)</f>
        <v>0</v>
      </c>
      <c r="N1078">
        <f>((T1078-J1078/2)*M1078-L1078)/(T1078+J1078/2)</f>
        <v>0</v>
      </c>
      <c r="O1078">
        <f>N1078*(DI1078+DJ1078)/1000.0</f>
        <v>0</v>
      </c>
      <c r="P1078">
        <f>(DB1078 - IF(AU1078&gt;1, L1078*CV1078*100.0/(AW1078*DP1078), 0))*(DI1078+DJ1078)/1000.0</f>
        <v>0</v>
      </c>
      <c r="Q1078">
        <f>2.0/((1/S1078-1/R1078)+SIGN(S1078)*SQRT((1/S1078-1/R1078)*(1/S1078-1/R1078) + 4*CW1078/((CW1078+1)*(CW1078+1))*(2*1/S1078*1/R1078-1/R1078*1/R1078)))</f>
        <v>0</v>
      </c>
      <c r="R1078">
        <f>IF(LEFT(CX1078,1)&lt;&gt;"0",IF(LEFT(CX1078,1)="1",3.0,CY1078),$D$5+$E$5*(DP1078*DI1078/($K$5*1000))+$F$5*(DP1078*DI1078/($K$5*1000))*MAX(MIN(CV1078,$J$5),$I$5)*MAX(MIN(CV1078,$J$5),$I$5)+$G$5*MAX(MIN(CV1078,$J$5),$I$5)*(DP1078*DI1078/($K$5*1000))+$H$5*(DP1078*DI1078/($K$5*1000))*(DP1078*DI1078/($K$5*1000)))</f>
        <v>0</v>
      </c>
      <c r="S1078">
        <f>J1078*(1000-(1000*0.61365*exp(17.502*W1078/(240.97+W1078))/(DI1078+DJ1078)+DD1078)/2)/(1000*0.61365*exp(17.502*W1078/(240.97+W1078))/(DI1078+DJ1078)-DD1078)</f>
        <v>0</v>
      </c>
      <c r="T1078">
        <f>1/((CW1078+1)/(Q1078/1.6)+1/(R1078/1.37)) + CW1078/((CW1078+1)/(Q1078/1.6) + CW1078/(R1078/1.37))</f>
        <v>0</v>
      </c>
      <c r="U1078">
        <f>(CR1078*CU1078)</f>
        <v>0</v>
      </c>
      <c r="V1078">
        <f>(DK1078+(U1078+2*0.95*5.67E-8*(((DK1078+$B$7)+273)^4-(DK1078+273)^4)-44100*J1078)/(1.84*29.3*R1078+8*0.95*5.67E-8*(DK1078+273)^3))</f>
        <v>0</v>
      </c>
      <c r="W1078">
        <f>($C$7*DL1078+$D$7*DM1078+$E$7*V1078)</f>
        <v>0</v>
      </c>
      <c r="X1078">
        <f>0.61365*exp(17.502*W1078/(240.97+W1078))</f>
        <v>0</v>
      </c>
      <c r="Y1078">
        <f>(Z1078/AA1078*100)</f>
        <v>0</v>
      </c>
      <c r="Z1078">
        <f>DD1078*(DI1078+DJ1078)/1000</f>
        <v>0</v>
      </c>
      <c r="AA1078">
        <f>0.61365*exp(17.502*DK1078/(240.97+DK1078))</f>
        <v>0</v>
      </c>
      <c r="AB1078">
        <f>(X1078-DD1078*(DI1078+DJ1078)/1000)</f>
        <v>0</v>
      </c>
      <c r="AC1078">
        <f>(-J1078*44100)</f>
        <v>0</v>
      </c>
      <c r="AD1078">
        <f>2*29.3*R1078*0.92*(DK1078-W1078)</f>
        <v>0</v>
      </c>
      <c r="AE1078">
        <f>2*0.95*5.67E-8*(((DK1078+$B$7)+273)^4-(W1078+273)^4)</f>
        <v>0</v>
      </c>
      <c r="AF1078">
        <f>U1078+AE1078+AC1078+AD1078</f>
        <v>0</v>
      </c>
      <c r="AG1078">
        <f>DH1078*AU1078*(DC1078-DB1078*(1000-AU1078*DE1078)/(1000-AU1078*DD1078))/(100*CV1078)</f>
        <v>0</v>
      </c>
      <c r="AH1078">
        <f>1000*DH1078*AU1078*(DD1078-DE1078)/(100*CV1078*(1000-AU1078*DD1078))</f>
        <v>0</v>
      </c>
      <c r="AI1078">
        <f>(AJ1078 - AK1078 - DI1078*1E3/(8.314*(DK1078+273.15)) * AM1078/DH1078 * AL1078) * DH1078/(100*CV1078) * (1000 - DE1078)/1000</f>
        <v>0</v>
      </c>
      <c r="AJ1078">
        <v>370.4474737842108</v>
      </c>
      <c r="AK1078">
        <v>362.3750666666667</v>
      </c>
      <c r="AL1078">
        <v>-2.971343497899401</v>
      </c>
      <c r="AM1078">
        <v>65.3286006226008</v>
      </c>
      <c r="AN1078">
        <f>(AP1078 - AO1078 + DI1078*1E3/(8.314*(DK1078+273.15)) * AR1078/DH1078 * AQ1078) * DH1078/(100*CV1078) * 1000/(1000 - AP1078)</f>
        <v>0</v>
      </c>
      <c r="AO1078">
        <v>16.92927465545687</v>
      </c>
      <c r="AP1078">
        <v>22.80098545454545</v>
      </c>
      <c r="AQ1078">
        <v>0.005828028774432776</v>
      </c>
      <c r="AR1078">
        <v>84.90304049892426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MAX(0,($B$13+$C$13*DP1078)/(1+$D$13*DP1078)*DI1078/(DK1078+273)*$E$13)</f>
        <v>0</v>
      </c>
      <c r="AX1078" t="s">
        <v>417</v>
      </c>
      <c r="AY1078" t="s">
        <v>417</v>
      </c>
      <c r="AZ1078">
        <v>0</v>
      </c>
      <c r="BA1078">
        <v>0</v>
      </c>
      <c r="BB1078">
        <f>1-AZ1078/BA1078</f>
        <v>0</v>
      </c>
      <c r="BC1078">
        <v>0</v>
      </c>
      <c r="BD1078" t="s">
        <v>417</v>
      </c>
      <c r="BE1078" t="s">
        <v>417</v>
      </c>
      <c r="BF1078">
        <v>0</v>
      </c>
      <c r="BG1078">
        <v>0</v>
      </c>
      <c r="BH1078">
        <f>1-BF1078/BG1078</f>
        <v>0</v>
      </c>
      <c r="BI1078">
        <v>0.5</v>
      </c>
      <c r="BJ1078">
        <f>CS1078</f>
        <v>0</v>
      </c>
      <c r="BK1078">
        <f>L1078</f>
        <v>0</v>
      </c>
      <c r="BL1078">
        <f>BH1078*BI1078*BJ1078</f>
        <v>0</v>
      </c>
      <c r="BM1078">
        <f>(BK1078-BC1078)/BJ1078</f>
        <v>0</v>
      </c>
      <c r="BN1078">
        <f>(BA1078-BG1078)/BG1078</f>
        <v>0</v>
      </c>
      <c r="BO1078">
        <f>AZ1078/(BB1078+AZ1078/BG1078)</f>
        <v>0</v>
      </c>
      <c r="BP1078" t="s">
        <v>417</v>
      </c>
      <c r="BQ1078">
        <v>0</v>
      </c>
      <c r="BR1078">
        <f>IF(BQ1078&lt;&gt;0, BQ1078, BO1078)</f>
        <v>0</v>
      </c>
      <c r="BS1078">
        <f>1-BR1078/BG1078</f>
        <v>0</v>
      </c>
      <c r="BT1078">
        <f>(BG1078-BF1078)/(BG1078-BR1078)</f>
        <v>0</v>
      </c>
      <c r="BU1078">
        <f>(BA1078-BG1078)/(BA1078-BR1078)</f>
        <v>0</v>
      </c>
      <c r="BV1078">
        <f>(BG1078-BF1078)/(BG1078-AZ1078)</f>
        <v>0</v>
      </c>
      <c r="BW1078">
        <f>(BA1078-BG1078)/(BA1078-AZ1078)</f>
        <v>0</v>
      </c>
      <c r="BX1078">
        <f>(BT1078*BR1078/BF1078)</f>
        <v>0</v>
      </c>
      <c r="BY1078">
        <f>(1-BX1078)</f>
        <v>0</v>
      </c>
      <c r="BZ1078">
        <v>1394</v>
      </c>
      <c r="CA1078">
        <v>300</v>
      </c>
      <c r="CB1078">
        <v>300</v>
      </c>
      <c r="CC1078">
        <v>300</v>
      </c>
      <c r="CD1078">
        <v>10389.3</v>
      </c>
      <c r="CE1078">
        <v>1221.96</v>
      </c>
      <c r="CF1078">
        <v>-0.00688733</v>
      </c>
      <c r="CG1078">
        <v>0.34</v>
      </c>
      <c r="CH1078" t="s">
        <v>417</v>
      </c>
      <c r="CI1078" t="s">
        <v>417</v>
      </c>
      <c r="CJ1078" t="s">
        <v>417</v>
      </c>
      <c r="CK1078" t="s">
        <v>417</v>
      </c>
      <c r="CL1078" t="s">
        <v>417</v>
      </c>
      <c r="CM1078" t="s">
        <v>417</v>
      </c>
      <c r="CN1078" t="s">
        <v>417</v>
      </c>
      <c r="CO1078" t="s">
        <v>417</v>
      </c>
      <c r="CP1078" t="s">
        <v>417</v>
      </c>
      <c r="CQ1078" t="s">
        <v>417</v>
      </c>
      <c r="CR1078">
        <f>$B$11*DQ1078+$C$11*DR1078+$F$11*EC1078*(1-EF1078)</f>
        <v>0</v>
      </c>
      <c r="CS1078">
        <f>CR1078*CT1078</f>
        <v>0</v>
      </c>
      <c r="CT1078">
        <f>($B$11*$D$9+$C$11*$D$9+$F$11*((EP1078+EH1078)/MAX(EP1078+EH1078+EQ1078, 0.1)*$I$9+EQ1078/MAX(EP1078+EH1078+EQ1078, 0.1)*$J$9))/($B$11+$C$11+$F$11)</f>
        <v>0</v>
      </c>
      <c r="CU1078">
        <f>($B$11*$K$9+$C$11*$K$9+$F$11*((EP1078+EH1078)/MAX(EP1078+EH1078+EQ1078, 0.1)*$P$9+EQ1078/MAX(EP1078+EH1078+EQ1078, 0.1)*$Q$9))/($B$11+$C$11+$F$11)</f>
        <v>0</v>
      </c>
      <c r="CV1078">
        <v>6</v>
      </c>
      <c r="CW1078">
        <v>0.5</v>
      </c>
      <c r="CX1078" t="s">
        <v>418</v>
      </c>
      <c r="CY1078">
        <v>2</v>
      </c>
      <c r="CZ1078" t="b">
        <v>1</v>
      </c>
      <c r="DA1078">
        <v>1658956826.6</v>
      </c>
      <c r="DB1078">
        <v>372.9299259259259</v>
      </c>
      <c r="DC1078">
        <v>379.6817777777778</v>
      </c>
      <c r="DD1078">
        <v>22.77663333333333</v>
      </c>
      <c r="DE1078">
        <v>16.9099037037037</v>
      </c>
      <c r="DF1078">
        <v>375.1115555555556</v>
      </c>
      <c r="DG1078">
        <v>22.87055555555555</v>
      </c>
      <c r="DH1078">
        <v>500.0495555555556</v>
      </c>
      <c r="DI1078">
        <v>90.28799629629631</v>
      </c>
      <c r="DJ1078">
        <v>0.09998642592592592</v>
      </c>
      <c r="DK1078">
        <v>26.97745185185186</v>
      </c>
      <c r="DL1078">
        <v>26.81881111111111</v>
      </c>
      <c r="DM1078">
        <v>999.9000000000001</v>
      </c>
      <c r="DN1078">
        <v>0</v>
      </c>
      <c r="DO1078">
        <v>0</v>
      </c>
      <c r="DP1078">
        <v>9997.337407407407</v>
      </c>
      <c r="DQ1078">
        <v>0</v>
      </c>
      <c r="DR1078">
        <v>10.90452592592593</v>
      </c>
      <c r="DS1078">
        <v>-6.751954074074074</v>
      </c>
      <c r="DT1078">
        <v>381.6218148148149</v>
      </c>
      <c r="DU1078">
        <v>386.2122962962963</v>
      </c>
      <c r="DV1078">
        <v>5.866732962962964</v>
      </c>
      <c r="DW1078">
        <v>379.6817777777778</v>
      </c>
      <c r="DX1078">
        <v>16.9099037037037</v>
      </c>
      <c r="DY1078">
        <v>2.056455925925926</v>
      </c>
      <c r="DZ1078">
        <v>1.526761851851852</v>
      </c>
      <c r="EA1078">
        <v>17.88585555555556</v>
      </c>
      <c r="EB1078">
        <v>13.23879259259259</v>
      </c>
      <c r="EC1078">
        <v>1999.984814814815</v>
      </c>
      <c r="ED1078">
        <v>0.9800035555555554</v>
      </c>
      <c r="EE1078">
        <v>0.01999654444444444</v>
      </c>
      <c r="EF1078">
        <v>0</v>
      </c>
      <c r="EG1078">
        <v>725.7111111111111</v>
      </c>
      <c r="EH1078">
        <v>5.00097</v>
      </c>
      <c r="EI1078">
        <v>14525.55555555555</v>
      </c>
      <c r="EJ1078">
        <v>16707.46666666667</v>
      </c>
      <c r="EK1078">
        <v>37.625</v>
      </c>
      <c r="EL1078">
        <v>38.187</v>
      </c>
      <c r="EM1078">
        <v>37.52525925925926</v>
      </c>
      <c r="EN1078">
        <v>37.854</v>
      </c>
      <c r="EO1078">
        <v>38.312</v>
      </c>
      <c r="EP1078">
        <v>1955.094444444444</v>
      </c>
      <c r="EQ1078">
        <v>39.89037037037038</v>
      </c>
      <c r="ER1078">
        <v>0</v>
      </c>
      <c r="ES1078">
        <v>7628.399999856949</v>
      </c>
      <c r="ET1078">
        <v>0</v>
      </c>
      <c r="EU1078">
        <v>725.3816399999999</v>
      </c>
      <c r="EV1078">
        <v>-34.04676927677385</v>
      </c>
      <c r="EW1078">
        <v>-677.5230779248323</v>
      </c>
      <c r="EX1078">
        <v>14519.616</v>
      </c>
      <c r="EY1078">
        <v>15</v>
      </c>
      <c r="EZ1078">
        <v>1658949246.1</v>
      </c>
      <c r="FA1078" t="s">
        <v>1397</v>
      </c>
      <c r="FB1078">
        <v>1658949228.6</v>
      </c>
      <c r="FC1078">
        <v>1658949246.1</v>
      </c>
      <c r="FD1078">
        <v>1</v>
      </c>
      <c r="FE1078">
        <v>1.075</v>
      </c>
      <c r="FF1078">
        <v>0.018</v>
      </c>
      <c r="FG1078">
        <v>-2.327</v>
      </c>
      <c r="FH1078">
        <v>-0.178</v>
      </c>
      <c r="FI1078">
        <v>420</v>
      </c>
      <c r="FJ1078">
        <v>13</v>
      </c>
      <c r="FK1078">
        <v>0.09</v>
      </c>
      <c r="FL1078">
        <v>0.02</v>
      </c>
      <c r="FM1078">
        <v>-11.49828243902439</v>
      </c>
      <c r="FN1078">
        <v>69.8785110104529</v>
      </c>
      <c r="FO1078">
        <v>7.062152447346686</v>
      </c>
      <c r="FP1078">
        <v>0</v>
      </c>
      <c r="FQ1078">
        <v>727.1199411764708</v>
      </c>
      <c r="FR1078">
        <v>-21.68372802549715</v>
      </c>
      <c r="FS1078">
        <v>2.256024352460041</v>
      </c>
      <c r="FT1078">
        <v>0</v>
      </c>
      <c r="FU1078">
        <v>5.887592926829269</v>
      </c>
      <c r="FV1078">
        <v>-0.3681148432055623</v>
      </c>
      <c r="FW1078">
        <v>0.04677500402126939</v>
      </c>
      <c r="FX1078">
        <v>0</v>
      </c>
      <c r="FY1078">
        <v>0</v>
      </c>
      <c r="FZ1078">
        <v>3</v>
      </c>
      <c r="GA1078" t="s">
        <v>439</v>
      </c>
      <c r="GB1078">
        <v>2.98379</v>
      </c>
      <c r="GC1078">
        <v>2.71564</v>
      </c>
      <c r="GD1078">
        <v>0.08283989999999999</v>
      </c>
      <c r="GE1078">
        <v>0.0820572</v>
      </c>
      <c r="GF1078">
        <v>0.103699</v>
      </c>
      <c r="GG1078">
        <v>0.0822995</v>
      </c>
      <c r="GH1078">
        <v>29095.1</v>
      </c>
      <c r="GI1078">
        <v>29231.2</v>
      </c>
      <c r="GJ1078">
        <v>29480.6</v>
      </c>
      <c r="GK1078">
        <v>29448.2</v>
      </c>
      <c r="GL1078">
        <v>34998.1</v>
      </c>
      <c r="GM1078">
        <v>35934.5</v>
      </c>
      <c r="GN1078">
        <v>41523.5</v>
      </c>
      <c r="GO1078">
        <v>41967.9</v>
      </c>
      <c r="GP1078">
        <v>1.96148</v>
      </c>
      <c r="GQ1078">
        <v>1.90817</v>
      </c>
      <c r="GR1078">
        <v>0.09458510000000001</v>
      </c>
      <c r="GS1078">
        <v>0</v>
      </c>
      <c r="GT1078">
        <v>25.2617</v>
      </c>
      <c r="GU1078">
        <v>999.9</v>
      </c>
      <c r="GV1078">
        <v>49.2</v>
      </c>
      <c r="GW1078">
        <v>31.4</v>
      </c>
      <c r="GX1078">
        <v>25.1477</v>
      </c>
      <c r="GY1078">
        <v>62.9376</v>
      </c>
      <c r="GZ1078">
        <v>33.6538</v>
      </c>
      <c r="HA1078">
        <v>1</v>
      </c>
      <c r="HB1078">
        <v>-0.105053</v>
      </c>
      <c r="HC1078">
        <v>0.143366</v>
      </c>
      <c r="HD1078">
        <v>20.3332</v>
      </c>
      <c r="HE1078">
        <v>5.21774</v>
      </c>
      <c r="HF1078">
        <v>12.0099</v>
      </c>
      <c r="HG1078">
        <v>4.98945</v>
      </c>
      <c r="HH1078">
        <v>3.2885</v>
      </c>
      <c r="HI1078">
        <v>9999</v>
      </c>
      <c r="HJ1078">
        <v>9999</v>
      </c>
      <c r="HK1078">
        <v>9999</v>
      </c>
      <c r="HL1078">
        <v>158.9</v>
      </c>
      <c r="HM1078">
        <v>1.86741</v>
      </c>
      <c r="HN1078">
        <v>1.86646</v>
      </c>
      <c r="HO1078">
        <v>1.86588</v>
      </c>
      <c r="HP1078">
        <v>1.86584</v>
      </c>
      <c r="HQ1078">
        <v>1.86768</v>
      </c>
      <c r="HR1078">
        <v>1.87013</v>
      </c>
      <c r="HS1078">
        <v>1.86879</v>
      </c>
      <c r="HT1078">
        <v>1.87024</v>
      </c>
      <c r="HU1078">
        <v>0</v>
      </c>
      <c r="HV1078">
        <v>0</v>
      </c>
      <c r="HW1078">
        <v>0</v>
      </c>
      <c r="HX1078">
        <v>0</v>
      </c>
      <c r="HY1078" t="s">
        <v>421</v>
      </c>
      <c r="HZ1078" t="s">
        <v>422</v>
      </c>
      <c r="IA1078" t="s">
        <v>423</v>
      </c>
      <c r="IB1078" t="s">
        <v>423</v>
      </c>
      <c r="IC1078" t="s">
        <v>423</v>
      </c>
      <c r="ID1078" t="s">
        <v>423</v>
      </c>
      <c r="IE1078">
        <v>0</v>
      </c>
      <c r="IF1078">
        <v>100</v>
      </c>
      <c r="IG1078">
        <v>100</v>
      </c>
      <c r="IH1078">
        <v>-2.119</v>
      </c>
      <c r="II1078">
        <v>-0.09370000000000001</v>
      </c>
      <c r="IJ1078">
        <v>-0.9279119013753974</v>
      </c>
      <c r="IK1078">
        <v>-0.003643892653284941</v>
      </c>
      <c r="IL1078">
        <v>8.948238347276123E-07</v>
      </c>
      <c r="IM1078">
        <v>-2.445980282225029E-10</v>
      </c>
      <c r="IN1078">
        <v>-0.1764634167570225</v>
      </c>
      <c r="IO1078">
        <v>-0.01042730378795286</v>
      </c>
      <c r="IP1078">
        <v>0.00100284695746963</v>
      </c>
      <c r="IQ1078">
        <v>-1.701466411570297E-05</v>
      </c>
      <c r="IR1078">
        <v>2</v>
      </c>
      <c r="IS1078">
        <v>2310</v>
      </c>
      <c r="IT1078">
        <v>1</v>
      </c>
      <c r="IU1078">
        <v>25</v>
      </c>
      <c r="IV1078">
        <v>126.8</v>
      </c>
      <c r="IW1078">
        <v>126.5</v>
      </c>
      <c r="IX1078">
        <v>0.887451</v>
      </c>
      <c r="IY1078">
        <v>2.23145</v>
      </c>
      <c r="IZ1078">
        <v>1.39648</v>
      </c>
      <c r="JA1078">
        <v>2.34741</v>
      </c>
      <c r="JB1078">
        <v>1.49536</v>
      </c>
      <c r="JC1078">
        <v>2.33765</v>
      </c>
      <c r="JD1078">
        <v>36.1989</v>
      </c>
      <c r="JE1078">
        <v>24.1575</v>
      </c>
      <c r="JF1078">
        <v>18</v>
      </c>
      <c r="JG1078">
        <v>517.569</v>
      </c>
      <c r="JH1078">
        <v>439.827</v>
      </c>
      <c r="JI1078">
        <v>24.9996</v>
      </c>
      <c r="JJ1078">
        <v>26.0766</v>
      </c>
      <c r="JK1078">
        <v>30.0002</v>
      </c>
      <c r="JL1078">
        <v>26.0491</v>
      </c>
      <c r="JM1078">
        <v>25.9922</v>
      </c>
      <c r="JN1078">
        <v>17.7417</v>
      </c>
      <c r="JO1078">
        <v>33.8423</v>
      </c>
      <c r="JP1078">
        <v>67.0085</v>
      </c>
      <c r="JQ1078">
        <v>25</v>
      </c>
      <c r="JR1078">
        <v>333.058</v>
      </c>
      <c r="JS1078">
        <v>16.8879</v>
      </c>
      <c r="JT1078">
        <v>100.811</v>
      </c>
      <c r="JU1078">
        <v>100.789</v>
      </c>
    </row>
    <row r="1079" spans="1:281">
      <c r="A1079">
        <v>1063</v>
      </c>
      <c r="B1079">
        <v>1658956839.1</v>
      </c>
      <c r="C1079">
        <v>15201.09999990463</v>
      </c>
      <c r="D1079" t="s">
        <v>2566</v>
      </c>
      <c r="E1079" t="s">
        <v>2567</v>
      </c>
      <c r="F1079">
        <v>5</v>
      </c>
      <c r="G1079" t="s">
        <v>2555</v>
      </c>
      <c r="H1079" t="s">
        <v>416</v>
      </c>
      <c r="I1079">
        <v>1658956831.314285</v>
      </c>
      <c r="J1079">
        <f>(K1079)/1000</f>
        <v>0</v>
      </c>
      <c r="K1079">
        <f>IF(CZ1079, AN1079, AH1079)</f>
        <v>0</v>
      </c>
      <c r="L1079">
        <f>IF(CZ1079, AI1079, AG1079)</f>
        <v>0</v>
      </c>
      <c r="M1079">
        <f>DB1079 - IF(AU1079&gt;1, L1079*CV1079*100.0/(AW1079*DP1079), 0)</f>
        <v>0</v>
      </c>
      <c r="N1079">
        <f>((T1079-J1079/2)*M1079-L1079)/(T1079+J1079/2)</f>
        <v>0</v>
      </c>
      <c r="O1079">
        <f>N1079*(DI1079+DJ1079)/1000.0</f>
        <v>0</v>
      </c>
      <c r="P1079">
        <f>(DB1079 - IF(AU1079&gt;1, L1079*CV1079*100.0/(AW1079*DP1079), 0))*(DI1079+DJ1079)/1000.0</f>
        <v>0</v>
      </c>
      <c r="Q1079">
        <f>2.0/((1/S1079-1/R1079)+SIGN(S1079)*SQRT((1/S1079-1/R1079)*(1/S1079-1/R1079) + 4*CW1079/((CW1079+1)*(CW1079+1))*(2*1/S1079*1/R1079-1/R1079*1/R1079)))</f>
        <v>0</v>
      </c>
      <c r="R1079">
        <f>IF(LEFT(CX1079,1)&lt;&gt;"0",IF(LEFT(CX1079,1)="1",3.0,CY1079),$D$5+$E$5*(DP1079*DI1079/($K$5*1000))+$F$5*(DP1079*DI1079/($K$5*1000))*MAX(MIN(CV1079,$J$5),$I$5)*MAX(MIN(CV1079,$J$5),$I$5)+$G$5*MAX(MIN(CV1079,$J$5),$I$5)*(DP1079*DI1079/($K$5*1000))+$H$5*(DP1079*DI1079/($K$5*1000))*(DP1079*DI1079/($K$5*1000)))</f>
        <v>0</v>
      </c>
      <c r="S1079">
        <f>J1079*(1000-(1000*0.61365*exp(17.502*W1079/(240.97+W1079))/(DI1079+DJ1079)+DD1079)/2)/(1000*0.61365*exp(17.502*W1079/(240.97+W1079))/(DI1079+DJ1079)-DD1079)</f>
        <v>0</v>
      </c>
      <c r="T1079">
        <f>1/((CW1079+1)/(Q1079/1.6)+1/(R1079/1.37)) + CW1079/((CW1079+1)/(Q1079/1.6) + CW1079/(R1079/1.37))</f>
        <v>0</v>
      </c>
      <c r="U1079">
        <f>(CR1079*CU1079)</f>
        <v>0</v>
      </c>
      <c r="V1079">
        <f>(DK1079+(U1079+2*0.95*5.67E-8*(((DK1079+$B$7)+273)^4-(DK1079+273)^4)-44100*J1079)/(1.84*29.3*R1079+8*0.95*5.67E-8*(DK1079+273)^3))</f>
        <v>0</v>
      </c>
      <c r="W1079">
        <f>($C$7*DL1079+$D$7*DM1079+$E$7*V1079)</f>
        <v>0</v>
      </c>
      <c r="X1079">
        <f>0.61365*exp(17.502*W1079/(240.97+W1079))</f>
        <v>0</v>
      </c>
      <c r="Y1079">
        <f>(Z1079/AA1079*100)</f>
        <v>0</v>
      </c>
      <c r="Z1079">
        <f>DD1079*(DI1079+DJ1079)/1000</f>
        <v>0</v>
      </c>
      <c r="AA1079">
        <f>0.61365*exp(17.502*DK1079/(240.97+DK1079))</f>
        <v>0</v>
      </c>
      <c r="AB1079">
        <f>(X1079-DD1079*(DI1079+DJ1079)/1000)</f>
        <v>0</v>
      </c>
      <c r="AC1079">
        <f>(-J1079*44100)</f>
        <v>0</v>
      </c>
      <c r="AD1079">
        <f>2*29.3*R1079*0.92*(DK1079-W1079)</f>
        <v>0</v>
      </c>
      <c r="AE1079">
        <f>2*0.95*5.67E-8*(((DK1079+$B$7)+273)^4-(W1079+273)^4)</f>
        <v>0</v>
      </c>
      <c r="AF1079">
        <f>U1079+AE1079+AC1079+AD1079</f>
        <v>0</v>
      </c>
      <c r="AG1079">
        <f>DH1079*AU1079*(DC1079-DB1079*(1000-AU1079*DE1079)/(1000-AU1079*DD1079))/(100*CV1079)</f>
        <v>0</v>
      </c>
      <c r="AH1079">
        <f>1000*DH1079*AU1079*(DD1079-DE1079)/(100*CV1079*(1000-AU1079*DD1079))</f>
        <v>0</v>
      </c>
      <c r="AI1079">
        <f>(AJ1079 - AK1079 - DI1079*1E3/(8.314*(DK1079+273.15)) * AM1079/DH1079 * AL1079) * DH1079/(100*CV1079) * (1000 - DE1079)/1000</f>
        <v>0</v>
      </c>
      <c r="AJ1079">
        <v>353.6332990149735</v>
      </c>
      <c r="AK1079">
        <v>347.1001696969695</v>
      </c>
      <c r="AL1079">
        <v>-3.075687795921856</v>
      </c>
      <c r="AM1079">
        <v>65.3286006226008</v>
      </c>
      <c r="AN1079">
        <f>(AP1079 - AO1079 + DI1079*1E3/(8.314*(DK1079+273.15)) * AR1079/DH1079 * AQ1079) * DH1079/(100*CV1079) * 1000/(1000 - AP1079)</f>
        <v>0</v>
      </c>
      <c r="AO1079">
        <v>16.8889639491914</v>
      </c>
      <c r="AP1079">
        <v>22.79589939393939</v>
      </c>
      <c r="AQ1079">
        <v>-0.0003034422683204153</v>
      </c>
      <c r="AR1079">
        <v>84.90304049892426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MAX(0,($B$13+$C$13*DP1079)/(1+$D$13*DP1079)*DI1079/(DK1079+273)*$E$13)</f>
        <v>0</v>
      </c>
      <c r="AX1079" t="s">
        <v>417</v>
      </c>
      <c r="AY1079" t="s">
        <v>417</v>
      </c>
      <c r="AZ1079">
        <v>0</v>
      </c>
      <c r="BA1079">
        <v>0</v>
      </c>
      <c r="BB1079">
        <f>1-AZ1079/BA1079</f>
        <v>0</v>
      </c>
      <c r="BC1079">
        <v>0</v>
      </c>
      <c r="BD1079" t="s">
        <v>417</v>
      </c>
      <c r="BE1079" t="s">
        <v>417</v>
      </c>
      <c r="BF1079">
        <v>0</v>
      </c>
      <c r="BG1079">
        <v>0</v>
      </c>
      <c r="BH1079">
        <f>1-BF1079/BG1079</f>
        <v>0</v>
      </c>
      <c r="BI1079">
        <v>0.5</v>
      </c>
      <c r="BJ1079">
        <f>CS1079</f>
        <v>0</v>
      </c>
      <c r="BK1079">
        <f>L1079</f>
        <v>0</v>
      </c>
      <c r="BL1079">
        <f>BH1079*BI1079*BJ1079</f>
        <v>0</v>
      </c>
      <c r="BM1079">
        <f>(BK1079-BC1079)/BJ1079</f>
        <v>0</v>
      </c>
      <c r="BN1079">
        <f>(BA1079-BG1079)/BG1079</f>
        <v>0</v>
      </c>
      <c r="BO1079">
        <f>AZ1079/(BB1079+AZ1079/BG1079)</f>
        <v>0</v>
      </c>
      <c r="BP1079" t="s">
        <v>417</v>
      </c>
      <c r="BQ1079">
        <v>0</v>
      </c>
      <c r="BR1079">
        <f>IF(BQ1079&lt;&gt;0, BQ1079, BO1079)</f>
        <v>0</v>
      </c>
      <c r="BS1079">
        <f>1-BR1079/BG1079</f>
        <v>0</v>
      </c>
      <c r="BT1079">
        <f>(BG1079-BF1079)/(BG1079-BR1079)</f>
        <v>0</v>
      </c>
      <c r="BU1079">
        <f>(BA1079-BG1079)/(BA1079-BR1079)</f>
        <v>0</v>
      </c>
      <c r="BV1079">
        <f>(BG1079-BF1079)/(BG1079-AZ1079)</f>
        <v>0</v>
      </c>
      <c r="BW1079">
        <f>(BA1079-BG1079)/(BA1079-AZ1079)</f>
        <v>0</v>
      </c>
      <c r="BX1079">
        <f>(BT1079*BR1079/BF1079)</f>
        <v>0</v>
      </c>
      <c r="BY1079">
        <f>(1-BX1079)</f>
        <v>0</v>
      </c>
      <c r="BZ1079">
        <v>1394</v>
      </c>
      <c r="CA1079">
        <v>300</v>
      </c>
      <c r="CB1079">
        <v>300</v>
      </c>
      <c r="CC1079">
        <v>300</v>
      </c>
      <c r="CD1079">
        <v>10389.3</v>
      </c>
      <c r="CE1079">
        <v>1221.96</v>
      </c>
      <c r="CF1079">
        <v>-0.00688733</v>
      </c>
      <c r="CG1079">
        <v>0.34</v>
      </c>
      <c r="CH1079" t="s">
        <v>417</v>
      </c>
      <c r="CI1079" t="s">
        <v>417</v>
      </c>
      <c r="CJ1079" t="s">
        <v>417</v>
      </c>
      <c r="CK1079" t="s">
        <v>417</v>
      </c>
      <c r="CL1079" t="s">
        <v>417</v>
      </c>
      <c r="CM1079" t="s">
        <v>417</v>
      </c>
      <c r="CN1079" t="s">
        <v>417</v>
      </c>
      <c r="CO1079" t="s">
        <v>417</v>
      </c>
      <c r="CP1079" t="s">
        <v>417</v>
      </c>
      <c r="CQ1079" t="s">
        <v>417</v>
      </c>
      <c r="CR1079">
        <f>$B$11*DQ1079+$C$11*DR1079+$F$11*EC1079*(1-EF1079)</f>
        <v>0</v>
      </c>
      <c r="CS1079">
        <f>CR1079*CT1079</f>
        <v>0</v>
      </c>
      <c r="CT1079">
        <f>($B$11*$D$9+$C$11*$D$9+$F$11*((EP1079+EH1079)/MAX(EP1079+EH1079+EQ1079, 0.1)*$I$9+EQ1079/MAX(EP1079+EH1079+EQ1079, 0.1)*$J$9))/($B$11+$C$11+$F$11)</f>
        <v>0</v>
      </c>
      <c r="CU1079">
        <f>($B$11*$K$9+$C$11*$K$9+$F$11*((EP1079+EH1079)/MAX(EP1079+EH1079+EQ1079, 0.1)*$P$9+EQ1079/MAX(EP1079+EH1079+EQ1079, 0.1)*$Q$9))/($B$11+$C$11+$F$11)</f>
        <v>0</v>
      </c>
      <c r="CV1079">
        <v>6</v>
      </c>
      <c r="CW1079">
        <v>0.5</v>
      </c>
      <c r="CX1079" t="s">
        <v>418</v>
      </c>
      <c r="CY1079">
        <v>2</v>
      </c>
      <c r="CZ1079" t="b">
        <v>1</v>
      </c>
      <c r="DA1079">
        <v>1658956831.314285</v>
      </c>
      <c r="DB1079">
        <v>360.3825714285714</v>
      </c>
      <c r="DC1079">
        <v>364.1678214285715</v>
      </c>
      <c r="DD1079">
        <v>22.78814642857143</v>
      </c>
      <c r="DE1079">
        <v>16.91643928571429</v>
      </c>
      <c r="DF1079">
        <v>362.5253928571428</v>
      </c>
      <c r="DG1079">
        <v>22.88196785714285</v>
      </c>
      <c r="DH1079">
        <v>500.0381428571428</v>
      </c>
      <c r="DI1079">
        <v>90.28873571428571</v>
      </c>
      <c r="DJ1079">
        <v>0.09996227499999999</v>
      </c>
      <c r="DK1079">
        <v>26.97461785714286</v>
      </c>
      <c r="DL1079">
        <v>26.81781071428571</v>
      </c>
      <c r="DM1079">
        <v>999.9000000000002</v>
      </c>
      <c r="DN1079">
        <v>0</v>
      </c>
      <c r="DO1079">
        <v>0</v>
      </c>
      <c r="DP1079">
        <v>10002.09392857143</v>
      </c>
      <c r="DQ1079">
        <v>0</v>
      </c>
      <c r="DR1079">
        <v>11.00056428571428</v>
      </c>
      <c r="DS1079">
        <v>-3.785327535714285</v>
      </c>
      <c r="DT1079">
        <v>368.7862857142857</v>
      </c>
      <c r="DU1079">
        <v>370.4345357142857</v>
      </c>
      <c r="DV1079">
        <v>5.871699642857143</v>
      </c>
      <c r="DW1079">
        <v>364.1678214285715</v>
      </c>
      <c r="DX1079">
        <v>16.91643928571429</v>
      </c>
      <c r="DY1079">
        <v>2.057512142857143</v>
      </c>
      <c r="DZ1079">
        <v>1.527364285714286</v>
      </c>
      <c r="EA1079">
        <v>17.89401071428571</v>
      </c>
      <c r="EB1079">
        <v>13.24485357142857</v>
      </c>
      <c r="EC1079">
        <v>1999.990714285714</v>
      </c>
      <c r="ED1079">
        <v>0.9800036428571427</v>
      </c>
      <c r="EE1079">
        <v>0.01999645714285714</v>
      </c>
      <c r="EF1079">
        <v>0</v>
      </c>
      <c r="EG1079">
        <v>722.8901785714287</v>
      </c>
      <c r="EH1079">
        <v>5.00097</v>
      </c>
      <c r="EI1079">
        <v>14468.71785714286</v>
      </c>
      <c r="EJ1079">
        <v>16707.525</v>
      </c>
      <c r="EK1079">
        <v>37.6205</v>
      </c>
      <c r="EL1079">
        <v>38.17814285714285</v>
      </c>
      <c r="EM1079">
        <v>37.5155</v>
      </c>
      <c r="EN1079">
        <v>37.8345</v>
      </c>
      <c r="EO1079">
        <v>38.312</v>
      </c>
      <c r="EP1079">
        <v>1955.100357142857</v>
      </c>
      <c r="EQ1079">
        <v>39.89035714285716</v>
      </c>
      <c r="ER1079">
        <v>0</v>
      </c>
      <c r="ES1079">
        <v>7633.200000047684</v>
      </c>
      <c r="ET1079">
        <v>0</v>
      </c>
      <c r="EU1079">
        <v>722.47052</v>
      </c>
      <c r="EV1079">
        <v>-41.15492300384568</v>
      </c>
      <c r="EW1079">
        <v>-826.0307679199357</v>
      </c>
      <c r="EX1079">
        <v>14460.404</v>
      </c>
      <c r="EY1079">
        <v>15</v>
      </c>
      <c r="EZ1079">
        <v>1658949246.1</v>
      </c>
      <c r="FA1079" t="s">
        <v>1397</v>
      </c>
      <c r="FB1079">
        <v>1658949228.6</v>
      </c>
      <c r="FC1079">
        <v>1658949246.1</v>
      </c>
      <c r="FD1079">
        <v>1</v>
      </c>
      <c r="FE1079">
        <v>1.075</v>
      </c>
      <c r="FF1079">
        <v>0.018</v>
      </c>
      <c r="FG1079">
        <v>-2.327</v>
      </c>
      <c r="FH1079">
        <v>-0.178</v>
      </c>
      <c r="FI1079">
        <v>420</v>
      </c>
      <c r="FJ1079">
        <v>13</v>
      </c>
      <c r="FK1079">
        <v>0.09</v>
      </c>
      <c r="FL1079">
        <v>0.02</v>
      </c>
      <c r="FM1079">
        <v>-5.847112707317073</v>
      </c>
      <c r="FN1079">
        <v>39.80611921254358</v>
      </c>
      <c r="FO1079">
        <v>4.061279035526606</v>
      </c>
      <c r="FP1079">
        <v>0</v>
      </c>
      <c r="FQ1079">
        <v>724.3306176470588</v>
      </c>
      <c r="FR1079">
        <v>-35.2443239026808</v>
      </c>
      <c r="FS1079">
        <v>3.49580454439743</v>
      </c>
      <c r="FT1079">
        <v>0</v>
      </c>
      <c r="FU1079">
        <v>5.877895853658536</v>
      </c>
      <c r="FV1079">
        <v>0.09437059233450723</v>
      </c>
      <c r="FW1079">
        <v>0.03490376469845227</v>
      </c>
      <c r="FX1079">
        <v>1</v>
      </c>
      <c r="FY1079">
        <v>1</v>
      </c>
      <c r="FZ1079">
        <v>3</v>
      </c>
      <c r="GA1079" t="s">
        <v>426</v>
      </c>
      <c r="GB1079">
        <v>2.98382</v>
      </c>
      <c r="GC1079">
        <v>2.71574</v>
      </c>
      <c r="GD1079">
        <v>0.08004029999999999</v>
      </c>
      <c r="GE1079">
        <v>0.0789922</v>
      </c>
      <c r="GF1079">
        <v>0.103686</v>
      </c>
      <c r="GG1079">
        <v>0.08228190000000001</v>
      </c>
      <c r="GH1079">
        <v>29183.8</v>
      </c>
      <c r="GI1079">
        <v>29328.7</v>
      </c>
      <c r="GJ1079">
        <v>29480.5</v>
      </c>
      <c r="GK1079">
        <v>29448.2</v>
      </c>
      <c r="GL1079">
        <v>34998.4</v>
      </c>
      <c r="GM1079">
        <v>35935</v>
      </c>
      <c r="GN1079">
        <v>41523.2</v>
      </c>
      <c r="GO1079">
        <v>41967.8</v>
      </c>
      <c r="GP1079">
        <v>1.96143</v>
      </c>
      <c r="GQ1079">
        <v>1.90858</v>
      </c>
      <c r="GR1079">
        <v>0.0954419</v>
      </c>
      <c r="GS1079">
        <v>0</v>
      </c>
      <c r="GT1079">
        <v>25.2631</v>
      </c>
      <c r="GU1079">
        <v>999.9</v>
      </c>
      <c r="GV1079">
        <v>49.1</v>
      </c>
      <c r="GW1079">
        <v>31.4</v>
      </c>
      <c r="GX1079">
        <v>25.0978</v>
      </c>
      <c r="GY1079">
        <v>63.0376</v>
      </c>
      <c r="GZ1079">
        <v>33.5657</v>
      </c>
      <c r="HA1079">
        <v>1</v>
      </c>
      <c r="HB1079">
        <v>-0.104858</v>
      </c>
      <c r="HC1079">
        <v>0.141729</v>
      </c>
      <c r="HD1079">
        <v>20.333</v>
      </c>
      <c r="HE1079">
        <v>5.21729</v>
      </c>
      <c r="HF1079">
        <v>12.0099</v>
      </c>
      <c r="HG1079">
        <v>4.98915</v>
      </c>
      <c r="HH1079">
        <v>3.28848</v>
      </c>
      <c r="HI1079">
        <v>9999</v>
      </c>
      <c r="HJ1079">
        <v>9999</v>
      </c>
      <c r="HK1079">
        <v>9999</v>
      </c>
      <c r="HL1079">
        <v>158.9</v>
      </c>
      <c r="HM1079">
        <v>1.86742</v>
      </c>
      <c r="HN1079">
        <v>1.86646</v>
      </c>
      <c r="HO1079">
        <v>1.86591</v>
      </c>
      <c r="HP1079">
        <v>1.86584</v>
      </c>
      <c r="HQ1079">
        <v>1.86768</v>
      </c>
      <c r="HR1079">
        <v>1.87013</v>
      </c>
      <c r="HS1079">
        <v>1.86881</v>
      </c>
      <c r="HT1079">
        <v>1.87025</v>
      </c>
      <c r="HU1079">
        <v>0</v>
      </c>
      <c r="HV1079">
        <v>0</v>
      </c>
      <c r="HW1079">
        <v>0</v>
      </c>
      <c r="HX1079">
        <v>0</v>
      </c>
      <c r="HY1079" t="s">
        <v>421</v>
      </c>
      <c r="HZ1079" t="s">
        <v>422</v>
      </c>
      <c r="IA1079" t="s">
        <v>423</v>
      </c>
      <c r="IB1079" t="s">
        <v>423</v>
      </c>
      <c r="IC1079" t="s">
        <v>423</v>
      </c>
      <c r="ID1079" t="s">
        <v>423</v>
      </c>
      <c r="IE1079">
        <v>0</v>
      </c>
      <c r="IF1079">
        <v>100</v>
      </c>
      <c r="IG1079">
        <v>100</v>
      </c>
      <c r="IH1079">
        <v>-2.072</v>
      </c>
      <c r="II1079">
        <v>-0.09379999999999999</v>
      </c>
      <c r="IJ1079">
        <v>-0.9279119013753974</v>
      </c>
      <c r="IK1079">
        <v>-0.003643892653284941</v>
      </c>
      <c r="IL1079">
        <v>8.948238347276123E-07</v>
      </c>
      <c r="IM1079">
        <v>-2.445980282225029E-10</v>
      </c>
      <c r="IN1079">
        <v>-0.1764634167570225</v>
      </c>
      <c r="IO1079">
        <v>-0.01042730378795286</v>
      </c>
      <c r="IP1079">
        <v>0.00100284695746963</v>
      </c>
      <c r="IQ1079">
        <v>-1.701466411570297E-05</v>
      </c>
      <c r="IR1079">
        <v>2</v>
      </c>
      <c r="IS1079">
        <v>2310</v>
      </c>
      <c r="IT1079">
        <v>1</v>
      </c>
      <c r="IU1079">
        <v>25</v>
      </c>
      <c r="IV1079">
        <v>126.8</v>
      </c>
      <c r="IW1079">
        <v>126.5</v>
      </c>
      <c r="IX1079">
        <v>0.8557129999999999</v>
      </c>
      <c r="IY1079">
        <v>2.22168</v>
      </c>
      <c r="IZ1079">
        <v>1.39648</v>
      </c>
      <c r="JA1079">
        <v>2.34863</v>
      </c>
      <c r="JB1079">
        <v>1.49536</v>
      </c>
      <c r="JC1079">
        <v>2.39746</v>
      </c>
      <c r="JD1079">
        <v>36.1989</v>
      </c>
      <c r="JE1079">
        <v>24.1663</v>
      </c>
      <c r="JF1079">
        <v>18</v>
      </c>
      <c r="JG1079">
        <v>517.5359999999999</v>
      </c>
      <c r="JH1079">
        <v>440.068</v>
      </c>
      <c r="JI1079">
        <v>24.9995</v>
      </c>
      <c r="JJ1079">
        <v>26.0782</v>
      </c>
      <c r="JK1079">
        <v>30.0002</v>
      </c>
      <c r="JL1079">
        <v>26.0491</v>
      </c>
      <c r="JM1079">
        <v>25.9922</v>
      </c>
      <c r="JN1079">
        <v>17.0299</v>
      </c>
      <c r="JO1079">
        <v>33.8423</v>
      </c>
      <c r="JP1079">
        <v>66.6369</v>
      </c>
      <c r="JQ1079">
        <v>25</v>
      </c>
      <c r="JR1079">
        <v>312.99</v>
      </c>
      <c r="JS1079">
        <v>16.8651</v>
      </c>
      <c r="JT1079">
        <v>100.81</v>
      </c>
      <c r="JU1079">
        <v>100.789</v>
      </c>
    </row>
    <row r="1080" spans="1:281">
      <c r="A1080">
        <v>1064</v>
      </c>
      <c r="B1080">
        <v>1658956844.1</v>
      </c>
      <c r="C1080">
        <v>15206.09999990463</v>
      </c>
      <c r="D1080" t="s">
        <v>2568</v>
      </c>
      <c r="E1080" t="s">
        <v>2569</v>
      </c>
      <c r="F1080">
        <v>5</v>
      </c>
      <c r="G1080" t="s">
        <v>2555</v>
      </c>
      <c r="H1080" t="s">
        <v>416</v>
      </c>
      <c r="I1080">
        <v>1658956836.6</v>
      </c>
      <c r="J1080">
        <f>(K1080)/1000</f>
        <v>0</v>
      </c>
      <c r="K1080">
        <f>IF(CZ1080, AN1080, AH1080)</f>
        <v>0</v>
      </c>
      <c r="L1080">
        <f>IF(CZ1080, AI1080, AG1080)</f>
        <v>0</v>
      </c>
      <c r="M1080">
        <f>DB1080 - IF(AU1080&gt;1, L1080*CV1080*100.0/(AW1080*DP1080), 0)</f>
        <v>0</v>
      </c>
      <c r="N1080">
        <f>((T1080-J1080/2)*M1080-L1080)/(T1080+J1080/2)</f>
        <v>0</v>
      </c>
      <c r="O1080">
        <f>N1080*(DI1080+DJ1080)/1000.0</f>
        <v>0</v>
      </c>
      <c r="P1080">
        <f>(DB1080 - IF(AU1080&gt;1, L1080*CV1080*100.0/(AW1080*DP1080), 0))*(DI1080+DJ1080)/1000.0</f>
        <v>0</v>
      </c>
      <c r="Q1080">
        <f>2.0/((1/S1080-1/R1080)+SIGN(S1080)*SQRT((1/S1080-1/R1080)*(1/S1080-1/R1080) + 4*CW1080/((CW1080+1)*(CW1080+1))*(2*1/S1080*1/R1080-1/R1080*1/R1080)))</f>
        <v>0</v>
      </c>
      <c r="R1080">
        <f>IF(LEFT(CX1080,1)&lt;&gt;"0",IF(LEFT(CX1080,1)="1",3.0,CY1080),$D$5+$E$5*(DP1080*DI1080/($K$5*1000))+$F$5*(DP1080*DI1080/($K$5*1000))*MAX(MIN(CV1080,$J$5),$I$5)*MAX(MIN(CV1080,$J$5),$I$5)+$G$5*MAX(MIN(CV1080,$J$5),$I$5)*(DP1080*DI1080/($K$5*1000))+$H$5*(DP1080*DI1080/($K$5*1000))*(DP1080*DI1080/($K$5*1000)))</f>
        <v>0</v>
      </c>
      <c r="S1080">
        <f>J1080*(1000-(1000*0.61365*exp(17.502*W1080/(240.97+W1080))/(DI1080+DJ1080)+DD1080)/2)/(1000*0.61365*exp(17.502*W1080/(240.97+W1080))/(DI1080+DJ1080)-DD1080)</f>
        <v>0</v>
      </c>
      <c r="T1080">
        <f>1/((CW1080+1)/(Q1080/1.6)+1/(R1080/1.37)) + CW1080/((CW1080+1)/(Q1080/1.6) + CW1080/(R1080/1.37))</f>
        <v>0</v>
      </c>
      <c r="U1080">
        <f>(CR1080*CU1080)</f>
        <v>0</v>
      </c>
      <c r="V1080">
        <f>(DK1080+(U1080+2*0.95*5.67E-8*(((DK1080+$B$7)+273)^4-(DK1080+273)^4)-44100*J1080)/(1.84*29.3*R1080+8*0.95*5.67E-8*(DK1080+273)^3))</f>
        <v>0</v>
      </c>
      <c r="W1080">
        <f>($C$7*DL1080+$D$7*DM1080+$E$7*V1080)</f>
        <v>0</v>
      </c>
      <c r="X1080">
        <f>0.61365*exp(17.502*W1080/(240.97+W1080))</f>
        <v>0</v>
      </c>
      <c r="Y1080">
        <f>(Z1080/AA1080*100)</f>
        <v>0</v>
      </c>
      <c r="Z1080">
        <f>DD1080*(DI1080+DJ1080)/1000</f>
        <v>0</v>
      </c>
      <c r="AA1080">
        <f>0.61365*exp(17.502*DK1080/(240.97+DK1080))</f>
        <v>0</v>
      </c>
      <c r="AB1080">
        <f>(X1080-DD1080*(DI1080+DJ1080)/1000)</f>
        <v>0</v>
      </c>
      <c r="AC1080">
        <f>(-J1080*44100)</f>
        <v>0</v>
      </c>
      <c r="AD1080">
        <f>2*29.3*R1080*0.92*(DK1080-W1080)</f>
        <v>0</v>
      </c>
      <c r="AE1080">
        <f>2*0.95*5.67E-8*(((DK1080+$B$7)+273)^4-(W1080+273)^4)</f>
        <v>0</v>
      </c>
      <c r="AF1080">
        <f>U1080+AE1080+AC1080+AD1080</f>
        <v>0</v>
      </c>
      <c r="AG1080">
        <f>DH1080*AU1080*(DC1080-DB1080*(1000-AU1080*DE1080)/(1000-AU1080*DD1080))/(100*CV1080)</f>
        <v>0</v>
      </c>
      <c r="AH1080">
        <f>1000*DH1080*AU1080*(DD1080-DE1080)/(100*CV1080*(1000-AU1080*DD1080))</f>
        <v>0</v>
      </c>
      <c r="AI1080">
        <f>(AJ1080 - AK1080 - DI1080*1E3/(8.314*(DK1080+273.15)) * AM1080/DH1080 * AL1080) * DH1080/(100*CV1080) * (1000 - DE1080)/1000</f>
        <v>0</v>
      </c>
      <c r="AJ1080">
        <v>336.7467520110942</v>
      </c>
      <c r="AK1080">
        <v>331.4437757575759</v>
      </c>
      <c r="AL1080">
        <v>-3.142716595282882</v>
      </c>
      <c r="AM1080">
        <v>65.3286006226008</v>
      </c>
      <c r="AN1080">
        <f>(AP1080 - AO1080 + DI1080*1E3/(8.314*(DK1080+273.15)) * AR1080/DH1080 * AQ1080) * DH1080/(100*CV1080) * 1000/(1000 - AP1080)</f>
        <v>0</v>
      </c>
      <c r="AO1080">
        <v>16.88052876403443</v>
      </c>
      <c r="AP1080">
        <v>22.79410606060605</v>
      </c>
      <c r="AQ1080">
        <v>-6.111228631433136E-07</v>
      </c>
      <c r="AR1080">
        <v>84.90304049892426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MAX(0,($B$13+$C$13*DP1080)/(1+$D$13*DP1080)*DI1080/(DK1080+273)*$E$13)</f>
        <v>0</v>
      </c>
      <c r="AX1080" t="s">
        <v>417</v>
      </c>
      <c r="AY1080" t="s">
        <v>417</v>
      </c>
      <c r="AZ1080">
        <v>0</v>
      </c>
      <c r="BA1080">
        <v>0</v>
      </c>
      <c r="BB1080">
        <f>1-AZ1080/BA1080</f>
        <v>0</v>
      </c>
      <c r="BC1080">
        <v>0</v>
      </c>
      <c r="BD1080" t="s">
        <v>417</v>
      </c>
      <c r="BE1080" t="s">
        <v>417</v>
      </c>
      <c r="BF1080">
        <v>0</v>
      </c>
      <c r="BG1080">
        <v>0</v>
      </c>
      <c r="BH1080">
        <f>1-BF1080/BG1080</f>
        <v>0</v>
      </c>
      <c r="BI1080">
        <v>0.5</v>
      </c>
      <c r="BJ1080">
        <f>CS1080</f>
        <v>0</v>
      </c>
      <c r="BK1080">
        <f>L1080</f>
        <v>0</v>
      </c>
      <c r="BL1080">
        <f>BH1080*BI1080*BJ1080</f>
        <v>0</v>
      </c>
      <c r="BM1080">
        <f>(BK1080-BC1080)/BJ1080</f>
        <v>0</v>
      </c>
      <c r="BN1080">
        <f>(BA1080-BG1080)/BG1080</f>
        <v>0</v>
      </c>
      <c r="BO1080">
        <f>AZ1080/(BB1080+AZ1080/BG1080)</f>
        <v>0</v>
      </c>
      <c r="BP1080" t="s">
        <v>417</v>
      </c>
      <c r="BQ1080">
        <v>0</v>
      </c>
      <c r="BR1080">
        <f>IF(BQ1080&lt;&gt;0, BQ1080, BO1080)</f>
        <v>0</v>
      </c>
      <c r="BS1080">
        <f>1-BR1080/BG1080</f>
        <v>0</v>
      </c>
      <c r="BT1080">
        <f>(BG1080-BF1080)/(BG1080-BR1080)</f>
        <v>0</v>
      </c>
      <c r="BU1080">
        <f>(BA1080-BG1080)/(BA1080-BR1080)</f>
        <v>0</v>
      </c>
      <c r="BV1080">
        <f>(BG1080-BF1080)/(BG1080-AZ1080)</f>
        <v>0</v>
      </c>
      <c r="BW1080">
        <f>(BA1080-BG1080)/(BA1080-AZ1080)</f>
        <v>0</v>
      </c>
      <c r="BX1080">
        <f>(BT1080*BR1080/BF1080)</f>
        <v>0</v>
      </c>
      <c r="BY1080">
        <f>(1-BX1080)</f>
        <v>0</v>
      </c>
      <c r="BZ1080">
        <v>1394</v>
      </c>
      <c r="CA1080">
        <v>300</v>
      </c>
      <c r="CB1080">
        <v>300</v>
      </c>
      <c r="CC1080">
        <v>300</v>
      </c>
      <c r="CD1080">
        <v>10389.3</v>
      </c>
      <c r="CE1080">
        <v>1221.96</v>
      </c>
      <c r="CF1080">
        <v>-0.00688733</v>
      </c>
      <c r="CG1080">
        <v>0.34</v>
      </c>
      <c r="CH1080" t="s">
        <v>417</v>
      </c>
      <c r="CI1080" t="s">
        <v>417</v>
      </c>
      <c r="CJ1080" t="s">
        <v>417</v>
      </c>
      <c r="CK1080" t="s">
        <v>417</v>
      </c>
      <c r="CL1080" t="s">
        <v>417</v>
      </c>
      <c r="CM1080" t="s">
        <v>417</v>
      </c>
      <c r="CN1080" t="s">
        <v>417</v>
      </c>
      <c r="CO1080" t="s">
        <v>417</v>
      </c>
      <c r="CP1080" t="s">
        <v>417</v>
      </c>
      <c r="CQ1080" t="s">
        <v>417</v>
      </c>
      <c r="CR1080">
        <f>$B$11*DQ1080+$C$11*DR1080+$F$11*EC1080*(1-EF1080)</f>
        <v>0</v>
      </c>
      <c r="CS1080">
        <f>CR1080*CT1080</f>
        <v>0</v>
      </c>
      <c r="CT1080">
        <f>($B$11*$D$9+$C$11*$D$9+$F$11*((EP1080+EH1080)/MAX(EP1080+EH1080+EQ1080, 0.1)*$I$9+EQ1080/MAX(EP1080+EH1080+EQ1080, 0.1)*$J$9))/($B$11+$C$11+$F$11)</f>
        <v>0</v>
      </c>
      <c r="CU1080">
        <f>($B$11*$K$9+$C$11*$K$9+$F$11*((EP1080+EH1080)/MAX(EP1080+EH1080+EQ1080, 0.1)*$P$9+EQ1080/MAX(EP1080+EH1080+EQ1080, 0.1)*$Q$9))/($B$11+$C$11+$F$11)</f>
        <v>0</v>
      </c>
      <c r="CV1080">
        <v>6</v>
      </c>
      <c r="CW1080">
        <v>0.5</v>
      </c>
      <c r="CX1080" t="s">
        <v>418</v>
      </c>
      <c r="CY1080">
        <v>2</v>
      </c>
      <c r="CZ1080" t="b">
        <v>1</v>
      </c>
      <c r="DA1080">
        <v>1658956836.6</v>
      </c>
      <c r="DB1080">
        <v>345.0574814814815</v>
      </c>
      <c r="DC1080">
        <v>346.645925925926</v>
      </c>
      <c r="DD1080">
        <v>22.79801111111111</v>
      </c>
      <c r="DE1080">
        <v>16.89437407407408</v>
      </c>
      <c r="DF1080">
        <v>347.1526666666666</v>
      </c>
      <c r="DG1080">
        <v>22.89175185185185</v>
      </c>
      <c r="DH1080">
        <v>500.0443333333333</v>
      </c>
      <c r="DI1080">
        <v>90.2894074074074</v>
      </c>
      <c r="DJ1080">
        <v>0.09998882222222222</v>
      </c>
      <c r="DK1080">
        <v>26.96875185185185</v>
      </c>
      <c r="DL1080">
        <v>26.82109629629629</v>
      </c>
      <c r="DM1080">
        <v>999.9000000000001</v>
      </c>
      <c r="DN1080">
        <v>0</v>
      </c>
      <c r="DO1080">
        <v>0</v>
      </c>
      <c r="DP1080">
        <v>10007.17148148148</v>
      </c>
      <c r="DQ1080">
        <v>0</v>
      </c>
      <c r="DR1080">
        <v>11.06351111111111</v>
      </c>
      <c r="DS1080">
        <v>-1.588541925925926</v>
      </c>
      <c r="DT1080">
        <v>353.1075185185185</v>
      </c>
      <c r="DU1080">
        <v>352.6031481481481</v>
      </c>
      <c r="DV1080">
        <v>5.903623703703705</v>
      </c>
      <c r="DW1080">
        <v>346.645925925926</v>
      </c>
      <c r="DX1080">
        <v>16.89437407407408</v>
      </c>
      <c r="DY1080">
        <v>2.058418888888889</v>
      </c>
      <c r="DZ1080">
        <v>1.525382962962963</v>
      </c>
      <c r="EA1080">
        <v>17.901</v>
      </c>
      <c r="EB1080">
        <v>13.22498148148148</v>
      </c>
      <c r="EC1080">
        <v>1999.982962962963</v>
      </c>
      <c r="ED1080">
        <v>0.9800035555555554</v>
      </c>
      <c r="EE1080">
        <v>0.01999654444444444</v>
      </c>
      <c r="EF1080">
        <v>0</v>
      </c>
      <c r="EG1080">
        <v>719.2644814814813</v>
      </c>
      <c r="EH1080">
        <v>5.00097</v>
      </c>
      <c r="EI1080">
        <v>14394.86296296296</v>
      </c>
      <c r="EJ1080">
        <v>16707.45925925926</v>
      </c>
      <c r="EK1080">
        <v>37.61566666666667</v>
      </c>
      <c r="EL1080">
        <v>38.16403703703703</v>
      </c>
      <c r="EM1080">
        <v>37.50459259259259</v>
      </c>
      <c r="EN1080">
        <v>37.81666666666667</v>
      </c>
      <c r="EO1080">
        <v>38.312</v>
      </c>
      <c r="EP1080">
        <v>1955.092592592593</v>
      </c>
      <c r="EQ1080">
        <v>39.89037037037038</v>
      </c>
      <c r="ER1080">
        <v>0</v>
      </c>
      <c r="ES1080">
        <v>7638</v>
      </c>
      <c r="ET1080">
        <v>0</v>
      </c>
      <c r="EU1080">
        <v>719.13368</v>
      </c>
      <c r="EV1080">
        <v>-42.92384615286779</v>
      </c>
      <c r="EW1080">
        <v>-877.730769206274</v>
      </c>
      <c r="EX1080">
        <v>14392.66</v>
      </c>
      <c r="EY1080">
        <v>15</v>
      </c>
      <c r="EZ1080">
        <v>1658949246.1</v>
      </c>
      <c r="FA1080" t="s">
        <v>1397</v>
      </c>
      <c r="FB1080">
        <v>1658949228.6</v>
      </c>
      <c r="FC1080">
        <v>1658949246.1</v>
      </c>
      <c r="FD1080">
        <v>1</v>
      </c>
      <c r="FE1080">
        <v>1.075</v>
      </c>
      <c r="FF1080">
        <v>0.018</v>
      </c>
      <c r="FG1080">
        <v>-2.327</v>
      </c>
      <c r="FH1080">
        <v>-0.178</v>
      </c>
      <c r="FI1080">
        <v>420</v>
      </c>
      <c r="FJ1080">
        <v>13</v>
      </c>
      <c r="FK1080">
        <v>0.09</v>
      </c>
      <c r="FL1080">
        <v>0.02</v>
      </c>
      <c r="FM1080">
        <v>-3.447096292682927</v>
      </c>
      <c r="FN1080">
        <v>27.42897262369339</v>
      </c>
      <c r="FO1080">
        <v>2.772920351540491</v>
      </c>
      <c r="FP1080">
        <v>0</v>
      </c>
      <c r="FQ1080">
        <v>721.7504705882353</v>
      </c>
      <c r="FR1080">
        <v>-40.52782276537458</v>
      </c>
      <c r="FS1080">
        <v>3.992395331681099</v>
      </c>
      <c r="FT1080">
        <v>0</v>
      </c>
      <c r="FU1080">
        <v>5.880694390243903</v>
      </c>
      <c r="FV1080">
        <v>0.3011843205574785</v>
      </c>
      <c r="FW1080">
        <v>0.03724029931298723</v>
      </c>
      <c r="FX1080">
        <v>0</v>
      </c>
      <c r="FY1080">
        <v>0</v>
      </c>
      <c r="FZ1080">
        <v>3</v>
      </c>
      <c r="GA1080" t="s">
        <v>439</v>
      </c>
      <c r="GB1080">
        <v>2.98382</v>
      </c>
      <c r="GC1080">
        <v>2.71564</v>
      </c>
      <c r="GD1080">
        <v>0.0771271</v>
      </c>
      <c r="GE1080">
        <v>0.07587380000000001</v>
      </c>
      <c r="GF1080">
        <v>0.103674</v>
      </c>
      <c r="GG1080">
        <v>0.0822363</v>
      </c>
      <c r="GH1080">
        <v>29276.5</v>
      </c>
      <c r="GI1080">
        <v>29428.4</v>
      </c>
      <c r="GJ1080">
        <v>29480.8</v>
      </c>
      <c r="GK1080">
        <v>29448.6</v>
      </c>
      <c r="GL1080">
        <v>34998.9</v>
      </c>
      <c r="GM1080">
        <v>35937</v>
      </c>
      <c r="GN1080">
        <v>41523.4</v>
      </c>
      <c r="GO1080">
        <v>41968.1</v>
      </c>
      <c r="GP1080">
        <v>1.96168</v>
      </c>
      <c r="GQ1080">
        <v>1.90828</v>
      </c>
      <c r="GR1080">
        <v>0.0961125</v>
      </c>
      <c r="GS1080">
        <v>0</v>
      </c>
      <c r="GT1080">
        <v>25.265</v>
      </c>
      <c r="GU1080">
        <v>999.9</v>
      </c>
      <c r="GV1080">
        <v>49</v>
      </c>
      <c r="GW1080">
        <v>31.4</v>
      </c>
      <c r="GX1080">
        <v>25.0477</v>
      </c>
      <c r="GY1080">
        <v>63.1076</v>
      </c>
      <c r="GZ1080">
        <v>33.722</v>
      </c>
      <c r="HA1080">
        <v>1</v>
      </c>
      <c r="HB1080">
        <v>-0.105064</v>
      </c>
      <c r="HC1080">
        <v>0.139567</v>
      </c>
      <c r="HD1080">
        <v>20.333</v>
      </c>
      <c r="HE1080">
        <v>5.21804</v>
      </c>
      <c r="HF1080">
        <v>12.0099</v>
      </c>
      <c r="HG1080">
        <v>4.98935</v>
      </c>
      <c r="HH1080">
        <v>3.28845</v>
      </c>
      <c r="HI1080">
        <v>9999</v>
      </c>
      <c r="HJ1080">
        <v>9999</v>
      </c>
      <c r="HK1080">
        <v>9999</v>
      </c>
      <c r="HL1080">
        <v>158.9</v>
      </c>
      <c r="HM1080">
        <v>1.86742</v>
      </c>
      <c r="HN1080">
        <v>1.86646</v>
      </c>
      <c r="HO1080">
        <v>1.86586</v>
      </c>
      <c r="HP1080">
        <v>1.86584</v>
      </c>
      <c r="HQ1080">
        <v>1.86768</v>
      </c>
      <c r="HR1080">
        <v>1.87013</v>
      </c>
      <c r="HS1080">
        <v>1.86877</v>
      </c>
      <c r="HT1080">
        <v>1.87026</v>
      </c>
      <c r="HU1080">
        <v>0</v>
      </c>
      <c r="HV1080">
        <v>0</v>
      </c>
      <c r="HW1080">
        <v>0</v>
      </c>
      <c r="HX1080">
        <v>0</v>
      </c>
      <c r="HY1080" t="s">
        <v>421</v>
      </c>
      <c r="HZ1080" t="s">
        <v>422</v>
      </c>
      <c r="IA1080" t="s">
        <v>423</v>
      </c>
      <c r="IB1080" t="s">
        <v>423</v>
      </c>
      <c r="IC1080" t="s">
        <v>423</v>
      </c>
      <c r="ID1080" t="s">
        <v>423</v>
      </c>
      <c r="IE1080">
        <v>0</v>
      </c>
      <c r="IF1080">
        <v>100</v>
      </c>
      <c r="IG1080">
        <v>100</v>
      </c>
      <c r="IH1080">
        <v>-2.024</v>
      </c>
      <c r="II1080">
        <v>-0.09379999999999999</v>
      </c>
      <c r="IJ1080">
        <v>-0.9279119013753974</v>
      </c>
      <c r="IK1080">
        <v>-0.003643892653284941</v>
      </c>
      <c r="IL1080">
        <v>8.948238347276123E-07</v>
      </c>
      <c r="IM1080">
        <v>-2.445980282225029E-10</v>
      </c>
      <c r="IN1080">
        <v>-0.1764634167570225</v>
      </c>
      <c r="IO1080">
        <v>-0.01042730378795286</v>
      </c>
      <c r="IP1080">
        <v>0.00100284695746963</v>
      </c>
      <c r="IQ1080">
        <v>-1.701466411570297E-05</v>
      </c>
      <c r="IR1080">
        <v>2</v>
      </c>
      <c r="IS1080">
        <v>2310</v>
      </c>
      <c r="IT1080">
        <v>1</v>
      </c>
      <c r="IU1080">
        <v>25</v>
      </c>
      <c r="IV1080">
        <v>126.9</v>
      </c>
      <c r="IW1080">
        <v>126.6</v>
      </c>
      <c r="IX1080">
        <v>0.819092</v>
      </c>
      <c r="IY1080">
        <v>2.21802</v>
      </c>
      <c r="IZ1080">
        <v>1.39648</v>
      </c>
      <c r="JA1080">
        <v>2.34863</v>
      </c>
      <c r="JB1080">
        <v>1.49536</v>
      </c>
      <c r="JC1080">
        <v>2.3938</v>
      </c>
      <c r="JD1080">
        <v>36.1989</v>
      </c>
      <c r="JE1080">
        <v>24.1663</v>
      </c>
      <c r="JF1080">
        <v>18</v>
      </c>
      <c r="JG1080">
        <v>517.699</v>
      </c>
      <c r="JH1080">
        <v>439.887</v>
      </c>
      <c r="JI1080">
        <v>24.9995</v>
      </c>
      <c r="JJ1080">
        <v>26.0788</v>
      </c>
      <c r="JK1080">
        <v>30</v>
      </c>
      <c r="JL1080">
        <v>26.0491</v>
      </c>
      <c r="JM1080">
        <v>25.9922</v>
      </c>
      <c r="JN1080">
        <v>16.373</v>
      </c>
      <c r="JO1080">
        <v>33.8423</v>
      </c>
      <c r="JP1080">
        <v>66.6369</v>
      </c>
      <c r="JQ1080">
        <v>25</v>
      </c>
      <c r="JR1080">
        <v>299.632</v>
      </c>
      <c r="JS1080">
        <v>16.8496</v>
      </c>
      <c r="JT1080">
        <v>100.811</v>
      </c>
      <c r="JU1080">
        <v>100.79</v>
      </c>
    </row>
    <row r="1081" spans="1:281">
      <c r="A1081">
        <v>1065</v>
      </c>
      <c r="B1081">
        <v>1658956849.1</v>
      </c>
      <c r="C1081">
        <v>15211.09999990463</v>
      </c>
      <c r="D1081" t="s">
        <v>2570</v>
      </c>
      <c r="E1081" t="s">
        <v>2571</v>
      </c>
      <c r="F1081">
        <v>5</v>
      </c>
      <c r="G1081" t="s">
        <v>2555</v>
      </c>
      <c r="H1081" t="s">
        <v>416</v>
      </c>
      <c r="I1081">
        <v>1658956841.314285</v>
      </c>
      <c r="J1081">
        <f>(K1081)/1000</f>
        <v>0</v>
      </c>
      <c r="K1081">
        <f>IF(CZ1081, AN1081, AH1081)</f>
        <v>0</v>
      </c>
      <c r="L1081">
        <f>IF(CZ1081, AI1081, AG1081)</f>
        <v>0</v>
      </c>
      <c r="M1081">
        <f>DB1081 - IF(AU1081&gt;1, L1081*CV1081*100.0/(AW1081*DP1081), 0)</f>
        <v>0</v>
      </c>
      <c r="N1081">
        <f>((T1081-J1081/2)*M1081-L1081)/(T1081+J1081/2)</f>
        <v>0</v>
      </c>
      <c r="O1081">
        <f>N1081*(DI1081+DJ1081)/1000.0</f>
        <v>0</v>
      </c>
      <c r="P1081">
        <f>(DB1081 - IF(AU1081&gt;1, L1081*CV1081*100.0/(AW1081*DP1081), 0))*(DI1081+DJ1081)/1000.0</f>
        <v>0</v>
      </c>
      <c r="Q1081">
        <f>2.0/((1/S1081-1/R1081)+SIGN(S1081)*SQRT((1/S1081-1/R1081)*(1/S1081-1/R1081) + 4*CW1081/((CW1081+1)*(CW1081+1))*(2*1/S1081*1/R1081-1/R1081*1/R1081)))</f>
        <v>0</v>
      </c>
      <c r="R1081">
        <f>IF(LEFT(CX1081,1)&lt;&gt;"0",IF(LEFT(CX1081,1)="1",3.0,CY1081),$D$5+$E$5*(DP1081*DI1081/($K$5*1000))+$F$5*(DP1081*DI1081/($K$5*1000))*MAX(MIN(CV1081,$J$5),$I$5)*MAX(MIN(CV1081,$J$5),$I$5)+$G$5*MAX(MIN(CV1081,$J$5),$I$5)*(DP1081*DI1081/($K$5*1000))+$H$5*(DP1081*DI1081/($K$5*1000))*(DP1081*DI1081/($K$5*1000)))</f>
        <v>0</v>
      </c>
      <c r="S1081">
        <f>J1081*(1000-(1000*0.61365*exp(17.502*W1081/(240.97+W1081))/(DI1081+DJ1081)+DD1081)/2)/(1000*0.61365*exp(17.502*W1081/(240.97+W1081))/(DI1081+DJ1081)-DD1081)</f>
        <v>0</v>
      </c>
      <c r="T1081">
        <f>1/((CW1081+1)/(Q1081/1.6)+1/(R1081/1.37)) + CW1081/((CW1081+1)/(Q1081/1.6) + CW1081/(R1081/1.37))</f>
        <v>0</v>
      </c>
      <c r="U1081">
        <f>(CR1081*CU1081)</f>
        <v>0</v>
      </c>
      <c r="V1081">
        <f>(DK1081+(U1081+2*0.95*5.67E-8*(((DK1081+$B$7)+273)^4-(DK1081+273)^4)-44100*J1081)/(1.84*29.3*R1081+8*0.95*5.67E-8*(DK1081+273)^3))</f>
        <v>0</v>
      </c>
      <c r="W1081">
        <f>($C$7*DL1081+$D$7*DM1081+$E$7*V1081)</f>
        <v>0</v>
      </c>
      <c r="X1081">
        <f>0.61365*exp(17.502*W1081/(240.97+W1081))</f>
        <v>0</v>
      </c>
      <c r="Y1081">
        <f>(Z1081/AA1081*100)</f>
        <v>0</v>
      </c>
      <c r="Z1081">
        <f>DD1081*(DI1081+DJ1081)/1000</f>
        <v>0</v>
      </c>
      <c r="AA1081">
        <f>0.61365*exp(17.502*DK1081/(240.97+DK1081))</f>
        <v>0</v>
      </c>
      <c r="AB1081">
        <f>(X1081-DD1081*(DI1081+DJ1081)/1000)</f>
        <v>0</v>
      </c>
      <c r="AC1081">
        <f>(-J1081*44100)</f>
        <v>0</v>
      </c>
      <c r="AD1081">
        <f>2*29.3*R1081*0.92*(DK1081-W1081)</f>
        <v>0</v>
      </c>
      <c r="AE1081">
        <f>2*0.95*5.67E-8*(((DK1081+$B$7)+273)^4-(W1081+273)^4)</f>
        <v>0</v>
      </c>
      <c r="AF1081">
        <f>U1081+AE1081+AC1081+AD1081</f>
        <v>0</v>
      </c>
      <c r="AG1081">
        <f>DH1081*AU1081*(DC1081-DB1081*(1000-AU1081*DE1081)/(1000-AU1081*DD1081))/(100*CV1081)</f>
        <v>0</v>
      </c>
      <c r="AH1081">
        <f>1000*DH1081*AU1081*(DD1081-DE1081)/(100*CV1081*(1000-AU1081*DD1081))</f>
        <v>0</v>
      </c>
      <c r="AI1081">
        <f>(AJ1081 - AK1081 - DI1081*1E3/(8.314*(DK1081+273.15)) * AM1081/DH1081 * AL1081) * DH1081/(100*CV1081) * (1000 - DE1081)/1000</f>
        <v>0</v>
      </c>
      <c r="AJ1081">
        <v>319.8986080985409</v>
      </c>
      <c r="AK1081">
        <v>315.6969878787879</v>
      </c>
      <c r="AL1081">
        <v>-3.1484276823392</v>
      </c>
      <c r="AM1081">
        <v>65.3286006226008</v>
      </c>
      <c r="AN1081">
        <f>(AP1081 - AO1081 + DI1081*1E3/(8.314*(DK1081+273.15)) * AR1081/DH1081 * AQ1081) * DH1081/(100*CV1081) * 1000/(1000 - AP1081)</f>
        <v>0</v>
      </c>
      <c r="AO1081">
        <v>16.87208861717924</v>
      </c>
      <c r="AP1081">
        <v>22.7958309090909</v>
      </c>
      <c r="AQ1081">
        <v>-3.249701384664738E-05</v>
      </c>
      <c r="AR1081">
        <v>84.90304049892426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MAX(0,($B$13+$C$13*DP1081)/(1+$D$13*DP1081)*DI1081/(DK1081+273)*$E$13)</f>
        <v>0</v>
      </c>
      <c r="AX1081" t="s">
        <v>417</v>
      </c>
      <c r="AY1081" t="s">
        <v>417</v>
      </c>
      <c r="AZ1081">
        <v>0</v>
      </c>
      <c r="BA1081">
        <v>0</v>
      </c>
      <c r="BB1081">
        <f>1-AZ1081/BA1081</f>
        <v>0</v>
      </c>
      <c r="BC1081">
        <v>0</v>
      </c>
      <c r="BD1081" t="s">
        <v>417</v>
      </c>
      <c r="BE1081" t="s">
        <v>417</v>
      </c>
      <c r="BF1081">
        <v>0</v>
      </c>
      <c r="BG1081">
        <v>0</v>
      </c>
      <c r="BH1081">
        <f>1-BF1081/BG1081</f>
        <v>0</v>
      </c>
      <c r="BI1081">
        <v>0.5</v>
      </c>
      <c r="BJ1081">
        <f>CS1081</f>
        <v>0</v>
      </c>
      <c r="BK1081">
        <f>L1081</f>
        <v>0</v>
      </c>
      <c r="BL1081">
        <f>BH1081*BI1081*BJ1081</f>
        <v>0</v>
      </c>
      <c r="BM1081">
        <f>(BK1081-BC1081)/BJ1081</f>
        <v>0</v>
      </c>
      <c r="BN1081">
        <f>(BA1081-BG1081)/BG1081</f>
        <v>0</v>
      </c>
      <c r="BO1081">
        <f>AZ1081/(BB1081+AZ1081/BG1081)</f>
        <v>0</v>
      </c>
      <c r="BP1081" t="s">
        <v>417</v>
      </c>
      <c r="BQ1081">
        <v>0</v>
      </c>
      <c r="BR1081">
        <f>IF(BQ1081&lt;&gt;0, BQ1081, BO1081)</f>
        <v>0</v>
      </c>
      <c r="BS1081">
        <f>1-BR1081/BG1081</f>
        <v>0</v>
      </c>
      <c r="BT1081">
        <f>(BG1081-BF1081)/(BG1081-BR1081)</f>
        <v>0</v>
      </c>
      <c r="BU1081">
        <f>(BA1081-BG1081)/(BA1081-BR1081)</f>
        <v>0</v>
      </c>
      <c r="BV1081">
        <f>(BG1081-BF1081)/(BG1081-AZ1081)</f>
        <v>0</v>
      </c>
      <c r="BW1081">
        <f>(BA1081-BG1081)/(BA1081-AZ1081)</f>
        <v>0</v>
      </c>
      <c r="BX1081">
        <f>(BT1081*BR1081/BF1081)</f>
        <v>0</v>
      </c>
      <c r="BY1081">
        <f>(1-BX1081)</f>
        <v>0</v>
      </c>
      <c r="BZ1081">
        <v>1394</v>
      </c>
      <c r="CA1081">
        <v>300</v>
      </c>
      <c r="CB1081">
        <v>300</v>
      </c>
      <c r="CC1081">
        <v>300</v>
      </c>
      <c r="CD1081">
        <v>10389.3</v>
      </c>
      <c r="CE1081">
        <v>1221.96</v>
      </c>
      <c r="CF1081">
        <v>-0.00688733</v>
      </c>
      <c r="CG1081">
        <v>0.34</v>
      </c>
      <c r="CH1081" t="s">
        <v>417</v>
      </c>
      <c r="CI1081" t="s">
        <v>417</v>
      </c>
      <c r="CJ1081" t="s">
        <v>417</v>
      </c>
      <c r="CK1081" t="s">
        <v>417</v>
      </c>
      <c r="CL1081" t="s">
        <v>417</v>
      </c>
      <c r="CM1081" t="s">
        <v>417</v>
      </c>
      <c r="CN1081" t="s">
        <v>417</v>
      </c>
      <c r="CO1081" t="s">
        <v>417</v>
      </c>
      <c r="CP1081" t="s">
        <v>417</v>
      </c>
      <c r="CQ1081" t="s">
        <v>417</v>
      </c>
      <c r="CR1081">
        <f>$B$11*DQ1081+$C$11*DR1081+$F$11*EC1081*(1-EF1081)</f>
        <v>0</v>
      </c>
      <c r="CS1081">
        <f>CR1081*CT1081</f>
        <v>0</v>
      </c>
      <c r="CT1081">
        <f>($B$11*$D$9+$C$11*$D$9+$F$11*((EP1081+EH1081)/MAX(EP1081+EH1081+EQ1081, 0.1)*$I$9+EQ1081/MAX(EP1081+EH1081+EQ1081, 0.1)*$J$9))/($B$11+$C$11+$F$11)</f>
        <v>0</v>
      </c>
      <c r="CU1081">
        <f>($B$11*$K$9+$C$11*$K$9+$F$11*((EP1081+EH1081)/MAX(EP1081+EH1081+EQ1081, 0.1)*$P$9+EQ1081/MAX(EP1081+EH1081+EQ1081, 0.1)*$Q$9))/($B$11+$C$11+$F$11)</f>
        <v>0</v>
      </c>
      <c r="CV1081">
        <v>6</v>
      </c>
      <c r="CW1081">
        <v>0.5</v>
      </c>
      <c r="CX1081" t="s">
        <v>418</v>
      </c>
      <c r="CY1081">
        <v>2</v>
      </c>
      <c r="CZ1081" t="b">
        <v>1</v>
      </c>
      <c r="DA1081">
        <v>1658956841.314285</v>
      </c>
      <c r="DB1081">
        <v>330.8268214285715</v>
      </c>
      <c r="DC1081">
        <v>331.0275714285714</v>
      </c>
      <c r="DD1081">
        <v>22.79610714285715</v>
      </c>
      <c r="DE1081">
        <v>16.87962142857143</v>
      </c>
      <c r="DF1081">
        <v>332.8774999999999</v>
      </c>
      <c r="DG1081">
        <v>22.889875</v>
      </c>
      <c r="DH1081">
        <v>500.0466428571429</v>
      </c>
      <c r="DI1081">
        <v>90.28956785714286</v>
      </c>
      <c r="DJ1081">
        <v>0.09999721785714286</v>
      </c>
      <c r="DK1081">
        <v>26.954125</v>
      </c>
      <c r="DL1081">
        <v>26.83363571428572</v>
      </c>
      <c r="DM1081">
        <v>999.9000000000002</v>
      </c>
      <c r="DN1081">
        <v>0</v>
      </c>
      <c r="DO1081">
        <v>0</v>
      </c>
      <c r="DP1081">
        <v>10002.69678571429</v>
      </c>
      <c r="DQ1081">
        <v>0</v>
      </c>
      <c r="DR1081">
        <v>11.08036785714286</v>
      </c>
      <c r="DS1081">
        <v>-0.2006516071428572</v>
      </c>
      <c r="DT1081">
        <v>338.5442857142857</v>
      </c>
      <c r="DU1081">
        <v>336.7111428571429</v>
      </c>
      <c r="DV1081">
        <v>5.916477499999999</v>
      </c>
      <c r="DW1081">
        <v>331.0275714285714</v>
      </c>
      <c r="DX1081">
        <v>16.87962142857143</v>
      </c>
      <c r="DY1081">
        <v>2.058251785714285</v>
      </c>
      <c r="DZ1081">
        <v>1.524054285714286</v>
      </c>
      <c r="EA1081">
        <v>17.89971785714286</v>
      </c>
      <c r="EB1081">
        <v>13.21163214285714</v>
      </c>
      <c r="EC1081">
        <v>1999.9825</v>
      </c>
      <c r="ED1081">
        <v>0.9800034285714284</v>
      </c>
      <c r="EE1081">
        <v>0.01999667142857143</v>
      </c>
      <c r="EF1081">
        <v>0</v>
      </c>
      <c r="EG1081">
        <v>715.9436071428572</v>
      </c>
      <c r="EH1081">
        <v>5.00097</v>
      </c>
      <c r="EI1081">
        <v>14326.90357142857</v>
      </c>
      <c r="EJ1081">
        <v>16707.45714285714</v>
      </c>
      <c r="EK1081">
        <v>37.60925</v>
      </c>
      <c r="EL1081">
        <v>38.14492857142857</v>
      </c>
      <c r="EM1081">
        <v>37.50442857142857</v>
      </c>
      <c r="EN1081">
        <v>37.812</v>
      </c>
      <c r="EO1081">
        <v>38.312</v>
      </c>
      <c r="EP1081">
        <v>1955.092142857143</v>
      </c>
      <c r="EQ1081">
        <v>39.89035714285716</v>
      </c>
      <c r="ER1081">
        <v>0</v>
      </c>
      <c r="ES1081">
        <v>7643.399999856949</v>
      </c>
      <c r="ET1081">
        <v>0</v>
      </c>
      <c r="EU1081">
        <v>715.5514230769232</v>
      </c>
      <c r="EV1081">
        <v>-42.30964101726691</v>
      </c>
      <c r="EW1081">
        <v>-856.0410257055851</v>
      </c>
      <c r="EX1081">
        <v>14319.46153846154</v>
      </c>
      <c r="EY1081">
        <v>15</v>
      </c>
      <c r="EZ1081">
        <v>1658949246.1</v>
      </c>
      <c r="FA1081" t="s">
        <v>1397</v>
      </c>
      <c r="FB1081">
        <v>1658949228.6</v>
      </c>
      <c r="FC1081">
        <v>1658949246.1</v>
      </c>
      <c r="FD1081">
        <v>1</v>
      </c>
      <c r="FE1081">
        <v>1.075</v>
      </c>
      <c r="FF1081">
        <v>0.018</v>
      </c>
      <c r="FG1081">
        <v>-2.327</v>
      </c>
      <c r="FH1081">
        <v>-0.178</v>
      </c>
      <c r="FI1081">
        <v>420</v>
      </c>
      <c r="FJ1081">
        <v>13</v>
      </c>
      <c r="FK1081">
        <v>0.09</v>
      </c>
      <c r="FL1081">
        <v>0.02</v>
      </c>
      <c r="FM1081">
        <v>-1.070745268292683</v>
      </c>
      <c r="FN1081">
        <v>18.12184439372823</v>
      </c>
      <c r="FO1081">
        <v>1.797638216386268</v>
      </c>
      <c r="FP1081">
        <v>0</v>
      </c>
      <c r="FQ1081">
        <v>717.6846764705883</v>
      </c>
      <c r="FR1081">
        <v>-42.27414820371294</v>
      </c>
      <c r="FS1081">
        <v>4.15411309795759</v>
      </c>
      <c r="FT1081">
        <v>0</v>
      </c>
      <c r="FU1081">
        <v>5.905043658536585</v>
      </c>
      <c r="FV1081">
        <v>0.1977631358885173</v>
      </c>
      <c r="FW1081">
        <v>0.0244917918312016</v>
      </c>
      <c r="FX1081">
        <v>0</v>
      </c>
      <c r="FY1081">
        <v>0</v>
      </c>
      <c r="FZ1081">
        <v>3</v>
      </c>
      <c r="GA1081" t="s">
        <v>439</v>
      </c>
      <c r="GB1081">
        <v>2.98384</v>
      </c>
      <c r="GC1081">
        <v>2.71566</v>
      </c>
      <c r="GD1081">
        <v>0.0741357</v>
      </c>
      <c r="GE1081">
        <v>0.0726817</v>
      </c>
      <c r="GF1081">
        <v>0.103689</v>
      </c>
      <c r="GG1081">
        <v>0.082219</v>
      </c>
      <c r="GH1081">
        <v>29370.6</v>
      </c>
      <c r="GI1081">
        <v>29530.2</v>
      </c>
      <c r="GJ1081">
        <v>29480</v>
      </c>
      <c r="GK1081">
        <v>29448.8</v>
      </c>
      <c r="GL1081">
        <v>34997.6</v>
      </c>
      <c r="GM1081">
        <v>35938.2</v>
      </c>
      <c r="GN1081">
        <v>41522.5</v>
      </c>
      <c r="GO1081">
        <v>41968.8</v>
      </c>
      <c r="GP1081">
        <v>1.96165</v>
      </c>
      <c r="GQ1081">
        <v>1.90812</v>
      </c>
      <c r="GR1081">
        <v>0.09787079999999999</v>
      </c>
      <c r="GS1081">
        <v>0</v>
      </c>
      <c r="GT1081">
        <v>25.265</v>
      </c>
      <c r="GU1081">
        <v>999.9</v>
      </c>
      <c r="GV1081">
        <v>49</v>
      </c>
      <c r="GW1081">
        <v>31.4</v>
      </c>
      <c r="GX1081">
        <v>25.0476</v>
      </c>
      <c r="GY1081">
        <v>62.9676</v>
      </c>
      <c r="GZ1081">
        <v>33.4696</v>
      </c>
      <c r="HA1081">
        <v>1</v>
      </c>
      <c r="HB1081">
        <v>-0.104652</v>
      </c>
      <c r="HC1081">
        <v>0.136727</v>
      </c>
      <c r="HD1081">
        <v>20.3329</v>
      </c>
      <c r="HE1081">
        <v>5.21819</v>
      </c>
      <c r="HF1081">
        <v>12.0099</v>
      </c>
      <c r="HG1081">
        <v>4.98945</v>
      </c>
      <c r="HH1081">
        <v>3.28855</v>
      </c>
      <c r="HI1081">
        <v>9999</v>
      </c>
      <c r="HJ1081">
        <v>9999</v>
      </c>
      <c r="HK1081">
        <v>9999</v>
      </c>
      <c r="HL1081">
        <v>158.9</v>
      </c>
      <c r="HM1081">
        <v>1.8674</v>
      </c>
      <c r="HN1081">
        <v>1.86646</v>
      </c>
      <c r="HO1081">
        <v>1.8659</v>
      </c>
      <c r="HP1081">
        <v>1.86584</v>
      </c>
      <c r="HQ1081">
        <v>1.86768</v>
      </c>
      <c r="HR1081">
        <v>1.87012</v>
      </c>
      <c r="HS1081">
        <v>1.86881</v>
      </c>
      <c r="HT1081">
        <v>1.87027</v>
      </c>
      <c r="HU1081">
        <v>0</v>
      </c>
      <c r="HV1081">
        <v>0</v>
      </c>
      <c r="HW1081">
        <v>0</v>
      </c>
      <c r="HX1081">
        <v>0</v>
      </c>
      <c r="HY1081" t="s">
        <v>421</v>
      </c>
      <c r="HZ1081" t="s">
        <v>422</v>
      </c>
      <c r="IA1081" t="s">
        <v>423</v>
      </c>
      <c r="IB1081" t="s">
        <v>423</v>
      </c>
      <c r="IC1081" t="s">
        <v>423</v>
      </c>
      <c r="ID1081" t="s">
        <v>423</v>
      </c>
      <c r="IE1081">
        <v>0</v>
      </c>
      <c r="IF1081">
        <v>100</v>
      </c>
      <c r="IG1081">
        <v>100</v>
      </c>
      <c r="IH1081">
        <v>-1.975</v>
      </c>
      <c r="II1081">
        <v>-0.09379999999999999</v>
      </c>
      <c r="IJ1081">
        <v>-0.9279119013753974</v>
      </c>
      <c r="IK1081">
        <v>-0.003643892653284941</v>
      </c>
      <c r="IL1081">
        <v>8.948238347276123E-07</v>
      </c>
      <c r="IM1081">
        <v>-2.445980282225029E-10</v>
      </c>
      <c r="IN1081">
        <v>-0.1764634167570225</v>
      </c>
      <c r="IO1081">
        <v>-0.01042730378795286</v>
      </c>
      <c r="IP1081">
        <v>0.00100284695746963</v>
      </c>
      <c r="IQ1081">
        <v>-1.701466411570297E-05</v>
      </c>
      <c r="IR1081">
        <v>2</v>
      </c>
      <c r="IS1081">
        <v>2310</v>
      </c>
      <c r="IT1081">
        <v>1</v>
      </c>
      <c r="IU1081">
        <v>25</v>
      </c>
      <c r="IV1081">
        <v>127</v>
      </c>
      <c r="IW1081">
        <v>126.7</v>
      </c>
      <c r="IX1081">
        <v>0.787354</v>
      </c>
      <c r="IY1081">
        <v>2.23267</v>
      </c>
      <c r="IZ1081">
        <v>1.39648</v>
      </c>
      <c r="JA1081">
        <v>2.34863</v>
      </c>
      <c r="JB1081">
        <v>1.49536</v>
      </c>
      <c r="JC1081">
        <v>2.30103</v>
      </c>
      <c r="JD1081">
        <v>36.1989</v>
      </c>
      <c r="JE1081">
        <v>24.1575</v>
      </c>
      <c r="JF1081">
        <v>18</v>
      </c>
      <c r="JG1081">
        <v>517.701</v>
      </c>
      <c r="JH1081">
        <v>439.803</v>
      </c>
      <c r="JI1081">
        <v>24.9994</v>
      </c>
      <c r="JJ1081">
        <v>26.0798</v>
      </c>
      <c r="JK1081">
        <v>30.0002</v>
      </c>
      <c r="JL1081">
        <v>26.0512</v>
      </c>
      <c r="JM1081">
        <v>25.993</v>
      </c>
      <c r="JN1081">
        <v>15.6528</v>
      </c>
      <c r="JO1081">
        <v>33.8423</v>
      </c>
      <c r="JP1081">
        <v>66.2543</v>
      </c>
      <c r="JQ1081">
        <v>25</v>
      </c>
      <c r="JR1081">
        <v>279.596</v>
      </c>
      <c r="JS1081">
        <v>16.8167</v>
      </c>
      <c r="JT1081">
        <v>100.809</v>
      </c>
      <c r="JU1081">
        <v>100.791</v>
      </c>
    </row>
    <row r="1082" spans="1:281">
      <c r="A1082">
        <v>1066</v>
      </c>
      <c r="B1082">
        <v>1658956854.1</v>
      </c>
      <c r="C1082">
        <v>15216.09999990463</v>
      </c>
      <c r="D1082" t="s">
        <v>2572</v>
      </c>
      <c r="E1082" t="s">
        <v>2573</v>
      </c>
      <c r="F1082">
        <v>5</v>
      </c>
      <c r="G1082" t="s">
        <v>2555</v>
      </c>
      <c r="H1082" t="s">
        <v>416</v>
      </c>
      <c r="I1082">
        <v>1658956846.6</v>
      </c>
      <c r="J1082">
        <f>(K1082)/1000</f>
        <v>0</v>
      </c>
      <c r="K1082">
        <f>IF(CZ1082, AN1082, AH1082)</f>
        <v>0</v>
      </c>
      <c r="L1082">
        <f>IF(CZ1082, AI1082, AG1082)</f>
        <v>0</v>
      </c>
      <c r="M1082">
        <f>DB1082 - IF(AU1082&gt;1, L1082*CV1082*100.0/(AW1082*DP1082), 0)</f>
        <v>0</v>
      </c>
      <c r="N1082">
        <f>((T1082-J1082/2)*M1082-L1082)/(T1082+J1082/2)</f>
        <v>0</v>
      </c>
      <c r="O1082">
        <f>N1082*(DI1082+DJ1082)/1000.0</f>
        <v>0</v>
      </c>
      <c r="P1082">
        <f>(DB1082 - IF(AU1082&gt;1, L1082*CV1082*100.0/(AW1082*DP1082), 0))*(DI1082+DJ1082)/1000.0</f>
        <v>0</v>
      </c>
      <c r="Q1082">
        <f>2.0/((1/S1082-1/R1082)+SIGN(S1082)*SQRT((1/S1082-1/R1082)*(1/S1082-1/R1082) + 4*CW1082/((CW1082+1)*(CW1082+1))*(2*1/S1082*1/R1082-1/R1082*1/R1082)))</f>
        <v>0</v>
      </c>
      <c r="R1082">
        <f>IF(LEFT(CX1082,1)&lt;&gt;"0",IF(LEFT(CX1082,1)="1",3.0,CY1082),$D$5+$E$5*(DP1082*DI1082/($K$5*1000))+$F$5*(DP1082*DI1082/($K$5*1000))*MAX(MIN(CV1082,$J$5),$I$5)*MAX(MIN(CV1082,$J$5),$I$5)+$G$5*MAX(MIN(CV1082,$J$5),$I$5)*(DP1082*DI1082/($K$5*1000))+$H$5*(DP1082*DI1082/($K$5*1000))*(DP1082*DI1082/($K$5*1000)))</f>
        <v>0</v>
      </c>
      <c r="S1082">
        <f>J1082*(1000-(1000*0.61365*exp(17.502*W1082/(240.97+W1082))/(DI1082+DJ1082)+DD1082)/2)/(1000*0.61365*exp(17.502*W1082/(240.97+W1082))/(DI1082+DJ1082)-DD1082)</f>
        <v>0</v>
      </c>
      <c r="T1082">
        <f>1/((CW1082+1)/(Q1082/1.6)+1/(R1082/1.37)) + CW1082/((CW1082+1)/(Q1082/1.6) + CW1082/(R1082/1.37))</f>
        <v>0</v>
      </c>
      <c r="U1082">
        <f>(CR1082*CU1082)</f>
        <v>0</v>
      </c>
      <c r="V1082">
        <f>(DK1082+(U1082+2*0.95*5.67E-8*(((DK1082+$B$7)+273)^4-(DK1082+273)^4)-44100*J1082)/(1.84*29.3*R1082+8*0.95*5.67E-8*(DK1082+273)^3))</f>
        <v>0</v>
      </c>
      <c r="W1082">
        <f>($C$7*DL1082+$D$7*DM1082+$E$7*V1082)</f>
        <v>0</v>
      </c>
      <c r="X1082">
        <f>0.61365*exp(17.502*W1082/(240.97+W1082))</f>
        <v>0</v>
      </c>
      <c r="Y1082">
        <f>(Z1082/AA1082*100)</f>
        <v>0</v>
      </c>
      <c r="Z1082">
        <f>DD1082*(DI1082+DJ1082)/1000</f>
        <v>0</v>
      </c>
      <c r="AA1082">
        <f>0.61365*exp(17.502*DK1082/(240.97+DK1082))</f>
        <v>0</v>
      </c>
      <c r="AB1082">
        <f>(X1082-DD1082*(DI1082+DJ1082)/1000)</f>
        <v>0</v>
      </c>
      <c r="AC1082">
        <f>(-J1082*44100)</f>
        <v>0</v>
      </c>
      <c r="AD1082">
        <f>2*29.3*R1082*0.92*(DK1082-W1082)</f>
        <v>0</v>
      </c>
      <c r="AE1082">
        <f>2*0.95*5.67E-8*(((DK1082+$B$7)+273)^4-(W1082+273)^4)</f>
        <v>0</v>
      </c>
      <c r="AF1082">
        <f>U1082+AE1082+AC1082+AD1082</f>
        <v>0</v>
      </c>
      <c r="AG1082">
        <f>DH1082*AU1082*(DC1082-DB1082*(1000-AU1082*DE1082)/(1000-AU1082*DD1082))/(100*CV1082)</f>
        <v>0</v>
      </c>
      <c r="AH1082">
        <f>1000*DH1082*AU1082*(DD1082-DE1082)/(100*CV1082*(1000-AU1082*DD1082))</f>
        <v>0</v>
      </c>
      <c r="AI1082">
        <f>(AJ1082 - AK1082 - DI1082*1E3/(8.314*(DK1082+273.15)) * AM1082/DH1082 * AL1082) * DH1082/(100*CV1082) * (1000 - DE1082)/1000</f>
        <v>0</v>
      </c>
      <c r="AJ1082">
        <v>303.0523203682656</v>
      </c>
      <c r="AK1082">
        <v>299.9376606060605</v>
      </c>
      <c r="AL1082">
        <v>-3.143003487553575</v>
      </c>
      <c r="AM1082">
        <v>65.3286006226008</v>
      </c>
      <c r="AN1082">
        <f>(AP1082 - AO1082 + DI1082*1E3/(8.314*(DK1082+273.15)) * AR1082/DH1082 * AQ1082) * DH1082/(100*CV1082) * 1000/(1000 - AP1082)</f>
        <v>0</v>
      </c>
      <c r="AO1082">
        <v>16.84817355498575</v>
      </c>
      <c r="AP1082">
        <v>22.79826424242423</v>
      </c>
      <c r="AQ1082">
        <v>0.0001430773402889026</v>
      </c>
      <c r="AR1082">
        <v>84.90304049892426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MAX(0,($B$13+$C$13*DP1082)/(1+$D$13*DP1082)*DI1082/(DK1082+273)*$E$13)</f>
        <v>0</v>
      </c>
      <c r="AX1082" t="s">
        <v>417</v>
      </c>
      <c r="AY1082" t="s">
        <v>417</v>
      </c>
      <c r="AZ1082">
        <v>0</v>
      </c>
      <c r="BA1082">
        <v>0</v>
      </c>
      <c r="BB1082">
        <f>1-AZ1082/BA1082</f>
        <v>0</v>
      </c>
      <c r="BC1082">
        <v>0</v>
      </c>
      <c r="BD1082" t="s">
        <v>417</v>
      </c>
      <c r="BE1082" t="s">
        <v>417</v>
      </c>
      <c r="BF1082">
        <v>0</v>
      </c>
      <c r="BG1082">
        <v>0</v>
      </c>
      <c r="BH1082">
        <f>1-BF1082/BG1082</f>
        <v>0</v>
      </c>
      <c r="BI1082">
        <v>0.5</v>
      </c>
      <c r="BJ1082">
        <f>CS1082</f>
        <v>0</v>
      </c>
      <c r="BK1082">
        <f>L1082</f>
        <v>0</v>
      </c>
      <c r="BL1082">
        <f>BH1082*BI1082*BJ1082</f>
        <v>0</v>
      </c>
      <c r="BM1082">
        <f>(BK1082-BC1082)/BJ1082</f>
        <v>0</v>
      </c>
      <c r="BN1082">
        <f>(BA1082-BG1082)/BG1082</f>
        <v>0</v>
      </c>
      <c r="BO1082">
        <f>AZ1082/(BB1082+AZ1082/BG1082)</f>
        <v>0</v>
      </c>
      <c r="BP1082" t="s">
        <v>417</v>
      </c>
      <c r="BQ1082">
        <v>0</v>
      </c>
      <c r="BR1082">
        <f>IF(BQ1082&lt;&gt;0, BQ1082, BO1082)</f>
        <v>0</v>
      </c>
      <c r="BS1082">
        <f>1-BR1082/BG1082</f>
        <v>0</v>
      </c>
      <c r="BT1082">
        <f>(BG1082-BF1082)/(BG1082-BR1082)</f>
        <v>0</v>
      </c>
      <c r="BU1082">
        <f>(BA1082-BG1082)/(BA1082-BR1082)</f>
        <v>0</v>
      </c>
      <c r="BV1082">
        <f>(BG1082-BF1082)/(BG1082-AZ1082)</f>
        <v>0</v>
      </c>
      <c r="BW1082">
        <f>(BA1082-BG1082)/(BA1082-AZ1082)</f>
        <v>0</v>
      </c>
      <c r="BX1082">
        <f>(BT1082*BR1082/BF1082)</f>
        <v>0</v>
      </c>
      <c r="BY1082">
        <f>(1-BX1082)</f>
        <v>0</v>
      </c>
      <c r="BZ1082">
        <v>1394</v>
      </c>
      <c r="CA1082">
        <v>300</v>
      </c>
      <c r="CB1082">
        <v>300</v>
      </c>
      <c r="CC1082">
        <v>300</v>
      </c>
      <c r="CD1082">
        <v>10389.3</v>
      </c>
      <c r="CE1082">
        <v>1221.96</v>
      </c>
      <c r="CF1082">
        <v>-0.00688733</v>
      </c>
      <c r="CG1082">
        <v>0.34</v>
      </c>
      <c r="CH1082" t="s">
        <v>417</v>
      </c>
      <c r="CI1082" t="s">
        <v>417</v>
      </c>
      <c r="CJ1082" t="s">
        <v>417</v>
      </c>
      <c r="CK1082" t="s">
        <v>417</v>
      </c>
      <c r="CL1082" t="s">
        <v>417</v>
      </c>
      <c r="CM1082" t="s">
        <v>417</v>
      </c>
      <c r="CN1082" t="s">
        <v>417</v>
      </c>
      <c r="CO1082" t="s">
        <v>417</v>
      </c>
      <c r="CP1082" t="s">
        <v>417</v>
      </c>
      <c r="CQ1082" t="s">
        <v>417</v>
      </c>
      <c r="CR1082">
        <f>$B$11*DQ1082+$C$11*DR1082+$F$11*EC1082*(1-EF1082)</f>
        <v>0</v>
      </c>
      <c r="CS1082">
        <f>CR1082*CT1082</f>
        <v>0</v>
      </c>
      <c r="CT1082">
        <f>($B$11*$D$9+$C$11*$D$9+$F$11*((EP1082+EH1082)/MAX(EP1082+EH1082+EQ1082, 0.1)*$I$9+EQ1082/MAX(EP1082+EH1082+EQ1082, 0.1)*$J$9))/($B$11+$C$11+$F$11)</f>
        <v>0</v>
      </c>
      <c r="CU1082">
        <f>($B$11*$K$9+$C$11*$K$9+$F$11*((EP1082+EH1082)/MAX(EP1082+EH1082+EQ1082, 0.1)*$P$9+EQ1082/MAX(EP1082+EH1082+EQ1082, 0.1)*$Q$9))/($B$11+$C$11+$F$11)</f>
        <v>0</v>
      </c>
      <c r="CV1082">
        <v>6</v>
      </c>
      <c r="CW1082">
        <v>0.5</v>
      </c>
      <c r="CX1082" t="s">
        <v>418</v>
      </c>
      <c r="CY1082">
        <v>2</v>
      </c>
      <c r="CZ1082" t="b">
        <v>1</v>
      </c>
      <c r="DA1082">
        <v>1658956846.6</v>
      </c>
      <c r="DB1082">
        <v>314.6414814814815</v>
      </c>
      <c r="DC1082">
        <v>313.5067037037037</v>
      </c>
      <c r="DD1082">
        <v>22.79654074074074</v>
      </c>
      <c r="DE1082">
        <v>16.86295185185185</v>
      </c>
      <c r="DF1082">
        <v>316.6411481481481</v>
      </c>
      <c r="DG1082">
        <v>22.8902962962963</v>
      </c>
      <c r="DH1082">
        <v>500.0437777777777</v>
      </c>
      <c r="DI1082">
        <v>90.28940370370368</v>
      </c>
      <c r="DJ1082">
        <v>0.09997805185185184</v>
      </c>
      <c r="DK1082">
        <v>26.94385555555555</v>
      </c>
      <c r="DL1082">
        <v>26.84148148148148</v>
      </c>
      <c r="DM1082">
        <v>999.9000000000001</v>
      </c>
      <c r="DN1082">
        <v>0</v>
      </c>
      <c r="DO1082">
        <v>0</v>
      </c>
      <c r="DP1082">
        <v>10003.37407407407</v>
      </c>
      <c r="DQ1082">
        <v>0</v>
      </c>
      <c r="DR1082">
        <v>11.00488148148149</v>
      </c>
      <c r="DS1082">
        <v>1.134926888888889</v>
      </c>
      <c r="DT1082">
        <v>321.9814814814814</v>
      </c>
      <c r="DU1082">
        <v>318.8841851851852</v>
      </c>
      <c r="DV1082">
        <v>5.933578888888888</v>
      </c>
      <c r="DW1082">
        <v>313.5067037037037</v>
      </c>
      <c r="DX1082">
        <v>16.86295185185185</v>
      </c>
      <c r="DY1082">
        <v>2.058287037037037</v>
      </c>
      <c r="DZ1082">
        <v>1.522547037037037</v>
      </c>
      <c r="EA1082">
        <v>17.89998888888889</v>
      </c>
      <c r="EB1082">
        <v>13.19646666666666</v>
      </c>
      <c r="EC1082">
        <v>1999.978888888889</v>
      </c>
      <c r="ED1082">
        <v>0.9800033333333332</v>
      </c>
      <c r="EE1082">
        <v>0.01999676666666667</v>
      </c>
      <c r="EF1082">
        <v>0</v>
      </c>
      <c r="EG1082">
        <v>712.2401111111111</v>
      </c>
      <c r="EH1082">
        <v>5.00097</v>
      </c>
      <c r="EI1082">
        <v>14253.4037037037</v>
      </c>
      <c r="EJ1082">
        <v>16707.42592592593</v>
      </c>
      <c r="EK1082">
        <v>37.59233333333334</v>
      </c>
      <c r="EL1082">
        <v>38.13188888888889</v>
      </c>
      <c r="EM1082">
        <v>37.5</v>
      </c>
      <c r="EN1082">
        <v>37.812</v>
      </c>
      <c r="EO1082">
        <v>38.3074074074074</v>
      </c>
      <c r="EP1082">
        <v>1955.088888888889</v>
      </c>
      <c r="EQ1082">
        <v>39.89000000000001</v>
      </c>
      <c r="ER1082">
        <v>0</v>
      </c>
      <c r="ES1082">
        <v>7648.200000047684</v>
      </c>
      <c r="ET1082">
        <v>0</v>
      </c>
      <c r="EU1082">
        <v>712.2311923076924</v>
      </c>
      <c r="EV1082">
        <v>-40.26444443007261</v>
      </c>
      <c r="EW1082">
        <v>-805.7914530037245</v>
      </c>
      <c r="EX1082">
        <v>14252.87692307692</v>
      </c>
      <c r="EY1082">
        <v>15</v>
      </c>
      <c r="EZ1082">
        <v>1658949246.1</v>
      </c>
      <c r="FA1082" t="s">
        <v>1397</v>
      </c>
      <c r="FB1082">
        <v>1658949228.6</v>
      </c>
      <c r="FC1082">
        <v>1658949246.1</v>
      </c>
      <c r="FD1082">
        <v>1</v>
      </c>
      <c r="FE1082">
        <v>1.075</v>
      </c>
      <c r="FF1082">
        <v>0.018</v>
      </c>
      <c r="FG1082">
        <v>-2.327</v>
      </c>
      <c r="FH1082">
        <v>-0.178</v>
      </c>
      <c r="FI1082">
        <v>420</v>
      </c>
      <c r="FJ1082">
        <v>13</v>
      </c>
      <c r="FK1082">
        <v>0.09</v>
      </c>
      <c r="FL1082">
        <v>0.02</v>
      </c>
      <c r="FM1082">
        <v>0.07850399999999998</v>
      </c>
      <c r="FN1082">
        <v>15.72765055400696</v>
      </c>
      <c r="FO1082">
        <v>1.557251103351519</v>
      </c>
      <c r="FP1082">
        <v>0</v>
      </c>
      <c r="FQ1082">
        <v>715.1318823529411</v>
      </c>
      <c r="FR1082">
        <v>-41.86698243968945</v>
      </c>
      <c r="FS1082">
        <v>4.115544776780903</v>
      </c>
      <c r="FT1082">
        <v>0</v>
      </c>
      <c r="FU1082">
        <v>5.922845853658536</v>
      </c>
      <c r="FV1082">
        <v>0.1480440418118661</v>
      </c>
      <c r="FW1082">
        <v>0.01696295748713334</v>
      </c>
      <c r="FX1082">
        <v>0</v>
      </c>
      <c r="FY1082">
        <v>0</v>
      </c>
      <c r="FZ1082">
        <v>3</v>
      </c>
      <c r="GA1082" t="s">
        <v>439</v>
      </c>
      <c r="GB1082">
        <v>2.9836</v>
      </c>
      <c r="GC1082">
        <v>2.71552</v>
      </c>
      <c r="GD1082">
        <v>0.0710887</v>
      </c>
      <c r="GE1082">
        <v>0.0694413</v>
      </c>
      <c r="GF1082">
        <v>0.10369</v>
      </c>
      <c r="GG1082">
        <v>0.0820675</v>
      </c>
      <c r="GH1082">
        <v>29467.1</v>
      </c>
      <c r="GI1082">
        <v>29632.9</v>
      </c>
      <c r="GJ1082">
        <v>29479.8</v>
      </c>
      <c r="GK1082">
        <v>29448.2</v>
      </c>
      <c r="GL1082">
        <v>34997</v>
      </c>
      <c r="GM1082">
        <v>35943.5</v>
      </c>
      <c r="GN1082">
        <v>41522</v>
      </c>
      <c r="GO1082">
        <v>41968</v>
      </c>
      <c r="GP1082">
        <v>1.96133</v>
      </c>
      <c r="GQ1082">
        <v>1.90815</v>
      </c>
      <c r="GR1082">
        <v>0.0950322</v>
      </c>
      <c r="GS1082">
        <v>0</v>
      </c>
      <c r="GT1082">
        <v>25.2629</v>
      </c>
      <c r="GU1082">
        <v>999.9</v>
      </c>
      <c r="GV1082">
        <v>49</v>
      </c>
      <c r="GW1082">
        <v>31.4</v>
      </c>
      <c r="GX1082">
        <v>25.0459</v>
      </c>
      <c r="GY1082">
        <v>63.0676</v>
      </c>
      <c r="GZ1082">
        <v>34.0625</v>
      </c>
      <c r="HA1082">
        <v>1</v>
      </c>
      <c r="HB1082">
        <v>-0.104802</v>
      </c>
      <c r="HC1082">
        <v>0.133941</v>
      </c>
      <c r="HD1082">
        <v>20.3329</v>
      </c>
      <c r="HE1082">
        <v>5.21834</v>
      </c>
      <c r="HF1082">
        <v>12.0099</v>
      </c>
      <c r="HG1082">
        <v>4.9894</v>
      </c>
      <c r="HH1082">
        <v>3.28865</v>
      </c>
      <c r="HI1082">
        <v>9999</v>
      </c>
      <c r="HJ1082">
        <v>9999</v>
      </c>
      <c r="HK1082">
        <v>9999</v>
      </c>
      <c r="HL1082">
        <v>158.9</v>
      </c>
      <c r="HM1082">
        <v>1.86739</v>
      </c>
      <c r="HN1082">
        <v>1.86646</v>
      </c>
      <c r="HO1082">
        <v>1.86588</v>
      </c>
      <c r="HP1082">
        <v>1.86584</v>
      </c>
      <c r="HQ1082">
        <v>1.86768</v>
      </c>
      <c r="HR1082">
        <v>1.87014</v>
      </c>
      <c r="HS1082">
        <v>1.8688</v>
      </c>
      <c r="HT1082">
        <v>1.87026</v>
      </c>
      <c r="HU1082">
        <v>0</v>
      </c>
      <c r="HV1082">
        <v>0</v>
      </c>
      <c r="HW1082">
        <v>0</v>
      </c>
      <c r="HX1082">
        <v>0</v>
      </c>
      <c r="HY1082" t="s">
        <v>421</v>
      </c>
      <c r="HZ1082" t="s">
        <v>422</v>
      </c>
      <c r="IA1082" t="s">
        <v>423</v>
      </c>
      <c r="IB1082" t="s">
        <v>423</v>
      </c>
      <c r="IC1082" t="s">
        <v>423</v>
      </c>
      <c r="ID1082" t="s">
        <v>423</v>
      </c>
      <c r="IE1082">
        <v>0</v>
      </c>
      <c r="IF1082">
        <v>100</v>
      </c>
      <c r="IG1082">
        <v>100</v>
      </c>
      <c r="IH1082">
        <v>-1.927</v>
      </c>
      <c r="II1082">
        <v>-0.09370000000000001</v>
      </c>
      <c r="IJ1082">
        <v>-0.9279119013753974</v>
      </c>
      <c r="IK1082">
        <v>-0.003643892653284941</v>
      </c>
      <c r="IL1082">
        <v>8.948238347276123E-07</v>
      </c>
      <c r="IM1082">
        <v>-2.445980282225029E-10</v>
      </c>
      <c r="IN1082">
        <v>-0.1764634167570225</v>
      </c>
      <c r="IO1082">
        <v>-0.01042730378795286</v>
      </c>
      <c r="IP1082">
        <v>0.00100284695746963</v>
      </c>
      <c r="IQ1082">
        <v>-1.701466411570297E-05</v>
      </c>
      <c r="IR1082">
        <v>2</v>
      </c>
      <c r="IS1082">
        <v>2310</v>
      </c>
      <c r="IT1082">
        <v>1</v>
      </c>
      <c r="IU1082">
        <v>25</v>
      </c>
      <c r="IV1082">
        <v>127.1</v>
      </c>
      <c r="IW1082">
        <v>126.8</v>
      </c>
      <c r="IX1082">
        <v>0.750732</v>
      </c>
      <c r="IY1082">
        <v>2.22778</v>
      </c>
      <c r="IZ1082">
        <v>1.39648</v>
      </c>
      <c r="JA1082">
        <v>2.34619</v>
      </c>
      <c r="JB1082">
        <v>1.49536</v>
      </c>
      <c r="JC1082">
        <v>2.39502</v>
      </c>
      <c r="JD1082">
        <v>36.1989</v>
      </c>
      <c r="JE1082">
        <v>24.1663</v>
      </c>
      <c r="JF1082">
        <v>18</v>
      </c>
      <c r="JG1082">
        <v>517.491</v>
      </c>
      <c r="JH1082">
        <v>439.827</v>
      </c>
      <c r="JI1082">
        <v>24.9994</v>
      </c>
      <c r="JJ1082">
        <v>26.081</v>
      </c>
      <c r="JK1082">
        <v>30</v>
      </c>
      <c r="JL1082">
        <v>26.0513</v>
      </c>
      <c r="JM1082">
        <v>25.9942</v>
      </c>
      <c r="JN1082">
        <v>14.9813</v>
      </c>
      <c r="JO1082">
        <v>33.8423</v>
      </c>
      <c r="JP1082">
        <v>66.2543</v>
      </c>
      <c r="JQ1082">
        <v>25</v>
      </c>
      <c r="JR1082">
        <v>266.151</v>
      </c>
      <c r="JS1082">
        <v>16.8008</v>
      </c>
      <c r="JT1082">
        <v>100.808</v>
      </c>
      <c r="JU1082">
        <v>100.789</v>
      </c>
    </row>
    <row r="1083" spans="1:281">
      <c r="A1083">
        <v>1067</v>
      </c>
      <c r="B1083">
        <v>1658956859.1</v>
      </c>
      <c r="C1083">
        <v>15221.09999990463</v>
      </c>
      <c r="D1083" t="s">
        <v>2574</v>
      </c>
      <c r="E1083" t="s">
        <v>2575</v>
      </c>
      <c r="F1083">
        <v>5</v>
      </c>
      <c r="G1083" t="s">
        <v>2555</v>
      </c>
      <c r="H1083" t="s">
        <v>416</v>
      </c>
      <c r="I1083">
        <v>1658956851.314285</v>
      </c>
      <c r="J1083">
        <f>(K1083)/1000</f>
        <v>0</v>
      </c>
      <c r="K1083">
        <f>IF(CZ1083, AN1083, AH1083)</f>
        <v>0</v>
      </c>
      <c r="L1083">
        <f>IF(CZ1083, AI1083, AG1083)</f>
        <v>0</v>
      </c>
      <c r="M1083">
        <f>DB1083 - IF(AU1083&gt;1, L1083*CV1083*100.0/(AW1083*DP1083), 0)</f>
        <v>0</v>
      </c>
      <c r="N1083">
        <f>((T1083-J1083/2)*M1083-L1083)/(T1083+J1083/2)</f>
        <v>0</v>
      </c>
      <c r="O1083">
        <f>N1083*(DI1083+DJ1083)/1000.0</f>
        <v>0</v>
      </c>
      <c r="P1083">
        <f>(DB1083 - IF(AU1083&gt;1, L1083*CV1083*100.0/(AW1083*DP1083), 0))*(DI1083+DJ1083)/1000.0</f>
        <v>0</v>
      </c>
      <c r="Q1083">
        <f>2.0/((1/S1083-1/R1083)+SIGN(S1083)*SQRT((1/S1083-1/R1083)*(1/S1083-1/R1083) + 4*CW1083/((CW1083+1)*(CW1083+1))*(2*1/S1083*1/R1083-1/R1083*1/R1083)))</f>
        <v>0</v>
      </c>
      <c r="R1083">
        <f>IF(LEFT(CX1083,1)&lt;&gt;"0",IF(LEFT(CX1083,1)="1",3.0,CY1083),$D$5+$E$5*(DP1083*DI1083/($K$5*1000))+$F$5*(DP1083*DI1083/($K$5*1000))*MAX(MIN(CV1083,$J$5),$I$5)*MAX(MIN(CV1083,$J$5),$I$5)+$G$5*MAX(MIN(CV1083,$J$5),$I$5)*(DP1083*DI1083/($K$5*1000))+$H$5*(DP1083*DI1083/($K$5*1000))*(DP1083*DI1083/($K$5*1000)))</f>
        <v>0</v>
      </c>
      <c r="S1083">
        <f>J1083*(1000-(1000*0.61365*exp(17.502*W1083/(240.97+W1083))/(DI1083+DJ1083)+DD1083)/2)/(1000*0.61365*exp(17.502*W1083/(240.97+W1083))/(DI1083+DJ1083)-DD1083)</f>
        <v>0</v>
      </c>
      <c r="T1083">
        <f>1/((CW1083+1)/(Q1083/1.6)+1/(R1083/1.37)) + CW1083/((CW1083+1)/(Q1083/1.6) + CW1083/(R1083/1.37))</f>
        <v>0</v>
      </c>
      <c r="U1083">
        <f>(CR1083*CU1083)</f>
        <v>0</v>
      </c>
      <c r="V1083">
        <f>(DK1083+(U1083+2*0.95*5.67E-8*(((DK1083+$B$7)+273)^4-(DK1083+273)^4)-44100*J1083)/(1.84*29.3*R1083+8*0.95*5.67E-8*(DK1083+273)^3))</f>
        <v>0</v>
      </c>
      <c r="W1083">
        <f>($C$7*DL1083+$D$7*DM1083+$E$7*V1083)</f>
        <v>0</v>
      </c>
      <c r="X1083">
        <f>0.61365*exp(17.502*W1083/(240.97+W1083))</f>
        <v>0</v>
      </c>
      <c r="Y1083">
        <f>(Z1083/AA1083*100)</f>
        <v>0</v>
      </c>
      <c r="Z1083">
        <f>DD1083*(DI1083+DJ1083)/1000</f>
        <v>0</v>
      </c>
      <c r="AA1083">
        <f>0.61365*exp(17.502*DK1083/(240.97+DK1083))</f>
        <v>0</v>
      </c>
      <c r="AB1083">
        <f>(X1083-DD1083*(DI1083+DJ1083)/1000)</f>
        <v>0</v>
      </c>
      <c r="AC1083">
        <f>(-J1083*44100)</f>
        <v>0</v>
      </c>
      <c r="AD1083">
        <f>2*29.3*R1083*0.92*(DK1083-W1083)</f>
        <v>0</v>
      </c>
      <c r="AE1083">
        <f>2*0.95*5.67E-8*(((DK1083+$B$7)+273)^4-(W1083+273)^4)</f>
        <v>0</v>
      </c>
      <c r="AF1083">
        <f>U1083+AE1083+AC1083+AD1083</f>
        <v>0</v>
      </c>
      <c r="AG1083">
        <f>DH1083*AU1083*(DC1083-DB1083*(1000-AU1083*DE1083)/(1000-AU1083*DD1083))/(100*CV1083)</f>
        <v>0</v>
      </c>
      <c r="AH1083">
        <f>1000*DH1083*AU1083*(DD1083-DE1083)/(100*CV1083*(1000-AU1083*DD1083))</f>
        <v>0</v>
      </c>
      <c r="AI1083">
        <f>(AJ1083 - AK1083 - DI1083*1E3/(8.314*(DK1083+273.15)) * AM1083/DH1083 * AL1083) * DH1083/(100*CV1083) * (1000 - DE1083)/1000</f>
        <v>0</v>
      </c>
      <c r="AJ1083">
        <v>286.1573994406743</v>
      </c>
      <c r="AK1083">
        <v>284.1487151515151</v>
      </c>
      <c r="AL1083">
        <v>-3.160135181436276</v>
      </c>
      <c r="AM1083">
        <v>65.3286006226008</v>
      </c>
      <c r="AN1083">
        <f>(AP1083 - AO1083 + DI1083*1E3/(8.314*(DK1083+273.15)) * AR1083/DH1083 * AQ1083) * DH1083/(100*CV1083) * 1000/(1000 - AP1083)</f>
        <v>0</v>
      </c>
      <c r="AO1083">
        <v>16.82135671588325</v>
      </c>
      <c r="AP1083">
        <v>22.79304242424243</v>
      </c>
      <c r="AQ1083">
        <v>-0.0001003039516072662</v>
      </c>
      <c r="AR1083">
        <v>84.90304049892426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MAX(0,($B$13+$C$13*DP1083)/(1+$D$13*DP1083)*DI1083/(DK1083+273)*$E$13)</f>
        <v>0</v>
      </c>
      <c r="AX1083" t="s">
        <v>417</v>
      </c>
      <c r="AY1083" t="s">
        <v>417</v>
      </c>
      <c r="AZ1083">
        <v>0</v>
      </c>
      <c r="BA1083">
        <v>0</v>
      </c>
      <c r="BB1083">
        <f>1-AZ1083/BA1083</f>
        <v>0</v>
      </c>
      <c r="BC1083">
        <v>0</v>
      </c>
      <c r="BD1083" t="s">
        <v>417</v>
      </c>
      <c r="BE1083" t="s">
        <v>417</v>
      </c>
      <c r="BF1083">
        <v>0</v>
      </c>
      <c r="BG1083">
        <v>0</v>
      </c>
      <c r="BH1083">
        <f>1-BF1083/BG1083</f>
        <v>0</v>
      </c>
      <c r="BI1083">
        <v>0.5</v>
      </c>
      <c r="BJ1083">
        <f>CS1083</f>
        <v>0</v>
      </c>
      <c r="BK1083">
        <f>L1083</f>
        <v>0</v>
      </c>
      <c r="BL1083">
        <f>BH1083*BI1083*BJ1083</f>
        <v>0</v>
      </c>
      <c r="BM1083">
        <f>(BK1083-BC1083)/BJ1083</f>
        <v>0</v>
      </c>
      <c r="BN1083">
        <f>(BA1083-BG1083)/BG1083</f>
        <v>0</v>
      </c>
      <c r="BO1083">
        <f>AZ1083/(BB1083+AZ1083/BG1083)</f>
        <v>0</v>
      </c>
      <c r="BP1083" t="s">
        <v>417</v>
      </c>
      <c r="BQ1083">
        <v>0</v>
      </c>
      <c r="BR1083">
        <f>IF(BQ1083&lt;&gt;0, BQ1083, BO1083)</f>
        <v>0</v>
      </c>
      <c r="BS1083">
        <f>1-BR1083/BG1083</f>
        <v>0</v>
      </c>
      <c r="BT1083">
        <f>(BG1083-BF1083)/(BG1083-BR1083)</f>
        <v>0</v>
      </c>
      <c r="BU1083">
        <f>(BA1083-BG1083)/(BA1083-BR1083)</f>
        <v>0</v>
      </c>
      <c r="BV1083">
        <f>(BG1083-BF1083)/(BG1083-AZ1083)</f>
        <v>0</v>
      </c>
      <c r="BW1083">
        <f>(BA1083-BG1083)/(BA1083-AZ1083)</f>
        <v>0</v>
      </c>
      <c r="BX1083">
        <f>(BT1083*BR1083/BF1083)</f>
        <v>0</v>
      </c>
      <c r="BY1083">
        <f>(1-BX1083)</f>
        <v>0</v>
      </c>
      <c r="BZ1083">
        <v>1394</v>
      </c>
      <c r="CA1083">
        <v>300</v>
      </c>
      <c r="CB1083">
        <v>300</v>
      </c>
      <c r="CC1083">
        <v>300</v>
      </c>
      <c r="CD1083">
        <v>10389.3</v>
      </c>
      <c r="CE1083">
        <v>1221.96</v>
      </c>
      <c r="CF1083">
        <v>-0.00688733</v>
      </c>
      <c r="CG1083">
        <v>0.34</v>
      </c>
      <c r="CH1083" t="s">
        <v>417</v>
      </c>
      <c r="CI1083" t="s">
        <v>417</v>
      </c>
      <c r="CJ1083" t="s">
        <v>417</v>
      </c>
      <c r="CK1083" t="s">
        <v>417</v>
      </c>
      <c r="CL1083" t="s">
        <v>417</v>
      </c>
      <c r="CM1083" t="s">
        <v>417</v>
      </c>
      <c r="CN1083" t="s">
        <v>417</v>
      </c>
      <c r="CO1083" t="s">
        <v>417</v>
      </c>
      <c r="CP1083" t="s">
        <v>417</v>
      </c>
      <c r="CQ1083" t="s">
        <v>417</v>
      </c>
      <c r="CR1083">
        <f>$B$11*DQ1083+$C$11*DR1083+$F$11*EC1083*(1-EF1083)</f>
        <v>0</v>
      </c>
      <c r="CS1083">
        <f>CR1083*CT1083</f>
        <v>0</v>
      </c>
      <c r="CT1083">
        <f>($B$11*$D$9+$C$11*$D$9+$F$11*((EP1083+EH1083)/MAX(EP1083+EH1083+EQ1083, 0.1)*$I$9+EQ1083/MAX(EP1083+EH1083+EQ1083, 0.1)*$J$9))/($B$11+$C$11+$F$11)</f>
        <v>0</v>
      </c>
      <c r="CU1083">
        <f>($B$11*$K$9+$C$11*$K$9+$F$11*((EP1083+EH1083)/MAX(EP1083+EH1083+EQ1083, 0.1)*$P$9+EQ1083/MAX(EP1083+EH1083+EQ1083, 0.1)*$Q$9))/($B$11+$C$11+$F$11)</f>
        <v>0</v>
      </c>
      <c r="CV1083">
        <v>6</v>
      </c>
      <c r="CW1083">
        <v>0.5</v>
      </c>
      <c r="CX1083" t="s">
        <v>418</v>
      </c>
      <c r="CY1083">
        <v>2</v>
      </c>
      <c r="CZ1083" t="b">
        <v>1</v>
      </c>
      <c r="DA1083">
        <v>1658956851.314285</v>
      </c>
      <c r="DB1083">
        <v>300.1271428571429</v>
      </c>
      <c r="DC1083">
        <v>297.8781785714286</v>
      </c>
      <c r="DD1083">
        <v>22.796225</v>
      </c>
      <c r="DE1083">
        <v>16.84481071428571</v>
      </c>
      <c r="DF1083">
        <v>302.0807857142858</v>
      </c>
      <c r="DG1083">
        <v>22.889975</v>
      </c>
      <c r="DH1083">
        <v>500.0468214285714</v>
      </c>
      <c r="DI1083">
        <v>90.29000357142858</v>
      </c>
      <c r="DJ1083">
        <v>0.09998887499999999</v>
      </c>
      <c r="DK1083">
        <v>26.94334285714286</v>
      </c>
      <c r="DL1083">
        <v>26.832525</v>
      </c>
      <c r="DM1083">
        <v>999.9000000000002</v>
      </c>
      <c r="DN1083">
        <v>0</v>
      </c>
      <c r="DO1083">
        <v>0</v>
      </c>
      <c r="DP1083">
        <v>9997.311428571429</v>
      </c>
      <c r="DQ1083">
        <v>0</v>
      </c>
      <c r="DR1083">
        <v>10.96050000000001</v>
      </c>
      <c r="DS1083">
        <v>2.249116857142857</v>
      </c>
      <c r="DT1083">
        <v>307.1284642857143</v>
      </c>
      <c r="DU1083">
        <v>302.9821428571428</v>
      </c>
      <c r="DV1083">
        <v>5.951399642857145</v>
      </c>
      <c r="DW1083">
        <v>297.8781785714286</v>
      </c>
      <c r="DX1083">
        <v>16.84481071428571</v>
      </c>
      <c r="DY1083">
        <v>2.058271785714286</v>
      </c>
      <c r="DZ1083">
        <v>1.520920357142857</v>
      </c>
      <c r="EA1083">
        <v>17.89986785714286</v>
      </c>
      <c r="EB1083">
        <v>13.18007857142857</v>
      </c>
      <c r="EC1083">
        <v>2000.0075</v>
      </c>
      <c r="ED1083">
        <v>0.9800034285714284</v>
      </c>
      <c r="EE1083">
        <v>0.01999667142857143</v>
      </c>
      <c r="EF1083">
        <v>0</v>
      </c>
      <c r="EG1083">
        <v>709.2293214285713</v>
      </c>
      <c r="EH1083">
        <v>5.00097</v>
      </c>
      <c r="EI1083">
        <v>14193.41071428571</v>
      </c>
      <c r="EJ1083">
        <v>16707.66785714286</v>
      </c>
      <c r="EK1083">
        <v>37.57774999999999</v>
      </c>
      <c r="EL1083">
        <v>38.12721428571428</v>
      </c>
      <c r="EM1083">
        <v>37.5</v>
      </c>
      <c r="EN1083">
        <v>37.812</v>
      </c>
      <c r="EO1083">
        <v>38.29207142857143</v>
      </c>
      <c r="EP1083">
        <v>1955.117142857143</v>
      </c>
      <c r="EQ1083">
        <v>39.89035714285716</v>
      </c>
      <c r="ER1083">
        <v>0</v>
      </c>
      <c r="ES1083">
        <v>7653</v>
      </c>
      <c r="ET1083">
        <v>0</v>
      </c>
      <c r="EU1083">
        <v>709.1903461538461</v>
      </c>
      <c r="EV1083">
        <v>-36.82088889190949</v>
      </c>
      <c r="EW1083">
        <v>-737.1384621050591</v>
      </c>
      <c r="EX1083">
        <v>14191.48846153846</v>
      </c>
      <c r="EY1083">
        <v>15</v>
      </c>
      <c r="EZ1083">
        <v>1658949246.1</v>
      </c>
      <c r="FA1083" t="s">
        <v>1397</v>
      </c>
      <c r="FB1083">
        <v>1658949228.6</v>
      </c>
      <c r="FC1083">
        <v>1658949246.1</v>
      </c>
      <c r="FD1083">
        <v>1</v>
      </c>
      <c r="FE1083">
        <v>1.075</v>
      </c>
      <c r="FF1083">
        <v>0.018</v>
      </c>
      <c r="FG1083">
        <v>-2.327</v>
      </c>
      <c r="FH1083">
        <v>-0.178</v>
      </c>
      <c r="FI1083">
        <v>420</v>
      </c>
      <c r="FJ1083">
        <v>13</v>
      </c>
      <c r="FK1083">
        <v>0.09</v>
      </c>
      <c r="FL1083">
        <v>0.02</v>
      </c>
      <c r="FM1083">
        <v>1.605982756097561</v>
      </c>
      <c r="FN1083">
        <v>14.18703897909408</v>
      </c>
      <c r="FO1083">
        <v>1.399451309342989</v>
      </c>
      <c r="FP1083">
        <v>0</v>
      </c>
      <c r="FQ1083">
        <v>711.1380588235294</v>
      </c>
      <c r="FR1083">
        <v>-38.59034378433303</v>
      </c>
      <c r="FS1083">
        <v>3.80026690193618</v>
      </c>
      <c r="FT1083">
        <v>0</v>
      </c>
      <c r="FU1083">
        <v>5.942163170731707</v>
      </c>
      <c r="FV1083">
        <v>0.2419312891986072</v>
      </c>
      <c r="FW1083">
        <v>0.02536165825530062</v>
      </c>
      <c r="FX1083">
        <v>0</v>
      </c>
      <c r="FY1083">
        <v>0</v>
      </c>
      <c r="FZ1083">
        <v>3</v>
      </c>
      <c r="GA1083" t="s">
        <v>439</v>
      </c>
      <c r="GB1083">
        <v>2.98352</v>
      </c>
      <c r="GC1083">
        <v>2.71531</v>
      </c>
      <c r="GD1083">
        <v>0.06796489999999999</v>
      </c>
      <c r="GE1083">
        <v>0.0660811</v>
      </c>
      <c r="GF1083">
        <v>0.103675</v>
      </c>
      <c r="GG1083">
        <v>0.0820376</v>
      </c>
      <c r="GH1083">
        <v>29566.5</v>
      </c>
      <c r="GI1083">
        <v>29739.6</v>
      </c>
      <c r="GJ1083">
        <v>29480.2</v>
      </c>
      <c r="GK1083">
        <v>29448</v>
      </c>
      <c r="GL1083">
        <v>34998.2</v>
      </c>
      <c r="GM1083">
        <v>35944.3</v>
      </c>
      <c r="GN1083">
        <v>41522.7</v>
      </c>
      <c r="GO1083">
        <v>41967.6</v>
      </c>
      <c r="GP1083">
        <v>1.96128</v>
      </c>
      <c r="GQ1083">
        <v>1.90832</v>
      </c>
      <c r="GR1083">
        <v>0.0935793</v>
      </c>
      <c r="GS1083">
        <v>0</v>
      </c>
      <c r="GT1083">
        <v>25.2628</v>
      </c>
      <c r="GU1083">
        <v>999.9</v>
      </c>
      <c r="GV1083">
        <v>48.9</v>
      </c>
      <c r="GW1083">
        <v>31.4</v>
      </c>
      <c r="GX1083">
        <v>24.9947</v>
      </c>
      <c r="GY1083">
        <v>63.1076</v>
      </c>
      <c r="GZ1083">
        <v>33.7019</v>
      </c>
      <c r="HA1083">
        <v>1</v>
      </c>
      <c r="HB1083">
        <v>-0.104992</v>
      </c>
      <c r="HC1083">
        <v>0.132465</v>
      </c>
      <c r="HD1083">
        <v>20.3326</v>
      </c>
      <c r="HE1083">
        <v>5.21549</v>
      </c>
      <c r="HF1083">
        <v>12.0099</v>
      </c>
      <c r="HG1083">
        <v>4.9886</v>
      </c>
      <c r="HH1083">
        <v>3.28803</v>
      </c>
      <c r="HI1083">
        <v>9999</v>
      </c>
      <c r="HJ1083">
        <v>9999</v>
      </c>
      <c r="HK1083">
        <v>9999</v>
      </c>
      <c r="HL1083">
        <v>158.9</v>
      </c>
      <c r="HM1083">
        <v>1.86739</v>
      </c>
      <c r="HN1083">
        <v>1.86647</v>
      </c>
      <c r="HO1083">
        <v>1.86588</v>
      </c>
      <c r="HP1083">
        <v>1.86584</v>
      </c>
      <c r="HQ1083">
        <v>1.86768</v>
      </c>
      <c r="HR1083">
        <v>1.87013</v>
      </c>
      <c r="HS1083">
        <v>1.86877</v>
      </c>
      <c r="HT1083">
        <v>1.87024</v>
      </c>
      <c r="HU1083">
        <v>0</v>
      </c>
      <c r="HV1083">
        <v>0</v>
      </c>
      <c r="HW1083">
        <v>0</v>
      </c>
      <c r="HX1083">
        <v>0</v>
      </c>
      <c r="HY1083" t="s">
        <v>421</v>
      </c>
      <c r="HZ1083" t="s">
        <v>422</v>
      </c>
      <c r="IA1083" t="s">
        <v>423</v>
      </c>
      <c r="IB1083" t="s">
        <v>423</v>
      </c>
      <c r="IC1083" t="s">
        <v>423</v>
      </c>
      <c r="ID1083" t="s">
        <v>423</v>
      </c>
      <c r="IE1083">
        <v>0</v>
      </c>
      <c r="IF1083">
        <v>100</v>
      </c>
      <c r="IG1083">
        <v>100</v>
      </c>
      <c r="IH1083">
        <v>-1.877</v>
      </c>
      <c r="II1083">
        <v>-0.09379999999999999</v>
      </c>
      <c r="IJ1083">
        <v>-0.9279119013753974</v>
      </c>
      <c r="IK1083">
        <v>-0.003643892653284941</v>
      </c>
      <c r="IL1083">
        <v>8.948238347276123E-07</v>
      </c>
      <c r="IM1083">
        <v>-2.445980282225029E-10</v>
      </c>
      <c r="IN1083">
        <v>-0.1764634167570225</v>
      </c>
      <c r="IO1083">
        <v>-0.01042730378795286</v>
      </c>
      <c r="IP1083">
        <v>0.00100284695746963</v>
      </c>
      <c r="IQ1083">
        <v>-1.701466411570297E-05</v>
      </c>
      <c r="IR1083">
        <v>2</v>
      </c>
      <c r="IS1083">
        <v>2310</v>
      </c>
      <c r="IT1083">
        <v>1</v>
      </c>
      <c r="IU1083">
        <v>25</v>
      </c>
      <c r="IV1083">
        <v>127.2</v>
      </c>
      <c r="IW1083">
        <v>126.9</v>
      </c>
      <c r="IX1083">
        <v>0.717773</v>
      </c>
      <c r="IY1083">
        <v>2.2229</v>
      </c>
      <c r="IZ1083">
        <v>1.39648</v>
      </c>
      <c r="JA1083">
        <v>2.34741</v>
      </c>
      <c r="JB1083">
        <v>1.49536</v>
      </c>
      <c r="JC1083">
        <v>2.39502</v>
      </c>
      <c r="JD1083">
        <v>36.1989</v>
      </c>
      <c r="JE1083">
        <v>24.1663</v>
      </c>
      <c r="JF1083">
        <v>18</v>
      </c>
      <c r="JG1083">
        <v>517.4589999999999</v>
      </c>
      <c r="JH1083">
        <v>439.934</v>
      </c>
      <c r="JI1083">
        <v>24.9995</v>
      </c>
      <c r="JJ1083">
        <v>26.081</v>
      </c>
      <c r="JK1083">
        <v>30.0001</v>
      </c>
      <c r="JL1083">
        <v>26.0513</v>
      </c>
      <c r="JM1083">
        <v>25.9943</v>
      </c>
      <c r="JN1083">
        <v>14.2502</v>
      </c>
      <c r="JO1083">
        <v>33.8423</v>
      </c>
      <c r="JP1083">
        <v>65.88339999999999</v>
      </c>
      <c r="JQ1083">
        <v>25</v>
      </c>
      <c r="JR1083">
        <v>246.116</v>
      </c>
      <c r="JS1083">
        <v>16.6509</v>
      </c>
      <c r="JT1083">
        <v>100.809</v>
      </c>
      <c r="JU1083">
        <v>100.788</v>
      </c>
    </row>
    <row r="1084" spans="1:281">
      <c r="A1084">
        <v>1068</v>
      </c>
      <c r="B1084">
        <v>1658956864.1</v>
      </c>
      <c r="C1084">
        <v>15226.09999990463</v>
      </c>
      <c r="D1084" t="s">
        <v>2576</v>
      </c>
      <c r="E1084" t="s">
        <v>2577</v>
      </c>
      <c r="F1084">
        <v>5</v>
      </c>
      <c r="G1084" t="s">
        <v>2555</v>
      </c>
      <c r="H1084" t="s">
        <v>416</v>
      </c>
      <c r="I1084">
        <v>1658956856.6</v>
      </c>
      <c r="J1084">
        <f>(K1084)/1000</f>
        <v>0</v>
      </c>
      <c r="K1084">
        <f>IF(CZ1084, AN1084, AH1084)</f>
        <v>0</v>
      </c>
      <c r="L1084">
        <f>IF(CZ1084, AI1084, AG1084)</f>
        <v>0</v>
      </c>
      <c r="M1084">
        <f>DB1084 - IF(AU1084&gt;1, L1084*CV1084*100.0/(AW1084*DP1084), 0)</f>
        <v>0</v>
      </c>
      <c r="N1084">
        <f>((T1084-J1084/2)*M1084-L1084)/(T1084+J1084/2)</f>
        <v>0</v>
      </c>
      <c r="O1084">
        <f>N1084*(DI1084+DJ1084)/1000.0</f>
        <v>0</v>
      </c>
      <c r="P1084">
        <f>(DB1084 - IF(AU1084&gt;1, L1084*CV1084*100.0/(AW1084*DP1084), 0))*(DI1084+DJ1084)/1000.0</f>
        <v>0</v>
      </c>
      <c r="Q1084">
        <f>2.0/((1/S1084-1/R1084)+SIGN(S1084)*SQRT((1/S1084-1/R1084)*(1/S1084-1/R1084) + 4*CW1084/((CW1084+1)*(CW1084+1))*(2*1/S1084*1/R1084-1/R1084*1/R1084)))</f>
        <v>0</v>
      </c>
      <c r="R1084">
        <f>IF(LEFT(CX1084,1)&lt;&gt;"0",IF(LEFT(CX1084,1)="1",3.0,CY1084),$D$5+$E$5*(DP1084*DI1084/($K$5*1000))+$F$5*(DP1084*DI1084/($K$5*1000))*MAX(MIN(CV1084,$J$5),$I$5)*MAX(MIN(CV1084,$J$5),$I$5)+$G$5*MAX(MIN(CV1084,$J$5),$I$5)*(DP1084*DI1084/($K$5*1000))+$H$5*(DP1084*DI1084/($K$5*1000))*(DP1084*DI1084/($K$5*1000)))</f>
        <v>0</v>
      </c>
      <c r="S1084">
        <f>J1084*(1000-(1000*0.61365*exp(17.502*W1084/(240.97+W1084))/(DI1084+DJ1084)+DD1084)/2)/(1000*0.61365*exp(17.502*W1084/(240.97+W1084))/(DI1084+DJ1084)-DD1084)</f>
        <v>0</v>
      </c>
      <c r="T1084">
        <f>1/((CW1084+1)/(Q1084/1.6)+1/(R1084/1.37)) + CW1084/((CW1084+1)/(Q1084/1.6) + CW1084/(R1084/1.37))</f>
        <v>0</v>
      </c>
      <c r="U1084">
        <f>(CR1084*CU1084)</f>
        <v>0</v>
      </c>
      <c r="V1084">
        <f>(DK1084+(U1084+2*0.95*5.67E-8*(((DK1084+$B$7)+273)^4-(DK1084+273)^4)-44100*J1084)/(1.84*29.3*R1084+8*0.95*5.67E-8*(DK1084+273)^3))</f>
        <v>0</v>
      </c>
      <c r="W1084">
        <f>($C$7*DL1084+$D$7*DM1084+$E$7*V1084)</f>
        <v>0</v>
      </c>
      <c r="X1084">
        <f>0.61365*exp(17.502*W1084/(240.97+W1084))</f>
        <v>0</v>
      </c>
      <c r="Y1084">
        <f>(Z1084/AA1084*100)</f>
        <v>0</v>
      </c>
      <c r="Z1084">
        <f>DD1084*(DI1084+DJ1084)/1000</f>
        <v>0</v>
      </c>
      <c r="AA1084">
        <f>0.61365*exp(17.502*DK1084/(240.97+DK1084))</f>
        <v>0</v>
      </c>
      <c r="AB1084">
        <f>(X1084-DD1084*(DI1084+DJ1084)/1000)</f>
        <v>0</v>
      </c>
      <c r="AC1084">
        <f>(-J1084*44100)</f>
        <v>0</v>
      </c>
      <c r="AD1084">
        <f>2*29.3*R1084*0.92*(DK1084-W1084)</f>
        <v>0</v>
      </c>
      <c r="AE1084">
        <f>2*0.95*5.67E-8*(((DK1084+$B$7)+273)^4-(W1084+273)^4)</f>
        <v>0</v>
      </c>
      <c r="AF1084">
        <f>U1084+AE1084+AC1084+AD1084</f>
        <v>0</v>
      </c>
      <c r="AG1084">
        <f>DH1084*AU1084*(DC1084-DB1084*(1000-AU1084*DE1084)/(1000-AU1084*DD1084))/(100*CV1084)</f>
        <v>0</v>
      </c>
      <c r="AH1084">
        <f>1000*DH1084*AU1084*(DD1084-DE1084)/(100*CV1084*(1000-AU1084*DD1084))</f>
        <v>0</v>
      </c>
      <c r="AI1084">
        <f>(AJ1084 - AK1084 - DI1084*1E3/(8.314*(DK1084+273.15)) * AM1084/DH1084 * AL1084) * DH1084/(100*CV1084) * (1000 - DE1084)/1000</f>
        <v>0</v>
      </c>
      <c r="AJ1084">
        <v>269.265447030197</v>
      </c>
      <c r="AK1084">
        <v>268.3823999999999</v>
      </c>
      <c r="AL1084">
        <v>-3.154326579437992</v>
      </c>
      <c r="AM1084">
        <v>65.3286006226008</v>
      </c>
      <c r="AN1084">
        <f>(AP1084 - AO1084 + DI1084*1E3/(8.314*(DK1084+273.15)) * AR1084/DH1084 * AQ1084) * DH1084/(100*CV1084) * 1000/(1000 - AP1084)</f>
        <v>0</v>
      </c>
      <c r="AO1084">
        <v>16.80694408411886</v>
      </c>
      <c r="AP1084">
        <v>22.7931018181818</v>
      </c>
      <c r="AQ1084">
        <v>8.913271506451705E-05</v>
      </c>
      <c r="AR1084">
        <v>84.90304049892426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MAX(0,($B$13+$C$13*DP1084)/(1+$D$13*DP1084)*DI1084/(DK1084+273)*$E$13)</f>
        <v>0</v>
      </c>
      <c r="AX1084" t="s">
        <v>417</v>
      </c>
      <c r="AY1084" t="s">
        <v>417</v>
      </c>
      <c r="AZ1084">
        <v>0</v>
      </c>
      <c r="BA1084">
        <v>0</v>
      </c>
      <c r="BB1084">
        <f>1-AZ1084/BA1084</f>
        <v>0</v>
      </c>
      <c r="BC1084">
        <v>0</v>
      </c>
      <c r="BD1084" t="s">
        <v>417</v>
      </c>
      <c r="BE1084" t="s">
        <v>417</v>
      </c>
      <c r="BF1084">
        <v>0</v>
      </c>
      <c r="BG1084">
        <v>0</v>
      </c>
      <c r="BH1084">
        <f>1-BF1084/BG1084</f>
        <v>0</v>
      </c>
      <c r="BI1084">
        <v>0.5</v>
      </c>
      <c r="BJ1084">
        <f>CS1084</f>
        <v>0</v>
      </c>
      <c r="BK1084">
        <f>L1084</f>
        <v>0</v>
      </c>
      <c r="BL1084">
        <f>BH1084*BI1084*BJ1084</f>
        <v>0</v>
      </c>
      <c r="BM1084">
        <f>(BK1084-BC1084)/BJ1084</f>
        <v>0</v>
      </c>
      <c r="BN1084">
        <f>(BA1084-BG1084)/BG1084</f>
        <v>0</v>
      </c>
      <c r="BO1084">
        <f>AZ1084/(BB1084+AZ1084/BG1084)</f>
        <v>0</v>
      </c>
      <c r="BP1084" t="s">
        <v>417</v>
      </c>
      <c r="BQ1084">
        <v>0</v>
      </c>
      <c r="BR1084">
        <f>IF(BQ1084&lt;&gt;0, BQ1084, BO1084)</f>
        <v>0</v>
      </c>
      <c r="BS1084">
        <f>1-BR1084/BG1084</f>
        <v>0</v>
      </c>
      <c r="BT1084">
        <f>(BG1084-BF1084)/(BG1084-BR1084)</f>
        <v>0</v>
      </c>
      <c r="BU1084">
        <f>(BA1084-BG1084)/(BA1084-BR1084)</f>
        <v>0</v>
      </c>
      <c r="BV1084">
        <f>(BG1084-BF1084)/(BG1084-AZ1084)</f>
        <v>0</v>
      </c>
      <c r="BW1084">
        <f>(BA1084-BG1084)/(BA1084-AZ1084)</f>
        <v>0</v>
      </c>
      <c r="BX1084">
        <f>(BT1084*BR1084/BF1084)</f>
        <v>0</v>
      </c>
      <c r="BY1084">
        <f>(1-BX1084)</f>
        <v>0</v>
      </c>
      <c r="BZ1084">
        <v>1394</v>
      </c>
      <c r="CA1084">
        <v>300</v>
      </c>
      <c r="CB1084">
        <v>300</v>
      </c>
      <c r="CC1084">
        <v>300</v>
      </c>
      <c r="CD1084">
        <v>10389.3</v>
      </c>
      <c r="CE1084">
        <v>1221.96</v>
      </c>
      <c r="CF1084">
        <v>-0.00688733</v>
      </c>
      <c r="CG1084">
        <v>0.34</v>
      </c>
      <c r="CH1084" t="s">
        <v>417</v>
      </c>
      <c r="CI1084" t="s">
        <v>417</v>
      </c>
      <c r="CJ1084" t="s">
        <v>417</v>
      </c>
      <c r="CK1084" t="s">
        <v>417</v>
      </c>
      <c r="CL1084" t="s">
        <v>417</v>
      </c>
      <c r="CM1084" t="s">
        <v>417</v>
      </c>
      <c r="CN1084" t="s">
        <v>417</v>
      </c>
      <c r="CO1084" t="s">
        <v>417</v>
      </c>
      <c r="CP1084" t="s">
        <v>417</v>
      </c>
      <c r="CQ1084" t="s">
        <v>417</v>
      </c>
      <c r="CR1084">
        <f>$B$11*DQ1084+$C$11*DR1084+$F$11*EC1084*(1-EF1084)</f>
        <v>0</v>
      </c>
      <c r="CS1084">
        <f>CR1084*CT1084</f>
        <v>0</v>
      </c>
      <c r="CT1084">
        <f>($B$11*$D$9+$C$11*$D$9+$F$11*((EP1084+EH1084)/MAX(EP1084+EH1084+EQ1084, 0.1)*$I$9+EQ1084/MAX(EP1084+EH1084+EQ1084, 0.1)*$J$9))/($B$11+$C$11+$F$11)</f>
        <v>0</v>
      </c>
      <c r="CU1084">
        <f>($B$11*$K$9+$C$11*$K$9+$F$11*((EP1084+EH1084)/MAX(EP1084+EH1084+EQ1084, 0.1)*$P$9+EQ1084/MAX(EP1084+EH1084+EQ1084, 0.1)*$Q$9))/($B$11+$C$11+$F$11)</f>
        <v>0</v>
      </c>
      <c r="CV1084">
        <v>6</v>
      </c>
      <c r="CW1084">
        <v>0.5</v>
      </c>
      <c r="CX1084" t="s">
        <v>418</v>
      </c>
      <c r="CY1084">
        <v>2</v>
      </c>
      <c r="CZ1084" t="b">
        <v>1</v>
      </c>
      <c r="DA1084">
        <v>1658956856.6</v>
      </c>
      <c r="DB1084">
        <v>283.8393333333333</v>
      </c>
      <c r="DC1084">
        <v>280.3512592592592</v>
      </c>
      <c r="DD1084">
        <v>22.79637037037037</v>
      </c>
      <c r="DE1084">
        <v>16.82017407407407</v>
      </c>
      <c r="DF1084">
        <v>285.741037037037</v>
      </c>
      <c r="DG1084">
        <v>22.89011481481482</v>
      </c>
      <c r="DH1084">
        <v>500.0387777777778</v>
      </c>
      <c r="DI1084">
        <v>90.29046666666666</v>
      </c>
      <c r="DJ1084">
        <v>0.09995154444444444</v>
      </c>
      <c r="DK1084">
        <v>26.95252592592592</v>
      </c>
      <c r="DL1084">
        <v>26.81311481481482</v>
      </c>
      <c r="DM1084">
        <v>999.9000000000001</v>
      </c>
      <c r="DN1084">
        <v>0</v>
      </c>
      <c r="DO1084">
        <v>0</v>
      </c>
      <c r="DP1084">
        <v>10007.33037037037</v>
      </c>
      <c r="DQ1084">
        <v>0</v>
      </c>
      <c r="DR1084">
        <v>10.9605</v>
      </c>
      <c r="DS1084">
        <v>3.488143333333334</v>
      </c>
      <c r="DT1084">
        <v>290.4608148148148</v>
      </c>
      <c r="DU1084">
        <v>285.1477777777778</v>
      </c>
      <c r="DV1084">
        <v>5.97618962962963</v>
      </c>
      <c r="DW1084">
        <v>280.3512592592592</v>
      </c>
      <c r="DX1084">
        <v>16.82017407407407</v>
      </c>
      <c r="DY1084">
        <v>2.058295925925926</v>
      </c>
      <c r="DZ1084">
        <v>1.518702592592593</v>
      </c>
      <c r="EA1084">
        <v>17.90004444444444</v>
      </c>
      <c r="EB1084">
        <v>13.15774074074074</v>
      </c>
      <c r="EC1084">
        <v>2000.030740740741</v>
      </c>
      <c r="ED1084">
        <v>0.9800035555555554</v>
      </c>
      <c r="EE1084">
        <v>0.01999654444444444</v>
      </c>
      <c r="EF1084">
        <v>0</v>
      </c>
      <c r="EG1084">
        <v>706.2297407407408</v>
      </c>
      <c r="EH1084">
        <v>5.00097</v>
      </c>
      <c r="EI1084">
        <v>14132.06296296297</v>
      </c>
      <c r="EJ1084">
        <v>16707.86296296296</v>
      </c>
      <c r="EK1084">
        <v>37.562</v>
      </c>
      <c r="EL1084">
        <v>38.125</v>
      </c>
      <c r="EM1084">
        <v>37.5</v>
      </c>
      <c r="EN1084">
        <v>37.812</v>
      </c>
      <c r="EO1084">
        <v>38.27525925925925</v>
      </c>
      <c r="EP1084">
        <v>1955.14037037037</v>
      </c>
      <c r="EQ1084">
        <v>39.89037037037038</v>
      </c>
      <c r="ER1084">
        <v>0</v>
      </c>
      <c r="ES1084">
        <v>7658.399999856949</v>
      </c>
      <c r="ET1084">
        <v>0</v>
      </c>
      <c r="EU1084">
        <v>705.96776</v>
      </c>
      <c r="EV1084">
        <v>-30.64438465500023</v>
      </c>
      <c r="EW1084">
        <v>-638.8538472146734</v>
      </c>
      <c r="EX1084">
        <v>14125.844</v>
      </c>
      <c r="EY1084">
        <v>15</v>
      </c>
      <c r="EZ1084">
        <v>1658949246.1</v>
      </c>
      <c r="FA1084" t="s">
        <v>1397</v>
      </c>
      <c r="FB1084">
        <v>1658949228.6</v>
      </c>
      <c r="FC1084">
        <v>1658949246.1</v>
      </c>
      <c r="FD1084">
        <v>1</v>
      </c>
      <c r="FE1084">
        <v>1.075</v>
      </c>
      <c r="FF1084">
        <v>0.018</v>
      </c>
      <c r="FG1084">
        <v>-2.327</v>
      </c>
      <c r="FH1084">
        <v>-0.178</v>
      </c>
      <c r="FI1084">
        <v>420</v>
      </c>
      <c r="FJ1084">
        <v>13</v>
      </c>
      <c r="FK1084">
        <v>0.09</v>
      </c>
      <c r="FL1084">
        <v>0.02</v>
      </c>
      <c r="FM1084">
        <v>2.557768780487805</v>
      </c>
      <c r="FN1084">
        <v>14.12708698954704</v>
      </c>
      <c r="FO1084">
        <v>1.39347378743373</v>
      </c>
      <c r="FP1084">
        <v>0</v>
      </c>
      <c r="FQ1084">
        <v>708.6188823529413</v>
      </c>
      <c r="FR1084">
        <v>-34.89103131944903</v>
      </c>
      <c r="FS1084">
        <v>3.448635115901618</v>
      </c>
      <c r="FT1084">
        <v>0</v>
      </c>
      <c r="FU1084">
        <v>5.956599268292682</v>
      </c>
      <c r="FV1084">
        <v>0.2606316376306725</v>
      </c>
      <c r="FW1084">
        <v>0.02690171872197598</v>
      </c>
      <c r="FX1084">
        <v>0</v>
      </c>
      <c r="FY1084">
        <v>0</v>
      </c>
      <c r="FZ1084">
        <v>3</v>
      </c>
      <c r="GA1084" t="s">
        <v>439</v>
      </c>
      <c r="GB1084">
        <v>2.98395</v>
      </c>
      <c r="GC1084">
        <v>2.71598</v>
      </c>
      <c r="GD1084">
        <v>0.06477479999999999</v>
      </c>
      <c r="GE1084">
        <v>0.0626857</v>
      </c>
      <c r="GF1084">
        <v>0.103673</v>
      </c>
      <c r="GG1084">
        <v>0.08191610000000001</v>
      </c>
      <c r="GH1084">
        <v>29668.3</v>
      </c>
      <c r="GI1084">
        <v>29848.3</v>
      </c>
      <c r="GJ1084">
        <v>29480.8</v>
      </c>
      <c r="GK1084">
        <v>29448.6</v>
      </c>
      <c r="GL1084">
        <v>34998.8</v>
      </c>
      <c r="GM1084">
        <v>35949.6</v>
      </c>
      <c r="GN1084">
        <v>41523.4</v>
      </c>
      <c r="GO1084">
        <v>41968.2</v>
      </c>
      <c r="GP1084">
        <v>1.96187</v>
      </c>
      <c r="GQ1084">
        <v>1.90775</v>
      </c>
      <c r="GR1084">
        <v>0.0928715</v>
      </c>
      <c r="GS1084">
        <v>0</v>
      </c>
      <c r="GT1084">
        <v>25.2628</v>
      </c>
      <c r="GU1084">
        <v>999.9</v>
      </c>
      <c r="GV1084">
        <v>48.9</v>
      </c>
      <c r="GW1084">
        <v>31.4</v>
      </c>
      <c r="GX1084">
        <v>24.9956</v>
      </c>
      <c r="GY1084">
        <v>63.1776</v>
      </c>
      <c r="GZ1084">
        <v>33.7139</v>
      </c>
      <c r="HA1084">
        <v>1</v>
      </c>
      <c r="HB1084">
        <v>-0.104761</v>
      </c>
      <c r="HC1084">
        <v>0.13034</v>
      </c>
      <c r="HD1084">
        <v>20.3329</v>
      </c>
      <c r="HE1084">
        <v>5.21759</v>
      </c>
      <c r="HF1084">
        <v>12.0099</v>
      </c>
      <c r="HG1084">
        <v>4.9894</v>
      </c>
      <c r="HH1084">
        <v>3.2885</v>
      </c>
      <c r="HI1084">
        <v>9999</v>
      </c>
      <c r="HJ1084">
        <v>9999</v>
      </c>
      <c r="HK1084">
        <v>9999</v>
      </c>
      <c r="HL1084">
        <v>158.9</v>
      </c>
      <c r="HM1084">
        <v>1.86739</v>
      </c>
      <c r="HN1084">
        <v>1.86646</v>
      </c>
      <c r="HO1084">
        <v>1.86587</v>
      </c>
      <c r="HP1084">
        <v>1.86584</v>
      </c>
      <c r="HQ1084">
        <v>1.86768</v>
      </c>
      <c r="HR1084">
        <v>1.87015</v>
      </c>
      <c r="HS1084">
        <v>1.86879</v>
      </c>
      <c r="HT1084">
        <v>1.87025</v>
      </c>
      <c r="HU1084">
        <v>0</v>
      </c>
      <c r="HV1084">
        <v>0</v>
      </c>
      <c r="HW1084">
        <v>0</v>
      </c>
      <c r="HX1084">
        <v>0</v>
      </c>
      <c r="HY1084" t="s">
        <v>421</v>
      </c>
      <c r="HZ1084" t="s">
        <v>422</v>
      </c>
      <c r="IA1084" t="s">
        <v>423</v>
      </c>
      <c r="IB1084" t="s">
        <v>423</v>
      </c>
      <c r="IC1084" t="s">
        <v>423</v>
      </c>
      <c r="ID1084" t="s">
        <v>423</v>
      </c>
      <c r="IE1084">
        <v>0</v>
      </c>
      <c r="IF1084">
        <v>100</v>
      </c>
      <c r="IG1084">
        <v>100</v>
      </c>
      <c r="IH1084">
        <v>-1.828</v>
      </c>
      <c r="II1084">
        <v>-0.09379999999999999</v>
      </c>
      <c r="IJ1084">
        <v>-0.9279119013753974</v>
      </c>
      <c r="IK1084">
        <v>-0.003643892653284941</v>
      </c>
      <c r="IL1084">
        <v>8.948238347276123E-07</v>
      </c>
      <c r="IM1084">
        <v>-2.445980282225029E-10</v>
      </c>
      <c r="IN1084">
        <v>-0.1764634167570225</v>
      </c>
      <c r="IO1084">
        <v>-0.01042730378795286</v>
      </c>
      <c r="IP1084">
        <v>0.00100284695746963</v>
      </c>
      <c r="IQ1084">
        <v>-1.701466411570297E-05</v>
      </c>
      <c r="IR1084">
        <v>2</v>
      </c>
      <c r="IS1084">
        <v>2310</v>
      </c>
      <c r="IT1084">
        <v>1</v>
      </c>
      <c r="IU1084">
        <v>25</v>
      </c>
      <c r="IV1084">
        <v>127.3</v>
      </c>
      <c r="IW1084">
        <v>127</v>
      </c>
      <c r="IX1084">
        <v>0.679932</v>
      </c>
      <c r="IY1084">
        <v>2.24121</v>
      </c>
      <c r="IZ1084">
        <v>1.39648</v>
      </c>
      <c r="JA1084">
        <v>2.34863</v>
      </c>
      <c r="JB1084">
        <v>1.49536</v>
      </c>
      <c r="JC1084">
        <v>2.31445</v>
      </c>
      <c r="JD1084">
        <v>36.1989</v>
      </c>
      <c r="JE1084">
        <v>24.1575</v>
      </c>
      <c r="JF1084">
        <v>18</v>
      </c>
      <c r="JG1084">
        <v>517.849</v>
      </c>
      <c r="JH1084">
        <v>439.587</v>
      </c>
      <c r="JI1084">
        <v>24.9995</v>
      </c>
      <c r="JJ1084">
        <v>26.0827</v>
      </c>
      <c r="JK1084">
        <v>30</v>
      </c>
      <c r="JL1084">
        <v>26.0513</v>
      </c>
      <c r="JM1084">
        <v>25.9943</v>
      </c>
      <c r="JN1084">
        <v>13.5692</v>
      </c>
      <c r="JO1084">
        <v>34.4315</v>
      </c>
      <c r="JP1084">
        <v>65.50530000000001</v>
      </c>
      <c r="JQ1084">
        <v>25</v>
      </c>
      <c r="JR1084">
        <v>232.758</v>
      </c>
      <c r="JS1084">
        <v>16.5779</v>
      </c>
      <c r="JT1084">
        <v>100.811</v>
      </c>
      <c r="JU1084">
        <v>100.79</v>
      </c>
    </row>
    <row r="1085" spans="1:281">
      <c r="A1085">
        <v>1069</v>
      </c>
      <c r="B1085">
        <v>1658956869.1</v>
      </c>
      <c r="C1085">
        <v>15231.09999990463</v>
      </c>
      <c r="D1085" t="s">
        <v>2578</v>
      </c>
      <c r="E1085" t="s">
        <v>2579</v>
      </c>
      <c r="F1085">
        <v>5</v>
      </c>
      <c r="G1085" t="s">
        <v>2555</v>
      </c>
      <c r="H1085" t="s">
        <v>416</v>
      </c>
      <c r="I1085">
        <v>1658956861.314285</v>
      </c>
      <c r="J1085">
        <f>(K1085)/1000</f>
        <v>0</v>
      </c>
      <c r="K1085">
        <f>IF(CZ1085, AN1085, AH1085)</f>
        <v>0</v>
      </c>
      <c r="L1085">
        <f>IF(CZ1085, AI1085, AG1085)</f>
        <v>0</v>
      </c>
      <c r="M1085">
        <f>DB1085 - IF(AU1085&gt;1, L1085*CV1085*100.0/(AW1085*DP1085), 0)</f>
        <v>0</v>
      </c>
      <c r="N1085">
        <f>((T1085-J1085/2)*M1085-L1085)/(T1085+J1085/2)</f>
        <v>0</v>
      </c>
      <c r="O1085">
        <f>N1085*(DI1085+DJ1085)/1000.0</f>
        <v>0</v>
      </c>
      <c r="P1085">
        <f>(DB1085 - IF(AU1085&gt;1, L1085*CV1085*100.0/(AW1085*DP1085), 0))*(DI1085+DJ1085)/1000.0</f>
        <v>0</v>
      </c>
      <c r="Q1085">
        <f>2.0/((1/S1085-1/R1085)+SIGN(S1085)*SQRT((1/S1085-1/R1085)*(1/S1085-1/R1085) + 4*CW1085/((CW1085+1)*(CW1085+1))*(2*1/S1085*1/R1085-1/R1085*1/R1085)))</f>
        <v>0</v>
      </c>
      <c r="R1085">
        <f>IF(LEFT(CX1085,1)&lt;&gt;"0",IF(LEFT(CX1085,1)="1",3.0,CY1085),$D$5+$E$5*(DP1085*DI1085/($K$5*1000))+$F$5*(DP1085*DI1085/($K$5*1000))*MAX(MIN(CV1085,$J$5),$I$5)*MAX(MIN(CV1085,$J$5),$I$5)+$G$5*MAX(MIN(CV1085,$J$5),$I$5)*(DP1085*DI1085/($K$5*1000))+$H$5*(DP1085*DI1085/($K$5*1000))*(DP1085*DI1085/($K$5*1000)))</f>
        <v>0</v>
      </c>
      <c r="S1085">
        <f>J1085*(1000-(1000*0.61365*exp(17.502*W1085/(240.97+W1085))/(DI1085+DJ1085)+DD1085)/2)/(1000*0.61365*exp(17.502*W1085/(240.97+W1085))/(DI1085+DJ1085)-DD1085)</f>
        <v>0</v>
      </c>
      <c r="T1085">
        <f>1/((CW1085+1)/(Q1085/1.6)+1/(R1085/1.37)) + CW1085/((CW1085+1)/(Q1085/1.6) + CW1085/(R1085/1.37))</f>
        <v>0</v>
      </c>
      <c r="U1085">
        <f>(CR1085*CU1085)</f>
        <v>0</v>
      </c>
      <c r="V1085">
        <f>(DK1085+(U1085+2*0.95*5.67E-8*(((DK1085+$B$7)+273)^4-(DK1085+273)^4)-44100*J1085)/(1.84*29.3*R1085+8*0.95*5.67E-8*(DK1085+273)^3))</f>
        <v>0</v>
      </c>
      <c r="W1085">
        <f>($C$7*DL1085+$D$7*DM1085+$E$7*V1085)</f>
        <v>0</v>
      </c>
      <c r="X1085">
        <f>0.61365*exp(17.502*W1085/(240.97+W1085))</f>
        <v>0</v>
      </c>
      <c r="Y1085">
        <f>(Z1085/AA1085*100)</f>
        <v>0</v>
      </c>
      <c r="Z1085">
        <f>DD1085*(DI1085+DJ1085)/1000</f>
        <v>0</v>
      </c>
      <c r="AA1085">
        <f>0.61365*exp(17.502*DK1085/(240.97+DK1085))</f>
        <v>0</v>
      </c>
      <c r="AB1085">
        <f>(X1085-DD1085*(DI1085+DJ1085)/1000)</f>
        <v>0</v>
      </c>
      <c r="AC1085">
        <f>(-J1085*44100)</f>
        <v>0</v>
      </c>
      <c r="AD1085">
        <f>2*29.3*R1085*0.92*(DK1085-W1085)</f>
        <v>0</v>
      </c>
      <c r="AE1085">
        <f>2*0.95*5.67E-8*(((DK1085+$B$7)+273)^4-(W1085+273)^4)</f>
        <v>0</v>
      </c>
      <c r="AF1085">
        <f>U1085+AE1085+AC1085+AD1085</f>
        <v>0</v>
      </c>
      <c r="AG1085">
        <f>DH1085*AU1085*(DC1085-DB1085*(1000-AU1085*DE1085)/(1000-AU1085*DD1085))/(100*CV1085)</f>
        <v>0</v>
      </c>
      <c r="AH1085">
        <f>1000*DH1085*AU1085*(DD1085-DE1085)/(100*CV1085*(1000-AU1085*DD1085))</f>
        <v>0</v>
      </c>
      <c r="AI1085">
        <f>(AJ1085 - AK1085 - DI1085*1E3/(8.314*(DK1085+273.15)) * AM1085/DH1085 * AL1085) * DH1085/(100*CV1085) * (1000 - DE1085)/1000</f>
        <v>0</v>
      </c>
      <c r="AJ1085">
        <v>252.4798746533154</v>
      </c>
      <c r="AK1085">
        <v>252.6073636363636</v>
      </c>
      <c r="AL1085">
        <v>-3.155825110996157</v>
      </c>
      <c r="AM1085">
        <v>65.3286006226008</v>
      </c>
      <c r="AN1085">
        <f>(AP1085 - AO1085 + DI1085*1E3/(8.314*(DK1085+273.15)) * AR1085/DH1085 * AQ1085) * DH1085/(100*CV1085) * 1000/(1000 - AP1085)</f>
        <v>0</v>
      </c>
      <c r="AO1085">
        <v>16.74613849699825</v>
      </c>
      <c r="AP1085">
        <v>22.76914787878789</v>
      </c>
      <c r="AQ1085">
        <v>-5.77629992911481E-05</v>
      </c>
      <c r="AR1085">
        <v>84.90304049892426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MAX(0,($B$13+$C$13*DP1085)/(1+$D$13*DP1085)*DI1085/(DK1085+273)*$E$13)</f>
        <v>0</v>
      </c>
      <c r="AX1085" t="s">
        <v>417</v>
      </c>
      <c r="AY1085" t="s">
        <v>417</v>
      </c>
      <c r="AZ1085">
        <v>0</v>
      </c>
      <c r="BA1085">
        <v>0</v>
      </c>
      <c r="BB1085">
        <f>1-AZ1085/BA1085</f>
        <v>0</v>
      </c>
      <c r="BC1085">
        <v>0</v>
      </c>
      <c r="BD1085" t="s">
        <v>417</v>
      </c>
      <c r="BE1085" t="s">
        <v>417</v>
      </c>
      <c r="BF1085">
        <v>0</v>
      </c>
      <c r="BG1085">
        <v>0</v>
      </c>
      <c r="BH1085">
        <f>1-BF1085/BG1085</f>
        <v>0</v>
      </c>
      <c r="BI1085">
        <v>0.5</v>
      </c>
      <c r="BJ1085">
        <f>CS1085</f>
        <v>0</v>
      </c>
      <c r="BK1085">
        <f>L1085</f>
        <v>0</v>
      </c>
      <c r="BL1085">
        <f>BH1085*BI1085*BJ1085</f>
        <v>0</v>
      </c>
      <c r="BM1085">
        <f>(BK1085-BC1085)/BJ1085</f>
        <v>0</v>
      </c>
      <c r="BN1085">
        <f>(BA1085-BG1085)/BG1085</f>
        <v>0</v>
      </c>
      <c r="BO1085">
        <f>AZ1085/(BB1085+AZ1085/BG1085)</f>
        <v>0</v>
      </c>
      <c r="BP1085" t="s">
        <v>417</v>
      </c>
      <c r="BQ1085">
        <v>0</v>
      </c>
      <c r="BR1085">
        <f>IF(BQ1085&lt;&gt;0, BQ1085, BO1085)</f>
        <v>0</v>
      </c>
      <c r="BS1085">
        <f>1-BR1085/BG1085</f>
        <v>0</v>
      </c>
      <c r="BT1085">
        <f>(BG1085-BF1085)/(BG1085-BR1085)</f>
        <v>0</v>
      </c>
      <c r="BU1085">
        <f>(BA1085-BG1085)/(BA1085-BR1085)</f>
        <v>0</v>
      </c>
      <c r="BV1085">
        <f>(BG1085-BF1085)/(BG1085-AZ1085)</f>
        <v>0</v>
      </c>
      <c r="BW1085">
        <f>(BA1085-BG1085)/(BA1085-AZ1085)</f>
        <v>0</v>
      </c>
      <c r="BX1085">
        <f>(BT1085*BR1085/BF1085)</f>
        <v>0</v>
      </c>
      <c r="BY1085">
        <f>(1-BX1085)</f>
        <v>0</v>
      </c>
      <c r="BZ1085">
        <v>1394</v>
      </c>
      <c r="CA1085">
        <v>300</v>
      </c>
      <c r="CB1085">
        <v>300</v>
      </c>
      <c r="CC1085">
        <v>300</v>
      </c>
      <c r="CD1085">
        <v>10389.3</v>
      </c>
      <c r="CE1085">
        <v>1221.96</v>
      </c>
      <c r="CF1085">
        <v>-0.00688733</v>
      </c>
      <c r="CG1085">
        <v>0.34</v>
      </c>
      <c r="CH1085" t="s">
        <v>417</v>
      </c>
      <c r="CI1085" t="s">
        <v>417</v>
      </c>
      <c r="CJ1085" t="s">
        <v>417</v>
      </c>
      <c r="CK1085" t="s">
        <v>417</v>
      </c>
      <c r="CL1085" t="s">
        <v>417</v>
      </c>
      <c r="CM1085" t="s">
        <v>417</v>
      </c>
      <c r="CN1085" t="s">
        <v>417</v>
      </c>
      <c r="CO1085" t="s">
        <v>417</v>
      </c>
      <c r="CP1085" t="s">
        <v>417</v>
      </c>
      <c r="CQ1085" t="s">
        <v>417</v>
      </c>
      <c r="CR1085">
        <f>$B$11*DQ1085+$C$11*DR1085+$F$11*EC1085*(1-EF1085)</f>
        <v>0</v>
      </c>
      <c r="CS1085">
        <f>CR1085*CT1085</f>
        <v>0</v>
      </c>
      <c r="CT1085">
        <f>($B$11*$D$9+$C$11*$D$9+$F$11*((EP1085+EH1085)/MAX(EP1085+EH1085+EQ1085, 0.1)*$I$9+EQ1085/MAX(EP1085+EH1085+EQ1085, 0.1)*$J$9))/($B$11+$C$11+$F$11)</f>
        <v>0</v>
      </c>
      <c r="CU1085">
        <f>($B$11*$K$9+$C$11*$K$9+$F$11*((EP1085+EH1085)/MAX(EP1085+EH1085+EQ1085, 0.1)*$P$9+EQ1085/MAX(EP1085+EH1085+EQ1085, 0.1)*$Q$9))/($B$11+$C$11+$F$11)</f>
        <v>0</v>
      </c>
      <c r="CV1085">
        <v>6</v>
      </c>
      <c r="CW1085">
        <v>0.5</v>
      </c>
      <c r="CX1085" t="s">
        <v>418</v>
      </c>
      <c r="CY1085">
        <v>2</v>
      </c>
      <c r="CZ1085" t="b">
        <v>1</v>
      </c>
      <c r="DA1085">
        <v>1658956861.314285</v>
      </c>
      <c r="DB1085">
        <v>269.3146785714285</v>
      </c>
      <c r="DC1085">
        <v>264.7345714285714</v>
      </c>
      <c r="DD1085">
        <v>22.79125714285714</v>
      </c>
      <c r="DE1085">
        <v>16.77753928571428</v>
      </c>
      <c r="DF1085">
        <v>271.1698214285715</v>
      </c>
      <c r="DG1085">
        <v>22.88505</v>
      </c>
      <c r="DH1085">
        <v>500.0460357142857</v>
      </c>
      <c r="DI1085">
        <v>90.28996785714287</v>
      </c>
      <c r="DJ1085">
        <v>0.1000226464285714</v>
      </c>
      <c r="DK1085">
        <v>26.95228571428571</v>
      </c>
      <c r="DL1085">
        <v>26.79612857142857</v>
      </c>
      <c r="DM1085">
        <v>999.9000000000002</v>
      </c>
      <c r="DN1085">
        <v>0</v>
      </c>
      <c r="DO1085">
        <v>0</v>
      </c>
      <c r="DP1085">
        <v>10006.93857142857</v>
      </c>
      <c r="DQ1085">
        <v>0</v>
      </c>
      <c r="DR1085">
        <v>10.96050000000001</v>
      </c>
      <c r="DS1085">
        <v>4.580273571428571</v>
      </c>
      <c r="DT1085">
        <v>275.5960357142857</v>
      </c>
      <c r="DU1085">
        <v>269.2527142857143</v>
      </c>
      <c r="DV1085">
        <v>6.013715714285714</v>
      </c>
      <c r="DW1085">
        <v>264.7345714285714</v>
      </c>
      <c r="DX1085">
        <v>16.77753928571428</v>
      </c>
      <c r="DY1085">
        <v>2.0578225</v>
      </c>
      <c r="DZ1085">
        <v>1.514843571428571</v>
      </c>
      <c r="EA1085">
        <v>17.89638571428571</v>
      </c>
      <c r="EB1085">
        <v>13.118725</v>
      </c>
      <c r="EC1085">
        <v>2000.020357142857</v>
      </c>
      <c r="ED1085">
        <v>0.9800034285714284</v>
      </c>
      <c r="EE1085">
        <v>0.01999667142857143</v>
      </c>
      <c r="EF1085">
        <v>0</v>
      </c>
      <c r="EG1085">
        <v>703.9968571428572</v>
      </c>
      <c r="EH1085">
        <v>5.00097</v>
      </c>
      <c r="EI1085">
        <v>14084.69285714286</v>
      </c>
      <c r="EJ1085">
        <v>16707.77857142857</v>
      </c>
      <c r="EK1085">
        <v>37.562</v>
      </c>
      <c r="EL1085">
        <v>38.125</v>
      </c>
      <c r="EM1085">
        <v>37.5</v>
      </c>
      <c r="EN1085">
        <v>37.80535714285714</v>
      </c>
      <c r="EO1085">
        <v>38.26107142857143</v>
      </c>
      <c r="EP1085">
        <v>1955.13</v>
      </c>
      <c r="EQ1085">
        <v>39.89035714285716</v>
      </c>
      <c r="ER1085">
        <v>0</v>
      </c>
      <c r="ES1085">
        <v>7663.200000047684</v>
      </c>
      <c r="ET1085">
        <v>0</v>
      </c>
      <c r="EU1085">
        <v>703.6996799999999</v>
      </c>
      <c r="EV1085">
        <v>-26.56846149642286</v>
      </c>
      <c r="EW1085">
        <v>-549.1769222608632</v>
      </c>
      <c r="EX1085">
        <v>14078.572</v>
      </c>
      <c r="EY1085">
        <v>15</v>
      </c>
      <c r="EZ1085">
        <v>1658949246.1</v>
      </c>
      <c r="FA1085" t="s">
        <v>1397</v>
      </c>
      <c r="FB1085">
        <v>1658949228.6</v>
      </c>
      <c r="FC1085">
        <v>1658949246.1</v>
      </c>
      <c r="FD1085">
        <v>1</v>
      </c>
      <c r="FE1085">
        <v>1.075</v>
      </c>
      <c r="FF1085">
        <v>0.018</v>
      </c>
      <c r="FG1085">
        <v>-2.327</v>
      </c>
      <c r="FH1085">
        <v>-0.178</v>
      </c>
      <c r="FI1085">
        <v>420</v>
      </c>
      <c r="FJ1085">
        <v>13</v>
      </c>
      <c r="FK1085">
        <v>0.09</v>
      </c>
      <c r="FL1085">
        <v>0.02</v>
      </c>
      <c r="FM1085">
        <v>3.885713</v>
      </c>
      <c r="FN1085">
        <v>13.91687414634147</v>
      </c>
      <c r="FO1085">
        <v>1.339513652239499</v>
      </c>
      <c r="FP1085">
        <v>0</v>
      </c>
      <c r="FQ1085">
        <v>705.6535294117647</v>
      </c>
      <c r="FR1085">
        <v>-29.96305576863265</v>
      </c>
      <c r="FS1085">
        <v>2.968955611929147</v>
      </c>
      <c r="FT1085">
        <v>0</v>
      </c>
      <c r="FU1085">
        <v>5.993236</v>
      </c>
      <c r="FV1085">
        <v>0.4097524953095514</v>
      </c>
      <c r="FW1085">
        <v>0.04491907038218846</v>
      </c>
      <c r="FX1085">
        <v>0</v>
      </c>
      <c r="FY1085">
        <v>0</v>
      </c>
      <c r="FZ1085">
        <v>3</v>
      </c>
      <c r="GA1085" t="s">
        <v>439</v>
      </c>
      <c r="GB1085">
        <v>2.98385</v>
      </c>
      <c r="GC1085">
        <v>2.71568</v>
      </c>
      <c r="GD1085">
        <v>0.061518</v>
      </c>
      <c r="GE1085">
        <v>0.0591955</v>
      </c>
      <c r="GF1085">
        <v>0.103576</v>
      </c>
      <c r="GG1085">
        <v>0.0812918</v>
      </c>
      <c r="GH1085">
        <v>29771.3</v>
      </c>
      <c r="GI1085">
        <v>29959.7</v>
      </c>
      <c r="GJ1085">
        <v>29480.5</v>
      </c>
      <c r="GK1085">
        <v>29448.8</v>
      </c>
      <c r="GL1085">
        <v>35002.3</v>
      </c>
      <c r="GM1085">
        <v>35974.9</v>
      </c>
      <c r="GN1085">
        <v>41523.1</v>
      </c>
      <c r="GO1085">
        <v>41968.9</v>
      </c>
      <c r="GP1085">
        <v>1.96168</v>
      </c>
      <c r="GQ1085">
        <v>1.90735</v>
      </c>
      <c r="GR1085">
        <v>0.0941977</v>
      </c>
      <c r="GS1085">
        <v>0</v>
      </c>
      <c r="GT1085">
        <v>25.2624</v>
      </c>
      <c r="GU1085">
        <v>999.9</v>
      </c>
      <c r="GV1085">
        <v>48.8</v>
      </c>
      <c r="GW1085">
        <v>31.4</v>
      </c>
      <c r="GX1085">
        <v>24.9467</v>
      </c>
      <c r="GY1085">
        <v>62.8876</v>
      </c>
      <c r="GZ1085">
        <v>33.4495</v>
      </c>
      <c r="HA1085">
        <v>1</v>
      </c>
      <c r="HB1085">
        <v>-0.105008</v>
      </c>
      <c r="HC1085">
        <v>0.128804</v>
      </c>
      <c r="HD1085">
        <v>20.333</v>
      </c>
      <c r="HE1085">
        <v>5.21744</v>
      </c>
      <c r="HF1085">
        <v>12.0099</v>
      </c>
      <c r="HG1085">
        <v>4.98955</v>
      </c>
      <c r="HH1085">
        <v>3.2885</v>
      </c>
      <c r="HI1085">
        <v>9999</v>
      </c>
      <c r="HJ1085">
        <v>9999</v>
      </c>
      <c r="HK1085">
        <v>9999</v>
      </c>
      <c r="HL1085">
        <v>158.9</v>
      </c>
      <c r="HM1085">
        <v>1.8674</v>
      </c>
      <c r="HN1085">
        <v>1.86646</v>
      </c>
      <c r="HO1085">
        <v>1.86584</v>
      </c>
      <c r="HP1085">
        <v>1.86584</v>
      </c>
      <c r="HQ1085">
        <v>1.86768</v>
      </c>
      <c r="HR1085">
        <v>1.87012</v>
      </c>
      <c r="HS1085">
        <v>1.86881</v>
      </c>
      <c r="HT1085">
        <v>1.87024</v>
      </c>
      <c r="HU1085">
        <v>0</v>
      </c>
      <c r="HV1085">
        <v>0</v>
      </c>
      <c r="HW1085">
        <v>0</v>
      </c>
      <c r="HX1085">
        <v>0</v>
      </c>
      <c r="HY1085" t="s">
        <v>421</v>
      </c>
      <c r="HZ1085" t="s">
        <v>422</v>
      </c>
      <c r="IA1085" t="s">
        <v>423</v>
      </c>
      <c r="IB1085" t="s">
        <v>423</v>
      </c>
      <c r="IC1085" t="s">
        <v>423</v>
      </c>
      <c r="ID1085" t="s">
        <v>423</v>
      </c>
      <c r="IE1085">
        <v>0</v>
      </c>
      <c r="IF1085">
        <v>100</v>
      </c>
      <c r="IG1085">
        <v>100</v>
      </c>
      <c r="IH1085">
        <v>-1.777</v>
      </c>
      <c r="II1085">
        <v>-0.0941</v>
      </c>
      <c r="IJ1085">
        <v>-0.9279119013753974</v>
      </c>
      <c r="IK1085">
        <v>-0.003643892653284941</v>
      </c>
      <c r="IL1085">
        <v>8.948238347276123E-07</v>
      </c>
      <c r="IM1085">
        <v>-2.445980282225029E-10</v>
      </c>
      <c r="IN1085">
        <v>-0.1764634167570225</v>
      </c>
      <c r="IO1085">
        <v>-0.01042730378795286</v>
      </c>
      <c r="IP1085">
        <v>0.00100284695746963</v>
      </c>
      <c r="IQ1085">
        <v>-1.701466411570297E-05</v>
      </c>
      <c r="IR1085">
        <v>2</v>
      </c>
      <c r="IS1085">
        <v>2310</v>
      </c>
      <c r="IT1085">
        <v>1</v>
      </c>
      <c r="IU1085">
        <v>25</v>
      </c>
      <c r="IV1085">
        <v>127.3</v>
      </c>
      <c r="IW1085">
        <v>127</v>
      </c>
      <c r="IX1085">
        <v>0.646973</v>
      </c>
      <c r="IY1085">
        <v>2.23511</v>
      </c>
      <c r="IZ1085">
        <v>1.39648</v>
      </c>
      <c r="JA1085">
        <v>2.34863</v>
      </c>
      <c r="JB1085">
        <v>1.49536</v>
      </c>
      <c r="JC1085">
        <v>2.40234</v>
      </c>
      <c r="JD1085">
        <v>36.1989</v>
      </c>
      <c r="JE1085">
        <v>24.1663</v>
      </c>
      <c r="JF1085">
        <v>18</v>
      </c>
      <c r="JG1085">
        <v>517.7190000000001</v>
      </c>
      <c r="JH1085">
        <v>439.335</v>
      </c>
      <c r="JI1085">
        <v>24.9996</v>
      </c>
      <c r="JJ1085">
        <v>26.0833</v>
      </c>
      <c r="JK1085">
        <v>30.0001</v>
      </c>
      <c r="JL1085">
        <v>26.0513</v>
      </c>
      <c r="JM1085">
        <v>25.9929</v>
      </c>
      <c r="JN1085">
        <v>12.8228</v>
      </c>
      <c r="JO1085">
        <v>34.4315</v>
      </c>
      <c r="JP1085">
        <v>65.50530000000001</v>
      </c>
      <c r="JQ1085">
        <v>25</v>
      </c>
      <c r="JR1085">
        <v>212.725</v>
      </c>
      <c r="JS1085">
        <v>16.5427</v>
      </c>
      <c r="JT1085">
        <v>100.81</v>
      </c>
      <c r="JU1085">
        <v>100.791</v>
      </c>
    </row>
    <row r="1086" spans="1:281">
      <c r="A1086">
        <v>1070</v>
      </c>
      <c r="B1086">
        <v>1658956874.1</v>
      </c>
      <c r="C1086">
        <v>15236.09999990463</v>
      </c>
      <c r="D1086" t="s">
        <v>2580</v>
      </c>
      <c r="E1086" t="s">
        <v>2581</v>
      </c>
      <c r="F1086">
        <v>5</v>
      </c>
      <c r="G1086" t="s">
        <v>2555</v>
      </c>
      <c r="H1086" t="s">
        <v>416</v>
      </c>
      <c r="I1086">
        <v>1658956866.6</v>
      </c>
      <c r="J1086">
        <f>(K1086)/1000</f>
        <v>0</v>
      </c>
      <c r="K1086">
        <f>IF(CZ1086, AN1086, AH1086)</f>
        <v>0</v>
      </c>
      <c r="L1086">
        <f>IF(CZ1086, AI1086, AG1086)</f>
        <v>0</v>
      </c>
      <c r="M1086">
        <f>DB1086 - IF(AU1086&gt;1, L1086*CV1086*100.0/(AW1086*DP1086), 0)</f>
        <v>0</v>
      </c>
      <c r="N1086">
        <f>((T1086-J1086/2)*M1086-L1086)/(T1086+J1086/2)</f>
        <v>0</v>
      </c>
      <c r="O1086">
        <f>N1086*(DI1086+DJ1086)/1000.0</f>
        <v>0</v>
      </c>
      <c r="P1086">
        <f>(DB1086 - IF(AU1086&gt;1, L1086*CV1086*100.0/(AW1086*DP1086), 0))*(DI1086+DJ1086)/1000.0</f>
        <v>0</v>
      </c>
      <c r="Q1086">
        <f>2.0/((1/S1086-1/R1086)+SIGN(S1086)*SQRT((1/S1086-1/R1086)*(1/S1086-1/R1086) + 4*CW1086/((CW1086+1)*(CW1086+1))*(2*1/S1086*1/R1086-1/R1086*1/R1086)))</f>
        <v>0</v>
      </c>
      <c r="R1086">
        <f>IF(LEFT(CX1086,1)&lt;&gt;"0",IF(LEFT(CX1086,1)="1",3.0,CY1086),$D$5+$E$5*(DP1086*DI1086/($K$5*1000))+$F$5*(DP1086*DI1086/($K$5*1000))*MAX(MIN(CV1086,$J$5),$I$5)*MAX(MIN(CV1086,$J$5),$I$5)+$G$5*MAX(MIN(CV1086,$J$5),$I$5)*(DP1086*DI1086/($K$5*1000))+$H$5*(DP1086*DI1086/($K$5*1000))*(DP1086*DI1086/($K$5*1000)))</f>
        <v>0</v>
      </c>
      <c r="S1086">
        <f>J1086*(1000-(1000*0.61365*exp(17.502*W1086/(240.97+W1086))/(DI1086+DJ1086)+DD1086)/2)/(1000*0.61365*exp(17.502*W1086/(240.97+W1086))/(DI1086+DJ1086)-DD1086)</f>
        <v>0</v>
      </c>
      <c r="T1086">
        <f>1/((CW1086+1)/(Q1086/1.6)+1/(R1086/1.37)) + CW1086/((CW1086+1)/(Q1086/1.6) + CW1086/(R1086/1.37))</f>
        <v>0</v>
      </c>
      <c r="U1086">
        <f>(CR1086*CU1086)</f>
        <v>0</v>
      </c>
      <c r="V1086">
        <f>(DK1086+(U1086+2*0.95*5.67E-8*(((DK1086+$B$7)+273)^4-(DK1086+273)^4)-44100*J1086)/(1.84*29.3*R1086+8*0.95*5.67E-8*(DK1086+273)^3))</f>
        <v>0</v>
      </c>
      <c r="W1086">
        <f>($C$7*DL1086+$D$7*DM1086+$E$7*V1086)</f>
        <v>0</v>
      </c>
      <c r="X1086">
        <f>0.61365*exp(17.502*W1086/(240.97+W1086))</f>
        <v>0</v>
      </c>
      <c r="Y1086">
        <f>(Z1086/AA1086*100)</f>
        <v>0</v>
      </c>
      <c r="Z1086">
        <f>DD1086*(DI1086+DJ1086)/1000</f>
        <v>0</v>
      </c>
      <c r="AA1086">
        <f>0.61365*exp(17.502*DK1086/(240.97+DK1086))</f>
        <v>0</v>
      </c>
      <c r="AB1086">
        <f>(X1086-DD1086*(DI1086+DJ1086)/1000)</f>
        <v>0</v>
      </c>
      <c r="AC1086">
        <f>(-J1086*44100)</f>
        <v>0</v>
      </c>
      <c r="AD1086">
        <f>2*29.3*R1086*0.92*(DK1086-W1086)</f>
        <v>0</v>
      </c>
      <c r="AE1086">
        <f>2*0.95*5.67E-8*(((DK1086+$B$7)+273)^4-(W1086+273)^4)</f>
        <v>0</v>
      </c>
      <c r="AF1086">
        <f>U1086+AE1086+AC1086+AD1086</f>
        <v>0</v>
      </c>
      <c r="AG1086">
        <f>DH1086*AU1086*(DC1086-DB1086*(1000-AU1086*DE1086)/(1000-AU1086*DD1086))/(100*CV1086)</f>
        <v>0</v>
      </c>
      <c r="AH1086">
        <f>1000*DH1086*AU1086*(DD1086-DE1086)/(100*CV1086*(1000-AU1086*DD1086))</f>
        <v>0</v>
      </c>
      <c r="AI1086">
        <f>(AJ1086 - AK1086 - DI1086*1E3/(8.314*(DK1086+273.15)) * AM1086/DH1086 * AL1086) * DH1086/(100*CV1086) * (1000 - DE1086)/1000</f>
        <v>0</v>
      </c>
      <c r="AJ1086">
        <v>235.5310043687388</v>
      </c>
      <c r="AK1086">
        <v>236.8189393939394</v>
      </c>
      <c r="AL1086">
        <v>-3.155013150091234</v>
      </c>
      <c r="AM1086">
        <v>65.3286006226008</v>
      </c>
      <c r="AN1086">
        <f>(AP1086 - AO1086 + DI1086*1E3/(8.314*(DK1086+273.15)) * AR1086/DH1086 * AQ1086) * DH1086/(100*CV1086) * 1000/(1000 - AP1086)</f>
        <v>0</v>
      </c>
      <c r="AO1086">
        <v>16.56684899412022</v>
      </c>
      <c r="AP1086">
        <v>22.70492303030302</v>
      </c>
      <c r="AQ1086">
        <v>-0.01337573028954582</v>
      </c>
      <c r="AR1086">
        <v>84.90304049892426</v>
      </c>
      <c r="AS1086">
        <v>0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MAX(0,($B$13+$C$13*DP1086)/(1+$D$13*DP1086)*DI1086/(DK1086+273)*$E$13)</f>
        <v>0</v>
      </c>
      <c r="AX1086" t="s">
        <v>417</v>
      </c>
      <c r="AY1086" t="s">
        <v>417</v>
      </c>
      <c r="AZ1086">
        <v>0</v>
      </c>
      <c r="BA1086">
        <v>0</v>
      </c>
      <c r="BB1086">
        <f>1-AZ1086/BA1086</f>
        <v>0</v>
      </c>
      <c r="BC1086">
        <v>0</v>
      </c>
      <c r="BD1086" t="s">
        <v>417</v>
      </c>
      <c r="BE1086" t="s">
        <v>417</v>
      </c>
      <c r="BF1086">
        <v>0</v>
      </c>
      <c r="BG1086">
        <v>0</v>
      </c>
      <c r="BH1086">
        <f>1-BF1086/BG1086</f>
        <v>0</v>
      </c>
      <c r="BI1086">
        <v>0.5</v>
      </c>
      <c r="BJ1086">
        <f>CS1086</f>
        <v>0</v>
      </c>
      <c r="BK1086">
        <f>L1086</f>
        <v>0</v>
      </c>
      <c r="BL1086">
        <f>BH1086*BI1086*BJ1086</f>
        <v>0</v>
      </c>
      <c r="BM1086">
        <f>(BK1086-BC1086)/BJ1086</f>
        <v>0</v>
      </c>
      <c r="BN1086">
        <f>(BA1086-BG1086)/BG1086</f>
        <v>0</v>
      </c>
      <c r="BO1086">
        <f>AZ1086/(BB1086+AZ1086/BG1086)</f>
        <v>0</v>
      </c>
      <c r="BP1086" t="s">
        <v>417</v>
      </c>
      <c r="BQ1086">
        <v>0</v>
      </c>
      <c r="BR1086">
        <f>IF(BQ1086&lt;&gt;0, BQ1086, BO1086)</f>
        <v>0</v>
      </c>
      <c r="BS1086">
        <f>1-BR1086/BG1086</f>
        <v>0</v>
      </c>
      <c r="BT1086">
        <f>(BG1086-BF1086)/(BG1086-BR1086)</f>
        <v>0</v>
      </c>
      <c r="BU1086">
        <f>(BA1086-BG1086)/(BA1086-BR1086)</f>
        <v>0</v>
      </c>
      <c r="BV1086">
        <f>(BG1086-BF1086)/(BG1086-AZ1086)</f>
        <v>0</v>
      </c>
      <c r="BW1086">
        <f>(BA1086-BG1086)/(BA1086-AZ1086)</f>
        <v>0</v>
      </c>
      <c r="BX1086">
        <f>(BT1086*BR1086/BF1086)</f>
        <v>0</v>
      </c>
      <c r="BY1086">
        <f>(1-BX1086)</f>
        <v>0</v>
      </c>
      <c r="BZ1086">
        <v>1394</v>
      </c>
      <c r="CA1086">
        <v>300</v>
      </c>
      <c r="CB1086">
        <v>300</v>
      </c>
      <c r="CC1086">
        <v>300</v>
      </c>
      <c r="CD1086">
        <v>10389.3</v>
      </c>
      <c r="CE1086">
        <v>1221.96</v>
      </c>
      <c r="CF1086">
        <v>-0.00688733</v>
      </c>
      <c r="CG1086">
        <v>0.34</v>
      </c>
      <c r="CH1086" t="s">
        <v>417</v>
      </c>
      <c r="CI1086" t="s">
        <v>417</v>
      </c>
      <c r="CJ1086" t="s">
        <v>417</v>
      </c>
      <c r="CK1086" t="s">
        <v>417</v>
      </c>
      <c r="CL1086" t="s">
        <v>417</v>
      </c>
      <c r="CM1086" t="s">
        <v>417</v>
      </c>
      <c r="CN1086" t="s">
        <v>417</v>
      </c>
      <c r="CO1086" t="s">
        <v>417</v>
      </c>
      <c r="CP1086" t="s">
        <v>417</v>
      </c>
      <c r="CQ1086" t="s">
        <v>417</v>
      </c>
      <c r="CR1086">
        <f>$B$11*DQ1086+$C$11*DR1086+$F$11*EC1086*(1-EF1086)</f>
        <v>0</v>
      </c>
      <c r="CS1086">
        <f>CR1086*CT1086</f>
        <v>0</v>
      </c>
      <c r="CT1086">
        <f>($B$11*$D$9+$C$11*$D$9+$F$11*((EP1086+EH1086)/MAX(EP1086+EH1086+EQ1086, 0.1)*$I$9+EQ1086/MAX(EP1086+EH1086+EQ1086, 0.1)*$J$9))/($B$11+$C$11+$F$11)</f>
        <v>0</v>
      </c>
      <c r="CU1086">
        <f>($B$11*$K$9+$C$11*$K$9+$F$11*((EP1086+EH1086)/MAX(EP1086+EH1086+EQ1086, 0.1)*$P$9+EQ1086/MAX(EP1086+EH1086+EQ1086, 0.1)*$Q$9))/($B$11+$C$11+$F$11)</f>
        <v>0</v>
      </c>
      <c r="CV1086">
        <v>6</v>
      </c>
      <c r="CW1086">
        <v>0.5</v>
      </c>
      <c r="CX1086" t="s">
        <v>418</v>
      </c>
      <c r="CY1086">
        <v>2</v>
      </c>
      <c r="CZ1086" t="b">
        <v>1</v>
      </c>
      <c r="DA1086">
        <v>1658956866.6</v>
      </c>
      <c r="DB1086">
        <v>253.0182592592593</v>
      </c>
      <c r="DC1086">
        <v>247.2247407407407</v>
      </c>
      <c r="DD1086">
        <v>22.76944814814815</v>
      </c>
      <c r="DE1086">
        <v>16.68896666666667</v>
      </c>
      <c r="DF1086">
        <v>254.8206296296296</v>
      </c>
      <c r="DG1086">
        <v>22.86343703703704</v>
      </c>
      <c r="DH1086">
        <v>500.0485555555556</v>
      </c>
      <c r="DI1086">
        <v>90.28825555555557</v>
      </c>
      <c r="DJ1086">
        <v>0.1000276814814815</v>
      </c>
      <c r="DK1086">
        <v>26.9447</v>
      </c>
      <c r="DL1086">
        <v>26.79277407407407</v>
      </c>
      <c r="DM1086">
        <v>999.9000000000001</v>
      </c>
      <c r="DN1086">
        <v>0</v>
      </c>
      <c r="DO1086">
        <v>0</v>
      </c>
      <c r="DP1086">
        <v>10007.70740740741</v>
      </c>
      <c r="DQ1086">
        <v>0</v>
      </c>
      <c r="DR1086">
        <v>10.96086296296296</v>
      </c>
      <c r="DS1086">
        <v>5.793668148148147</v>
      </c>
      <c r="DT1086">
        <v>258.914</v>
      </c>
      <c r="DU1086">
        <v>251.4220740740741</v>
      </c>
      <c r="DV1086">
        <v>6.080485925925926</v>
      </c>
      <c r="DW1086">
        <v>247.2247407407407</v>
      </c>
      <c r="DX1086">
        <v>16.68896666666667</v>
      </c>
      <c r="DY1086">
        <v>2.055814814814815</v>
      </c>
      <c r="DZ1086">
        <v>1.506817037037037</v>
      </c>
      <c r="EA1086">
        <v>17.88087037037037</v>
      </c>
      <c r="EB1086">
        <v>13.03725555555556</v>
      </c>
      <c r="EC1086">
        <v>2000.006666666667</v>
      </c>
      <c r="ED1086">
        <v>0.9800033333333332</v>
      </c>
      <c r="EE1086">
        <v>0.01999676666666667</v>
      </c>
      <c r="EF1086">
        <v>0</v>
      </c>
      <c r="EG1086">
        <v>701.8435555555557</v>
      </c>
      <c r="EH1086">
        <v>5.00097</v>
      </c>
      <c r="EI1086">
        <v>14039.64814814815</v>
      </c>
      <c r="EJ1086">
        <v>16707.67037037037</v>
      </c>
      <c r="EK1086">
        <v>37.562</v>
      </c>
      <c r="EL1086">
        <v>38.125</v>
      </c>
      <c r="EM1086">
        <v>37.49766666666667</v>
      </c>
      <c r="EN1086">
        <v>37.79822222222222</v>
      </c>
      <c r="EO1086">
        <v>38.25459259259259</v>
      </c>
      <c r="EP1086">
        <v>1955.116666666667</v>
      </c>
      <c r="EQ1086">
        <v>39.89000000000001</v>
      </c>
      <c r="ER1086">
        <v>0</v>
      </c>
      <c r="ES1086">
        <v>7668</v>
      </c>
      <c r="ET1086">
        <v>0</v>
      </c>
      <c r="EU1086">
        <v>701.7679599999999</v>
      </c>
      <c r="EV1086">
        <v>-22.21084616065034</v>
      </c>
      <c r="EW1086">
        <v>-449.6615384602983</v>
      </c>
      <c r="EX1086">
        <v>14038.576</v>
      </c>
      <c r="EY1086">
        <v>15</v>
      </c>
      <c r="EZ1086">
        <v>1658949246.1</v>
      </c>
      <c r="FA1086" t="s">
        <v>1397</v>
      </c>
      <c r="FB1086">
        <v>1658949228.6</v>
      </c>
      <c r="FC1086">
        <v>1658949246.1</v>
      </c>
      <c r="FD1086">
        <v>1</v>
      </c>
      <c r="FE1086">
        <v>1.075</v>
      </c>
      <c r="FF1086">
        <v>0.018</v>
      </c>
      <c r="FG1086">
        <v>-2.327</v>
      </c>
      <c r="FH1086">
        <v>-0.178</v>
      </c>
      <c r="FI1086">
        <v>420</v>
      </c>
      <c r="FJ1086">
        <v>13</v>
      </c>
      <c r="FK1086">
        <v>0.09</v>
      </c>
      <c r="FL1086">
        <v>0.02</v>
      </c>
      <c r="FM1086">
        <v>5.0485115</v>
      </c>
      <c r="FN1086">
        <v>13.73608435272044</v>
      </c>
      <c r="FO1086">
        <v>1.321907033280991</v>
      </c>
      <c r="FP1086">
        <v>0</v>
      </c>
      <c r="FQ1086">
        <v>703.1954411764706</v>
      </c>
      <c r="FR1086">
        <v>-25.32450726870269</v>
      </c>
      <c r="FS1086">
        <v>2.515902600181216</v>
      </c>
      <c r="FT1086">
        <v>0</v>
      </c>
      <c r="FU1086">
        <v>6.047193999999999</v>
      </c>
      <c r="FV1086">
        <v>0.7650407504690288</v>
      </c>
      <c r="FW1086">
        <v>0.07951419017382998</v>
      </c>
      <c r="FX1086">
        <v>0</v>
      </c>
      <c r="FY1086">
        <v>0</v>
      </c>
      <c r="FZ1086">
        <v>3</v>
      </c>
      <c r="GA1086" t="s">
        <v>439</v>
      </c>
      <c r="GB1086">
        <v>2.98381</v>
      </c>
      <c r="GC1086">
        <v>2.71562</v>
      </c>
      <c r="GD1086">
        <v>0.0581881</v>
      </c>
      <c r="GE1086">
        <v>0.0556286</v>
      </c>
      <c r="GF1086">
        <v>0.103374</v>
      </c>
      <c r="GG1086">
        <v>0.081085</v>
      </c>
      <c r="GH1086">
        <v>29877.5</v>
      </c>
      <c r="GI1086">
        <v>30073.1</v>
      </c>
      <c r="GJ1086">
        <v>29481</v>
      </c>
      <c r="GK1086">
        <v>29448.6</v>
      </c>
      <c r="GL1086">
        <v>35011</v>
      </c>
      <c r="GM1086">
        <v>35982.9</v>
      </c>
      <c r="GN1086">
        <v>41523.9</v>
      </c>
      <c r="GO1086">
        <v>41968.7</v>
      </c>
      <c r="GP1086">
        <v>1.9618</v>
      </c>
      <c r="GQ1086">
        <v>1.90725</v>
      </c>
      <c r="GR1086">
        <v>0.09242450000000001</v>
      </c>
      <c r="GS1086">
        <v>0</v>
      </c>
      <c r="GT1086">
        <v>25.2607</v>
      </c>
      <c r="GU1086">
        <v>999.9</v>
      </c>
      <c r="GV1086">
        <v>48.8</v>
      </c>
      <c r="GW1086">
        <v>31.4</v>
      </c>
      <c r="GX1086">
        <v>24.9482</v>
      </c>
      <c r="GY1086">
        <v>62.7476</v>
      </c>
      <c r="GZ1086">
        <v>33.7179</v>
      </c>
      <c r="HA1086">
        <v>1</v>
      </c>
      <c r="HB1086">
        <v>-0.104901</v>
      </c>
      <c r="HC1086">
        <v>0.127293</v>
      </c>
      <c r="HD1086">
        <v>20.3331</v>
      </c>
      <c r="HE1086">
        <v>5.21744</v>
      </c>
      <c r="HF1086">
        <v>12.0098</v>
      </c>
      <c r="HG1086">
        <v>4.9892</v>
      </c>
      <c r="HH1086">
        <v>3.2885</v>
      </c>
      <c r="HI1086">
        <v>9999</v>
      </c>
      <c r="HJ1086">
        <v>9999</v>
      </c>
      <c r="HK1086">
        <v>9999</v>
      </c>
      <c r="HL1086">
        <v>158.9</v>
      </c>
      <c r="HM1086">
        <v>1.86741</v>
      </c>
      <c r="HN1086">
        <v>1.86646</v>
      </c>
      <c r="HO1086">
        <v>1.86587</v>
      </c>
      <c r="HP1086">
        <v>1.86584</v>
      </c>
      <c r="HQ1086">
        <v>1.86768</v>
      </c>
      <c r="HR1086">
        <v>1.87012</v>
      </c>
      <c r="HS1086">
        <v>1.86878</v>
      </c>
      <c r="HT1086">
        <v>1.87024</v>
      </c>
      <c r="HU1086">
        <v>0</v>
      </c>
      <c r="HV1086">
        <v>0</v>
      </c>
      <c r="HW1086">
        <v>0</v>
      </c>
      <c r="HX1086">
        <v>0</v>
      </c>
      <c r="HY1086" t="s">
        <v>421</v>
      </c>
      <c r="HZ1086" t="s">
        <v>422</v>
      </c>
      <c r="IA1086" t="s">
        <v>423</v>
      </c>
      <c r="IB1086" t="s">
        <v>423</v>
      </c>
      <c r="IC1086" t="s">
        <v>423</v>
      </c>
      <c r="ID1086" t="s">
        <v>423</v>
      </c>
      <c r="IE1086">
        <v>0</v>
      </c>
      <c r="IF1086">
        <v>100</v>
      </c>
      <c r="IG1086">
        <v>100</v>
      </c>
      <c r="IH1086">
        <v>-1.727</v>
      </c>
      <c r="II1086">
        <v>-0.0946</v>
      </c>
      <c r="IJ1086">
        <v>-0.9279119013753974</v>
      </c>
      <c r="IK1086">
        <v>-0.003643892653284941</v>
      </c>
      <c r="IL1086">
        <v>8.948238347276123E-07</v>
      </c>
      <c r="IM1086">
        <v>-2.445980282225029E-10</v>
      </c>
      <c r="IN1086">
        <v>-0.1764634167570225</v>
      </c>
      <c r="IO1086">
        <v>-0.01042730378795286</v>
      </c>
      <c r="IP1086">
        <v>0.00100284695746963</v>
      </c>
      <c r="IQ1086">
        <v>-1.701466411570297E-05</v>
      </c>
      <c r="IR1086">
        <v>2</v>
      </c>
      <c r="IS1086">
        <v>2310</v>
      </c>
      <c r="IT1086">
        <v>1</v>
      </c>
      <c r="IU1086">
        <v>25</v>
      </c>
      <c r="IV1086">
        <v>127.4</v>
      </c>
      <c r="IW1086">
        <v>127.1</v>
      </c>
      <c r="IX1086">
        <v>0.60791</v>
      </c>
      <c r="IY1086">
        <v>2.23633</v>
      </c>
      <c r="IZ1086">
        <v>1.39648</v>
      </c>
      <c r="JA1086">
        <v>2.34985</v>
      </c>
      <c r="JB1086">
        <v>1.49536</v>
      </c>
      <c r="JC1086">
        <v>2.38525</v>
      </c>
      <c r="JD1086">
        <v>36.1989</v>
      </c>
      <c r="JE1086">
        <v>24.1575</v>
      </c>
      <c r="JF1086">
        <v>18</v>
      </c>
      <c r="JG1086">
        <v>517.8</v>
      </c>
      <c r="JH1086">
        <v>439.281</v>
      </c>
      <c r="JI1086">
        <v>24.9996</v>
      </c>
      <c r="JJ1086">
        <v>26.0833</v>
      </c>
      <c r="JK1086">
        <v>30.0001</v>
      </c>
      <c r="JL1086">
        <v>26.0513</v>
      </c>
      <c r="JM1086">
        <v>25.9937</v>
      </c>
      <c r="JN1086">
        <v>12.1317</v>
      </c>
      <c r="JO1086">
        <v>34.4315</v>
      </c>
      <c r="JP1086">
        <v>65.1341</v>
      </c>
      <c r="JQ1086">
        <v>25</v>
      </c>
      <c r="JR1086">
        <v>199.368</v>
      </c>
      <c r="JS1086">
        <v>16.5378</v>
      </c>
      <c r="JT1086">
        <v>100.812</v>
      </c>
      <c r="JU1086">
        <v>100.791</v>
      </c>
    </row>
    <row r="1087" spans="1:281">
      <c r="A1087">
        <v>1071</v>
      </c>
      <c r="B1087">
        <v>1658956879.1</v>
      </c>
      <c r="C1087">
        <v>15241.09999990463</v>
      </c>
      <c r="D1087" t="s">
        <v>2582</v>
      </c>
      <c r="E1087" t="s">
        <v>2583</v>
      </c>
      <c r="F1087">
        <v>5</v>
      </c>
      <c r="G1087" t="s">
        <v>2555</v>
      </c>
      <c r="H1087" t="s">
        <v>416</v>
      </c>
      <c r="I1087">
        <v>1658956871.314285</v>
      </c>
      <c r="J1087">
        <f>(K1087)/1000</f>
        <v>0</v>
      </c>
      <c r="K1087">
        <f>IF(CZ1087, AN1087, AH1087)</f>
        <v>0</v>
      </c>
      <c r="L1087">
        <f>IF(CZ1087, AI1087, AG1087)</f>
        <v>0</v>
      </c>
      <c r="M1087">
        <f>DB1087 - IF(AU1087&gt;1, L1087*CV1087*100.0/(AW1087*DP1087), 0)</f>
        <v>0</v>
      </c>
      <c r="N1087">
        <f>((T1087-J1087/2)*M1087-L1087)/(T1087+J1087/2)</f>
        <v>0</v>
      </c>
      <c r="O1087">
        <f>N1087*(DI1087+DJ1087)/1000.0</f>
        <v>0</v>
      </c>
      <c r="P1087">
        <f>(DB1087 - IF(AU1087&gt;1, L1087*CV1087*100.0/(AW1087*DP1087), 0))*(DI1087+DJ1087)/1000.0</f>
        <v>0</v>
      </c>
      <c r="Q1087">
        <f>2.0/((1/S1087-1/R1087)+SIGN(S1087)*SQRT((1/S1087-1/R1087)*(1/S1087-1/R1087) + 4*CW1087/((CW1087+1)*(CW1087+1))*(2*1/S1087*1/R1087-1/R1087*1/R1087)))</f>
        <v>0</v>
      </c>
      <c r="R1087">
        <f>IF(LEFT(CX1087,1)&lt;&gt;"0",IF(LEFT(CX1087,1)="1",3.0,CY1087),$D$5+$E$5*(DP1087*DI1087/($K$5*1000))+$F$5*(DP1087*DI1087/($K$5*1000))*MAX(MIN(CV1087,$J$5),$I$5)*MAX(MIN(CV1087,$J$5),$I$5)+$G$5*MAX(MIN(CV1087,$J$5),$I$5)*(DP1087*DI1087/($K$5*1000))+$H$5*(DP1087*DI1087/($K$5*1000))*(DP1087*DI1087/($K$5*1000)))</f>
        <v>0</v>
      </c>
      <c r="S1087">
        <f>J1087*(1000-(1000*0.61365*exp(17.502*W1087/(240.97+W1087))/(DI1087+DJ1087)+DD1087)/2)/(1000*0.61365*exp(17.502*W1087/(240.97+W1087))/(DI1087+DJ1087)-DD1087)</f>
        <v>0</v>
      </c>
      <c r="T1087">
        <f>1/((CW1087+1)/(Q1087/1.6)+1/(R1087/1.37)) + CW1087/((CW1087+1)/(Q1087/1.6) + CW1087/(R1087/1.37))</f>
        <v>0</v>
      </c>
      <c r="U1087">
        <f>(CR1087*CU1087)</f>
        <v>0</v>
      </c>
      <c r="V1087">
        <f>(DK1087+(U1087+2*0.95*5.67E-8*(((DK1087+$B$7)+273)^4-(DK1087+273)^4)-44100*J1087)/(1.84*29.3*R1087+8*0.95*5.67E-8*(DK1087+273)^3))</f>
        <v>0</v>
      </c>
      <c r="W1087">
        <f>($C$7*DL1087+$D$7*DM1087+$E$7*V1087)</f>
        <v>0</v>
      </c>
      <c r="X1087">
        <f>0.61365*exp(17.502*W1087/(240.97+W1087))</f>
        <v>0</v>
      </c>
      <c r="Y1087">
        <f>(Z1087/AA1087*100)</f>
        <v>0</v>
      </c>
      <c r="Z1087">
        <f>DD1087*(DI1087+DJ1087)/1000</f>
        <v>0</v>
      </c>
      <c r="AA1087">
        <f>0.61365*exp(17.502*DK1087/(240.97+DK1087))</f>
        <v>0</v>
      </c>
      <c r="AB1087">
        <f>(X1087-DD1087*(DI1087+DJ1087)/1000)</f>
        <v>0</v>
      </c>
      <c r="AC1087">
        <f>(-J1087*44100)</f>
        <v>0</v>
      </c>
      <c r="AD1087">
        <f>2*29.3*R1087*0.92*(DK1087-W1087)</f>
        <v>0</v>
      </c>
      <c r="AE1087">
        <f>2*0.95*5.67E-8*(((DK1087+$B$7)+273)^4-(W1087+273)^4)</f>
        <v>0</v>
      </c>
      <c r="AF1087">
        <f>U1087+AE1087+AC1087+AD1087</f>
        <v>0</v>
      </c>
      <c r="AG1087">
        <f>DH1087*AU1087*(DC1087-DB1087*(1000-AU1087*DE1087)/(1000-AU1087*DD1087))/(100*CV1087)</f>
        <v>0</v>
      </c>
      <c r="AH1087">
        <f>1000*DH1087*AU1087*(DD1087-DE1087)/(100*CV1087*(1000-AU1087*DD1087))</f>
        <v>0</v>
      </c>
      <c r="AI1087">
        <f>(AJ1087 - AK1087 - DI1087*1E3/(8.314*(DK1087+273.15)) * AM1087/DH1087 * AL1087) * DH1087/(100*CV1087) * (1000 - DE1087)/1000</f>
        <v>0</v>
      </c>
      <c r="AJ1087">
        <v>218.65341647739</v>
      </c>
      <c r="AK1087">
        <v>221.0339575757575</v>
      </c>
      <c r="AL1087">
        <v>-3.160740187634437</v>
      </c>
      <c r="AM1087">
        <v>65.3286006226008</v>
      </c>
      <c r="AN1087">
        <f>(AP1087 - AO1087 + DI1087*1E3/(8.314*(DK1087+273.15)) * AR1087/DH1087 * AQ1087) * DH1087/(100*CV1087) * 1000/(1000 - AP1087)</f>
        <v>0</v>
      </c>
      <c r="AO1087">
        <v>16.54052210324487</v>
      </c>
      <c r="AP1087">
        <v>22.66507272727273</v>
      </c>
      <c r="AQ1087">
        <v>-0.01027004683971416</v>
      </c>
      <c r="AR1087">
        <v>84.90304049892426</v>
      </c>
      <c r="AS1087">
        <v>0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MAX(0,($B$13+$C$13*DP1087)/(1+$D$13*DP1087)*DI1087/(DK1087+273)*$E$13)</f>
        <v>0</v>
      </c>
      <c r="AX1087" t="s">
        <v>417</v>
      </c>
      <c r="AY1087" t="s">
        <v>417</v>
      </c>
      <c r="AZ1087">
        <v>0</v>
      </c>
      <c r="BA1087">
        <v>0</v>
      </c>
      <c r="BB1087">
        <f>1-AZ1087/BA1087</f>
        <v>0</v>
      </c>
      <c r="BC1087">
        <v>0</v>
      </c>
      <c r="BD1087" t="s">
        <v>417</v>
      </c>
      <c r="BE1087" t="s">
        <v>417</v>
      </c>
      <c r="BF1087">
        <v>0</v>
      </c>
      <c r="BG1087">
        <v>0</v>
      </c>
      <c r="BH1087">
        <f>1-BF1087/BG1087</f>
        <v>0</v>
      </c>
      <c r="BI1087">
        <v>0.5</v>
      </c>
      <c r="BJ1087">
        <f>CS1087</f>
        <v>0</v>
      </c>
      <c r="BK1087">
        <f>L1087</f>
        <v>0</v>
      </c>
      <c r="BL1087">
        <f>BH1087*BI1087*BJ1087</f>
        <v>0</v>
      </c>
      <c r="BM1087">
        <f>(BK1087-BC1087)/BJ1087</f>
        <v>0</v>
      </c>
      <c r="BN1087">
        <f>(BA1087-BG1087)/BG1087</f>
        <v>0</v>
      </c>
      <c r="BO1087">
        <f>AZ1087/(BB1087+AZ1087/BG1087)</f>
        <v>0</v>
      </c>
      <c r="BP1087" t="s">
        <v>417</v>
      </c>
      <c r="BQ1087">
        <v>0</v>
      </c>
      <c r="BR1087">
        <f>IF(BQ1087&lt;&gt;0, BQ1087, BO1087)</f>
        <v>0</v>
      </c>
      <c r="BS1087">
        <f>1-BR1087/BG1087</f>
        <v>0</v>
      </c>
      <c r="BT1087">
        <f>(BG1087-BF1087)/(BG1087-BR1087)</f>
        <v>0</v>
      </c>
      <c r="BU1087">
        <f>(BA1087-BG1087)/(BA1087-BR1087)</f>
        <v>0</v>
      </c>
      <c r="BV1087">
        <f>(BG1087-BF1087)/(BG1087-AZ1087)</f>
        <v>0</v>
      </c>
      <c r="BW1087">
        <f>(BA1087-BG1087)/(BA1087-AZ1087)</f>
        <v>0</v>
      </c>
      <c r="BX1087">
        <f>(BT1087*BR1087/BF1087)</f>
        <v>0</v>
      </c>
      <c r="BY1087">
        <f>(1-BX1087)</f>
        <v>0</v>
      </c>
      <c r="BZ1087">
        <v>1394</v>
      </c>
      <c r="CA1087">
        <v>300</v>
      </c>
      <c r="CB1087">
        <v>300</v>
      </c>
      <c r="CC1087">
        <v>300</v>
      </c>
      <c r="CD1087">
        <v>10389.3</v>
      </c>
      <c r="CE1087">
        <v>1221.96</v>
      </c>
      <c r="CF1087">
        <v>-0.00688733</v>
      </c>
      <c r="CG1087">
        <v>0.34</v>
      </c>
      <c r="CH1087" t="s">
        <v>417</v>
      </c>
      <c r="CI1087" t="s">
        <v>417</v>
      </c>
      <c r="CJ1087" t="s">
        <v>417</v>
      </c>
      <c r="CK1087" t="s">
        <v>417</v>
      </c>
      <c r="CL1087" t="s">
        <v>417</v>
      </c>
      <c r="CM1087" t="s">
        <v>417</v>
      </c>
      <c r="CN1087" t="s">
        <v>417</v>
      </c>
      <c r="CO1087" t="s">
        <v>417</v>
      </c>
      <c r="CP1087" t="s">
        <v>417</v>
      </c>
      <c r="CQ1087" t="s">
        <v>417</v>
      </c>
      <c r="CR1087">
        <f>$B$11*DQ1087+$C$11*DR1087+$F$11*EC1087*(1-EF1087)</f>
        <v>0</v>
      </c>
      <c r="CS1087">
        <f>CR1087*CT1087</f>
        <v>0</v>
      </c>
      <c r="CT1087">
        <f>($B$11*$D$9+$C$11*$D$9+$F$11*((EP1087+EH1087)/MAX(EP1087+EH1087+EQ1087, 0.1)*$I$9+EQ1087/MAX(EP1087+EH1087+EQ1087, 0.1)*$J$9))/($B$11+$C$11+$F$11)</f>
        <v>0</v>
      </c>
      <c r="CU1087">
        <f>($B$11*$K$9+$C$11*$K$9+$F$11*((EP1087+EH1087)/MAX(EP1087+EH1087+EQ1087, 0.1)*$P$9+EQ1087/MAX(EP1087+EH1087+EQ1087, 0.1)*$Q$9))/($B$11+$C$11+$F$11)</f>
        <v>0</v>
      </c>
      <c r="CV1087">
        <v>6</v>
      </c>
      <c r="CW1087">
        <v>0.5</v>
      </c>
      <c r="CX1087" t="s">
        <v>418</v>
      </c>
      <c r="CY1087">
        <v>2</v>
      </c>
      <c r="CZ1087" t="b">
        <v>1</v>
      </c>
      <c r="DA1087">
        <v>1658956871.314285</v>
      </c>
      <c r="DB1087">
        <v>238.4879642857143</v>
      </c>
      <c r="DC1087">
        <v>231.6044285714286</v>
      </c>
      <c r="DD1087">
        <v>22.73263571428571</v>
      </c>
      <c r="DE1087">
        <v>16.60660357142857</v>
      </c>
      <c r="DF1087">
        <v>240.2430357142857</v>
      </c>
      <c r="DG1087">
        <v>22.82694642857143</v>
      </c>
      <c r="DH1087">
        <v>500.0516071428573</v>
      </c>
      <c r="DI1087">
        <v>90.28732142857143</v>
      </c>
      <c r="DJ1087">
        <v>0.100056425</v>
      </c>
      <c r="DK1087">
        <v>26.93902142857143</v>
      </c>
      <c r="DL1087">
        <v>26.78703928571428</v>
      </c>
      <c r="DM1087">
        <v>999.9000000000002</v>
      </c>
      <c r="DN1087">
        <v>0</v>
      </c>
      <c r="DO1087">
        <v>0</v>
      </c>
      <c r="DP1087">
        <v>9999.1675</v>
      </c>
      <c r="DQ1087">
        <v>0</v>
      </c>
      <c r="DR1087">
        <v>11.09738928571428</v>
      </c>
      <c r="DS1087">
        <v>6.883716428571428</v>
      </c>
      <c r="DT1087">
        <v>244.0362857142857</v>
      </c>
      <c r="DU1087">
        <v>235.5166785714286</v>
      </c>
      <c r="DV1087">
        <v>6.1260325</v>
      </c>
      <c r="DW1087">
        <v>231.6044285714286</v>
      </c>
      <c r="DX1087">
        <v>16.60660357142857</v>
      </c>
      <c r="DY1087">
        <v>2.052468928571429</v>
      </c>
      <c r="DZ1087">
        <v>1.499366071428571</v>
      </c>
      <c r="EA1087">
        <v>17.85499285714286</v>
      </c>
      <c r="EB1087">
        <v>12.96151071428572</v>
      </c>
      <c r="EC1087">
        <v>1999.992857142857</v>
      </c>
      <c r="ED1087">
        <v>0.9800031071428571</v>
      </c>
      <c r="EE1087">
        <v>0.01999699285714285</v>
      </c>
      <c r="EF1087">
        <v>0</v>
      </c>
      <c r="EG1087">
        <v>700.2525714285715</v>
      </c>
      <c r="EH1087">
        <v>5.00097</v>
      </c>
      <c r="EI1087">
        <v>14007.9</v>
      </c>
      <c r="EJ1087">
        <v>16707.55714285714</v>
      </c>
      <c r="EK1087">
        <v>37.55757142857142</v>
      </c>
      <c r="EL1087">
        <v>38.125</v>
      </c>
      <c r="EM1087">
        <v>37.48200000000001</v>
      </c>
      <c r="EN1087">
        <v>37.77878571428572</v>
      </c>
      <c r="EO1087">
        <v>38.25</v>
      </c>
      <c r="EP1087">
        <v>1955.1025</v>
      </c>
      <c r="EQ1087">
        <v>39.89000000000001</v>
      </c>
      <c r="ER1087">
        <v>0</v>
      </c>
      <c r="ES1087">
        <v>7673.399999856949</v>
      </c>
      <c r="ET1087">
        <v>0</v>
      </c>
      <c r="EU1087">
        <v>700.1078461538461</v>
      </c>
      <c r="EV1087">
        <v>-16.52998291109671</v>
      </c>
      <c r="EW1087">
        <v>-347.8290598765352</v>
      </c>
      <c r="EX1087">
        <v>14004.88461538462</v>
      </c>
      <c r="EY1087">
        <v>15</v>
      </c>
      <c r="EZ1087">
        <v>1658949246.1</v>
      </c>
      <c r="FA1087" t="s">
        <v>1397</v>
      </c>
      <c r="FB1087">
        <v>1658949228.6</v>
      </c>
      <c r="FC1087">
        <v>1658949246.1</v>
      </c>
      <c r="FD1087">
        <v>1</v>
      </c>
      <c r="FE1087">
        <v>1.075</v>
      </c>
      <c r="FF1087">
        <v>0.018</v>
      </c>
      <c r="FG1087">
        <v>-2.327</v>
      </c>
      <c r="FH1087">
        <v>-0.178</v>
      </c>
      <c r="FI1087">
        <v>420</v>
      </c>
      <c r="FJ1087">
        <v>13</v>
      </c>
      <c r="FK1087">
        <v>0.09</v>
      </c>
      <c r="FL1087">
        <v>0.02</v>
      </c>
      <c r="FM1087">
        <v>6.266651951219512</v>
      </c>
      <c r="FN1087">
        <v>13.81573233449476</v>
      </c>
      <c r="FO1087">
        <v>1.362957612497353</v>
      </c>
      <c r="FP1087">
        <v>0</v>
      </c>
      <c r="FQ1087">
        <v>701.1597941176472</v>
      </c>
      <c r="FR1087">
        <v>-20.10100840622439</v>
      </c>
      <c r="FS1087">
        <v>2.006581315386831</v>
      </c>
      <c r="FT1087">
        <v>0</v>
      </c>
      <c r="FU1087">
        <v>6.091370487804879</v>
      </c>
      <c r="FV1087">
        <v>0.6615244599303207</v>
      </c>
      <c r="FW1087">
        <v>0.07457787623787826</v>
      </c>
      <c r="FX1087">
        <v>0</v>
      </c>
      <c r="FY1087">
        <v>0</v>
      </c>
      <c r="FZ1087">
        <v>3</v>
      </c>
      <c r="GA1087" t="s">
        <v>439</v>
      </c>
      <c r="GB1087">
        <v>2.98381</v>
      </c>
      <c r="GC1087">
        <v>2.71554</v>
      </c>
      <c r="GD1087">
        <v>0.054776</v>
      </c>
      <c r="GE1087">
        <v>0.0519406</v>
      </c>
      <c r="GF1087">
        <v>0.103261</v>
      </c>
      <c r="GG1087">
        <v>0.0809759</v>
      </c>
      <c r="GH1087">
        <v>29985.7</v>
      </c>
      <c r="GI1087">
        <v>30190.8</v>
      </c>
      <c r="GJ1087">
        <v>29481</v>
      </c>
      <c r="GK1087">
        <v>29448.9</v>
      </c>
      <c r="GL1087">
        <v>35015.4</v>
      </c>
      <c r="GM1087">
        <v>35987.3</v>
      </c>
      <c r="GN1087">
        <v>41523.8</v>
      </c>
      <c r="GO1087">
        <v>41968.9</v>
      </c>
      <c r="GP1087">
        <v>1.96203</v>
      </c>
      <c r="GQ1087">
        <v>1.9068</v>
      </c>
      <c r="GR1087">
        <v>0.09303169999999999</v>
      </c>
      <c r="GS1087">
        <v>0</v>
      </c>
      <c r="GT1087">
        <v>25.2593</v>
      </c>
      <c r="GU1087">
        <v>999.9</v>
      </c>
      <c r="GV1087">
        <v>48.7</v>
      </c>
      <c r="GW1087">
        <v>31.4</v>
      </c>
      <c r="GX1087">
        <v>24.8958</v>
      </c>
      <c r="GY1087">
        <v>62.9376</v>
      </c>
      <c r="GZ1087">
        <v>33.6739</v>
      </c>
      <c r="HA1087">
        <v>1</v>
      </c>
      <c r="HB1087">
        <v>-0.104929</v>
      </c>
      <c r="HC1087">
        <v>0.125724</v>
      </c>
      <c r="HD1087">
        <v>20.333</v>
      </c>
      <c r="HE1087">
        <v>5.21774</v>
      </c>
      <c r="HF1087">
        <v>12.0099</v>
      </c>
      <c r="HG1087">
        <v>4.9894</v>
      </c>
      <c r="HH1087">
        <v>3.28845</v>
      </c>
      <c r="HI1087">
        <v>9999</v>
      </c>
      <c r="HJ1087">
        <v>9999</v>
      </c>
      <c r="HK1087">
        <v>9999</v>
      </c>
      <c r="HL1087">
        <v>158.9</v>
      </c>
      <c r="HM1087">
        <v>1.86741</v>
      </c>
      <c r="HN1087">
        <v>1.86646</v>
      </c>
      <c r="HO1087">
        <v>1.86587</v>
      </c>
      <c r="HP1087">
        <v>1.86584</v>
      </c>
      <c r="HQ1087">
        <v>1.86768</v>
      </c>
      <c r="HR1087">
        <v>1.87014</v>
      </c>
      <c r="HS1087">
        <v>1.86882</v>
      </c>
      <c r="HT1087">
        <v>1.87025</v>
      </c>
      <c r="HU1087">
        <v>0</v>
      </c>
      <c r="HV1087">
        <v>0</v>
      </c>
      <c r="HW1087">
        <v>0</v>
      </c>
      <c r="HX1087">
        <v>0</v>
      </c>
      <c r="HY1087" t="s">
        <v>421</v>
      </c>
      <c r="HZ1087" t="s">
        <v>422</v>
      </c>
      <c r="IA1087" t="s">
        <v>423</v>
      </c>
      <c r="IB1087" t="s">
        <v>423</v>
      </c>
      <c r="IC1087" t="s">
        <v>423</v>
      </c>
      <c r="ID1087" t="s">
        <v>423</v>
      </c>
      <c r="IE1087">
        <v>0</v>
      </c>
      <c r="IF1087">
        <v>100</v>
      </c>
      <c r="IG1087">
        <v>100</v>
      </c>
      <c r="IH1087">
        <v>-1.676</v>
      </c>
      <c r="II1087">
        <v>-0.0949</v>
      </c>
      <c r="IJ1087">
        <v>-0.9279119013753974</v>
      </c>
      <c r="IK1087">
        <v>-0.003643892653284941</v>
      </c>
      <c r="IL1087">
        <v>8.948238347276123E-07</v>
      </c>
      <c r="IM1087">
        <v>-2.445980282225029E-10</v>
      </c>
      <c r="IN1087">
        <v>-0.1764634167570225</v>
      </c>
      <c r="IO1087">
        <v>-0.01042730378795286</v>
      </c>
      <c r="IP1087">
        <v>0.00100284695746963</v>
      </c>
      <c r="IQ1087">
        <v>-1.701466411570297E-05</v>
      </c>
      <c r="IR1087">
        <v>2</v>
      </c>
      <c r="IS1087">
        <v>2310</v>
      </c>
      <c r="IT1087">
        <v>1</v>
      </c>
      <c r="IU1087">
        <v>25</v>
      </c>
      <c r="IV1087">
        <v>127.5</v>
      </c>
      <c r="IW1087">
        <v>127.2</v>
      </c>
      <c r="IX1087">
        <v>0.574951</v>
      </c>
      <c r="IY1087">
        <v>2.25098</v>
      </c>
      <c r="IZ1087">
        <v>1.39648</v>
      </c>
      <c r="JA1087">
        <v>2.34863</v>
      </c>
      <c r="JB1087">
        <v>1.49536</v>
      </c>
      <c r="JC1087">
        <v>2.3291</v>
      </c>
      <c r="JD1087">
        <v>36.1989</v>
      </c>
      <c r="JE1087">
        <v>24.1663</v>
      </c>
      <c r="JF1087">
        <v>18</v>
      </c>
      <c r="JG1087">
        <v>517.947</v>
      </c>
      <c r="JH1087">
        <v>439.015</v>
      </c>
      <c r="JI1087">
        <v>24.9996</v>
      </c>
      <c r="JJ1087">
        <v>26.0833</v>
      </c>
      <c r="JK1087">
        <v>30.0002</v>
      </c>
      <c r="JL1087">
        <v>26.0513</v>
      </c>
      <c r="JM1087">
        <v>25.9943</v>
      </c>
      <c r="JN1087">
        <v>11.3778</v>
      </c>
      <c r="JO1087">
        <v>34.4315</v>
      </c>
      <c r="JP1087">
        <v>65.1341</v>
      </c>
      <c r="JQ1087">
        <v>25</v>
      </c>
      <c r="JR1087">
        <v>179.334</v>
      </c>
      <c r="JS1087">
        <v>16.5217</v>
      </c>
      <c r="JT1087">
        <v>100.812</v>
      </c>
      <c r="JU1087">
        <v>100.791</v>
      </c>
    </row>
    <row r="1088" spans="1:281">
      <c r="A1088">
        <v>1072</v>
      </c>
      <c r="B1088">
        <v>1658956884.1</v>
      </c>
      <c r="C1088">
        <v>15246.09999990463</v>
      </c>
      <c r="D1088" t="s">
        <v>2584</v>
      </c>
      <c r="E1088" t="s">
        <v>2585</v>
      </c>
      <c r="F1088">
        <v>5</v>
      </c>
      <c r="G1088" t="s">
        <v>2555</v>
      </c>
      <c r="H1088" t="s">
        <v>416</v>
      </c>
      <c r="I1088">
        <v>1658956876.6</v>
      </c>
      <c r="J1088">
        <f>(K1088)/1000</f>
        <v>0</v>
      </c>
      <c r="K1088">
        <f>IF(CZ1088, AN1088, AH1088)</f>
        <v>0</v>
      </c>
      <c r="L1088">
        <f>IF(CZ1088, AI1088, AG1088)</f>
        <v>0</v>
      </c>
      <c r="M1088">
        <f>DB1088 - IF(AU1088&gt;1, L1088*CV1088*100.0/(AW1088*DP1088), 0)</f>
        <v>0</v>
      </c>
      <c r="N1088">
        <f>((T1088-J1088/2)*M1088-L1088)/(T1088+J1088/2)</f>
        <v>0</v>
      </c>
      <c r="O1088">
        <f>N1088*(DI1088+DJ1088)/1000.0</f>
        <v>0</v>
      </c>
      <c r="P1088">
        <f>(DB1088 - IF(AU1088&gt;1, L1088*CV1088*100.0/(AW1088*DP1088), 0))*(DI1088+DJ1088)/1000.0</f>
        <v>0</v>
      </c>
      <c r="Q1088">
        <f>2.0/((1/S1088-1/R1088)+SIGN(S1088)*SQRT((1/S1088-1/R1088)*(1/S1088-1/R1088) + 4*CW1088/((CW1088+1)*(CW1088+1))*(2*1/S1088*1/R1088-1/R1088*1/R1088)))</f>
        <v>0</v>
      </c>
      <c r="R1088">
        <f>IF(LEFT(CX1088,1)&lt;&gt;"0",IF(LEFT(CX1088,1)="1",3.0,CY1088),$D$5+$E$5*(DP1088*DI1088/($K$5*1000))+$F$5*(DP1088*DI1088/($K$5*1000))*MAX(MIN(CV1088,$J$5),$I$5)*MAX(MIN(CV1088,$J$5),$I$5)+$G$5*MAX(MIN(CV1088,$J$5),$I$5)*(DP1088*DI1088/($K$5*1000))+$H$5*(DP1088*DI1088/($K$5*1000))*(DP1088*DI1088/($K$5*1000)))</f>
        <v>0</v>
      </c>
      <c r="S1088">
        <f>J1088*(1000-(1000*0.61365*exp(17.502*W1088/(240.97+W1088))/(DI1088+DJ1088)+DD1088)/2)/(1000*0.61365*exp(17.502*W1088/(240.97+W1088))/(DI1088+DJ1088)-DD1088)</f>
        <v>0</v>
      </c>
      <c r="T1088">
        <f>1/((CW1088+1)/(Q1088/1.6)+1/(R1088/1.37)) + CW1088/((CW1088+1)/(Q1088/1.6) + CW1088/(R1088/1.37))</f>
        <v>0</v>
      </c>
      <c r="U1088">
        <f>(CR1088*CU1088)</f>
        <v>0</v>
      </c>
      <c r="V1088">
        <f>(DK1088+(U1088+2*0.95*5.67E-8*(((DK1088+$B$7)+273)^4-(DK1088+273)^4)-44100*J1088)/(1.84*29.3*R1088+8*0.95*5.67E-8*(DK1088+273)^3))</f>
        <v>0</v>
      </c>
      <c r="W1088">
        <f>($C$7*DL1088+$D$7*DM1088+$E$7*V1088)</f>
        <v>0</v>
      </c>
      <c r="X1088">
        <f>0.61365*exp(17.502*W1088/(240.97+W1088))</f>
        <v>0</v>
      </c>
      <c r="Y1088">
        <f>(Z1088/AA1088*100)</f>
        <v>0</v>
      </c>
      <c r="Z1088">
        <f>DD1088*(DI1088+DJ1088)/1000</f>
        <v>0</v>
      </c>
      <c r="AA1088">
        <f>0.61365*exp(17.502*DK1088/(240.97+DK1088))</f>
        <v>0</v>
      </c>
      <c r="AB1088">
        <f>(X1088-DD1088*(DI1088+DJ1088)/1000)</f>
        <v>0</v>
      </c>
      <c r="AC1088">
        <f>(-J1088*44100)</f>
        <v>0</v>
      </c>
      <c r="AD1088">
        <f>2*29.3*R1088*0.92*(DK1088-W1088)</f>
        <v>0</v>
      </c>
      <c r="AE1088">
        <f>2*0.95*5.67E-8*(((DK1088+$B$7)+273)^4-(W1088+273)^4)</f>
        <v>0</v>
      </c>
      <c r="AF1088">
        <f>U1088+AE1088+AC1088+AD1088</f>
        <v>0</v>
      </c>
      <c r="AG1088">
        <f>DH1088*AU1088*(DC1088-DB1088*(1000-AU1088*DE1088)/(1000-AU1088*DD1088))/(100*CV1088)</f>
        <v>0</v>
      </c>
      <c r="AH1088">
        <f>1000*DH1088*AU1088*(DD1088-DE1088)/(100*CV1088*(1000-AU1088*DD1088))</f>
        <v>0</v>
      </c>
      <c r="AI1088">
        <f>(AJ1088 - AK1088 - DI1088*1E3/(8.314*(DK1088+273.15)) * AM1088/DH1088 * AL1088) * DH1088/(100*CV1088) * (1000 - DE1088)/1000</f>
        <v>0</v>
      </c>
      <c r="AJ1088">
        <v>201.8644943409706</v>
      </c>
      <c r="AK1088">
        <v>205.2511636363635</v>
      </c>
      <c r="AL1088">
        <v>-3.152826428829421</v>
      </c>
      <c r="AM1088">
        <v>65.3286006226008</v>
      </c>
      <c r="AN1088">
        <f>(AP1088 - AO1088 + DI1088*1E3/(8.314*(DK1088+273.15)) * AR1088/DH1088 * AQ1088) * DH1088/(100*CV1088) * 1000/(1000 - AP1088)</f>
        <v>0</v>
      </c>
      <c r="AO1088">
        <v>16.49995225909552</v>
      </c>
      <c r="AP1088">
        <v>22.6456896969697</v>
      </c>
      <c r="AQ1088">
        <v>-0.001007865826859239</v>
      </c>
      <c r="AR1088">
        <v>84.90304049892426</v>
      </c>
      <c r="AS1088">
        <v>0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MAX(0,($B$13+$C$13*DP1088)/(1+$D$13*DP1088)*DI1088/(DK1088+273)*$E$13)</f>
        <v>0</v>
      </c>
      <c r="AX1088" t="s">
        <v>417</v>
      </c>
      <c r="AY1088" t="s">
        <v>417</v>
      </c>
      <c r="AZ1088">
        <v>0</v>
      </c>
      <c r="BA1088">
        <v>0</v>
      </c>
      <c r="BB1088">
        <f>1-AZ1088/BA1088</f>
        <v>0</v>
      </c>
      <c r="BC1088">
        <v>0</v>
      </c>
      <c r="BD1088" t="s">
        <v>417</v>
      </c>
      <c r="BE1088" t="s">
        <v>417</v>
      </c>
      <c r="BF1088">
        <v>0</v>
      </c>
      <c r="BG1088">
        <v>0</v>
      </c>
      <c r="BH1088">
        <f>1-BF1088/BG1088</f>
        <v>0</v>
      </c>
      <c r="BI1088">
        <v>0.5</v>
      </c>
      <c r="BJ1088">
        <f>CS1088</f>
        <v>0</v>
      </c>
      <c r="BK1088">
        <f>L1088</f>
        <v>0</v>
      </c>
      <c r="BL1088">
        <f>BH1088*BI1088*BJ1088</f>
        <v>0</v>
      </c>
      <c r="BM1088">
        <f>(BK1088-BC1088)/BJ1088</f>
        <v>0</v>
      </c>
      <c r="BN1088">
        <f>(BA1088-BG1088)/BG1088</f>
        <v>0</v>
      </c>
      <c r="BO1088">
        <f>AZ1088/(BB1088+AZ1088/BG1088)</f>
        <v>0</v>
      </c>
      <c r="BP1088" t="s">
        <v>417</v>
      </c>
      <c r="BQ1088">
        <v>0</v>
      </c>
      <c r="BR1088">
        <f>IF(BQ1088&lt;&gt;0, BQ1088, BO1088)</f>
        <v>0</v>
      </c>
      <c r="BS1088">
        <f>1-BR1088/BG1088</f>
        <v>0</v>
      </c>
      <c r="BT1088">
        <f>(BG1088-BF1088)/(BG1088-BR1088)</f>
        <v>0</v>
      </c>
      <c r="BU1088">
        <f>(BA1088-BG1088)/(BA1088-BR1088)</f>
        <v>0</v>
      </c>
      <c r="BV1088">
        <f>(BG1088-BF1088)/(BG1088-AZ1088)</f>
        <v>0</v>
      </c>
      <c r="BW1088">
        <f>(BA1088-BG1088)/(BA1088-AZ1088)</f>
        <v>0</v>
      </c>
      <c r="BX1088">
        <f>(BT1088*BR1088/BF1088)</f>
        <v>0</v>
      </c>
      <c r="BY1088">
        <f>(1-BX1088)</f>
        <v>0</v>
      </c>
      <c r="BZ1088">
        <v>1394</v>
      </c>
      <c r="CA1088">
        <v>300</v>
      </c>
      <c r="CB1088">
        <v>300</v>
      </c>
      <c r="CC1088">
        <v>300</v>
      </c>
      <c r="CD1088">
        <v>10389.3</v>
      </c>
      <c r="CE1088">
        <v>1221.96</v>
      </c>
      <c r="CF1088">
        <v>-0.00688733</v>
      </c>
      <c r="CG1088">
        <v>0.34</v>
      </c>
      <c r="CH1088" t="s">
        <v>417</v>
      </c>
      <c r="CI1088" t="s">
        <v>417</v>
      </c>
      <c r="CJ1088" t="s">
        <v>417</v>
      </c>
      <c r="CK1088" t="s">
        <v>417</v>
      </c>
      <c r="CL1088" t="s">
        <v>417</v>
      </c>
      <c r="CM1088" t="s">
        <v>417</v>
      </c>
      <c r="CN1088" t="s">
        <v>417</v>
      </c>
      <c r="CO1088" t="s">
        <v>417</v>
      </c>
      <c r="CP1088" t="s">
        <v>417</v>
      </c>
      <c r="CQ1088" t="s">
        <v>417</v>
      </c>
      <c r="CR1088">
        <f>$B$11*DQ1088+$C$11*DR1088+$F$11*EC1088*(1-EF1088)</f>
        <v>0</v>
      </c>
      <c r="CS1088">
        <f>CR1088*CT1088</f>
        <v>0</v>
      </c>
      <c r="CT1088">
        <f>($B$11*$D$9+$C$11*$D$9+$F$11*((EP1088+EH1088)/MAX(EP1088+EH1088+EQ1088, 0.1)*$I$9+EQ1088/MAX(EP1088+EH1088+EQ1088, 0.1)*$J$9))/($B$11+$C$11+$F$11)</f>
        <v>0</v>
      </c>
      <c r="CU1088">
        <f>($B$11*$K$9+$C$11*$K$9+$F$11*((EP1088+EH1088)/MAX(EP1088+EH1088+EQ1088, 0.1)*$P$9+EQ1088/MAX(EP1088+EH1088+EQ1088, 0.1)*$Q$9))/($B$11+$C$11+$F$11)</f>
        <v>0</v>
      </c>
      <c r="CV1088">
        <v>6</v>
      </c>
      <c r="CW1088">
        <v>0.5</v>
      </c>
      <c r="CX1088" t="s">
        <v>418</v>
      </c>
      <c r="CY1088">
        <v>2</v>
      </c>
      <c r="CZ1088" t="b">
        <v>1</v>
      </c>
      <c r="DA1088">
        <v>1658956876.6</v>
      </c>
      <c r="DB1088">
        <v>222.1888518518518</v>
      </c>
      <c r="DC1088">
        <v>214.0837407407408</v>
      </c>
      <c r="DD1088">
        <v>22.68727037037037</v>
      </c>
      <c r="DE1088">
        <v>16.53031111111111</v>
      </c>
      <c r="DF1088">
        <v>223.8904444444444</v>
      </c>
      <c r="DG1088">
        <v>22.78197037037037</v>
      </c>
      <c r="DH1088">
        <v>500.0517777777779</v>
      </c>
      <c r="DI1088">
        <v>90.28698888888887</v>
      </c>
      <c r="DJ1088">
        <v>0.1000167111111111</v>
      </c>
      <c r="DK1088">
        <v>26.93660740740741</v>
      </c>
      <c r="DL1088">
        <v>26.78095555555556</v>
      </c>
      <c r="DM1088">
        <v>999.9000000000001</v>
      </c>
      <c r="DN1088">
        <v>0</v>
      </c>
      <c r="DO1088">
        <v>0</v>
      </c>
      <c r="DP1088">
        <v>9993.855185185184</v>
      </c>
      <c r="DQ1088">
        <v>0</v>
      </c>
      <c r="DR1088">
        <v>11.19592592592593</v>
      </c>
      <c r="DS1088">
        <v>8.105208888888889</v>
      </c>
      <c r="DT1088">
        <v>227.3472592592592</v>
      </c>
      <c r="DU1088">
        <v>217.6824074074074</v>
      </c>
      <c r="DV1088">
        <v>6.156948148148149</v>
      </c>
      <c r="DW1088">
        <v>214.0837407407408</v>
      </c>
      <c r="DX1088">
        <v>16.53031111111111</v>
      </c>
      <c r="DY1088">
        <v>2.048364444444445</v>
      </c>
      <c r="DZ1088">
        <v>1.492472962962963</v>
      </c>
      <c r="EA1088">
        <v>17.82322592592593</v>
      </c>
      <c r="EB1088">
        <v>12.89124814814815</v>
      </c>
      <c r="EC1088">
        <v>2000.005555555556</v>
      </c>
      <c r="ED1088">
        <v>0.980003111111111</v>
      </c>
      <c r="EE1088">
        <v>0.01999698888888889</v>
      </c>
      <c r="EF1088">
        <v>0</v>
      </c>
      <c r="EG1088">
        <v>699.0003333333335</v>
      </c>
      <c r="EH1088">
        <v>5.00097</v>
      </c>
      <c r="EI1088">
        <v>13980.46296296296</v>
      </c>
      <c r="EJ1088">
        <v>16707.65185185185</v>
      </c>
      <c r="EK1088">
        <v>37.53674074074074</v>
      </c>
      <c r="EL1088">
        <v>38.11333333333333</v>
      </c>
      <c r="EM1088">
        <v>37.46033333333333</v>
      </c>
      <c r="EN1088">
        <v>37.76377777777778</v>
      </c>
      <c r="EO1088">
        <v>38.25</v>
      </c>
      <c r="EP1088">
        <v>1955.113333333333</v>
      </c>
      <c r="EQ1088">
        <v>39.89000000000001</v>
      </c>
      <c r="ER1088">
        <v>0</v>
      </c>
      <c r="ES1088">
        <v>7678.200000047684</v>
      </c>
      <c r="ET1088">
        <v>0</v>
      </c>
      <c r="EU1088">
        <v>698.9698461538462</v>
      </c>
      <c r="EV1088">
        <v>-11.84314530713818</v>
      </c>
      <c r="EW1088">
        <v>-258.7863246784395</v>
      </c>
      <c r="EX1088">
        <v>13980.72692307692</v>
      </c>
      <c r="EY1088">
        <v>15</v>
      </c>
      <c r="EZ1088">
        <v>1658949246.1</v>
      </c>
      <c r="FA1088" t="s">
        <v>1397</v>
      </c>
      <c r="FB1088">
        <v>1658949228.6</v>
      </c>
      <c r="FC1088">
        <v>1658949246.1</v>
      </c>
      <c r="FD1088">
        <v>1</v>
      </c>
      <c r="FE1088">
        <v>1.075</v>
      </c>
      <c r="FF1088">
        <v>0.018</v>
      </c>
      <c r="FG1088">
        <v>-2.327</v>
      </c>
      <c r="FH1088">
        <v>-0.178</v>
      </c>
      <c r="FI1088">
        <v>420</v>
      </c>
      <c r="FJ1088">
        <v>13</v>
      </c>
      <c r="FK1088">
        <v>0.09</v>
      </c>
      <c r="FL1088">
        <v>0.02</v>
      </c>
      <c r="FM1088">
        <v>7.175688536585366</v>
      </c>
      <c r="FN1088">
        <v>13.91524139372823</v>
      </c>
      <c r="FO1088">
        <v>1.372650746794649</v>
      </c>
      <c r="FP1088">
        <v>0</v>
      </c>
      <c r="FQ1088">
        <v>700.0785588235294</v>
      </c>
      <c r="FR1088">
        <v>-15.88560734361417</v>
      </c>
      <c r="FS1088">
        <v>1.598424521965972</v>
      </c>
      <c r="FT1088">
        <v>0</v>
      </c>
      <c r="FU1088">
        <v>6.12468</v>
      </c>
      <c r="FV1088">
        <v>0.4068771428571333</v>
      </c>
      <c r="FW1088">
        <v>0.05566672382549039</v>
      </c>
      <c r="FX1088">
        <v>0</v>
      </c>
      <c r="FY1088">
        <v>0</v>
      </c>
      <c r="FZ1088">
        <v>3</v>
      </c>
      <c r="GA1088" t="s">
        <v>439</v>
      </c>
      <c r="GB1088">
        <v>2.98366</v>
      </c>
      <c r="GC1088">
        <v>2.71567</v>
      </c>
      <c r="GD1088">
        <v>0.0512957</v>
      </c>
      <c r="GE1088">
        <v>0.0481963</v>
      </c>
      <c r="GF1088">
        <v>0.103193</v>
      </c>
      <c r="GG1088">
        <v>0.0809071</v>
      </c>
      <c r="GH1088">
        <v>30095.6</v>
      </c>
      <c r="GI1088">
        <v>30309.8</v>
      </c>
      <c r="GJ1088">
        <v>29480.6</v>
      </c>
      <c r="GK1088">
        <v>29448.7</v>
      </c>
      <c r="GL1088">
        <v>35017.4</v>
      </c>
      <c r="GM1088">
        <v>35989.8</v>
      </c>
      <c r="GN1088">
        <v>41523.1</v>
      </c>
      <c r="GO1088">
        <v>41968.7</v>
      </c>
      <c r="GP1088">
        <v>1.96185</v>
      </c>
      <c r="GQ1088">
        <v>1.90698</v>
      </c>
      <c r="GR1088">
        <v>0.09149309999999999</v>
      </c>
      <c r="GS1088">
        <v>0</v>
      </c>
      <c r="GT1088">
        <v>25.2576</v>
      </c>
      <c r="GU1088">
        <v>999.9</v>
      </c>
      <c r="GV1088">
        <v>48.7</v>
      </c>
      <c r="GW1088">
        <v>31.4</v>
      </c>
      <c r="GX1088">
        <v>24.8935</v>
      </c>
      <c r="GY1088">
        <v>62.9776</v>
      </c>
      <c r="GZ1088">
        <v>34.0545</v>
      </c>
      <c r="HA1088">
        <v>1</v>
      </c>
      <c r="HB1088">
        <v>-0.104807</v>
      </c>
      <c r="HC1088">
        <v>0.12375</v>
      </c>
      <c r="HD1088">
        <v>20.333</v>
      </c>
      <c r="HE1088">
        <v>5.21819</v>
      </c>
      <c r="HF1088">
        <v>12.0099</v>
      </c>
      <c r="HG1088">
        <v>4.98975</v>
      </c>
      <c r="HH1088">
        <v>3.28855</v>
      </c>
      <c r="HI1088">
        <v>9999</v>
      </c>
      <c r="HJ1088">
        <v>9999</v>
      </c>
      <c r="HK1088">
        <v>9999</v>
      </c>
      <c r="HL1088">
        <v>158.9</v>
      </c>
      <c r="HM1088">
        <v>1.8674</v>
      </c>
      <c r="HN1088">
        <v>1.86646</v>
      </c>
      <c r="HO1088">
        <v>1.86586</v>
      </c>
      <c r="HP1088">
        <v>1.86584</v>
      </c>
      <c r="HQ1088">
        <v>1.86768</v>
      </c>
      <c r="HR1088">
        <v>1.87012</v>
      </c>
      <c r="HS1088">
        <v>1.86882</v>
      </c>
      <c r="HT1088">
        <v>1.87026</v>
      </c>
      <c r="HU1088">
        <v>0</v>
      </c>
      <c r="HV1088">
        <v>0</v>
      </c>
      <c r="HW1088">
        <v>0</v>
      </c>
      <c r="HX1088">
        <v>0</v>
      </c>
      <c r="HY1088" t="s">
        <v>421</v>
      </c>
      <c r="HZ1088" t="s">
        <v>422</v>
      </c>
      <c r="IA1088" t="s">
        <v>423</v>
      </c>
      <c r="IB1088" t="s">
        <v>423</v>
      </c>
      <c r="IC1088" t="s">
        <v>423</v>
      </c>
      <c r="ID1088" t="s">
        <v>423</v>
      </c>
      <c r="IE1088">
        <v>0</v>
      </c>
      <c r="IF1088">
        <v>100</v>
      </c>
      <c r="IG1088">
        <v>100</v>
      </c>
      <c r="IH1088">
        <v>-1.625</v>
      </c>
      <c r="II1088">
        <v>-0.0951</v>
      </c>
      <c r="IJ1088">
        <v>-0.9279119013753974</v>
      </c>
      <c r="IK1088">
        <v>-0.003643892653284941</v>
      </c>
      <c r="IL1088">
        <v>8.948238347276123E-07</v>
      </c>
      <c r="IM1088">
        <v>-2.445980282225029E-10</v>
      </c>
      <c r="IN1088">
        <v>-0.1764634167570225</v>
      </c>
      <c r="IO1088">
        <v>-0.01042730378795286</v>
      </c>
      <c r="IP1088">
        <v>0.00100284695746963</v>
      </c>
      <c r="IQ1088">
        <v>-1.701466411570297E-05</v>
      </c>
      <c r="IR1088">
        <v>2</v>
      </c>
      <c r="IS1088">
        <v>2310</v>
      </c>
      <c r="IT1088">
        <v>1</v>
      </c>
      <c r="IU1088">
        <v>25</v>
      </c>
      <c r="IV1088">
        <v>127.6</v>
      </c>
      <c r="IW1088">
        <v>127.3</v>
      </c>
      <c r="IX1088">
        <v>0.5358889999999999</v>
      </c>
      <c r="IY1088">
        <v>2.24365</v>
      </c>
      <c r="IZ1088">
        <v>1.39648</v>
      </c>
      <c r="JA1088">
        <v>2.34741</v>
      </c>
      <c r="JB1088">
        <v>1.49536</v>
      </c>
      <c r="JC1088">
        <v>2.40234</v>
      </c>
      <c r="JD1088">
        <v>36.1989</v>
      </c>
      <c r="JE1088">
        <v>24.1575</v>
      </c>
      <c r="JF1088">
        <v>18</v>
      </c>
      <c r="JG1088">
        <v>517.852</v>
      </c>
      <c r="JH1088">
        <v>439.12</v>
      </c>
      <c r="JI1088">
        <v>24.9996</v>
      </c>
      <c r="JJ1088">
        <v>26.0854</v>
      </c>
      <c r="JK1088">
        <v>30</v>
      </c>
      <c r="JL1088">
        <v>26.0535</v>
      </c>
      <c r="JM1088">
        <v>25.9943</v>
      </c>
      <c r="JN1088">
        <v>10.6778</v>
      </c>
      <c r="JO1088">
        <v>34.4315</v>
      </c>
      <c r="JP1088">
        <v>64.7471</v>
      </c>
      <c r="JQ1088">
        <v>25</v>
      </c>
      <c r="JR1088">
        <v>165.933</v>
      </c>
      <c r="JS1088">
        <v>16.5117</v>
      </c>
      <c r="JT1088">
        <v>100.81</v>
      </c>
      <c r="JU1088">
        <v>100.791</v>
      </c>
    </row>
    <row r="1089" spans="1:281">
      <c r="A1089">
        <v>1073</v>
      </c>
      <c r="B1089">
        <v>1658956889.1</v>
      </c>
      <c r="C1089">
        <v>15251.09999990463</v>
      </c>
      <c r="D1089" t="s">
        <v>2586</v>
      </c>
      <c r="E1089" t="s">
        <v>2587</v>
      </c>
      <c r="F1089">
        <v>5</v>
      </c>
      <c r="G1089" t="s">
        <v>2555</v>
      </c>
      <c r="H1089" t="s">
        <v>416</v>
      </c>
      <c r="I1089">
        <v>1658956881.314285</v>
      </c>
      <c r="J1089">
        <f>(K1089)/1000</f>
        <v>0</v>
      </c>
      <c r="K1089">
        <f>IF(CZ1089, AN1089, AH1089)</f>
        <v>0</v>
      </c>
      <c r="L1089">
        <f>IF(CZ1089, AI1089, AG1089)</f>
        <v>0</v>
      </c>
      <c r="M1089">
        <f>DB1089 - IF(AU1089&gt;1, L1089*CV1089*100.0/(AW1089*DP1089), 0)</f>
        <v>0</v>
      </c>
      <c r="N1089">
        <f>((T1089-J1089/2)*M1089-L1089)/(T1089+J1089/2)</f>
        <v>0</v>
      </c>
      <c r="O1089">
        <f>N1089*(DI1089+DJ1089)/1000.0</f>
        <v>0</v>
      </c>
      <c r="P1089">
        <f>(DB1089 - IF(AU1089&gt;1, L1089*CV1089*100.0/(AW1089*DP1089), 0))*(DI1089+DJ1089)/1000.0</f>
        <v>0</v>
      </c>
      <c r="Q1089">
        <f>2.0/((1/S1089-1/R1089)+SIGN(S1089)*SQRT((1/S1089-1/R1089)*(1/S1089-1/R1089) + 4*CW1089/((CW1089+1)*(CW1089+1))*(2*1/S1089*1/R1089-1/R1089*1/R1089)))</f>
        <v>0</v>
      </c>
      <c r="R1089">
        <f>IF(LEFT(CX1089,1)&lt;&gt;"0",IF(LEFT(CX1089,1)="1",3.0,CY1089),$D$5+$E$5*(DP1089*DI1089/($K$5*1000))+$F$5*(DP1089*DI1089/($K$5*1000))*MAX(MIN(CV1089,$J$5),$I$5)*MAX(MIN(CV1089,$J$5),$I$5)+$G$5*MAX(MIN(CV1089,$J$5),$I$5)*(DP1089*DI1089/($K$5*1000))+$H$5*(DP1089*DI1089/($K$5*1000))*(DP1089*DI1089/($K$5*1000)))</f>
        <v>0</v>
      </c>
      <c r="S1089">
        <f>J1089*(1000-(1000*0.61365*exp(17.502*W1089/(240.97+W1089))/(DI1089+DJ1089)+DD1089)/2)/(1000*0.61365*exp(17.502*W1089/(240.97+W1089))/(DI1089+DJ1089)-DD1089)</f>
        <v>0</v>
      </c>
      <c r="T1089">
        <f>1/((CW1089+1)/(Q1089/1.6)+1/(R1089/1.37)) + CW1089/((CW1089+1)/(Q1089/1.6) + CW1089/(R1089/1.37))</f>
        <v>0</v>
      </c>
      <c r="U1089">
        <f>(CR1089*CU1089)</f>
        <v>0</v>
      </c>
      <c r="V1089">
        <f>(DK1089+(U1089+2*0.95*5.67E-8*(((DK1089+$B$7)+273)^4-(DK1089+273)^4)-44100*J1089)/(1.84*29.3*R1089+8*0.95*5.67E-8*(DK1089+273)^3))</f>
        <v>0</v>
      </c>
      <c r="W1089">
        <f>($C$7*DL1089+$D$7*DM1089+$E$7*V1089)</f>
        <v>0</v>
      </c>
      <c r="X1089">
        <f>0.61365*exp(17.502*W1089/(240.97+W1089))</f>
        <v>0</v>
      </c>
      <c r="Y1089">
        <f>(Z1089/AA1089*100)</f>
        <v>0</v>
      </c>
      <c r="Z1089">
        <f>DD1089*(DI1089+DJ1089)/1000</f>
        <v>0</v>
      </c>
      <c r="AA1089">
        <f>0.61365*exp(17.502*DK1089/(240.97+DK1089))</f>
        <v>0</v>
      </c>
      <c r="AB1089">
        <f>(X1089-DD1089*(DI1089+DJ1089)/1000)</f>
        <v>0</v>
      </c>
      <c r="AC1089">
        <f>(-J1089*44100)</f>
        <v>0</v>
      </c>
      <c r="AD1089">
        <f>2*29.3*R1089*0.92*(DK1089-W1089)</f>
        <v>0</v>
      </c>
      <c r="AE1089">
        <f>2*0.95*5.67E-8*(((DK1089+$B$7)+273)^4-(W1089+273)^4)</f>
        <v>0</v>
      </c>
      <c r="AF1089">
        <f>U1089+AE1089+AC1089+AD1089</f>
        <v>0</v>
      </c>
      <c r="AG1089">
        <f>DH1089*AU1089*(DC1089-DB1089*(1000-AU1089*DE1089)/(1000-AU1089*DD1089))/(100*CV1089)</f>
        <v>0</v>
      </c>
      <c r="AH1089">
        <f>1000*DH1089*AU1089*(DD1089-DE1089)/(100*CV1089*(1000-AU1089*DD1089))</f>
        <v>0</v>
      </c>
      <c r="AI1089">
        <f>(AJ1089 - AK1089 - DI1089*1E3/(8.314*(DK1089+273.15)) * AM1089/DH1089 * AL1089) * DH1089/(100*CV1089) * (1000 - DE1089)/1000</f>
        <v>0</v>
      </c>
      <c r="AJ1089">
        <v>184.9207576366249</v>
      </c>
      <c r="AK1089">
        <v>189.5586181818182</v>
      </c>
      <c r="AL1089">
        <v>-3.139456911564281</v>
      </c>
      <c r="AM1089">
        <v>65.3286006226008</v>
      </c>
      <c r="AN1089">
        <f>(AP1089 - AO1089 + DI1089*1E3/(8.314*(DK1089+273.15)) * AR1089/DH1089 * AQ1089) * DH1089/(100*CV1089) * 1000/(1000 - AP1089)</f>
        <v>0</v>
      </c>
      <c r="AO1089">
        <v>16.49310449040139</v>
      </c>
      <c r="AP1089">
        <v>22.63376969696969</v>
      </c>
      <c r="AQ1089">
        <v>-0.001920819352171948</v>
      </c>
      <c r="AR1089">
        <v>84.90304049892426</v>
      </c>
      <c r="AS1089">
        <v>0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MAX(0,($B$13+$C$13*DP1089)/(1+$D$13*DP1089)*DI1089/(DK1089+273)*$E$13)</f>
        <v>0</v>
      </c>
      <c r="AX1089" t="s">
        <v>417</v>
      </c>
      <c r="AY1089" t="s">
        <v>417</v>
      </c>
      <c r="AZ1089">
        <v>0</v>
      </c>
      <c r="BA1089">
        <v>0</v>
      </c>
      <c r="BB1089">
        <f>1-AZ1089/BA1089</f>
        <v>0</v>
      </c>
      <c r="BC1089">
        <v>0</v>
      </c>
      <c r="BD1089" t="s">
        <v>417</v>
      </c>
      <c r="BE1089" t="s">
        <v>417</v>
      </c>
      <c r="BF1089">
        <v>0</v>
      </c>
      <c r="BG1089">
        <v>0</v>
      </c>
      <c r="BH1089">
        <f>1-BF1089/BG1089</f>
        <v>0</v>
      </c>
      <c r="BI1089">
        <v>0.5</v>
      </c>
      <c r="BJ1089">
        <f>CS1089</f>
        <v>0</v>
      </c>
      <c r="BK1089">
        <f>L1089</f>
        <v>0</v>
      </c>
      <c r="BL1089">
        <f>BH1089*BI1089*BJ1089</f>
        <v>0</v>
      </c>
      <c r="BM1089">
        <f>(BK1089-BC1089)/BJ1089</f>
        <v>0</v>
      </c>
      <c r="BN1089">
        <f>(BA1089-BG1089)/BG1089</f>
        <v>0</v>
      </c>
      <c r="BO1089">
        <f>AZ1089/(BB1089+AZ1089/BG1089)</f>
        <v>0</v>
      </c>
      <c r="BP1089" t="s">
        <v>417</v>
      </c>
      <c r="BQ1089">
        <v>0</v>
      </c>
      <c r="BR1089">
        <f>IF(BQ1089&lt;&gt;0, BQ1089, BO1089)</f>
        <v>0</v>
      </c>
      <c r="BS1089">
        <f>1-BR1089/BG1089</f>
        <v>0</v>
      </c>
      <c r="BT1089">
        <f>(BG1089-BF1089)/(BG1089-BR1089)</f>
        <v>0</v>
      </c>
      <c r="BU1089">
        <f>(BA1089-BG1089)/(BA1089-BR1089)</f>
        <v>0</v>
      </c>
      <c r="BV1089">
        <f>(BG1089-BF1089)/(BG1089-AZ1089)</f>
        <v>0</v>
      </c>
      <c r="BW1089">
        <f>(BA1089-BG1089)/(BA1089-AZ1089)</f>
        <v>0</v>
      </c>
      <c r="BX1089">
        <f>(BT1089*BR1089/BF1089)</f>
        <v>0</v>
      </c>
      <c r="BY1089">
        <f>(1-BX1089)</f>
        <v>0</v>
      </c>
      <c r="BZ1089">
        <v>1394</v>
      </c>
      <c r="CA1089">
        <v>300</v>
      </c>
      <c r="CB1089">
        <v>300</v>
      </c>
      <c r="CC1089">
        <v>300</v>
      </c>
      <c r="CD1089">
        <v>10389.3</v>
      </c>
      <c r="CE1089">
        <v>1221.96</v>
      </c>
      <c r="CF1089">
        <v>-0.00688733</v>
      </c>
      <c r="CG1089">
        <v>0.34</v>
      </c>
      <c r="CH1089" t="s">
        <v>417</v>
      </c>
      <c r="CI1089" t="s">
        <v>417</v>
      </c>
      <c r="CJ1089" t="s">
        <v>417</v>
      </c>
      <c r="CK1089" t="s">
        <v>417</v>
      </c>
      <c r="CL1089" t="s">
        <v>417</v>
      </c>
      <c r="CM1089" t="s">
        <v>417</v>
      </c>
      <c r="CN1089" t="s">
        <v>417</v>
      </c>
      <c r="CO1089" t="s">
        <v>417</v>
      </c>
      <c r="CP1089" t="s">
        <v>417</v>
      </c>
      <c r="CQ1089" t="s">
        <v>417</v>
      </c>
      <c r="CR1089">
        <f>$B$11*DQ1089+$C$11*DR1089+$F$11*EC1089*(1-EF1089)</f>
        <v>0</v>
      </c>
      <c r="CS1089">
        <f>CR1089*CT1089</f>
        <v>0</v>
      </c>
      <c r="CT1089">
        <f>($B$11*$D$9+$C$11*$D$9+$F$11*((EP1089+EH1089)/MAX(EP1089+EH1089+EQ1089, 0.1)*$I$9+EQ1089/MAX(EP1089+EH1089+EQ1089, 0.1)*$J$9))/($B$11+$C$11+$F$11)</f>
        <v>0</v>
      </c>
      <c r="CU1089">
        <f>($B$11*$K$9+$C$11*$K$9+$F$11*((EP1089+EH1089)/MAX(EP1089+EH1089+EQ1089, 0.1)*$P$9+EQ1089/MAX(EP1089+EH1089+EQ1089, 0.1)*$Q$9))/($B$11+$C$11+$F$11)</f>
        <v>0</v>
      </c>
      <c r="CV1089">
        <v>6</v>
      </c>
      <c r="CW1089">
        <v>0.5</v>
      </c>
      <c r="CX1089" t="s">
        <v>418</v>
      </c>
      <c r="CY1089">
        <v>2</v>
      </c>
      <c r="CZ1089" t="b">
        <v>1</v>
      </c>
      <c r="DA1089">
        <v>1658956881.314285</v>
      </c>
      <c r="DB1089">
        <v>207.66975</v>
      </c>
      <c r="DC1089">
        <v>198.4406428571429</v>
      </c>
      <c r="DD1089">
        <v>22.65718214285714</v>
      </c>
      <c r="DE1089">
        <v>16.50955714285714</v>
      </c>
      <c r="DF1089">
        <v>209.3233928571429</v>
      </c>
      <c r="DG1089">
        <v>22.75214642857143</v>
      </c>
      <c r="DH1089">
        <v>500.0554285714286</v>
      </c>
      <c r="DI1089">
        <v>90.28687499999999</v>
      </c>
      <c r="DJ1089">
        <v>0.1000160071428571</v>
      </c>
      <c r="DK1089">
        <v>26.92911071428572</v>
      </c>
      <c r="DL1089">
        <v>26.77933928571429</v>
      </c>
      <c r="DM1089">
        <v>999.9000000000002</v>
      </c>
      <c r="DN1089">
        <v>0</v>
      </c>
      <c r="DO1089">
        <v>0</v>
      </c>
      <c r="DP1089">
        <v>9994.032857142856</v>
      </c>
      <c r="DQ1089">
        <v>0</v>
      </c>
      <c r="DR1089">
        <v>11.18802142857143</v>
      </c>
      <c r="DS1089">
        <v>9.229156428571429</v>
      </c>
      <c r="DT1089">
        <v>212.4843571428571</v>
      </c>
      <c r="DU1089">
        <v>201.7721071428571</v>
      </c>
      <c r="DV1089">
        <v>6.14761</v>
      </c>
      <c r="DW1089">
        <v>198.4406428571429</v>
      </c>
      <c r="DX1089">
        <v>16.50955714285714</v>
      </c>
      <c r="DY1089">
        <v>2.045644642857143</v>
      </c>
      <c r="DZ1089">
        <v>1.490597857142857</v>
      </c>
      <c r="EA1089">
        <v>17.80213571428571</v>
      </c>
      <c r="EB1089">
        <v>12.87204642857143</v>
      </c>
      <c r="EC1089">
        <v>2000.008928571429</v>
      </c>
      <c r="ED1089">
        <v>0.980003</v>
      </c>
      <c r="EE1089">
        <v>0.0199971</v>
      </c>
      <c r="EF1089">
        <v>0</v>
      </c>
      <c r="EG1089">
        <v>698.2722499999999</v>
      </c>
      <c r="EH1089">
        <v>5.00097</v>
      </c>
      <c r="EI1089">
        <v>13964.01428571429</v>
      </c>
      <c r="EJ1089">
        <v>16707.66785714286</v>
      </c>
      <c r="EK1089">
        <v>37.51771428571429</v>
      </c>
      <c r="EL1089">
        <v>38.09349999999999</v>
      </c>
      <c r="EM1089">
        <v>37.4415</v>
      </c>
      <c r="EN1089">
        <v>37.75</v>
      </c>
      <c r="EO1089">
        <v>38.25</v>
      </c>
      <c r="EP1089">
        <v>1955.113571428571</v>
      </c>
      <c r="EQ1089">
        <v>39.89000000000001</v>
      </c>
      <c r="ER1089">
        <v>0</v>
      </c>
      <c r="ES1089">
        <v>7683.599999904633</v>
      </c>
      <c r="ET1089">
        <v>0</v>
      </c>
      <c r="EU1089">
        <v>698.10796</v>
      </c>
      <c r="EV1089">
        <v>-5.924153872789551</v>
      </c>
      <c r="EW1089">
        <v>-151.3846155997665</v>
      </c>
      <c r="EX1089">
        <v>13961.06</v>
      </c>
      <c r="EY1089">
        <v>15</v>
      </c>
      <c r="EZ1089">
        <v>1658949246.1</v>
      </c>
      <c r="FA1089" t="s">
        <v>1397</v>
      </c>
      <c r="FB1089">
        <v>1658949228.6</v>
      </c>
      <c r="FC1089">
        <v>1658949246.1</v>
      </c>
      <c r="FD1089">
        <v>1</v>
      </c>
      <c r="FE1089">
        <v>1.075</v>
      </c>
      <c r="FF1089">
        <v>0.018</v>
      </c>
      <c r="FG1089">
        <v>-2.327</v>
      </c>
      <c r="FH1089">
        <v>-0.178</v>
      </c>
      <c r="FI1089">
        <v>420</v>
      </c>
      <c r="FJ1089">
        <v>13</v>
      </c>
      <c r="FK1089">
        <v>0.09</v>
      </c>
      <c r="FL1089">
        <v>0.02</v>
      </c>
      <c r="FM1089">
        <v>8.589799512195121</v>
      </c>
      <c r="FN1089">
        <v>14.17652090592334</v>
      </c>
      <c r="FO1089">
        <v>1.398781372787863</v>
      </c>
      <c r="FP1089">
        <v>0</v>
      </c>
      <c r="FQ1089">
        <v>698.7633529411765</v>
      </c>
      <c r="FR1089">
        <v>-9.960886186929045</v>
      </c>
      <c r="FS1089">
        <v>1.025286412849456</v>
      </c>
      <c r="FT1089">
        <v>0</v>
      </c>
      <c r="FU1089">
        <v>6.152945365853659</v>
      </c>
      <c r="FV1089">
        <v>-0.07549358885017911</v>
      </c>
      <c r="FW1089">
        <v>0.01167617212950627</v>
      </c>
      <c r="FX1089">
        <v>1</v>
      </c>
      <c r="FY1089">
        <v>1</v>
      </c>
      <c r="FZ1089">
        <v>3</v>
      </c>
      <c r="GA1089" t="s">
        <v>426</v>
      </c>
      <c r="GB1089">
        <v>2.98382</v>
      </c>
      <c r="GC1089">
        <v>2.7156</v>
      </c>
      <c r="GD1089">
        <v>0.0477486</v>
      </c>
      <c r="GE1089">
        <v>0.0443357</v>
      </c>
      <c r="GF1089">
        <v>0.103166</v>
      </c>
      <c r="GG1089">
        <v>0.0809097</v>
      </c>
      <c r="GH1089">
        <v>30208.3</v>
      </c>
      <c r="GI1089">
        <v>30432.7</v>
      </c>
      <c r="GJ1089">
        <v>29480.7</v>
      </c>
      <c r="GK1089">
        <v>29448.6</v>
      </c>
      <c r="GL1089">
        <v>35018.5</v>
      </c>
      <c r="GM1089">
        <v>35989.8</v>
      </c>
      <c r="GN1089">
        <v>41523.2</v>
      </c>
      <c r="GO1089">
        <v>41968.9</v>
      </c>
      <c r="GP1089">
        <v>1.9618</v>
      </c>
      <c r="GQ1089">
        <v>1.90698</v>
      </c>
      <c r="GR1089">
        <v>0.0953898</v>
      </c>
      <c r="GS1089">
        <v>0</v>
      </c>
      <c r="GT1089">
        <v>25.2556</v>
      </c>
      <c r="GU1089">
        <v>999.9</v>
      </c>
      <c r="GV1089">
        <v>48.6</v>
      </c>
      <c r="GW1089">
        <v>31.4</v>
      </c>
      <c r="GX1089">
        <v>24.8415</v>
      </c>
      <c r="GY1089">
        <v>63.0476</v>
      </c>
      <c r="GZ1089">
        <v>33.6538</v>
      </c>
      <c r="HA1089">
        <v>1</v>
      </c>
      <c r="HB1089">
        <v>-0.105132</v>
      </c>
      <c r="HC1089">
        <v>0.122669</v>
      </c>
      <c r="HD1089">
        <v>20.3328</v>
      </c>
      <c r="HE1089">
        <v>5.21849</v>
      </c>
      <c r="HF1089">
        <v>12.0099</v>
      </c>
      <c r="HG1089">
        <v>4.98965</v>
      </c>
      <c r="HH1089">
        <v>3.28865</v>
      </c>
      <c r="HI1089">
        <v>9999</v>
      </c>
      <c r="HJ1089">
        <v>9999</v>
      </c>
      <c r="HK1089">
        <v>9999</v>
      </c>
      <c r="HL1089">
        <v>158.9</v>
      </c>
      <c r="HM1089">
        <v>1.86739</v>
      </c>
      <c r="HN1089">
        <v>1.86646</v>
      </c>
      <c r="HO1089">
        <v>1.86586</v>
      </c>
      <c r="HP1089">
        <v>1.86584</v>
      </c>
      <c r="HQ1089">
        <v>1.86768</v>
      </c>
      <c r="HR1089">
        <v>1.87012</v>
      </c>
      <c r="HS1089">
        <v>1.8688</v>
      </c>
      <c r="HT1089">
        <v>1.87026</v>
      </c>
      <c r="HU1089">
        <v>0</v>
      </c>
      <c r="HV1089">
        <v>0</v>
      </c>
      <c r="HW1089">
        <v>0</v>
      </c>
      <c r="HX1089">
        <v>0</v>
      </c>
      <c r="HY1089" t="s">
        <v>421</v>
      </c>
      <c r="HZ1089" t="s">
        <v>422</v>
      </c>
      <c r="IA1089" t="s">
        <v>423</v>
      </c>
      <c r="IB1089" t="s">
        <v>423</v>
      </c>
      <c r="IC1089" t="s">
        <v>423</v>
      </c>
      <c r="ID1089" t="s">
        <v>423</v>
      </c>
      <c r="IE1089">
        <v>0</v>
      </c>
      <c r="IF1089">
        <v>100</v>
      </c>
      <c r="IG1089">
        <v>100</v>
      </c>
      <c r="IH1089">
        <v>-1.574</v>
      </c>
      <c r="II1089">
        <v>-0.09520000000000001</v>
      </c>
      <c r="IJ1089">
        <v>-0.9279119013753974</v>
      </c>
      <c r="IK1089">
        <v>-0.003643892653284941</v>
      </c>
      <c r="IL1089">
        <v>8.948238347276123E-07</v>
      </c>
      <c r="IM1089">
        <v>-2.445980282225029E-10</v>
      </c>
      <c r="IN1089">
        <v>-0.1764634167570225</v>
      </c>
      <c r="IO1089">
        <v>-0.01042730378795286</v>
      </c>
      <c r="IP1089">
        <v>0.00100284695746963</v>
      </c>
      <c r="IQ1089">
        <v>-1.701466411570297E-05</v>
      </c>
      <c r="IR1089">
        <v>2</v>
      </c>
      <c r="IS1089">
        <v>2310</v>
      </c>
      <c r="IT1089">
        <v>1</v>
      </c>
      <c r="IU1089">
        <v>25</v>
      </c>
      <c r="IV1089">
        <v>127.7</v>
      </c>
      <c r="IW1089">
        <v>127.4</v>
      </c>
      <c r="IX1089">
        <v>0.501709</v>
      </c>
      <c r="IY1089">
        <v>2.24365</v>
      </c>
      <c r="IZ1089">
        <v>1.39648</v>
      </c>
      <c r="JA1089">
        <v>2.34863</v>
      </c>
      <c r="JB1089">
        <v>1.49536</v>
      </c>
      <c r="JC1089">
        <v>2.40112</v>
      </c>
      <c r="JD1089">
        <v>36.1989</v>
      </c>
      <c r="JE1089">
        <v>24.1663</v>
      </c>
      <c r="JF1089">
        <v>18</v>
      </c>
      <c r="JG1089">
        <v>517.8200000000001</v>
      </c>
      <c r="JH1089">
        <v>439.12</v>
      </c>
      <c r="JI1089">
        <v>24.9996</v>
      </c>
      <c r="JJ1089">
        <v>26.0854</v>
      </c>
      <c r="JK1089">
        <v>30</v>
      </c>
      <c r="JL1089">
        <v>26.0535</v>
      </c>
      <c r="JM1089">
        <v>25.9943</v>
      </c>
      <c r="JN1089">
        <v>9.910349999999999</v>
      </c>
      <c r="JO1089">
        <v>34.4315</v>
      </c>
      <c r="JP1089">
        <v>64.7471</v>
      </c>
      <c r="JQ1089">
        <v>25</v>
      </c>
      <c r="JR1089">
        <v>145.812</v>
      </c>
      <c r="JS1089">
        <v>16.483</v>
      </c>
      <c r="JT1089">
        <v>100.811</v>
      </c>
      <c r="JU1089">
        <v>100.791</v>
      </c>
    </row>
    <row r="1090" spans="1:281">
      <c r="A1090">
        <v>1074</v>
      </c>
      <c r="B1090">
        <v>1658956893.6</v>
      </c>
      <c r="C1090">
        <v>15255.59999990463</v>
      </c>
      <c r="D1090" t="s">
        <v>2588</v>
      </c>
      <c r="E1090" t="s">
        <v>2589</v>
      </c>
      <c r="F1090">
        <v>5</v>
      </c>
      <c r="G1090" t="s">
        <v>2555</v>
      </c>
      <c r="H1090" t="s">
        <v>416</v>
      </c>
      <c r="I1090">
        <v>1658956885.760714</v>
      </c>
      <c r="J1090">
        <f>(K1090)/1000</f>
        <v>0</v>
      </c>
      <c r="K1090">
        <f>IF(CZ1090, AN1090, AH1090)</f>
        <v>0</v>
      </c>
      <c r="L1090">
        <f>IF(CZ1090, AI1090, AG1090)</f>
        <v>0</v>
      </c>
      <c r="M1090">
        <f>DB1090 - IF(AU1090&gt;1, L1090*CV1090*100.0/(AW1090*DP1090), 0)</f>
        <v>0</v>
      </c>
      <c r="N1090">
        <f>((T1090-J1090/2)*M1090-L1090)/(T1090+J1090/2)</f>
        <v>0</v>
      </c>
      <c r="O1090">
        <f>N1090*(DI1090+DJ1090)/1000.0</f>
        <v>0</v>
      </c>
      <c r="P1090">
        <f>(DB1090 - IF(AU1090&gt;1, L1090*CV1090*100.0/(AW1090*DP1090), 0))*(DI1090+DJ1090)/1000.0</f>
        <v>0</v>
      </c>
      <c r="Q1090">
        <f>2.0/((1/S1090-1/R1090)+SIGN(S1090)*SQRT((1/S1090-1/R1090)*(1/S1090-1/R1090) + 4*CW1090/((CW1090+1)*(CW1090+1))*(2*1/S1090*1/R1090-1/R1090*1/R1090)))</f>
        <v>0</v>
      </c>
      <c r="R1090">
        <f>IF(LEFT(CX1090,1)&lt;&gt;"0",IF(LEFT(CX1090,1)="1",3.0,CY1090),$D$5+$E$5*(DP1090*DI1090/($K$5*1000))+$F$5*(DP1090*DI1090/($K$5*1000))*MAX(MIN(CV1090,$J$5),$I$5)*MAX(MIN(CV1090,$J$5),$I$5)+$G$5*MAX(MIN(CV1090,$J$5),$I$5)*(DP1090*DI1090/($K$5*1000))+$H$5*(DP1090*DI1090/($K$5*1000))*(DP1090*DI1090/($K$5*1000)))</f>
        <v>0</v>
      </c>
      <c r="S1090">
        <f>J1090*(1000-(1000*0.61365*exp(17.502*W1090/(240.97+W1090))/(DI1090+DJ1090)+DD1090)/2)/(1000*0.61365*exp(17.502*W1090/(240.97+W1090))/(DI1090+DJ1090)-DD1090)</f>
        <v>0</v>
      </c>
      <c r="T1090">
        <f>1/((CW1090+1)/(Q1090/1.6)+1/(R1090/1.37)) + CW1090/((CW1090+1)/(Q1090/1.6) + CW1090/(R1090/1.37))</f>
        <v>0</v>
      </c>
      <c r="U1090">
        <f>(CR1090*CU1090)</f>
        <v>0</v>
      </c>
      <c r="V1090">
        <f>(DK1090+(U1090+2*0.95*5.67E-8*(((DK1090+$B$7)+273)^4-(DK1090+273)^4)-44100*J1090)/(1.84*29.3*R1090+8*0.95*5.67E-8*(DK1090+273)^3))</f>
        <v>0</v>
      </c>
      <c r="W1090">
        <f>($C$7*DL1090+$D$7*DM1090+$E$7*V1090)</f>
        <v>0</v>
      </c>
      <c r="X1090">
        <f>0.61365*exp(17.502*W1090/(240.97+W1090))</f>
        <v>0</v>
      </c>
      <c r="Y1090">
        <f>(Z1090/AA1090*100)</f>
        <v>0</v>
      </c>
      <c r="Z1090">
        <f>DD1090*(DI1090+DJ1090)/1000</f>
        <v>0</v>
      </c>
      <c r="AA1090">
        <f>0.61365*exp(17.502*DK1090/(240.97+DK1090))</f>
        <v>0</v>
      </c>
      <c r="AB1090">
        <f>(X1090-DD1090*(DI1090+DJ1090)/1000)</f>
        <v>0</v>
      </c>
      <c r="AC1090">
        <f>(-J1090*44100)</f>
        <v>0</v>
      </c>
      <c r="AD1090">
        <f>2*29.3*R1090*0.92*(DK1090-W1090)</f>
        <v>0</v>
      </c>
      <c r="AE1090">
        <f>2*0.95*5.67E-8*(((DK1090+$B$7)+273)^4-(W1090+273)^4)</f>
        <v>0</v>
      </c>
      <c r="AF1090">
        <f>U1090+AE1090+AC1090+AD1090</f>
        <v>0</v>
      </c>
      <c r="AG1090">
        <f>DH1090*AU1090*(DC1090-DB1090*(1000-AU1090*DE1090)/(1000-AU1090*DD1090))/(100*CV1090)</f>
        <v>0</v>
      </c>
      <c r="AH1090">
        <f>1000*DH1090*AU1090*(DD1090-DE1090)/(100*CV1090*(1000-AU1090*DD1090))</f>
        <v>0</v>
      </c>
      <c r="AI1090">
        <f>(AJ1090 - AK1090 - DI1090*1E3/(8.314*(DK1090+273.15)) * AM1090/DH1090 * AL1090) * DH1090/(100*CV1090) * (1000 - DE1090)/1000</f>
        <v>0</v>
      </c>
      <c r="AJ1090">
        <v>169.7387198806813</v>
      </c>
      <c r="AK1090">
        <v>175.4552545454545</v>
      </c>
      <c r="AL1090">
        <v>-3.133827517610043</v>
      </c>
      <c r="AM1090">
        <v>65.3286006226008</v>
      </c>
      <c r="AN1090">
        <f>(AP1090 - AO1090 + DI1090*1E3/(8.314*(DK1090+273.15)) * AR1090/DH1090 * AQ1090) * DH1090/(100*CV1090) * 1000/(1000 - AP1090)</f>
        <v>0</v>
      </c>
      <c r="AO1090">
        <v>16.49554420343213</v>
      </c>
      <c r="AP1090">
        <v>22.63795696969696</v>
      </c>
      <c r="AQ1090">
        <v>-0.0001326249728424939</v>
      </c>
      <c r="AR1090">
        <v>84.90304049892426</v>
      </c>
      <c r="AS1090">
        <v>0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MAX(0,($B$13+$C$13*DP1090)/(1+$D$13*DP1090)*DI1090/(DK1090+273)*$E$13)</f>
        <v>0</v>
      </c>
      <c r="AX1090" t="s">
        <v>417</v>
      </c>
      <c r="AY1090" t="s">
        <v>417</v>
      </c>
      <c r="AZ1090">
        <v>0</v>
      </c>
      <c r="BA1090">
        <v>0</v>
      </c>
      <c r="BB1090">
        <f>1-AZ1090/BA1090</f>
        <v>0</v>
      </c>
      <c r="BC1090">
        <v>0</v>
      </c>
      <c r="BD1090" t="s">
        <v>417</v>
      </c>
      <c r="BE1090" t="s">
        <v>417</v>
      </c>
      <c r="BF1090">
        <v>0</v>
      </c>
      <c r="BG1090">
        <v>0</v>
      </c>
      <c r="BH1090">
        <f>1-BF1090/BG1090</f>
        <v>0</v>
      </c>
      <c r="BI1090">
        <v>0.5</v>
      </c>
      <c r="BJ1090">
        <f>CS1090</f>
        <v>0</v>
      </c>
      <c r="BK1090">
        <f>L1090</f>
        <v>0</v>
      </c>
      <c r="BL1090">
        <f>BH1090*BI1090*BJ1090</f>
        <v>0</v>
      </c>
      <c r="BM1090">
        <f>(BK1090-BC1090)/BJ1090</f>
        <v>0</v>
      </c>
      <c r="BN1090">
        <f>(BA1090-BG1090)/BG1090</f>
        <v>0</v>
      </c>
      <c r="BO1090">
        <f>AZ1090/(BB1090+AZ1090/BG1090)</f>
        <v>0</v>
      </c>
      <c r="BP1090" t="s">
        <v>417</v>
      </c>
      <c r="BQ1090">
        <v>0</v>
      </c>
      <c r="BR1090">
        <f>IF(BQ1090&lt;&gt;0, BQ1090, BO1090)</f>
        <v>0</v>
      </c>
      <c r="BS1090">
        <f>1-BR1090/BG1090</f>
        <v>0</v>
      </c>
      <c r="BT1090">
        <f>(BG1090-BF1090)/(BG1090-BR1090)</f>
        <v>0</v>
      </c>
      <c r="BU1090">
        <f>(BA1090-BG1090)/(BA1090-BR1090)</f>
        <v>0</v>
      </c>
      <c r="BV1090">
        <f>(BG1090-BF1090)/(BG1090-AZ1090)</f>
        <v>0</v>
      </c>
      <c r="BW1090">
        <f>(BA1090-BG1090)/(BA1090-AZ1090)</f>
        <v>0</v>
      </c>
      <c r="BX1090">
        <f>(BT1090*BR1090/BF1090)</f>
        <v>0</v>
      </c>
      <c r="BY1090">
        <f>(1-BX1090)</f>
        <v>0</v>
      </c>
      <c r="BZ1090">
        <v>1394</v>
      </c>
      <c r="CA1090">
        <v>300</v>
      </c>
      <c r="CB1090">
        <v>300</v>
      </c>
      <c r="CC1090">
        <v>300</v>
      </c>
      <c r="CD1090">
        <v>10389.3</v>
      </c>
      <c r="CE1090">
        <v>1221.96</v>
      </c>
      <c r="CF1090">
        <v>-0.00688733</v>
      </c>
      <c r="CG1090">
        <v>0.34</v>
      </c>
      <c r="CH1090" t="s">
        <v>417</v>
      </c>
      <c r="CI1090" t="s">
        <v>417</v>
      </c>
      <c r="CJ1090" t="s">
        <v>417</v>
      </c>
      <c r="CK1090" t="s">
        <v>417</v>
      </c>
      <c r="CL1090" t="s">
        <v>417</v>
      </c>
      <c r="CM1090" t="s">
        <v>417</v>
      </c>
      <c r="CN1090" t="s">
        <v>417</v>
      </c>
      <c r="CO1090" t="s">
        <v>417</v>
      </c>
      <c r="CP1090" t="s">
        <v>417</v>
      </c>
      <c r="CQ1090" t="s">
        <v>417</v>
      </c>
      <c r="CR1090">
        <f>$B$11*DQ1090+$C$11*DR1090+$F$11*EC1090*(1-EF1090)</f>
        <v>0</v>
      </c>
      <c r="CS1090">
        <f>CR1090*CT1090</f>
        <v>0</v>
      </c>
      <c r="CT1090">
        <f>($B$11*$D$9+$C$11*$D$9+$F$11*((EP1090+EH1090)/MAX(EP1090+EH1090+EQ1090, 0.1)*$I$9+EQ1090/MAX(EP1090+EH1090+EQ1090, 0.1)*$J$9))/($B$11+$C$11+$F$11)</f>
        <v>0</v>
      </c>
      <c r="CU1090">
        <f>($B$11*$K$9+$C$11*$K$9+$F$11*((EP1090+EH1090)/MAX(EP1090+EH1090+EQ1090, 0.1)*$P$9+EQ1090/MAX(EP1090+EH1090+EQ1090, 0.1)*$Q$9))/($B$11+$C$11+$F$11)</f>
        <v>0</v>
      </c>
      <c r="CV1090">
        <v>6</v>
      </c>
      <c r="CW1090">
        <v>0.5</v>
      </c>
      <c r="CX1090" t="s">
        <v>418</v>
      </c>
      <c r="CY1090">
        <v>2</v>
      </c>
      <c r="CZ1090" t="b">
        <v>1</v>
      </c>
      <c r="DA1090">
        <v>1658956885.760714</v>
      </c>
      <c r="DB1090">
        <v>193.9950357142857</v>
      </c>
      <c r="DC1090">
        <v>183.6825</v>
      </c>
      <c r="DD1090">
        <v>22.64337857142857</v>
      </c>
      <c r="DE1090">
        <v>16.49761428571429</v>
      </c>
      <c r="DF1090">
        <v>195.6031428571428</v>
      </c>
      <c r="DG1090">
        <v>22.73846071428571</v>
      </c>
      <c r="DH1090">
        <v>500.0522857142858</v>
      </c>
      <c r="DI1090">
        <v>90.28670000000002</v>
      </c>
      <c r="DJ1090">
        <v>0.1000149321428571</v>
      </c>
      <c r="DK1090">
        <v>26.9181</v>
      </c>
      <c r="DL1090">
        <v>26.78906428571429</v>
      </c>
      <c r="DM1090">
        <v>999.9000000000002</v>
      </c>
      <c r="DN1090">
        <v>0</v>
      </c>
      <c r="DO1090">
        <v>0</v>
      </c>
      <c r="DP1090">
        <v>9995.641071428572</v>
      </c>
      <c r="DQ1090">
        <v>0</v>
      </c>
      <c r="DR1090">
        <v>11.09478928571429</v>
      </c>
      <c r="DS1090">
        <v>10.31255107142857</v>
      </c>
      <c r="DT1090">
        <v>198.4896071428572</v>
      </c>
      <c r="DU1090">
        <v>186.7637142857143</v>
      </c>
      <c r="DV1090">
        <v>6.145751428571429</v>
      </c>
      <c r="DW1090">
        <v>183.6825</v>
      </c>
      <c r="DX1090">
        <v>16.49761428571429</v>
      </c>
      <c r="DY1090">
        <v>2.044394642857143</v>
      </c>
      <c r="DZ1090">
        <v>1.489516071428571</v>
      </c>
      <c r="EA1090">
        <v>17.79243214285714</v>
      </c>
      <c r="EB1090">
        <v>12.860975</v>
      </c>
      <c r="EC1090">
        <v>2000.018214285714</v>
      </c>
      <c r="ED1090">
        <v>0.980003</v>
      </c>
      <c r="EE1090">
        <v>0.0199971</v>
      </c>
      <c r="EF1090">
        <v>0</v>
      </c>
      <c r="EG1090">
        <v>697.8519285714284</v>
      </c>
      <c r="EH1090">
        <v>5.00097</v>
      </c>
      <c r="EI1090">
        <v>13954.21428571429</v>
      </c>
      <c r="EJ1090">
        <v>16707.73928571429</v>
      </c>
      <c r="EK1090">
        <v>37.50221428571428</v>
      </c>
      <c r="EL1090">
        <v>38.07549999999999</v>
      </c>
      <c r="EM1090">
        <v>37.43925</v>
      </c>
      <c r="EN1090">
        <v>37.75</v>
      </c>
      <c r="EO1090">
        <v>38.25</v>
      </c>
      <c r="EP1090">
        <v>1955.120357142857</v>
      </c>
      <c r="EQ1090">
        <v>39.89000000000001</v>
      </c>
      <c r="ER1090">
        <v>0</v>
      </c>
      <c r="ES1090">
        <v>7687.799999952316</v>
      </c>
      <c r="ET1090">
        <v>0</v>
      </c>
      <c r="EU1090">
        <v>697.8079615384614</v>
      </c>
      <c r="EV1090">
        <v>-2.776991462821123</v>
      </c>
      <c r="EW1090">
        <v>-84.57435886514237</v>
      </c>
      <c r="EX1090">
        <v>13953.54615384615</v>
      </c>
      <c r="EY1090">
        <v>15</v>
      </c>
      <c r="EZ1090">
        <v>1658949246.1</v>
      </c>
      <c r="FA1090" t="s">
        <v>1397</v>
      </c>
      <c r="FB1090">
        <v>1658949228.6</v>
      </c>
      <c r="FC1090">
        <v>1658949246.1</v>
      </c>
      <c r="FD1090">
        <v>1</v>
      </c>
      <c r="FE1090">
        <v>1.075</v>
      </c>
      <c r="FF1090">
        <v>0.018</v>
      </c>
      <c r="FG1090">
        <v>-2.327</v>
      </c>
      <c r="FH1090">
        <v>-0.178</v>
      </c>
      <c r="FI1090">
        <v>420</v>
      </c>
      <c r="FJ1090">
        <v>13</v>
      </c>
      <c r="FK1090">
        <v>0.09</v>
      </c>
      <c r="FL1090">
        <v>0.02</v>
      </c>
      <c r="FM1090">
        <v>9.55212</v>
      </c>
      <c r="FN1090">
        <v>14.61756480836236</v>
      </c>
      <c r="FO1090">
        <v>1.442351636859479</v>
      </c>
      <c r="FP1090">
        <v>0</v>
      </c>
      <c r="FQ1090">
        <v>698.2106470588235</v>
      </c>
      <c r="FR1090">
        <v>-6.307960285252786</v>
      </c>
      <c r="FS1090">
        <v>0.7008330707662068</v>
      </c>
      <c r="FT1090">
        <v>0</v>
      </c>
      <c r="FU1090">
        <v>6.147001951219512</v>
      </c>
      <c r="FV1090">
        <v>-0.05347421602788422</v>
      </c>
      <c r="FW1090">
        <v>0.008634931671601754</v>
      </c>
      <c r="FX1090">
        <v>1</v>
      </c>
      <c r="FY1090">
        <v>1</v>
      </c>
      <c r="FZ1090">
        <v>3</v>
      </c>
      <c r="GA1090" t="s">
        <v>426</v>
      </c>
      <c r="GB1090">
        <v>2.98384</v>
      </c>
      <c r="GC1090">
        <v>2.71558</v>
      </c>
      <c r="GD1090">
        <v>0.0444975</v>
      </c>
      <c r="GE1090">
        <v>0.0407911</v>
      </c>
      <c r="GF1090">
        <v>0.103181</v>
      </c>
      <c r="GG1090">
        <v>0.0809236</v>
      </c>
      <c r="GH1090">
        <v>30311.4</v>
      </c>
      <c r="GI1090">
        <v>30545.8</v>
      </c>
      <c r="GJ1090">
        <v>29480.6</v>
      </c>
      <c r="GK1090">
        <v>29448.9</v>
      </c>
      <c r="GL1090">
        <v>35017.7</v>
      </c>
      <c r="GM1090">
        <v>35989.6</v>
      </c>
      <c r="GN1090">
        <v>41523.1</v>
      </c>
      <c r="GO1090">
        <v>41969.4</v>
      </c>
      <c r="GP1090">
        <v>1.96198</v>
      </c>
      <c r="GQ1090">
        <v>1.9067</v>
      </c>
      <c r="GR1090">
        <v>0.0948459</v>
      </c>
      <c r="GS1090">
        <v>0</v>
      </c>
      <c r="GT1090">
        <v>25.2542</v>
      </c>
      <c r="GU1090">
        <v>999.9</v>
      </c>
      <c r="GV1090">
        <v>48.6</v>
      </c>
      <c r="GW1090">
        <v>31.4</v>
      </c>
      <c r="GX1090">
        <v>24.8451</v>
      </c>
      <c r="GY1090">
        <v>63.2176</v>
      </c>
      <c r="GZ1090">
        <v>34.0184</v>
      </c>
      <c r="HA1090">
        <v>1</v>
      </c>
      <c r="HB1090">
        <v>-0.104748</v>
      </c>
      <c r="HC1090">
        <v>0.121759</v>
      </c>
      <c r="HD1090">
        <v>20.3329</v>
      </c>
      <c r="HE1090">
        <v>5.21744</v>
      </c>
      <c r="HF1090">
        <v>12.0099</v>
      </c>
      <c r="HG1090">
        <v>4.9893</v>
      </c>
      <c r="HH1090">
        <v>3.28848</v>
      </c>
      <c r="HI1090">
        <v>9999</v>
      </c>
      <c r="HJ1090">
        <v>9999</v>
      </c>
      <c r="HK1090">
        <v>9999</v>
      </c>
      <c r="HL1090">
        <v>158.9</v>
      </c>
      <c r="HM1090">
        <v>1.8674</v>
      </c>
      <c r="HN1090">
        <v>1.86646</v>
      </c>
      <c r="HO1090">
        <v>1.86586</v>
      </c>
      <c r="HP1090">
        <v>1.86584</v>
      </c>
      <c r="HQ1090">
        <v>1.86768</v>
      </c>
      <c r="HR1090">
        <v>1.87013</v>
      </c>
      <c r="HS1090">
        <v>1.86879</v>
      </c>
      <c r="HT1090">
        <v>1.87027</v>
      </c>
      <c r="HU1090">
        <v>0</v>
      </c>
      <c r="HV1090">
        <v>0</v>
      </c>
      <c r="HW1090">
        <v>0</v>
      </c>
      <c r="HX1090">
        <v>0</v>
      </c>
      <c r="HY1090" t="s">
        <v>421</v>
      </c>
      <c r="HZ1090" t="s">
        <v>422</v>
      </c>
      <c r="IA1090" t="s">
        <v>423</v>
      </c>
      <c r="IB1090" t="s">
        <v>423</v>
      </c>
      <c r="IC1090" t="s">
        <v>423</v>
      </c>
      <c r="ID1090" t="s">
        <v>423</v>
      </c>
      <c r="IE1090">
        <v>0</v>
      </c>
      <c r="IF1090">
        <v>100</v>
      </c>
      <c r="IG1090">
        <v>100</v>
      </c>
      <c r="IH1090">
        <v>-1.528</v>
      </c>
      <c r="II1090">
        <v>-0.0951</v>
      </c>
      <c r="IJ1090">
        <v>-0.9279119013753974</v>
      </c>
      <c r="IK1090">
        <v>-0.003643892653284941</v>
      </c>
      <c r="IL1090">
        <v>8.948238347276123E-07</v>
      </c>
      <c r="IM1090">
        <v>-2.445980282225029E-10</v>
      </c>
      <c r="IN1090">
        <v>-0.1764634167570225</v>
      </c>
      <c r="IO1090">
        <v>-0.01042730378795286</v>
      </c>
      <c r="IP1090">
        <v>0.00100284695746963</v>
      </c>
      <c r="IQ1090">
        <v>-1.701466411570297E-05</v>
      </c>
      <c r="IR1090">
        <v>2</v>
      </c>
      <c r="IS1090">
        <v>2310</v>
      </c>
      <c r="IT1090">
        <v>1</v>
      </c>
      <c r="IU1090">
        <v>25</v>
      </c>
      <c r="IV1090">
        <v>127.8</v>
      </c>
      <c r="IW1090">
        <v>127.5</v>
      </c>
      <c r="IX1090">
        <v>0.472412</v>
      </c>
      <c r="IY1090">
        <v>2.25586</v>
      </c>
      <c r="IZ1090">
        <v>1.39648</v>
      </c>
      <c r="JA1090">
        <v>2.34741</v>
      </c>
      <c r="JB1090">
        <v>1.49536</v>
      </c>
      <c r="JC1090">
        <v>2.39014</v>
      </c>
      <c r="JD1090">
        <v>36.1989</v>
      </c>
      <c r="JE1090">
        <v>24.1663</v>
      </c>
      <c r="JF1090">
        <v>18</v>
      </c>
      <c r="JG1090">
        <v>517.934</v>
      </c>
      <c r="JH1090">
        <v>438.955</v>
      </c>
      <c r="JI1090">
        <v>24.9997</v>
      </c>
      <c r="JJ1090">
        <v>26.0854</v>
      </c>
      <c r="JK1090">
        <v>30.0001</v>
      </c>
      <c r="JL1090">
        <v>26.0535</v>
      </c>
      <c r="JM1090">
        <v>25.9943</v>
      </c>
      <c r="JN1090">
        <v>9.25351</v>
      </c>
      <c r="JO1090">
        <v>34.4315</v>
      </c>
      <c r="JP1090">
        <v>64.37560000000001</v>
      </c>
      <c r="JQ1090">
        <v>25</v>
      </c>
      <c r="JR1090">
        <v>132.367</v>
      </c>
      <c r="JS1090">
        <v>16.4569</v>
      </c>
      <c r="JT1090">
        <v>100.81</v>
      </c>
      <c r="JU1090">
        <v>100.792</v>
      </c>
    </row>
    <row r="1091" spans="1:281">
      <c r="A1091">
        <v>1075</v>
      </c>
      <c r="B1091">
        <v>1658956899.1</v>
      </c>
      <c r="C1091">
        <v>15261.09999990463</v>
      </c>
      <c r="D1091" t="s">
        <v>2590</v>
      </c>
      <c r="E1091" t="s">
        <v>2591</v>
      </c>
      <c r="F1091">
        <v>5</v>
      </c>
      <c r="G1091" t="s">
        <v>2555</v>
      </c>
      <c r="H1091" t="s">
        <v>416</v>
      </c>
      <c r="I1091">
        <v>1658956891.332142</v>
      </c>
      <c r="J1091">
        <f>(K1091)/1000</f>
        <v>0</v>
      </c>
      <c r="K1091">
        <f>IF(CZ1091, AN1091, AH1091)</f>
        <v>0</v>
      </c>
      <c r="L1091">
        <f>IF(CZ1091, AI1091, AG1091)</f>
        <v>0</v>
      </c>
      <c r="M1091">
        <f>DB1091 - IF(AU1091&gt;1, L1091*CV1091*100.0/(AW1091*DP1091), 0)</f>
        <v>0</v>
      </c>
      <c r="N1091">
        <f>((T1091-J1091/2)*M1091-L1091)/(T1091+J1091/2)</f>
        <v>0</v>
      </c>
      <c r="O1091">
        <f>N1091*(DI1091+DJ1091)/1000.0</f>
        <v>0</v>
      </c>
      <c r="P1091">
        <f>(DB1091 - IF(AU1091&gt;1, L1091*CV1091*100.0/(AW1091*DP1091), 0))*(DI1091+DJ1091)/1000.0</f>
        <v>0</v>
      </c>
      <c r="Q1091">
        <f>2.0/((1/S1091-1/R1091)+SIGN(S1091)*SQRT((1/S1091-1/R1091)*(1/S1091-1/R1091) + 4*CW1091/((CW1091+1)*(CW1091+1))*(2*1/S1091*1/R1091-1/R1091*1/R1091)))</f>
        <v>0</v>
      </c>
      <c r="R1091">
        <f>IF(LEFT(CX1091,1)&lt;&gt;"0",IF(LEFT(CX1091,1)="1",3.0,CY1091),$D$5+$E$5*(DP1091*DI1091/($K$5*1000))+$F$5*(DP1091*DI1091/($K$5*1000))*MAX(MIN(CV1091,$J$5),$I$5)*MAX(MIN(CV1091,$J$5),$I$5)+$G$5*MAX(MIN(CV1091,$J$5),$I$5)*(DP1091*DI1091/($K$5*1000))+$H$5*(DP1091*DI1091/($K$5*1000))*(DP1091*DI1091/($K$5*1000)))</f>
        <v>0</v>
      </c>
      <c r="S1091">
        <f>J1091*(1000-(1000*0.61365*exp(17.502*W1091/(240.97+W1091))/(DI1091+DJ1091)+DD1091)/2)/(1000*0.61365*exp(17.502*W1091/(240.97+W1091))/(DI1091+DJ1091)-DD1091)</f>
        <v>0</v>
      </c>
      <c r="T1091">
        <f>1/((CW1091+1)/(Q1091/1.6)+1/(R1091/1.37)) + CW1091/((CW1091+1)/(Q1091/1.6) + CW1091/(R1091/1.37))</f>
        <v>0</v>
      </c>
      <c r="U1091">
        <f>(CR1091*CU1091)</f>
        <v>0</v>
      </c>
      <c r="V1091">
        <f>(DK1091+(U1091+2*0.95*5.67E-8*(((DK1091+$B$7)+273)^4-(DK1091+273)^4)-44100*J1091)/(1.84*29.3*R1091+8*0.95*5.67E-8*(DK1091+273)^3))</f>
        <v>0</v>
      </c>
      <c r="W1091">
        <f>($C$7*DL1091+$D$7*DM1091+$E$7*V1091)</f>
        <v>0</v>
      </c>
      <c r="X1091">
        <f>0.61365*exp(17.502*W1091/(240.97+W1091))</f>
        <v>0</v>
      </c>
      <c r="Y1091">
        <f>(Z1091/AA1091*100)</f>
        <v>0</v>
      </c>
      <c r="Z1091">
        <f>DD1091*(DI1091+DJ1091)/1000</f>
        <v>0</v>
      </c>
      <c r="AA1091">
        <f>0.61365*exp(17.502*DK1091/(240.97+DK1091))</f>
        <v>0</v>
      </c>
      <c r="AB1091">
        <f>(X1091-DD1091*(DI1091+DJ1091)/1000)</f>
        <v>0</v>
      </c>
      <c r="AC1091">
        <f>(-J1091*44100)</f>
        <v>0</v>
      </c>
      <c r="AD1091">
        <f>2*29.3*R1091*0.92*(DK1091-W1091)</f>
        <v>0</v>
      </c>
      <c r="AE1091">
        <f>2*0.95*5.67E-8*(((DK1091+$B$7)+273)^4-(W1091+273)^4)</f>
        <v>0</v>
      </c>
      <c r="AF1091">
        <f>U1091+AE1091+AC1091+AD1091</f>
        <v>0</v>
      </c>
      <c r="AG1091">
        <f>DH1091*AU1091*(DC1091-DB1091*(1000-AU1091*DE1091)/(1000-AU1091*DD1091))/(100*CV1091)</f>
        <v>0</v>
      </c>
      <c r="AH1091">
        <f>1000*DH1091*AU1091*(DD1091-DE1091)/(100*CV1091*(1000-AU1091*DD1091))</f>
        <v>0</v>
      </c>
      <c r="AI1091">
        <f>(AJ1091 - AK1091 - DI1091*1E3/(8.314*(DK1091+273.15)) * AM1091/DH1091 * AL1091) * DH1091/(100*CV1091) * (1000 - DE1091)/1000</f>
        <v>0</v>
      </c>
      <c r="AJ1091">
        <v>151.1668850657525</v>
      </c>
      <c r="AK1091">
        <v>158.189309090909</v>
      </c>
      <c r="AL1091">
        <v>-3.139662118573794</v>
      </c>
      <c r="AM1091">
        <v>65.3286006226008</v>
      </c>
      <c r="AN1091">
        <f>(AP1091 - AO1091 + DI1091*1E3/(8.314*(DK1091+273.15)) * AR1091/DH1091 * AQ1091) * DH1091/(100*CV1091) * 1000/(1000 - AP1091)</f>
        <v>0</v>
      </c>
      <c r="AO1091">
        <v>16.49750032285236</v>
      </c>
      <c r="AP1091">
        <v>22.64911636363636</v>
      </c>
      <c r="AQ1091">
        <v>0.0005539334861574175</v>
      </c>
      <c r="AR1091">
        <v>84.90304049892426</v>
      </c>
      <c r="AS1091">
        <v>0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MAX(0,($B$13+$C$13*DP1091)/(1+$D$13*DP1091)*DI1091/(DK1091+273)*$E$13)</f>
        <v>0</v>
      </c>
      <c r="AX1091" t="s">
        <v>417</v>
      </c>
      <c r="AY1091" t="s">
        <v>417</v>
      </c>
      <c r="AZ1091">
        <v>0</v>
      </c>
      <c r="BA1091">
        <v>0</v>
      </c>
      <c r="BB1091">
        <f>1-AZ1091/BA1091</f>
        <v>0</v>
      </c>
      <c r="BC1091">
        <v>0</v>
      </c>
      <c r="BD1091" t="s">
        <v>417</v>
      </c>
      <c r="BE1091" t="s">
        <v>417</v>
      </c>
      <c r="BF1091">
        <v>0</v>
      </c>
      <c r="BG1091">
        <v>0</v>
      </c>
      <c r="BH1091">
        <f>1-BF1091/BG1091</f>
        <v>0</v>
      </c>
      <c r="BI1091">
        <v>0.5</v>
      </c>
      <c r="BJ1091">
        <f>CS1091</f>
        <v>0</v>
      </c>
      <c r="BK1091">
        <f>L1091</f>
        <v>0</v>
      </c>
      <c r="BL1091">
        <f>BH1091*BI1091*BJ1091</f>
        <v>0</v>
      </c>
      <c r="BM1091">
        <f>(BK1091-BC1091)/BJ1091</f>
        <v>0</v>
      </c>
      <c r="BN1091">
        <f>(BA1091-BG1091)/BG1091</f>
        <v>0</v>
      </c>
      <c r="BO1091">
        <f>AZ1091/(BB1091+AZ1091/BG1091)</f>
        <v>0</v>
      </c>
      <c r="BP1091" t="s">
        <v>417</v>
      </c>
      <c r="BQ1091">
        <v>0</v>
      </c>
      <c r="BR1091">
        <f>IF(BQ1091&lt;&gt;0, BQ1091, BO1091)</f>
        <v>0</v>
      </c>
      <c r="BS1091">
        <f>1-BR1091/BG1091</f>
        <v>0</v>
      </c>
      <c r="BT1091">
        <f>(BG1091-BF1091)/(BG1091-BR1091)</f>
        <v>0</v>
      </c>
      <c r="BU1091">
        <f>(BA1091-BG1091)/(BA1091-BR1091)</f>
        <v>0</v>
      </c>
      <c r="BV1091">
        <f>(BG1091-BF1091)/(BG1091-AZ1091)</f>
        <v>0</v>
      </c>
      <c r="BW1091">
        <f>(BA1091-BG1091)/(BA1091-AZ1091)</f>
        <v>0</v>
      </c>
      <c r="BX1091">
        <f>(BT1091*BR1091/BF1091)</f>
        <v>0</v>
      </c>
      <c r="BY1091">
        <f>(1-BX1091)</f>
        <v>0</v>
      </c>
      <c r="BZ1091">
        <v>1394</v>
      </c>
      <c r="CA1091">
        <v>300</v>
      </c>
      <c r="CB1091">
        <v>300</v>
      </c>
      <c r="CC1091">
        <v>300</v>
      </c>
      <c r="CD1091">
        <v>10389.3</v>
      </c>
      <c r="CE1091">
        <v>1221.96</v>
      </c>
      <c r="CF1091">
        <v>-0.00688733</v>
      </c>
      <c r="CG1091">
        <v>0.34</v>
      </c>
      <c r="CH1091" t="s">
        <v>417</v>
      </c>
      <c r="CI1091" t="s">
        <v>417</v>
      </c>
      <c r="CJ1091" t="s">
        <v>417</v>
      </c>
      <c r="CK1091" t="s">
        <v>417</v>
      </c>
      <c r="CL1091" t="s">
        <v>417</v>
      </c>
      <c r="CM1091" t="s">
        <v>417</v>
      </c>
      <c r="CN1091" t="s">
        <v>417</v>
      </c>
      <c r="CO1091" t="s">
        <v>417</v>
      </c>
      <c r="CP1091" t="s">
        <v>417</v>
      </c>
      <c r="CQ1091" t="s">
        <v>417</v>
      </c>
      <c r="CR1091">
        <f>$B$11*DQ1091+$C$11*DR1091+$F$11*EC1091*(1-EF1091)</f>
        <v>0</v>
      </c>
      <c r="CS1091">
        <f>CR1091*CT1091</f>
        <v>0</v>
      </c>
      <c r="CT1091">
        <f>($B$11*$D$9+$C$11*$D$9+$F$11*((EP1091+EH1091)/MAX(EP1091+EH1091+EQ1091, 0.1)*$I$9+EQ1091/MAX(EP1091+EH1091+EQ1091, 0.1)*$J$9))/($B$11+$C$11+$F$11)</f>
        <v>0</v>
      </c>
      <c r="CU1091">
        <f>($B$11*$K$9+$C$11*$K$9+$F$11*((EP1091+EH1091)/MAX(EP1091+EH1091+EQ1091, 0.1)*$P$9+EQ1091/MAX(EP1091+EH1091+EQ1091, 0.1)*$Q$9))/($B$11+$C$11+$F$11)</f>
        <v>0</v>
      </c>
      <c r="CV1091">
        <v>6</v>
      </c>
      <c r="CW1091">
        <v>0.5</v>
      </c>
      <c r="CX1091" t="s">
        <v>418</v>
      </c>
      <c r="CY1091">
        <v>2</v>
      </c>
      <c r="CZ1091" t="b">
        <v>1</v>
      </c>
      <c r="DA1091">
        <v>1658956891.332142</v>
      </c>
      <c r="DB1091">
        <v>176.8971428571428</v>
      </c>
      <c r="DC1091">
        <v>165.1762142857143</v>
      </c>
      <c r="DD1091">
        <v>22.63871071428572</v>
      </c>
      <c r="DE1091">
        <v>16.49155</v>
      </c>
      <c r="DF1091">
        <v>178.4480714285715</v>
      </c>
      <c r="DG1091">
        <v>22.73383571428572</v>
      </c>
      <c r="DH1091">
        <v>500.0487857142858</v>
      </c>
      <c r="DI1091">
        <v>90.28624285714287</v>
      </c>
      <c r="DJ1091">
        <v>0.099999925</v>
      </c>
      <c r="DK1091">
        <v>26.91422142857143</v>
      </c>
      <c r="DL1091">
        <v>26.79548928571429</v>
      </c>
      <c r="DM1091">
        <v>999.9000000000002</v>
      </c>
      <c r="DN1091">
        <v>0</v>
      </c>
      <c r="DO1091">
        <v>0</v>
      </c>
      <c r="DP1091">
        <v>9999.262142857144</v>
      </c>
      <c r="DQ1091">
        <v>0</v>
      </c>
      <c r="DR1091">
        <v>10.96050000000001</v>
      </c>
      <c r="DS1091">
        <v>11.720915</v>
      </c>
      <c r="DT1091">
        <v>180.9945714285714</v>
      </c>
      <c r="DU1091">
        <v>167.946</v>
      </c>
      <c r="DV1091">
        <v>6.147146071428572</v>
      </c>
      <c r="DW1091">
        <v>165.1762142857143</v>
      </c>
      <c r="DX1091">
        <v>16.49155</v>
      </c>
      <c r="DY1091">
        <v>2.0439625</v>
      </c>
      <c r="DZ1091">
        <v>1.488961071428572</v>
      </c>
      <c r="EA1091">
        <v>17.789075</v>
      </c>
      <c r="EB1091">
        <v>12.855275</v>
      </c>
      <c r="EC1091">
        <v>2000.015357142857</v>
      </c>
      <c r="ED1091">
        <v>0.9800028928571428</v>
      </c>
      <c r="EE1091">
        <v>0.01999720357142857</v>
      </c>
      <c r="EF1091">
        <v>0</v>
      </c>
      <c r="EG1091">
        <v>697.7937142857144</v>
      </c>
      <c r="EH1091">
        <v>5.00097</v>
      </c>
      <c r="EI1091">
        <v>13949.50357142857</v>
      </c>
      <c r="EJ1091">
        <v>16707.71785714286</v>
      </c>
      <c r="EK1091">
        <v>37.5</v>
      </c>
      <c r="EL1091">
        <v>38.062</v>
      </c>
      <c r="EM1091">
        <v>37.437</v>
      </c>
      <c r="EN1091">
        <v>37.75</v>
      </c>
      <c r="EO1091">
        <v>38.23875</v>
      </c>
      <c r="EP1091">
        <v>1955.115357142857</v>
      </c>
      <c r="EQ1091">
        <v>39.89000000000001</v>
      </c>
      <c r="ER1091">
        <v>0</v>
      </c>
      <c r="ES1091">
        <v>7693.200000047684</v>
      </c>
      <c r="ET1091">
        <v>0</v>
      </c>
      <c r="EU1091">
        <v>697.7814</v>
      </c>
      <c r="EV1091">
        <v>1.869307665980072</v>
      </c>
      <c r="EW1091">
        <v>1.615384627584557</v>
      </c>
      <c r="EX1091">
        <v>13949.352</v>
      </c>
      <c r="EY1091">
        <v>15</v>
      </c>
      <c r="EZ1091">
        <v>1658949246.1</v>
      </c>
      <c r="FA1091" t="s">
        <v>1397</v>
      </c>
      <c r="FB1091">
        <v>1658949228.6</v>
      </c>
      <c r="FC1091">
        <v>1658949246.1</v>
      </c>
      <c r="FD1091">
        <v>1</v>
      </c>
      <c r="FE1091">
        <v>1.075</v>
      </c>
      <c r="FF1091">
        <v>0.018</v>
      </c>
      <c r="FG1091">
        <v>-2.327</v>
      </c>
      <c r="FH1091">
        <v>-0.178</v>
      </c>
      <c r="FI1091">
        <v>420</v>
      </c>
      <c r="FJ1091">
        <v>13</v>
      </c>
      <c r="FK1091">
        <v>0.09</v>
      </c>
      <c r="FL1091">
        <v>0.02</v>
      </c>
      <c r="FM1091">
        <v>10.9671355</v>
      </c>
      <c r="FN1091">
        <v>15.17746221388366</v>
      </c>
      <c r="FO1091">
        <v>1.46053369490565</v>
      </c>
      <c r="FP1091">
        <v>0</v>
      </c>
      <c r="FQ1091">
        <v>697.8532647058823</v>
      </c>
      <c r="FR1091">
        <v>-1.249763187250423</v>
      </c>
      <c r="FS1091">
        <v>0.3044351866522232</v>
      </c>
      <c r="FT1091">
        <v>0</v>
      </c>
      <c r="FU1091">
        <v>6.147708</v>
      </c>
      <c r="FV1091">
        <v>-0.004289155722345788</v>
      </c>
      <c r="FW1091">
        <v>0.01052985593443718</v>
      </c>
      <c r="FX1091">
        <v>1</v>
      </c>
      <c r="FY1091">
        <v>1</v>
      </c>
      <c r="FZ1091">
        <v>3</v>
      </c>
      <c r="GA1091" t="s">
        <v>426</v>
      </c>
      <c r="GB1091">
        <v>2.98366</v>
      </c>
      <c r="GC1091">
        <v>2.7157</v>
      </c>
      <c r="GD1091">
        <v>0.0404287</v>
      </c>
      <c r="GE1091">
        <v>0.0363633</v>
      </c>
      <c r="GF1091">
        <v>0.103213</v>
      </c>
      <c r="GG1091">
        <v>0.080736</v>
      </c>
      <c r="GH1091">
        <v>30441.3</v>
      </c>
      <c r="GI1091">
        <v>30686.2</v>
      </c>
      <c r="GJ1091">
        <v>29481.4</v>
      </c>
      <c r="GK1091">
        <v>29448.3</v>
      </c>
      <c r="GL1091">
        <v>35017.3</v>
      </c>
      <c r="GM1091">
        <v>35996.1</v>
      </c>
      <c r="GN1091">
        <v>41524.2</v>
      </c>
      <c r="GO1091">
        <v>41968.4</v>
      </c>
      <c r="GP1091">
        <v>1.96163</v>
      </c>
      <c r="GQ1091">
        <v>1.90618</v>
      </c>
      <c r="GR1091">
        <v>0.0925735</v>
      </c>
      <c r="GS1091">
        <v>0</v>
      </c>
      <c r="GT1091">
        <v>25.2522</v>
      </c>
      <c r="GU1091">
        <v>999.9</v>
      </c>
      <c r="GV1091">
        <v>48.6</v>
      </c>
      <c r="GW1091">
        <v>31.4</v>
      </c>
      <c r="GX1091">
        <v>24.8452</v>
      </c>
      <c r="GY1091">
        <v>63.1576</v>
      </c>
      <c r="GZ1091">
        <v>33.73</v>
      </c>
      <c r="HA1091">
        <v>1</v>
      </c>
      <c r="HB1091">
        <v>-0.104893</v>
      </c>
      <c r="HC1091">
        <v>0.122059</v>
      </c>
      <c r="HD1091">
        <v>20.3328</v>
      </c>
      <c r="HE1091">
        <v>5.21789</v>
      </c>
      <c r="HF1091">
        <v>12.0098</v>
      </c>
      <c r="HG1091">
        <v>4.9892</v>
      </c>
      <c r="HH1091">
        <v>3.28845</v>
      </c>
      <c r="HI1091">
        <v>9999</v>
      </c>
      <c r="HJ1091">
        <v>9999</v>
      </c>
      <c r="HK1091">
        <v>9999</v>
      </c>
      <c r="HL1091">
        <v>158.9</v>
      </c>
      <c r="HM1091">
        <v>1.86738</v>
      </c>
      <c r="HN1091">
        <v>1.86646</v>
      </c>
      <c r="HO1091">
        <v>1.86585</v>
      </c>
      <c r="HP1091">
        <v>1.86584</v>
      </c>
      <c r="HQ1091">
        <v>1.86768</v>
      </c>
      <c r="HR1091">
        <v>1.87013</v>
      </c>
      <c r="HS1091">
        <v>1.86878</v>
      </c>
      <c r="HT1091">
        <v>1.87026</v>
      </c>
      <c r="HU1091">
        <v>0</v>
      </c>
      <c r="HV1091">
        <v>0</v>
      </c>
      <c r="HW1091">
        <v>0</v>
      </c>
      <c r="HX1091">
        <v>0</v>
      </c>
      <c r="HY1091" t="s">
        <v>421</v>
      </c>
      <c r="HZ1091" t="s">
        <v>422</v>
      </c>
      <c r="IA1091" t="s">
        <v>423</v>
      </c>
      <c r="IB1091" t="s">
        <v>423</v>
      </c>
      <c r="IC1091" t="s">
        <v>423</v>
      </c>
      <c r="ID1091" t="s">
        <v>423</v>
      </c>
      <c r="IE1091">
        <v>0</v>
      </c>
      <c r="IF1091">
        <v>100</v>
      </c>
      <c r="IG1091">
        <v>100</v>
      </c>
      <c r="IH1091">
        <v>-1.471</v>
      </c>
      <c r="II1091">
        <v>-0.095</v>
      </c>
      <c r="IJ1091">
        <v>-0.9279119013753974</v>
      </c>
      <c r="IK1091">
        <v>-0.003643892653284941</v>
      </c>
      <c r="IL1091">
        <v>8.948238347276123E-07</v>
      </c>
      <c r="IM1091">
        <v>-2.445980282225029E-10</v>
      </c>
      <c r="IN1091">
        <v>-0.1764634167570225</v>
      </c>
      <c r="IO1091">
        <v>-0.01042730378795286</v>
      </c>
      <c r="IP1091">
        <v>0.00100284695746963</v>
      </c>
      <c r="IQ1091">
        <v>-1.701466411570297E-05</v>
      </c>
      <c r="IR1091">
        <v>2</v>
      </c>
      <c r="IS1091">
        <v>2310</v>
      </c>
      <c r="IT1091">
        <v>1</v>
      </c>
      <c r="IU1091">
        <v>25</v>
      </c>
      <c r="IV1091">
        <v>127.8</v>
      </c>
      <c r="IW1091">
        <v>127.5</v>
      </c>
      <c r="IX1091">
        <v>0.427246</v>
      </c>
      <c r="IY1091">
        <v>2.2583</v>
      </c>
      <c r="IZ1091">
        <v>1.39648</v>
      </c>
      <c r="JA1091">
        <v>2.34741</v>
      </c>
      <c r="JB1091">
        <v>1.49536</v>
      </c>
      <c r="JC1091">
        <v>2.38892</v>
      </c>
      <c r="JD1091">
        <v>36.1989</v>
      </c>
      <c r="JE1091">
        <v>24.1663</v>
      </c>
      <c r="JF1091">
        <v>18</v>
      </c>
      <c r="JG1091">
        <v>517.706</v>
      </c>
      <c r="JH1091">
        <v>438.655</v>
      </c>
      <c r="JI1091">
        <v>24.9999</v>
      </c>
      <c r="JJ1091">
        <v>26.0854</v>
      </c>
      <c r="JK1091">
        <v>30.0002</v>
      </c>
      <c r="JL1091">
        <v>26.0535</v>
      </c>
      <c r="JM1091">
        <v>25.9964</v>
      </c>
      <c r="JN1091">
        <v>8.4986</v>
      </c>
      <c r="JO1091">
        <v>34.4315</v>
      </c>
      <c r="JP1091">
        <v>64.37560000000001</v>
      </c>
      <c r="JQ1091">
        <v>25</v>
      </c>
      <c r="JR1091">
        <v>118.966</v>
      </c>
      <c r="JS1091">
        <v>16.4254</v>
      </c>
      <c r="JT1091">
        <v>100.813</v>
      </c>
      <c r="JU1091">
        <v>100.79</v>
      </c>
    </row>
    <row r="1092" spans="1:281">
      <c r="A1092">
        <v>1076</v>
      </c>
      <c r="B1092">
        <v>1658956904.1</v>
      </c>
      <c r="C1092">
        <v>15266.09999990463</v>
      </c>
      <c r="D1092" t="s">
        <v>2592</v>
      </c>
      <c r="E1092" t="s">
        <v>2593</v>
      </c>
      <c r="F1092">
        <v>5</v>
      </c>
      <c r="G1092" t="s">
        <v>2555</v>
      </c>
      <c r="H1092" t="s">
        <v>416</v>
      </c>
      <c r="I1092">
        <v>1658956896.618518</v>
      </c>
      <c r="J1092">
        <f>(K1092)/1000</f>
        <v>0</v>
      </c>
      <c r="K1092">
        <f>IF(CZ1092, AN1092, AH1092)</f>
        <v>0</v>
      </c>
      <c r="L1092">
        <f>IF(CZ1092, AI1092, AG1092)</f>
        <v>0</v>
      </c>
      <c r="M1092">
        <f>DB1092 - IF(AU1092&gt;1, L1092*CV1092*100.0/(AW1092*DP1092), 0)</f>
        <v>0</v>
      </c>
      <c r="N1092">
        <f>((T1092-J1092/2)*M1092-L1092)/(T1092+J1092/2)</f>
        <v>0</v>
      </c>
      <c r="O1092">
        <f>N1092*(DI1092+DJ1092)/1000.0</f>
        <v>0</v>
      </c>
      <c r="P1092">
        <f>(DB1092 - IF(AU1092&gt;1, L1092*CV1092*100.0/(AW1092*DP1092), 0))*(DI1092+DJ1092)/1000.0</f>
        <v>0</v>
      </c>
      <c r="Q1092">
        <f>2.0/((1/S1092-1/R1092)+SIGN(S1092)*SQRT((1/S1092-1/R1092)*(1/S1092-1/R1092) + 4*CW1092/((CW1092+1)*(CW1092+1))*(2*1/S1092*1/R1092-1/R1092*1/R1092)))</f>
        <v>0</v>
      </c>
      <c r="R1092">
        <f>IF(LEFT(CX1092,1)&lt;&gt;"0",IF(LEFT(CX1092,1)="1",3.0,CY1092),$D$5+$E$5*(DP1092*DI1092/($K$5*1000))+$F$5*(DP1092*DI1092/($K$5*1000))*MAX(MIN(CV1092,$J$5),$I$5)*MAX(MIN(CV1092,$J$5),$I$5)+$G$5*MAX(MIN(CV1092,$J$5),$I$5)*(DP1092*DI1092/($K$5*1000))+$H$5*(DP1092*DI1092/($K$5*1000))*(DP1092*DI1092/($K$5*1000)))</f>
        <v>0</v>
      </c>
      <c r="S1092">
        <f>J1092*(1000-(1000*0.61365*exp(17.502*W1092/(240.97+W1092))/(DI1092+DJ1092)+DD1092)/2)/(1000*0.61365*exp(17.502*W1092/(240.97+W1092))/(DI1092+DJ1092)-DD1092)</f>
        <v>0</v>
      </c>
      <c r="T1092">
        <f>1/((CW1092+1)/(Q1092/1.6)+1/(R1092/1.37)) + CW1092/((CW1092+1)/(Q1092/1.6) + CW1092/(R1092/1.37))</f>
        <v>0</v>
      </c>
      <c r="U1092">
        <f>(CR1092*CU1092)</f>
        <v>0</v>
      </c>
      <c r="V1092">
        <f>(DK1092+(U1092+2*0.95*5.67E-8*(((DK1092+$B$7)+273)^4-(DK1092+273)^4)-44100*J1092)/(1.84*29.3*R1092+8*0.95*5.67E-8*(DK1092+273)^3))</f>
        <v>0</v>
      </c>
      <c r="W1092">
        <f>($C$7*DL1092+$D$7*DM1092+$E$7*V1092)</f>
        <v>0</v>
      </c>
      <c r="X1092">
        <f>0.61365*exp(17.502*W1092/(240.97+W1092))</f>
        <v>0</v>
      </c>
      <c r="Y1092">
        <f>(Z1092/AA1092*100)</f>
        <v>0</v>
      </c>
      <c r="Z1092">
        <f>DD1092*(DI1092+DJ1092)/1000</f>
        <v>0</v>
      </c>
      <c r="AA1092">
        <f>0.61365*exp(17.502*DK1092/(240.97+DK1092))</f>
        <v>0</v>
      </c>
      <c r="AB1092">
        <f>(X1092-DD1092*(DI1092+DJ1092)/1000)</f>
        <v>0</v>
      </c>
      <c r="AC1092">
        <f>(-J1092*44100)</f>
        <v>0</v>
      </c>
      <c r="AD1092">
        <f>2*29.3*R1092*0.92*(DK1092-W1092)</f>
        <v>0</v>
      </c>
      <c r="AE1092">
        <f>2*0.95*5.67E-8*(((DK1092+$B$7)+273)^4-(W1092+273)^4)</f>
        <v>0</v>
      </c>
      <c r="AF1092">
        <f>U1092+AE1092+AC1092+AD1092</f>
        <v>0</v>
      </c>
      <c r="AG1092">
        <f>DH1092*AU1092*(DC1092-DB1092*(1000-AU1092*DE1092)/(1000-AU1092*DD1092))/(100*CV1092)</f>
        <v>0</v>
      </c>
      <c r="AH1092">
        <f>1000*DH1092*AU1092*(DD1092-DE1092)/(100*CV1092*(1000-AU1092*DD1092))</f>
        <v>0</v>
      </c>
      <c r="AI1092">
        <f>(AJ1092 - AK1092 - DI1092*1E3/(8.314*(DK1092+273.15)) * AM1092/DH1092 * AL1092) * DH1092/(100*CV1092) * (1000 - DE1092)/1000</f>
        <v>0</v>
      </c>
      <c r="AJ1092">
        <v>134.2547526386006</v>
      </c>
      <c r="AK1092">
        <v>142.4683878787878</v>
      </c>
      <c r="AL1092">
        <v>-3.14556925213037</v>
      </c>
      <c r="AM1092">
        <v>65.3286006226008</v>
      </c>
      <c r="AN1092">
        <f>(AP1092 - AO1092 + DI1092*1E3/(8.314*(DK1092+273.15)) * AR1092/DH1092 * AQ1092) * DH1092/(100*CV1092) * 1000/(1000 - AP1092)</f>
        <v>0</v>
      </c>
      <c r="AO1092">
        <v>16.42243475130848</v>
      </c>
      <c r="AP1092">
        <v>22.63016</v>
      </c>
      <c r="AQ1092">
        <v>-0.005459289734252575</v>
      </c>
      <c r="AR1092">
        <v>84.90304049892426</v>
      </c>
      <c r="AS1092">
        <v>0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MAX(0,($B$13+$C$13*DP1092)/(1+$D$13*DP1092)*DI1092/(DK1092+273)*$E$13)</f>
        <v>0</v>
      </c>
      <c r="AX1092" t="s">
        <v>417</v>
      </c>
      <c r="AY1092" t="s">
        <v>417</v>
      </c>
      <c r="AZ1092">
        <v>0</v>
      </c>
      <c r="BA1092">
        <v>0</v>
      </c>
      <c r="BB1092">
        <f>1-AZ1092/BA1092</f>
        <v>0</v>
      </c>
      <c r="BC1092">
        <v>0</v>
      </c>
      <c r="BD1092" t="s">
        <v>417</v>
      </c>
      <c r="BE1092" t="s">
        <v>417</v>
      </c>
      <c r="BF1092">
        <v>0</v>
      </c>
      <c r="BG1092">
        <v>0</v>
      </c>
      <c r="BH1092">
        <f>1-BF1092/BG1092</f>
        <v>0</v>
      </c>
      <c r="BI1092">
        <v>0.5</v>
      </c>
      <c r="BJ1092">
        <f>CS1092</f>
        <v>0</v>
      </c>
      <c r="BK1092">
        <f>L1092</f>
        <v>0</v>
      </c>
      <c r="BL1092">
        <f>BH1092*BI1092*BJ1092</f>
        <v>0</v>
      </c>
      <c r="BM1092">
        <f>(BK1092-BC1092)/BJ1092</f>
        <v>0</v>
      </c>
      <c r="BN1092">
        <f>(BA1092-BG1092)/BG1092</f>
        <v>0</v>
      </c>
      <c r="BO1092">
        <f>AZ1092/(BB1092+AZ1092/BG1092)</f>
        <v>0</v>
      </c>
      <c r="BP1092" t="s">
        <v>417</v>
      </c>
      <c r="BQ1092">
        <v>0</v>
      </c>
      <c r="BR1092">
        <f>IF(BQ1092&lt;&gt;0, BQ1092, BO1092)</f>
        <v>0</v>
      </c>
      <c r="BS1092">
        <f>1-BR1092/BG1092</f>
        <v>0</v>
      </c>
      <c r="BT1092">
        <f>(BG1092-BF1092)/(BG1092-BR1092)</f>
        <v>0</v>
      </c>
      <c r="BU1092">
        <f>(BA1092-BG1092)/(BA1092-BR1092)</f>
        <v>0</v>
      </c>
      <c r="BV1092">
        <f>(BG1092-BF1092)/(BG1092-AZ1092)</f>
        <v>0</v>
      </c>
      <c r="BW1092">
        <f>(BA1092-BG1092)/(BA1092-AZ1092)</f>
        <v>0</v>
      </c>
      <c r="BX1092">
        <f>(BT1092*BR1092/BF1092)</f>
        <v>0</v>
      </c>
      <c r="BY1092">
        <f>(1-BX1092)</f>
        <v>0</v>
      </c>
      <c r="BZ1092">
        <v>1394</v>
      </c>
      <c r="CA1092">
        <v>300</v>
      </c>
      <c r="CB1092">
        <v>300</v>
      </c>
      <c r="CC1092">
        <v>300</v>
      </c>
      <c r="CD1092">
        <v>10389.3</v>
      </c>
      <c r="CE1092">
        <v>1221.96</v>
      </c>
      <c r="CF1092">
        <v>-0.00688733</v>
      </c>
      <c r="CG1092">
        <v>0.34</v>
      </c>
      <c r="CH1092" t="s">
        <v>417</v>
      </c>
      <c r="CI1092" t="s">
        <v>417</v>
      </c>
      <c r="CJ1092" t="s">
        <v>417</v>
      </c>
      <c r="CK1092" t="s">
        <v>417</v>
      </c>
      <c r="CL1092" t="s">
        <v>417</v>
      </c>
      <c r="CM1092" t="s">
        <v>417</v>
      </c>
      <c r="CN1092" t="s">
        <v>417</v>
      </c>
      <c r="CO1092" t="s">
        <v>417</v>
      </c>
      <c r="CP1092" t="s">
        <v>417</v>
      </c>
      <c r="CQ1092" t="s">
        <v>417</v>
      </c>
      <c r="CR1092">
        <f>$B$11*DQ1092+$C$11*DR1092+$F$11*EC1092*(1-EF1092)</f>
        <v>0</v>
      </c>
      <c r="CS1092">
        <f>CR1092*CT1092</f>
        <v>0</v>
      </c>
      <c r="CT1092">
        <f>($B$11*$D$9+$C$11*$D$9+$F$11*((EP1092+EH1092)/MAX(EP1092+EH1092+EQ1092, 0.1)*$I$9+EQ1092/MAX(EP1092+EH1092+EQ1092, 0.1)*$J$9))/($B$11+$C$11+$F$11)</f>
        <v>0</v>
      </c>
      <c r="CU1092">
        <f>($B$11*$K$9+$C$11*$K$9+$F$11*((EP1092+EH1092)/MAX(EP1092+EH1092+EQ1092, 0.1)*$P$9+EQ1092/MAX(EP1092+EH1092+EQ1092, 0.1)*$Q$9))/($B$11+$C$11+$F$11)</f>
        <v>0</v>
      </c>
      <c r="CV1092">
        <v>6</v>
      </c>
      <c r="CW1092">
        <v>0.5</v>
      </c>
      <c r="CX1092" t="s">
        <v>418</v>
      </c>
      <c r="CY1092">
        <v>2</v>
      </c>
      <c r="CZ1092" t="b">
        <v>1</v>
      </c>
      <c r="DA1092">
        <v>1658956896.618518</v>
      </c>
      <c r="DB1092">
        <v>160.6809259259259</v>
      </c>
      <c r="DC1092">
        <v>147.639037037037</v>
      </c>
      <c r="DD1092">
        <v>22.63922962962963</v>
      </c>
      <c r="DE1092">
        <v>16.46654074074074</v>
      </c>
      <c r="DF1092">
        <v>162.1772222222222</v>
      </c>
      <c r="DG1092">
        <v>22.73436666666667</v>
      </c>
      <c r="DH1092">
        <v>500.0474074074074</v>
      </c>
      <c r="DI1092">
        <v>90.28634444444445</v>
      </c>
      <c r="DJ1092">
        <v>0.09999686296296297</v>
      </c>
      <c r="DK1092">
        <v>26.9234074074074</v>
      </c>
      <c r="DL1092">
        <v>26.78607777777778</v>
      </c>
      <c r="DM1092">
        <v>999.9000000000001</v>
      </c>
      <c r="DN1092">
        <v>0</v>
      </c>
      <c r="DO1092">
        <v>0</v>
      </c>
      <c r="DP1092">
        <v>10003.35296296296</v>
      </c>
      <c r="DQ1092">
        <v>0</v>
      </c>
      <c r="DR1092">
        <v>10.9605</v>
      </c>
      <c r="DS1092">
        <v>13.04187037037037</v>
      </c>
      <c r="DT1092">
        <v>164.403</v>
      </c>
      <c r="DU1092">
        <v>150.1113333333333</v>
      </c>
      <c r="DV1092">
        <v>6.172697777777779</v>
      </c>
      <c r="DW1092">
        <v>147.639037037037</v>
      </c>
      <c r="DX1092">
        <v>16.46654074074074</v>
      </c>
      <c r="DY1092">
        <v>2.044012962962963</v>
      </c>
      <c r="DZ1092">
        <v>1.486704074074074</v>
      </c>
      <c r="EA1092">
        <v>17.78947407407408</v>
      </c>
      <c r="EB1092">
        <v>12.83206296296296</v>
      </c>
      <c r="EC1092">
        <v>2000.022962962963</v>
      </c>
      <c r="ED1092">
        <v>0.9800028888888889</v>
      </c>
      <c r="EE1092">
        <v>0.01999720740740741</v>
      </c>
      <c r="EF1092">
        <v>0</v>
      </c>
      <c r="EG1092">
        <v>698.0725925925924</v>
      </c>
      <c r="EH1092">
        <v>5.00097</v>
      </c>
      <c r="EI1092">
        <v>13952.13703703704</v>
      </c>
      <c r="EJ1092">
        <v>16707.78148148148</v>
      </c>
      <c r="EK1092">
        <v>37.5</v>
      </c>
      <c r="EL1092">
        <v>38.062</v>
      </c>
      <c r="EM1092">
        <v>37.437</v>
      </c>
      <c r="EN1092">
        <v>37.75</v>
      </c>
      <c r="EO1092">
        <v>38.21733333333333</v>
      </c>
      <c r="EP1092">
        <v>1955.122962962964</v>
      </c>
      <c r="EQ1092">
        <v>39.89148148148148</v>
      </c>
      <c r="ER1092">
        <v>0</v>
      </c>
      <c r="ES1092">
        <v>7698</v>
      </c>
      <c r="ET1092">
        <v>0</v>
      </c>
      <c r="EU1092">
        <v>698.0728800000001</v>
      </c>
      <c r="EV1092">
        <v>5.485230748347518</v>
      </c>
      <c r="EW1092">
        <v>70.78461537910658</v>
      </c>
      <c r="EX1092">
        <v>13952.268</v>
      </c>
      <c r="EY1092">
        <v>15</v>
      </c>
      <c r="EZ1092">
        <v>1658949246.1</v>
      </c>
      <c r="FA1092" t="s">
        <v>1397</v>
      </c>
      <c r="FB1092">
        <v>1658949228.6</v>
      </c>
      <c r="FC1092">
        <v>1658949246.1</v>
      </c>
      <c r="FD1092">
        <v>1</v>
      </c>
      <c r="FE1092">
        <v>1.075</v>
      </c>
      <c r="FF1092">
        <v>0.018</v>
      </c>
      <c r="FG1092">
        <v>-2.327</v>
      </c>
      <c r="FH1092">
        <v>-0.178</v>
      </c>
      <c r="FI1092">
        <v>420</v>
      </c>
      <c r="FJ1092">
        <v>13</v>
      </c>
      <c r="FK1092">
        <v>0.09</v>
      </c>
      <c r="FL1092">
        <v>0.02</v>
      </c>
      <c r="FM1092">
        <v>12.28139829268293</v>
      </c>
      <c r="FN1092">
        <v>15.01143783972124</v>
      </c>
      <c r="FO1092">
        <v>1.481082279745165</v>
      </c>
      <c r="FP1092">
        <v>0</v>
      </c>
      <c r="FQ1092">
        <v>697.929</v>
      </c>
      <c r="FR1092">
        <v>2.700626419310557</v>
      </c>
      <c r="FS1092">
        <v>0.3766642286924355</v>
      </c>
      <c r="FT1092">
        <v>0</v>
      </c>
      <c r="FU1092">
        <v>6.163883902439024</v>
      </c>
      <c r="FV1092">
        <v>0.2728841811846903</v>
      </c>
      <c r="FW1092">
        <v>0.03261587552083314</v>
      </c>
      <c r="FX1092">
        <v>0</v>
      </c>
      <c r="FY1092">
        <v>0</v>
      </c>
      <c r="FZ1092">
        <v>3</v>
      </c>
      <c r="GA1092" t="s">
        <v>439</v>
      </c>
      <c r="GB1092">
        <v>2.98377</v>
      </c>
      <c r="GC1092">
        <v>2.71576</v>
      </c>
      <c r="GD1092">
        <v>0.0366467</v>
      </c>
      <c r="GE1092">
        <v>0.0323328</v>
      </c>
      <c r="GF1092">
        <v>0.103154</v>
      </c>
      <c r="GG1092">
        <v>0.080611</v>
      </c>
      <c r="GH1092">
        <v>30561.5</v>
      </c>
      <c r="GI1092">
        <v>30814</v>
      </c>
      <c r="GJ1092">
        <v>29481.7</v>
      </c>
      <c r="GK1092">
        <v>29447.7</v>
      </c>
      <c r="GL1092">
        <v>35020</v>
      </c>
      <c r="GM1092">
        <v>36000.4</v>
      </c>
      <c r="GN1092">
        <v>41524.7</v>
      </c>
      <c r="GO1092">
        <v>41967.6</v>
      </c>
      <c r="GP1092">
        <v>1.96168</v>
      </c>
      <c r="GQ1092">
        <v>1.90648</v>
      </c>
      <c r="GR1092">
        <v>0.0915304</v>
      </c>
      <c r="GS1092">
        <v>0</v>
      </c>
      <c r="GT1092">
        <v>25.2522</v>
      </c>
      <c r="GU1092">
        <v>999.9</v>
      </c>
      <c r="GV1092">
        <v>48.5</v>
      </c>
      <c r="GW1092">
        <v>31.4</v>
      </c>
      <c r="GX1092">
        <v>24.7936</v>
      </c>
      <c r="GY1092">
        <v>63.2276</v>
      </c>
      <c r="GZ1092">
        <v>33.6779</v>
      </c>
      <c r="HA1092">
        <v>1</v>
      </c>
      <c r="HB1092">
        <v>-0.104985</v>
      </c>
      <c r="HC1092">
        <v>0.122141</v>
      </c>
      <c r="HD1092">
        <v>20.3331</v>
      </c>
      <c r="HE1092">
        <v>5.21789</v>
      </c>
      <c r="HF1092">
        <v>12.0098</v>
      </c>
      <c r="HG1092">
        <v>4.98945</v>
      </c>
      <c r="HH1092">
        <v>3.28858</v>
      </c>
      <c r="HI1092">
        <v>9999</v>
      </c>
      <c r="HJ1092">
        <v>9999</v>
      </c>
      <c r="HK1092">
        <v>9999</v>
      </c>
      <c r="HL1092">
        <v>158.9</v>
      </c>
      <c r="HM1092">
        <v>1.8674</v>
      </c>
      <c r="HN1092">
        <v>1.86646</v>
      </c>
      <c r="HO1092">
        <v>1.86588</v>
      </c>
      <c r="HP1092">
        <v>1.86584</v>
      </c>
      <c r="HQ1092">
        <v>1.86768</v>
      </c>
      <c r="HR1092">
        <v>1.87013</v>
      </c>
      <c r="HS1092">
        <v>1.86882</v>
      </c>
      <c r="HT1092">
        <v>1.87025</v>
      </c>
      <c r="HU1092">
        <v>0</v>
      </c>
      <c r="HV1092">
        <v>0</v>
      </c>
      <c r="HW1092">
        <v>0</v>
      </c>
      <c r="HX1092">
        <v>0</v>
      </c>
      <c r="HY1092" t="s">
        <v>421</v>
      </c>
      <c r="HZ1092" t="s">
        <v>422</v>
      </c>
      <c r="IA1092" t="s">
        <v>423</v>
      </c>
      <c r="IB1092" t="s">
        <v>423</v>
      </c>
      <c r="IC1092" t="s">
        <v>423</v>
      </c>
      <c r="ID1092" t="s">
        <v>423</v>
      </c>
      <c r="IE1092">
        <v>0</v>
      </c>
      <c r="IF1092">
        <v>100</v>
      </c>
      <c r="IG1092">
        <v>100</v>
      </c>
      <c r="IH1092">
        <v>-1.419</v>
      </c>
      <c r="II1092">
        <v>-0.09520000000000001</v>
      </c>
      <c r="IJ1092">
        <v>-0.9279119013753974</v>
      </c>
      <c r="IK1092">
        <v>-0.003643892653284941</v>
      </c>
      <c r="IL1092">
        <v>8.948238347276123E-07</v>
      </c>
      <c r="IM1092">
        <v>-2.445980282225029E-10</v>
      </c>
      <c r="IN1092">
        <v>-0.1764634167570225</v>
      </c>
      <c r="IO1092">
        <v>-0.01042730378795286</v>
      </c>
      <c r="IP1092">
        <v>0.00100284695746963</v>
      </c>
      <c r="IQ1092">
        <v>-1.701466411570297E-05</v>
      </c>
      <c r="IR1092">
        <v>2</v>
      </c>
      <c r="IS1092">
        <v>2310</v>
      </c>
      <c r="IT1092">
        <v>1</v>
      </c>
      <c r="IU1092">
        <v>25</v>
      </c>
      <c r="IV1092">
        <v>127.9</v>
      </c>
      <c r="IW1092">
        <v>127.6</v>
      </c>
      <c r="IX1092">
        <v>0.390625</v>
      </c>
      <c r="IY1092">
        <v>2.28516</v>
      </c>
      <c r="IZ1092">
        <v>1.39648</v>
      </c>
      <c r="JA1092">
        <v>2.34741</v>
      </c>
      <c r="JB1092">
        <v>1.49536</v>
      </c>
      <c r="JC1092">
        <v>2.31201</v>
      </c>
      <c r="JD1092">
        <v>36.1989</v>
      </c>
      <c r="JE1092">
        <v>24.1575</v>
      </c>
      <c r="JF1092">
        <v>18</v>
      </c>
      <c r="JG1092">
        <v>517.753</v>
      </c>
      <c r="JH1092">
        <v>438.837</v>
      </c>
      <c r="JI1092">
        <v>24.9999</v>
      </c>
      <c r="JJ1092">
        <v>26.0876</v>
      </c>
      <c r="JK1092">
        <v>30.0001</v>
      </c>
      <c r="JL1092">
        <v>26.0551</v>
      </c>
      <c r="JM1092">
        <v>25.9966</v>
      </c>
      <c r="JN1092">
        <v>7.75702</v>
      </c>
      <c r="JO1092">
        <v>34.4315</v>
      </c>
      <c r="JP1092">
        <v>63.9976</v>
      </c>
      <c r="JQ1092">
        <v>25</v>
      </c>
      <c r="JR1092">
        <v>98.9311</v>
      </c>
      <c r="JS1092">
        <v>16.4111</v>
      </c>
      <c r="JT1092">
        <v>100.814</v>
      </c>
      <c r="JU1092">
        <v>100.788</v>
      </c>
    </row>
    <row r="1093" spans="1:281">
      <c r="A1093">
        <v>1077</v>
      </c>
      <c r="B1093">
        <v>1658956909.1</v>
      </c>
      <c r="C1093">
        <v>15271.09999990463</v>
      </c>
      <c r="D1093" t="s">
        <v>2594</v>
      </c>
      <c r="E1093" t="s">
        <v>2595</v>
      </c>
      <c r="F1093">
        <v>5</v>
      </c>
      <c r="G1093" t="s">
        <v>2555</v>
      </c>
      <c r="H1093" t="s">
        <v>416</v>
      </c>
      <c r="I1093">
        <v>1658956901.332142</v>
      </c>
      <c r="J1093">
        <f>(K1093)/1000</f>
        <v>0</v>
      </c>
      <c r="K1093">
        <f>IF(CZ1093, AN1093, AH1093)</f>
        <v>0</v>
      </c>
      <c r="L1093">
        <f>IF(CZ1093, AI1093, AG1093)</f>
        <v>0</v>
      </c>
      <c r="M1093">
        <f>DB1093 - IF(AU1093&gt;1, L1093*CV1093*100.0/(AW1093*DP1093), 0)</f>
        <v>0</v>
      </c>
      <c r="N1093">
        <f>((T1093-J1093/2)*M1093-L1093)/(T1093+J1093/2)</f>
        <v>0</v>
      </c>
      <c r="O1093">
        <f>N1093*(DI1093+DJ1093)/1000.0</f>
        <v>0</v>
      </c>
      <c r="P1093">
        <f>(DB1093 - IF(AU1093&gt;1, L1093*CV1093*100.0/(AW1093*DP1093), 0))*(DI1093+DJ1093)/1000.0</f>
        <v>0</v>
      </c>
      <c r="Q1093">
        <f>2.0/((1/S1093-1/R1093)+SIGN(S1093)*SQRT((1/S1093-1/R1093)*(1/S1093-1/R1093) + 4*CW1093/((CW1093+1)*(CW1093+1))*(2*1/S1093*1/R1093-1/R1093*1/R1093)))</f>
        <v>0</v>
      </c>
      <c r="R1093">
        <f>IF(LEFT(CX1093,1)&lt;&gt;"0",IF(LEFT(CX1093,1)="1",3.0,CY1093),$D$5+$E$5*(DP1093*DI1093/($K$5*1000))+$F$5*(DP1093*DI1093/($K$5*1000))*MAX(MIN(CV1093,$J$5),$I$5)*MAX(MIN(CV1093,$J$5),$I$5)+$G$5*MAX(MIN(CV1093,$J$5),$I$5)*(DP1093*DI1093/($K$5*1000))+$H$5*(DP1093*DI1093/($K$5*1000))*(DP1093*DI1093/($K$5*1000)))</f>
        <v>0</v>
      </c>
      <c r="S1093">
        <f>J1093*(1000-(1000*0.61365*exp(17.502*W1093/(240.97+W1093))/(DI1093+DJ1093)+DD1093)/2)/(1000*0.61365*exp(17.502*W1093/(240.97+W1093))/(DI1093+DJ1093)-DD1093)</f>
        <v>0</v>
      </c>
      <c r="T1093">
        <f>1/((CW1093+1)/(Q1093/1.6)+1/(R1093/1.37)) + CW1093/((CW1093+1)/(Q1093/1.6) + CW1093/(R1093/1.37))</f>
        <v>0</v>
      </c>
      <c r="U1093">
        <f>(CR1093*CU1093)</f>
        <v>0</v>
      </c>
      <c r="V1093">
        <f>(DK1093+(U1093+2*0.95*5.67E-8*(((DK1093+$B$7)+273)^4-(DK1093+273)^4)-44100*J1093)/(1.84*29.3*R1093+8*0.95*5.67E-8*(DK1093+273)^3))</f>
        <v>0</v>
      </c>
      <c r="W1093">
        <f>($C$7*DL1093+$D$7*DM1093+$E$7*V1093)</f>
        <v>0</v>
      </c>
      <c r="X1093">
        <f>0.61365*exp(17.502*W1093/(240.97+W1093))</f>
        <v>0</v>
      </c>
      <c r="Y1093">
        <f>(Z1093/AA1093*100)</f>
        <v>0</v>
      </c>
      <c r="Z1093">
        <f>DD1093*(DI1093+DJ1093)/1000</f>
        <v>0</v>
      </c>
      <c r="AA1093">
        <f>0.61365*exp(17.502*DK1093/(240.97+DK1093))</f>
        <v>0</v>
      </c>
      <c r="AB1093">
        <f>(X1093-DD1093*(DI1093+DJ1093)/1000)</f>
        <v>0</v>
      </c>
      <c r="AC1093">
        <f>(-J1093*44100)</f>
        <v>0</v>
      </c>
      <c r="AD1093">
        <f>2*29.3*R1093*0.92*(DK1093-W1093)</f>
        <v>0</v>
      </c>
      <c r="AE1093">
        <f>2*0.95*5.67E-8*(((DK1093+$B$7)+273)^4-(W1093+273)^4)</f>
        <v>0</v>
      </c>
      <c r="AF1093">
        <f>U1093+AE1093+AC1093+AD1093</f>
        <v>0</v>
      </c>
      <c r="AG1093">
        <f>DH1093*AU1093*(DC1093-DB1093*(1000-AU1093*DE1093)/(1000-AU1093*DD1093))/(100*CV1093)</f>
        <v>0</v>
      </c>
      <c r="AH1093">
        <f>1000*DH1093*AU1093*(DD1093-DE1093)/(100*CV1093*(1000-AU1093*DD1093))</f>
        <v>0</v>
      </c>
      <c r="AI1093">
        <f>(AJ1093 - AK1093 - DI1093*1E3/(8.314*(DK1093+273.15)) * AM1093/DH1093 * AL1093) * DH1093/(100*CV1093) * (1000 - DE1093)/1000</f>
        <v>0</v>
      </c>
      <c r="AJ1093">
        <v>118.1572759842162</v>
      </c>
      <c r="AK1093">
        <v>127.1215454545455</v>
      </c>
      <c r="AL1093">
        <v>-3.053718499868345</v>
      </c>
      <c r="AM1093">
        <v>65.3286006226008</v>
      </c>
      <c r="AN1093">
        <f>(AP1093 - AO1093 + DI1093*1E3/(8.314*(DK1093+273.15)) * AR1093/DH1093 * AQ1093) * DH1093/(100*CV1093) * 1000/(1000 - AP1093)</f>
        <v>0</v>
      </c>
      <c r="AO1093">
        <v>16.40467716851284</v>
      </c>
      <c r="AP1093">
        <v>22.62045878787879</v>
      </c>
      <c r="AQ1093">
        <v>-0.0004773830385983294</v>
      </c>
      <c r="AR1093">
        <v>84.90304049892426</v>
      </c>
      <c r="AS1093">
        <v>0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MAX(0,($B$13+$C$13*DP1093)/(1+$D$13*DP1093)*DI1093/(DK1093+273)*$E$13)</f>
        <v>0</v>
      </c>
      <c r="AX1093" t="s">
        <v>417</v>
      </c>
      <c r="AY1093" t="s">
        <v>417</v>
      </c>
      <c r="AZ1093">
        <v>0</v>
      </c>
      <c r="BA1093">
        <v>0</v>
      </c>
      <c r="BB1093">
        <f>1-AZ1093/BA1093</f>
        <v>0</v>
      </c>
      <c r="BC1093">
        <v>0</v>
      </c>
      <c r="BD1093" t="s">
        <v>417</v>
      </c>
      <c r="BE1093" t="s">
        <v>417</v>
      </c>
      <c r="BF1093">
        <v>0</v>
      </c>
      <c r="BG1093">
        <v>0</v>
      </c>
      <c r="BH1093">
        <f>1-BF1093/BG1093</f>
        <v>0</v>
      </c>
      <c r="BI1093">
        <v>0.5</v>
      </c>
      <c r="BJ1093">
        <f>CS1093</f>
        <v>0</v>
      </c>
      <c r="BK1093">
        <f>L1093</f>
        <v>0</v>
      </c>
      <c r="BL1093">
        <f>BH1093*BI1093*BJ1093</f>
        <v>0</v>
      </c>
      <c r="BM1093">
        <f>(BK1093-BC1093)/BJ1093</f>
        <v>0</v>
      </c>
      <c r="BN1093">
        <f>(BA1093-BG1093)/BG1093</f>
        <v>0</v>
      </c>
      <c r="BO1093">
        <f>AZ1093/(BB1093+AZ1093/BG1093)</f>
        <v>0</v>
      </c>
      <c r="BP1093" t="s">
        <v>417</v>
      </c>
      <c r="BQ1093">
        <v>0</v>
      </c>
      <c r="BR1093">
        <f>IF(BQ1093&lt;&gt;0, BQ1093, BO1093)</f>
        <v>0</v>
      </c>
      <c r="BS1093">
        <f>1-BR1093/BG1093</f>
        <v>0</v>
      </c>
      <c r="BT1093">
        <f>(BG1093-BF1093)/(BG1093-BR1093)</f>
        <v>0</v>
      </c>
      <c r="BU1093">
        <f>(BA1093-BG1093)/(BA1093-BR1093)</f>
        <v>0</v>
      </c>
      <c r="BV1093">
        <f>(BG1093-BF1093)/(BG1093-AZ1093)</f>
        <v>0</v>
      </c>
      <c r="BW1093">
        <f>(BA1093-BG1093)/(BA1093-AZ1093)</f>
        <v>0</v>
      </c>
      <c r="BX1093">
        <f>(BT1093*BR1093/BF1093)</f>
        <v>0</v>
      </c>
      <c r="BY1093">
        <f>(1-BX1093)</f>
        <v>0</v>
      </c>
      <c r="BZ1093">
        <v>1394</v>
      </c>
      <c r="CA1093">
        <v>300</v>
      </c>
      <c r="CB1093">
        <v>300</v>
      </c>
      <c r="CC1093">
        <v>300</v>
      </c>
      <c r="CD1093">
        <v>10389.3</v>
      </c>
      <c r="CE1093">
        <v>1221.96</v>
      </c>
      <c r="CF1093">
        <v>-0.00688733</v>
      </c>
      <c r="CG1093">
        <v>0.34</v>
      </c>
      <c r="CH1093" t="s">
        <v>417</v>
      </c>
      <c r="CI1093" t="s">
        <v>417</v>
      </c>
      <c r="CJ1093" t="s">
        <v>417</v>
      </c>
      <c r="CK1093" t="s">
        <v>417</v>
      </c>
      <c r="CL1093" t="s">
        <v>417</v>
      </c>
      <c r="CM1093" t="s">
        <v>417</v>
      </c>
      <c r="CN1093" t="s">
        <v>417</v>
      </c>
      <c r="CO1093" t="s">
        <v>417</v>
      </c>
      <c r="CP1093" t="s">
        <v>417</v>
      </c>
      <c r="CQ1093" t="s">
        <v>417</v>
      </c>
      <c r="CR1093">
        <f>$B$11*DQ1093+$C$11*DR1093+$F$11*EC1093*(1-EF1093)</f>
        <v>0</v>
      </c>
      <c r="CS1093">
        <f>CR1093*CT1093</f>
        <v>0</v>
      </c>
      <c r="CT1093">
        <f>($B$11*$D$9+$C$11*$D$9+$F$11*((EP1093+EH1093)/MAX(EP1093+EH1093+EQ1093, 0.1)*$I$9+EQ1093/MAX(EP1093+EH1093+EQ1093, 0.1)*$J$9))/($B$11+$C$11+$F$11)</f>
        <v>0</v>
      </c>
      <c r="CU1093">
        <f>($B$11*$K$9+$C$11*$K$9+$F$11*((EP1093+EH1093)/MAX(EP1093+EH1093+EQ1093, 0.1)*$P$9+EQ1093/MAX(EP1093+EH1093+EQ1093, 0.1)*$Q$9))/($B$11+$C$11+$F$11)</f>
        <v>0</v>
      </c>
      <c r="CV1093">
        <v>6</v>
      </c>
      <c r="CW1093">
        <v>0.5</v>
      </c>
      <c r="CX1093" t="s">
        <v>418</v>
      </c>
      <c r="CY1093">
        <v>2</v>
      </c>
      <c r="CZ1093" t="b">
        <v>1</v>
      </c>
      <c r="DA1093">
        <v>1658956901.332142</v>
      </c>
      <c r="DB1093">
        <v>146.2685357142857</v>
      </c>
      <c r="DC1093">
        <v>132.2342142857143</v>
      </c>
      <c r="DD1093">
        <v>22.63579285714285</v>
      </c>
      <c r="DE1093">
        <v>16.43601071428571</v>
      </c>
      <c r="DF1093">
        <v>147.7158928571428</v>
      </c>
      <c r="DG1093">
        <v>22.73095357142858</v>
      </c>
      <c r="DH1093">
        <v>500.0499642857143</v>
      </c>
      <c r="DI1093">
        <v>90.285625</v>
      </c>
      <c r="DJ1093">
        <v>0.09997528928571429</v>
      </c>
      <c r="DK1093">
        <v>26.93385</v>
      </c>
      <c r="DL1093">
        <v>26.76789642857143</v>
      </c>
      <c r="DM1093">
        <v>999.9000000000002</v>
      </c>
      <c r="DN1093">
        <v>0</v>
      </c>
      <c r="DO1093">
        <v>0</v>
      </c>
      <c r="DP1093">
        <v>10004.17142857143</v>
      </c>
      <c r="DQ1093">
        <v>0</v>
      </c>
      <c r="DR1093">
        <v>10.96050000000001</v>
      </c>
      <c r="DS1093">
        <v>14.03422142857143</v>
      </c>
      <c r="DT1093">
        <v>149.6563571428571</v>
      </c>
      <c r="DU1093">
        <v>134.4445357142857</v>
      </c>
      <c r="DV1093">
        <v>6.199785357142858</v>
      </c>
      <c r="DW1093">
        <v>132.2342142857143</v>
      </c>
      <c r="DX1093">
        <v>16.43601071428571</v>
      </c>
      <c r="DY1093">
        <v>2.043686071428572</v>
      </c>
      <c r="DZ1093">
        <v>1.483935357142857</v>
      </c>
      <c r="EA1093">
        <v>17.78693571428571</v>
      </c>
      <c r="EB1093">
        <v>12.80359285714286</v>
      </c>
      <c r="EC1093">
        <v>2000.012142857143</v>
      </c>
      <c r="ED1093">
        <v>0.9800026785714285</v>
      </c>
      <c r="EE1093">
        <v>0.01999741071428571</v>
      </c>
      <c r="EF1093">
        <v>0</v>
      </c>
      <c r="EG1093">
        <v>698.5672142857144</v>
      </c>
      <c r="EH1093">
        <v>5.00097</v>
      </c>
      <c r="EI1093">
        <v>13959.98571428571</v>
      </c>
      <c r="EJ1093">
        <v>16707.69285714286</v>
      </c>
      <c r="EK1093">
        <v>37.4955</v>
      </c>
      <c r="EL1093">
        <v>38.062</v>
      </c>
      <c r="EM1093">
        <v>37.42814285714285</v>
      </c>
      <c r="EN1093">
        <v>37.74325</v>
      </c>
      <c r="EO1093">
        <v>38.19824999999999</v>
      </c>
      <c r="EP1093">
        <v>1955.112142857143</v>
      </c>
      <c r="EQ1093">
        <v>39.89464285714286</v>
      </c>
      <c r="ER1093">
        <v>0</v>
      </c>
      <c r="ES1093">
        <v>7703.399999856949</v>
      </c>
      <c r="ET1093">
        <v>0</v>
      </c>
      <c r="EU1093">
        <v>698.6018076923077</v>
      </c>
      <c r="EV1093">
        <v>7.180478618435769</v>
      </c>
      <c r="EW1093">
        <v>134.7384614658049</v>
      </c>
      <c r="EX1093">
        <v>13961.06538461539</v>
      </c>
      <c r="EY1093">
        <v>15</v>
      </c>
      <c r="EZ1093">
        <v>1658949246.1</v>
      </c>
      <c r="FA1093" t="s">
        <v>1397</v>
      </c>
      <c r="FB1093">
        <v>1658949228.6</v>
      </c>
      <c r="FC1093">
        <v>1658949246.1</v>
      </c>
      <c r="FD1093">
        <v>1</v>
      </c>
      <c r="FE1093">
        <v>1.075</v>
      </c>
      <c r="FF1093">
        <v>0.018</v>
      </c>
      <c r="FG1093">
        <v>-2.327</v>
      </c>
      <c r="FH1093">
        <v>-0.178</v>
      </c>
      <c r="FI1093">
        <v>420</v>
      </c>
      <c r="FJ1093">
        <v>13</v>
      </c>
      <c r="FK1093">
        <v>0.09</v>
      </c>
      <c r="FL1093">
        <v>0.02</v>
      </c>
      <c r="FM1093">
        <v>13.3547175</v>
      </c>
      <c r="FN1093">
        <v>13.14245290806756</v>
      </c>
      <c r="FO1093">
        <v>1.273735952206638</v>
      </c>
      <c r="FP1093">
        <v>0</v>
      </c>
      <c r="FQ1093">
        <v>698.2628529411766</v>
      </c>
      <c r="FR1093">
        <v>5.598487381054971</v>
      </c>
      <c r="FS1093">
        <v>0.6101694621097811</v>
      </c>
      <c r="FT1093">
        <v>0</v>
      </c>
      <c r="FU1093">
        <v>6.18266575</v>
      </c>
      <c r="FV1093">
        <v>0.3744341088179887</v>
      </c>
      <c r="FW1093">
        <v>0.03827871013288592</v>
      </c>
      <c r="FX1093">
        <v>0</v>
      </c>
      <c r="FY1093">
        <v>0</v>
      </c>
      <c r="FZ1093">
        <v>3</v>
      </c>
      <c r="GA1093" t="s">
        <v>439</v>
      </c>
      <c r="GB1093">
        <v>2.98356</v>
      </c>
      <c r="GC1093">
        <v>2.71553</v>
      </c>
      <c r="GD1093">
        <v>0.0328883</v>
      </c>
      <c r="GE1093">
        <v>0.0283135</v>
      </c>
      <c r="GF1093">
        <v>0.103116</v>
      </c>
      <c r="GG1093">
        <v>0.0805067</v>
      </c>
      <c r="GH1093">
        <v>30680.6</v>
      </c>
      <c r="GI1093">
        <v>30943.1</v>
      </c>
      <c r="GJ1093">
        <v>29481.5</v>
      </c>
      <c r="GK1093">
        <v>29448.8</v>
      </c>
      <c r="GL1093">
        <v>35020.9</v>
      </c>
      <c r="GM1093">
        <v>36005.4</v>
      </c>
      <c r="GN1093">
        <v>41524.1</v>
      </c>
      <c r="GO1093">
        <v>41968.8</v>
      </c>
      <c r="GP1093">
        <v>1.96163</v>
      </c>
      <c r="GQ1093">
        <v>1.90613</v>
      </c>
      <c r="GR1093">
        <v>0.09149309999999999</v>
      </c>
      <c r="GS1093">
        <v>0</v>
      </c>
      <c r="GT1093">
        <v>25.2507</v>
      </c>
      <c r="GU1093">
        <v>999.9</v>
      </c>
      <c r="GV1093">
        <v>48.5</v>
      </c>
      <c r="GW1093">
        <v>31.4</v>
      </c>
      <c r="GX1093">
        <v>24.7954</v>
      </c>
      <c r="GY1093">
        <v>62.8176</v>
      </c>
      <c r="GZ1093">
        <v>34.0104</v>
      </c>
      <c r="HA1093">
        <v>1</v>
      </c>
      <c r="HB1093">
        <v>-0.104962</v>
      </c>
      <c r="HC1093">
        <v>0.121786</v>
      </c>
      <c r="HD1093">
        <v>20.333</v>
      </c>
      <c r="HE1093">
        <v>5.21804</v>
      </c>
      <c r="HF1093">
        <v>12.0099</v>
      </c>
      <c r="HG1093">
        <v>4.9895</v>
      </c>
      <c r="HH1093">
        <v>3.28855</v>
      </c>
      <c r="HI1093">
        <v>9999</v>
      </c>
      <c r="HJ1093">
        <v>9999</v>
      </c>
      <c r="HK1093">
        <v>9999</v>
      </c>
      <c r="HL1093">
        <v>158.9</v>
      </c>
      <c r="HM1093">
        <v>1.8674</v>
      </c>
      <c r="HN1093">
        <v>1.86646</v>
      </c>
      <c r="HO1093">
        <v>1.86587</v>
      </c>
      <c r="HP1093">
        <v>1.86584</v>
      </c>
      <c r="HQ1093">
        <v>1.86768</v>
      </c>
      <c r="HR1093">
        <v>1.87014</v>
      </c>
      <c r="HS1093">
        <v>1.86881</v>
      </c>
      <c r="HT1093">
        <v>1.87024</v>
      </c>
      <c r="HU1093">
        <v>0</v>
      </c>
      <c r="HV1093">
        <v>0</v>
      </c>
      <c r="HW1093">
        <v>0</v>
      </c>
      <c r="HX1093">
        <v>0</v>
      </c>
      <c r="HY1093" t="s">
        <v>421</v>
      </c>
      <c r="HZ1093" t="s">
        <v>422</v>
      </c>
      <c r="IA1093" t="s">
        <v>423</v>
      </c>
      <c r="IB1093" t="s">
        <v>423</v>
      </c>
      <c r="IC1093" t="s">
        <v>423</v>
      </c>
      <c r="ID1093" t="s">
        <v>423</v>
      </c>
      <c r="IE1093">
        <v>0</v>
      </c>
      <c r="IF1093">
        <v>100</v>
      </c>
      <c r="IG1093">
        <v>100</v>
      </c>
      <c r="IH1093">
        <v>-1.367</v>
      </c>
      <c r="II1093">
        <v>-0.0953</v>
      </c>
      <c r="IJ1093">
        <v>-0.9279119013753974</v>
      </c>
      <c r="IK1093">
        <v>-0.003643892653284941</v>
      </c>
      <c r="IL1093">
        <v>8.948238347276123E-07</v>
      </c>
      <c r="IM1093">
        <v>-2.445980282225029E-10</v>
      </c>
      <c r="IN1093">
        <v>-0.1764634167570225</v>
      </c>
      <c r="IO1093">
        <v>-0.01042730378795286</v>
      </c>
      <c r="IP1093">
        <v>0.00100284695746963</v>
      </c>
      <c r="IQ1093">
        <v>-1.701466411570297E-05</v>
      </c>
      <c r="IR1093">
        <v>2</v>
      </c>
      <c r="IS1093">
        <v>2310</v>
      </c>
      <c r="IT1093">
        <v>1</v>
      </c>
      <c r="IU1093">
        <v>25</v>
      </c>
      <c r="IV1093">
        <v>128</v>
      </c>
      <c r="IW1093">
        <v>127.7</v>
      </c>
      <c r="IX1093">
        <v>0.355225</v>
      </c>
      <c r="IY1093">
        <v>2.26929</v>
      </c>
      <c r="IZ1093">
        <v>1.39648</v>
      </c>
      <c r="JA1093">
        <v>2.34741</v>
      </c>
      <c r="JB1093">
        <v>1.49536</v>
      </c>
      <c r="JC1093">
        <v>2.40967</v>
      </c>
      <c r="JD1093">
        <v>36.1989</v>
      </c>
      <c r="JE1093">
        <v>24.1663</v>
      </c>
      <c r="JF1093">
        <v>18</v>
      </c>
      <c r="JG1093">
        <v>517.726</v>
      </c>
      <c r="JH1093">
        <v>438.626</v>
      </c>
      <c r="JI1093">
        <v>24.9999</v>
      </c>
      <c r="JJ1093">
        <v>26.0876</v>
      </c>
      <c r="JK1093">
        <v>30.0001</v>
      </c>
      <c r="JL1093">
        <v>26.0557</v>
      </c>
      <c r="JM1093">
        <v>25.9966</v>
      </c>
      <c r="JN1093">
        <v>7.06061</v>
      </c>
      <c r="JO1093">
        <v>34.4315</v>
      </c>
      <c r="JP1093">
        <v>63.9976</v>
      </c>
      <c r="JQ1093">
        <v>25</v>
      </c>
      <c r="JR1093">
        <v>85.57380000000001</v>
      </c>
      <c r="JS1093">
        <v>16.405</v>
      </c>
      <c r="JT1093">
        <v>100.813</v>
      </c>
      <c r="JU1093">
        <v>100.791</v>
      </c>
    </row>
    <row r="1094" spans="1:281">
      <c r="A1094">
        <v>1078</v>
      </c>
      <c r="B1094">
        <v>1658956913.6</v>
      </c>
      <c r="C1094">
        <v>15275.59999990463</v>
      </c>
      <c r="D1094" t="s">
        <v>2596</v>
      </c>
      <c r="E1094" t="s">
        <v>2597</v>
      </c>
      <c r="F1094">
        <v>5</v>
      </c>
      <c r="G1094" t="s">
        <v>2555</v>
      </c>
      <c r="H1094" t="s">
        <v>416</v>
      </c>
      <c r="I1094">
        <v>1658956905.760714</v>
      </c>
      <c r="J1094">
        <f>(K1094)/1000</f>
        <v>0</v>
      </c>
      <c r="K1094">
        <f>IF(CZ1094, AN1094, AH1094)</f>
        <v>0</v>
      </c>
      <c r="L1094">
        <f>IF(CZ1094, AI1094, AG1094)</f>
        <v>0</v>
      </c>
      <c r="M1094">
        <f>DB1094 - IF(AU1094&gt;1, L1094*CV1094*100.0/(AW1094*DP1094), 0)</f>
        <v>0</v>
      </c>
      <c r="N1094">
        <f>((T1094-J1094/2)*M1094-L1094)/(T1094+J1094/2)</f>
        <v>0</v>
      </c>
      <c r="O1094">
        <f>N1094*(DI1094+DJ1094)/1000.0</f>
        <v>0</v>
      </c>
      <c r="P1094">
        <f>(DB1094 - IF(AU1094&gt;1, L1094*CV1094*100.0/(AW1094*DP1094), 0))*(DI1094+DJ1094)/1000.0</f>
        <v>0</v>
      </c>
      <c r="Q1094">
        <f>2.0/((1/S1094-1/R1094)+SIGN(S1094)*SQRT((1/S1094-1/R1094)*(1/S1094-1/R1094) + 4*CW1094/((CW1094+1)*(CW1094+1))*(2*1/S1094*1/R1094-1/R1094*1/R1094)))</f>
        <v>0</v>
      </c>
      <c r="R1094">
        <f>IF(LEFT(CX1094,1)&lt;&gt;"0",IF(LEFT(CX1094,1)="1",3.0,CY1094),$D$5+$E$5*(DP1094*DI1094/($K$5*1000))+$F$5*(DP1094*DI1094/($K$5*1000))*MAX(MIN(CV1094,$J$5),$I$5)*MAX(MIN(CV1094,$J$5),$I$5)+$G$5*MAX(MIN(CV1094,$J$5),$I$5)*(DP1094*DI1094/($K$5*1000))+$H$5*(DP1094*DI1094/($K$5*1000))*(DP1094*DI1094/($K$5*1000)))</f>
        <v>0</v>
      </c>
      <c r="S1094">
        <f>J1094*(1000-(1000*0.61365*exp(17.502*W1094/(240.97+W1094))/(DI1094+DJ1094)+DD1094)/2)/(1000*0.61365*exp(17.502*W1094/(240.97+W1094))/(DI1094+DJ1094)-DD1094)</f>
        <v>0</v>
      </c>
      <c r="T1094">
        <f>1/((CW1094+1)/(Q1094/1.6)+1/(R1094/1.37)) + CW1094/((CW1094+1)/(Q1094/1.6) + CW1094/(R1094/1.37))</f>
        <v>0</v>
      </c>
      <c r="U1094">
        <f>(CR1094*CU1094)</f>
        <v>0</v>
      </c>
      <c r="V1094">
        <f>(DK1094+(U1094+2*0.95*5.67E-8*(((DK1094+$B$7)+273)^4-(DK1094+273)^4)-44100*J1094)/(1.84*29.3*R1094+8*0.95*5.67E-8*(DK1094+273)^3))</f>
        <v>0</v>
      </c>
      <c r="W1094">
        <f>($C$7*DL1094+$D$7*DM1094+$E$7*V1094)</f>
        <v>0</v>
      </c>
      <c r="X1094">
        <f>0.61365*exp(17.502*W1094/(240.97+W1094))</f>
        <v>0</v>
      </c>
      <c r="Y1094">
        <f>(Z1094/AA1094*100)</f>
        <v>0</v>
      </c>
      <c r="Z1094">
        <f>DD1094*(DI1094+DJ1094)/1000</f>
        <v>0</v>
      </c>
      <c r="AA1094">
        <f>0.61365*exp(17.502*DK1094/(240.97+DK1094))</f>
        <v>0</v>
      </c>
      <c r="AB1094">
        <f>(X1094-DD1094*(DI1094+DJ1094)/1000)</f>
        <v>0</v>
      </c>
      <c r="AC1094">
        <f>(-J1094*44100)</f>
        <v>0</v>
      </c>
      <c r="AD1094">
        <f>2*29.3*R1094*0.92*(DK1094-W1094)</f>
        <v>0</v>
      </c>
      <c r="AE1094">
        <f>2*0.95*5.67E-8*(((DK1094+$B$7)+273)^4-(W1094+273)^4)</f>
        <v>0</v>
      </c>
      <c r="AF1094">
        <f>U1094+AE1094+AC1094+AD1094</f>
        <v>0</v>
      </c>
      <c r="AG1094">
        <f>DH1094*AU1094*(DC1094-DB1094*(1000-AU1094*DE1094)/(1000-AU1094*DD1094))/(100*CV1094)</f>
        <v>0</v>
      </c>
      <c r="AH1094">
        <f>1000*DH1094*AU1094*(DD1094-DE1094)/(100*CV1094*(1000-AU1094*DD1094))</f>
        <v>0</v>
      </c>
      <c r="AI1094">
        <f>(AJ1094 - AK1094 - DI1094*1E3/(8.314*(DK1094+273.15)) * AM1094/DH1094 * AL1094) * DH1094/(100*CV1094) * (1000 - DE1094)/1000</f>
        <v>0</v>
      </c>
      <c r="AJ1094">
        <v>103.3408934808098</v>
      </c>
      <c r="AK1094">
        <v>113.3940121212121</v>
      </c>
      <c r="AL1094">
        <v>-3.054625476536696</v>
      </c>
      <c r="AM1094">
        <v>65.3286006226008</v>
      </c>
      <c r="AN1094">
        <f>(AP1094 - AO1094 + DI1094*1E3/(8.314*(DK1094+273.15)) * AR1094/DH1094 * AQ1094) * DH1094/(100*CV1094) * 1000/(1000 - AP1094)</f>
        <v>0</v>
      </c>
      <c r="AO1094">
        <v>16.37637916547506</v>
      </c>
      <c r="AP1094">
        <v>22.61170848484848</v>
      </c>
      <c r="AQ1094">
        <v>-0.0004647287938638487</v>
      </c>
      <c r="AR1094">
        <v>84.90304049892426</v>
      </c>
      <c r="AS1094">
        <v>0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MAX(0,($B$13+$C$13*DP1094)/(1+$D$13*DP1094)*DI1094/(DK1094+273)*$E$13)</f>
        <v>0</v>
      </c>
      <c r="AX1094" t="s">
        <v>417</v>
      </c>
      <c r="AY1094" t="s">
        <v>417</v>
      </c>
      <c r="AZ1094">
        <v>0</v>
      </c>
      <c r="BA1094">
        <v>0</v>
      </c>
      <c r="BB1094">
        <f>1-AZ1094/BA1094</f>
        <v>0</v>
      </c>
      <c r="BC1094">
        <v>0</v>
      </c>
      <c r="BD1094" t="s">
        <v>417</v>
      </c>
      <c r="BE1094" t="s">
        <v>417</v>
      </c>
      <c r="BF1094">
        <v>0</v>
      </c>
      <c r="BG1094">
        <v>0</v>
      </c>
      <c r="BH1094">
        <f>1-BF1094/BG1094</f>
        <v>0</v>
      </c>
      <c r="BI1094">
        <v>0.5</v>
      </c>
      <c r="BJ1094">
        <f>CS1094</f>
        <v>0</v>
      </c>
      <c r="BK1094">
        <f>L1094</f>
        <v>0</v>
      </c>
      <c r="BL1094">
        <f>BH1094*BI1094*BJ1094</f>
        <v>0</v>
      </c>
      <c r="BM1094">
        <f>(BK1094-BC1094)/BJ1094</f>
        <v>0</v>
      </c>
      <c r="BN1094">
        <f>(BA1094-BG1094)/BG1094</f>
        <v>0</v>
      </c>
      <c r="BO1094">
        <f>AZ1094/(BB1094+AZ1094/BG1094)</f>
        <v>0</v>
      </c>
      <c r="BP1094" t="s">
        <v>417</v>
      </c>
      <c r="BQ1094">
        <v>0</v>
      </c>
      <c r="BR1094">
        <f>IF(BQ1094&lt;&gt;0, BQ1094, BO1094)</f>
        <v>0</v>
      </c>
      <c r="BS1094">
        <f>1-BR1094/BG1094</f>
        <v>0</v>
      </c>
      <c r="BT1094">
        <f>(BG1094-BF1094)/(BG1094-BR1094)</f>
        <v>0</v>
      </c>
      <c r="BU1094">
        <f>(BA1094-BG1094)/(BA1094-BR1094)</f>
        <v>0</v>
      </c>
      <c r="BV1094">
        <f>(BG1094-BF1094)/(BG1094-AZ1094)</f>
        <v>0</v>
      </c>
      <c r="BW1094">
        <f>(BA1094-BG1094)/(BA1094-AZ1094)</f>
        <v>0</v>
      </c>
      <c r="BX1094">
        <f>(BT1094*BR1094/BF1094)</f>
        <v>0</v>
      </c>
      <c r="BY1094">
        <f>(1-BX1094)</f>
        <v>0</v>
      </c>
      <c r="BZ1094">
        <v>1394</v>
      </c>
      <c r="CA1094">
        <v>300</v>
      </c>
      <c r="CB1094">
        <v>300</v>
      </c>
      <c r="CC1094">
        <v>300</v>
      </c>
      <c r="CD1094">
        <v>10389.3</v>
      </c>
      <c r="CE1094">
        <v>1221.96</v>
      </c>
      <c r="CF1094">
        <v>-0.00688733</v>
      </c>
      <c r="CG1094">
        <v>0.34</v>
      </c>
      <c r="CH1094" t="s">
        <v>417</v>
      </c>
      <c r="CI1094" t="s">
        <v>417</v>
      </c>
      <c r="CJ1094" t="s">
        <v>417</v>
      </c>
      <c r="CK1094" t="s">
        <v>417</v>
      </c>
      <c r="CL1094" t="s">
        <v>417</v>
      </c>
      <c r="CM1094" t="s">
        <v>417</v>
      </c>
      <c r="CN1094" t="s">
        <v>417</v>
      </c>
      <c r="CO1094" t="s">
        <v>417</v>
      </c>
      <c r="CP1094" t="s">
        <v>417</v>
      </c>
      <c r="CQ1094" t="s">
        <v>417</v>
      </c>
      <c r="CR1094">
        <f>$B$11*DQ1094+$C$11*DR1094+$F$11*EC1094*(1-EF1094)</f>
        <v>0</v>
      </c>
      <c r="CS1094">
        <f>CR1094*CT1094</f>
        <v>0</v>
      </c>
      <c r="CT1094">
        <f>($B$11*$D$9+$C$11*$D$9+$F$11*((EP1094+EH1094)/MAX(EP1094+EH1094+EQ1094, 0.1)*$I$9+EQ1094/MAX(EP1094+EH1094+EQ1094, 0.1)*$J$9))/($B$11+$C$11+$F$11)</f>
        <v>0</v>
      </c>
      <c r="CU1094">
        <f>($B$11*$K$9+$C$11*$K$9+$F$11*((EP1094+EH1094)/MAX(EP1094+EH1094+EQ1094, 0.1)*$P$9+EQ1094/MAX(EP1094+EH1094+EQ1094, 0.1)*$Q$9))/($B$11+$C$11+$F$11)</f>
        <v>0</v>
      </c>
      <c r="CV1094">
        <v>6</v>
      </c>
      <c r="CW1094">
        <v>0.5</v>
      </c>
      <c r="CX1094" t="s">
        <v>418</v>
      </c>
      <c r="CY1094">
        <v>2</v>
      </c>
      <c r="CZ1094" t="b">
        <v>1</v>
      </c>
      <c r="DA1094">
        <v>1658956905.760714</v>
      </c>
      <c r="DB1094">
        <v>132.8436785714286</v>
      </c>
      <c r="DC1094">
        <v>117.8462785714286</v>
      </c>
      <c r="DD1094">
        <v>22.62764642857143</v>
      </c>
      <c r="DE1094">
        <v>16.40244642857143</v>
      </c>
      <c r="DF1094">
        <v>134.2451428571428</v>
      </c>
      <c r="DG1094">
        <v>22.72287857142857</v>
      </c>
      <c r="DH1094">
        <v>500.0446428571429</v>
      </c>
      <c r="DI1094">
        <v>90.28445357142857</v>
      </c>
      <c r="DJ1094">
        <v>0.0999927142857143</v>
      </c>
      <c r="DK1094">
        <v>26.93496071428572</v>
      </c>
      <c r="DL1094">
        <v>26.75387857142857</v>
      </c>
      <c r="DM1094">
        <v>999.9000000000002</v>
      </c>
      <c r="DN1094">
        <v>0</v>
      </c>
      <c r="DO1094">
        <v>0</v>
      </c>
      <c r="DP1094">
        <v>10004.86142857143</v>
      </c>
      <c r="DQ1094">
        <v>0</v>
      </c>
      <c r="DR1094">
        <v>10.96050000000001</v>
      </c>
      <c r="DS1094">
        <v>14.99740357142857</v>
      </c>
      <c r="DT1094">
        <v>135.9195</v>
      </c>
      <c r="DU1094">
        <v>119.8117857142857</v>
      </c>
      <c r="DV1094">
        <v>6.225202142857143</v>
      </c>
      <c r="DW1094">
        <v>117.8462785714286</v>
      </c>
      <c r="DX1094">
        <v>16.40244642857143</v>
      </c>
      <c r="DY1094">
        <v>2.042924642857143</v>
      </c>
      <c r="DZ1094">
        <v>1.480886428571428</v>
      </c>
      <c r="EA1094">
        <v>17.78101428571428</v>
      </c>
      <c r="EB1094">
        <v>12.77221428571428</v>
      </c>
      <c r="EC1094">
        <v>2000.025357142857</v>
      </c>
      <c r="ED1094">
        <v>0.9800024642857144</v>
      </c>
      <c r="EE1094">
        <v>0.01999761785714286</v>
      </c>
      <c r="EF1094">
        <v>0</v>
      </c>
      <c r="EG1094">
        <v>699.1608928571426</v>
      </c>
      <c r="EH1094">
        <v>5.00097</v>
      </c>
      <c r="EI1094">
        <v>13971.4</v>
      </c>
      <c r="EJ1094">
        <v>16707.80357142857</v>
      </c>
      <c r="EK1094">
        <v>37.491</v>
      </c>
      <c r="EL1094">
        <v>38.05757142857143</v>
      </c>
      <c r="EM1094">
        <v>37.41928571428571</v>
      </c>
      <c r="EN1094">
        <v>37.72975</v>
      </c>
      <c r="EO1094">
        <v>38.187</v>
      </c>
      <c r="EP1094">
        <v>1955.125357142857</v>
      </c>
      <c r="EQ1094">
        <v>39.8975</v>
      </c>
      <c r="ER1094">
        <v>0</v>
      </c>
      <c r="ES1094">
        <v>7707.599999904633</v>
      </c>
      <c r="ET1094">
        <v>0</v>
      </c>
      <c r="EU1094">
        <v>699.25212</v>
      </c>
      <c r="EV1094">
        <v>9.797000016690825</v>
      </c>
      <c r="EW1094">
        <v>184.8538464040083</v>
      </c>
      <c r="EX1094">
        <v>13973.036</v>
      </c>
      <c r="EY1094">
        <v>15</v>
      </c>
      <c r="EZ1094">
        <v>1658949246.1</v>
      </c>
      <c r="FA1094" t="s">
        <v>1397</v>
      </c>
      <c r="FB1094">
        <v>1658949228.6</v>
      </c>
      <c r="FC1094">
        <v>1658949246.1</v>
      </c>
      <c r="FD1094">
        <v>1</v>
      </c>
      <c r="FE1094">
        <v>1.075</v>
      </c>
      <c r="FF1094">
        <v>0.018</v>
      </c>
      <c r="FG1094">
        <v>-2.327</v>
      </c>
      <c r="FH1094">
        <v>-0.178</v>
      </c>
      <c r="FI1094">
        <v>420</v>
      </c>
      <c r="FJ1094">
        <v>13</v>
      </c>
      <c r="FK1094">
        <v>0.09</v>
      </c>
      <c r="FL1094">
        <v>0.02</v>
      </c>
      <c r="FM1094">
        <v>14.244615</v>
      </c>
      <c r="FN1094">
        <v>12.42870168855533</v>
      </c>
      <c r="FO1094">
        <v>1.203310954315218</v>
      </c>
      <c r="FP1094">
        <v>0</v>
      </c>
      <c r="FQ1094">
        <v>698.7331764705882</v>
      </c>
      <c r="FR1094">
        <v>7.963789149604596</v>
      </c>
      <c r="FS1094">
        <v>0.825044507554815</v>
      </c>
      <c r="FT1094">
        <v>0</v>
      </c>
      <c r="FU1094">
        <v>6.202977000000001</v>
      </c>
      <c r="FV1094">
        <v>0.3478559099437052</v>
      </c>
      <c r="FW1094">
        <v>0.03623615205840714</v>
      </c>
      <c r="FX1094">
        <v>0</v>
      </c>
      <c r="FY1094">
        <v>0</v>
      </c>
      <c r="FZ1094">
        <v>3</v>
      </c>
      <c r="GA1094" t="s">
        <v>439</v>
      </c>
      <c r="GB1094">
        <v>2.98365</v>
      </c>
      <c r="GC1094">
        <v>2.71547</v>
      </c>
      <c r="GD1094">
        <v>0.0294592</v>
      </c>
      <c r="GE1094">
        <v>0.0244734</v>
      </c>
      <c r="GF1094">
        <v>0.103088</v>
      </c>
      <c r="GG1094">
        <v>0.08047890000000001</v>
      </c>
      <c r="GH1094">
        <v>30789</v>
      </c>
      <c r="GI1094">
        <v>31065.3</v>
      </c>
      <c r="GJ1094">
        <v>29481.1</v>
      </c>
      <c r="GK1094">
        <v>29448.7</v>
      </c>
      <c r="GL1094">
        <v>35021.5</v>
      </c>
      <c r="GM1094">
        <v>36006.2</v>
      </c>
      <c r="GN1094">
        <v>41523.5</v>
      </c>
      <c r="GO1094">
        <v>41968.5</v>
      </c>
      <c r="GP1094">
        <v>1.96152</v>
      </c>
      <c r="GQ1094">
        <v>1.90622</v>
      </c>
      <c r="GR1094">
        <v>0.0920705</v>
      </c>
      <c r="GS1094">
        <v>0</v>
      </c>
      <c r="GT1094">
        <v>25.2501</v>
      </c>
      <c r="GU1094">
        <v>999.9</v>
      </c>
      <c r="GV1094">
        <v>48.5</v>
      </c>
      <c r="GW1094">
        <v>31.4</v>
      </c>
      <c r="GX1094">
        <v>24.7917</v>
      </c>
      <c r="GY1094">
        <v>62.9276</v>
      </c>
      <c r="GZ1094">
        <v>33.6418</v>
      </c>
      <c r="HA1094">
        <v>1</v>
      </c>
      <c r="HB1094">
        <v>-0.104997</v>
      </c>
      <c r="HC1094">
        <v>0.120714</v>
      </c>
      <c r="HD1094">
        <v>20.3323</v>
      </c>
      <c r="HE1094">
        <v>5.21429</v>
      </c>
      <c r="HF1094">
        <v>12.0099</v>
      </c>
      <c r="HG1094">
        <v>4.98835</v>
      </c>
      <c r="HH1094">
        <v>3.2879</v>
      </c>
      <c r="HI1094">
        <v>9999</v>
      </c>
      <c r="HJ1094">
        <v>9999</v>
      </c>
      <c r="HK1094">
        <v>9999</v>
      </c>
      <c r="HL1094">
        <v>158.9</v>
      </c>
      <c r="HM1094">
        <v>1.8674</v>
      </c>
      <c r="HN1094">
        <v>1.86646</v>
      </c>
      <c r="HO1094">
        <v>1.86589</v>
      </c>
      <c r="HP1094">
        <v>1.86584</v>
      </c>
      <c r="HQ1094">
        <v>1.86768</v>
      </c>
      <c r="HR1094">
        <v>1.87014</v>
      </c>
      <c r="HS1094">
        <v>1.86878</v>
      </c>
      <c r="HT1094">
        <v>1.87025</v>
      </c>
      <c r="HU1094">
        <v>0</v>
      </c>
      <c r="HV1094">
        <v>0</v>
      </c>
      <c r="HW1094">
        <v>0</v>
      </c>
      <c r="HX1094">
        <v>0</v>
      </c>
      <c r="HY1094" t="s">
        <v>421</v>
      </c>
      <c r="HZ1094" t="s">
        <v>422</v>
      </c>
      <c r="IA1094" t="s">
        <v>423</v>
      </c>
      <c r="IB1094" t="s">
        <v>423</v>
      </c>
      <c r="IC1094" t="s">
        <v>423</v>
      </c>
      <c r="ID1094" t="s">
        <v>423</v>
      </c>
      <c r="IE1094">
        <v>0</v>
      </c>
      <c r="IF1094">
        <v>100</v>
      </c>
      <c r="IG1094">
        <v>100</v>
      </c>
      <c r="IH1094">
        <v>-1.32</v>
      </c>
      <c r="II1094">
        <v>-0.0954</v>
      </c>
      <c r="IJ1094">
        <v>-0.9279119013753974</v>
      </c>
      <c r="IK1094">
        <v>-0.003643892653284941</v>
      </c>
      <c r="IL1094">
        <v>8.948238347276123E-07</v>
      </c>
      <c r="IM1094">
        <v>-2.445980282225029E-10</v>
      </c>
      <c r="IN1094">
        <v>-0.1764634167570225</v>
      </c>
      <c r="IO1094">
        <v>-0.01042730378795286</v>
      </c>
      <c r="IP1094">
        <v>0.00100284695746963</v>
      </c>
      <c r="IQ1094">
        <v>-1.701466411570297E-05</v>
      </c>
      <c r="IR1094">
        <v>2</v>
      </c>
      <c r="IS1094">
        <v>2310</v>
      </c>
      <c r="IT1094">
        <v>1</v>
      </c>
      <c r="IU1094">
        <v>25</v>
      </c>
      <c r="IV1094">
        <v>128.1</v>
      </c>
      <c r="IW1094">
        <v>127.8</v>
      </c>
      <c r="IX1094">
        <v>0.325928</v>
      </c>
      <c r="IY1094">
        <v>2.28638</v>
      </c>
      <c r="IZ1094">
        <v>1.39648</v>
      </c>
      <c r="JA1094">
        <v>2.34863</v>
      </c>
      <c r="JB1094">
        <v>1.49536</v>
      </c>
      <c r="JC1094">
        <v>2.33398</v>
      </c>
      <c r="JD1094">
        <v>36.1989</v>
      </c>
      <c r="JE1094">
        <v>24.1663</v>
      </c>
      <c r="JF1094">
        <v>18</v>
      </c>
      <c r="JG1094">
        <v>517.6609999999999</v>
      </c>
      <c r="JH1094">
        <v>438.686</v>
      </c>
      <c r="JI1094">
        <v>24.9997</v>
      </c>
      <c r="JJ1094">
        <v>26.0876</v>
      </c>
      <c r="JK1094">
        <v>30</v>
      </c>
      <c r="JL1094">
        <v>26.0557</v>
      </c>
      <c r="JM1094">
        <v>25.9966</v>
      </c>
      <c r="JN1094">
        <v>6.34729</v>
      </c>
      <c r="JO1094">
        <v>34.4315</v>
      </c>
      <c r="JP1094">
        <v>63.6228</v>
      </c>
      <c r="JQ1094">
        <v>25</v>
      </c>
      <c r="JR1094">
        <v>65.5102</v>
      </c>
      <c r="JS1094">
        <v>16.2984</v>
      </c>
      <c r="JT1094">
        <v>100.812</v>
      </c>
      <c r="JU1094">
        <v>100.791</v>
      </c>
    </row>
    <row r="1095" spans="1:281">
      <c r="A1095">
        <v>1079</v>
      </c>
      <c r="B1095">
        <v>1658956918.6</v>
      </c>
      <c r="C1095">
        <v>15280.59999990463</v>
      </c>
      <c r="D1095" t="s">
        <v>2598</v>
      </c>
      <c r="E1095" t="s">
        <v>2599</v>
      </c>
      <c r="F1095">
        <v>5</v>
      </c>
      <c r="G1095" t="s">
        <v>2555</v>
      </c>
      <c r="H1095" t="s">
        <v>416</v>
      </c>
      <c r="I1095">
        <v>1658956911.062963</v>
      </c>
      <c r="J1095">
        <f>(K1095)/1000</f>
        <v>0</v>
      </c>
      <c r="K1095">
        <f>IF(CZ1095, AN1095, AH1095)</f>
        <v>0</v>
      </c>
      <c r="L1095">
        <f>IF(CZ1095, AI1095, AG1095)</f>
        <v>0</v>
      </c>
      <c r="M1095">
        <f>DB1095 - IF(AU1095&gt;1, L1095*CV1095*100.0/(AW1095*DP1095), 0)</f>
        <v>0</v>
      </c>
      <c r="N1095">
        <f>((T1095-J1095/2)*M1095-L1095)/(T1095+J1095/2)</f>
        <v>0</v>
      </c>
      <c r="O1095">
        <f>N1095*(DI1095+DJ1095)/1000.0</f>
        <v>0</v>
      </c>
      <c r="P1095">
        <f>(DB1095 - IF(AU1095&gt;1, L1095*CV1095*100.0/(AW1095*DP1095), 0))*(DI1095+DJ1095)/1000.0</f>
        <v>0</v>
      </c>
      <c r="Q1095">
        <f>2.0/((1/S1095-1/R1095)+SIGN(S1095)*SQRT((1/S1095-1/R1095)*(1/S1095-1/R1095) + 4*CW1095/((CW1095+1)*(CW1095+1))*(2*1/S1095*1/R1095-1/R1095*1/R1095)))</f>
        <v>0</v>
      </c>
      <c r="R1095">
        <f>IF(LEFT(CX1095,1)&lt;&gt;"0",IF(LEFT(CX1095,1)="1",3.0,CY1095),$D$5+$E$5*(DP1095*DI1095/($K$5*1000))+$F$5*(DP1095*DI1095/($K$5*1000))*MAX(MIN(CV1095,$J$5),$I$5)*MAX(MIN(CV1095,$J$5),$I$5)+$G$5*MAX(MIN(CV1095,$J$5),$I$5)*(DP1095*DI1095/($K$5*1000))+$H$5*(DP1095*DI1095/($K$5*1000))*(DP1095*DI1095/($K$5*1000)))</f>
        <v>0</v>
      </c>
      <c r="S1095">
        <f>J1095*(1000-(1000*0.61365*exp(17.502*W1095/(240.97+W1095))/(DI1095+DJ1095)+DD1095)/2)/(1000*0.61365*exp(17.502*W1095/(240.97+W1095))/(DI1095+DJ1095)-DD1095)</f>
        <v>0</v>
      </c>
      <c r="T1095">
        <f>1/((CW1095+1)/(Q1095/1.6)+1/(R1095/1.37)) + CW1095/((CW1095+1)/(Q1095/1.6) + CW1095/(R1095/1.37))</f>
        <v>0</v>
      </c>
      <c r="U1095">
        <f>(CR1095*CU1095)</f>
        <v>0</v>
      </c>
      <c r="V1095">
        <f>(DK1095+(U1095+2*0.95*5.67E-8*(((DK1095+$B$7)+273)^4-(DK1095+273)^4)-44100*J1095)/(1.84*29.3*R1095+8*0.95*5.67E-8*(DK1095+273)^3))</f>
        <v>0</v>
      </c>
      <c r="W1095">
        <f>($C$7*DL1095+$D$7*DM1095+$E$7*V1095)</f>
        <v>0</v>
      </c>
      <c r="X1095">
        <f>0.61365*exp(17.502*W1095/(240.97+W1095))</f>
        <v>0</v>
      </c>
      <c r="Y1095">
        <f>(Z1095/AA1095*100)</f>
        <v>0</v>
      </c>
      <c r="Z1095">
        <f>DD1095*(DI1095+DJ1095)/1000</f>
        <v>0</v>
      </c>
      <c r="AA1095">
        <f>0.61365*exp(17.502*DK1095/(240.97+DK1095))</f>
        <v>0</v>
      </c>
      <c r="AB1095">
        <f>(X1095-DD1095*(DI1095+DJ1095)/1000)</f>
        <v>0</v>
      </c>
      <c r="AC1095">
        <f>(-J1095*44100)</f>
        <v>0</v>
      </c>
      <c r="AD1095">
        <f>2*29.3*R1095*0.92*(DK1095-W1095)</f>
        <v>0</v>
      </c>
      <c r="AE1095">
        <f>2*0.95*5.67E-8*(((DK1095+$B$7)+273)^4-(W1095+273)^4)</f>
        <v>0</v>
      </c>
      <c r="AF1095">
        <f>U1095+AE1095+AC1095+AD1095</f>
        <v>0</v>
      </c>
      <c r="AG1095">
        <f>DH1095*AU1095*(DC1095-DB1095*(1000-AU1095*DE1095)/(1000-AU1095*DD1095))/(100*CV1095)</f>
        <v>0</v>
      </c>
      <c r="AH1095">
        <f>1000*DH1095*AU1095*(DD1095-DE1095)/(100*CV1095*(1000-AU1095*DD1095))</f>
        <v>0</v>
      </c>
      <c r="AI1095">
        <f>(AJ1095 - AK1095 - DI1095*1E3/(8.314*(DK1095+273.15)) * AM1095/DH1095 * AL1095) * DH1095/(100*CV1095) * (1000 - DE1095)/1000</f>
        <v>0</v>
      </c>
      <c r="AJ1095">
        <v>86.33396149200152</v>
      </c>
      <c r="AK1095">
        <v>97.97523939393938</v>
      </c>
      <c r="AL1095">
        <v>-3.101769654849392</v>
      </c>
      <c r="AM1095">
        <v>65.3286006226008</v>
      </c>
      <c r="AN1095">
        <f>(AP1095 - AO1095 + DI1095*1E3/(8.314*(DK1095+273.15)) * AR1095/DH1095 * AQ1095) * DH1095/(100*CV1095) * 1000/(1000 - AP1095)</f>
        <v>0</v>
      </c>
      <c r="AO1095">
        <v>16.37085240933778</v>
      </c>
      <c r="AP1095">
        <v>22.60670181818181</v>
      </c>
      <c r="AQ1095">
        <v>-0.0001035003952377421</v>
      </c>
      <c r="AR1095">
        <v>84.90304049892426</v>
      </c>
      <c r="AS1095">
        <v>0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MAX(0,($B$13+$C$13*DP1095)/(1+$D$13*DP1095)*DI1095/(DK1095+273)*$E$13)</f>
        <v>0</v>
      </c>
      <c r="AX1095" t="s">
        <v>417</v>
      </c>
      <c r="AY1095" t="s">
        <v>417</v>
      </c>
      <c r="AZ1095">
        <v>0</v>
      </c>
      <c r="BA1095">
        <v>0</v>
      </c>
      <c r="BB1095">
        <f>1-AZ1095/BA1095</f>
        <v>0</v>
      </c>
      <c r="BC1095">
        <v>0</v>
      </c>
      <c r="BD1095" t="s">
        <v>417</v>
      </c>
      <c r="BE1095" t="s">
        <v>417</v>
      </c>
      <c r="BF1095">
        <v>0</v>
      </c>
      <c r="BG1095">
        <v>0</v>
      </c>
      <c r="BH1095">
        <f>1-BF1095/BG1095</f>
        <v>0</v>
      </c>
      <c r="BI1095">
        <v>0.5</v>
      </c>
      <c r="BJ1095">
        <f>CS1095</f>
        <v>0</v>
      </c>
      <c r="BK1095">
        <f>L1095</f>
        <v>0</v>
      </c>
      <c r="BL1095">
        <f>BH1095*BI1095*BJ1095</f>
        <v>0</v>
      </c>
      <c r="BM1095">
        <f>(BK1095-BC1095)/BJ1095</f>
        <v>0</v>
      </c>
      <c r="BN1095">
        <f>(BA1095-BG1095)/BG1095</f>
        <v>0</v>
      </c>
      <c r="BO1095">
        <f>AZ1095/(BB1095+AZ1095/BG1095)</f>
        <v>0</v>
      </c>
      <c r="BP1095" t="s">
        <v>417</v>
      </c>
      <c r="BQ1095">
        <v>0</v>
      </c>
      <c r="BR1095">
        <f>IF(BQ1095&lt;&gt;0, BQ1095, BO1095)</f>
        <v>0</v>
      </c>
      <c r="BS1095">
        <f>1-BR1095/BG1095</f>
        <v>0</v>
      </c>
      <c r="BT1095">
        <f>(BG1095-BF1095)/(BG1095-BR1095)</f>
        <v>0</v>
      </c>
      <c r="BU1095">
        <f>(BA1095-BG1095)/(BA1095-BR1095)</f>
        <v>0</v>
      </c>
      <c r="BV1095">
        <f>(BG1095-BF1095)/(BG1095-AZ1095)</f>
        <v>0</v>
      </c>
      <c r="BW1095">
        <f>(BA1095-BG1095)/(BA1095-AZ1095)</f>
        <v>0</v>
      </c>
      <c r="BX1095">
        <f>(BT1095*BR1095/BF1095)</f>
        <v>0</v>
      </c>
      <c r="BY1095">
        <f>(1-BX1095)</f>
        <v>0</v>
      </c>
      <c r="BZ1095">
        <v>1394</v>
      </c>
      <c r="CA1095">
        <v>300</v>
      </c>
      <c r="CB1095">
        <v>300</v>
      </c>
      <c r="CC1095">
        <v>300</v>
      </c>
      <c r="CD1095">
        <v>10389.3</v>
      </c>
      <c r="CE1095">
        <v>1221.96</v>
      </c>
      <c r="CF1095">
        <v>-0.00688733</v>
      </c>
      <c r="CG1095">
        <v>0.34</v>
      </c>
      <c r="CH1095" t="s">
        <v>417</v>
      </c>
      <c r="CI1095" t="s">
        <v>417</v>
      </c>
      <c r="CJ1095" t="s">
        <v>417</v>
      </c>
      <c r="CK1095" t="s">
        <v>417</v>
      </c>
      <c r="CL1095" t="s">
        <v>417</v>
      </c>
      <c r="CM1095" t="s">
        <v>417</v>
      </c>
      <c r="CN1095" t="s">
        <v>417</v>
      </c>
      <c r="CO1095" t="s">
        <v>417</v>
      </c>
      <c r="CP1095" t="s">
        <v>417</v>
      </c>
      <c r="CQ1095" t="s">
        <v>417</v>
      </c>
      <c r="CR1095">
        <f>$B$11*DQ1095+$C$11*DR1095+$F$11*EC1095*(1-EF1095)</f>
        <v>0</v>
      </c>
      <c r="CS1095">
        <f>CR1095*CT1095</f>
        <v>0</v>
      </c>
      <c r="CT1095">
        <f>($B$11*$D$9+$C$11*$D$9+$F$11*((EP1095+EH1095)/MAX(EP1095+EH1095+EQ1095, 0.1)*$I$9+EQ1095/MAX(EP1095+EH1095+EQ1095, 0.1)*$J$9))/($B$11+$C$11+$F$11)</f>
        <v>0</v>
      </c>
      <c r="CU1095">
        <f>($B$11*$K$9+$C$11*$K$9+$F$11*((EP1095+EH1095)/MAX(EP1095+EH1095+EQ1095, 0.1)*$P$9+EQ1095/MAX(EP1095+EH1095+EQ1095, 0.1)*$Q$9))/($B$11+$C$11+$F$11)</f>
        <v>0</v>
      </c>
      <c r="CV1095">
        <v>6</v>
      </c>
      <c r="CW1095">
        <v>0.5</v>
      </c>
      <c r="CX1095" t="s">
        <v>418</v>
      </c>
      <c r="CY1095">
        <v>2</v>
      </c>
      <c r="CZ1095" t="b">
        <v>1</v>
      </c>
      <c r="DA1095">
        <v>1658956911.062963</v>
      </c>
      <c r="DB1095">
        <v>116.8929074074074</v>
      </c>
      <c r="DC1095">
        <v>100.581237037037</v>
      </c>
      <c r="DD1095">
        <v>22.61630370370371</v>
      </c>
      <c r="DE1095">
        <v>16.3801</v>
      </c>
      <c r="DF1095">
        <v>118.2394407407407</v>
      </c>
      <c r="DG1095">
        <v>22.71161851851852</v>
      </c>
      <c r="DH1095">
        <v>500.0494814814814</v>
      </c>
      <c r="DI1095">
        <v>90.28367407407407</v>
      </c>
      <c r="DJ1095">
        <v>0.09998979259259261</v>
      </c>
      <c r="DK1095">
        <v>26.9244074074074</v>
      </c>
      <c r="DL1095">
        <v>26.7521962962963</v>
      </c>
      <c r="DM1095">
        <v>999.9000000000001</v>
      </c>
      <c r="DN1095">
        <v>0</v>
      </c>
      <c r="DO1095">
        <v>0</v>
      </c>
      <c r="DP1095">
        <v>10001.79518518519</v>
      </c>
      <c r="DQ1095">
        <v>0</v>
      </c>
      <c r="DR1095">
        <v>10.9605</v>
      </c>
      <c r="DS1095">
        <v>16.31168148148148</v>
      </c>
      <c r="DT1095">
        <v>119.5979296296296</v>
      </c>
      <c r="DU1095">
        <v>102.2564259259259</v>
      </c>
      <c r="DV1095">
        <v>6.236187407407408</v>
      </c>
      <c r="DW1095">
        <v>100.581237037037</v>
      </c>
      <c r="DX1095">
        <v>16.3801</v>
      </c>
      <c r="DY1095">
        <v>2.041882222222222</v>
      </c>
      <c r="DZ1095">
        <v>1.478856666666666</v>
      </c>
      <c r="EA1095">
        <v>17.7729037037037</v>
      </c>
      <c r="EB1095">
        <v>12.75128888888889</v>
      </c>
      <c r="EC1095">
        <v>2000.024444444444</v>
      </c>
      <c r="ED1095">
        <v>0.9800019999999999</v>
      </c>
      <c r="EE1095">
        <v>0.01999806666666666</v>
      </c>
      <c r="EF1095">
        <v>0</v>
      </c>
      <c r="EG1095">
        <v>700.187888888889</v>
      </c>
      <c r="EH1095">
        <v>5.00097</v>
      </c>
      <c r="EI1095">
        <v>13989.65925925926</v>
      </c>
      <c r="EJ1095">
        <v>16707.78888888889</v>
      </c>
      <c r="EK1095">
        <v>37.46966666666666</v>
      </c>
      <c r="EL1095">
        <v>38.04362962962963</v>
      </c>
      <c r="EM1095">
        <v>37.39796296296296</v>
      </c>
      <c r="EN1095">
        <v>37.708</v>
      </c>
      <c r="EO1095">
        <v>38.187</v>
      </c>
      <c r="EP1095">
        <v>1955.124444444444</v>
      </c>
      <c r="EQ1095">
        <v>39.9</v>
      </c>
      <c r="ER1095">
        <v>0</v>
      </c>
      <c r="ES1095">
        <v>7712.399999856949</v>
      </c>
      <c r="ET1095">
        <v>0</v>
      </c>
      <c r="EU1095">
        <v>700.2316000000001</v>
      </c>
      <c r="EV1095">
        <v>13.91030771454355</v>
      </c>
      <c r="EW1095">
        <v>240.0615387850736</v>
      </c>
      <c r="EX1095">
        <v>13989.88</v>
      </c>
      <c r="EY1095">
        <v>15</v>
      </c>
      <c r="EZ1095">
        <v>1658949246.1</v>
      </c>
      <c r="FA1095" t="s">
        <v>1397</v>
      </c>
      <c r="FB1095">
        <v>1658949228.6</v>
      </c>
      <c r="FC1095">
        <v>1658949246.1</v>
      </c>
      <c r="FD1095">
        <v>1</v>
      </c>
      <c r="FE1095">
        <v>1.075</v>
      </c>
      <c r="FF1095">
        <v>0.018</v>
      </c>
      <c r="FG1095">
        <v>-2.327</v>
      </c>
      <c r="FH1095">
        <v>-0.178</v>
      </c>
      <c r="FI1095">
        <v>420</v>
      </c>
      <c r="FJ1095">
        <v>13</v>
      </c>
      <c r="FK1095">
        <v>0.09</v>
      </c>
      <c r="FL1095">
        <v>0.02</v>
      </c>
      <c r="FM1095">
        <v>15.53143170731708</v>
      </c>
      <c r="FN1095">
        <v>14.56273588850179</v>
      </c>
      <c r="FO1095">
        <v>1.460239980517573</v>
      </c>
      <c r="FP1095">
        <v>0</v>
      </c>
      <c r="FQ1095">
        <v>699.6221470588234</v>
      </c>
      <c r="FR1095">
        <v>11.23436210783803</v>
      </c>
      <c r="FS1095">
        <v>1.142837493783459</v>
      </c>
      <c r="FT1095">
        <v>0</v>
      </c>
      <c r="FU1095">
        <v>6.227217317073172</v>
      </c>
      <c r="FV1095">
        <v>0.1482181881533047</v>
      </c>
      <c r="FW1095">
        <v>0.0166195322971951</v>
      </c>
      <c r="FX1095">
        <v>0</v>
      </c>
      <c r="FY1095">
        <v>0</v>
      </c>
      <c r="FZ1095">
        <v>3</v>
      </c>
      <c r="GA1095" t="s">
        <v>439</v>
      </c>
      <c r="GB1095">
        <v>2.98384</v>
      </c>
      <c r="GC1095">
        <v>2.71574</v>
      </c>
      <c r="GD1095">
        <v>0.0255323</v>
      </c>
      <c r="GE1095">
        <v>0.0201025</v>
      </c>
      <c r="GF1095">
        <v>0.103073</v>
      </c>
      <c r="GG1095">
        <v>0.0803724</v>
      </c>
      <c r="GH1095">
        <v>30913.1</v>
      </c>
      <c r="GI1095">
        <v>31204.6</v>
      </c>
      <c r="GJ1095">
        <v>29480.7</v>
      </c>
      <c r="GK1095">
        <v>29448.8</v>
      </c>
      <c r="GL1095">
        <v>35021.2</v>
      </c>
      <c r="GM1095">
        <v>36010.5</v>
      </c>
      <c r="GN1095">
        <v>41522.5</v>
      </c>
      <c r="GO1095">
        <v>41968.7</v>
      </c>
      <c r="GP1095">
        <v>1.96178</v>
      </c>
      <c r="GQ1095">
        <v>1.90593</v>
      </c>
      <c r="GR1095">
        <v>0.0911392</v>
      </c>
      <c r="GS1095">
        <v>0</v>
      </c>
      <c r="GT1095">
        <v>25.2494</v>
      </c>
      <c r="GU1095">
        <v>999.9</v>
      </c>
      <c r="GV1095">
        <v>48.5</v>
      </c>
      <c r="GW1095">
        <v>31.4</v>
      </c>
      <c r="GX1095">
        <v>24.7947</v>
      </c>
      <c r="GY1095">
        <v>62.9376</v>
      </c>
      <c r="GZ1095">
        <v>33.6258</v>
      </c>
      <c r="HA1095">
        <v>1</v>
      </c>
      <c r="HB1095">
        <v>-0.104761</v>
      </c>
      <c r="HC1095">
        <v>0.119425</v>
      </c>
      <c r="HD1095">
        <v>20.333</v>
      </c>
      <c r="HE1095">
        <v>5.21789</v>
      </c>
      <c r="HF1095">
        <v>12.0099</v>
      </c>
      <c r="HG1095">
        <v>4.98935</v>
      </c>
      <c r="HH1095">
        <v>3.28855</v>
      </c>
      <c r="HI1095">
        <v>9999</v>
      </c>
      <c r="HJ1095">
        <v>9999</v>
      </c>
      <c r="HK1095">
        <v>9999</v>
      </c>
      <c r="HL1095">
        <v>159</v>
      </c>
      <c r="HM1095">
        <v>1.86742</v>
      </c>
      <c r="HN1095">
        <v>1.86646</v>
      </c>
      <c r="HO1095">
        <v>1.86587</v>
      </c>
      <c r="HP1095">
        <v>1.86584</v>
      </c>
      <c r="HQ1095">
        <v>1.86768</v>
      </c>
      <c r="HR1095">
        <v>1.87013</v>
      </c>
      <c r="HS1095">
        <v>1.86881</v>
      </c>
      <c r="HT1095">
        <v>1.87026</v>
      </c>
      <c r="HU1095">
        <v>0</v>
      </c>
      <c r="HV1095">
        <v>0</v>
      </c>
      <c r="HW1095">
        <v>0</v>
      </c>
      <c r="HX1095">
        <v>0</v>
      </c>
      <c r="HY1095" t="s">
        <v>421</v>
      </c>
      <c r="HZ1095" t="s">
        <v>422</v>
      </c>
      <c r="IA1095" t="s">
        <v>423</v>
      </c>
      <c r="IB1095" t="s">
        <v>423</v>
      </c>
      <c r="IC1095" t="s">
        <v>423</v>
      </c>
      <c r="ID1095" t="s">
        <v>423</v>
      </c>
      <c r="IE1095">
        <v>0</v>
      </c>
      <c r="IF1095">
        <v>100</v>
      </c>
      <c r="IG1095">
        <v>100</v>
      </c>
      <c r="IH1095">
        <v>-1.268</v>
      </c>
      <c r="II1095">
        <v>-0.0954</v>
      </c>
      <c r="IJ1095">
        <v>-0.9279119013753974</v>
      </c>
      <c r="IK1095">
        <v>-0.003643892653284941</v>
      </c>
      <c r="IL1095">
        <v>8.948238347276123E-07</v>
      </c>
      <c r="IM1095">
        <v>-2.445980282225029E-10</v>
      </c>
      <c r="IN1095">
        <v>-0.1764634167570225</v>
      </c>
      <c r="IO1095">
        <v>-0.01042730378795286</v>
      </c>
      <c r="IP1095">
        <v>0.00100284695746963</v>
      </c>
      <c r="IQ1095">
        <v>-1.701466411570297E-05</v>
      </c>
      <c r="IR1095">
        <v>2</v>
      </c>
      <c r="IS1095">
        <v>2310</v>
      </c>
      <c r="IT1095">
        <v>1</v>
      </c>
      <c r="IU1095">
        <v>25</v>
      </c>
      <c r="IV1095">
        <v>128.2</v>
      </c>
      <c r="IW1095">
        <v>127.9</v>
      </c>
      <c r="IX1095">
        <v>0.284424</v>
      </c>
      <c r="IY1095">
        <v>2.30225</v>
      </c>
      <c r="IZ1095">
        <v>1.39648</v>
      </c>
      <c r="JA1095">
        <v>2.34741</v>
      </c>
      <c r="JB1095">
        <v>1.49536</v>
      </c>
      <c r="JC1095">
        <v>2.30835</v>
      </c>
      <c r="JD1095">
        <v>36.1989</v>
      </c>
      <c r="JE1095">
        <v>24.1575</v>
      </c>
      <c r="JF1095">
        <v>18</v>
      </c>
      <c r="JG1095">
        <v>517.823</v>
      </c>
      <c r="JH1095">
        <v>438.505</v>
      </c>
      <c r="JI1095">
        <v>24.9997</v>
      </c>
      <c r="JJ1095">
        <v>26.0876</v>
      </c>
      <c r="JK1095">
        <v>30.0002</v>
      </c>
      <c r="JL1095">
        <v>26.0557</v>
      </c>
      <c r="JM1095">
        <v>25.9966</v>
      </c>
      <c r="JN1095">
        <v>5.64254</v>
      </c>
      <c r="JO1095">
        <v>34.7095</v>
      </c>
      <c r="JP1095">
        <v>63.6228</v>
      </c>
      <c r="JQ1095">
        <v>25</v>
      </c>
      <c r="JR1095">
        <v>52.1455</v>
      </c>
      <c r="JS1095">
        <v>16.2526</v>
      </c>
      <c r="JT1095">
        <v>100.81</v>
      </c>
      <c r="JU1095">
        <v>100.791</v>
      </c>
    </row>
    <row r="1096" spans="1:281">
      <c r="A1096">
        <v>1080</v>
      </c>
      <c r="B1096">
        <v>1658956923.6</v>
      </c>
      <c r="C1096">
        <v>15285.59999990463</v>
      </c>
      <c r="D1096" t="s">
        <v>2600</v>
      </c>
      <c r="E1096" t="s">
        <v>2601</v>
      </c>
      <c r="F1096">
        <v>5</v>
      </c>
      <c r="G1096" t="s">
        <v>2555</v>
      </c>
      <c r="H1096" t="s">
        <v>416</v>
      </c>
      <c r="I1096">
        <v>1658956916.081481</v>
      </c>
      <c r="J1096">
        <f>(K1096)/1000</f>
        <v>0</v>
      </c>
      <c r="K1096">
        <f>IF(CZ1096, AN1096, AH1096)</f>
        <v>0</v>
      </c>
      <c r="L1096">
        <f>IF(CZ1096, AI1096, AG1096)</f>
        <v>0</v>
      </c>
      <c r="M1096">
        <f>DB1096 - IF(AU1096&gt;1, L1096*CV1096*100.0/(AW1096*DP1096), 0)</f>
        <v>0</v>
      </c>
      <c r="N1096">
        <f>((T1096-J1096/2)*M1096-L1096)/(T1096+J1096/2)</f>
        <v>0</v>
      </c>
      <c r="O1096">
        <f>N1096*(DI1096+DJ1096)/1000.0</f>
        <v>0</v>
      </c>
      <c r="P1096">
        <f>(DB1096 - IF(AU1096&gt;1, L1096*CV1096*100.0/(AW1096*DP1096), 0))*(DI1096+DJ1096)/1000.0</f>
        <v>0</v>
      </c>
      <c r="Q1096">
        <f>2.0/((1/S1096-1/R1096)+SIGN(S1096)*SQRT((1/S1096-1/R1096)*(1/S1096-1/R1096) + 4*CW1096/((CW1096+1)*(CW1096+1))*(2*1/S1096*1/R1096-1/R1096*1/R1096)))</f>
        <v>0</v>
      </c>
      <c r="R1096">
        <f>IF(LEFT(CX1096,1)&lt;&gt;"0",IF(LEFT(CX1096,1)="1",3.0,CY1096),$D$5+$E$5*(DP1096*DI1096/($K$5*1000))+$F$5*(DP1096*DI1096/($K$5*1000))*MAX(MIN(CV1096,$J$5),$I$5)*MAX(MIN(CV1096,$J$5),$I$5)+$G$5*MAX(MIN(CV1096,$J$5),$I$5)*(DP1096*DI1096/($K$5*1000))+$H$5*(DP1096*DI1096/($K$5*1000))*(DP1096*DI1096/($K$5*1000)))</f>
        <v>0</v>
      </c>
      <c r="S1096">
        <f>J1096*(1000-(1000*0.61365*exp(17.502*W1096/(240.97+W1096))/(DI1096+DJ1096)+DD1096)/2)/(1000*0.61365*exp(17.502*W1096/(240.97+W1096))/(DI1096+DJ1096)-DD1096)</f>
        <v>0</v>
      </c>
      <c r="T1096">
        <f>1/((CW1096+1)/(Q1096/1.6)+1/(R1096/1.37)) + CW1096/((CW1096+1)/(Q1096/1.6) + CW1096/(R1096/1.37))</f>
        <v>0</v>
      </c>
      <c r="U1096">
        <f>(CR1096*CU1096)</f>
        <v>0</v>
      </c>
      <c r="V1096">
        <f>(DK1096+(U1096+2*0.95*5.67E-8*(((DK1096+$B$7)+273)^4-(DK1096+273)^4)-44100*J1096)/(1.84*29.3*R1096+8*0.95*5.67E-8*(DK1096+273)^3))</f>
        <v>0</v>
      </c>
      <c r="W1096">
        <f>($C$7*DL1096+$D$7*DM1096+$E$7*V1096)</f>
        <v>0</v>
      </c>
      <c r="X1096">
        <f>0.61365*exp(17.502*W1096/(240.97+W1096))</f>
        <v>0</v>
      </c>
      <c r="Y1096">
        <f>(Z1096/AA1096*100)</f>
        <v>0</v>
      </c>
      <c r="Z1096">
        <f>DD1096*(DI1096+DJ1096)/1000</f>
        <v>0</v>
      </c>
      <c r="AA1096">
        <f>0.61365*exp(17.502*DK1096/(240.97+DK1096))</f>
        <v>0</v>
      </c>
      <c r="AB1096">
        <f>(X1096-DD1096*(DI1096+DJ1096)/1000)</f>
        <v>0</v>
      </c>
      <c r="AC1096">
        <f>(-J1096*44100)</f>
        <v>0</v>
      </c>
      <c r="AD1096">
        <f>2*29.3*R1096*0.92*(DK1096-W1096)</f>
        <v>0</v>
      </c>
      <c r="AE1096">
        <f>2*0.95*5.67E-8*(((DK1096+$B$7)+273)^4-(W1096+273)^4)</f>
        <v>0</v>
      </c>
      <c r="AF1096">
        <f>U1096+AE1096+AC1096+AD1096</f>
        <v>0</v>
      </c>
      <c r="AG1096">
        <f>DH1096*AU1096*(DC1096-DB1096*(1000-AU1096*DE1096)/(1000-AU1096*DD1096))/(100*CV1096)</f>
        <v>0</v>
      </c>
      <c r="AH1096">
        <f>1000*DH1096*AU1096*(DD1096-DE1096)/(100*CV1096*(1000-AU1096*DD1096))</f>
        <v>0</v>
      </c>
      <c r="AI1096">
        <f>(AJ1096 - AK1096 - DI1096*1E3/(8.314*(DK1096+273.15)) * AM1096/DH1096 * AL1096) * DH1096/(100*CV1096) * (1000 - DE1096)/1000</f>
        <v>0</v>
      </c>
      <c r="AJ1096">
        <v>69.18430598367453</v>
      </c>
      <c r="AK1096">
        <v>82.1912109090909</v>
      </c>
      <c r="AL1096">
        <v>-3.159060945388545</v>
      </c>
      <c r="AM1096">
        <v>65.3286006226008</v>
      </c>
      <c r="AN1096">
        <f>(AP1096 - AO1096 + DI1096*1E3/(8.314*(DK1096+273.15)) * AR1096/DH1096 * AQ1096) * DH1096/(100*CV1096) * 1000/(1000 - AP1096)</f>
        <v>0</v>
      </c>
      <c r="AO1096">
        <v>16.33518595713402</v>
      </c>
      <c r="AP1096">
        <v>22.59379636363637</v>
      </c>
      <c r="AQ1096">
        <v>-0.0003286884712935886</v>
      </c>
      <c r="AR1096">
        <v>84.90304049892426</v>
      </c>
      <c r="AS1096">
        <v>0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MAX(0,($B$13+$C$13*DP1096)/(1+$D$13*DP1096)*DI1096/(DK1096+273)*$E$13)</f>
        <v>0</v>
      </c>
      <c r="AX1096" t="s">
        <v>417</v>
      </c>
      <c r="AY1096" t="s">
        <v>417</v>
      </c>
      <c r="AZ1096">
        <v>0</v>
      </c>
      <c r="BA1096">
        <v>0</v>
      </c>
      <c r="BB1096">
        <f>1-AZ1096/BA1096</f>
        <v>0</v>
      </c>
      <c r="BC1096">
        <v>0</v>
      </c>
      <c r="BD1096" t="s">
        <v>417</v>
      </c>
      <c r="BE1096" t="s">
        <v>417</v>
      </c>
      <c r="BF1096">
        <v>0</v>
      </c>
      <c r="BG1096">
        <v>0</v>
      </c>
      <c r="BH1096">
        <f>1-BF1096/BG1096</f>
        <v>0</v>
      </c>
      <c r="BI1096">
        <v>0.5</v>
      </c>
      <c r="BJ1096">
        <f>CS1096</f>
        <v>0</v>
      </c>
      <c r="BK1096">
        <f>L1096</f>
        <v>0</v>
      </c>
      <c r="BL1096">
        <f>BH1096*BI1096*BJ1096</f>
        <v>0</v>
      </c>
      <c r="BM1096">
        <f>(BK1096-BC1096)/BJ1096</f>
        <v>0</v>
      </c>
      <c r="BN1096">
        <f>(BA1096-BG1096)/BG1096</f>
        <v>0</v>
      </c>
      <c r="BO1096">
        <f>AZ1096/(BB1096+AZ1096/BG1096)</f>
        <v>0</v>
      </c>
      <c r="BP1096" t="s">
        <v>417</v>
      </c>
      <c r="BQ1096">
        <v>0</v>
      </c>
      <c r="BR1096">
        <f>IF(BQ1096&lt;&gt;0, BQ1096, BO1096)</f>
        <v>0</v>
      </c>
      <c r="BS1096">
        <f>1-BR1096/BG1096</f>
        <v>0</v>
      </c>
      <c r="BT1096">
        <f>(BG1096-BF1096)/(BG1096-BR1096)</f>
        <v>0</v>
      </c>
      <c r="BU1096">
        <f>(BA1096-BG1096)/(BA1096-BR1096)</f>
        <v>0</v>
      </c>
      <c r="BV1096">
        <f>(BG1096-BF1096)/(BG1096-AZ1096)</f>
        <v>0</v>
      </c>
      <c r="BW1096">
        <f>(BA1096-BG1096)/(BA1096-AZ1096)</f>
        <v>0</v>
      </c>
      <c r="BX1096">
        <f>(BT1096*BR1096/BF1096)</f>
        <v>0</v>
      </c>
      <c r="BY1096">
        <f>(1-BX1096)</f>
        <v>0</v>
      </c>
      <c r="BZ1096">
        <v>1394</v>
      </c>
      <c r="CA1096">
        <v>300</v>
      </c>
      <c r="CB1096">
        <v>300</v>
      </c>
      <c r="CC1096">
        <v>300</v>
      </c>
      <c r="CD1096">
        <v>10389.3</v>
      </c>
      <c r="CE1096">
        <v>1221.96</v>
      </c>
      <c r="CF1096">
        <v>-0.00688733</v>
      </c>
      <c r="CG1096">
        <v>0.34</v>
      </c>
      <c r="CH1096" t="s">
        <v>417</v>
      </c>
      <c r="CI1096" t="s">
        <v>417</v>
      </c>
      <c r="CJ1096" t="s">
        <v>417</v>
      </c>
      <c r="CK1096" t="s">
        <v>417</v>
      </c>
      <c r="CL1096" t="s">
        <v>417</v>
      </c>
      <c r="CM1096" t="s">
        <v>417</v>
      </c>
      <c r="CN1096" t="s">
        <v>417</v>
      </c>
      <c r="CO1096" t="s">
        <v>417</v>
      </c>
      <c r="CP1096" t="s">
        <v>417</v>
      </c>
      <c r="CQ1096" t="s">
        <v>417</v>
      </c>
      <c r="CR1096">
        <f>$B$11*DQ1096+$C$11*DR1096+$F$11*EC1096*(1-EF1096)</f>
        <v>0</v>
      </c>
      <c r="CS1096">
        <f>CR1096*CT1096</f>
        <v>0</v>
      </c>
      <c r="CT1096">
        <f>($B$11*$D$9+$C$11*$D$9+$F$11*((EP1096+EH1096)/MAX(EP1096+EH1096+EQ1096, 0.1)*$I$9+EQ1096/MAX(EP1096+EH1096+EQ1096, 0.1)*$J$9))/($B$11+$C$11+$F$11)</f>
        <v>0</v>
      </c>
      <c r="CU1096">
        <f>($B$11*$K$9+$C$11*$K$9+$F$11*((EP1096+EH1096)/MAX(EP1096+EH1096+EQ1096, 0.1)*$P$9+EQ1096/MAX(EP1096+EH1096+EQ1096, 0.1)*$Q$9))/($B$11+$C$11+$F$11)</f>
        <v>0</v>
      </c>
      <c r="CV1096">
        <v>6</v>
      </c>
      <c r="CW1096">
        <v>0.5</v>
      </c>
      <c r="CX1096" t="s">
        <v>418</v>
      </c>
      <c r="CY1096">
        <v>2</v>
      </c>
      <c r="CZ1096" t="b">
        <v>1</v>
      </c>
      <c r="DA1096">
        <v>1658956916.081481</v>
      </c>
      <c r="DB1096">
        <v>101.769937037037</v>
      </c>
      <c r="DC1096">
        <v>83.93323333333332</v>
      </c>
      <c r="DD1096">
        <v>22.6070962962963</v>
      </c>
      <c r="DE1096">
        <v>16.35463333333333</v>
      </c>
      <c r="DF1096">
        <v>103.064037037037</v>
      </c>
      <c r="DG1096">
        <v>22.7025037037037</v>
      </c>
      <c r="DH1096">
        <v>500.0507037037037</v>
      </c>
      <c r="DI1096">
        <v>90.28294444444442</v>
      </c>
      <c r="DJ1096">
        <v>0.1000182777777778</v>
      </c>
      <c r="DK1096">
        <v>26.91027777777778</v>
      </c>
      <c r="DL1096">
        <v>26.75295555555556</v>
      </c>
      <c r="DM1096">
        <v>999.9000000000001</v>
      </c>
      <c r="DN1096">
        <v>0</v>
      </c>
      <c r="DO1096">
        <v>0</v>
      </c>
      <c r="DP1096">
        <v>10000.58962962963</v>
      </c>
      <c r="DQ1096">
        <v>0</v>
      </c>
      <c r="DR1096">
        <v>10.9605</v>
      </c>
      <c r="DS1096">
        <v>17.83675555555556</v>
      </c>
      <c r="DT1096">
        <v>104.1240111111111</v>
      </c>
      <c r="DU1096">
        <v>85.3290962962963</v>
      </c>
      <c r="DV1096">
        <v>6.252458888888889</v>
      </c>
      <c r="DW1096">
        <v>83.93323333333332</v>
      </c>
      <c r="DX1096">
        <v>16.35463333333333</v>
      </c>
      <c r="DY1096">
        <v>2.041035185185185</v>
      </c>
      <c r="DZ1096">
        <v>1.476545555555556</v>
      </c>
      <c r="EA1096">
        <v>17.76631111111111</v>
      </c>
      <c r="EB1096">
        <v>12.72741111111111</v>
      </c>
      <c r="EC1096">
        <v>2000.018518518518</v>
      </c>
      <c r="ED1096">
        <v>0.9800015555555555</v>
      </c>
      <c r="EE1096">
        <v>0.01999849629629629</v>
      </c>
      <c r="EF1096">
        <v>0</v>
      </c>
      <c r="EG1096">
        <v>701.4276666666667</v>
      </c>
      <c r="EH1096">
        <v>5.00097</v>
      </c>
      <c r="EI1096">
        <v>14011.49259259259</v>
      </c>
      <c r="EJ1096">
        <v>16707.74444444444</v>
      </c>
      <c r="EK1096">
        <v>37.45333333333333</v>
      </c>
      <c r="EL1096">
        <v>38.02755555555555</v>
      </c>
      <c r="EM1096">
        <v>37.38648148148148</v>
      </c>
      <c r="EN1096">
        <v>37.69166666666667</v>
      </c>
      <c r="EO1096">
        <v>38.187</v>
      </c>
      <c r="EP1096">
        <v>1955.118518518518</v>
      </c>
      <c r="EQ1096">
        <v>39.9</v>
      </c>
      <c r="ER1096">
        <v>0</v>
      </c>
      <c r="ES1096">
        <v>7717.799999952316</v>
      </c>
      <c r="ET1096">
        <v>0</v>
      </c>
      <c r="EU1096">
        <v>701.4785384615386</v>
      </c>
      <c r="EV1096">
        <v>16.58652988802028</v>
      </c>
      <c r="EW1096">
        <v>289.3504269392055</v>
      </c>
      <c r="EX1096">
        <v>14012.51923076923</v>
      </c>
      <c r="EY1096">
        <v>15</v>
      </c>
      <c r="EZ1096">
        <v>1658949246.1</v>
      </c>
      <c r="FA1096" t="s">
        <v>1397</v>
      </c>
      <c r="FB1096">
        <v>1658949228.6</v>
      </c>
      <c r="FC1096">
        <v>1658949246.1</v>
      </c>
      <c r="FD1096">
        <v>1</v>
      </c>
      <c r="FE1096">
        <v>1.075</v>
      </c>
      <c r="FF1096">
        <v>0.018</v>
      </c>
      <c r="FG1096">
        <v>-2.327</v>
      </c>
      <c r="FH1096">
        <v>-0.178</v>
      </c>
      <c r="FI1096">
        <v>420</v>
      </c>
      <c r="FJ1096">
        <v>13</v>
      </c>
      <c r="FK1096">
        <v>0.09</v>
      </c>
      <c r="FL1096">
        <v>0.02</v>
      </c>
      <c r="FM1096">
        <v>17.0324175</v>
      </c>
      <c r="FN1096">
        <v>18.2617902439024</v>
      </c>
      <c r="FO1096">
        <v>1.763556560744155</v>
      </c>
      <c r="FP1096">
        <v>0</v>
      </c>
      <c r="FQ1096">
        <v>700.7877352941176</v>
      </c>
      <c r="FR1096">
        <v>14.70528646558859</v>
      </c>
      <c r="FS1096">
        <v>1.468362559588535</v>
      </c>
      <c r="FT1096">
        <v>0</v>
      </c>
      <c r="FU1096">
        <v>6.24489475</v>
      </c>
      <c r="FV1096">
        <v>0.1808997748592811</v>
      </c>
      <c r="FW1096">
        <v>0.01871841032079119</v>
      </c>
      <c r="FX1096">
        <v>0</v>
      </c>
      <c r="FY1096">
        <v>0</v>
      </c>
      <c r="FZ1096">
        <v>3</v>
      </c>
      <c r="GA1096" t="s">
        <v>439</v>
      </c>
      <c r="GB1096">
        <v>2.98365</v>
      </c>
      <c r="GC1096">
        <v>2.71557</v>
      </c>
      <c r="GD1096">
        <v>0.021471</v>
      </c>
      <c r="GE1096">
        <v>0.0156491</v>
      </c>
      <c r="GF1096">
        <v>0.10303</v>
      </c>
      <c r="GG1096">
        <v>0.0801954</v>
      </c>
      <c r="GH1096">
        <v>31041.8</v>
      </c>
      <c r="GI1096">
        <v>31346.1</v>
      </c>
      <c r="GJ1096">
        <v>29480.6</v>
      </c>
      <c r="GK1096">
        <v>29448.5</v>
      </c>
      <c r="GL1096">
        <v>35023.1</v>
      </c>
      <c r="GM1096">
        <v>36016.8</v>
      </c>
      <c r="GN1096">
        <v>41522.8</v>
      </c>
      <c r="GO1096">
        <v>41967.9</v>
      </c>
      <c r="GP1096">
        <v>1.96163</v>
      </c>
      <c r="GQ1096">
        <v>1.90595</v>
      </c>
      <c r="GR1096">
        <v>0.09329990000000001</v>
      </c>
      <c r="GS1096">
        <v>0</v>
      </c>
      <c r="GT1096">
        <v>25.2478</v>
      </c>
      <c r="GU1096">
        <v>999.9</v>
      </c>
      <c r="GV1096">
        <v>48.4</v>
      </c>
      <c r="GW1096">
        <v>31.4</v>
      </c>
      <c r="GX1096">
        <v>24.7414</v>
      </c>
      <c r="GY1096">
        <v>63.0376</v>
      </c>
      <c r="GZ1096">
        <v>34.0304</v>
      </c>
      <c r="HA1096">
        <v>1</v>
      </c>
      <c r="HB1096">
        <v>-0.104906</v>
      </c>
      <c r="HC1096">
        <v>0.117391</v>
      </c>
      <c r="HD1096">
        <v>20.3331</v>
      </c>
      <c r="HE1096">
        <v>5.21834</v>
      </c>
      <c r="HF1096">
        <v>12.0099</v>
      </c>
      <c r="HG1096">
        <v>4.9894</v>
      </c>
      <c r="HH1096">
        <v>3.28855</v>
      </c>
      <c r="HI1096">
        <v>9999</v>
      </c>
      <c r="HJ1096">
        <v>9999</v>
      </c>
      <c r="HK1096">
        <v>9999</v>
      </c>
      <c r="HL1096">
        <v>159</v>
      </c>
      <c r="HM1096">
        <v>1.86741</v>
      </c>
      <c r="HN1096">
        <v>1.86646</v>
      </c>
      <c r="HO1096">
        <v>1.86586</v>
      </c>
      <c r="HP1096">
        <v>1.86584</v>
      </c>
      <c r="HQ1096">
        <v>1.86768</v>
      </c>
      <c r="HR1096">
        <v>1.87013</v>
      </c>
      <c r="HS1096">
        <v>1.86878</v>
      </c>
      <c r="HT1096">
        <v>1.87025</v>
      </c>
      <c r="HU1096">
        <v>0</v>
      </c>
      <c r="HV1096">
        <v>0</v>
      </c>
      <c r="HW1096">
        <v>0</v>
      </c>
      <c r="HX1096">
        <v>0</v>
      </c>
      <c r="HY1096" t="s">
        <v>421</v>
      </c>
      <c r="HZ1096" t="s">
        <v>422</v>
      </c>
      <c r="IA1096" t="s">
        <v>423</v>
      </c>
      <c r="IB1096" t="s">
        <v>423</v>
      </c>
      <c r="IC1096" t="s">
        <v>423</v>
      </c>
      <c r="ID1096" t="s">
        <v>423</v>
      </c>
      <c r="IE1096">
        <v>0</v>
      </c>
      <c r="IF1096">
        <v>100</v>
      </c>
      <c r="IG1096">
        <v>100</v>
      </c>
      <c r="IH1096">
        <v>-1.214</v>
      </c>
      <c r="II1096">
        <v>-0.0956</v>
      </c>
      <c r="IJ1096">
        <v>-0.9279119013753974</v>
      </c>
      <c r="IK1096">
        <v>-0.003643892653284941</v>
      </c>
      <c r="IL1096">
        <v>8.948238347276123E-07</v>
      </c>
      <c r="IM1096">
        <v>-2.445980282225029E-10</v>
      </c>
      <c r="IN1096">
        <v>-0.1764634167570225</v>
      </c>
      <c r="IO1096">
        <v>-0.01042730378795286</v>
      </c>
      <c r="IP1096">
        <v>0.00100284695746963</v>
      </c>
      <c r="IQ1096">
        <v>-1.701466411570297E-05</v>
      </c>
      <c r="IR1096">
        <v>2</v>
      </c>
      <c r="IS1096">
        <v>2310</v>
      </c>
      <c r="IT1096">
        <v>1</v>
      </c>
      <c r="IU1096">
        <v>25</v>
      </c>
      <c r="IV1096">
        <v>128.2</v>
      </c>
      <c r="IW1096">
        <v>128</v>
      </c>
      <c r="IX1096">
        <v>0.249023</v>
      </c>
      <c r="IY1096">
        <v>2.2937</v>
      </c>
      <c r="IZ1096">
        <v>1.39648</v>
      </c>
      <c r="JA1096">
        <v>2.34741</v>
      </c>
      <c r="JB1096">
        <v>1.49536</v>
      </c>
      <c r="JC1096">
        <v>2.40234</v>
      </c>
      <c r="JD1096">
        <v>36.1989</v>
      </c>
      <c r="JE1096">
        <v>24.1663</v>
      </c>
      <c r="JF1096">
        <v>18</v>
      </c>
      <c r="JG1096">
        <v>517.725</v>
      </c>
      <c r="JH1096">
        <v>438.52</v>
      </c>
      <c r="JI1096">
        <v>24.9995</v>
      </c>
      <c r="JJ1096">
        <v>26.0884</v>
      </c>
      <c r="JK1096">
        <v>30.0002</v>
      </c>
      <c r="JL1096">
        <v>26.0557</v>
      </c>
      <c r="JM1096">
        <v>25.9966</v>
      </c>
      <c r="JN1096">
        <v>4.88357</v>
      </c>
      <c r="JO1096">
        <v>34.7095</v>
      </c>
      <c r="JP1096">
        <v>63.2492</v>
      </c>
      <c r="JQ1096">
        <v>25</v>
      </c>
      <c r="JR1096">
        <v>32.0051</v>
      </c>
      <c r="JS1096">
        <v>16.209</v>
      </c>
      <c r="JT1096">
        <v>100.81</v>
      </c>
      <c r="JU1096">
        <v>100.789</v>
      </c>
    </row>
    <row r="1097" spans="1:281">
      <c r="A1097">
        <v>1081</v>
      </c>
      <c r="B1097">
        <v>1658957020.6</v>
      </c>
      <c r="C1097">
        <v>15382.59999990463</v>
      </c>
      <c r="D1097" t="s">
        <v>2602</v>
      </c>
      <c r="E1097" t="s">
        <v>2603</v>
      </c>
      <c r="F1097">
        <v>5</v>
      </c>
      <c r="G1097" t="s">
        <v>2555</v>
      </c>
      <c r="H1097" t="s">
        <v>416</v>
      </c>
      <c r="I1097">
        <v>1658957012.599999</v>
      </c>
      <c r="J1097">
        <f>(K1097)/1000</f>
        <v>0</v>
      </c>
      <c r="K1097">
        <f>IF(CZ1097, AN1097, AH1097)</f>
        <v>0</v>
      </c>
      <c r="L1097">
        <f>IF(CZ1097, AI1097, AG1097)</f>
        <v>0</v>
      </c>
      <c r="M1097">
        <f>DB1097 - IF(AU1097&gt;1, L1097*CV1097*100.0/(AW1097*DP1097), 0)</f>
        <v>0</v>
      </c>
      <c r="N1097">
        <f>((T1097-J1097/2)*M1097-L1097)/(T1097+J1097/2)</f>
        <v>0</v>
      </c>
      <c r="O1097">
        <f>N1097*(DI1097+DJ1097)/1000.0</f>
        <v>0</v>
      </c>
      <c r="P1097">
        <f>(DB1097 - IF(AU1097&gt;1, L1097*CV1097*100.0/(AW1097*DP1097), 0))*(DI1097+DJ1097)/1000.0</f>
        <v>0</v>
      </c>
      <c r="Q1097">
        <f>2.0/((1/S1097-1/R1097)+SIGN(S1097)*SQRT((1/S1097-1/R1097)*(1/S1097-1/R1097) + 4*CW1097/((CW1097+1)*(CW1097+1))*(2*1/S1097*1/R1097-1/R1097*1/R1097)))</f>
        <v>0</v>
      </c>
      <c r="R1097">
        <f>IF(LEFT(CX1097,1)&lt;&gt;"0",IF(LEFT(CX1097,1)="1",3.0,CY1097),$D$5+$E$5*(DP1097*DI1097/($K$5*1000))+$F$5*(DP1097*DI1097/($K$5*1000))*MAX(MIN(CV1097,$J$5),$I$5)*MAX(MIN(CV1097,$J$5),$I$5)+$G$5*MAX(MIN(CV1097,$J$5),$I$5)*(DP1097*DI1097/($K$5*1000))+$H$5*(DP1097*DI1097/($K$5*1000))*(DP1097*DI1097/($K$5*1000)))</f>
        <v>0</v>
      </c>
      <c r="S1097">
        <f>J1097*(1000-(1000*0.61365*exp(17.502*W1097/(240.97+W1097))/(DI1097+DJ1097)+DD1097)/2)/(1000*0.61365*exp(17.502*W1097/(240.97+W1097))/(DI1097+DJ1097)-DD1097)</f>
        <v>0</v>
      </c>
      <c r="T1097">
        <f>1/((CW1097+1)/(Q1097/1.6)+1/(R1097/1.37)) + CW1097/((CW1097+1)/(Q1097/1.6) + CW1097/(R1097/1.37))</f>
        <v>0</v>
      </c>
      <c r="U1097">
        <f>(CR1097*CU1097)</f>
        <v>0</v>
      </c>
      <c r="V1097">
        <f>(DK1097+(U1097+2*0.95*5.67E-8*(((DK1097+$B$7)+273)^4-(DK1097+273)^4)-44100*J1097)/(1.84*29.3*R1097+8*0.95*5.67E-8*(DK1097+273)^3))</f>
        <v>0</v>
      </c>
      <c r="W1097">
        <f>($C$7*DL1097+$D$7*DM1097+$E$7*V1097)</f>
        <v>0</v>
      </c>
      <c r="X1097">
        <f>0.61365*exp(17.502*W1097/(240.97+W1097))</f>
        <v>0</v>
      </c>
      <c r="Y1097">
        <f>(Z1097/AA1097*100)</f>
        <v>0</v>
      </c>
      <c r="Z1097">
        <f>DD1097*(DI1097+DJ1097)/1000</f>
        <v>0</v>
      </c>
      <c r="AA1097">
        <f>0.61365*exp(17.502*DK1097/(240.97+DK1097))</f>
        <v>0</v>
      </c>
      <c r="AB1097">
        <f>(X1097-DD1097*(DI1097+DJ1097)/1000)</f>
        <v>0</v>
      </c>
      <c r="AC1097">
        <f>(-J1097*44100)</f>
        <v>0</v>
      </c>
      <c r="AD1097">
        <f>2*29.3*R1097*0.92*(DK1097-W1097)</f>
        <v>0</v>
      </c>
      <c r="AE1097">
        <f>2*0.95*5.67E-8*(((DK1097+$B$7)+273)^4-(W1097+273)^4)</f>
        <v>0</v>
      </c>
      <c r="AF1097">
        <f>U1097+AE1097+AC1097+AD1097</f>
        <v>0</v>
      </c>
      <c r="AG1097">
        <f>DH1097*AU1097*(DC1097-DB1097*(1000-AU1097*DE1097)/(1000-AU1097*DD1097))/(100*CV1097)</f>
        <v>0</v>
      </c>
      <c r="AH1097">
        <f>1000*DH1097*AU1097*(DD1097-DE1097)/(100*CV1097*(1000-AU1097*DD1097))</f>
        <v>0</v>
      </c>
      <c r="AI1097">
        <f>(AJ1097 - AK1097 - DI1097*1E3/(8.314*(DK1097+273.15)) * AM1097/DH1097 * AL1097) * DH1097/(100*CV1097) * (1000 - DE1097)/1000</f>
        <v>0</v>
      </c>
      <c r="AJ1097">
        <v>426.6540402999436</v>
      </c>
      <c r="AK1097">
        <v>401.8031333333333</v>
      </c>
      <c r="AL1097">
        <v>-0.0005084835515067289</v>
      </c>
      <c r="AM1097">
        <v>65.3286006226008</v>
      </c>
      <c r="AN1097">
        <f>(AP1097 - AO1097 + DI1097*1E3/(8.314*(DK1097+273.15)) * AR1097/DH1097 * AQ1097) * DH1097/(100*CV1097) * 1000/(1000 - AP1097)</f>
        <v>0</v>
      </c>
      <c r="AO1097">
        <v>15.59159393080428</v>
      </c>
      <c r="AP1097">
        <v>22.22570848484848</v>
      </c>
      <c r="AQ1097">
        <v>-0.0002121160114140272</v>
      </c>
      <c r="AR1097">
        <v>84.90304049892426</v>
      </c>
      <c r="AS1097">
        <v>0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MAX(0,($B$13+$C$13*DP1097)/(1+$D$13*DP1097)*DI1097/(DK1097+273)*$E$13)</f>
        <v>0</v>
      </c>
      <c r="AX1097" t="s">
        <v>417</v>
      </c>
      <c r="AY1097" t="s">
        <v>417</v>
      </c>
      <c r="AZ1097">
        <v>0</v>
      </c>
      <c r="BA1097">
        <v>0</v>
      </c>
      <c r="BB1097">
        <f>1-AZ1097/BA1097</f>
        <v>0</v>
      </c>
      <c r="BC1097">
        <v>0</v>
      </c>
      <c r="BD1097" t="s">
        <v>417</v>
      </c>
      <c r="BE1097" t="s">
        <v>417</v>
      </c>
      <c r="BF1097">
        <v>0</v>
      </c>
      <c r="BG1097">
        <v>0</v>
      </c>
      <c r="BH1097">
        <f>1-BF1097/BG1097</f>
        <v>0</v>
      </c>
      <c r="BI1097">
        <v>0.5</v>
      </c>
      <c r="BJ1097">
        <f>CS1097</f>
        <v>0</v>
      </c>
      <c r="BK1097">
        <f>L1097</f>
        <v>0</v>
      </c>
      <c r="BL1097">
        <f>BH1097*BI1097*BJ1097</f>
        <v>0</v>
      </c>
      <c r="BM1097">
        <f>(BK1097-BC1097)/BJ1097</f>
        <v>0</v>
      </c>
      <c r="BN1097">
        <f>(BA1097-BG1097)/BG1097</f>
        <v>0</v>
      </c>
      <c r="BO1097">
        <f>AZ1097/(BB1097+AZ1097/BG1097)</f>
        <v>0</v>
      </c>
      <c r="BP1097" t="s">
        <v>417</v>
      </c>
      <c r="BQ1097">
        <v>0</v>
      </c>
      <c r="BR1097">
        <f>IF(BQ1097&lt;&gt;0, BQ1097, BO1097)</f>
        <v>0</v>
      </c>
      <c r="BS1097">
        <f>1-BR1097/BG1097</f>
        <v>0</v>
      </c>
      <c r="BT1097">
        <f>(BG1097-BF1097)/(BG1097-BR1097)</f>
        <v>0</v>
      </c>
      <c r="BU1097">
        <f>(BA1097-BG1097)/(BA1097-BR1097)</f>
        <v>0</v>
      </c>
      <c r="BV1097">
        <f>(BG1097-BF1097)/(BG1097-AZ1097)</f>
        <v>0</v>
      </c>
      <c r="BW1097">
        <f>(BA1097-BG1097)/(BA1097-AZ1097)</f>
        <v>0</v>
      </c>
      <c r="BX1097">
        <f>(BT1097*BR1097/BF1097)</f>
        <v>0</v>
      </c>
      <c r="BY1097">
        <f>(1-BX1097)</f>
        <v>0</v>
      </c>
      <c r="BZ1097">
        <v>1394</v>
      </c>
      <c r="CA1097">
        <v>300</v>
      </c>
      <c r="CB1097">
        <v>300</v>
      </c>
      <c r="CC1097">
        <v>300</v>
      </c>
      <c r="CD1097">
        <v>10389.3</v>
      </c>
      <c r="CE1097">
        <v>1221.96</v>
      </c>
      <c r="CF1097">
        <v>-0.00688733</v>
      </c>
      <c r="CG1097">
        <v>0.34</v>
      </c>
      <c r="CH1097" t="s">
        <v>417</v>
      </c>
      <c r="CI1097" t="s">
        <v>417</v>
      </c>
      <c r="CJ1097" t="s">
        <v>417</v>
      </c>
      <c r="CK1097" t="s">
        <v>417</v>
      </c>
      <c r="CL1097" t="s">
        <v>417</v>
      </c>
      <c r="CM1097" t="s">
        <v>417</v>
      </c>
      <c r="CN1097" t="s">
        <v>417</v>
      </c>
      <c r="CO1097" t="s">
        <v>417</v>
      </c>
      <c r="CP1097" t="s">
        <v>417</v>
      </c>
      <c r="CQ1097" t="s">
        <v>417</v>
      </c>
      <c r="CR1097">
        <f>$B$11*DQ1097+$C$11*DR1097+$F$11*EC1097*(1-EF1097)</f>
        <v>0</v>
      </c>
      <c r="CS1097">
        <f>CR1097*CT1097</f>
        <v>0</v>
      </c>
      <c r="CT1097">
        <f>($B$11*$D$9+$C$11*$D$9+$F$11*((EP1097+EH1097)/MAX(EP1097+EH1097+EQ1097, 0.1)*$I$9+EQ1097/MAX(EP1097+EH1097+EQ1097, 0.1)*$J$9))/($B$11+$C$11+$F$11)</f>
        <v>0</v>
      </c>
      <c r="CU1097">
        <f>($B$11*$K$9+$C$11*$K$9+$F$11*((EP1097+EH1097)/MAX(EP1097+EH1097+EQ1097, 0.1)*$P$9+EQ1097/MAX(EP1097+EH1097+EQ1097, 0.1)*$Q$9))/($B$11+$C$11+$F$11)</f>
        <v>0</v>
      </c>
      <c r="CV1097">
        <v>6</v>
      </c>
      <c r="CW1097">
        <v>0.5</v>
      </c>
      <c r="CX1097" t="s">
        <v>418</v>
      </c>
      <c r="CY1097">
        <v>2</v>
      </c>
      <c r="CZ1097" t="b">
        <v>1</v>
      </c>
      <c r="DA1097">
        <v>1658957012.599999</v>
      </c>
      <c r="DB1097">
        <v>392.9492258064516</v>
      </c>
      <c r="DC1097">
        <v>420.0100967741936</v>
      </c>
      <c r="DD1097">
        <v>22.24750645161291</v>
      </c>
      <c r="DE1097">
        <v>15.6267129032258</v>
      </c>
      <c r="DF1097">
        <v>395.1924838709676</v>
      </c>
      <c r="DG1097">
        <v>22.34607096774193</v>
      </c>
      <c r="DH1097">
        <v>500.0419032258064</v>
      </c>
      <c r="DI1097">
        <v>90.28027741935482</v>
      </c>
      <c r="DJ1097">
        <v>0.1000026709677419</v>
      </c>
      <c r="DK1097">
        <v>26.83066774193549</v>
      </c>
      <c r="DL1097">
        <v>26.6091</v>
      </c>
      <c r="DM1097">
        <v>999.9000000000003</v>
      </c>
      <c r="DN1097">
        <v>0</v>
      </c>
      <c r="DO1097">
        <v>0</v>
      </c>
      <c r="DP1097">
        <v>9999.53129032258</v>
      </c>
      <c r="DQ1097">
        <v>0</v>
      </c>
      <c r="DR1097">
        <v>10.96050000000001</v>
      </c>
      <c r="DS1097">
        <v>-27.06097741935484</v>
      </c>
      <c r="DT1097">
        <v>401.8903548387096</v>
      </c>
      <c r="DU1097">
        <v>426.6777419354839</v>
      </c>
      <c r="DV1097">
        <v>6.620800322580644</v>
      </c>
      <c r="DW1097">
        <v>420.0100967741936</v>
      </c>
      <c r="DX1097">
        <v>15.6267129032258</v>
      </c>
      <c r="DY1097">
        <v>2.008511290322581</v>
      </c>
      <c r="DZ1097">
        <v>1.410783548387097</v>
      </c>
      <c r="EA1097">
        <v>17.51159677419355</v>
      </c>
      <c r="EB1097">
        <v>12.03400967741935</v>
      </c>
      <c r="EC1097">
        <v>1999.96935483871</v>
      </c>
      <c r="ED1097">
        <v>0.9799989354838711</v>
      </c>
      <c r="EE1097">
        <v>0.02000106451612903</v>
      </c>
      <c r="EF1097">
        <v>0</v>
      </c>
      <c r="EG1097">
        <v>719.0780967741937</v>
      </c>
      <c r="EH1097">
        <v>5.000969999999999</v>
      </c>
      <c r="EI1097">
        <v>14380.46129032258</v>
      </c>
      <c r="EJ1097">
        <v>16707.31612903226</v>
      </c>
      <c r="EK1097">
        <v>37.31199999999998</v>
      </c>
      <c r="EL1097">
        <v>37.875</v>
      </c>
      <c r="EM1097">
        <v>37.25</v>
      </c>
      <c r="EN1097">
        <v>37.55799999999999</v>
      </c>
      <c r="EO1097">
        <v>38.06199999999998</v>
      </c>
      <c r="EP1097">
        <v>1955.06935483871</v>
      </c>
      <c r="EQ1097">
        <v>39.90000000000001</v>
      </c>
      <c r="ER1097">
        <v>0</v>
      </c>
      <c r="ES1097">
        <v>7814.399999856949</v>
      </c>
      <c r="ET1097">
        <v>0</v>
      </c>
      <c r="EU1097">
        <v>719.0661200000001</v>
      </c>
      <c r="EV1097">
        <v>-0.4363077123487998</v>
      </c>
      <c r="EW1097">
        <v>-5.084615285829821</v>
      </c>
      <c r="EX1097">
        <v>14380.34</v>
      </c>
      <c r="EY1097">
        <v>15</v>
      </c>
      <c r="EZ1097">
        <v>1658949246.1</v>
      </c>
      <c r="FA1097" t="s">
        <v>1397</v>
      </c>
      <c r="FB1097">
        <v>1658949228.6</v>
      </c>
      <c r="FC1097">
        <v>1658949246.1</v>
      </c>
      <c r="FD1097">
        <v>1</v>
      </c>
      <c r="FE1097">
        <v>1.075</v>
      </c>
      <c r="FF1097">
        <v>0.018</v>
      </c>
      <c r="FG1097">
        <v>-2.327</v>
      </c>
      <c r="FH1097">
        <v>-0.178</v>
      </c>
      <c r="FI1097">
        <v>420</v>
      </c>
      <c r="FJ1097">
        <v>13</v>
      </c>
      <c r="FK1097">
        <v>0.09</v>
      </c>
      <c r="FL1097">
        <v>0.02</v>
      </c>
      <c r="FM1097">
        <v>-27.0219725</v>
      </c>
      <c r="FN1097">
        <v>-0.697165103189424</v>
      </c>
      <c r="FO1097">
        <v>0.07927432430333257</v>
      </c>
      <c r="FP1097">
        <v>0</v>
      </c>
      <c r="FQ1097">
        <v>719.2294411764706</v>
      </c>
      <c r="FR1097">
        <v>-2.876562264267132</v>
      </c>
      <c r="FS1097">
        <v>0.3890655616289714</v>
      </c>
      <c r="FT1097">
        <v>0</v>
      </c>
      <c r="FU1097">
        <v>6.606237500000001</v>
      </c>
      <c r="FV1097">
        <v>0.2546773733583415</v>
      </c>
      <c r="FW1097">
        <v>0.02525913871750186</v>
      </c>
      <c r="FX1097">
        <v>0</v>
      </c>
      <c r="FY1097">
        <v>0</v>
      </c>
      <c r="FZ1097">
        <v>3</v>
      </c>
      <c r="GA1097" t="s">
        <v>439</v>
      </c>
      <c r="GB1097">
        <v>2.98362</v>
      </c>
      <c r="GC1097">
        <v>2.71544</v>
      </c>
      <c r="GD1097">
        <v>0.09007560000000001</v>
      </c>
      <c r="GE1097">
        <v>0.0934252</v>
      </c>
      <c r="GF1097">
        <v>0.101853</v>
      </c>
      <c r="GG1097">
        <v>0.07755140000000001</v>
      </c>
      <c r="GH1097">
        <v>28865.3</v>
      </c>
      <c r="GI1097">
        <v>28870.5</v>
      </c>
      <c r="GJ1097">
        <v>29480.3</v>
      </c>
      <c r="GK1097">
        <v>29449.6</v>
      </c>
      <c r="GL1097">
        <v>35071.1</v>
      </c>
      <c r="GM1097">
        <v>36125.6</v>
      </c>
      <c r="GN1097">
        <v>41522.9</v>
      </c>
      <c r="GO1097">
        <v>41970.7</v>
      </c>
      <c r="GP1097">
        <v>1.96207</v>
      </c>
      <c r="GQ1097">
        <v>1.90485</v>
      </c>
      <c r="GR1097">
        <v>0.0872836</v>
      </c>
      <c r="GS1097">
        <v>0</v>
      </c>
      <c r="GT1097">
        <v>25.1774</v>
      </c>
      <c r="GU1097">
        <v>999.9</v>
      </c>
      <c r="GV1097">
        <v>47.4</v>
      </c>
      <c r="GW1097">
        <v>31.4</v>
      </c>
      <c r="GX1097">
        <v>24.2321</v>
      </c>
      <c r="GY1097">
        <v>63.1476</v>
      </c>
      <c r="GZ1097">
        <v>34.0264</v>
      </c>
      <c r="HA1097">
        <v>1</v>
      </c>
      <c r="HB1097">
        <v>-0.104901</v>
      </c>
      <c r="HC1097">
        <v>0.0935621</v>
      </c>
      <c r="HD1097">
        <v>20.3338</v>
      </c>
      <c r="HE1097">
        <v>5.22223</v>
      </c>
      <c r="HF1097">
        <v>12.0099</v>
      </c>
      <c r="HG1097">
        <v>4.99055</v>
      </c>
      <c r="HH1097">
        <v>3.28925</v>
      </c>
      <c r="HI1097">
        <v>9999</v>
      </c>
      <c r="HJ1097">
        <v>9999</v>
      </c>
      <c r="HK1097">
        <v>9999</v>
      </c>
      <c r="HL1097">
        <v>159</v>
      </c>
      <c r="HM1097">
        <v>1.86739</v>
      </c>
      <c r="HN1097">
        <v>1.86646</v>
      </c>
      <c r="HO1097">
        <v>1.86588</v>
      </c>
      <c r="HP1097">
        <v>1.86584</v>
      </c>
      <c r="HQ1097">
        <v>1.86768</v>
      </c>
      <c r="HR1097">
        <v>1.87012</v>
      </c>
      <c r="HS1097">
        <v>1.86882</v>
      </c>
      <c r="HT1097">
        <v>1.87026</v>
      </c>
      <c r="HU1097">
        <v>0</v>
      </c>
      <c r="HV1097">
        <v>0</v>
      </c>
      <c r="HW1097">
        <v>0</v>
      </c>
      <c r="HX1097">
        <v>0</v>
      </c>
      <c r="HY1097" t="s">
        <v>421</v>
      </c>
      <c r="HZ1097" t="s">
        <v>422</v>
      </c>
      <c r="IA1097" t="s">
        <v>423</v>
      </c>
      <c r="IB1097" t="s">
        <v>423</v>
      </c>
      <c r="IC1097" t="s">
        <v>423</v>
      </c>
      <c r="ID1097" t="s">
        <v>423</v>
      </c>
      <c r="IE1097">
        <v>0</v>
      </c>
      <c r="IF1097">
        <v>100</v>
      </c>
      <c r="IG1097">
        <v>100</v>
      </c>
      <c r="IH1097">
        <v>-2.243</v>
      </c>
      <c r="II1097">
        <v>-0.0988</v>
      </c>
      <c r="IJ1097">
        <v>-0.9279119013753974</v>
      </c>
      <c r="IK1097">
        <v>-0.003643892653284941</v>
      </c>
      <c r="IL1097">
        <v>8.948238347276123E-07</v>
      </c>
      <c r="IM1097">
        <v>-2.445980282225029E-10</v>
      </c>
      <c r="IN1097">
        <v>-0.1764634167570225</v>
      </c>
      <c r="IO1097">
        <v>-0.01042730378795286</v>
      </c>
      <c r="IP1097">
        <v>0.00100284695746963</v>
      </c>
      <c r="IQ1097">
        <v>-1.701466411570297E-05</v>
      </c>
      <c r="IR1097">
        <v>2</v>
      </c>
      <c r="IS1097">
        <v>2310</v>
      </c>
      <c r="IT1097">
        <v>1</v>
      </c>
      <c r="IU1097">
        <v>25</v>
      </c>
      <c r="IV1097">
        <v>129.9</v>
      </c>
      <c r="IW1097">
        <v>129.6</v>
      </c>
      <c r="IX1097">
        <v>1.04492</v>
      </c>
      <c r="IY1097">
        <v>2.23511</v>
      </c>
      <c r="IZ1097">
        <v>1.39648</v>
      </c>
      <c r="JA1097">
        <v>2.34619</v>
      </c>
      <c r="JB1097">
        <v>1.49536</v>
      </c>
      <c r="JC1097">
        <v>2.3877</v>
      </c>
      <c r="JD1097">
        <v>36.1989</v>
      </c>
      <c r="JE1097">
        <v>24.1663</v>
      </c>
      <c r="JF1097">
        <v>18</v>
      </c>
      <c r="JG1097">
        <v>518.038</v>
      </c>
      <c r="JH1097">
        <v>437.859</v>
      </c>
      <c r="JI1097">
        <v>24.9996</v>
      </c>
      <c r="JJ1097">
        <v>26.0876</v>
      </c>
      <c r="JK1097">
        <v>29.9999</v>
      </c>
      <c r="JL1097">
        <v>26.0579</v>
      </c>
      <c r="JM1097">
        <v>25.9966</v>
      </c>
      <c r="JN1097">
        <v>20.9282</v>
      </c>
      <c r="JO1097">
        <v>35.606</v>
      </c>
      <c r="JP1097">
        <v>59.067</v>
      </c>
      <c r="JQ1097">
        <v>25</v>
      </c>
      <c r="JR1097">
        <v>419.967</v>
      </c>
      <c r="JS1097">
        <v>15.5082</v>
      </c>
      <c r="JT1097">
        <v>100.81</v>
      </c>
      <c r="JU1097">
        <v>100.795</v>
      </c>
    </row>
    <row r="1098" spans="1:281">
      <c r="A1098">
        <v>1082</v>
      </c>
      <c r="B1098">
        <v>1658957025.6</v>
      </c>
      <c r="C1098">
        <v>15387.59999990463</v>
      </c>
      <c r="D1098" t="s">
        <v>2604</v>
      </c>
      <c r="E1098" t="s">
        <v>2605</v>
      </c>
      <c r="F1098">
        <v>5</v>
      </c>
      <c r="G1098" t="s">
        <v>2555</v>
      </c>
      <c r="H1098" t="s">
        <v>416</v>
      </c>
      <c r="I1098">
        <v>1658957017.755172</v>
      </c>
      <c r="J1098">
        <f>(K1098)/1000</f>
        <v>0</v>
      </c>
      <c r="K1098">
        <f>IF(CZ1098, AN1098, AH1098)</f>
        <v>0</v>
      </c>
      <c r="L1098">
        <f>IF(CZ1098, AI1098, AG1098)</f>
        <v>0</v>
      </c>
      <c r="M1098">
        <f>DB1098 - IF(AU1098&gt;1, L1098*CV1098*100.0/(AW1098*DP1098), 0)</f>
        <v>0</v>
      </c>
      <c r="N1098">
        <f>((T1098-J1098/2)*M1098-L1098)/(T1098+J1098/2)</f>
        <v>0</v>
      </c>
      <c r="O1098">
        <f>N1098*(DI1098+DJ1098)/1000.0</f>
        <v>0</v>
      </c>
      <c r="P1098">
        <f>(DB1098 - IF(AU1098&gt;1, L1098*CV1098*100.0/(AW1098*DP1098), 0))*(DI1098+DJ1098)/1000.0</f>
        <v>0</v>
      </c>
      <c r="Q1098">
        <f>2.0/((1/S1098-1/R1098)+SIGN(S1098)*SQRT((1/S1098-1/R1098)*(1/S1098-1/R1098) + 4*CW1098/((CW1098+1)*(CW1098+1))*(2*1/S1098*1/R1098-1/R1098*1/R1098)))</f>
        <v>0</v>
      </c>
      <c r="R1098">
        <f>IF(LEFT(CX1098,1)&lt;&gt;"0",IF(LEFT(CX1098,1)="1",3.0,CY1098),$D$5+$E$5*(DP1098*DI1098/($K$5*1000))+$F$5*(DP1098*DI1098/($K$5*1000))*MAX(MIN(CV1098,$J$5),$I$5)*MAX(MIN(CV1098,$J$5),$I$5)+$G$5*MAX(MIN(CV1098,$J$5),$I$5)*(DP1098*DI1098/($K$5*1000))+$H$5*(DP1098*DI1098/($K$5*1000))*(DP1098*DI1098/($K$5*1000)))</f>
        <v>0</v>
      </c>
      <c r="S1098">
        <f>J1098*(1000-(1000*0.61365*exp(17.502*W1098/(240.97+W1098))/(DI1098+DJ1098)+DD1098)/2)/(1000*0.61365*exp(17.502*W1098/(240.97+W1098))/(DI1098+DJ1098)-DD1098)</f>
        <v>0</v>
      </c>
      <c r="T1098">
        <f>1/((CW1098+1)/(Q1098/1.6)+1/(R1098/1.37)) + CW1098/((CW1098+1)/(Q1098/1.6) + CW1098/(R1098/1.37))</f>
        <v>0</v>
      </c>
      <c r="U1098">
        <f>(CR1098*CU1098)</f>
        <v>0</v>
      </c>
      <c r="V1098">
        <f>(DK1098+(U1098+2*0.95*5.67E-8*(((DK1098+$B$7)+273)^4-(DK1098+273)^4)-44100*J1098)/(1.84*29.3*R1098+8*0.95*5.67E-8*(DK1098+273)^3))</f>
        <v>0</v>
      </c>
      <c r="W1098">
        <f>($C$7*DL1098+$D$7*DM1098+$E$7*V1098)</f>
        <v>0</v>
      </c>
      <c r="X1098">
        <f>0.61365*exp(17.502*W1098/(240.97+W1098))</f>
        <v>0</v>
      </c>
      <c r="Y1098">
        <f>(Z1098/AA1098*100)</f>
        <v>0</v>
      </c>
      <c r="Z1098">
        <f>DD1098*(DI1098+DJ1098)/1000</f>
        <v>0</v>
      </c>
      <c r="AA1098">
        <f>0.61365*exp(17.502*DK1098/(240.97+DK1098))</f>
        <v>0</v>
      </c>
      <c r="AB1098">
        <f>(X1098-DD1098*(DI1098+DJ1098)/1000)</f>
        <v>0</v>
      </c>
      <c r="AC1098">
        <f>(-J1098*44100)</f>
        <v>0</v>
      </c>
      <c r="AD1098">
        <f>2*29.3*R1098*0.92*(DK1098-W1098)</f>
        <v>0</v>
      </c>
      <c r="AE1098">
        <f>2*0.95*5.67E-8*(((DK1098+$B$7)+273)^4-(W1098+273)^4)</f>
        <v>0</v>
      </c>
      <c r="AF1098">
        <f>U1098+AE1098+AC1098+AD1098</f>
        <v>0</v>
      </c>
      <c r="AG1098">
        <f>DH1098*AU1098*(DC1098-DB1098*(1000-AU1098*DE1098)/(1000-AU1098*DD1098))/(100*CV1098)</f>
        <v>0</v>
      </c>
      <c r="AH1098">
        <f>1000*DH1098*AU1098*(DD1098-DE1098)/(100*CV1098*(1000-AU1098*DD1098))</f>
        <v>0</v>
      </c>
      <c r="AI1098">
        <f>(AJ1098 - AK1098 - DI1098*1E3/(8.314*(DK1098+273.15)) * AM1098/DH1098 * AL1098) * DH1098/(100*CV1098) * (1000 - DE1098)/1000</f>
        <v>0</v>
      </c>
      <c r="AJ1098">
        <v>426.6298451204328</v>
      </c>
      <c r="AK1098">
        <v>401.7702787878788</v>
      </c>
      <c r="AL1098">
        <v>-0.0001330753455405863</v>
      </c>
      <c r="AM1098">
        <v>65.3286006226008</v>
      </c>
      <c r="AN1098">
        <f>(AP1098 - AO1098 + DI1098*1E3/(8.314*(DK1098+273.15)) * AR1098/DH1098 * AQ1098) * DH1098/(100*CV1098) * 1000/(1000 - AP1098)</f>
        <v>0</v>
      </c>
      <c r="AO1098">
        <v>15.52992968083571</v>
      </c>
      <c r="AP1098">
        <v>22.19803757575758</v>
      </c>
      <c r="AQ1098">
        <v>-0.005835090650334186</v>
      </c>
      <c r="AR1098">
        <v>84.90304049892426</v>
      </c>
      <c r="AS1098">
        <v>0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MAX(0,($B$13+$C$13*DP1098)/(1+$D$13*DP1098)*DI1098/(DK1098+273)*$E$13)</f>
        <v>0</v>
      </c>
      <c r="AX1098" t="s">
        <v>417</v>
      </c>
      <c r="AY1098" t="s">
        <v>417</v>
      </c>
      <c r="AZ1098">
        <v>0</v>
      </c>
      <c r="BA1098">
        <v>0</v>
      </c>
      <c r="BB1098">
        <f>1-AZ1098/BA1098</f>
        <v>0</v>
      </c>
      <c r="BC1098">
        <v>0</v>
      </c>
      <c r="BD1098" t="s">
        <v>417</v>
      </c>
      <c r="BE1098" t="s">
        <v>417</v>
      </c>
      <c r="BF1098">
        <v>0</v>
      </c>
      <c r="BG1098">
        <v>0</v>
      </c>
      <c r="BH1098">
        <f>1-BF1098/BG1098</f>
        <v>0</v>
      </c>
      <c r="BI1098">
        <v>0.5</v>
      </c>
      <c r="BJ1098">
        <f>CS1098</f>
        <v>0</v>
      </c>
      <c r="BK1098">
        <f>L1098</f>
        <v>0</v>
      </c>
      <c r="BL1098">
        <f>BH1098*BI1098*BJ1098</f>
        <v>0</v>
      </c>
      <c r="BM1098">
        <f>(BK1098-BC1098)/BJ1098</f>
        <v>0</v>
      </c>
      <c r="BN1098">
        <f>(BA1098-BG1098)/BG1098</f>
        <v>0</v>
      </c>
      <c r="BO1098">
        <f>AZ1098/(BB1098+AZ1098/BG1098)</f>
        <v>0</v>
      </c>
      <c r="BP1098" t="s">
        <v>417</v>
      </c>
      <c r="BQ1098">
        <v>0</v>
      </c>
      <c r="BR1098">
        <f>IF(BQ1098&lt;&gt;0, BQ1098, BO1098)</f>
        <v>0</v>
      </c>
      <c r="BS1098">
        <f>1-BR1098/BG1098</f>
        <v>0</v>
      </c>
      <c r="BT1098">
        <f>(BG1098-BF1098)/(BG1098-BR1098)</f>
        <v>0</v>
      </c>
      <c r="BU1098">
        <f>(BA1098-BG1098)/(BA1098-BR1098)</f>
        <v>0</v>
      </c>
      <c r="BV1098">
        <f>(BG1098-BF1098)/(BG1098-AZ1098)</f>
        <v>0</v>
      </c>
      <c r="BW1098">
        <f>(BA1098-BG1098)/(BA1098-AZ1098)</f>
        <v>0</v>
      </c>
      <c r="BX1098">
        <f>(BT1098*BR1098/BF1098)</f>
        <v>0</v>
      </c>
      <c r="BY1098">
        <f>(1-BX1098)</f>
        <v>0</v>
      </c>
      <c r="BZ1098">
        <v>1394</v>
      </c>
      <c r="CA1098">
        <v>300</v>
      </c>
      <c r="CB1098">
        <v>300</v>
      </c>
      <c r="CC1098">
        <v>300</v>
      </c>
      <c r="CD1098">
        <v>10389.3</v>
      </c>
      <c r="CE1098">
        <v>1221.96</v>
      </c>
      <c r="CF1098">
        <v>-0.00688733</v>
      </c>
      <c r="CG1098">
        <v>0.34</v>
      </c>
      <c r="CH1098" t="s">
        <v>417</v>
      </c>
      <c r="CI1098" t="s">
        <v>417</v>
      </c>
      <c r="CJ1098" t="s">
        <v>417</v>
      </c>
      <c r="CK1098" t="s">
        <v>417</v>
      </c>
      <c r="CL1098" t="s">
        <v>417</v>
      </c>
      <c r="CM1098" t="s">
        <v>417</v>
      </c>
      <c r="CN1098" t="s">
        <v>417</v>
      </c>
      <c r="CO1098" t="s">
        <v>417</v>
      </c>
      <c r="CP1098" t="s">
        <v>417</v>
      </c>
      <c r="CQ1098" t="s">
        <v>417</v>
      </c>
      <c r="CR1098">
        <f>$B$11*DQ1098+$C$11*DR1098+$F$11*EC1098*(1-EF1098)</f>
        <v>0</v>
      </c>
      <c r="CS1098">
        <f>CR1098*CT1098</f>
        <v>0</v>
      </c>
      <c r="CT1098">
        <f>($B$11*$D$9+$C$11*$D$9+$F$11*((EP1098+EH1098)/MAX(EP1098+EH1098+EQ1098, 0.1)*$I$9+EQ1098/MAX(EP1098+EH1098+EQ1098, 0.1)*$J$9))/($B$11+$C$11+$F$11)</f>
        <v>0</v>
      </c>
      <c r="CU1098">
        <f>($B$11*$K$9+$C$11*$K$9+$F$11*((EP1098+EH1098)/MAX(EP1098+EH1098+EQ1098, 0.1)*$P$9+EQ1098/MAX(EP1098+EH1098+EQ1098, 0.1)*$Q$9))/($B$11+$C$11+$F$11)</f>
        <v>0</v>
      </c>
      <c r="CV1098">
        <v>6</v>
      </c>
      <c r="CW1098">
        <v>0.5</v>
      </c>
      <c r="CX1098" t="s">
        <v>418</v>
      </c>
      <c r="CY1098">
        <v>2</v>
      </c>
      <c r="CZ1098" t="b">
        <v>1</v>
      </c>
      <c r="DA1098">
        <v>1658957017.755172</v>
      </c>
      <c r="DB1098">
        <v>392.8980344827586</v>
      </c>
      <c r="DC1098">
        <v>420.1114482758621</v>
      </c>
      <c r="DD1098">
        <v>22.23077931034483</v>
      </c>
      <c r="DE1098">
        <v>15.58093103448276</v>
      </c>
      <c r="DF1098">
        <v>395.1411034482758</v>
      </c>
      <c r="DG1098">
        <v>22.32948620689655</v>
      </c>
      <c r="DH1098">
        <v>500.0325172413793</v>
      </c>
      <c r="DI1098">
        <v>90.27982068965518</v>
      </c>
      <c r="DJ1098">
        <v>0.09993392758620688</v>
      </c>
      <c r="DK1098">
        <v>26.82678275862069</v>
      </c>
      <c r="DL1098">
        <v>26.60494827586206</v>
      </c>
      <c r="DM1098">
        <v>999.9000000000002</v>
      </c>
      <c r="DN1098">
        <v>0</v>
      </c>
      <c r="DO1098">
        <v>0</v>
      </c>
      <c r="DP1098">
        <v>10000.35827586207</v>
      </c>
      <c r="DQ1098">
        <v>0</v>
      </c>
      <c r="DR1098">
        <v>10.96050000000001</v>
      </c>
      <c r="DS1098">
        <v>-27.2134275862069</v>
      </c>
      <c r="DT1098">
        <v>401.8311724137931</v>
      </c>
      <c r="DU1098">
        <v>426.7607586206897</v>
      </c>
      <c r="DV1098">
        <v>6.649852413793105</v>
      </c>
      <c r="DW1098">
        <v>420.1114482758621</v>
      </c>
      <c r="DX1098">
        <v>15.58093103448276</v>
      </c>
      <c r="DY1098">
        <v>2.006991034482759</v>
      </c>
      <c r="DZ1098">
        <v>1.406643448275862</v>
      </c>
      <c r="EA1098">
        <v>17.49959310344828</v>
      </c>
      <c r="EB1098">
        <v>11.98937931034483</v>
      </c>
      <c r="EC1098">
        <v>1999.974827586207</v>
      </c>
      <c r="ED1098">
        <v>0.9799989655172415</v>
      </c>
      <c r="EE1098">
        <v>0.02000103448275862</v>
      </c>
      <c r="EF1098">
        <v>0</v>
      </c>
      <c r="EG1098">
        <v>719.1028965517241</v>
      </c>
      <c r="EH1098">
        <v>5.000969999999999</v>
      </c>
      <c r="EI1098">
        <v>14381.31724137931</v>
      </c>
      <c r="EJ1098">
        <v>16707.37931034483</v>
      </c>
      <c r="EK1098">
        <v>37.31199999999999</v>
      </c>
      <c r="EL1098">
        <v>37.875</v>
      </c>
      <c r="EM1098">
        <v>37.24131034482759</v>
      </c>
      <c r="EN1098">
        <v>37.55558620689655</v>
      </c>
      <c r="EO1098">
        <v>38.05772413793103</v>
      </c>
      <c r="EP1098">
        <v>1955.074827586207</v>
      </c>
      <c r="EQ1098">
        <v>39.90000000000001</v>
      </c>
      <c r="ER1098">
        <v>0</v>
      </c>
      <c r="ES1098">
        <v>7819.799999952316</v>
      </c>
      <c r="ET1098">
        <v>0</v>
      </c>
      <c r="EU1098">
        <v>719.1056923076922</v>
      </c>
      <c r="EV1098">
        <v>1.575589741180908</v>
      </c>
      <c r="EW1098">
        <v>37.67863248441</v>
      </c>
      <c r="EX1098">
        <v>14381.73461538461</v>
      </c>
      <c r="EY1098">
        <v>15</v>
      </c>
      <c r="EZ1098">
        <v>1658949246.1</v>
      </c>
      <c r="FA1098" t="s">
        <v>1397</v>
      </c>
      <c r="FB1098">
        <v>1658949228.6</v>
      </c>
      <c r="FC1098">
        <v>1658949246.1</v>
      </c>
      <c r="FD1098">
        <v>1</v>
      </c>
      <c r="FE1098">
        <v>1.075</v>
      </c>
      <c r="FF1098">
        <v>0.018</v>
      </c>
      <c r="FG1098">
        <v>-2.327</v>
      </c>
      <c r="FH1098">
        <v>-0.178</v>
      </c>
      <c r="FI1098">
        <v>420</v>
      </c>
      <c r="FJ1098">
        <v>13</v>
      </c>
      <c r="FK1098">
        <v>0.09</v>
      </c>
      <c r="FL1098">
        <v>0.02</v>
      </c>
      <c r="FM1098">
        <v>-27.1638275</v>
      </c>
      <c r="FN1098">
        <v>-1.868855909943674</v>
      </c>
      <c r="FO1098">
        <v>0.2869691133096904</v>
      </c>
      <c r="FP1098">
        <v>0</v>
      </c>
      <c r="FQ1098">
        <v>719.1277352941175</v>
      </c>
      <c r="FR1098">
        <v>0.6340870854740243</v>
      </c>
      <c r="FS1098">
        <v>0.2829257134700804</v>
      </c>
      <c r="FT1098">
        <v>1</v>
      </c>
      <c r="FU1098">
        <v>6.638590750000001</v>
      </c>
      <c r="FV1098">
        <v>0.348375422138828</v>
      </c>
      <c r="FW1098">
        <v>0.03445067389671071</v>
      </c>
      <c r="FX1098">
        <v>0</v>
      </c>
      <c r="FY1098">
        <v>1</v>
      </c>
      <c r="FZ1098">
        <v>3</v>
      </c>
      <c r="GA1098" t="s">
        <v>426</v>
      </c>
      <c r="GB1098">
        <v>2.98375</v>
      </c>
      <c r="GC1098">
        <v>2.71568</v>
      </c>
      <c r="GD1098">
        <v>0.090083</v>
      </c>
      <c r="GE1098">
        <v>0.0937774</v>
      </c>
      <c r="GF1098">
        <v>0.101772</v>
      </c>
      <c r="GG1098">
        <v>0.0773421</v>
      </c>
      <c r="GH1098">
        <v>28865.3</v>
      </c>
      <c r="GI1098">
        <v>28859.3</v>
      </c>
      <c r="GJ1098">
        <v>29480.6</v>
      </c>
      <c r="GK1098">
        <v>29449.6</v>
      </c>
      <c r="GL1098">
        <v>35074.8</v>
      </c>
      <c r="GM1098">
        <v>36133.5</v>
      </c>
      <c r="GN1098">
        <v>41523.4</v>
      </c>
      <c r="GO1098">
        <v>41970.3</v>
      </c>
      <c r="GP1098">
        <v>1.96205</v>
      </c>
      <c r="GQ1098">
        <v>1.90467</v>
      </c>
      <c r="GR1098">
        <v>0.0859052</v>
      </c>
      <c r="GS1098">
        <v>0</v>
      </c>
      <c r="GT1098">
        <v>25.171</v>
      </c>
      <c r="GU1098">
        <v>999.9</v>
      </c>
      <c r="GV1098">
        <v>47.3</v>
      </c>
      <c r="GW1098">
        <v>31.4</v>
      </c>
      <c r="GX1098">
        <v>24.1809</v>
      </c>
      <c r="GY1098">
        <v>63.1276</v>
      </c>
      <c r="GZ1098">
        <v>33.6579</v>
      </c>
      <c r="HA1098">
        <v>1</v>
      </c>
      <c r="HB1098">
        <v>-0.105485</v>
      </c>
      <c r="HC1098">
        <v>0.09209150000000001</v>
      </c>
      <c r="HD1098">
        <v>20.333</v>
      </c>
      <c r="HE1098">
        <v>5.21864</v>
      </c>
      <c r="HF1098">
        <v>12.0099</v>
      </c>
      <c r="HG1098">
        <v>4.98975</v>
      </c>
      <c r="HH1098">
        <v>3.28863</v>
      </c>
      <c r="HI1098">
        <v>9999</v>
      </c>
      <c r="HJ1098">
        <v>9999</v>
      </c>
      <c r="HK1098">
        <v>9999</v>
      </c>
      <c r="HL1098">
        <v>159</v>
      </c>
      <c r="HM1098">
        <v>1.8674</v>
      </c>
      <c r="HN1098">
        <v>1.86646</v>
      </c>
      <c r="HO1098">
        <v>1.86585</v>
      </c>
      <c r="HP1098">
        <v>1.86584</v>
      </c>
      <c r="HQ1098">
        <v>1.86768</v>
      </c>
      <c r="HR1098">
        <v>1.87013</v>
      </c>
      <c r="HS1098">
        <v>1.86878</v>
      </c>
      <c r="HT1098">
        <v>1.87025</v>
      </c>
      <c r="HU1098">
        <v>0</v>
      </c>
      <c r="HV1098">
        <v>0</v>
      </c>
      <c r="HW1098">
        <v>0</v>
      </c>
      <c r="HX1098">
        <v>0</v>
      </c>
      <c r="HY1098" t="s">
        <v>421</v>
      </c>
      <c r="HZ1098" t="s">
        <v>422</v>
      </c>
      <c r="IA1098" t="s">
        <v>423</v>
      </c>
      <c r="IB1098" t="s">
        <v>423</v>
      </c>
      <c r="IC1098" t="s">
        <v>423</v>
      </c>
      <c r="ID1098" t="s">
        <v>423</v>
      </c>
      <c r="IE1098">
        <v>0</v>
      </c>
      <c r="IF1098">
        <v>100</v>
      </c>
      <c r="IG1098">
        <v>100</v>
      </c>
      <c r="IH1098">
        <v>-2.243</v>
      </c>
      <c r="II1098">
        <v>-0.099</v>
      </c>
      <c r="IJ1098">
        <v>-0.9279119013753974</v>
      </c>
      <c r="IK1098">
        <v>-0.003643892653284941</v>
      </c>
      <c r="IL1098">
        <v>8.948238347276123E-07</v>
      </c>
      <c r="IM1098">
        <v>-2.445980282225029E-10</v>
      </c>
      <c r="IN1098">
        <v>-0.1764634167570225</v>
      </c>
      <c r="IO1098">
        <v>-0.01042730378795286</v>
      </c>
      <c r="IP1098">
        <v>0.00100284695746963</v>
      </c>
      <c r="IQ1098">
        <v>-1.701466411570297E-05</v>
      </c>
      <c r="IR1098">
        <v>2</v>
      </c>
      <c r="IS1098">
        <v>2310</v>
      </c>
      <c r="IT1098">
        <v>1</v>
      </c>
      <c r="IU1098">
        <v>25</v>
      </c>
      <c r="IV1098">
        <v>129.9</v>
      </c>
      <c r="IW1098">
        <v>129.7</v>
      </c>
      <c r="IX1098">
        <v>1.06934</v>
      </c>
      <c r="IY1098">
        <v>2.23145</v>
      </c>
      <c r="IZ1098">
        <v>1.39648</v>
      </c>
      <c r="JA1098">
        <v>2.34741</v>
      </c>
      <c r="JB1098">
        <v>1.49536</v>
      </c>
      <c r="JC1098">
        <v>2.35107</v>
      </c>
      <c r="JD1098">
        <v>36.1989</v>
      </c>
      <c r="JE1098">
        <v>24.1663</v>
      </c>
      <c r="JF1098">
        <v>18</v>
      </c>
      <c r="JG1098">
        <v>518.002</v>
      </c>
      <c r="JH1098">
        <v>437.754</v>
      </c>
      <c r="JI1098">
        <v>24.9996</v>
      </c>
      <c r="JJ1098">
        <v>26.0876</v>
      </c>
      <c r="JK1098">
        <v>29.9999</v>
      </c>
      <c r="JL1098">
        <v>26.0557</v>
      </c>
      <c r="JM1098">
        <v>25.9966</v>
      </c>
      <c r="JN1098">
        <v>21.4584</v>
      </c>
      <c r="JO1098">
        <v>35.606</v>
      </c>
      <c r="JP1098">
        <v>59.067</v>
      </c>
      <c r="JQ1098">
        <v>25</v>
      </c>
      <c r="JR1098">
        <v>440.02</v>
      </c>
      <c r="JS1098">
        <v>15.4968</v>
      </c>
      <c r="JT1098">
        <v>100.811</v>
      </c>
      <c r="JU1098">
        <v>100.794</v>
      </c>
    </row>
    <row r="1099" spans="1:281">
      <c r="A1099">
        <v>1083</v>
      </c>
      <c r="B1099">
        <v>1658957030.6</v>
      </c>
      <c r="C1099">
        <v>15392.59999990463</v>
      </c>
      <c r="D1099" t="s">
        <v>2606</v>
      </c>
      <c r="E1099" t="s">
        <v>2607</v>
      </c>
      <c r="F1099">
        <v>5</v>
      </c>
      <c r="G1099" t="s">
        <v>2555</v>
      </c>
      <c r="H1099" t="s">
        <v>416</v>
      </c>
      <c r="I1099">
        <v>1658957022.832142</v>
      </c>
      <c r="J1099">
        <f>(K1099)/1000</f>
        <v>0</v>
      </c>
      <c r="K1099">
        <f>IF(CZ1099, AN1099, AH1099)</f>
        <v>0</v>
      </c>
      <c r="L1099">
        <f>IF(CZ1099, AI1099, AG1099)</f>
        <v>0</v>
      </c>
      <c r="M1099">
        <f>DB1099 - IF(AU1099&gt;1, L1099*CV1099*100.0/(AW1099*DP1099), 0)</f>
        <v>0</v>
      </c>
      <c r="N1099">
        <f>((T1099-J1099/2)*M1099-L1099)/(T1099+J1099/2)</f>
        <v>0</v>
      </c>
      <c r="O1099">
        <f>N1099*(DI1099+DJ1099)/1000.0</f>
        <v>0</v>
      </c>
      <c r="P1099">
        <f>(DB1099 - IF(AU1099&gt;1, L1099*CV1099*100.0/(AW1099*DP1099), 0))*(DI1099+DJ1099)/1000.0</f>
        <v>0</v>
      </c>
      <c r="Q1099">
        <f>2.0/((1/S1099-1/R1099)+SIGN(S1099)*SQRT((1/S1099-1/R1099)*(1/S1099-1/R1099) + 4*CW1099/((CW1099+1)*(CW1099+1))*(2*1/S1099*1/R1099-1/R1099*1/R1099)))</f>
        <v>0</v>
      </c>
      <c r="R1099">
        <f>IF(LEFT(CX1099,1)&lt;&gt;"0",IF(LEFT(CX1099,1)="1",3.0,CY1099),$D$5+$E$5*(DP1099*DI1099/($K$5*1000))+$F$5*(DP1099*DI1099/($K$5*1000))*MAX(MIN(CV1099,$J$5),$I$5)*MAX(MIN(CV1099,$J$5),$I$5)+$G$5*MAX(MIN(CV1099,$J$5),$I$5)*(DP1099*DI1099/($K$5*1000))+$H$5*(DP1099*DI1099/($K$5*1000))*(DP1099*DI1099/($K$5*1000)))</f>
        <v>0</v>
      </c>
      <c r="S1099">
        <f>J1099*(1000-(1000*0.61365*exp(17.502*W1099/(240.97+W1099))/(DI1099+DJ1099)+DD1099)/2)/(1000*0.61365*exp(17.502*W1099/(240.97+W1099))/(DI1099+DJ1099)-DD1099)</f>
        <v>0</v>
      </c>
      <c r="T1099">
        <f>1/((CW1099+1)/(Q1099/1.6)+1/(R1099/1.37)) + CW1099/((CW1099+1)/(Q1099/1.6) + CW1099/(R1099/1.37))</f>
        <v>0</v>
      </c>
      <c r="U1099">
        <f>(CR1099*CU1099)</f>
        <v>0</v>
      </c>
      <c r="V1099">
        <f>(DK1099+(U1099+2*0.95*5.67E-8*(((DK1099+$B$7)+273)^4-(DK1099+273)^4)-44100*J1099)/(1.84*29.3*R1099+8*0.95*5.67E-8*(DK1099+273)^3))</f>
        <v>0</v>
      </c>
      <c r="W1099">
        <f>($C$7*DL1099+$D$7*DM1099+$E$7*V1099)</f>
        <v>0</v>
      </c>
      <c r="X1099">
        <f>0.61365*exp(17.502*W1099/(240.97+W1099))</f>
        <v>0</v>
      </c>
      <c r="Y1099">
        <f>(Z1099/AA1099*100)</f>
        <v>0</v>
      </c>
      <c r="Z1099">
        <f>DD1099*(DI1099+DJ1099)/1000</f>
        <v>0</v>
      </c>
      <c r="AA1099">
        <f>0.61365*exp(17.502*DK1099/(240.97+DK1099))</f>
        <v>0</v>
      </c>
      <c r="AB1099">
        <f>(X1099-DD1099*(DI1099+DJ1099)/1000)</f>
        <v>0</v>
      </c>
      <c r="AC1099">
        <f>(-J1099*44100)</f>
        <v>0</v>
      </c>
      <c r="AD1099">
        <f>2*29.3*R1099*0.92*(DK1099-W1099)</f>
        <v>0</v>
      </c>
      <c r="AE1099">
        <f>2*0.95*5.67E-8*(((DK1099+$B$7)+273)^4-(W1099+273)^4)</f>
        <v>0</v>
      </c>
      <c r="AF1099">
        <f>U1099+AE1099+AC1099+AD1099</f>
        <v>0</v>
      </c>
      <c r="AG1099">
        <f>DH1099*AU1099*(DC1099-DB1099*(1000-AU1099*DE1099)/(1000-AU1099*DD1099))/(100*CV1099)</f>
        <v>0</v>
      </c>
      <c r="AH1099">
        <f>1000*DH1099*AU1099*(DD1099-DE1099)/(100*CV1099*(1000-AU1099*DD1099))</f>
        <v>0</v>
      </c>
      <c r="AI1099">
        <f>(AJ1099 - AK1099 - DI1099*1E3/(8.314*(DK1099+273.15)) * AM1099/DH1099 * AL1099) * DH1099/(100*CV1099) * (1000 - DE1099)/1000</f>
        <v>0</v>
      </c>
      <c r="AJ1099">
        <v>433.3490471988213</v>
      </c>
      <c r="AK1099">
        <v>404.5627333333333</v>
      </c>
      <c r="AL1099">
        <v>0.7575962001964833</v>
      </c>
      <c r="AM1099">
        <v>65.3286006226008</v>
      </c>
      <c r="AN1099">
        <f>(AP1099 - AO1099 + DI1099*1E3/(8.314*(DK1099+273.15)) * AR1099/DH1099 * AQ1099) * DH1099/(100*CV1099) * 1000/(1000 - AP1099)</f>
        <v>0</v>
      </c>
      <c r="AO1099">
        <v>15.49116364349177</v>
      </c>
      <c r="AP1099">
        <v>22.18497272727271</v>
      </c>
      <c r="AQ1099">
        <v>-0.0007545929261175313</v>
      </c>
      <c r="AR1099">
        <v>84.90304049892426</v>
      </c>
      <c r="AS1099">
        <v>0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MAX(0,($B$13+$C$13*DP1099)/(1+$D$13*DP1099)*DI1099/(DK1099+273)*$E$13)</f>
        <v>0</v>
      </c>
      <c r="AX1099" t="s">
        <v>417</v>
      </c>
      <c r="AY1099" t="s">
        <v>417</v>
      </c>
      <c r="AZ1099">
        <v>0</v>
      </c>
      <c r="BA1099">
        <v>0</v>
      </c>
      <c r="BB1099">
        <f>1-AZ1099/BA1099</f>
        <v>0</v>
      </c>
      <c r="BC1099">
        <v>0</v>
      </c>
      <c r="BD1099" t="s">
        <v>417</v>
      </c>
      <c r="BE1099" t="s">
        <v>417</v>
      </c>
      <c r="BF1099">
        <v>0</v>
      </c>
      <c r="BG1099">
        <v>0</v>
      </c>
      <c r="BH1099">
        <f>1-BF1099/BG1099</f>
        <v>0</v>
      </c>
      <c r="BI1099">
        <v>0.5</v>
      </c>
      <c r="BJ1099">
        <f>CS1099</f>
        <v>0</v>
      </c>
      <c r="BK1099">
        <f>L1099</f>
        <v>0</v>
      </c>
      <c r="BL1099">
        <f>BH1099*BI1099*BJ1099</f>
        <v>0</v>
      </c>
      <c r="BM1099">
        <f>(BK1099-BC1099)/BJ1099</f>
        <v>0</v>
      </c>
      <c r="BN1099">
        <f>(BA1099-BG1099)/BG1099</f>
        <v>0</v>
      </c>
      <c r="BO1099">
        <f>AZ1099/(BB1099+AZ1099/BG1099)</f>
        <v>0</v>
      </c>
      <c r="BP1099" t="s">
        <v>417</v>
      </c>
      <c r="BQ1099">
        <v>0</v>
      </c>
      <c r="BR1099">
        <f>IF(BQ1099&lt;&gt;0, BQ1099, BO1099)</f>
        <v>0</v>
      </c>
      <c r="BS1099">
        <f>1-BR1099/BG1099</f>
        <v>0</v>
      </c>
      <c r="BT1099">
        <f>(BG1099-BF1099)/(BG1099-BR1099)</f>
        <v>0</v>
      </c>
      <c r="BU1099">
        <f>(BA1099-BG1099)/(BA1099-BR1099)</f>
        <v>0</v>
      </c>
      <c r="BV1099">
        <f>(BG1099-BF1099)/(BG1099-AZ1099)</f>
        <v>0</v>
      </c>
      <c r="BW1099">
        <f>(BA1099-BG1099)/(BA1099-AZ1099)</f>
        <v>0</v>
      </c>
      <c r="BX1099">
        <f>(BT1099*BR1099/BF1099)</f>
        <v>0</v>
      </c>
      <c r="BY1099">
        <f>(1-BX1099)</f>
        <v>0</v>
      </c>
      <c r="BZ1099">
        <v>1394</v>
      </c>
      <c r="CA1099">
        <v>300</v>
      </c>
      <c r="CB1099">
        <v>300</v>
      </c>
      <c r="CC1099">
        <v>300</v>
      </c>
      <c r="CD1099">
        <v>10389.3</v>
      </c>
      <c r="CE1099">
        <v>1221.96</v>
      </c>
      <c r="CF1099">
        <v>-0.00688733</v>
      </c>
      <c r="CG1099">
        <v>0.34</v>
      </c>
      <c r="CH1099" t="s">
        <v>417</v>
      </c>
      <c r="CI1099" t="s">
        <v>417</v>
      </c>
      <c r="CJ1099" t="s">
        <v>417</v>
      </c>
      <c r="CK1099" t="s">
        <v>417</v>
      </c>
      <c r="CL1099" t="s">
        <v>417</v>
      </c>
      <c r="CM1099" t="s">
        <v>417</v>
      </c>
      <c r="CN1099" t="s">
        <v>417</v>
      </c>
      <c r="CO1099" t="s">
        <v>417</v>
      </c>
      <c r="CP1099" t="s">
        <v>417</v>
      </c>
      <c r="CQ1099" t="s">
        <v>417</v>
      </c>
      <c r="CR1099">
        <f>$B$11*DQ1099+$C$11*DR1099+$F$11*EC1099*(1-EF1099)</f>
        <v>0</v>
      </c>
      <c r="CS1099">
        <f>CR1099*CT1099</f>
        <v>0</v>
      </c>
      <c r="CT1099">
        <f>($B$11*$D$9+$C$11*$D$9+$F$11*((EP1099+EH1099)/MAX(EP1099+EH1099+EQ1099, 0.1)*$I$9+EQ1099/MAX(EP1099+EH1099+EQ1099, 0.1)*$J$9))/($B$11+$C$11+$F$11)</f>
        <v>0</v>
      </c>
      <c r="CU1099">
        <f>($B$11*$K$9+$C$11*$K$9+$F$11*((EP1099+EH1099)/MAX(EP1099+EH1099+EQ1099, 0.1)*$P$9+EQ1099/MAX(EP1099+EH1099+EQ1099, 0.1)*$Q$9))/($B$11+$C$11+$F$11)</f>
        <v>0</v>
      </c>
      <c r="CV1099">
        <v>6</v>
      </c>
      <c r="CW1099">
        <v>0.5</v>
      </c>
      <c r="CX1099" t="s">
        <v>418</v>
      </c>
      <c r="CY1099">
        <v>2</v>
      </c>
      <c r="CZ1099" t="b">
        <v>1</v>
      </c>
      <c r="DA1099">
        <v>1658957022.832142</v>
      </c>
      <c r="DB1099">
        <v>393.2174999999999</v>
      </c>
      <c r="DC1099">
        <v>422.5627500000001</v>
      </c>
      <c r="DD1099">
        <v>22.21196428571428</v>
      </c>
      <c r="DE1099">
        <v>15.53315357142857</v>
      </c>
      <c r="DF1099">
        <v>395.4614999999999</v>
      </c>
      <c r="DG1099">
        <v>22.31083571428571</v>
      </c>
      <c r="DH1099">
        <v>500.0208571428572</v>
      </c>
      <c r="DI1099">
        <v>90.27930357142857</v>
      </c>
      <c r="DJ1099">
        <v>0.09990957142857142</v>
      </c>
      <c r="DK1099">
        <v>26.83466071428572</v>
      </c>
      <c r="DL1099">
        <v>26.59003571428572</v>
      </c>
      <c r="DM1099">
        <v>999.9000000000002</v>
      </c>
      <c r="DN1099">
        <v>0</v>
      </c>
      <c r="DO1099">
        <v>0</v>
      </c>
      <c r="DP1099">
        <v>10001.60107142857</v>
      </c>
      <c r="DQ1099">
        <v>0</v>
      </c>
      <c r="DR1099">
        <v>10.96050000000001</v>
      </c>
      <c r="DS1099">
        <v>-29.34527857142857</v>
      </c>
      <c r="DT1099">
        <v>402.1501071428572</v>
      </c>
      <c r="DU1099">
        <v>429.2298928571428</v>
      </c>
      <c r="DV1099">
        <v>6.678801428571428</v>
      </c>
      <c r="DW1099">
        <v>422.5627500000001</v>
      </c>
      <c r="DX1099">
        <v>15.53315357142857</v>
      </c>
      <c r="DY1099">
        <v>2.005280357142857</v>
      </c>
      <c r="DZ1099">
        <v>1.4023225</v>
      </c>
      <c r="EA1099">
        <v>17.486075</v>
      </c>
      <c r="EB1099">
        <v>11.942725</v>
      </c>
      <c r="EC1099">
        <v>1999.984642857143</v>
      </c>
      <c r="ED1099">
        <v>0.9799989285714287</v>
      </c>
      <c r="EE1099">
        <v>0.02000107142857143</v>
      </c>
      <c r="EF1099">
        <v>0</v>
      </c>
      <c r="EG1099">
        <v>719.298107142857</v>
      </c>
      <c r="EH1099">
        <v>5.00097</v>
      </c>
      <c r="EI1099">
        <v>14384.80714285714</v>
      </c>
      <c r="EJ1099">
        <v>16707.46785714286</v>
      </c>
      <c r="EK1099">
        <v>37.312</v>
      </c>
      <c r="EL1099">
        <v>37.875</v>
      </c>
      <c r="EM1099">
        <v>37.2365</v>
      </c>
      <c r="EN1099">
        <v>37.55092857142857</v>
      </c>
      <c r="EO1099">
        <v>38.03764285714286</v>
      </c>
      <c r="EP1099">
        <v>1955.084285714286</v>
      </c>
      <c r="EQ1099">
        <v>39.90035714285715</v>
      </c>
      <c r="ER1099">
        <v>0</v>
      </c>
      <c r="ES1099">
        <v>7824.599999904633</v>
      </c>
      <c r="ET1099">
        <v>0</v>
      </c>
      <c r="EU1099">
        <v>719.2988461538463</v>
      </c>
      <c r="EV1099">
        <v>2.569299156701944</v>
      </c>
      <c r="EW1099">
        <v>54.72478641795139</v>
      </c>
      <c r="EX1099">
        <v>14385.17307692308</v>
      </c>
      <c r="EY1099">
        <v>15</v>
      </c>
      <c r="EZ1099">
        <v>1658949246.1</v>
      </c>
      <c r="FA1099" t="s">
        <v>1397</v>
      </c>
      <c r="FB1099">
        <v>1658949228.6</v>
      </c>
      <c r="FC1099">
        <v>1658949246.1</v>
      </c>
      <c r="FD1099">
        <v>1</v>
      </c>
      <c r="FE1099">
        <v>1.075</v>
      </c>
      <c r="FF1099">
        <v>0.018</v>
      </c>
      <c r="FG1099">
        <v>-2.327</v>
      </c>
      <c r="FH1099">
        <v>-0.178</v>
      </c>
      <c r="FI1099">
        <v>420</v>
      </c>
      <c r="FJ1099">
        <v>13</v>
      </c>
      <c r="FK1099">
        <v>0.09</v>
      </c>
      <c r="FL1099">
        <v>0.02</v>
      </c>
      <c r="FM1099">
        <v>-28.2102125</v>
      </c>
      <c r="FN1099">
        <v>-16.79686266416511</v>
      </c>
      <c r="FO1099">
        <v>2.253436335376207</v>
      </c>
      <c r="FP1099">
        <v>0</v>
      </c>
      <c r="FQ1099">
        <v>719.1810294117648</v>
      </c>
      <c r="FR1099">
        <v>1.801420935927554</v>
      </c>
      <c r="FS1099">
        <v>0.3168092286696143</v>
      </c>
      <c r="FT1099">
        <v>0</v>
      </c>
      <c r="FU1099">
        <v>6.658418</v>
      </c>
      <c r="FV1099">
        <v>0.3653626266416228</v>
      </c>
      <c r="FW1099">
        <v>0.03587449129952934</v>
      </c>
      <c r="FX1099">
        <v>0</v>
      </c>
      <c r="FY1099">
        <v>0</v>
      </c>
      <c r="FZ1099">
        <v>3</v>
      </c>
      <c r="GA1099" t="s">
        <v>439</v>
      </c>
      <c r="GB1099">
        <v>2.9837</v>
      </c>
      <c r="GC1099">
        <v>2.71571</v>
      </c>
      <c r="GD1099">
        <v>0.0906604</v>
      </c>
      <c r="GE1099">
        <v>0.0958666</v>
      </c>
      <c r="GF1099">
        <v>0.101725</v>
      </c>
      <c r="GG1099">
        <v>0.0772953</v>
      </c>
      <c r="GH1099">
        <v>28847.1</v>
      </c>
      <c r="GI1099">
        <v>28792.8</v>
      </c>
      <c r="GJ1099">
        <v>29480.7</v>
      </c>
      <c r="GK1099">
        <v>29449.6</v>
      </c>
      <c r="GL1099">
        <v>35076.7</v>
      </c>
      <c r="GM1099">
        <v>36135.3</v>
      </c>
      <c r="GN1099">
        <v>41523.5</v>
      </c>
      <c r="GO1099">
        <v>41970.2</v>
      </c>
      <c r="GP1099">
        <v>1.9623</v>
      </c>
      <c r="GQ1099">
        <v>1.90467</v>
      </c>
      <c r="GR1099">
        <v>0.08482489999999999</v>
      </c>
      <c r="GS1099">
        <v>0</v>
      </c>
      <c r="GT1099">
        <v>25.1641</v>
      </c>
      <c r="GU1099">
        <v>999.9</v>
      </c>
      <c r="GV1099">
        <v>47.2</v>
      </c>
      <c r="GW1099">
        <v>31.4</v>
      </c>
      <c r="GX1099">
        <v>24.1273</v>
      </c>
      <c r="GY1099">
        <v>63.1376</v>
      </c>
      <c r="GZ1099">
        <v>34.0986</v>
      </c>
      <c r="HA1099">
        <v>1</v>
      </c>
      <c r="HB1099">
        <v>-0.10532</v>
      </c>
      <c r="HC1099">
        <v>0.0922113</v>
      </c>
      <c r="HD1099">
        <v>20.3331</v>
      </c>
      <c r="HE1099">
        <v>5.21834</v>
      </c>
      <c r="HF1099">
        <v>12.0099</v>
      </c>
      <c r="HG1099">
        <v>4.9894</v>
      </c>
      <c r="HH1099">
        <v>3.28855</v>
      </c>
      <c r="HI1099">
        <v>9999</v>
      </c>
      <c r="HJ1099">
        <v>9999</v>
      </c>
      <c r="HK1099">
        <v>9999</v>
      </c>
      <c r="HL1099">
        <v>159</v>
      </c>
      <c r="HM1099">
        <v>1.86742</v>
      </c>
      <c r="HN1099">
        <v>1.86646</v>
      </c>
      <c r="HO1099">
        <v>1.86584</v>
      </c>
      <c r="HP1099">
        <v>1.86584</v>
      </c>
      <c r="HQ1099">
        <v>1.86768</v>
      </c>
      <c r="HR1099">
        <v>1.87012</v>
      </c>
      <c r="HS1099">
        <v>1.86878</v>
      </c>
      <c r="HT1099">
        <v>1.87026</v>
      </c>
      <c r="HU1099">
        <v>0</v>
      </c>
      <c r="HV1099">
        <v>0</v>
      </c>
      <c r="HW1099">
        <v>0</v>
      </c>
      <c r="HX1099">
        <v>0</v>
      </c>
      <c r="HY1099" t="s">
        <v>421</v>
      </c>
      <c r="HZ1099" t="s">
        <v>422</v>
      </c>
      <c r="IA1099" t="s">
        <v>423</v>
      </c>
      <c r="IB1099" t="s">
        <v>423</v>
      </c>
      <c r="IC1099" t="s">
        <v>423</v>
      </c>
      <c r="ID1099" t="s">
        <v>423</v>
      </c>
      <c r="IE1099">
        <v>0</v>
      </c>
      <c r="IF1099">
        <v>100</v>
      </c>
      <c r="IG1099">
        <v>100</v>
      </c>
      <c r="IH1099">
        <v>-2.253</v>
      </c>
      <c r="II1099">
        <v>-0.0992</v>
      </c>
      <c r="IJ1099">
        <v>-0.9279119013753974</v>
      </c>
      <c r="IK1099">
        <v>-0.003643892653284941</v>
      </c>
      <c r="IL1099">
        <v>8.948238347276123E-07</v>
      </c>
      <c r="IM1099">
        <v>-2.445980282225029E-10</v>
      </c>
      <c r="IN1099">
        <v>-0.1764634167570225</v>
      </c>
      <c r="IO1099">
        <v>-0.01042730378795286</v>
      </c>
      <c r="IP1099">
        <v>0.00100284695746963</v>
      </c>
      <c r="IQ1099">
        <v>-1.701466411570297E-05</v>
      </c>
      <c r="IR1099">
        <v>2</v>
      </c>
      <c r="IS1099">
        <v>2310</v>
      </c>
      <c r="IT1099">
        <v>1</v>
      </c>
      <c r="IU1099">
        <v>25</v>
      </c>
      <c r="IV1099">
        <v>130</v>
      </c>
      <c r="IW1099">
        <v>129.7</v>
      </c>
      <c r="IX1099">
        <v>1.09985</v>
      </c>
      <c r="IY1099">
        <v>2.23145</v>
      </c>
      <c r="IZ1099">
        <v>1.39648</v>
      </c>
      <c r="JA1099">
        <v>2.34619</v>
      </c>
      <c r="JB1099">
        <v>1.49536</v>
      </c>
      <c r="JC1099">
        <v>2.39258</v>
      </c>
      <c r="JD1099">
        <v>36.1989</v>
      </c>
      <c r="JE1099">
        <v>24.1663</v>
      </c>
      <c r="JF1099">
        <v>18</v>
      </c>
      <c r="JG1099">
        <v>518.165</v>
      </c>
      <c r="JH1099">
        <v>437.754</v>
      </c>
      <c r="JI1099">
        <v>24.9998</v>
      </c>
      <c r="JJ1099">
        <v>26.0873</v>
      </c>
      <c r="JK1099">
        <v>30</v>
      </c>
      <c r="JL1099">
        <v>26.0557</v>
      </c>
      <c r="JM1099">
        <v>25.9966</v>
      </c>
      <c r="JN1099">
        <v>22.0468</v>
      </c>
      <c r="JO1099">
        <v>35.606</v>
      </c>
      <c r="JP1099">
        <v>58.6834</v>
      </c>
      <c r="JQ1099">
        <v>25</v>
      </c>
      <c r="JR1099">
        <v>453.383</v>
      </c>
      <c r="JS1099">
        <v>15.4926</v>
      </c>
      <c r="JT1099">
        <v>100.811</v>
      </c>
      <c r="JU1099">
        <v>100.794</v>
      </c>
    </row>
    <row r="1100" spans="1:281">
      <c r="A1100">
        <v>1084</v>
      </c>
      <c r="B1100">
        <v>1658957035.6</v>
      </c>
      <c r="C1100">
        <v>15397.59999990463</v>
      </c>
      <c r="D1100" t="s">
        <v>2608</v>
      </c>
      <c r="E1100" t="s">
        <v>2609</v>
      </c>
      <c r="F1100">
        <v>5</v>
      </c>
      <c r="G1100" t="s">
        <v>2555</v>
      </c>
      <c r="H1100" t="s">
        <v>416</v>
      </c>
      <c r="I1100">
        <v>1658957028.1</v>
      </c>
      <c r="J1100">
        <f>(K1100)/1000</f>
        <v>0</v>
      </c>
      <c r="K1100">
        <f>IF(CZ1100, AN1100, AH1100)</f>
        <v>0</v>
      </c>
      <c r="L1100">
        <f>IF(CZ1100, AI1100, AG1100)</f>
        <v>0</v>
      </c>
      <c r="M1100">
        <f>DB1100 - IF(AU1100&gt;1, L1100*CV1100*100.0/(AW1100*DP1100), 0)</f>
        <v>0</v>
      </c>
      <c r="N1100">
        <f>((T1100-J1100/2)*M1100-L1100)/(T1100+J1100/2)</f>
        <v>0</v>
      </c>
      <c r="O1100">
        <f>N1100*(DI1100+DJ1100)/1000.0</f>
        <v>0</v>
      </c>
      <c r="P1100">
        <f>(DB1100 - IF(AU1100&gt;1, L1100*CV1100*100.0/(AW1100*DP1100), 0))*(DI1100+DJ1100)/1000.0</f>
        <v>0</v>
      </c>
      <c r="Q1100">
        <f>2.0/((1/S1100-1/R1100)+SIGN(S1100)*SQRT((1/S1100-1/R1100)*(1/S1100-1/R1100) + 4*CW1100/((CW1100+1)*(CW1100+1))*(2*1/S1100*1/R1100-1/R1100*1/R1100)))</f>
        <v>0</v>
      </c>
      <c r="R1100">
        <f>IF(LEFT(CX1100,1)&lt;&gt;"0",IF(LEFT(CX1100,1)="1",3.0,CY1100),$D$5+$E$5*(DP1100*DI1100/($K$5*1000))+$F$5*(DP1100*DI1100/($K$5*1000))*MAX(MIN(CV1100,$J$5),$I$5)*MAX(MIN(CV1100,$J$5),$I$5)+$G$5*MAX(MIN(CV1100,$J$5),$I$5)*(DP1100*DI1100/($K$5*1000))+$H$5*(DP1100*DI1100/($K$5*1000))*(DP1100*DI1100/($K$5*1000)))</f>
        <v>0</v>
      </c>
      <c r="S1100">
        <f>J1100*(1000-(1000*0.61365*exp(17.502*W1100/(240.97+W1100))/(DI1100+DJ1100)+DD1100)/2)/(1000*0.61365*exp(17.502*W1100/(240.97+W1100))/(DI1100+DJ1100)-DD1100)</f>
        <v>0</v>
      </c>
      <c r="T1100">
        <f>1/((CW1100+1)/(Q1100/1.6)+1/(R1100/1.37)) + CW1100/((CW1100+1)/(Q1100/1.6) + CW1100/(R1100/1.37))</f>
        <v>0</v>
      </c>
      <c r="U1100">
        <f>(CR1100*CU1100)</f>
        <v>0</v>
      </c>
      <c r="V1100">
        <f>(DK1100+(U1100+2*0.95*5.67E-8*(((DK1100+$B$7)+273)^4-(DK1100+273)^4)-44100*J1100)/(1.84*29.3*R1100+8*0.95*5.67E-8*(DK1100+273)^3))</f>
        <v>0</v>
      </c>
      <c r="W1100">
        <f>($C$7*DL1100+$D$7*DM1100+$E$7*V1100)</f>
        <v>0</v>
      </c>
      <c r="X1100">
        <f>0.61365*exp(17.502*W1100/(240.97+W1100))</f>
        <v>0</v>
      </c>
      <c r="Y1100">
        <f>(Z1100/AA1100*100)</f>
        <v>0</v>
      </c>
      <c r="Z1100">
        <f>DD1100*(DI1100+DJ1100)/1000</f>
        <v>0</v>
      </c>
      <c r="AA1100">
        <f>0.61365*exp(17.502*DK1100/(240.97+DK1100))</f>
        <v>0</v>
      </c>
      <c r="AB1100">
        <f>(X1100-DD1100*(DI1100+DJ1100)/1000)</f>
        <v>0</v>
      </c>
      <c r="AC1100">
        <f>(-J1100*44100)</f>
        <v>0</v>
      </c>
      <c r="AD1100">
        <f>2*29.3*R1100*0.92*(DK1100-W1100)</f>
        <v>0</v>
      </c>
      <c r="AE1100">
        <f>2*0.95*5.67E-8*(((DK1100+$B$7)+273)^4-(W1100+273)^4)</f>
        <v>0</v>
      </c>
      <c r="AF1100">
        <f>U1100+AE1100+AC1100+AD1100</f>
        <v>0</v>
      </c>
      <c r="AG1100">
        <f>DH1100*AU1100*(DC1100-DB1100*(1000-AU1100*DE1100)/(1000-AU1100*DD1100))/(100*CV1100)</f>
        <v>0</v>
      </c>
      <c r="AH1100">
        <f>1000*DH1100*AU1100*(DD1100-DE1100)/(100*CV1100*(1000-AU1100*DD1100))</f>
        <v>0</v>
      </c>
      <c r="AI1100">
        <f>(AJ1100 - AK1100 - DI1100*1E3/(8.314*(DK1100+273.15)) * AM1100/DH1100 * AL1100) * DH1100/(100*CV1100) * (1000 - DE1100)/1000</f>
        <v>0</v>
      </c>
      <c r="AJ1100">
        <v>448.4930081638455</v>
      </c>
      <c r="AK1100">
        <v>413.4948909090907</v>
      </c>
      <c r="AL1100">
        <v>1.975098726055113</v>
      </c>
      <c r="AM1100">
        <v>65.3286006226008</v>
      </c>
      <c r="AN1100">
        <f>(AP1100 - AO1100 + DI1100*1E3/(8.314*(DK1100+273.15)) * AR1100/DH1100 * AQ1100) * DH1100/(100*CV1100) * 1000/(1000 - AP1100)</f>
        <v>0</v>
      </c>
      <c r="AO1100">
        <v>15.46970718812889</v>
      </c>
      <c r="AP1100">
        <v>22.16368606060605</v>
      </c>
      <c r="AQ1100">
        <v>-0.0007778776705391482</v>
      </c>
      <c r="AR1100">
        <v>84.90304049892426</v>
      </c>
      <c r="AS1100">
        <v>0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MAX(0,($B$13+$C$13*DP1100)/(1+$D$13*DP1100)*DI1100/(DK1100+273)*$E$13)</f>
        <v>0</v>
      </c>
      <c r="AX1100" t="s">
        <v>417</v>
      </c>
      <c r="AY1100" t="s">
        <v>417</v>
      </c>
      <c r="AZ1100">
        <v>0</v>
      </c>
      <c r="BA1100">
        <v>0</v>
      </c>
      <c r="BB1100">
        <f>1-AZ1100/BA1100</f>
        <v>0</v>
      </c>
      <c r="BC1100">
        <v>0</v>
      </c>
      <c r="BD1100" t="s">
        <v>417</v>
      </c>
      <c r="BE1100" t="s">
        <v>417</v>
      </c>
      <c r="BF1100">
        <v>0</v>
      </c>
      <c r="BG1100">
        <v>0</v>
      </c>
      <c r="BH1100">
        <f>1-BF1100/BG1100</f>
        <v>0</v>
      </c>
      <c r="BI1100">
        <v>0.5</v>
      </c>
      <c r="BJ1100">
        <f>CS1100</f>
        <v>0</v>
      </c>
      <c r="BK1100">
        <f>L1100</f>
        <v>0</v>
      </c>
      <c r="BL1100">
        <f>BH1100*BI1100*BJ1100</f>
        <v>0</v>
      </c>
      <c r="BM1100">
        <f>(BK1100-BC1100)/BJ1100</f>
        <v>0</v>
      </c>
      <c r="BN1100">
        <f>(BA1100-BG1100)/BG1100</f>
        <v>0</v>
      </c>
      <c r="BO1100">
        <f>AZ1100/(BB1100+AZ1100/BG1100)</f>
        <v>0</v>
      </c>
      <c r="BP1100" t="s">
        <v>417</v>
      </c>
      <c r="BQ1100">
        <v>0</v>
      </c>
      <c r="BR1100">
        <f>IF(BQ1100&lt;&gt;0, BQ1100, BO1100)</f>
        <v>0</v>
      </c>
      <c r="BS1100">
        <f>1-BR1100/BG1100</f>
        <v>0</v>
      </c>
      <c r="BT1100">
        <f>(BG1100-BF1100)/(BG1100-BR1100)</f>
        <v>0</v>
      </c>
      <c r="BU1100">
        <f>(BA1100-BG1100)/(BA1100-BR1100)</f>
        <v>0</v>
      </c>
      <c r="BV1100">
        <f>(BG1100-BF1100)/(BG1100-AZ1100)</f>
        <v>0</v>
      </c>
      <c r="BW1100">
        <f>(BA1100-BG1100)/(BA1100-AZ1100)</f>
        <v>0</v>
      </c>
      <c r="BX1100">
        <f>(BT1100*BR1100/BF1100)</f>
        <v>0</v>
      </c>
      <c r="BY1100">
        <f>(1-BX1100)</f>
        <v>0</v>
      </c>
      <c r="BZ1100">
        <v>1394</v>
      </c>
      <c r="CA1100">
        <v>300</v>
      </c>
      <c r="CB1100">
        <v>300</v>
      </c>
      <c r="CC1100">
        <v>300</v>
      </c>
      <c r="CD1100">
        <v>10389.3</v>
      </c>
      <c r="CE1100">
        <v>1221.96</v>
      </c>
      <c r="CF1100">
        <v>-0.00688733</v>
      </c>
      <c r="CG1100">
        <v>0.34</v>
      </c>
      <c r="CH1100" t="s">
        <v>417</v>
      </c>
      <c r="CI1100" t="s">
        <v>417</v>
      </c>
      <c r="CJ1100" t="s">
        <v>417</v>
      </c>
      <c r="CK1100" t="s">
        <v>417</v>
      </c>
      <c r="CL1100" t="s">
        <v>417</v>
      </c>
      <c r="CM1100" t="s">
        <v>417</v>
      </c>
      <c r="CN1100" t="s">
        <v>417</v>
      </c>
      <c r="CO1100" t="s">
        <v>417</v>
      </c>
      <c r="CP1100" t="s">
        <v>417</v>
      </c>
      <c r="CQ1100" t="s">
        <v>417</v>
      </c>
      <c r="CR1100">
        <f>$B$11*DQ1100+$C$11*DR1100+$F$11*EC1100*(1-EF1100)</f>
        <v>0</v>
      </c>
      <c r="CS1100">
        <f>CR1100*CT1100</f>
        <v>0</v>
      </c>
      <c r="CT1100">
        <f>($B$11*$D$9+$C$11*$D$9+$F$11*((EP1100+EH1100)/MAX(EP1100+EH1100+EQ1100, 0.1)*$I$9+EQ1100/MAX(EP1100+EH1100+EQ1100, 0.1)*$J$9))/($B$11+$C$11+$F$11)</f>
        <v>0</v>
      </c>
      <c r="CU1100">
        <f>($B$11*$K$9+$C$11*$K$9+$F$11*((EP1100+EH1100)/MAX(EP1100+EH1100+EQ1100, 0.1)*$P$9+EQ1100/MAX(EP1100+EH1100+EQ1100, 0.1)*$Q$9))/($B$11+$C$11+$F$11)</f>
        <v>0</v>
      </c>
      <c r="CV1100">
        <v>6</v>
      </c>
      <c r="CW1100">
        <v>0.5</v>
      </c>
      <c r="CX1100" t="s">
        <v>418</v>
      </c>
      <c r="CY1100">
        <v>2</v>
      </c>
      <c r="CZ1100" t="b">
        <v>1</v>
      </c>
      <c r="DA1100">
        <v>1658957028.1</v>
      </c>
      <c r="DB1100">
        <v>395.7289629629629</v>
      </c>
      <c r="DC1100">
        <v>430.1692222222222</v>
      </c>
      <c r="DD1100">
        <v>22.19092222222222</v>
      </c>
      <c r="DE1100">
        <v>15.4908037037037</v>
      </c>
      <c r="DF1100">
        <v>397.9806666666667</v>
      </c>
      <c r="DG1100">
        <v>22.28998148148148</v>
      </c>
      <c r="DH1100">
        <v>500.0373333333333</v>
      </c>
      <c r="DI1100">
        <v>90.27904074074074</v>
      </c>
      <c r="DJ1100">
        <v>0.09992226296296296</v>
      </c>
      <c r="DK1100">
        <v>26.84647777777777</v>
      </c>
      <c r="DL1100">
        <v>26.57188518518519</v>
      </c>
      <c r="DM1100">
        <v>999.9000000000001</v>
      </c>
      <c r="DN1100">
        <v>0</v>
      </c>
      <c r="DO1100">
        <v>0</v>
      </c>
      <c r="DP1100">
        <v>9999.995925925927</v>
      </c>
      <c r="DQ1100">
        <v>0</v>
      </c>
      <c r="DR1100">
        <v>10.9605</v>
      </c>
      <c r="DS1100">
        <v>-34.44027407407408</v>
      </c>
      <c r="DT1100">
        <v>404.7098518518517</v>
      </c>
      <c r="DU1100">
        <v>436.9374814814815</v>
      </c>
      <c r="DV1100">
        <v>6.700111481481481</v>
      </c>
      <c r="DW1100">
        <v>430.1692222222222</v>
      </c>
      <c r="DX1100">
        <v>15.4908037037037</v>
      </c>
      <c r="DY1100">
        <v>2.003374444444445</v>
      </c>
      <c r="DZ1100">
        <v>1.398495185185185</v>
      </c>
      <c r="EA1100">
        <v>17.47102962962963</v>
      </c>
      <c r="EB1100">
        <v>11.90130740740741</v>
      </c>
      <c r="EC1100">
        <v>2000.004814814815</v>
      </c>
      <c r="ED1100">
        <v>0.9799986666666668</v>
      </c>
      <c r="EE1100">
        <v>0.02000133333333334</v>
      </c>
      <c r="EF1100">
        <v>0</v>
      </c>
      <c r="EG1100">
        <v>719.7039259259259</v>
      </c>
      <c r="EH1100">
        <v>5.00097</v>
      </c>
      <c r="EI1100">
        <v>14392.08518518518</v>
      </c>
      <c r="EJ1100">
        <v>16707.62962962963</v>
      </c>
      <c r="EK1100">
        <v>37.30281481481482</v>
      </c>
      <c r="EL1100">
        <v>37.868</v>
      </c>
      <c r="EM1100">
        <v>37.21733333333333</v>
      </c>
      <c r="EN1100">
        <v>37.55051851851852</v>
      </c>
      <c r="EO1100">
        <v>38.01607407407408</v>
      </c>
      <c r="EP1100">
        <v>1955.103333333334</v>
      </c>
      <c r="EQ1100">
        <v>39.90148148148148</v>
      </c>
      <c r="ER1100">
        <v>0</v>
      </c>
      <c r="ES1100">
        <v>7829.399999856949</v>
      </c>
      <c r="ET1100">
        <v>0</v>
      </c>
      <c r="EU1100">
        <v>719.6961153846153</v>
      </c>
      <c r="EV1100">
        <v>5.640923093317332</v>
      </c>
      <c r="EW1100">
        <v>103.8564101931108</v>
      </c>
      <c r="EX1100">
        <v>14391.87692307692</v>
      </c>
      <c r="EY1100">
        <v>15</v>
      </c>
      <c r="EZ1100">
        <v>1658949246.1</v>
      </c>
      <c r="FA1100" t="s">
        <v>1397</v>
      </c>
      <c r="FB1100">
        <v>1658949228.6</v>
      </c>
      <c r="FC1100">
        <v>1658949246.1</v>
      </c>
      <c r="FD1100">
        <v>1</v>
      </c>
      <c r="FE1100">
        <v>1.075</v>
      </c>
      <c r="FF1100">
        <v>0.018</v>
      </c>
      <c r="FG1100">
        <v>-2.327</v>
      </c>
      <c r="FH1100">
        <v>-0.178</v>
      </c>
      <c r="FI1100">
        <v>420</v>
      </c>
      <c r="FJ1100">
        <v>13</v>
      </c>
      <c r="FK1100">
        <v>0.09</v>
      </c>
      <c r="FL1100">
        <v>0.02</v>
      </c>
      <c r="FM1100">
        <v>-32.3979075</v>
      </c>
      <c r="FN1100">
        <v>-59.27767317073164</v>
      </c>
      <c r="FO1100">
        <v>6.177314193781449</v>
      </c>
      <c r="FP1100">
        <v>0</v>
      </c>
      <c r="FQ1100">
        <v>719.5432647058823</v>
      </c>
      <c r="FR1100">
        <v>4.598365171206712</v>
      </c>
      <c r="FS1100">
        <v>0.5497382429967439</v>
      </c>
      <c r="FT1100">
        <v>0</v>
      </c>
      <c r="FU1100">
        <v>6.686543250000001</v>
      </c>
      <c r="FV1100">
        <v>0.229316960600362</v>
      </c>
      <c r="FW1100">
        <v>0.02396914040881528</v>
      </c>
      <c r="FX1100">
        <v>0</v>
      </c>
      <c r="FY1100">
        <v>0</v>
      </c>
      <c r="FZ1100">
        <v>3</v>
      </c>
      <c r="GA1100" t="s">
        <v>439</v>
      </c>
      <c r="GB1100">
        <v>2.98384</v>
      </c>
      <c r="GC1100">
        <v>2.71549</v>
      </c>
      <c r="GD1100">
        <v>0.0922732</v>
      </c>
      <c r="GE1100">
        <v>0.09851260000000001</v>
      </c>
      <c r="GF1100">
        <v>0.101658</v>
      </c>
      <c r="GG1100">
        <v>0.0771722</v>
      </c>
      <c r="GH1100">
        <v>28796.1</v>
      </c>
      <c r="GI1100">
        <v>28708.6</v>
      </c>
      <c r="GJ1100">
        <v>29480.8</v>
      </c>
      <c r="GK1100">
        <v>29449.6</v>
      </c>
      <c r="GL1100">
        <v>35079.4</v>
      </c>
      <c r="GM1100">
        <v>36140.3</v>
      </c>
      <c r="GN1100">
        <v>41523.5</v>
      </c>
      <c r="GO1100">
        <v>41970.2</v>
      </c>
      <c r="GP1100">
        <v>1.96233</v>
      </c>
      <c r="GQ1100">
        <v>1.90453</v>
      </c>
      <c r="GR1100">
        <v>0.0844896</v>
      </c>
      <c r="GS1100">
        <v>0</v>
      </c>
      <c r="GT1100">
        <v>25.1569</v>
      </c>
      <c r="GU1100">
        <v>999.9</v>
      </c>
      <c r="GV1100">
        <v>47.2</v>
      </c>
      <c r="GW1100">
        <v>31.4</v>
      </c>
      <c r="GX1100">
        <v>24.1314</v>
      </c>
      <c r="GY1100">
        <v>62.7876</v>
      </c>
      <c r="GZ1100">
        <v>33.5417</v>
      </c>
      <c r="HA1100">
        <v>1</v>
      </c>
      <c r="HB1100">
        <v>-0.105401</v>
      </c>
      <c r="HC1100">
        <v>0.093573</v>
      </c>
      <c r="HD1100">
        <v>20.3329</v>
      </c>
      <c r="HE1100">
        <v>5.21684</v>
      </c>
      <c r="HF1100">
        <v>12.0099</v>
      </c>
      <c r="HG1100">
        <v>4.98905</v>
      </c>
      <c r="HH1100">
        <v>3.2883</v>
      </c>
      <c r="HI1100">
        <v>9999</v>
      </c>
      <c r="HJ1100">
        <v>9999</v>
      </c>
      <c r="HK1100">
        <v>9999</v>
      </c>
      <c r="HL1100">
        <v>159</v>
      </c>
      <c r="HM1100">
        <v>1.8674</v>
      </c>
      <c r="HN1100">
        <v>1.86646</v>
      </c>
      <c r="HO1100">
        <v>1.86584</v>
      </c>
      <c r="HP1100">
        <v>1.86583</v>
      </c>
      <c r="HQ1100">
        <v>1.86768</v>
      </c>
      <c r="HR1100">
        <v>1.87012</v>
      </c>
      <c r="HS1100">
        <v>1.86879</v>
      </c>
      <c r="HT1100">
        <v>1.87025</v>
      </c>
      <c r="HU1100">
        <v>0</v>
      </c>
      <c r="HV1100">
        <v>0</v>
      </c>
      <c r="HW1100">
        <v>0</v>
      </c>
      <c r="HX1100">
        <v>0</v>
      </c>
      <c r="HY1100" t="s">
        <v>421</v>
      </c>
      <c r="HZ1100" t="s">
        <v>422</v>
      </c>
      <c r="IA1100" t="s">
        <v>423</v>
      </c>
      <c r="IB1100" t="s">
        <v>423</v>
      </c>
      <c r="IC1100" t="s">
        <v>423</v>
      </c>
      <c r="ID1100" t="s">
        <v>423</v>
      </c>
      <c r="IE1100">
        <v>0</v>
      </c>
      <c r="IF1100">
        <v>100</v>
      </c>
      <c r="IG1100">
        <v>100</v>
      </c>
      <c r="IH1100">
        <v>-2.282</v>
      </c>
      <c r="II1100">
        <v>-0.0993</v>
      </c>
      <c r="IJ1100">
        <v>-0.9279119013753974</v>
      </c>
      <c r="IK1100">
        <v>-0.003643892653284941</v>
      </c>
      <c r="IL1100">
        <v>8.948238347276123E-07</v>
      </c>
      <c r="IM1100">
        <v>-2.445980282225029E-10</v>
      </c>
      <c r="IN1100">
        <v>-0.1764634167570225</v>
      </c>
      <c r="IO1100">
        <v>-0.01042730378795286</v>
      </c>
      <c r="IP1100">
        <v>0.00100284695746963</v>
      </c>
      <c r="IQ1100">
        <v>-1.701466411570297E-05</v>
      </c>
      <c r="IR1100">
        <v>2</v>
      </c>
      <c r="IS1100">
        <v>2310</v>
      </c>
      <c r="IT1100">
        <v>1</v>
      </c>
      <c r="IU1100">
        <v>25</v>
      </c>
      <c r="IV1100">
        <v>130.1</v>
      </c>
      <c r="IW1100">
        <v>129.8</v>
      </c>
      <c r="IX1100">
        <v>1.13281</v>
      </c>
      <c r="IY1100">
        <v>2.22778</v>
      </c>
      <c r="IZ1100">
        <v>1.39648</v>
      </c>
      <c r="JA1100">
        <v>2.34741</v>
      </c>
      <c r="JB1100">
        <v>1.49536</v>
      </c>
      <c r="JC1100">
        <v>2.31567</v>
      </c>
      <c r="JD1100">
        <v>36.1989</v>
      </c>
      <c r="JE1100">
        <v>24.1575</v>
      </c>
      <c r="JF1100">
        <v>18</v>
      </c>
      <c r="JG1100">
        <v>518.181</v>
      </c>
      <c r="JH1100">
        <v>437.664</v>
      </c>
      <c r="JI1100">
        <v>25.0001</v>
      </c>
      <c r="JJ1100">
        <v>26.0854</v>
      </c>
      <c r="JK1100">
        <v>30</v>
      </c>
      <c r="JL1100">
        <v>26.0557</v>
      </c>
      <c r="JM1100">
        <v>25.9966</v>
      </c>
      <c r="JN1100">
        <v>22.729</v>
      </c>
      <c r="JO1100">
        <v>35.606</v>
      </c>
      <c r="JP1100">
        <v>58.6834</v>
      </c>
      <c r="JQ1100">
        <v>25</v>
      </c>
      <c r="JR1100">
        <v>473.422</v>
      </c>
      <c r="JS1100">
        <v>15.4945</v>
      </c>
      <c r="JT1100">
        <v>100.811</v>
      </c>
      <c r="JU1100">
        <v>100.794</v>
      </c>
    </row>
    <row r="1101" spans="1:281">
      <c r="A1101">
        <v>1085</v>
      </c>
      <c r="B1101">
        <v>1658957040.6</v>
      </c>
      <c r="C1101">
        <v>15402.59999990463</v>
      </c>
      <c r="D1101" t="s">
        <v>2610</v>
      </c>
      <c r="E1101" t="s">
        <v>2611</v>
      </c>
      <c r="F1101">
        <v>5</v>
      </c>
      <c r="G1101" t="s">
        <v>2555</v>
      </c>
      <c r="H1101" t="s">
        <v>416</v>
      </c>
      <c r="I1101">
        <v>1658957032.814285</v>
      </c>
      <c r="J1101">
        <f>(K1101)/1000</f>
        <v>0</v>
      </c>
      <c r="K1101">
        <f>IF(CZ1101, AN1101, AH1101)</f>
        <v>0</v>
      </c>
      <c r="L1101">
        <f>IF(CZ1101, AI1101, AG1101)</f>
        <v>0</v>
      </c>
      <c r="M1101">
        <f>DB1101 - IF(AU1101&gt;1, L1101*CV1101*100.0/(AW1101*DP1101), 0)</f>
        <v>0</v>
      </c>
      <c r="N1101">
        <f>((T1101-J1101/2)*M1101-L1101)/(T1101+J1101/2)</f>
        <v>0</v>
      </c>
      <c r="O1101">
        <f>N1101*(DI1101+DJ1101)/1000.0</f>
        <v>0</v>
      </c>
      <c r="P1101">
        <f>(DB1101 - IF(AU1101&gt;1, L1101*CV1101*100.0/(AW1101*DP1101), 0))*(DI1101+DJ1101)/1000.0</f>
        <v>0</v>
      </c>
      <c r="Q1101">
        <f>2.0/((1/S1101-1/R1101)+SIGN(S1101)*SQRT((1/S1101-1/R1101)*(1/S1101-1/R1101) + 4*CW1101/((CW1101+1)*(CW1101+1))*(2*1/S1101*1/R1101-1/R1101*1/R1101)))</f>
        <v>0</v>
      </c>
      <c r="R1101">
        <f>IF(LEFT(CX1101,1)&lt;&gt;"0",IF(LEFT(CX1101,1)="1",3.0,CY1101),$D$5+$E$5*(DP1101*DI1101/($K$5*1000))+$F$5*(DP1101*DI1101/($K$5*1000))*MAX(MIN(CV1101,$J$5),$I$5)*MAX(MIN(CV1101,$J$5),$I$5)+$G$5*MAX(MIN(CV1101,$J$5),$I$5)*(DP1101*DI1101/($K$5*1000))+$H$5*(DP1101*DI1101/($K$5*1000))*(DP1101*DI1101/($K$5*1000)))</f>
        <v>0</v>
      </c>
      <c r="S1101">
        <f>J1101*(1000-(1000*0.61365*exp(17.502*W1101/(240.97+W1101))/(DI1101+DJ1101)+DD1101)/2)/(1000*0.61365*exp(17.502*W1101/(240.97+W1101))/(DI1101+DJ1101)-DD1101)</f>
        <v>0</v>
      </c>
      <c r="T1101">
        <f>1/((CW1101+1)/(Q1101/1.6)+1/(R1101/1.37)) + CW1101/((CW1101+1)/(Q1101/1.6) + CW1101/(R1101/1.37))</f>
        <v>0</v>
      </c>
      <c r="U1101">
        <f>(CR1101*CU1101)</f>
        <v>0</v>
      </c>
      <c r="V1101">
        <f>(DK1101+(U1101+2*0.95*5.67E-8*(((DK1101+$B$7)+273)^4-(DK1101+273)^4)-44100*J1101)/(1.84*29.3*R1101+8*0.95*5.67E-8*(DK1101+273)^3))</f>
        <v>0</v>
      </c>
      <c r="W1101">
        <f>($C$7*DL1101+$D$7*DM1101+$E$7*V1101)</f>
        <v>0</v>
      </c>
      <c r="X1101">
        <f>0.61365*exp(17.502*W1101/(240.97+W1101))</f>
        <v>0</v>
      </c>
      <c r="Y1101">
        <f>(Z1101/AA1101*100)</f>
        <v>0</v>
      </c>
      <c r="Z1101">
        <f>DD1101*(DI1101+DJ1101)/1000</f>
        <v>0</v>
      </c>
      <c r="AA1101">
        <f>0.61365*exp(17.502*DK1101/(240.97+DK1101))</f>
        <v>0</v>
      </c>
      <c r="AB1101">
        <f>(X1101-DD1101*(DI1101+DJ1101)/1000)</f>
        <v>0</v>
      </c>
      <c r="AC1101">
        <f>(-J1101*44100)</f>
        <v>0</v>
      </c>
      <c r="AD1101">
        <f>2*29.3*R1101*0.92*(DK1101-W1101)</f>
        <v>0</v>
      </c>
      <c r="AE1101">
        <f>2*0.95*5.67E-8*(((DK1101+$B$7)+273)^4-(W1101+273)^4)</f>
        <v>0</v>
      </c>
      <c r="AF1101">
        <f>U1101+AE1101+AC1101+AD1101</f>
        <v>0</v>
      </c>
      <c r="AG1101">
        <f>DH1101*AU1101*(DC1101-DB1101*(1000-AU1101*DE1101)/(1000-AU1101*DD1101))/(100*CV1101)</f>
        <v>0</v>
      </c>
      <c r="AH1101">
        <f>1000*DH1101*AU1101*(DD1101-DE1101)/(100*CV1101*(1000-AU1101*DD1101))</f>
        <v>0</v>
      </c>
      <c r="AI1101">
        <f>(AJ1101 - AK1101 - DI1101*1E3/(8.314*(DK1101+273.15)) * AM1101/DH1101 * AL1101) * DH1101/(100*CV1101) * (1000 - DE1101)/1000</f>
        <v>0</v>
      </c>
      <c r="AJ1101">
        <v>465.2007769536881</v>
      </c>
      <c r="AK1101">
        <v>426.2615818181815</v>
      </c>
      <c r="AL1101">
        <v>2.637708820052727</v>
      </c>
      <c r="AM1101">
        <v>65.3286006226008</v>
      </c>
      <c r="AN1101">
        <f>(AP1101 - AO1101 + DI1101*1E3/(8.314*(DK1101+273.15)) * AR1101/DH1101 * AQ1101) * DH1101/(100*CV1101) * 1000/(1000 - AP1101)</f>
        <v>0</v>
      </c>
      <c r="AO1101">
        <v>15.44771574656475</v>
      </c>
      <c r="AP1101">
        <v>22.15096727272728</v>
      </c>
      <c r="AQ1101">
        <v>-0.00223203186540738</v>
      </c>
      <c r="AR1101">
        <v>84.90304049892426</v>
      </c>
      <c r="AS1101">
        <v>0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MAX(0,($B$13+$C$13*DP1101)/(1+$D$13*DP1101)*DI1101/(DK1101+273)*$E$13)</f>
        <v>0</v>
      </c>
      <c r="AX1101" t="s">
        <v>417</v>
      </c>
      <c r="AY1101" t="s">
        <v>417</v>
      </c>
      <c r="AZ1101">
        <v>0</v>
      </c>
      <c r="BA1101">
        <v>0</v>
      </c>
      <c r="BB1101">
        <f>1-AZ1101/BA1101</f>
        <v>0</v>
      </c>
      <c r="BC1101">
        <v>0</v>
      </c>
      <c r="BD1101" t="s">
        <v>417</v>
      </c>
      <c r="BE1101" t="s">
        <v>417</v>
      </c>
      <c r="BF1101">
        <v>0</v>
      </c>
      <c r="BG1101">
        <v>0</v>
      </c>
      <c r="BH1101">
        <f>1-BF1101/BG1101</f>
        <v>0</v>
      </c>
      <c r="BI1101">
        <v>0.5</v>
      </c>
      <c r="BJ1101">
        <f>CS1101</f>
        <v>0</v>
      </c>
      <c r="BK1101">
        <f>L1101</f>
        <v>0</v>
      </c>
      <c r="BL1101">
        <f>BH1101*BI1101*BJ1101</f>
        <v>0</v>
      </c>
      <c r="BM1101">
        <f>(BK1101-BC1101)/BJ1101</f>
        <v>0</v>
      </c>
      <c r="BN1101">
        <f>(BA1101-BG1101)/BG1101</f>
        <v>0</v>
      </c>
      <c r="BO1101">
        <f>AZ1101/(BB1101+AZ1101/BG1101)</f>
        <v>0</v>
      </c>
      <c r="BP1101" t="s">
        <v>417</v>
      </c>
      <c r="BQ1101">
        <v>0</v>
      </c>
      <c r="BR1101">
        <f>IF(BQ1101&lt;&gt;0, BQ1101, BO1101)</f>
        <v>0</v>
      </c>
      <c r="BS1101">
        <f>1-BR1101/BG1101</f>
        <v>0</v>
      </c>
      <c r="BT1101">
        <f>(BG1101-BF1101)/(BG1101-BR1101)</f>
        <v>0</v>
      </c>
      <c r="BU1101">
        <f>(BA1101-BG1101)/(BA1101-BR1101)</f>
        <v>0</v>
      </c>
      <c r="BV1101">
        <f>(BG1101-BF1101)/(BG1101-AZ1101)</f>
        <v>0</v>
      </c>
      <c r="BW1101">
        <f>(BA1101-BG1101)/(BA1101-AZ1101)</f>
        <v>0</v>
      </c>
      <c r="BX1101">
        <f>(BT1101*BR1101/BF1101)</f>
        <v>0</v>
      </c>
      <c r="BY1101">
        <f>(1-BX1101)</f>
        <v>0</v>
      </c>
      <c r="BZ1101">
        <v>1394</v>
      </c>
      <c r="CA1101">
        <v>300</v>
      </c>
      <c r="CB1101">
        <v>300</v>
      </c>
      <c r="CC1101">
        <v>300</v>
      </c>
      <c r="CD1101">
        <v>10389.3</v>
      </c>
      <c r="CE1101">
        <v>1221.96</v>
      </c>
      <c r="CF1101">
        <v>-0.00688733</v>
      </c>
      <c r="CG1101">
        <v>0.34</v>
      </c>
      <c r="CH1101" t="s">
        <v>417</v>
      </c>
      <c r="CI1101" t="s">
        <v>417</v>
      </c>
      <c r="CJ1101" t="s">
        <v>417</v>
      </c>
      <c r="CK1101" t="s">
        <v>417</v>
      </c>
      <c r="CL1101" t="s">
        <v>417</v>
      </c>
      <c r="CM1101" t="s">
        <v>417</v>
      </c>
      <c r="CN1101" t="s">
        <v>417</v>
      </c>
      <c r="CO1101" t="s">
        <v>417</v>
      </c>
      <c r="CP1101" t="s">
        <v>417</v>
      </c>
      <c r="CQ1101" t="s">
        <v>417</v>
      </c>
      <c r="CR1101">
        <f>$B$11*DQ1101+$C$11*DR1101+$F$11*EC1101*(1-EF1101)</f>
        <v>0</v>
      </c>
      <c r="CS1101">
        <f>CR1101*CT1101</f>
        <v>0</v>
      </c>
      <c r="CT1101">
        <f>($B$11*$D$9+$C$11*$D$9+$F$11*((EP1101+EH1101)/MAX(EP1101+EH1101+EQ1101, 0.1)*$I$9+EQ1101/MAX(EP1101+EH1101+EQ1101, 0.1)*$J$9))/($B$11+$C$11+$F$11)</f>
        <v>0</v>
      </c>
      <c r="CU1101">
        <f>($B$11*$K$9+$C$11*$K$9+$F$11*((EP1101+EH1101)/MAX(EP1101+EH1101+EQ1101, 0.1)*$P$9+EQ1101/MAX(EP1101+EH1101+EQ1101, 0.1)*$Q$9))/($B$11+$C$11+$F$11)</f>
        <v>0</v>
      </c>
      <c r="CV1101">
        <v>6</v>
      </c>
      <c r="CW1101">
        <v>0.5</v>
      </c>
      <c r="CX1101" t="s">
        <v>418</v>
      </c>
      <c r="CY1101">
        <v>2</v>
      </c>
      <c r="CZ1101" t="b">
        <v>1</v>
      </c>
      <c r="DA1101">
        <v>1658957032.814285</v>
      </c>
      <c r="DB1101">
        <v>401.6628928571428</v>
      </c>
      <c r="DC1101">
        <v>442.2847142857144</v>
      </c>
      <c r="DD1101">
        <v>22.17321785714285</v>
      </c>
      <c r="DE1101">
        <v>15.46683214285714</v>
      </c>
      <c r="DF1101">
        <v>403.9327857142857</v>
      </c>
      <c r="DG1101">
        <v>22.27243928571428</v>
      </c>
      <c r="DH1101">
        <v>500.0492142857142</v>
      </c>
      <c r="DI1101">
        <v>90.27899285714284</v>
      </c>
      <c r="DJ1101">
        <v>0.09995676071428572</v>
      </c>
      <c r="DK1101">
        <v>26.855675</v>
      </c>
      <c r="DL1101">
        <v>26.55072857142857</v>
      </c>
      <c r="DM1101">
        <v>999.9000000000002</v>
      </c>
      <c r="DN1101">
        <v>0</v>
      </c>
      <c r="DO1101">
        <v>0</v>
      </c>
      <c r="DP1101">
        <v>10003.59142857143</v>
      </c>
      <c r="DQ1101">
        <v>0</v>
      </c>
      <c r="DR1101">
        <v>10.96050000000001</v>
      </c>
      <c r="DS1101">
        <v>-40.62185</v>
      </c>
      <c r="DT1101">
        <v>410.7708928571428</v>
      </c>
      <c r="DU1101">
        <v>449.2326071428571</v>
      </c>
      <c r="DV1101">
        <v>6.706386428571429</v>
      </c>
      <c r="DW1101">
        <v>442.2847142857144</v>
      </c>
      <c r="DX1101">
        <v>15.46683214285714</v>
      </c>
      <c r="DY1101">
        <v>2.001774642857143</v>
      </c>
      <c r="DZ1101">
        <v>1.396329642857143</v>
      </c>
      <c r="EA1101">
        <v>17.45838571428571</v>
      </c>
      <c r="EB1101">
        <v>11.87781785714286</v>
      </c>
      <c r="EC1101">
        <v>2000.005714285714</v>
      </c>
      <c r="ED1101">
        <v>0.9799983928571431</v>
      </c>
      <c r="EE1101">
        <v>0.02000160714285714</v>
      </c>
      <c r="EF1101">
        <v>0</v>
      </c>
      <c r="EG1101">
        <v>720.5355714285714</v>
      </c>
      <c r="EH1101">
        <v>5.00097</v>
      </c>
      <c r="EI1101">
        <v>14407.56785714286</v>
      </c>
      <c r="EJ1101">
        <v>16707.625</v>
      </c>
      <c r="EK1101">
        <v>37.28321428571428</v>
      </c>
      <c r="EL1101">
        <v>37.85025</v>
      </c>
      <c r="EM1101">
        <v>37.20724999999999</v>
      </c>
      <c r="EN1101">
        <v>37.53764285714286</v>
      </c>
      <c r="EO1101">
        <v>38.00221428571428</v>
      </c>
      <c r="EP1101">
        <v>1955.103928571428</v>
      </c>
      <c r="EQ1101">
        <v>39.90178571428572</v>
      </c>
      <c r="ER1101">
        <v>0</v>
      </c>
      <c r="ES1101">
        <v>7834.799999952316</v>
      </c>
      <c r="ET1101">
        <v>0</v>
      </c>
      <c r="EU1101">
        <v>720.7092</v>
      </c>
      <c r="EV1101">
        <v>15.32284614142959</v>
      </c>
      <c r="EW1101">
        <v>287.4307687525347</v>
      </c>
      <c r="EX1101">
        <v>14410.592</v>
      </c>
      <c r="EY1101">
        <v>15</v>
      </c>
      <c r="EZ1101">
        <v>1658949246.1</v>
      </c>
      <c r="FA1101" t="s">
        <v>1397</v>
      </c>
      <c r="FB1101">
        <v>1658949228.6</v>
      </c>
      <c r="FC1101">
        <v>1658949246.1</v>
      </c>
      <c r="FD1101">
        <v>1</v>
      </c>
      <c r="FE1101">
        <v>1.075</v>
      </c>
      <c r="FF1101">
        <v>0.018</v>
      </c>
      <c r="FG1101">
        <v>-2.327</v>
      </c>
      <c r="FH1101">
        <v>-0.178</v>
      </c>
      <c r="FI1101">
        <v>420</v>
      </c>
      <c r="FJ1101">
        <v>13</v>
      </c>
      <c r="FK1101">
        <v>0.09</v>
      </c>
      <c r="FL1101">
        <v>0.02</v>
      </c>
      <c r="FM1101">
        <v>-36.62618292682927</v>
      </c>
      <c r="FN1101">
        <v>-77.89935052264816</v>
      </c>
      <c r="FO1101">
        <v>7.802753630607109</v>
      </c>
      <c r="FP1101">
        <v>0</v>
      </c>
      <c r="FQ1101">
        <v>720.1200882352941</v>
      </c>
      <c r="FR1101">
        <v>9.145897636190705</v>
      </c>
      <c r="FS1101">
        <v>1.025344027420789</v>
      </c>
      <c r="FT1101">
        <v>0</v>
      </c>
      <c r="FU1101">
        <v>6.699639268292683</v>
      </c>
      <c r="FV1101">
        <v>0.1123829268292584</v>
      </c>
      <c r="FW1101">
        <v>0.01318226606046908</v>
      </c>
      <c r="FX1101">
        <v>0</v>
      </c>
      <c r="FY1101">
        <v>0</v>
      </c>
      <c r="FZ1101">
        <v>3</v>
      </c>
      <c r="GA1101" t="s">
        <v>439</v>
      </c>
      <c r="GB1101">
        <v>2.98351</v>
      </c>
      <c r="GC1101">
        <v>2.71572</v>
      </c>
      <c r="GD1101">
        <v>0.0944681</v>
      </c>
      <c r="GE1101">
        <v>0.101215</v>
      </c>
      <c r="GF1101">
        <v>0.101622</v>
      </c>
      <c r="GG1101">
        <v>0.07710640000000001</v>
      </c>
      <c r="GH1101">
        <v>28726.3</v>
      </c>
      <c r="GI1101">
        <v>28622.5</v>
      </c>
      <c r="GJ1101">
        <v>29480.7</v>
      </c>
      <c r="GK1101">
        <v>29449.6</v>
      </c>
      <c r="GL1101">
        <v>35080.6</v>
      </c>
      <c r="GM1101">
        <v>36142.9</v>
      </c>
      <c r="GN1101">
        <v>41523.2</v>
      </c>
      <c r="GO1101">
        <v>41970.2</v>
      </c>
      <c r="GP1101">
        <v>1.962</v>
      </c>
      <c r="GQ1101">
        <v>1.90473</v>
      </c>
      <c r="GR1101">
        <v>0.08462</v>
      </c>
      <c r="GS1101">
        <v>0</v>
      </c>
      <c r="GT1101">
        <v>25.1511</v>
      </c>
      <c r="GU1101">
        <v>999.9</v>
      </c>
      <c r="GV1101">
        <v>47.1</v>
      </c>
      <c r="GW1101">
        <v>31.4</v>
      </c>
      <c r="GX1101">
        <v>24.0764</v>
      </c>
      <c r="GY1101">
        <v>63.0376</v>
      </c>
      <c r="GZ1101">
        <v>34.0385</v>
      </c>
      <c r="HA1101">
        <v>1</v>
      </c>
      <c r="HB1101">
        <v>-0.105434</v>
      </c>
      <c r="HC1101">
        <v>0.0936438</v>
      </c>
      <c r="HD1101">
        <v>20.333</v>
      </c>
      <c r="HE1101">
        <v>5.21834</v>
      </c>
      <c r="HF1101">
        <v>12.0099</v>
      </c>
      <c r="HG1101">
        <v>4.9894</v>
      </c>
      <c r="HH1101">
        <v>3.28855</v>
      </c>
      <c r="HI1101">
        <v>9999</v>
      </c>
      <c r="HJ1101">
        <v>9999</v>
      </c>
      <c r="HK1101">
        <v>9999</v>
      </c>
      <c r="HL1101">
        <v>159</v>
      </c>
      <c r="HM1101">
        <v>1.8674</v>
      </c>
      <c r="HN1101">
        <v>1.86646</v>
      </c>
      <c r="HO1101">
        <v>1.86584</v>
      </c>
      <c r="HP1101">
        <v>1.86584</v>
      </c>
      <c r="HQ1101">
        <v>1.86768</v>
      </c>
      <c r="HR1101">
        <v>1.87013</v>
      </c>
      <c r="HS1101">
        <v>1.86876</v>
      </c>
      <c r="HT1101">
        <v>1.87025</v>
      </c>
      <c r="HU1101">
        <v>0</v>
      </c>
      <c r="HV1101">
        <v>0</v>
      </c>
      <c r="HW1101">
        <v>0</v>
      </c>
      <c r="HX1101">
        <v>0</v>
      </c>
      <c r="HY1101" t="s">
        <v>421</v>
      </c>
      <c r="HZ1101" t="s">
        <v>422</v>
      </c>
      <c r="IA1101" t="s">
        <v>423</v>
      </c>
      <c r="IB1101" t="s">
        <v>423</v>
      </c>
      <c r="IC1101" t="s">
        <v>423</v>
      </c>
      <c r="ID1101" t="s">
        <v>423</v>
      </c>
      <c r="IE1101">
        <v>0</v>
      </c>
      <c r="IF1101">
        <v>100</v>
      </c>
      <c r="IG1101">
        <v>100</v>
      </c>
      <c r="IH1101">
        <v>-2.32</v>
      </c>
      <c r="II1101">
        <v>-0.09950000000000001</v>
      </c>
      <c r="IJ1101">
        <v>-0.9279119013753974</v>
      </c>
      <c r="IK1101">
        <v>-0.003643892653284941</v>
      </c>
      <c r="IL1101">
        <v>8.948238347276123E-07</v>
      </c>
      <c r="IM1101">
        <v>-2.445980282225029E-10</v>
      </c>
      <c r="IN1101">
        <v>-0.1764634167570225</v>
      </c>
      <c r="IO1101">
        <v>-0.01042730378795286</v>
      </c>
      <c r="IP1101">
        <v>0.00100284695746963</v>
      </c>
      <c r="IQ1101">
        <v>-1.701466411570297E-05</v>
      </c>
      <c r="IR1101">
        <v>2</v>
      </c>
      <c r="IS1101">
        <v>2310</v>
      </c>
      <c r="IT1101">
        <v>1</v>
      </c>
      <c r="IU1101">
        <v>25</v>
      </c>
      <c r="IV1101">
        <v>130.2</v>
      </c>
      <c r="IW1101">
        <v>129.9</v>
      </c>
      <c r="IX1101">
        <v>1.16333</v>
      </c>
      <c r="IY1101">
        <v>2.22412</v>
      </c>
      <c r="IZ1101">
        <v>1.39648</v>
      </c>
      <c r="JA1101">
        <v>2.34619</v>
      </c>
      <c r="JB1101">
        <v>1.49536</v>
      </c>
      <c r="JC1101">
        <v>2.3999</v>
      </c>
      <c r="JD1101">
        <v>36.1989</v>
      </c>
      <c r="JE1101">
        <v>24.1663</v>
      </c>
      <c r="JF1101">
        <v>18</v>
      </c>
      <c r="JG1101">
        <v>517.97</v>
      </c>
      <c r="JH1101">
        <v>437.784</v>
      </c>
      <c r="JI1101">
        <v>25</v>
      </c>
      <c r="JJ1101">
        <v>26.0854</v>
      </c>
      <c r="JK1101">
        <v>30</v>
      </c>
      <c r="JL1101">
        <v>26.0557</v>
      </c>
      <c r="JM1101">
        <v>25.9966</v>
      </c>
      <c r="JN1101">
        <v>23.3324</v>
      </c>
      <c r="JO1101">
        <v>35.606</v>
      </c>
      <c r="JP1101">
        <v>58.308</v>
      </c>
      <c r="JQ1101">
        <v>25</v>
      </c>
      <c r="JR1101">
        <v>486.793</v>
      </c>
      <c r="JS1101">
        <v>15.4917</v>
      </c>
      <c r="JT1101">
        <v>100.811</v>
      </c>
      <c r="JU1101">
        <v>100.794</v>
      </c>
    </row>
    <row r="1102" spans="1:281">
      <c r="A1102">
        <v>1086</v>
      </c>
      <c r="B1102">
        <v>1658957045.6</v>
      </c>
      <c r="C1102">
        <v>15407.59999990463</v>
      </c>
      <c r="D1102" t="s">
        <v>2612</v>
      </c>
      <c r="E1102" t="s">
        <v>2613</v>
      </c>
      <c r="F1102">
        <v>5</v>
      </c>
      <c r="G1102" t="s">
        <v>2555</v>
      </c>
      <c r="H1102" t="s">
        <v>416</v>
      </c>
      <c r="I1102">
        <v>1658957038.1</v>
      </c>
      <c r="J1102">
        <f>(K1102)/1000</f>
        <v>0</v>
      </c>
      <c r="K1102">
        <f>IF(CZ1102, AN1102, AH1102)</f>
        <v>0</v>
      </c>
      <c r="L1102">
        <f>IF(CZ1102, AI1102, AG1102)</f>
        <v>0</v>
      </c>
      <c r="M1102">
        <f>DB1102 - IF(AU1102&gt;1, L1102*CV1102*100.0/(AW1102*DP1102), 0)</f>
        <v>0</v>
      </c>
      <c r="N1102">
        <f>((T1102-J1102/2)*M1102-L1102)/(T1102+J1102/2)</f>
        <v>0</v>
      </c>
      <c r="O1102">
        <f>N1102*(DI1102+DJ1102)/1000.0</f>
        <v>0</v>
      </c>
      <c r="P1102">
        <f>(DB1102 - IF(AU1102&gt;1, L1102*CV1102*100.0/(AW1102*DP1102), 0))*(DI1102+DJ1102)/1000.0</f>
        <v>0</v>
      </c>
      <c r="Q1102">
        <f>2.0/((1/S1102-1/R1102)+SIGN(S1102)*SQRT((1/S1102-1/R1102)*(1/S1102-1/R1102) + 4*CW1102/((CW1102+1)*(CW1102+1))*(2*1/S1102*1/R1102-1/R1102*1/R1102)))</f>
        <v>0</v>
      </c>
      <c r="R1102">
        <f>IF(LEFT(CX1102,1)&lt;&gt;"0",IF(LEFT(CX1102,1)="1",3.0,CY1102),$D$5+$E$5*(DP1102*DI1102/($K$5*1000))+$F$5*(DP1102*DI1102/($K$5*1000))*MAX(MIN(CV1102,$J$5),$I$5)*MAX(MIN(CV1102,$J$5),$I$5)+$G$5*MAX(MIN(CV1102,$J$5),$I$5)*(DP1102*DI1102/($K$5*1000))+$H$5*(DP1102*DI1102/($K$5*1000))*(DP1102*DI1102/($K$5*1000)))</f>
        <v>0</v>
      </c>
      <c r="S1102">
        <f>J1102*(1000-(1000*0.61365*exp(17.502*W1102/(240.97+W1102))/(DI1102+DJ1102)+DD1102)/2)/(1000*0.61365*exp(17.502*W1102/(240.97+W1102))/(DI1102+DJ1102)-DD1102)</f>
        <v>0</v>
      </c>
      <c r="T1102">
        <f>1/((CW1102+1)/(Q1102/1.6)+1/(R1102/1.37)) + CW1102/((CW1102+1)/(Q1102/1.6) + CW1102/(R1102/1.37))</f>
        <v>0</v>
      </c>
      <c r="U1102">
        <f>(CR1102*CU1102)</f>
        <v>0</v>
      </c>
      <c r="V1102">
        <f>(DK1102+(U1102+2*0.95*5.67E-8*(((DK1102+$B$7)+273)^4-(DK1102+273)^4)-44100*J1102)/(1.84*29.3*R1102+8*0.95*5.67E-8*(DK1102+273)^3))</f>
        <v>0</v>
      </c>
      <c r="W1102">
        <f>($C$7*DL1102+$D$7*DM1102+$E$7*V1102)</f>
        <v>0</v>
      </c>
      <c r="X1102">
        <f>0.61365*exp(17.502*W1102/(240.97+W1102))</f>
        <v>0</v>
      </c>
      <c r="Y1102">
        <f>(Z1102/AA1102*100)</f>
        <v>0</v>
      </c>
      <c r="Z1102">
        <f>DD1102*(DI1102+DJ1102)/1000</f>
        <v>0</v>
      </c>
      <c r="AA1102">
        <f>0.61365*exp(17.502*DK1102/(240.97+DK1102))</f>
        <v>0</v>
      </c>
      <c r="AB1102">
        <f>(X1102-DD1102*(DI1102+DJ1102)/1000)</f>
        <v>0</v>
      </c>
      <c r="AC1102">
        <f>(-J1102*44100)</f>
        <v>0</v>
      </c>
      <c r="AD1102">
        <f>2*29.3*R1102*0.92*(DK1102-W1102)</f>
        <v>0</v>
      </c>
      <c r="AE1102">
        <f>2*0.95*5.67E-8*(((DK1102+$B$7)+273)^4-(W1102+273)^4)</f>
        <v>0</v>
      </c>
      <c r="AF1102">
        <f>U1102+AE1102+AC1102+AD1102</f>
        <v>0</v>
      </c>
      <c r="AG1102">
        <f>DH1102*AU1102*(DC1102-DB1102*(1000-AU1102*DE1102)/(1000-AU1102*DD1102))/(100*CV1102)</f>
        <v>0</v>
      </c>
      <c r="AH1102">
        <f>1000*DH1102*AU1102*(DD1102-DE1102)/(100*CV1102*(1000-AU1102*DD1102))</f>
        <v>0</v>
      </c>
      <c r="AI1102">
        <f>(AJ1102 - AK1102 - DI1102*1E3/(8.314*(DK1102+273.15)) * AM1102/DH1102 * AL1102) * DH1102/(100*CV1102) * (1000 - DE1102)/1000</f>
        <v>0</v>
      </c>
      <c r="AJ1102">
        <v>482.1590224894746</v>
      </c>
      <c r="AK1102">
        <v>440.900418181818</v>
      </c>
      <c r="AL1102">
        <v>2.971198175419826</v>
      </c>
      <c r="AM1102">
        <v>65.3286006226008</v>
      </c>
      <c r="AN1102">
        <f>(AP1102 - AO1102 + DI1102*1E3/(8.314*(DK1102+273.15)) * AR1102/DH1102 * AQ1102) * DH1102/(100*CV1102) * 1000/(1000 - AP1102)</f>
        <v>0</v>
      </c>
      <c r="AO1102">
        <v>15.41529718112908</v>
      </c>
      <c r="AP1102">
        <v>22.13692424242424</v>
      </c>
      <c r="AQ1102">
        <v>-0.0006696350243155575</v>
      </c>
      <c r="AR1102">
        <v>84.90304049892426</v>
      </c>
      <c r="AS1102">
        <v>0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MAX(0,($B$13+$C$13*DP1102)/(1+$D$13*DP1102)*DI1102/(DK1102+273)*$E$13)</f>
        <v>0</v>
      </c>
      <c r="AX1102" t="s">
        <v>417</v>
      </c>
      <c r="AY1102" t="s">
        <v>417</v>
      </c>
      <c r="AZ1102">
        <v>0</v>
      </c>
      <c r="BA1102">
        <v>0</v>
      </c>
      <c r="BB1102">
        <f>1-AZ1102/BA1102</f>
        <v>0</v>
      </c>
      <c r="BC1102">
        <v>0</v>
      </c>
      <c r="BD1102" t="s">
        <v>417</v>
      </c>
      <c r="BE1102" t="s">
        <v>417</v>
      </c>
      <c r="BF1102">
        <v>0</v>
      </c>
      <c r="BG1102">
        <v>0</v>
      </c>
      <c r="BH1102">
        <f>1-BF1102/BG1102</f>
        <v>0</v>
      </c>
      <c r="BI1102">
        <v>0.5</v>
      </c>
      <c r="BJ1102">
        <f>CS1102</f>
        <v>0</v>
      </c>
      <c r="BK1102">
        <f>L1102</f>
        <v>0</v>
      </c>
      <c r="BL1102">
        <f>BH1102*BI1102*BJ1102</f>
        <v>0</v>
      </c>
      <c r="BM1102">
        <f>(BK1102-BC1102)/BJ1102</f>
        <v>0</v>
      </c>
      <c r="BN1102">
        <f>(BA1102-BG1102)/BG1102</f>
        <v>0</v>
      </c>
      <c r="BO1102">
        <f>AZ1102/(BB1102+AZ1102/BG1102)</f>
        <v>0</v>
      </c>
      <c r="BP1102" t="s">
        <v>417</v>
      </c>
      <c r="BQ1102">
        <v>0</v>
      </c>
      <c r="BR1102">
        <f>IF(BQ1102&lt;&gt;0, BQ1102, BO1102)</f>
        <v>0</v>
      </c>
      <c r="BS1102">
        <f>1-BR1102/BG1102</f>
        <v>0</v>
      </c>
      <c r="BT1102">
        <f>(BG1102-BF1102)/(BG1102-BR1102)</f>
        <v>0</v>
      </c>
      <c r="BU1102">
        <f>(BA1102-BG1102)/(BA1102-BR1102)</f>
        <v>0</v>
      </c>
      <c r="BV1102">
        <f>(BG1102-BF1102)/(BG1102-AZ1102)</f>
        <v>0</v>
      </c>
      <c r="BW1102">
        <f>(BA1102-BG1102)/(BA1102-AZ1102)</f>
        <v>0</v>
      </c>
      <c r="BX1102">
        <f>(BT1102*BR1102/BF1102)</f>
        <v>0</v>
      </c>
      <c r="BY1102">
        <f>(1-BX1102)</f>
        <v>0</v>
      </c>
      <c r="BZ1102">
        <v>1394</v>
      </c>
      <c r="CA1102">
        <v>300</v>
      </c>
      <c r="CB1102">
        <v>300</v>
      </c>
      <c r="CC1102">
        <v>300</v>
      </c>
      <c r="CD1102">
        <v>10389.3</v>
      </c>
      <c r="CE1102">
        <v>1221.96</v>
      </c>
      <c r="CF1102">
        <v>-0.00688733</v>
      </c>
      <c r="CG1102">
        <v>0.34</v>
      </c>
      <c r="CH1102" t="s">
        <v>417</v>
      </c>
      <c r="CI1102" t="s">
        <v>417</v>
      </c>
      <c r="CJ1102" t="s">
        <v>417</v>
      </c>
      <c r="CK1102" t="s">
        <v>417</v>
      </c>
      <c r="CL1102" t="s">
        <v>417</v>
      </c>
      <c r="CM1102" t="s">
        <v>417</v>
      </c>
      <c r="CN1102" t="s">
        <v>417</v>
      </c>
      <c r="CO1102" t="s">
        <v>417</v>
      </c>
      <c r="CP1102" t="s">
        <v>417</v>
      </c>
      <c r="CQ1102" t="s">
        <v>417</v>
      </c>
      <c r="CR1102">
        <f>$B$11*DQ1102+$C$11*DR1102+$F$11*EC1102*(1-EF1102)</f>
        <v>0</v>
      </c>
      <c r="CS1102">
        <f>CR1102*CT1102</f>
        <v>0</v>
      </c>
      <c r="CT1102">
        <f>($B$11*$D$9+$C$11*$D$9+$F$11*((EP1102+EH1102)/MAX(EP1102+EH1102+EQ1102, 0.1)*$I$9+EQ1102/MAX(EP1102+EH1102+EQ1102, 0.1)*$J$9))/($B$11+$C$11+$F$11)</f>
        <v>0</v>
      </c>
      <c r="CU1102">
        <f>($B$11*$K$9+$C$11*$K$9+$F$11*((EP1102+EH1102)/MAX(EP1102+EH1102+EQ1102, 0.1)*$P$9+EQ1102/MAX(EP1102+EH1102+EQ1102, 0.1)*$Q$9))/($B$11+$C$11+$F$11)</f>
        <v>0</v>
      </c>
      <c r="CV1102">
        <v>6</v>
      </c>
      <c r="CW1102">
        <v>0.5</v>
      </c>
      <c r="CX1102" t="s">
        <v>418</v>
      </c>
      <c r="CY1102">
        <v>2</v>
      </c>
      <c r="CZ1102" t="b">
        <v>1</v>
      </c>
      <c r="DA1102">
        <v>1658957038.1</v>
      </c>
      <c r="DB1102">
        <v>412.4312962962963</v>
      </c>
      <c r="DC1102">
        <v>459.0946296296297</v>
      </c>
      <c r="DD1102">
        <v>22.15654444444445</v>
      </c>
      <c r="DE1102">
        <v>15.43948518518519</v>
      </c>
      <c r="DF1102">
        <v>414.734111111111</v>
      </c>
      <c r="DG1102">
        <v>22.25591481481482</v>
      </c>
      <c r="DH1102">
        <v>500.0565555555556</v>
      </c>
      <c r="DI1102">
        <v>90.27908518518517</v>
      </c>
      <c r="DJ1102">
        <v>0.1000145666666667</v>
      </c>
      <c r="DK1102">
        <v>26.84974814814814</v>
      </c>
      <c r="DL1102">
        <v>26.54324444444445</v>
      </c>
      <c r="DM1102">
        <v>999.9000000000001</v>
      </c>
      <c r="DN1102">
        <v>0</v>
      </c>
      <c r="DO1102">
        <v>0</v>
      </c>
      <c r="DP1102">
        <v>9997.872222222222</v>
      </c>
      <c r="DQ1102">
        <v>0</v>
      </c>
      <c r="DR1102">
        <v>10.9605</v>
      </c>
      <c r="DS1102">
        <v>-46.6633037037037</v>
      </c>
      <c r="DT1102">
        <v>421.7763333333334</v>
      </c>
      <c r="DU1102">
        <v>466.2936296296296</v>
      </c>
      <c r="DV1102">
        <v>6.717068518518518</v>
      </c>
      <c r="DW1102">
        <v>459.0946296296297</v>
      </c>
      <c r="DX1102">
        <v>15.43948518518519</v>
      </c>
      <c r="DY1102">
        <v>2.000271851851852</v>
      </c>
      <c r="DZ1102">
        <v>1.393861481481481</v>
      </c>
      <c r="EA1102">
        <v>17.4465037037037</v>
      </c>
      <c r="EB1102">
        <v>11.8510037037037</v>
      </c>
      <c r="EC1102">
        <v>2000.041111111111</v>
      </c>
      <c r="ED1102">
        <v>0.9799983333333335</v>
      </c>
      <c r="EE1102">
        <v>0.02000166666666667</v>
      </c>
      <c r="EF1102">
        <v>0</v>
      </c>
      <c r="EG1102">
        <v>722.2356666666667</v>
      </c>
      <c r="EH1102">
        <v>5.00097</v>
      </c>
      <c r="EI1102">
        <v>14441.09259259259</v>
      </c>
      <c r="EJ1102">
        <v>16707.92222222222</v>
      </c>
      <c r="EK1102">
        <v>37.26148148148148</v>
      </c>
      <c r="EL1102">
        <v>37.82833333333333</v>
      </c>
      <c r="EM1102">
        <v>37.18933333333333</v>
      </c>
      <c r="EN1102">
        <v>37.52296296296296</v>
      </c>
      <c r="EO1102">
        <v>38</v>
      </c>
      <c r="EP1102">
        <v>1955.138888888889</v>
      </c>
      <c r="EQ1102">
        <v>39.90222222222222</v>
      </c>
      <c r="ER1102">
        <v>0</v>
      </c>
      <c r="ES1102">
        <v>7839.599999904633</v>
      </c>
      <c r="ET1102">
        <v>0</v>
      </c>
      <c r="EU1102">
        <v>722.34836</v>
      </c>
      <c r="EV1102">
        <v>25.49238465626156</v>
      </c>
      <c r="EW1102">
        <v>526.5538469019767</v>
      </c>
      <c r="EX1102">
        <v>14443.14</v>
      </c>
      <c r="EY1102">
        <v>15</v>
      </c>
      <c r="EZ1102">
        <v>1658949246.1</v>
      </c>
      <c r="FA1102" t="s">
        <v>1397</v>
      </c>
      <c r="FB1102">
        <v>1658949228.6</v>
      </c>
      <c r="FC1102">
        <v>1658949246.1</v>
      </c>
      <c r="FD1102">
        <v>1</v>
      </c>
      <c r="FE1102">
        <v>1.075</v>
      </c>
      <c r="FF1102">
        <v>0.018</v>
      </c>
      <c r="FG1102">
        <v>-2.327</v>
      </c>
      <c r="FH1102">
        <v>-0.178</v>
      </c>
      <c r="FI1102">
        <v>420</v>
      </c>
      <c r="FJ1102">
        <v>13</v>
      </c>
      <c r="FK1102">
        <v>0.09</v>
      </c>
      <c r="FL1102">
        <v>0.02</v>
      </c>
      <c r="FM1102">
        <v>-43.118165</v>
      </c>
      <c r="FN1102">
        <v>-68.04311144465278</v>
      </c>
      <c r="FO1102">
        <v>6.732797885261001</v>
      </c>
      <c r="FP1102">
        <v>0</v>
      </c>
      <c r="FQ1102">
        <v>721.3995588235294</v>
      </c>
      <c r="FR1102">
        <v>18.83152026123852</v>
      </c>
      <c r="FS1102">
        <v>1.92966310974948</v>
      </c>
      <c r="FT1102">
        <v>0</v>
      </c>
      <c r="FU1102">
        <v>6.712414000000001</v>
      </c>
      <c r="FV1102">
        <v>0.1095284803001737</v>
      </c>
      <c r="FW1102">
        <v>0.0117628461266821</v>
      </c>
      <c r="FX1102">
        <v>0</v>
      </c>
      <c r="FY1102">
        <v>0</v>
      </c>
      <c r="FZ1102">
        <v>3</v>
      </c>
      <c r="GA1102" t="s">
        <v>439</v>
      </c>
      <c r="GB1102">
        <v>2.98364</v>
      </c>
      <c r="GC1102">
        <v>2.71555</v>
      </c>
      <c r="GD1102">
        <v>0.09691180000000001</v>
      </c>
      <c r="GE1102">
        <v>0.103888</v>
      </c>
      <c r="GF1102">
        <v>0.101579</v>
      </c>
      <c r="GG1102">
        <v>0.0770035</v>
      </c>
      <c r="GH1102">
        <v>28649.6</v>
      </c>
      <c r="GI1102">
        <v>28537.2</v>
      </c>
      <c r="GJ1102">
        <v>29481.5</v>
      </c>
      <c r="GK1102">
        <v>29449.4</v>
      </c>
      <c r="GL1102">
        <v>35083.5</v>
      </c>
      <c r="GM1102">
        <v>36146.7</v>
      </c>
      <c r="GN1102">
        <v>41524.6</v>
      </c>
      <c r="GO1102">
        <v>41969.9</v>
      </c>
      <c r="GP1102">
        <v>1.96207</v>
      </c>
      <c r="GQ1102">
        <v>1.90492</v>
      </c>
      <c r="GR1102">
        <v>0.0858679</v>
      </c>
      <c r="GS1102">
        <v>0</v>
      </c>
      <c r="GT1102">
        <v>25.1468</v>
      </c>
      <c r="GU1102">
        <v>999.9</v>
      </c>
      <c r="GV1102">
        <v>47.1</v>
      </c>
      <c r="GW1102">
        <v>31.4</v>
      </c>
      <c r="GX1102">
        <v>24.0779</v>
      </c>
      <c r="GY1102">
        <v>62.8976</v>
      </c>
      <c r="GZ1102">
        <v>33.8221</v>
      </c>
      <c r="HA1102">
        <v>1</v>
      </c>
      <c r="HB1102">
        <v>-0.105648</v>
      </c>
      <c r="HC1102">
        <v>0.09376909999999999</v>
      </c>
      <c r="HD1102">
        <v>20.3329</v>
      </c>
      <c r="HE1102">
        <v>5.21639</v>
      </c>
      <c r="HF1102">
        <v>12.0097</v>
      </c>
      <c r="HG1102">
        <v>4.98845</v>
      </c>
      <c r="HH1102">
        <v>3.28825</v>
      </c>
      <c r="HI1102">
        <v>9999</v>
      </c>
      <c r="HJ1102">
        <v>9999</v>
      </c>
      <c r="HK1102">
        <v>9999</v>
      </c>
      <c r="HL1102">
        <v>159</v>
      </c>
      <c r="HM1102">
        <v>1.8674</v>
      </c>
      <c r="HN1102">
        <v>1.86646</v>
      </c>
      <c r="HO1102">
        <v>1.86584</v>
      </c>
      <c r="HP1102">
        <v>1.86584</v>
      </c>
      <c r="HQ1102">
        <v>1.86768</v>
      </c>
      <c r="HR1102">
        <v>1.87012</v>
      </c>
      <c r="HS1102">
        <v>1.86878</v>
      </c>
      <c r="HT1102">
        <v>1.87025</v>
      </c>
      <c r="HU1102">
        <v>0</v>
      </c>
      <c r="HV1102">
        <v>0</v>
      </c>
      <c r="HW1102">
        <v>0</v>
      </c>
      <c r="HX1102">
        <v>0</v>
      </c>
      <c r="HY1102" t="s">
        <v>421</v>
      </c>
      <c r="HZ1102" t="s">
        <v>422</v>
      </c>
      <c r="IA1102" t="s">
        <v>423</v>
      </c>
      <c r="IB1102" t="s">
        <v>423</v>
      </c>
      <c r="IC1102" t="s">
        <v>423</v>
      </c>
      <c r="ID1102" t="s">
        <v>423</v>
      </c>
      <c r="IE1102">
        <v>0</v>
      </c>
      <c r="IF1102">
        <v>100</v>
      </c>
      <c r="IG1102">
        <v>100</v>
      </c>
      <c r="IH1102">
        <v>-2.364</v>
      </c>
      <c r="II1102">
        <v>-0.09950000000000001</v>
      </c>
      <c r="IJ1102">
        <v>-0.9279119013753974</v>
      </c>
      <c r="IK1102">
        <v>-0.003643892653284941</v>
      </c>
      <c r="IL1102">
        <v>8.948238347276123E-07</v>
      </c>
      <c r="IM1102">
        <v>-2.445980282225029E-10</v>
      </c>
      <c r="IN1102">
        <v>-0.1764634167570225</v>
      </c>
      <c r="IO1102">
        <v>-0.01042730378795286</v>
      </c>
      <c r="IP1102">
        <v>0.00100284695746963</v>
      </c>
      <c r="IQ1102">
        <v>-1.701466411570297E-05</v>
      </c>
      <c r="IR1102">
        <v>2</v>
      </c>
      <c r="IS1102">
        <v>2310</v>
      </c>
      <c r="IT1102">
        <v>1</v>
      </c>
      <c r="IU1102">
        <v>25</v>
      </c>
      <c r="IV1102">
        <v>130.3</v>
      </c>
      <c r="IW1102">
        <v>130</v>
      </c>
      <c r="IX1102">
        <v>1.19751</v>
      </c>
      <c r="IY1102">
        <v>2.23389</v>
      </c>
      <c r="IZ1102">
        <v>1.39648</v>
      </c>
      <c r="JA1102">
        <v>2.34619</v>
      </c>
      <c r="JB1102">
        <v>1.49536</v>
      </c>
      <c r="JC1102">
        <v>2.30469</v>
      </c>
      <c r="JD1102">
        <v>36.1989</v>
      </c>
      <c r="JE1102">
        <v>24.1575</v>
      </c>
      <c r="JF1102">
        <v>18</v>
      </c>
      <c r="JG1102">
        <v>518.018</v>
      </c>
      <c r="JH1102">
        <v>437.904</v>
      </c>
      <c r="JI1102">
        <v>24.9999</v>
      </c>
      <c r="JJ1102">
        <v>26.0854</v>
      </c>
      <c r="JK1102">
        <v>30</v>
      </c>
      <c r="JL1102">
        <v>26.0557</v>
      </c>
      <c r="JM1102">
        <v>25.9966</v>
      </c>
      <c r="JN1102">
        <v>24.0282</v>
      </c>
      <c r="JO1102">
        <v>35.3148</v>
      </c>
      <c r="JP1102">
        <v>57.9152</v>
      </c>
      <c r="JQ1102">
        <v>25</v>
      </c>
      <c r="JR1102">
        <v>507.243</v>
      </c>
      <c r="JS1102">
        <v>15.4946</v>
      </c>
      <c r="JT1102">
        <v>100.814</v>
      </c>
      <c r="JU1102">
        <v>100.794</v>
      </c>
    </row>
    <row r="1103" spans="1:281">
      <c r="A1103">
        <v>1087</v>
      </c>
      <c r="B1103">
        <v>1658957050.6</v>
      </c>
      <c r="C1103">
        <v>15412.59999990463</v>
      </c>
      <c r="D1103" t="s">
        <v>2614</v>
      </c>
      <c r="E1103" t="s">
        <v>2615</v>
      </c>
      <c r="F1103">
        <v>5</v>
      </c>
      <c r="G1103" t="s">
        <v>2555</v>
      </c>
      <c r="H1103" t="s">
        <v>416</v>
      </c>
      <c r="I1103">
        <v>1658957042.814285</v>
      </c>
      <c r="J1103">
        <f>(K1103)/1000</f>
        <v>0</v>
      </c>
      <c r="K1103">
        <f>IF(CZ1103, AN1103, AH1103)</f>
        <v>0</v>
      </c>
      <c r="L1103">
        <f>IF(CZ1103, AI1103, AG1103)</f>
        <v>0</v>
      </c>
      <c r="M1103">
        <f>DB1103 - IF(AU1103&gt;1, L1103*CV1103*100.0/(AW1103*DP1103), 0)</f>
        <v>0</v>
      </c>
      <c r="N1103">
        <f>((T1103-J1103/2)*M1103-L1103)/(T1103+J1103/2)</f>
        <v>0</v>
      </c>
      <c r="O1103">
        <f>N1103*(DI1103+DJ1103)/1000.0</f>
        <v>0</v>
      </c>
      <c r="P1103">
        <f>(DB1103 - IF(AU1103&gt;1, L1103*CV1103*100.0/(AW1103*DP1103), 0))*(DI1103+DJ1103)/1000.0</f>
        <v>0</v>
      </c>
      <c r="Q1103">
        <f>2.0/((1/S1103-1/R1103)+SIGN(S1103)*SQRT((1/S1103-1/R1103)*(1/S1103-1/R1103) + 4*CW1103/((CW1103+1)*(CW1103+1))*(2*1/S1103*1/R1103-1/R1103*1/R1103)))</f>
        <v>0</v>
      </c>
      <c r="R1103">
        <f>IF(LEFT(CX1103,1)&lt;&gt;"0",IF(LEFT(CX1103,1)="1",3.0,CY1103),$D$5+$E$5*(DP1103*DI1103/($K$5*1000))+$F$5*(DP1103*DI1103/($K$5*1000))*MAX(MIN(CV1103,$J$5),$I$5)*MAX(MIN(CV1103,$J$5),$I$5)+$G$5*MAX(MIN(CV1103,$J$5),$I$5)*(DP1103*DI1103/($K$5*1000))+$H$5*(DP1103*DI1103/($K$5*1000))*(DP1103*DI1103/($K$5*1000)))</f>
        <v>0</v>
      </c>
      <c r="S1103">
        <f>J1103*(1000-(1000*0.61365*exp(17.502*W1103/(240.97+W1103))/(DI1103+DJ1103)+DD1103)/2)/(1000*0.61365*exp(17.502*W1103/(240.97+W1103))/(DI1103+DJ1103)-DD1103)</f>
        <v>0</v>
      </c>
      <c r="T1103">
        <f>1/((CW1103+1)/(Q1103/1.6)+1/(R1103/1.37)) + CW1103/((CW1103+1)/(Q1103/1.6) + CW1103/(R1103/1.37))</f>
        <v>0</v>
      </c>
      <c r="U1103">
        <f>(CR1103*CU1103)</f>
        <v>0</v>
      </c>
      <c r="V1103">
        <f>(DK1103+(U1103+2*0.95*5.67E-8*(((DK1103+$B$7)+273)^4-(DK1103+273)^4)-44100*J1103)/(1.84*29.3*R1103+8*0.95*5.67E-8*(DK1103+273)^3))</f>
        <v>0</v>
      </c>
      <c r="W1103">
        <f>($C$7*DL1103+$D$7*DM1103+$E$7*V1103)</f>
        <v>0</v>
      </c>
      <c r="X1103">
        <f>0.61365*exp(17.502*W1103/(240.97+W1103))</f>
        <v>0</v>
      </c>
      <c r="Y1103">
        <f>(Z1103/AA1103*100)</f>
        <v>0</v>
      </c>
      <c r="Z1103">
        <f>DD1103*(DI1103+DJ1103)/1000</f>
        <v>0</v>
      </c>
      <c r="AA1103">
        <f>0.61365*exp(17.502*DK1103/(240.97+DK1103))</f>
        <v>0</v>
      </c>
      <c r="AB1103">
        <f>(X1103-DD1103*(DI1103+DJ1103)/1000)</f>
        <v>0</v>
      </c>
      <c r="AC1103">
        <f>(-J1103*44100)</f>
        <v>0</v>
      </c>
      <c r="AD1103">
        <f>2*29.3*R1103*0.92*(DK1103-W1103)</f>
        <v>0</v>
      </c>
      <c r="AE1103">
        <f>2*0.95*5.67E-8*(((DK1103+$B$7)+273)^4-(W1103+273)^4)</f>
        <v>0</v>
      </c>
      <c r="AF1103">
        <f>U1103+AE1103+AC1103+AD1103</f>
        <v>0</v>
      </c>
      <c r="AG1103">
        <f>DH1103*AU1103*(DC1103-DB1103*(1000-AU1103*DE1103)/(1000-AU1103*DD1103))/(100*CV1103)</f>
        <v>0</v>
      </c>
      <c r="AH1103">
        <f>1000*DH1103*AU1103*(DD1103-DE1103)/(100*CV1103*(1000-AU1103*DD1103))</f>
        <v>0</v>
      </c>
      <c r="AI1103">
        <f>(AJ1103 - AK1103 - DI1103*1E3/(8.314*(DK1103+273.15)) * AM1103/DH1103 * AL1103) * DH1103/(100*CV1103) * (1000 - DE1103)/1000</f>
        <v>0</v>
      </c>
      <c r="AJ1103">
        <v>499.4994277810212</v>
      </c>
      <c r="AK1103">
        <v>456.4222666666666</v>
      </c>
      <c r="AL1103">
        <v>3.142712693547131</v>
      </c>
      <c r="AM1103">
        <v>65.3286006226008</v>
      </c>
      <c r="AN1103">
        <f>(AP1103 - AO1103 + DI1103*1E3/(8.314*(DK1103+273.15)) * AR1103/DH1103 * AQ1103) * DH1103/(100*CV1103) * 1000/(1000 - AP1103)</f>
        <v>0</v>
      </c>
      <c r="AO1103">
        <v>15.40381266384791</v>
      </c>
      <c r="AP1103">
        <v>22.1346896969697</v>
      </c>
      <c r="AQ1103">
        <v>-0.0001051260111953559</v>
      </c>
      <c r="AR1103">
        <v>84.90304049892426</v>
      </c>
      <c r="AS1103">
        <v>0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MAX(0,($B$13+$C$13*DP1103)/(1+$D$13*DP1103)*DI1103/(DK1103+273)*$E$13)</f>
        <v>0</v>
      </c>
      <c r="AX1103" t="s">
        <v>417</v>
      </c>
      <c r="AY1103" t="s">
        <v>417</v>
      </c>
      <c r="AZ1103">
        <v>0</v>
      </c>
      <c r="BA1103">
        <v>0</v>
      </c>
      <c r="BB1103">
        <f>1-AZ1103/BA1103</f>
        <v>0</v>
      </c>
      <c r="BC1103">
        <v>0</v>
      </c>
      <c r="BD1103" t="s">
        <v>417</v>
      </c>
      <c r="BE1103" t="s">
        <v>417</v>
      </c>
      <c r="BF1103">
        <v>0</v>
      </c>
      <c r="BG1103">
        <v>0</v>
      </c>
      <c r="BH1103">
        <f>1-BF1103/BG1103</f>
        <v>0</v>
      </c>
      <c r="BI1103">
        <v>0.5</v>
      </c>
      <c r="BJ1103">
        <f>CS1103</f>
        <v>0</v>
      </c>
      <c r="BK1103">
        <f>L1103</f>
        <v>0</v>
      </c>
      <c r="BL1103">
        <f>BH1103*BI1103*BJ1103</f>
        <v>0</v>
      </c>
      <c r="BM1103">
        <f>(BK1103-BC1103)/BJ1103</f>
        <v>0</v>
      </c>
      <c r="BN1103">
        <f>(BA1103-BG1103)/BG1103</f>
        <v>0</v>
      </c>
      <c r="BO1103">
        <f>AZ1103/(BB1103+AZ1103/BG1103)</f>
        <v>0</v>
      </c>
      <c r="BP1103" t="s">
        <v>417</v>
      </c>
      <c r="BQ1103">
        <v>0</v>
      </c>
      <c r="BR1103">
        <f>IF(BQ1103&lt;&gt;0, BQ1103, BO1103)</f>
        <v>0</v>
      </c>
      <c r="BS1103">
        <f>1-BR1103/BG1103</f>
        <v>0</v>
      </c>
      <c r="BT1103">
        <f>(BG1103-BF1103)/(BG1103-BR1103)</f>
        <v>0</v>
      </c>
      <c r="BU1103">
        <f>(BA1103-BG1103)/(BA1103-BR1103)</f>
        <v>0</v>
      </c>
      <c r="BV1103">
        <f>(BG1103-BF1103)/(BG1103-AZ1103)</f>
        <v>0</v>
      </c>
      <c r="BW1103">
        <f>(BA1103-BG1103)/(BA1103-AZ1103)</f>
        <v>0</v>
      </c>
      <c r="BX1103">
        <f>(BT1103*BR1103/BF1103)</f>
        <v>0</v>
      </c>
      <c r="BY1103">
        <f>(1-BX1103)</f>
        <v>0</v>
      </c>
      <c r="BZ1103">
        <v>1394</v>
      </c>
      <c r="CA1103">
        <v>300</v>
      </c>
      <c r="CB1103">
        <v>300</v>
      </c>
      <c r="CC1103">
        <v>300</v>
      </c>
      <c r="CD1103">
        <v>10389.3</v>
      </c>
      <c r="CE1103">
        <v>1221.96</v>
      </c>
      <c r="CF1103">
        <v>-0.00688733</v>
      </c>
      <c r="CG1103">
        <v>0.34</v>
      </c>
      <c r="CH1103" t="s">
        <v>417</v>
      </c>
      <c r="CI1103" t="s">
        <v>417</v>
      </c>
      <c r="CJ1103" t="s">
        <v>417</v>
      </c>
      <c r="CK1103" t="s">
        <v>417</v>
      </c>
      <c r="CL1103" t="s">
        <v>417</v>
      </c>
      <c r="CM1103" t="s">
        <v>417</v>
      </c>
      <c r="CN1103" t="s">
        <v>417</v>
      </c>
      <c r="CO1103" t="s">
        <v>417</v>
      </c>
      <c r="CP1103" t="s">
        <v>417</v>
      </c>
      <c r="CQ1103" t="s">
        <v>417</v>
      </c>
      <c r="CR1103">
        <f>$B$11*DQ1103+$C$11*DR1103+$F$11*EC1103*(1-EF1103)</f>
        <v>0</v>
      </c>
      <c r="CS1103">
        <f>CR1103*CT1103</f>
        <v>0</v>
      </c>
      <c r="CT1103">
        <f>($B$11*$D$9+$C$11*$D$9+$F$11*((EP1103+EH1103)/MAX(EP1103+EH1103+EQ1103, 0.1)*$I$9+EQ1103/MAX(EP1103+EH1103+EQ1103, 0.1)*$J$9))/($B$11+$C$11+$F$11)</f>
        <v>0</v>
      </c>
      <c r="CU1103">
        <f>($B$11*$K$9+$C$11*$K$9+$F$11*((EP1103+EH1103)/MAX(EP1103+EH1103+EQ1103, 0.1)*$P$9+EQ1103/MAX(EP1103+EH1103+EQ1103, 0.1)*$Q$9))/($B$11+$C$11+$F$11)</f>
        <v>0</v>
      </c>
      <c r="CV1103">
        <v>6</v>
      </c>
      <c r="CW1103">
        <v>0.5</v>
      </c>
      <c r="CX1103" t="s">
        <v>418</v>
      </c>
      <c r="CY1103">
        <v>2</v>
      </c>
      <c r="CZ1103" t="b">
        <v>1</v>
      </c>
      <c r="DA1103">
        <v>1658957042.814285</v>
      </c>
      <c r="DB1103">
        <v>424.92875</v>
      </c>
      <c r="DC1103">
        <v>474.8946071428571</v>
      </c>
      <c r="DD1103">
        <v>22.14481785714286</v>
      </c>
      <c r="DE1103">
        <v>15.42168214285714</v>
      </c>
      <c r="DF1103">
        <v>427.2693214285714</v>
      </c>
      <c r="DG1103">
        <v>22.24429642857143</v>
      </c>
      <c r="DH1103">
        <v>500.0480000000001</v>
      </c>
      <c r="DI1103">
        <v>90.27872857142856</v>
      </c>
      <c r="DJ1103">
        <v>0.09996757142857142</v>
      </c>
      <c r="DK1103">
        <v>26.83756428571429</v>
      </c>
      <c r="DL1103">
        <v>26.54281785714285</v>
      </c>
      <c r="DM1103">
        <v>999.9000000000002</v>
      </c>
      <c r="DN1103">
        <v>0</v>
      </c>
      <c r="DO1103">
        <v>0</v>
      </c>
      <c r="DP1103">
        <v>10002.58785714286</v>
      </c>
      <c r="DQ1103">
        <v>0</v>
      </c>
      <c r="DR1103">
        <v>11.03526428571429</v>
      </c>
      <c r="DS1103">
        <v>-49.96583214285714</v>
      </c>
      <c r="DT1103">
        <v>434.5517142857143</v>
      </c>
      <c r="DU1103">
        <v>482.33275</v>
      </c>
      <c r="DV1103">
        <v>6.723143571428572</v>
      </c>
      <c r="DW1103">
        <v>474.8946071428571</v>
      </c>
      <c r="DX1103">
        <v>15.42168214285714</v>
      </c>
      <c r="DY1103">
        <v>1.999206071428571</v>
      </c>
      <c r="DZ1103">
        <v>1.392248571428571</v>
      </c>
      <c r="EA1103">
        <v>17.43805714285714</v>
      </c>
      <c r="EB1103">
        <v>11.83346785714286</v>
      </c>
      <c r="EC1103">
        <v>2000.024642857143</v>
      </c>
      <c r="ED1103">
        <v>0.9799982857142859</v>
      </c>
      <c r="EE1103">
        <v>0.02000171428571429</v>
      </c>
      <c r="EF1103">
        <v>0</v>
      </c>
      <c r="EG1103">
        <v>724.5943214285714</v>
      </c>
      <c r="EH1103">
        <v>5.00097</v>
      </c>
      <c r="EI1103">
        <v>14488.81428571428</v>
      </c>
      <c r="EJ1103">
        <v>16707.78928571429</v>
      </c>
      <c r="EK1103">
        <v>37.25</v>
      </c>
      <c r="EL1103">
        <v>37.8165</v>
      </c>
      <c r="EM1103">
        <v>37.187</v>
      </c>
      <c r="EN1103">
        <v>37.50664285714286</v>
      </c>
      <c r="EO1103">
        <v>38</v>
      </c>
      <c r="EP1103">
        <v>1955.123214285715</v>
      </c>
      <c r="EQ1103">
        <v>39.90107142857143</v>
      </c>
      <c r="ER1103">
        <v>0</v>
      </c>
      <c r="ES1103">
        <v>7844.399999856949</v>
      </c>
      <c r="ET1103">
        <v>0</v>
      </c>
      <c r="EU1103">
        <v>724.7588799999999</v>
      </c>
      <c r="EV1103">
        <v>35.12915389432904</v>
      </c>
      <c r="EW1103">
        <v>715.369231848763</v>
      </c>
      <c r="EX1103">
        <v>14491.98</v>
      </c>
      <c r="EY1103">
        <v>15</v>
      </c>
      <c r="EZ1103">
        <v>1658949246.1</v>
      </c>
      <c r="FA1103" t="s">
        <v>1397</v>
      </c>
      <c r="FB1103">
        <v>1658949228.6</v>
      </c>
      <c r="FC1103">
        <v>1658949246.1</v>
      </c>
      <c r="FD1103">
        <v>1</v>
      </c>
      <c r="FE1103">
        <v>1.075</v>
      </c>
      <c r="FF1103">
        <v>0.018</v>
      </c>
      <c r="FG1103">
        <v>-2.327</v>
      </c>
      <c r="FH1103">
        <v>-0.178</v>
      </c>
      <c r="FI1103">
        <v>420</v>
      </c>
      <c r="FJ1103">
        <v>13</v>
      </c>
      <c r="FK1103">
        <v>0.09</v>
      </c>
      <c r="FL1103">
        <v>0.02</v>
      </c>
      <c r="FM1103">
        <v>-47.29019756097561</v>
      </c>
      <c r="FN1103">
        <v>-46.25722996515682</v>
      </c>
      <c r="FO1103">
        <v>4.706408312051787</v>
      </c>
      <c r="FP1103">
        <v>0</v>
      </c>
      <c r="FQ1103">
        <v>723.2783823529412</v>
      </c>
      <c r="FR1103">
        <v>28.34574485064167</v>
      </c>
      <c r="FS1103">
        <v>2.834312708625647</v>
      </c>
      <c r="FT1103">
        <v>0</v>
      </c>
      <c r="FU1103">
        <v>6.718552195121951</v>
      </c>
      <c r="FV1103">
        <v>0.1055910104529806</v>
      </c>
      <c r="FW1103">
        <v>0.01199101808411756</v>
      </c>
      <c r="FX1103">
        <v>0</v>
      </c>
      <c r="FY1103">
        <v>0</v>
      </c>
      <c r="FZ1103">
        <v>3</v>
      </c>
      <c r="GA1103" t="s">
        <v>439</v>
      </c>
      <c r="GB1103">
        <v>2.98375</v>
      </c>
      <c r="GC1103">
        <v>2.71575</v>
      </c>
      <c r="GD1103">
        <v>0.09946099999999999</v>
      </c>
      <c r="GE1103">
        <v>0.106576</v>
      </c>
      <c r="GF1103">
        <v>0.10157</v>
      </c>
      <c r="GG1103">
        <v>0.0770372</v>
      </c>
      <c r="GH1103">
        <v>28568.7</v>
      </c>
      <c r="GI1103">
        <v>28451.8</v>
      </c>
      <c r="GJ1103">
        <v>29481.5</v>
      </c>
      <c r="GK1103">
        <v>29449.5</v>
      </c>
      <c r="GL1103">
        <v>35083.9</v>
      </c>
      <c r="GM1103">
        <v>36145.5</v>
      </c>
      <c r="GN1103">
        <v>41524.5</v>
      </c>
      <c r="GO1103">
        <v>41969.9</v>
      </c>
      <c r="GP1103">
        <v>1.962</v>
      </c>
      <c r="GQ1103">
        <v>1.90482</v>
      </c>
      <c r="GR1103">
        <v>0.0857189</v>
      </c>
      <c r="GS1103">
        <v>0</v>
      </c>
      <c r="GT1103">
        <v>25.1426</v>
      </c>
      <c r="GU1103">
        <v>999.9</v>
      </c>
      <c r="GV1103">
        <v>47</v>
      </c>
      <c r="GW1103">
        <v>31.4</v>
      </c>
      <c r="GX1103">
        <v>24.0284</v>
      </c>
      <c r="GY1103">
        <v>62.9376</v>
      </c>
      <c r="GZ1103">
        <v>33.6979</v>
      </c>
      <c r="HA1103">
        <v>1</v>
      </c>
      <c r="HB1103">
        <v>-0.105597</v>
      </c>
      <c r="HC1103">
        <v>0.0927751</v>
      </c>
      <c r="HD1103">
        <v>20.3329</v>
      </c>
      <c r="HE1103">
        <v>5.21744</v>
      </c>
      <c r="HF1103">
        <v>12.0097</v>
      </c>
      <c r="HG1103">
        <v>4.98935</v>
      </c>
      <c r="HH1103">
        <v>3.2885</v>
      </c>
      <c r="HI1103">
        <v>9999</v>
      </c>
      <c r="HJ1103">
        <v>9999</v>
      </c>
      <c r="HK1103">
        <v>9999</v>
      </c>
      <c r="HL1103">
        <v>159</v>
      </c>
      <c r="HM1103">
        <v>1.8674</v>
      </c>
      <c r="HN1103">
        <v>1.86646</v>
      </c>
      <c r="HO1103">
        <v>1.86584</v>
      </c>
      <c r="HP1103">
        <v>1.86584</v>
      </c>
      <c r="HQ1103">
        <v>1.86768</v>
      </c>
      <c r="HR1103">
        <v>1.87012</v>
      </c>
      <c r="HS1103">
        <v>1.86875</v>
      </c>
      <c r="HT1103">
        <v>1.87024</v>
      </c>
      <c r="HU1103">
        <v>0</v>
      </c>
      <c r="HV1103">
        <v>0</v>
      </c>
      <c r="HW1103">
        <v>0</v>
      </c>
      <c r="HX1103">
        <v>0</v>
      </c>
      <c r="HY1103" t="s">
        <v>421</v>
      </c>
      <c r="HZ1103" t="s">
        <v>422</v>
      </c>
      <c r="IA1103" t="s">
        <v>423</v>
      </c>
      <c r="IB1103" t="s">
        <v>423</v>
      </c>
      <c r="IC1103" t="s">
        <v>423</v>
      </c>
      <c r="ID1103" t="s">
        <v>423</v>
      </c>
      <c r="IE1103">
        <v>0</v>
      </c>
      <c r="IF1103">
        <v>100</v>
      </c>
      <c r="IG1103">
        <v>100</v>
      </c>
      <c r="IH1103">
        <v>-2.41</v>
      </c>
      <c r="II1103">
        <v>-0.09959999999999999</v>
      </c>
      <c r="IJ1103">
        <v>-0.9279119013753974</v>
      </c>
      <c r="IK1103">
        <v>-0.003643892653284941</v>
      </c>
      <c r="IL1103">
        <v>8.948238347276123E-07</v>
      </c>
      <c r="IM1103">
        <v>-2.445980282225029E-10</v>
      </c>
      <c r="IN1103">
        <v>-0.1764634167570225</v>
      </c>
      <c r="IO1103">
        <v>-0.01042730378795286</v>
      </c>
      <c r="IP1103">
        <v>0.00100284695746963</v>
      </c>
      <c r="IQ1103">
        <v>-1.701466411570297E-05</v>
      </c>
      <c r="IR1103">
        <v>2</v>
      </c>
      <c r="IS1103">
        <v>2310</v>
      </c>
      <c r="IT1103">
        <v>1</v>
      </c>
      <c r="IU1103">
        <v>25</v>
      </c>
      <c r="IV1103">
        <v>130.4</v>
      </c>
      <c r="IW1103">
        <v>130.1</v>
      </c>
      <c r="IX1103">
        <v>1.22803</v>
      </c>
      <c r="IY1103">
        <v>2.21802</v>
      </c>
      <c r="IZ1103">
        <v>1.39648</v>
      </c>
      <c r="JA1103">
        <v>2.34497</v>
      </c>
      <c r="JB1103">
        <v>1.49536</v>
      </c>
      <c r="JC1103">
        <v>2.39136</v>
      </c>
      <c r="JD1103">
        <v>36.1989</v>
      </c>
      <c r="JE1103">
        <v>24.1663</v>
      </c>
      <c r="JF1103">
        <v>18</v>
      </c>
      <c r="JG1103">
        <v>517.97</v>
      </c>
      <c r="JH1103">
        <v>437.844</v>
      </c>
      <c r="JI1103">
        <v>24.9998</v>
      </c>
      <c r="JJ1103">
        <v>26.0854</v>
      </c>
      <c r="JK1103">
        <v>30.0001</v>
      </c>
      <c r="JL1103">
        <v>26.0557</v>
      </c>
      <c r="JM1103">
        <v>25.9966</v>
      </c>
      <c r="JN1103">
        <v>24.6235</v>
      </c>
      <c r="JO1103">
        <v>35.3148</v>
      </c>
      <c r="JP1103">
        <v>57.9152</v>
      </c>
      <c r="JQ1103">
        <v>25</v>
      </c>
      <c r="JR1103">
        <v>520.62</v>
      </c>
      <c r="JS1103">
        <v>15.4944</v>
      </c>
      <c r="JT1103">
        <v>100.814</v>
      </c>
      <c r="JU1103">
        <v>100.794</v>
      </c>
    </row>
    <row r="1104" spans="1:281">
      <c r="A1104">
        <v>1088</v>
      </c>
      <c r="B1104">
        <v>1658957055.6</v>
      </c>
      <c r="C1104">
        <v>15417.59999990463</v>
      </c>
      <c r="D1104" t="s">
        <v>2616</v>
      </c>
      <c r="E1104" t="s">
        <v>2617</v>
      </c>
      <c r="F1104">
        <v>5</v>
      </c>
      <c r="G1104" t="s">
        <v>2555</v>
      </c>
      <c r="H1104" t="s">
        <v>416</v>
      </c>
      <c r="I1104">
        <v>1658957048.1</v>
      </c>
      <c r="J1104">
        <f>(K1104)/1000</f>
        <v>0</v>
      </c>
      <c r="K1104">
        <f>IF(CZ1104, AN1104, AH1104)</f>
        <v>0</v>
      </c>
      <c r="L1104">
        <f>IF(CZ1104, AI1104, AG1104)</f>
        <v>0</v>
      </c>
      <c r="M1104">
        <f>DB1104 - IF(AU1104&gt;1, L1104*CV1104*100.0/(AW1104*DP1104), 0)</f>
        <v>0</v>
      </c>
      <c r="N1104">
        <f>((T1104-J1104/2)*M1104-L1104)/(T1104+J1104/2)</f>
        <v>0</v>
      </c>
      <c r="O1104">
        <f>N1104*(DI1104+DJ1104)/1000.0</f>
        <v>0</v>
      </c>
      <c r="P1104">
        <f>(DB1104 - IF(AU1104&gt;1, L1104*CV1104*100.0/(AW1104*DP1104), 0))*(DI1104+DJ1104)/1000.0</f>
        <v>0</v>
      </c>
      <c r="Q1104">
        <f>2.0/((1/S1104-1/R1104)+SIGN(S1104)*SQRT((1/S1104-1/R1104)*(1/S1104-1/R1104) + 4*CW1104/((CW1104+1)*(CW1104+1))*(2*1/S1104*1/R1104-1/R1104*1/R1104)))</f>
        <v>0</v>
      </c>
      <c r="R1104">
        <f>IF(LEFT(CX1104,1)&lt;&gt;"0",IF(LEFT(CX1104,1)="1",3.0,CY1104),$D$5+$E$5*(DP1104*DI1104/($K$5*1000))+$F$5*(DP1104*DI1104/($K$5*1000))*MAX(MIN(CV1104,$J$5),$I$5)*MAX(MIN(CV1104,$J$5),$I$5)+$G$5*MAX(MIN(CV1104,$J$5),$I$5)*(DP1104*DI1104/($K$5*1000))+$H$5*(DP1104*DI1104/($K$5*1000))*(DP1104*DI1104/($K$5*1000)))</f>
        <v>0</v>
      </c>
      <c r="S1104">
        <f>J1104*(1000-(1000*0.61365*exp(17.502*W1104/(240.97+W1104))/(DI1104+DJ1104)+DD1104)/2)/(1000*0.61365*exp(17.502*W1104/(240.97+W1104))/(DI1104+DJ1104)-DD1104)</f>
        <v>0</v>
      </c>
      <c r="T1104">
        <f>1/((CW1104+1)/(Q1104/1.6)+1/(R1104/1.37)) + CW1104/((CW1104+1)/(Q1104/1.6) + CW1104/(R1104/1.37))</f>
        <v>0</v>
      </c>
      <c r="U1104">
        <f>(CR1104*CU1104)</f>
        <v>0</v>
      </c>
      <c r="V1104">
        <f>(DK1104+(U1104+2*0.95*5.67E-8*(((DK1104+$B$7)+273)^4-(DK1104+273)^4)-44100*J1104)/(1.84*29.3*R1104+8*0.95*5.67E-8*(DK1104+273)^3))</f>
        <v>0</v>
      </c>
      <c r="W1104">
        <f>($C$7*DL1104+$D$7*DM1104+$E$7*V1104)</f>
        <v>0</v>
      </c>
      <c r="X1104">
        <f>0.61365*exp(17.502*W1104/(240.97+W1104))</f>
        <v>0</v>
      </c>
      <c r="Y1104">
        <f>(Z1104/AA1104*100)</f>
        <v>0</v>
      </c>
      <c r="Z1104">
        <f>DD1104*(DI1104+DJ1104)/1000</f>
        <v>0</v>
      </c>
      <c r="AA1104">
        <f>0.61365*exp(17.502*DK1104/(240.97+DK1104))</f>
        <v>0</v>
      </c>
      <c r="AB1104">
        <f>(X1104-DD1104*(DI1104+DJ1104)/1000)</f>
        <v>0</v>
      </c>
      <c r="AC1104">
        <f>(-J1104*44100)</f>
        <v>0</v>
      </c>
      <c r="AD1104">
        <f>2*29.3*R1104*0.92*(DK1104-W1104)</f>
        <v>0</v>
      </c>
      <c r="AE1104">
        <f>2*0.95*5.67E-8*(((DK1104+$B$7)+273)^4-(W1104+273)^4)</f>
        <v>0</v>
      </c>
      <c r="AF1104">
        <f>U1104+AE1104+AC1104+AD1104</f>
        <v>0</v>
      </c>
      <c r="AG1104">
        <f>DH1104*AU1104*(DC1104-DB1104*(1000-AU1104*DE1104)/(1000-AU1104*DD1104))/(100*CV1104)</f>
        <v>0</v>
      </c>
      <c r="AH1104">
        <f>1000*DH1104*AU1104*(DD1104-DE1104)/(100*CV1104*(1000-AU1104*DD1104))</f>
        <v>0</v>
      </c>
      <c r="AI1104">
        <f>(AJ1104 - AK1104 - DI1104*1E3/(8.314*(DK1104+273.15)) * AM1104/DH1104 * AL1104) * DH1104/(100*CV1104) * (1000 - DE1104)/1000</f>
        <v>0</v>
      </c>
      <c r="AJ1104">
        <v>516.7625082726141</v>
      </c>
      <c r="AK1104">
        <v>472.4339999999997</v>
      </c>
      <c r="AL1104">
        <v>3.20691883716742</v>
      </c>
      <c r="AM1104">
        <v>65.3286006226008</v>
      </c>
      <c r="AN1104">
        <f>(AP1104 - AO1104 + DI1104*1E3/(8.314*(DK1104+273.15)) * AR1104/DH1104 * AQ1104) * DH1104/(100*CV1104) * 1000/(1000 - AP1104)</f>
        <v>0</v>
      </c>
      <c r="AO1104">
        <v>15.40215401594651</v>
      </c>
      <c r="AP1104">
        <v>22.13580787878788</v>
      </c>
      <c r="AQ1104">
        <v>1.384003695395597E-05</v>
      </c>
      <c r="AR1104">
        <v>84.90304049892426</v>
      </c>
      <c r="AS1104">
        <v>0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MAX(0,($B$13+$C$13*DP1104)/(1+$D$13*DP1104)*DI1104/(DK1104+273)*$E$13)</f>
        <v>0</v>
      </c>
      <c r="AX1104" t="s">
        <v>417</v>
      </c>
      <c r="AY1104" t="s">
        <v>417</v>
      </c>
      <c r="AZ1104">
        <v>0</v>
      </c>
      <c r="BA1104">
        <v>0</v>
      </c>
      <c r="BB1104">
        <f>1-AZ1104/BA1104</f>
        <v>0</v>
      </c>
      <c r="BC1104">
        <v>0</v>
      </c>
      <c r="BD1104" t="s">
        <v>417</v>
      </c>
      <c r="BE1104" t="s">
        <v>417</v>
      </c>
      <c r="BF1104">
        <v>0</v>
      </c>
      <c r="BG1104">
        <v>0</v>
      </c>
      <c r="BH1104">
        <f>1-BF1104/BG1104</f>
        <v>0</v>
      </c>
      <c r="BI1104">
        <v>0.5</v>
      </c>
      <c r="BJ1104">
        <f>CS1104</f>
        <v>0</v>
      </c>
      <c r="BK1104">
        <f>L1104</f>
        <v>0</v>
      </c>
      <c r="BL1104">
        <f>BH1104*BI1104*BJ1104</f>
        <v>0</v>
      </c>
      <c r="BM1104">
        <f>(BK1104-BC1104)/BJ1104</f>
        <v>0</v>
      </c>
      <c r="BN1104">
        <f>(BA1104-BG1104)/BG1104</f>
        <v>0</v>
      </c>
      <c r="BO1104">
        <f>AZ1104/(BB1104+AZ1104/BG1104)</f>
        <v>0</v>
      </c>
      <c r="BP1104" t="s">
        <v>417</v>
      </c>
      <c r="BQ1104">
        <v>0</v>
      </c>
      <c r="BR1104">
        <f>IF(BQ1104&lt;&gt;0, BQ1104, BO1104)</f>
        <v>0</v>
      </c>
      <c r="BS1104">
        <f>1-BR1104/BG1104</f>
        <v>0</v>
      </c>
      <c r="BT1104">
        <f>(BG1104-BF1104)/(BG1104-BR1104)</f>
        <v>0</v>
      </c>
      <c r="BU1104">
        <f>(BA1104-BG1104)/(BA1104-BR1104)</f>
        <v>0</v>
      </c>
      <c r="BV1104">
        <f>(BG1104-BF1104)/(BG1104-AZ1104)</f>
        <v>0</v>
      </c>
      <c r="BW1104">
        <f>(BA1104-BG1104)/(BA1104-AZ1104)</f>
        <v>0</v>
      </c>
      <c r="BX1104">
        <f>(BT1104*BR1104/BF1104)</f>
        <v>0</v>
      </c>
      <c r="BY1104">
        <f>(1-BX1104)</f>
        <v>0</v>
      </c>
      <c r="BZ1104">
        <v>1394</v>
      </c>
      <c r="CA1104">
        <v>300</v>
      </c>
      <c r="CB1104">
        <v>300</v>
      </c>
      <c r="CC1104">
        <v>300</v>
      </c>
      <c r="CD1104">
        <v>10389.3</v>
      </c>
      <c r="CE1104">
        <v>1221.96</v>
      </c>
      <c r="CF1104">
        <v>-0.00688733</v>
      </c>
      <c r="CG1104">
        <v>0.34</v>
      </c>
      <c r="CH1104" t="s">
        <v>417</v>
      </c>
      <c r="CI1104" t="s">
        <v>417</v>
      </c>
      <c r="CJ1104" t="s">
        <v>417</v>
      </c>
      <c r="CK1104" t="s">
        <v>417</v>
      </c>
      <c r="CL1104" t="s">
        <v>417</v>
      </c>
      <c r="CM1104" t="s">
        <v>417</v>
      </c>
      <c r="CN1104" t="s">
        <v>417</v>
      </c>
      <c r="CO1104" t="s">
        <v>417</v>
      </c>
      <c r="CP1104" t="s">
        <v>417</v>
      </c>
      <c r="CQ1104" t="s">
        <v>417</v>
      </c>
      <c r="CR1104">
        <f>$B$11*DQ1104+$C$11*DR1104+$F$11*EC1104*(1-EF1104)</f>
        <v>0</v>
      </c>
      <c r="CS1104">
        <f>CR1104*CT1104</f>
        <v>0</v>
      </c>
      <c r="CT1104">
        <f>($B$11*$D$9+$C$11*$D$9+$F$11*((EP1104+EH1104)/MAX(EP1104+EH1104+EQ1104, 0.1)*$I$9+EQ1104/MAX(EP1104+EH1104+EQ1104, 0.1)*$J$9))/($B$11+$C$11+$F$11)</f>
        <v>0</v>
      </c>
      <c r="CU1104">
        <f>($B$11*$K$9+$C$11*$K$9+$F$11*((EP1104+EH1104)/MAX(EP1104+EH1104+EQ1104, 0.1)*$P$9+EQ1104/MAX(EP1104+EH1104+EQ1104, 0.1)*$Q$9))/($B$11+$C$11+$F$11)</f>
        <v>0</v>
      </c>
      <c r="CV1104">
        <v>6</v>
      </c>
      <c r="CW1104">
        <v>0.5</v>
      </c>
      <c r="CX1104" t="s">
        <v>418</v>
      </c>
      <c r="CY1104">
        <v>2</v>
      </c>
      <c r="CZ1104" t="b">
        <v>1</v>
      </c>
      <c r="DA1104">
        <v>1658957048.1</v>
      </c>
      <c r="DB1104">
        <v>440.3854444444444</v>
      </c>
      <c r="DC1104">
        <v>492.7765555555556</v>
      </c>
      <c r="DD1104">
        <v>22.13764444444444</v>
      </c>
      <c r="DE1104">
        <v>15.40604074074074</v>
      </c>
      <c r="DF1104">
        <v>442.7724814814815</v>
      </c>
      <c r="DG1104">
        <v>22.2371925925926</v>
      </c>
      <c r="DH1104">
        <v>500.0538518518518</v>
      </c>
      <c r="DI1104">
        <v>90.27873703703705</v>
      </c>
      <c r="DJ1104">
        <v>0.1000208074074074</v>
      </c>
      <c r="DK1104">
        <v>26.82582962962963</v>
      </c>
      <c r="DL1104">
        <v>26.54613703703703</v>
      </c>
      <c r="DM1104">
        <v>999.9000000000001</v>
      </c>
      <c r="DN1104">
        <v>0</v>
      </c>
      <c r="DO1104">
        <v>0</v>
      </c>
      <c r="DP1104">
        <v>10000.62222222222</v>
      </c>
      <c r="DQ1104">
        <v>0</v>
      </c>
      <c r="DR1104">
        <v>11.03442962962963</v>
      </c>
      <c r="DS1104">
        <v>-52.3911074074074</v>
      </c>
      <c r="DT1104">
        <v>450.3551481481482</v>
      </c>
      <c r="DU1104">
        <v>500.487</v>
      </c>
      <c r="DV1104">
        <v>6.731617407407409</v>
      </c>
      <c r="DW1104">
        <v>492.7765555555556</v>
      </c>
      <c r="DX1104">
        <v>15.40604074074074</v>
      </c>
      <c r="DY1104">
        <v>1.99856</v>
      </c>
      <c r="DZ1104">
        <v>1.390836666666667</v>
      </c>
      <c r="EA1104">
        <v>17.43293333333333</v>
      </c>
      <c r="EB1104">
        <v>11.8181037037037</v>
      </c>
      <c r="EC1104">
        <v>2000.008888888889</v>
      </c>
      <c r="ED1104">
        <v>0.979998</v>
      </c>
      <c r="EE1104">
        <v>0.020002</v>
      </c>
      <c r="EF1104">
        <v>0</v>
      </c>
      <c r="EG1104">
        <v>727.8357407407407</v>
      </c>
      <c r="EH1104">
        <v>5.00097</v>
      </c>
      <c r="EI1104">
        <v>14554.64814814815</v>
      </c>
      <c r="EJ1104">
        <v>16707.65185185186</v>
      </c>
      <c r="EK1104">
        <v>37.25</v>
      </c>
      <c r="EL1104">
        <v>37.812</v>
      </c>
      <c r="EM1104">
        <v>37.187</v>
      </c>
      <c r="EN1104">
        <v>37.50229629629629</v>
      </c>
      <c r="EO1104">
        <v>38</v>
      </c>
      <c r="EP1104">
        <v>1955.105925925926</v>
      </c>
      <c r="EQ1104">
        <v>39.90074074074074</v>
      </c>
      <c r="ER1104">
        <v>0</v>
      </c>
      <c r="ES1104">
        <v>7849.799999952316</v>
      </c>
      <c r="ET1104">
        <v>0</v>
      </c>
      <c r="EU1104">
        <v>727.9437307692307</v>
      </c>
      <c r="EV1104">
        <v>40.84331617512255</v>
      </c>
      <c r="EW1104">
        <v>814.1230758435963</v>
      </c>
      <c r="EX1104">
        <v>14556.63461538461</v>
      </c>
      <c r="EY1104">
        <v>15</v>
      </c>
      <c r="EZ1104">
        <v>1658949246.1</v>
      </c>
      <c r="FA1104" t="s">
        <v>1397</v>
      </c>
      <c r="FB1104">
        <v>1658949228.6</v>
      </c>
      <c r="FC1104">
        <v>1658949246.1</v>
      </c>
      <c r="FD1104">
        <v>1</v>
      </c>
      <c r="FE1104">
        <v>1.075</v>
      </c>
      <c r="FF1104">
        <v>0.018</v>
      </c>
      <c r="FG1104">
        <v>-2.327</v>
      </c>
      <c r="FH1104">
        <v>-0.178</v>
      </c>
      <c r="FI1104">
        <v>420</v>
      </c>
      <c r="FJ1104">
        <v>13</v>
      </c>
      <c r="FK1104">
        <v>0.09</v>
      </c>
      <c r="FL1104">
        <v>0.02</v>
      </c>
      <c r="FM1104">
        <v>-51.01361000000001</v>
      </c>
      <c r="FN1104">
        <v>-27.4315046904314</v>
      </c>
      <c r="FO1104">
        <v>2.691087063418796</v>
      </c>
      <c r="FP1104">
        <v>0</v>
      </c>
      <c r="FQ1104">
        <v>726.1639999999999</v>
      </c>
      <c r="FR1104">
        <v>36.9327119554504</v>
      </c>
      <c r="FS1104">
        <v>3.64461612599768</v>
      </c>
      <c r="FT1104">
        <v>0</v>
      </c>
      <c r="FU1104">
        <v>6.725832</v>
      </c>
      <c r="FV1104">
        <v>0.08004787992493709</v>
      </c>
      <c r="FW1104">
        <v>0.01023992460909745</v>
      </c>
      <c r="FX1104">
        <v>1</v>
      </c>
      <c r="FY1104">
        <v>1</v>
      </c>
      <c r="FZ1104">
        <v>3</v>
      </c>
      <c r="GA1104" t="s">
        <v>426</v>
      </c>
      <c r="GB1104">
        <v>2.98378</v>
      </c>
      <c r="GC1104">
        <v>2.71559</v>
      </c>
      <c r="GD1104">
        <v>0.102032</v>
      </c>
      <c r="GE1104">
        <v>0.109147</v>
      </c>
      <c r="GF1104">
        <v>0.101575</v>
      </c>
      <c r="GG1104">
        <v>0.07701429999999999</v>
      </c>
      <c r="GH1104">
        <v>28487.2</v>
      </c>
      <c r="GI1104">
        <v>28370.4</v>
      </c>
      <c r="GJ1104">
        <v>29481.5</v>
      </c>
      <c r="GK1104">
        <v>29450</v>
      </c>
      <c r="GL1104">
        <v>35084</v>
      </c>
      <c r="GM1104">
        <v>36147</v>
      </c>
      <c r="GN1104">
        <v>41524.8</v>
      </c>
      <c r="GO1104">
        <v>41970.5</v>
      </c>
      <c r="GP1104">
        <v>1.96227</v>
      </c>
      <c r="GQ1104">
        <v>1.9046</v>
      </c>
      <c r="GR1104">
        <v>0.08519740000000001</v>
      </c>
      <c r="GS1104">
        <v>0</v>
      </c>
      <c r="GT1104">
        <v>25.1378</v>
      </c>
      <c r="GU1104">
        <v>999.9</v>
      </c>
      <c r="GV1104">
        <v>46.9</v>
      </c>
      <c r="GW1104">
        <v>31.4</v>
      </c>
      <c r="GX1104">
        <v>23.9738</v>
      </c>
      <c r="GY1104">
        <v>63.0076</v>
      </c>
      <c r="GZ1104">
        <v>34.1106</v>
      </c>
      <c r="HA1104">
        <v>1</v>
      </c>
      <c r="HB1104">
        <v>-0.105635</v>
      </c>
      <c r="HC1104">
        <v>0.09232029999999999</v>
      </c>
      <c r="HD1104">
        <v>20.3328</v>
      </c>
      <c r="HE1104">
        <v>5.21819</v>
      </c>
      <c r="HF1104">
        <v>12.0099</v>
      </c>
      <c r="HG1104">
        <v>4.98955</v>
      </c>
      <c r="HH1104">
        <v>3.28858</v>
      </c>
      <c r="HI1104">
        <v>9999</v>
      </c>
      <c r="HJ1104">
        <v>9999</v>
      </c>
      <c r="HK1104">
        <v>9999</v>
      </c>
      <c r="HL1104">
        <v>159</v>
      </c>
      <c r="HM1104">
        <v>1.86739</v>
      </c>
      <c r="HN1104">
        <v>1.86646</v>
      </c>
      <c r="HO1104">
        <v>1.86584</v>
      </c>
      <c r="HP1104">
        <v>1.86584</v>
      </c>
      <c r="HQ1104">
        <v>1.86768</v>
      </c>
      <c r="HR1104">
        <v>1.87012</v>
      </c>
      <c r="HS1104">
        <v>1.86877</v>
      </c>
      <c r="HT1104">
        <v>1.87026</v>
      </c>
      <c r="HU1104">
        <v>0</v>
      </c>
      <c r="HV1104">
        <v>0</v>
      </c>
      <c r="HW1104">
        <v>0</v>
      </c>
      <c r="HX1104">
        <v>0</v>
      </c>
      <c r="HY1104" t="s">
        <v>421</v>
      </c>
      <c r="HZ1104" t="s">
        <v>422</v>
      </c>
      <c r="IA1104" t="s">
        <v>423</v>
      </c>
      <c r="IB1104" t="s">
        <v>423</v>
      </c>
      <c r="IC1104" t="s">
        <v>423</v>
      </c>
      <c r="ID1104" t="s">
        <v>423</v>
      </c>
      <c r="IE1104">
        <v>0</v>
      </c>
      <c r="IF1104">
        <v>100</v>
      </c>
      <c r="IG1104">
        <v>100</v>
      </c>
      <c r="IH1104">
        <v>-2.457</v>
      </c>
      <c r="II1104">
        <v>-0.09959999999999999</v>
      </c>
      <c r="IJ1104">
        <v>-0.9279119013753974</v>
      </c>
      <c r="IK1104">
        <v>-0.003643892653284941</v>
      </c>
      <c r="IL1104">
        <v>8.948238347276123E-07</v>
      </c>
      <c r="IM1104">
        <v>-2.445980282225029E-10</v>
      </c>
      <c r="IN1104">
        <v>-0.1764634167570225</v>
      </c>
      <c r="IO1104">
        <v>-0.01042730378795286</v>
      </c>
      <c r="IP1104">
        <v>0.00100284695746963</v>
      </c>
      <c r="IQ1104">
        <v>-1.701466411570297E-05</v>
      </c>
      <c r="IR1104">
        <v>2</v>
      </c>
      <c r="IS1104">
        <v>2310</v>
      </c>
      <c r="IT1104">
        <v>1</v>
      </c>
      <c r="IU1104">
        <v>25</v>
      </c>
      <c r="IV1104">
        <v>130.4</v>
      </c>
      <c r="IW1104">
        <v>130.2</v>
      </c>
      <c r="IX1104">
        <v>1.26099</v>
      </c>
      <c r="IY1104">
        <v>2.23145</v>
      </c>
      <c r="IZ1104">
        <v>1.39648</v>
      </c>
      <c r="JA1104">
        <v>2.34497</v>
      </c>
      <c r="JB1104">
        <v>1.49536</v>
      </c>
      <c r="JC1104">
        <v>2.34375</v>
      </c>
      <c r="JD1104">
        <v>36.1989</v>
      </c>
      <c r="JE1104">
        <v>24.1575</v>
      </c>
      <c r="JF1104">
        <v>18</v>
      </c>
      <c r="JG1104">
        <v>518.149</v>
      </c>
      <c r="JH1104">
        <v>437.709</v>
      </c>
      <c r="JI1104">
        <v>24.9998</v>
      </c>
      <c r="JJ1104">
        <v>26.0854</v>
      </c>
      <c r="JK1104">
        <v>30.0001</v>
      </c>
      <c r="JL1104">
        <v>26.0557</v>
      </c>
      <c r="JM1104">
        <v>25.9966</v>
      </c>
      <c r="JN1104">
        <v>25.2964</v>
      </c>
      <c r="JO1104">
        <v>35.0304</v>
      </c>
      <c r="JP1104">
        <v>57.5373</v>
      </c>
      <c r="JQ1104">
        <v>25</v>
      </c>
      <c r="JR1104">
        <v>540.654</v>
      </c>
      <c r="JS1104">
        <v>15.4953</v>
      </c>
      <c r="JT1104">
        <v>100.814</v>
      </c>
      <c r="JU1104">
        <v>100.795</v>
      </c>
    </row>
    <row r="1105" spans="1:281">
      <c r="A1105">
        <v>1089</v>
      </c>
      <c r="B1105">
        <v>1658957060.6</v>
      </c>
      <c r="C1105">
        <v>15422.59999990463</v>
      </c>
      <c r="D1105" t="s">
        <v>2618</v>
      </c>
      <c r="E1105" t="s">
        <v>2619</v>
      </c>
      <c r="F1105">
        <v>5</v>
      </c>
      <c r="G1105" t="s">
        <v>2555</v>
      </c>
      <c r="H1105" t="s">
        <v>416</v>
      </c>
      <c r="I1105">
        <v>1658957052.814285</v>
      </c>
      <c r="J1105">
        <f>(K1105)/1000</f>
        <v>0</v>
      </c>
      <c r="K1105">
        <f>IF(CZ1105, AN1105, AH1105)</f>
        <v>0</v>
      </c>
      <c r="L1105">
        <f>IF(CZ1105, AI1105, AG1105)</f>
        <v>0</v>
      </c>
      <c r="M1105">
        <f>DB1105 - IF(AU1105&gt;1, L1105*CV1105*100.0/(AW1105*DP1105), 0)</f>
        <v>0</v>
      </c>
      <c r="N1105">
        <f>((T1105-J1105/2)*M1105-L1105)/(T1105+J1105/2)</f>
        <v>0</v>
      </c>
      <c r="O1105">
        <f>N1105*(DI1105+DJ1105)/1000.0</f>
        <v>0</v>
      </c>
      <c r="P1105">
        <f>(DB1105 - IF(AU1105&gt;1, L1105*CV1105*100.0/(AW1105*DP1105), 0))*(DI1105+DJ1105)/1000.0</f>
        <v>0</v>
      </c>
      <c r="Q1105">
        <f>2.0/((1/S1105-1/R1105)+SIGN(S1105)*SQRT((1/S1105-1/R1105)*(1/S1105-1/R1105) + 4*CW1105/((CW1105+1)*(CW1105+1))*(2*1/S1105*1/R1105-1/R1105*1/R1105)))</f>
        <v>0</v>
      </c>
      <c r="R1105">
        <f>IF(LEFT(CX1105,1)&lt;&gt;"0",IF(LEFT(CX1105,1)="1",3.0,CY1105),$D$5+$E$5*(DP1105*DI1105/($K$5*1000))+$F$5*(DP1105*DI1105/($K$5*1000))*MAX(MIN(CV1105,$J$5),$I$5)*MAX(MIN(CV1105,$J$5),$I$5)+$G$5*MAX(MIN(CV1105,$J$5),$I$5)*(DP1105*DI1105/($K$5*1000))+$H$5*(DP1105*DI1105/($K$5*1000))*(DP1105*DI1105/($K$5*1000)))</f>
        <v>0</v>
      </c>
      <c r="S1105">
        <f>J1105*(1000-(1000*0.61365*exp(17.502*W1105/(240.97+W1105))/(DI1105+DJ1105)+DD1105)/2)/(1000*0.61365*exp(17.502*W1105/(240.97+W1105))/(DI1105+DJ1105)-DD1105)</f>
        <v>0</v>
      </c>
      <c r="T1105">
        <f>1/((CW1105+1)/(Q1105/1.6)+1/(R1105/1.37)) + CW1105/((CW1105+1)/(Q1105/1.6) + CW1105/(R1105/1.37))</f>
        <v>0</v>
      </c>
      <c r="U1105">
        <f>(CR1105*CU1105)</f>
        <v>0</v>
      </c>
      <c r="V1105">
        <f>(DK1105+(U1105+2*0.95*5.67E-8*(((DK1105+$B$7)+273)^4-(DK1105+273)^4)-44100*J1105)/(1.84*29.3*R1105+8*0.95*5.67E-8*(DK1105+273)^3))</f>
        <v>0</v>
      </c>
      <c r="W1105">
        <f>($C$7*DL1105+$D$7*DM1105+$E$7*V1105)</f>
        <v>0</v>
      </c>
      <c r="X1105">
        <f>0.61365*exp(17.502*W1105/(240.97+W1105))</f>
        <v>0</v>
      </c>
      <c r="Y1105">
        <f>(Z1105/AA1105*100)</f>
        <v>0</v>
      </c>
      <c r="Z1105">
        <f>DD1105*(DI1105+DJ1105)/1000</f>
        <v>0</v>
      </c>
      <c r="AA1105">
        <f>0.61365*exp(17.502*DK1105/(240.97+DK1105))</f>
        <v>0</v>
      </c>
      <c r="AB1105">
        <f>(X1105-DD1105*(DI1105+DJ1105)/1000)</f>
        <v>0</v>
      </c>
      <c r="AC1105">
        <f>(-J1105*44100)</f>
        <v>0</v>
      </c>
      <c r="AD1105">
        <f>2*29.3*R1105*0.92*(DK1105-W1105)</f>
        <v>0</v>
      </c>
      <c r="AE1105">
        <f>2*0.95*5.67E-8*(((DK1105+$B$7)+273)^4-(W1105+273)^4)</f>
        <v>0</v>
      </c>
      <c r="AF1105">
        <f>U1105+AE1105+AC1105+AD1105</f>
        <v>0</v>
      </c>
      <c r="AG1105">
        <f>DH1105*AU1105*(DC1105-DB1105*(1000-AU1105*DE1105)/(1000-AU1105*DD1105))/(100*CV1105)</f>
        <v>0</v>
      </c>
      <c r="AH1105">
        <f>1000*DH1105*AU1105*(DD1105-DE1105)/(100*CV1105*(1000-AU1105*DD1105))</f>
        <v>0</v>
      </c>
      <c r="AI1105">
        <f>(AJ1105 - AK1105 - DI1105*1E3/(8.314*(DK1105+273.15)) * AM1105/DH1105 * AL1105) * DH1105/(100*CV1105) * (1000 - DE1105)/1000</f>
        <v>0</v>
      </c>
      <c r="AJ1105">
        <v>533.7883154739818</v>
      </c>
      <c r="AK1105">
        <v>488.6142181818182</v>
      </c>
      <c r="AL1105">
        <v>3.240872138811022</v>
      </c>
      <c r="AM1105">
        <v>65.3286006226008</v>
      </c>
      <c r="AN1105">
        <f>(AP1105 - AO1105 + DI1105*1E3/(8.314*(DK1105+273.15)) * AR1105/DH1105 * AQ1105) * DH1105/(100*CV1105) * 1000/(1000 - AP1105)</f>
        <v>0</v>
      </c>
      <c r="AO1105">
        <v>15.4452340444286</v>
      </c>
      <c r="AP1105">
        <v>22.14909575757576</v>
      </c>
      <c r="AQ1105">
        <v>-5.405486963973758E-05</v>
      </c>
      <c r="AR1105">
        <v>84.90304049892426</v>
      </c>
      <c r="AS1105">
        <v>0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MAX(0,($B$13+$C$13*DP1105)/(1+$D$13*DP1105)*DI1105/(DK1105+273)*$E$13)</f>
        <v>0</v>
      </c>
      <c r="AX1105" t="s">
        <v>417</v>
      </c>
      <c r="AY1105" t="s">
        <v>417</v>
      </c>
      <c r="AZ1105">
        <v>0</v>
      </c>
      <c r="BA1105">
        <v>0</v>
      </c>
      <c r="BB1105">
        <f>1-AZ1105/BA1105</f>
        <v>0</v>
      </c>
      <c r="BC1105">
        <v>0</v>
      </c>
      <c r="BD1105" t="s">
        <v>417</v>
      </c>
      <c r="BE1105" t="s">
        <v>417</v>
      </c>
      <c r="BF1105">
        <v>0</v>
      </c>
      <c r="BG1105">
        <v>0</v>
      </c>
      <c r="BH1105">
        <f>1-BF1105/BG1105</f>
        <v>0</v>
      </c>
      <c r="BI1105">
        <v>0.5</v>
      </c>
      <c r="BJ1105">
        <f>CS1105</f>
        <v>0</v>
      </c>
      <c r="BK1105">
        <f>L1105</f>
        <v>0</v>
      </c>
      <c r="BL1105">
        <f>BH1105*BI1105*BJ1105</f>
        <v>0</v>
      </c>
      <c r="BM1105">
        <f>(BK1105-BC1105)/BJ1105</f>
        <v>0</v>
      </c>
      <c r="BN1105">
        <f>(BA1105-BG1105)/BG1105</f>
        <v>0</v>
      </c>
      <c r="BO1105">
        <f>AZ1105/(BB1105+AZ1105/BG1105)</f>
        <v>0</v>
      </c>
      <c r="BP1105" t="s">
        <v>417</v>
      </c>
      <c r="BQ1105">
        <v>0</v>
      </c>
      <c r="BR1105">
        <f>IF(BQ1105&lt;&gt;0, BQ1105, BO1105)</f>
        <v>0</v>
      </c>
      <c r="BS1105">
        <f>1-BR1105/BG1105</f>
        <v>0</v>
      </c>
      <c r="BT1105">
        <f>(BG1105-BF1105)/(BG1105-BR1105)</f>
        <v>0</v>
      </c>
      <c r="BU1105">
        <f>(BA1105-BG1105)/(BA1105-BR1105)</f>
        <v>0</v>
      </c>
      <c r="BV1105">
        <f>(BG1105-BF1105)/(BG1105-AZ1105)</f>
        <v>0</v>
      </c>
      <c r="BW1105">
        <f>(BA1105-BG1105)/(BA1105-AZ1105)</f>
        <v>0</v>
      </c>
      <c r="BX1105">
        <f>(BT1105*BR1105/BF1105)</f>
        <v>0</v>
      </c>
      <c r="BY1105">
        <f>(1-BX1105)</f>
        <v>0</v>
      </c>
      <c r="BZ1105">
        <v>1394</v>
      </c>
      <c r="CA1105">
        <v>300</v>
      </c>
      <c r="CB1105">
        <v>300</v>
      </c>
      <c r="CC1105">
        <v>300</v>
      </c>
      <c r="CD1105">
        <v>10389.3</v>
      </c>
      <c r="CE1105">
        <v>1221.96</v>
      </c>
      <c r="CF1105">
        <v>-0.00688733</v>
      </c>
      <c r="CG1105">
        <v>0.34</v>
      </c>
      <c r="CH1105" t="s">
        <v>417</v>
      </c>
      <c r="CI1105" t="s">
        <v>417</v>
      </c>
      <c r="CJ1105" t="s">
        <v>417</v>
      </c>
      <c r="CK1105" t="s">
        <v>417</v>
      </c>
      <c r="CL1105" t="s">
        <v>417</v>
      </c>
      <c r="CM1105" t="s">
        <v>417</v>
      </c>
      <c r="CN1105" t="s">
        <v>417</v>
      </c>
      <c r="CO1105" t="s">
        <v>417</v>
      </c>
      <c r="CP1105" t="s">
        <v>417</v>
      </c>
      <c r="CQ1105" t="s">
        <v>417</v>
      </c>
      <c r="CR1105">
        <f>$B$11*DQ1105+$C$11*DR1105+$F$11*EC1105*(1-EF1105)</f>
        <v>0</v>
      </c>
      <c r="CS1105">
        <f>CR1105*CT1105</f>
        <v>0</v>
      </c>
      <c r="CT1105">
        <f>($B$11*$D$9+$C$11*$D$9+$F$11*((EP1105+EH1105)/MAX(EP1105+EH1105+EQ1105, 0.1)*$I$9+EQ1105/MAX(EP1105+EH1105+EQ1105, 0.1)*$J$9))/($B$11+$C$11+$F$11)</f>
        <v>0</v>
      </c>
      <c r="CU1105">
        <f>($B$11*$K$9+$C$11*$K$9+$F$11*((EP1105+EH1105)/MAX(EP1105+EH1105+EQ1105, 0.1)*$P$9+EQ1105/MAX(EP1105+EH1105+EQ1105, 0.1)*$Q$9))/($B$11+$C$11+$F$11)</f>
        <v>0</v>
      </c>
      <c r="CV1105">
        <v>6</v>
      </c>
      <c r="CW1105">
        <v>0.5</v>
      </c>
      <c r="CX1105" t="s">
        <v>418</v>
      </c>
      <c r="CY1105">
        <v>2</v>
      </c>
      <c r="CZ1105" t="b">
        <v>1</v>
      </c>
      <c r="DA1105">
        <v>1658957052.814285</v>
      </c>
      <c r="DB1105">
        <v>454.8889285714286</v>
      </c>
      <c r="DC1105">
        <v>508.7337499999999</v>
      </c>
      <c r="DD1105">
        <v>22.136375</v>
      </c>
      <c r="DE1105">
        <v>15.42264285714286</v>
      </c>
      <c r="DF1105">
        <v>457.3193214285715</v>
      </c>
      <c r="DG1105">
        <v>22.23592857142857</v>
      </c>
      <c r="DH1105">
        <v>500.0558214285714</v>
      </c>
      <c r="DI1105">
        <v>90.27888571428572</v>
      </c>
      <c r="DJ1105">
        <v>0.09999377500000002</v>
      </c>
      <c r="DK1105">
        <v>26.829225</v>
      </c>
      <c r="DL1105">
        <v>26.53703928571428</v>
      </c>
      <c r="DM1105">
        <v>999.9000000000002</v>
      </c>
      <c r="DN1105">
        <v>0</v>
      </c>
      <c r="DO1105">
        <v>0</v>
      </c>
      <c r="DP1105">
        <v>10001.9825</v>
      </c>
      <c r="DQ1105">
        <v>0</v>
      </c>
      <c r="DR1105">
        <v>11.02329642857143</v>
      </c>
      <c r="DS1105">
        <v>-53.84478928571429</v>
      </c>
      <c r="DT1105">
        <v>465.1864642857143</v>
      </c>
      <c r="DU1105">
        <v>516.7029999999999</v>
      </c>
      <c r="DV1105">
        <v>6.713739285714287</v>
      </c>
      <c r="DW1105">
        <v>508.7337499999999</v>
      </c>
      <c r="DX1105">
        <v>15.42264285714286</v>
      </c>
      <c r="DY1105">
        <v>1.998448214285715</v>
      </c>
      <c r="DZ1105">
        <v>1.392338571428571</v>
      </c>
      <c r="EA1105">
        <v>17.43204285714286</v>
      </c>
      <c r="EB1105">
        <v>11.83441785714286</v>
      </c>
      <c r="EC1105">
        <v>1999.973214285714</v>
      </c>
      <c r="ED1105">
        <v>0.97999775</v>
      </c>
      <c r="EE1105">
        <v>0.02000225</v>
      </c>
      <c r="EF1105">
        <v>0</v>
      </c>
      <c r="EG1105">
        <v>731.0684642857141</v>
      </c>
      <c r="EH1105">
        <v>5.00097</v>
      </c>
      <c r="EI1105">
        <v>14619.03214285715</v>
      </c>
      <c r="EJ1105">
        <v>16707.34285714286</v>
      </c>
      <c r="EK1105">
        <v>37.25</v>
      </c>
      <c r="EL1105">
        <v>37.8165</v>
      </c>
      <c r="EM1105">
        <v>37.187</v>
      </c>
      <c r="EN1105">
        <v>37.50442857142857</v>
      </c>
      <c r="EO1105">
        <v>37.99542857142857</v>
      </c>
      <c r="EP1105">
        <v>1955.068928571429</v>
      </c>
      <c r="EQ1105">
        <v>39.9</v>
      </c>
      <c r="ER1105">
        <v>0</v>
      </c>
      <c r="ES1105">
        <v>7854.599999904633</v>
      </c>
      <c r="ET1105">
        <v>0</v>
      </c>
      <c r="EU1105">
        <v>731.2664230769229</v>
      </c>
      <c r="EV1105">
        <v>42.83189745583598</v>
      </c>
      <c r="EW1105">
        <v>841.3606844002072</v>
      </c>
      <c r="EX1105">
        <v>14622.35384615385</v>
      </c>
      <c r="EY1105">
        <v>15</v>
      </c>
      <c r="EZ1105">
        <v>1658949246.1</v>
      </c>
      <c r="FA1105" t="s">
        <v>1397</v>
      </c>
      <c r="FB1105">
        <v>1658949228.6</v>
      </c>
      <c r="FC1105">
        <v>1658949246.1</v>
      </c>
      <c r="FD1105">
        <v>1</v>
      </c>
      <c r="FE1105">
        <v>1.075</v>
      </c>
      <c r="FF1105">
        <v>0.018</v>
      </c>
      <c r="FG1105">
        <v>-2.327</v>
      </c>
      <c r="FH1105">
        <v>-0.178</v>
      </c>
      <c r="FI1105">
        <v>420</v>
      </c>
      <c r="FJ1105">
        <v>13</v>
      </c>
      <c r="FK1105">
        <v>0.09</v>
      </c>
      <c r="FL1105">
        <v>0.02</v>
      </c>
      <c r="FM1105">
        <v>-52.70727073170731</v>
      </c>
      <c r="FN1105">
        <v>-19.79801393728217</v>
      </c>
      <c r="FO1105">
        <v>1.991940753017923</v>
      </c>
      <c r="FP1105">
        <v>0</v>
      </c>
      <c r="FQ1105">
        <v>728.8272352941176</v>
      </c>
      <c r="FR1105">
        <v>40.89815127309237</v>
      </c>
      <c r="FS1105">
        <v>4.022377487322514</v>
      </c>
      <c r="FT1105">
        <v>0</v>
      </c>
      <c r="FU1105">
        <v>6.719945365853658</v>
      </c>
      <c r="FV1105">
        <v>-0.1304594425086984</v>
      </c>
      <c r="FW1105">
        <v>0.02368873418537126</v>
      </c>
      <c r="FX1105">
        <v>0</v>
      </c>
      <c r="FY1105">
        <v>0</v>
      </c>
      <c r="FZ1105">
        <v>3</v>
      </c>
      <c r="GA1105" t="s">
        <v>439</v>
      </c>
      <c r="GB1105">
        <v>2.98377</v>
      </c>
      <c r="GC1105">
        <v>2.71568</v>
      </c>
      <c r="GD1105">
        <v>0.104588</v>
      </c>
      <c r="GE1105">
        <v>0.111695</v>
      </c>
      <c r="GF1105">
        <v>0.101635</v>
      </c>
      <c r="GG1105">
        <v>0.0773508</v>
      </c>
      <c r="GH1105">
        <v>28407.2</v>
      </c>
      <c r="GI1105">
        <v>28289.3</v>
      </c>
      <c r="GJ1105">
        <v>29482.6</v>
      </c>
      <c r="GK1105">
        <v>29450.1</v>
      </c>
      <c r="GL1105">
        <v>35083.1</v>
      </c>
      <c r="GM1105">
        <v>36133.8</v>
      </c>
      <c r="GN1105">
        <v>41526.5</v>
      </c>
      <c r="GO1105">
        <v>41970.7</v>
      </c>
      <c r="GP1105">
        <v>1.96218</v>
      </c>
      <c r="GQ1105">
        <v>1.90502</v>
      </c>
      <c r="GR1105">
        <v>0.0840053</v>
      </c>
      <c r="GS1105">
        <v>0</v>
      </c>
      <c r="GT1105">
        <v>25.1341</v>
      </c>
      <c r="GU1105">
        <v>999.9</v>
      </c>
      <c r="GV1105">
        <v>46.9</v>
      </c>
      <c r="GW1105">
        <v>31.4</v>
      </c>
      <c r="GX1105">
        <v>23.9744</v>
      </c>
      <c r="GY1105">
        <v>62.9876</v>
      </c>
      <c r="GZ1105">
        <v>33.6058</v>
      </c>
      <c r="HA1105">
        <v>1</v>
      </c>
      <c r="HB1105">
        <v>-0.105549</v>
      </c>
      <c r="HC1105">
        <v>0.0911492</v>
      </c>
      <c r="HD1105">
        <v>20.3348</v>
      </c>
      <c r="HE1105">
        <v>5.21819</v>
      </c>
      <c r="HF1105">
        <v>12.0099</v>
      </c>
      <c r="HG1105">
        <v>4.98955</v>
      </c>
      <c r="HH1105">
        <v>3.28863</v>
      </c>
      <c r="HI1105">
        <v>9999</v>
      </c>
      <c r="HJ1105">
        <v>9999</v>
      </c>
      <c r="HK1105">
        <v>9999</v>
      </c>
      <c r="HL1105">
        <v>159</v>
      </c>
      <c r="HM1105">
        <v>1.86738</v>
      </c>
      <c r="HN1105">
        <v>1.86646</v>
      </c>
      <c r="HO1105">
        <v>1.86584</v>
      </c>
      <c r="HP1105">
        <v>1.86583</v>
      </c>
      <c r="HQ1105">
        <v>1.86768</v>
      </c>
      <c r="HR1105">
        <v>1.87012</v>
      </c>
      <c r="HS1105">
        <v>1.86876</v>
      </c>
      <c r="HT1105">
        <v>1.87024</v>
      </c>
      <c r="HU1105">
        <v>0</v>
      </c>
      <c r="HV1105">
        <v>0</v>
      </c>
      <c r="HW1105">
        <v>0</v>
      </c>
      <c r="HX1105">
        <v>0</v>
      </c>
      <c r="HY1105" t="s">
        <v>421</v>
      </c>
      <c r="HZ1105" t="s">
        <v>422</v>
      </c>
      <c r="IA1105" t="s">
        <v>423</v>
      </c>
      <c r="IB1105" t="s">
        <v>423</v>
      </c>
      <c r="IC1105" t="s">
        <v>423</v>
      </c>
      <c r="ID1105" t="s">
        <v>423</v>
      </c>
      <c r="IE1105">
        <v>0</v>
      </c>
      <c r="IF1105">
        <v>100</v>
      </c>
      <c r="IG1105">
        <v>100</v>
      </c>
      <c r="IH1105">
        <v>-2.503</v>
      </c>
      <c r="II1105">
        <v>-0.0994</v>
      </c>
      <c r="IJ1105">
        <v>-0.9279119013753974</v>
      </c>
      <c r="IK1105">
        <v>-0.003643892653284941</v>
      </c>
      <c r="IL1105">
        <v>8.948238347276123E-07</v>
      </c>
      <c r="IM1105">
        <v>-2.445980282225029E-10</v>
      </c>
      <c r="IN1105">
        <v>-0.1764634167570225</v>
      </c>
      <c r="IO1105">
        <v>-0.01042730378795286</v>
      </c>
      <c r="IP1105">
        <v>0.00100284695746963</v>
      </c>
      <c r="IQ1105">
        <v>-1.701466411570297E-05</v>
      </c>
      <c r="IR1105">
        <v>2</v>
      </c>
      <c r="IS1105">
        <v>2310</v>
      </c>
      <c r="IT1105">
        <v>1</v>
      </c>
      <c r="IU1105">
        <v>25</v>
      </c>
      <c r="IV1105">
        <v>130.5</v>
      </c>
      <c r="IW1105">
        <v>130.2</v>
      </c>
      <c r="IX1105">
        <v>1.29028</v>
      </c>
      <c r="IY1105">
        <v>2.23145</v>
      </c>
      <c r="IZ1105">
        <v>1.39648</v>
      </c>
      <c r="JA1105">
        <v>2.34619</v>
      </c>
      <c r="JB1105">
        <v>1.49536</v>
      </c>
      <c r="JC1105">
        <v>2.2937</v>
      </c>
      <c r="JD1105">
        <v>36.1754</v>
      </c>
      <c r="JE1105">
        <v>24.1663</v>
      </c>
      <c r="JF1105">
        <v>18</v>
      </c>
      <c r="JG1105">
        <v>518.083</v>
      </c>
      <c r="JH1105">
        <v>437.964</v>
      </c>
      <c r="JI1105">
        <v>24.9997</v>
      </c>
      <c r="JJ1105">
        <v>26.0833</v>
      </c>
      <c r="JK1105">
        <v>30.0002</v>
      </c>
      <c r="JL1105">
        <v>26.0557</v>
      </c>
      <c r="JM1105">
        <v>25.9966</v>
      </c>
      <c r="JN1105">
        <v>25.8874</v>
      </c>
      <c r="JO1105">
        <v>35.0304</v>
      </c>
      <c r="JP1105">
        <v>57.5373</v>
      </c>
      <c r="JQ1105">
        <v>25</v>
      </c>
      <c r="JR1105">
        <v>554.028</v>
      </c>
      <c r="JS1105">
        <v>15.4665</v>
      </c>
      <c r="JT1105">
        <v>100.818</v>
      </c>
      <c r="JU1105">
        <v>100.796</v>
      </c>
    </row>
    <row r="1106" spans="1:281">
      <c r="A1106">
        <v>1090</v>
      </c>
      <c r="B1106">
        <v>1658957065.6</v>
      </c>
      <c r="C1106">
        <v>15427.59999990463</v>
      </c>
      <c r="D1106" t="s">
        <v>2620</v>
      </c>
      <c r="E1106" t="s">
        <v>2621</v>
      </c>
      <c r="F1106">
        <v>5</v>
      </c>
      <c r="G1106" t="s">
        <v>2555</v>
      </c>
      <c r="H1106" t="s">
        <v>416</v>
      </c>
      <c r="I1106">
        <v>1658957058.1</v>
      </c>
      <c r="J1106">
        <f>(K1106)/1000</f>
        <v>0</v>
      </c>
      <c r="K1106">
        <f>IF(CZ1106, AN1106, AH1106)</f>
        <v>0</v>
      </c>
      <c r="L1106">
        <f>IF(CZ1106, AI1106, AG1106)</f>
        <v>0</v>
      </c>
      <c r="M1106">
        <f>DB1106 - IF(AU1106&gt;1, L1106*CV1106*100.0/(AW1106*DP1106), 0)</f>
        <v>0</v>
      </c>
      <c r="N1106">
        <f>((T1106-J1106/2)*M1106-L1106)/(T1106+J1106/2)</f>
        <v>0</v>
      </c>
      <c r="O1106">
        <f>N1106*(DI1106+DJ1106)/1000.0</f>
        <v>0</v>
      </c>
      <c r="P1106">
        <f>(DB1106 - IF(AU1106&gt;1, L1106*CV1106*100.0/(AW1106*DP1106), 0))*(DI1106+DJ1106)/1000.0</f>
        <v>0</v>
      </c>
      <c r="Q1106">
        <f>2.0/((1/S1106-1/R1106)+SIGN(S1106)*SQRT((1/S1106-1/R1106)*(1/S1106-1/R1106) + 4*CW1106/((CW1106+1)*(CW1106+1))*(2*1/S1106*1/R1106-1/R1106*1/R1106)))</f>
        <v>0</v>
      </c>
      <c r="R1106">
        <f>IF(LEFT(CX1106,1)&lt;&gt;"0",IF(LEFT(CX1106,1)="1",3.0,CY1106),$D$5+$E$5*(DP1106*DI1106/($K$5*1000))+$F$5*(DP1106*DI1106/($K$5*1000))*MAX(MIN(CV1106,$J$5),$I$5)*MAX(MIN(CV1106,$J$5),$I$5)+$G$5*MAX(MIN(CV1106,$J$5),$I$5)*(DP1106*DI1106/($K$5*1000))+$H$5*(DP1106*DI1106/($K$5*1000))*(DP1106*DI1106/($K$5*1000)))</f>
        <v>0</v>
      </c>
      <c r="S1106">
        <f>J1106*(1000-(1000*0.61365*exp(17.502*W1106/(240.97+W1106))/(DI1106+DJ1106)+DD1106)/2)/(1000*0.61365*exp(17.502*W1106/(240.97+W1106))/(DI1106+DJ1106)-DD1106)</f>
        <v>0</v>
      </c>
      <c r="T1106">
        <f>1/((CW1106+1)/(Q1106/1.6)+1/(R1106/1.37)) + CW1106/((CW1106+1)/(Q1106/1.6) + CW1106/(R1106/1.37))</f>
        <v>0</v>
      </c>
      <c r="U1106">
        <f>(CR1106*CU1106)</f>
        <v>0</v>
      </c>
      <c r="V1106">
        <f>(DK1106+(U1106+2*0.95*5.67E-8*(((DK1106+$B$7)+273)^4-(DK1106+273)^4)-44100*J1106)/(1.84*29.3*R1106+8*0.95*5.67E-8*(DK1106+273)^3))</f>
        <v>0</v>
      </c>
      <c r="W1106">
        <f>($C$7*DL1106+$D$7*DM1106+$E$7*V1106)</f>
        <v>0</v>
      </c>
      <c r="X1106">
        <f>0.61365*exp(17.502*W1106/(240.97+W1106))</f>
        <v>0</v>
      </c>
      <c r="Y1106">
        <f>(Z1106/AA1106*100)</f>
        <v>0</v>
      </c>
      <c r="Z1106">
        <f>DD1106*(DI1106+DJ1106)/1000</f>
        <v>0</v>
      </c>
      <c r="AA1106">
        <f>0.61365*exp(17.502*DK1106/(240.97+DK1106))</f>
        <v>0</v>
      </c>
      <c r="AB1106">
        <f>(X1106-DD1106*(DI1106+DJ1106)/1000)</f>
        <v>0</v>
      </c>
      <c r="AC1106">
        <f>(-J1106*44100)</f>
        <v>0</v>
      </c>
      <c r="AD1106">
        <f>2*29.3*R1106*0.92*(DK1106-W1106)</f>
        <v>0</v>
      </c>
      <c r="AE1106">
        <f>2*0.95*5.67E-8*(((DK1106+$B$7)+273)^4-(W1106+273)^4)</f>
        <v>0</v>
      </c>
      <c r="AF1106">
        <f>U1106+AE1106+AC1106+AD1106</f>
        <v>0</v>
      </c>
      <c r="AG1106">
        <f>DH1106*AU1106*(DC1106-DB1106*(1000-AU1106*DE1106)/(1000-AU1106*DD1106))/(100*CV1106)</f>
        <v>0</v>
      </c>
      <c r="AH1106">
        <f>1000*DH1106*AU1106*(DD1106-DE1106)/(100*CV1106*(1000-AU1106*DD1106))</f>
        <v>0</v>
      </c>
      <c r="AI1106">
        <f>(AJ1106 - AK1106 - DI1106*1E3/(8.314*(DK1106+273.15)) * AM1106/DH1106 * AL1106) * DH1106/(100*CV1106) * (1000 - DE1106)/1000</f>
        <v>0</v>
      </c>
      <c r="AJ1106">
        <v>550.9165043943664</v>
      </c>
      <c r="AK1106">
        <v>504.7967393939393</v>
      </c>
      <c r="AL1106">
        <v>3.242799698782987</v>
      </c>
      <c r="AM1106">
        <v>65.3286006226008</v>
      </c>
      <c r="AN1106">
        <f>(AP1106 - AO1106 + DI1106*1E3/(8.314*(DK1106+273.15)) * AR1106/DH1106 * AQ1106) * DH1106/(100*CV1106) * 1000/(1000 - AP1106)</f>
        <v>0</v>
      </c>
      <c r="AO1106">
        <v>15.49663734259276</v>
      </c>
      <c r="AP1106">
        <v>22.17574121212121</v>
      </c>
      <c r="AQ1106">
        <v>0.00340521110970659</v>
      </c>
      <c r="AR1106">
        <v>84.90304049892426</v>
      </c>
      <c r="AS1106">
        <v>0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MAX(0,($B$13+$C$13*DP1106)/(1+$D$13*DP1106)*DI1106/(DK1106+273)*$E$13)</f>
        <v>0</v>
      </c>
      <c r="AX1106" t="s">
        <v>417</v>
      </c>
      <c r="AY1106" t="s">
        <v>417</v>
      </c>
      <c r="AZ1106">
        <v>0</v>
      </c>
      <c r="BA1106">
        <v>0</v>
      </c>
      <c r="BB1106">
        <f>1-AZ1106/BA1106</f>
        <v>0</v>
      </c>
      <c r="BC1106">
        <v>0</v>
      </c>
      <c r="BD1106" t="s">
        <v>417</v>
      </c>
      <c r="BE1106" t="s">
        <v>417</v>
      </c>
      <c r="BF1106">
        <v>0</v>
      </c>
      <c r="BG1106">
        <v>0</v>
      </c>
      <c r="BH1106">
        <f>1-BF1106/BG1106</f>
        <v>0</v>
      </c>
      <c r="BI1106">
        <v>0.5</v>
      </c>
      <c r="BJ1106">
        <f>CS1106</f>
        <v>0</v>
      </c>
      <c r="BK1106">
        <f>L1106</f>
        <v>0</v>
      </c>
      <c r="BL1106">
        <f>BH1106*BI1106*BJ1106</f>
        <v>0</v>
      </c>
      <c r="BM1106">
        <f>(BK1106-BC1106)/BJ1106</f>
        <v>0</v>
      </c>
      <c r="BN1106">
        <f>(BA1106-BG1106)/BG1106</f>
        <v>0</v>
      </c>
      <c r="BO1106">
        <f>AZ1106/(BB1106+AZ1106/BG1106)</f>
        <v>0</v>
      </c>
      <c r="BP1106" t="s">
        <v>417</v>
      </c>
      <c r="BQ1106">
        <v>0</v>
      </c>
      <c r="BR1106">
        <f>IF(BQ1106&lt;&gt;0, BQ1106, BO1106)</f>
        <v>0</v>
      </c>
      <c r="BS1106">
        <f>1-BR1106/BG1106</f>
        <v>0</v>
      </c>
      <c r="BT1106">
        <f>(BG1106-BF1106)/(BG1106-BR1106)</f>
        <v>0</v>
      </c>
      <c r="BU1106">
        <f>(BA1106-BG1106)/(BA1106-BR1106)</f>
        <v>0</v>
      </c>
      <c r="BV1106">
        <f>(BG1106-BF1106)/(BG1106-AZ1106)</f>
        <v>0</v>
      </c>
      <c r="BW1106">
        <f>(BA1106-BG1106)/(BA1106-AZ1106)</f>
        <v>0</v>
      </c>
      <c r="BX1106">
        <f>(BT1106*BR1106/BF1106)</f>
        <v>0</v>
      </c>
      <c r="BY1106">
        <f>(1-BX1106)</f>
        <v>0</v>
      </c>
      <c r="BZ1106">
        <v>1394</v>
      </c>
      <c r="CA1106">
        <v>300</v>
      </c>
      <c r="CB1106">
        <v>300</v>
      </c>
      <c r="CC1106">
        <v>300</v>
      </c>
      <c r="CD1106">
        <v>10389.3</v>
      </c>
      <c r="CE1106">
        <v>1221.96</v>
      </c>
      <c r="CF1106">
        <v>-0.00688733</v>
      </c>
      <c r="CG1106">
        <v>0.34</v>
      </c>
      <c r="CH1106" t="s">
        <v>417</v>
      </c>
      <c r="CI1106" t="s">
        <v>417</v>
      </c>
      <c r="CJ1106" t="s">
        <v>417</v>
      </c>
      <c r="CK1106" t="s">
        <v>417</v>
      </c>
      <c r="CL1106" t="s">
        <v>417</v>
      </c>
      <c r="CM1106" t="s">
        <v>417</v>
      </c>
      <c r="CN1106" t="s">
        <v>417</v>
      </c>
      <c r="CO1106" t="s">
        <v>417</v>
      </c>
      <c r="CP1106" t="s">
        <v>417</v>
      </c>
      <c r="CQ1106" t="s">
        <v>417</v>
      </c>
      <c r="CR1106">
        <f>$B$11*DQ1106+$C$11*DR1106+$F$11*EC1106*(1-EF1106)</f>
        <v>0</v>
      </c>
      <c r="CS1106">
        <f>CR1106*CT1106</f>
        <v>0</v>
      </c>
      <c r="CT1106">
        <f>($B$11*$D$9+$C$11*$D$9+$F$11*((EP1106+EH1106)/MAX(EP1106+EH1106+EQ1106, 0.1)*$I$9+EQ1106/MAX(EP1106+EH1106+EQ1106, 0.1)*$J$9))/($B$11+$C$11+$F$11)</f>
        <v>0</v>
      </c>
      <c r="CU1106">
        <f>($B$11*$K$9+$C$11*$K$9+$F$11*((EP1106+EH1106)/MAX(EP1106+EH1106+EQ1106, 0.1)*$P$9+EQ1106/MAX(EP1106+EH1106+EQ1106, 0.1)*$Q$9))/($B$11+$C$11+$F$11)</f>
        <v>0</v>
      </c>
      <c r="CV1106">
        <v>6</v>
      </c>
      <c r="CW1106">
        <v>0.5</v>
      </c>
      <c r="CX1106" t="s">
        <v>418</v>
      </c>
      <c r="CY1106">
        <v>2</v>
      </c>
      <c r="CZ1106" t="b">
        <v>1</v>
      </c>
      <c r="DA1106">
        <v>1658957058.1</v>
      </c>
      <c r="DB1106">
        <v>471.475962962963</v>
      </c>
      <c r="DC1106">
        <v>526.5195185185185</v>
      </c>
      <c r="DD1106">
        <v>22.14674074074074</v>
      </c>
      <c r="DE1106">
        <v>15.45133703703704</v>
      </c>
      <c r="DF1106">
        <v>473.9558888888889</v>
      </c>
      <c r="DG1106">
        <v>22.24619629629629</v>
      </c>
      <c r="DH1106">
        <v>500.0415555555555</v>
      </c>
      <c r="DI1106">
        <v>90.27986296296297</v>
      </c>
      <c r="DJ1106">
        <v>0.0999671777777778</v>
      </c>
      <c r="DK1106">
        <v>26.82692592592593</v>
      </c>
      <c r="DL1106">
        <v>26.52835185185185</v>
      </c>
      <c r="DM1106">
        <v>999.9000000000001</v>
      </c>
      <c r="DN1106">
        <v>0</v>
      </c>
      <c r="DO1106">
        <v>0</v>
      </c>
      <c r="DP1106">
        <v>10004.32814814815</v>
      </c>
      <c r="DQ1106">
        <v>0</v>
      </c>
      <c r="DR1106">
        <v>10.94605185185186</v>
      </c>
      <c r="DS1106">
        <v>-55.04351851851852</v>
      </c>
      <c r="DT1106">
        <v>482.1542962962963</v>
      </c>
      <c r="DU1106">
        <v>534.7830740740741</v>
      </c>
      <c r="DV1106">
        <v>6.695407407407408</v>
      </c>
      <c r="DW1106">
        <v>526.5195185185185</v>
      </c>
      <c r="DX1106">
        <v>15.45133703703704</v>
      </c>
      <c r="DY1106">
        <v>1.999405555555556</v>
      </c>
      <c r="DZ1106">
        <v>1.394944444444445</v>
      </c>
      <c r="EA1106">
        <v>17.43961851851852</v>
      </c>
      <c r="EB1106">
        <v>11.86274074074074</v>
      </c>
      <c r="EC1106">
        <v>1999.929259259259</v>
      </c>
      <c r="ED1106">
        <v>0.9799986666666668</v>
      </c>
      <c r="EE1106">
        <v>0.02000134444444444</v>
      </c>
      <c r="EF1106">
        <v>0</v>
      </c>
      <c r="EG1106">
        <v>734.7764444444445</v>
      </c>
      <c r="EH1106">
        <v>5.00097</v>
      </c>
      <c r="EI1106">
        <v>14693.09259259259</v>
      </c>
      <c r="EJ1106">
        <v>16706.97037037037</v>
      </c>
      <c r="EK1106">
        <v>37.26844444444445</v>
      </c>
      <c r="EL1106">
        <v>37.86996296296297</v>
      </c>
      <c r="EM1106">
        <v>37.21718518518519</v>
      </c>
      <c r="EN1106">
        <v>37.56937037037037</v>
      </c>
      <c r="EO1106">
        <v>38.05303703703703</v>
      </c>
      <c r="EP1106">
        <v>1955.026296296296</v>
      </c>
      <c r="EQ1106">
        <v>39.89888888888889</v>
      </c>
      <c r="ER1106">
        <v>0</v>
      </c>
      <c r="ES1106">
        <v>7859.399999856949</v>
      </c>
      <c r="ET1106">
        <v>0</v>
      </c>
      <c r="EU1106">
        <v>734.6370384615385</v>
      </c>
      <c r="EV1106">
        <v>42.05042734767197</v>
      </c>
      <c r="EW1106">
        <v>839.8940171386433</v>
      </c>
      <c r="EX1106">
        <v>14689.65769230769</v>
      </c>
      <c r="EY1106">
        <v>15</v>
      </c>
      <c r="EZ1106">
        <v>1658949246.1</v>
      </c>
      <c r="FA1106" t="s">
        <v>1397</v>
      </c>
      <c r="FB1106">
        <v>1658949228.6</v>
      </c>
      <c r="FC1106">
        <v>1658949246.1</v>
      </c>
      <c r="FD1106">
        <v>1</v>
      </c>
      <c r="FE1106">
        <v>1.075</v>
      </c>
      <c r="FF1106">
        <v>0.018</v>
      </c>
      <c r="FG1106">
        <v>-2.327</v>
      </c>
      <c r="FH1106">
        <v>-0.178</v>
      </c>
      <c r="FI1106">
        <v>420</v>
      </c>
      <c r="FJ1106">
        <v>13</v>
      </c>
      <c r="FK1106">
        <v>0.09</v>
      </c>
      <c r="FL1106">
        <v>0.02</v>
      </c>
      <c r="FM1106">
        <v>-54.38565999999999</v>
      </c>
      <c r="FN1106">
        <v>-13.39574409005619</v>
      </c>
      <c r="FO1106">
        <v>1.307318227670676</v>
      </c>
      <c r="FP1106">
        <v>0</v>
      </c>
      <c r="FQ1106">
        <v>732.9388235294117</v>
      </c>
      <c r="FR1106">
        <v>42.30505731289666</v>
      </c>
      <c r="FS1106">
        <v>4.157541683640826</v>
      </c>
      <c r="FT1106">
        <v>0</v>
      </c>
      <c r="FU1106">
        <v>6.704459499999999</v>
      </c>
      <c r="FV1106">
        <v>-0.2543198499061857</v>
      </c>
      <c r="FW1106">
        <v>0.03136051840690773</v>
      </c>
      <c r="FX1106">
        <v>0</v>
      </c>
      <c r="FY1106">
        <v>0</v>
      </c>
      <c r="FZ1106">
        <v>3</v>
      </c>
      <c r="GA1106" t="s">
        <v>439</v>
      </c>
      <c r="GB1106">
        <v>2.98371</v>
      </c>
      <c r="GC1106">
        <v>2.71585</v>
      </c>
      <c r="GD1106">
        <v>0.1071</v>
      </c>
      <c r="GE1106">
        <v>0.11413</v>
      </c>
      <c r="GF1106">
        <v>0.101711</v>
      </c>
      <c r="GG1106">
        <v>0.07720639999999999</v>
      </c>
      <c r="GH1106">
        <v>28326.8</v>
      </c>
      <c r="GI1106">
        <v>28211.4</v>
      </c>
      <c r="GJ1106">
        <v>29481.8</v>
      </c>
      <c r="GK1106">
        <v>29449.7</v>
      </c>
      <c r="GL1106">
        <v>35078.9</v>
      </c>
      <c r="GM1106">
        <v>36139.1</v>
      </c>
      <c r="GN1106">
        <v>41525.1</v>
      </c>
      <c r="GO1106">
        <v>41970.2</v>
      </c>
      <c r="GP1106">
        <v>1.9624</v>
      </c>
      <c r="GQ1106">
        <v>1.90457</v>
      </c>
      <c r="GR1106">
        <v>0.084769</v>
      </c>
      <c r="GS1106">
        <v>0</v>
      </c>
      <c r="GT1106">
        <v>25.13</v>
      </c>
      <c r="GU1106">
        <v>999.9</v>
      </c>
      <c r="GV1106">
        <v>46.8</v>
      </c>
      <c r="GW1106">
        <v>31.4</v>
      </c>
      <c r="GX1106">
        <v>23.9233</v>
      </c>
      <c r="GY1106">
        <v>62.8776</v>
      </c>
      <c r="GZ1106">
        <v>33.8061</v>
      </c>
      <c r="HA1106">
        <v>1</v>
      </c>
      <c r="HB1106">
        <v>-0.105953</v>
      </c>
      <c r="HC1106">
        <v>0.0891531</v>
      </c>
      <c r="HD1106">
        <v>20.3345</v>
      </c>
      <c r="HE1106">
        <v>5.21624</v>
      </c>
      <c r="HF1106">
        <v>12.0099</v>
      </c>
      <c r="HG1106">
        <v>4.98905</v>
      </c>
      <c r="HH1106">
        <v>3.28828</v>
      </c>
      <c r="HI1106">
        <v>9999</v>
      </c>
      <c r="HJ1106">
        <v>9999</v>
      </c>
      <c r="HK1106">
        <v>9999</v>
      </c>
      <c r="HL1106">
        <v>159</v>
      </c>
      <c r="HM1106">
        <v>1.86737</v>
      </c>
      <c r="HN1106">
        <v>1.86646</v>
      </c>
      <c r="HO1106">
        <v>1.86584</v>
      </c>
      <c r="HP1106">
        <v>1.86584</v>
      </c>
      <c r="HQ1106">
        <v>1.86768</v>
      </c>
      <c r="HR1106">
        <v>1.87012</v>
      </c>
      <c r="HS1106">
        <v>1.86875</v>
      </c>
      <c r="HT1106">
        <v>1.87023</v>
      </c>
      <c r="HU1106">
        <v>0</v>
      </c>
      <c r="HV1106">
        <v>0</v>
      </c>
      <c r="HW1106">
        <v>0</v>
      </c>
      <c r="HX1106">
        <v>0</v>
      </c>
      <c r="HY1106" t="s">
        <v>421</v>
      </c>
      <c r="HZ1106" t="s">
        <v>422</v>
      </c>
      <c r="IA1106" t="s">
        <v>423</v>
      </c>
      <c r="IB1106" t="s">
        <v>423</v>
      </c>
      <c r="IC1106" t="s">
        <v>423</v>
      </c>
      <c r="ID1106" t="s">
        <v>423</v>
      </c>
      <c r="IE1106">
        <v>0</v>
      </c>
      <c r="IF1106">
        <v>100</v>
      </c>
      <c r="IG1106">
        <v>100</v>
      </c>
      <c r="IH1106">
        <v>-2.549</v>
      </c>
      <c r="II1106">
        <v>-0.0992</v>
      </c>
      <c r="IJ1106">
        <v>-0.9279119013753974</v>
      </c>
      <c r="IK1106">
        <v>-0.003643892653284941</v>
      </c>
      <c r="IL1106">
        <v>8.948238347276123E-07</v>
      </c>
      <c r="IM1106">
        <v>-2.445980282225029E-10</v>
      </c>
      <c r="IN1106">
        <v>-0.1764634167570225</v>
      </c>
      <c r="IO1106">
        <v>-0.01042730378795286</v>
      </c>
      <c r="IP1106">
        <v>0.00100284695746963</v>
      </c>
      <c r="IQ1106">
        <v>-1.701466411570297E-05</v>
      </c>
      <c r="IR1106">
        <v>2</v>
      </c>
      <c r="IS1106">
        <v>2310</v>
      </c>
      <c r="IT1106">
        <v>1</v>
      </c>
      <c r="IU1106">
        <v>25</v>
      </c>
      <c r="IV1106">
        <v>130.6</v>
      </c>
      <c r="IW1106">
        <v>130.3</v>
      </c>
      <c r="IX1106">
        <v>1.32324</v>
      </c>
      <c r="IY1106">
        <v>2.20947</v>
      </c>
      <c r="IZ1106">
        <v>1.39648</v>
      </c>
      <c r="JA1106">
        <v>2.34619</v>
      </c>
      <c r="JB1106">
        <v>1.49536</v>
      </c>
      <c r="JC1106">
        <v>2.40356</v>
      </c>
      <c r="JD1106">
        <v>36.1754</v>
      </c>
      <c r="JE1106">
        <v>24.1663</v>
      </c>
      <c r="JF1106">
        <v>18</v>
      </c>
      <c r="JG1106">
        <v>518.23</v>
      </c>
      <c r="JH1106">
        <v>437.694</v>
      </c>
      <c r="JI1106">
        <v>24.9996</v>
      </c>
      <c r="JJ1106">
        <v>26.0833</v>
      </c>
      <c r="JK1106">
        <v>30</v>
      </c>
      <c r="JL1106">
        <v>26.0557</v>
      </c>
      <c r="JM1106">
        <v>25.9966</v>
      </c>
      <c r="JN1106">
        <v>26.5422</v>
      </c>
      <c r="JO1106">
        <v>35.8663</v>
      </c>
      <c r="JP1106">
        <v>57.1561</v>
      </c>
      <c r="JQ1106">
        <v>25</v>
      </c>
      <c r="JR1106">
        <v>574.064</v>
      </c>
      <c r="JS1106">
        <v>15.2116</v>
      </c>
      <c r="JT1106">
        <v>100.815</v>
      </c>
      <c r="JU1106">
        <v>100.794</v>
      </c>
    </row>
    <row r="1107" spans="1:281">
      <c r="A1107">
        <v>1091</v>
      </c>
      <c r="B1107">
        <v>1658957070.6</v>
      </c>
      <c r="C1107">
        <v>15432.59999990463</v>
      </c>
      <c r="D1107" t="s">
        <v>2622</v>
      </c>
      <c r="E1107" t="s">
        <v>2623</v>
      </c>
      <c r="F1107">
        <v>5</v>
      </c>
      <c r="G1107" t="s">
        <v>2555</v>
      </c>
      <c r="H1107" t="s">
        <v>416</v>
      </c>
      <c r="I1107">
        <v>1658957062.814285</v>
      </c>
      <c r="J1107">
        <f>(K1107)/1000</f>
        <v>0</v>
      </c>
      <c r="K1107">
        <f>IF(CZ1107, AN1107, AH1107)</f>
        <v>0</v>
      </c>
      <c r="L1107">
        <f>IF(CZ1107, AI1107, AG1107)</f>
        <v>0</v>
      </c>
      <c r="M1107">
        <f>DB1107 - IF(AU1107&gt;1, L1107*CV1107*100.0/(AW1107*DP1107), 0)</f>
        <v>0</v>
      </c>
      <c r="N1107">
        <f>((T1107-J1107/2)*M1107-L1107)/(T1107+J1107/2)</f>
        <v>0</v>
      </c>
      <c r="O1107">
        <f>N1107*(DI1107+DJ1107)/1000.0</f>
        <v>0</v>
      </c>
      <c r="P1107">
        <f>(DB1107 - IF(AU1107&gt;1, L1107*CV1107*100.0/(AW1107*DP1107), 0))*(DI1107+DJ1107)/1000.0</f>
        <v>0</v>
      </c>
      <c r="Q1107">
        <f>2.0/((1/S1107-1/R1107)+SIGN(S1107)*SQRT((1/S1107-1/R1107)*(1/S1107-1/R1107) + 4*CW1107/((CW1107+1)*(CW1107+1))*(2*1/S1107*1/R1107-1/R1107*1/R1107)))</f>
        <v>0</v>
      </c>
      <c r="R1107">
        <f>IF(LEFT(CX1107,1)&lt;&gt;"0",IF(LEFT(CX1107,1)="1",3.0,CY1107),$D$5+$E$5*(DP1107*DI1107/($K$5*1000))+$F$5*(DP1107*DI1107/($K$5*1000))*MAX(MIN(CV1107,$J$5),$I$5)*MAX(MIN(CV1107,$J$5),$I$5)+$G$5*MAX(MIN(CV1107,$J$5),$I$5)*(DP1107*DI1107/($K$5*1000))+$H$5*(DP1107*DI1107/($K$5*1000))*(DP1107*DI1107/($K$5*1000)))</f>
        <v>0</v>
      </c>
      <c r="S1107">
        <f>J1107*(1000-(1000*0.61365*exp(17.502*W1107/(240.97+W1107))/(DI1107+DJ1107)+DD1107)/2)/(1000*0.61365*exp(17.502*W1107/(240.97+W1107))/(DI1107+DJ1107)-DD1107)</f>
        <v>0</v>
      </c>
      <c r="T1107">
        <f>1/((CW1107+1)/(Q1107/1.6)+1/(R1107/1.37)) + CW1107/((CW1107+1)/(Q1107/1.6) + CW1107/(R1107/1.37))</f>
        <v>0</v>
      </c>
      <c r="U1107">
        <f>(CR1107*CU1107)</f>
        <v>0</v>
      </c>
      <c r="V1107">
        <f>(DK1107+(U1107+2*0.95*5.67E-8*(((DK1107+$B$7)+273)^4-(DK1107+273)^4)-44100*J1107)/(1.84*29.3*R1107+8*0.95*5.67E-8*(DK1107+273)^3))</f>
        <v>0</v>
      </c>
      <c r="W1107">
        <f>($C$7*DL1107+$D$7*DM1107+$E$7*V1107)</f>
        <v>0</v>
      </c>
      <c r="X1107">
        <f>0.61365*exp(17.502*W1107/(240.97+W1107))</f>
        <v>0</v>
      </c>
      <c r="Y1107">
        <f>(Z1107/AA1107*100)</f>
        <v>0</v>
      </c>
      <c r="Z1107">
        <f>DD1107*(DI1107+DJ1107)/1000</f>
        <v>0</v>
      </c>
      <c r="AA1107">
        <f>0.61365*exp(17.502*DK1107/(240.97+DK1107))</f>
        <v>0</v>
      </c>
      <c r="AB1107">
        <f>(X1107-DD1107*(DI1107+DJ1107)/1000)</f>
        <v>0</v>
      </c>
      <c r="AC1107">
        <f>(-J1107*44100)</f>
        <v>0</v>
      </c>
      <c r="AD1107">
        <f>2*29.3*R1107*0.92*(DK1107-W1107)</f>
        <v>0</v>
      </c>
      <c r="AE1107">
        <f>2*0.95*5.67E-8*(((DK1107+$B$7)+273)^4-(W1107+273)^4)</f>
        <v>0</v>
      </c>
      <c r="AF1107">
        <f>U1107+AE1107+AC1107+AD1107</f>
        <v>0</v>
      </c>
      <c r="AG1107">
        <f>DH1107*AU1107*(DC1107-DB1107*(1000-AU1107*DE1107)/(1000-AU1107*DD1107))/(100*CV1107)</f>
        <v>0</v>
      </c>
      <c r="AH1107">
        <f>1000*DH1107*AU1107*(DD1107-DE1107)/(100*CV1107*(1000-AU1107*DD1107))</f>
        <v>0</v>
      </c>
      <c r="AI1107">
        <f>(AJ1107 - AK1107 - DI1107*1E3/(8.314*(DK1107+273.15)) * AM1107/DH1107 * AL1107) * DH1107/(100*CV1107) * (1000 - DE1107)/1000</f>
        <v>0</v>
      </c>
      <c r="AJ1107">
        <v>567.4963282376194</v>
      </c>
      <c r="AK1107">
        <v>520.7027878787876</v>
      </c>
      <c r="AL1107">
        <v>3.192849972539256</v>
      </c>
      <c r="AM1107">
        <v>65.3286006226008</v>
      </c>
      <c r="AN1107">
        <f>(AP1107 - AO1107 + DI1107*1E3/(8.314*(DK1107+273.15)) * AR1107/DH1107 * AQ1107) * DH1107/(100*CV1107) * 1000/(1000 - AP1107)</f>
        <v>0</v>
      </c>
      <c r="AO1107">
        <v>15.38205289534138</v>
      </c>
      <c r="AP1107">
        <v>22.14947757575756</v>
      </c>
      <c r="AQ1107">
        <v>0.001029548424821812</v>
      </c>
      <c r="AR1107">
        <v>84.90304049892426</v>
      </c>
      <c r="AS1107">
        <v>0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MAX(0,($B$13+$C$13*DP1107)/(1+$D$13*DP1107)*DI1107/(DK1107+273)*$E$13)</f>
        <v>0</v>
      </c>
      <c r="AX1107" t="s">
        <v>417</v>
      </c>
      <c r="AY1107" t="s">
        <v>417</v>
      </c>
      <c r="AZ1107">
        <v>0</v>
      </c>
      <c r="BA1107">
        <v>0</v>
      </c>
      <c r="BB1107">
        <f>1-AZ1107/BA1107</f>
        <v>0</v>
      </c>
      <c r="BC1107">
        <v>0</v>
      </c>
      <c r="BD1107" t="s">
        <v>417</v>
      </c>
      <c r="BE1107" t="s">
        <v>417</v>
      </c>
      <c r="BF1107">
        <v>0</v>
      </c>
      <c r="BG1107">
        <v>0</v>
      </c>
      <c r="BH1107">
        <f>1-BF1107/BG1107</f>
        <v>0</v>
      </c>
      <c r="BI1107">
        <v>0.5</v>
      </c>
      <c r="BJ1107">
        <f>CS1107</f>
        <v>0</v>
      </c>
      <c r="BK1107">
        <f>L1107</f>
        <v>0</v>
      </c>
      <c r="BL1107">
        <f>BH1107*BI1107*BJ1107</f>
        <v>0</v>
      </c>
      <c r="BM1107">
        <f>(BK1107-BC1107)/BJ1107</f>
        <v>0</v>
      </c>
      <c r="BN1107">
        <f>(BA1107-BG1107)/BG1107</f>
        <v>0</v>
      </c>
      <c r="BO1107">
        <f>AZ1107/(BB1107+AZ1107/BG1107)</f>
        <v>0</v>
      </c>
      <c r="BP1107" t="s">
        <v>417</v>
      </c>
      <c r="BQ1107">
        <v>0</v>
      </c>
      <c r="BR1107">
        <f>IF(BQ1107&lt;&gt;0, BQ1107, BO1107)</f>
        <v>0</v>
      </c>
      <c r="BS1107">
        <f>1-BR1107/BG1107</f>
        <v>0</v>
      </c>
      <c r="BT1107">
        <f>(BG1107-BF1107)/(BG1107-BR1107)</f>
        <v>0</v>
      </c>
      <c r="BU1107">
        <f>(BA1107-BG1107)/(BA1107-BR1107)</f>
        <v>0</v>
      </c>
      <c r="BV1107">
        <f>(BG1107-BF1107)/(BG1107-AZ1107)</f>
        <v>0</v>
      </c>
      <c r="BW1107">
        <f>(BA1107-BG1107)/(BA1107-AZ1107)</f>
        <v>0</v>
      </c>
      <c r="BX1107">
        <f>(BT1107*BR1107/BF1107)</f>
        <v>0</v>
      </c>
      <c r="BY1107">
        <f>(1-BX1107)</f>
        <v>0</v>
      </c>
      <c r="BZ1107">
        <v>1394</v>
      </c>
      <c r="CA1107">
        <v>300</v>
      </c>
      <c r="CB1107">
        <v>300</v>
      </c>
      <c r="CC1107">
        <v>300</v>
      </c>
      <c r="CD1107">
        <v>10389.3</v>
      </c>
      <c r="CE1107">
        <v>1221.96</v>
      </c>
      <c r="CF1107">
        <v>-0.00688733</v>
      </c>
      <c r="CG1107">
        <v>0.34</v>
      </c>
      <c r="CH1107" t="s">
        <v>417</v>
      </c>
      <c r="CI1107" t="s">
        <v>417</v>
      </c>
      <c r="CJ1107" t="s">
        <v>417</v>
      </c>
      <c r="CK1107" t="s">
        <v>417</v>
      </c>
      <c r="CL1107" t="s">
        <v>417</v>
      </c>
      <c r="CM1107" t="s">
        <v>417</v>
      </c>
      <c r="CN1107" t="s">
        <v>417</v>
      </c>
      <c r="CO1107" t="s">
        <v>417</v>
      </c>
      <c r="CP1107" t="s">
        <v>417</v>
      </c>
      <c r="CQ1107" t="s">
        <v>417</v>
      </c>
      <c r="CR1107">
        <f>$B$11*DQ1107+$C$11*DR1107+$F$11*EC1107*(1-EF1107)</f>
        <v>0</v>
      </c>
      <c r="CS1107">
        <f>CR1107*CT1107</f>
        <v>0</v>
      </c>
      <c r="CT1107">
        <f>($B$11*$D$9+$C$11*$D$9+$F$11*((EP1107+EH1107)/MAX(EP1107+EH1107+EQ1107, 0.1)*$I$9+EQ1107/MAX(EP1107+EH1107+EQ1107, 0.1)*$J$9))/($B$11+$C$11+$F$11)</f>
        <v>0</v>
      </c>
      <c r="CU1107">
        <f>($B$11*$K$9+$C$11*$K$9+$F$11*((EP1107+EH1107)/MAX(EP1107+EH1107+EQ1107, 0.1)*$P$9+EQ1107/MAX(EP1107+EH1107+EQ1107, 0.1)*$Q$9))/($B$11+$C$11+$F$11)</f>
        <v>0</v>
      </c>
      <c r="CV1107">
        <v>6</v>
      </c>
      <c r="CW1107">
        <v>0.5</v>
      </c>
      <c r="CX1107" t="s">
        <v>418</v>
      </c>
      <c r="CY1107">
        <v>2</v>
      </c>
      <c r="CZ1107" t="b">
        <v>1</v>
      </c>
      <c r="DA1107">
        <v>1658957062.814285</v>
      </c>
      <c r="DB1107">
        <v>486.3080357142857</v>
      </c>
      <c r="DC1107">
        <v>542.2524285714286</v>
      </c>
      <c r="DD1107">
        <v>22.15770000000001</v>
      </c>
      <c r="DE1107">
        <v>15.42884642857143</v>
      </c>
      <c r="DF1107">
        <v>488.8318928571429</v>
      </c>
      <c r="DG1107">
        <v>22.25705357142857</v>
      </c>
      <c r="DH1107">
        <v>500.0510357142857</v>
      </c>
      <c r="DI1107">
        <v>90.28031785714283</v>
      </c>
      <c r="DJ1107">
        <v>0.1000023785714286</v>
      </c>
      <c r="DK1107">
        <v>26.822825</v>
      </c>
      <c r="DL1107">
        <v>26.51689642857143</v>
      </c>
      <c r="DM1107">
        <v>999.9000000000002</v>
      </c>
      <c r="DN1107">
        <v>0</v>
      </c>
      <c r="DO1107">
        <v>0</v>
      </c>
      <c r="DP1107">
        <v>10003.12821428571</v>
      </c>
      <c r="DQ1107">
        <v>0</v>
      </c>
      <c r="DR1107">
        <v>10.94763214285715</v>
      </c>
      <c r="DS1107">
        <v>-55.94433928571429</v>
      </c>
      <c r="DT1107">
        <v>497.3278928571427</v>
      </c>
      <c r="DU1107">
        <v>550.7490357142857</v>
      </c>
      <c r="DV1107">
        <v>6.728851428571427</v>
      </c>
      <c r="DW1107">
        <v>542.2524285714286</v>
      </c>
      <c r="DX1107">
        <v>15.42884642857143</v>
      </c>
      <c r="DY1107">
        <v>2.000404642857143</v>
      </c>
      <c r="DZ1107">
        <v>1.392921428571428</v>
      </c>
      <c r="EA1107">
        <v>17.44753571428571</v>
      </c>
      <c r="EB1107">
        <v>11.840625</v>
      </c>
      <c r="EC1107">
        <v>1999.9025</v>
      </c>
      <c r="ED1107">
        <v>0.9800011785714284</v>
      </c>
      <c r="EE1107">
        <v>0.01999886428571429</v>
      </c>
      <c r="EF1107">
        <v>0</v>
      </c>
      <c r="EG1107">
        <v>737.91025</v>
      </c>
      <c r="EH1107">
        <v>5.00097</v>
      </c>
      <c r="EI1107">
        <v>14758.35</v>
      </c>
      <c r="EJ1107">
        <v>16706.76428571429</v>
      </c>
      <c r="EK1107">
        <v>37.33467857142858</v>
      </c>
      <c r="EL1107">
        <v>37.97960714285715</v>
      </c>
      <c r="EM1107">
        <v>37.27653571428571</v>
      </c>
      <c r="EN1107">
        <v>37.69403571428571</v>
      </c>
      <c r="EO1107">
        <v>38.15821428571428</v>
      </c>
      <c r="EP1107">
        <v>1955.004285714286</v>
      </c>
      <c r="EQ1107">
        <v>39.895</v>
      </c>
      <c r="ER1107">
        <v>0</v>
      </c>
      <c r="ES1107">
        <v>7864.799999952316</v>
      </c>
      <c r="ET1107">
        <v>0</v>
      </c>
      <c r="EU1107">
        <v>738.39716</v>
      </c>
      <c r="EV1107">
        <v>37.71238456160332</v>
      </c>
      <c r="EW1107">
        <v>819.4846141811638</v>
      </c>
      <c r="EX1107">
        <v>14768.28</v>
      </c>
      <c r="EY1107">
        <v>15</v>
      </c>
      <c r="EZ1107">
        <v>1658949246.1</v>
      </c>
      <c r="FA1107" t="s">
        <v>1397</v>
      </c>
      <c r="FB1107">
        <v>1658949228.6</v>
      </c>
      <c r="FC1107">
        <v>1658949246.1</v>
      </c>
      <c r="FD1107">
        <v>1</v>
      </c>
      <c r="FE1107">
        <v>1.075</v>
      </c>
      <c r="FF1107">
        <v>0.018</v>
      </c>
      <c r="FG1107">
        <v>-2.327</v>
      </c>
      <c r="FH1107">
        <v>-0.178</v>
      </c>
      <c r="FI1107">
        <v>420</v>
      </c>
      <c r="FJ1107">
        <v>13</v>
      </c>
      <c r="FK1107">
        <v>0.09</v>
      </c>
      <c r="FL1107">
        <v>0.02</v>
      </c>
      <c r="FM1107">
        <v>-55.246365</v>
      </c>
      <c r="FN1107">
        <v>-11.2619954971856</v>
      </c>
      <c r="FO1107">
        <v>1.093334834702984</v>
      </c>
      <c r="FP1107">
        <v>0</v>
      </c>
      <c r="FQ1107">
        <v>735.3927352941178</v>
      </c>
      <c r="FR1107">
        <v>40.66531704894975</v>
      </c>
      <c r="FS1107">
        <v>3.99974310431545</v>
      </c>
      <c r="FT1107">
        <v>0</v>
      </c>
      <c r="FU1107">
        <v>6.718808999999998</v>
      </c>
      <c r="FV1107">
        <v>0.1671293808630463</v>
      </c>
      <c r="FW1107">
        <v>0.05642795432230373</v>
      </c>
      <c r="FX1107">
        <v>0</v>
      </c>
      <c r="FY1107">
        <v>0</v>
      </c>
      <c r="FZ1107">
        <v>3</v>
      </c>
      <c r="GA1107" t="s">
        <v>439</v>
      </c>
      <c r="GB1107">
        <v>2.98387</v>
      </c>
      <c r="GC1107">
        <v>2.71562</v>
      </c>
      <c r="GD1107">
        <v>0.109541</v>
      </c>
      <c r="GE1107">
        <v>0.116665</v>
      </c>
      <c r="GF1107">
        <v>0.101595</v>
      </c>
      <c r="GG1107">
        <v>0.07638010000000001</v>
      </c>
      <c r="GH1107">
        <v>28249</v>
      </c>
      <c r="GI1107">
        <v>28130.9</v>
      </c>
      <c r="GJ1107">
        <v>29481.4</v>
      </c>
      <c r="GK1107">
        <v>29449.9</v>
      </c>
      <c r="GL1107">
        <v>35082.8</v>
      </c>
      <c r="GM1107">
        <v>36172.4</v>
      </c>
      <c r="GN1107">
        <v>41524.2</v>
      </c>
      <c r="GO1107">
        <v>41970.7</v>
      </c>
      <c r="GP1107">
        <v>1.96245</v>
      </c>
      <c r="GQ1107">
        <v>1.90438</v>
      </c>
      <c r="GR1107">
        <v>0.0836514</v>
      </c>
      <c r="GS1107">
        <v>0</v>
      </c>
      <c r="GT1107">
        <v>25.1263</v>
      </c>
      <c r="GU1107">
        <v>999.9</v>
      </c>
      <c r="GV1107">
        <v>46.7</v>
      </c>
      <c r="GW1107">
        <v>31.4</v>
      </c>
      <c r="GX1107">
        <v>23.8731</v>
      </c>
      <c r="GY1107">
        <v>63.0676</v>
      </c>
      <c r="GZ1107">
        <v>33.9423</v>
      </c>
      <c r="HA1107">
        <v>1</v>
      </c>
      <c r="HB1107">
        <v>-0.105584</v>
      </c>
      <c r="HC1107">
        <v>0.0875218</v>
      </c>
      <c r="HD1107">
        <v>20.3347</v>
      </c>
      <c r="HE1107">
        <v>5.21744</v>
      </c>
      <c r="HF1107">
        <v>12.0099</v>
      </c>
      <c r="HG1107">
        <v>4.9896</v>
      </c>
      <c r="HH1107">
        <v>3.28863</v>
      </c>
      <c r="HI1107">
        <v>9999</v>
      </c>
      <c r="HJ1107">
        <v>9999</v>
      </c>
      <c r="HK1107">
        <v>9999</v>
      </c>
      <c r="HL1107">
        <v>159</v>
      </c>
      <c r="HM1107">
        <v>1.86739</v>
      </c>
      <c r="HN1107">
        <v>1.86646</v>
      </c>
      <c r="HO1107">
        <v>1.86585</v>
      </c>
      <c r="HP1107">
        <v>1.86584</v>
      </c>
      <c r="HQ1107">
        <v>1.86768</v>
      </c>
      <c r="HR1107">
        <v>1.87012</v>
      </c>
      <c r="HS1107">
        <v>1.86874</v>
      </c>
      <c r="HT1107">
        <v>1.87024</v>
      </c>
      <c r="HU1107">
        <v>0</v>
      </c>
      <c r="HV1107">
        <v>0</v>
      </c>
      <c r="HW1107">
        <v>0</v>
      </c>
      <c r="HX1107">
        <v>0</v>
      </c>
      <c r="HY1107" t="s">
        <v>421</v>
      </c>
      <c r="HZ1107" t="s">
        <v>422</v>
      </c>
      <c r="IA1107" t="s">
        <v>423</v>
      </c>
      <c r="IB1107" t="s">
        <v>423</v>
      </c>
      <c r="IC1107" t="s">
        <v>423</v>
      </c>
      <c r="ID1107" t="s">
        <v>423</v>
      </c>
      <c r="IE1107">
        <v>0</v>
      </c>
      <c r="IF1107">
        <v>100</v>
      </c>
      <c r="IG1107">
        <v>100</v>
      </c>
      <c r="IH1107">
        <v>-2.596</v>
      </c>
      <c r="II1107">
        <v>-0.09950000000000001</v>
      </c>
      <c r="IJ1107">
        <v>-0.9279119013753974</v>
      </c>
      <c r="IK1107">
        <v>-0.003643892653284941</v>
      </c>
      <c r="IL1107">
        <v>8.948238347276123E-07</v>
      </c>
      <c r="IM1107">
        <v>-2.445980282225029E-10</v>
      </c>
      <c r="IN1107">
        <v>-0.1764634167570225</v>
      </c>
      <c r="IO1107">
        <v>-0.01042730378795286</v>
      </c>
      <c r="IP1107">
        <v>0.00100284695746963</v>
      </c>
      <c r="IQ1107">
        <v>-1.701466411570297E-05</v>
      </c>
      <c r="IR1107">
        <v>2</v>
      </c>
      <c r="IS1107">
        <v>2310</v>
      </c>
      <c r="IT1107">
        <v>1</v>
      </c>
      <c r="IU1107">
        <v>25</v>
      </c>
      <c r="IV1107">
        <v>130.7</v>
      </c>
      <c r="IW1107">
        <v>130.4</v>
      </c>
      <c r="IX1107">
        <v>1.35376</v>
      </c>
      <c r="IY1107">
        <v>2.22656</v>
      </c>
      <c r="IZ1107">
        <v>1.39648</v>
      </c>
      <c r="JA1107">
        <v>2.34497</v>
      </c>
      <c r="JB1107">
        <v>1.49536</v>
      </c>
      <c r="JC1107">
        <v>2.35962</v>
      </c>
      <c r="JD1107">
        <v>36.1989</v>
      </c>
      <c r="JE1107">
        <v>24.1663</v>
      </c>
      <c r="JF1107">
        <v>18</v>
      </c>
      <c r="JG1107">
        <v>518.263</v>
      </c>
      <c r="JH1107">
        <v>437.574</v>
      </c>
      <c r="JI1107">
        <v>24.9996</v>
      </c>
      <c r="JJ1107">
        <v>26.0833</v>
      </c>
      <c r="JK1107">
        <v>30.0001</v>
      </c>
      <c r="JL1107">
        <v>26.0557</v>
      </c>
      <c r="JM1107">
        <v>25.9966</v>
      </c>
      <c r="JN1107">
        <v>27.1221</v>
      </c>
      <c r="JO1107">
        <v>35.8663</v>
      </c>
      <c r="JP1107">
        <v>57.1561</v>
      </c>
      <c r="JQ1107">
        <v>25</v>
      </c>
      <c r="JR1107">
        <v>587.432</v>
      </c>
      <c r="JS1107">
        <v>15.1815</v>
      </c>
      <c r="JT1107">
        <v>100.813</v>
      </c>
      <c r="JU1107">
        <v>100.795</v>
      </c>
    </row>
    <row r="1108" spans="1:281">
      <c r="A1108">
        <v>1092</v>
      </c>
      <c r="B1108">
        <v>1658957075.6</v>
      </c>
      <c r="C1108">
        <v>15437.59999990463</v>
      </c>
      <c r="D1108" t="s">
        <v>2624</v>
      </c>
      <c r="E1108" t="s">
        <v>2625</v>
      </c>
      <c r="F1108">
        <v>5</v>
      </c>
      <c r="G1108" t="s">
        <v>2555</v>
      </c>
      <c r="H1108" t="s">
        <v>416</v>
      </c>
      <c r="I1108">
        <v>1658957068.1</v>
      </c>
      <c r="J1108">
        <f>(K1108)/1000</f>
        <v>0</v>
      </c>
      <c r="K1108">
        <f>IF(CZ1108, AN1108, AH1108)</f>
        <v>0</v>
      </c>
      <c r="L1108">
        <f>IF(CZ1108, AI1108, AG1108)</f>
        <v>0</v>
      </c>
      <c r="M1108">
        <f>DB1108 - IF(AU1108&gt;1, L1108*CV1108*100.0/(AW1108*DP1108), 0)</f>
        <v>0</v>
      </c>
      <c r="N1108">
        <f>((T1108-J1108/2)*M1108-L1108)/(T1108+J1108/2)</f>
        <v>0</v>
      </c>
      <c r="O1108">
        <f>N1108*(DI1108+DJ1108)/1000.0</f>
        <v>0</v>
      </c>
      <c r="P1108">
        <f>(DB1108 - IF(AU1108&gt;1, L1108*CV1108*100.0/(AW1108*DP1108), 0))*(DI1108+DJ1108)/1000.0</f>
        <v>0</v>
      </c>
      <c r="Q1108">
        <f>2.0/((1/S1108-1/R1108)+SIGN(S1108)*SQRT((1/S1108-1/R1108)*(1/S1108-1/R1108) + 4*CW1108/((CW1108+1)*(CW1108+1))*(2*1/S1108*1/R1108-1/R1108*1/R1108)))</f>
        <v>0</v>
      </c>
      <c r="R1108">
        <f>IF(LEFT(CX1108,1)&lt;&gt;"0",IF(LEFT(CX1108,1)="1",3.0,CY1108),$D$5+$E$5*(DP1108*DI1108/($K$5*1000))+$F$5*(DP1108*DI1108/($K$5*1000))*MAX(MIN(CV1108,$J$5),$I$5)*MAX(MIN(CV1108,$J$5),$I$5)+$G$5*MAX(MIN(CV1108,$J$5),$I$5)*(DP1108*DI1108/($K$5*1000))+$H$5*(DP1108*DI1108/($K$5*1000))*(DP1108*DI1108/($K$5*1000)))</f>
        <v>0</v>
      </c>
      <c r="S1108">
        <f>J1108*(1000-(1000*0.61365*exp(17.502*W1108/(240.97+W1108))/(DI1108+DJ1108)+DD1108)/2)/(1000*0.61365*exp(17.502*W1108/(240.97+W1108))/(DI1108+DJ1108)-DD1108)</f>
        <v>0</v>
      </c>
      <c r="T1108">
        <f>1/((CW1108+1)/(Q1108/1.6)+1/(R1108/1.37)) + CW1108/((CW1108+1)/(Q1108/1.6) + CW1108/(R1108/1.37))</f>
        <v>0</v>
      </c>
      <c r="U1108">
        <f>(CR1108*CU1108)</f>
        <v>0</v>
      </c>
      <c r="V1108">
        <f>(DK1108+(U1108+2*0.95*5.67E-8*(((DK1108+$B$7)+273)^4-(DK1108+273)^4)-44100*J1108)/(1.84*29.3*R1108+8*0.95*5.67E-8*(DK1108+273)^3))</f>
        <v>0</v>
      </c>
      <c r="W1108">
        <f>($C$7*DL1108+$D$7*DM1108+$E$7*V1108)</f>
        <v>0</v>
      </c>
      <c r="X1108">
        <f>0.61365*exp(17.502*W1108/(240.97+W1108))</f>
        <v>0</v>
      </c>
      <c r="Y1108">
        <f>(Z1108/AA1108*100)</f>
        <v>0</v>
      </c>
      <c r="Z1108">
        <f>DD1108*(DI1108+DJ1108)/1000</f>
        <v>0</v>
      </c>
      <c r="AA1108">
        <f>0.61365*exp(17.502*DK1108/(240.97+DK1108))</f>
        <v>0</v>
      </c>
      <c r="AB1108">
        <f>(X1108-DD1108*(DI1108+DJ1108)/1000)</f>
        <v>0</v>
      </c>
      <c r="AC1108">
        <f>(-J1108*44100)</f>
        <v>0</v>
      </c>
      <c r="AD1108">
        <f>2*29.3*R1108*0.92*(DK1108-W1108)</f>
        <v>0</v>
      </c>
      <c r="AE1108">
        <f>2*0.95*5.67E-8*(((DK1108+$B$7)+273)^4-(W1108+273)^4)</f>
        <v>0</v>
      </c>
      <c r="AF1108">
        <f>U1108+AE1108+AC1108+AD1108</f>
        <v>0</v>
      </c>
      <c r="AG1108">
        <f>DH1108*AU1108*(DC1108-DB1108*(1000-AU1108*DE1108)/(1000-AU1108*DD1108))/(100*CV1108)</f>
        <v>0</v>
      </c>
      <c r="AH1108">
        <f>1000*DH1108*AU1108*(DD1108-DE1108)/(100*CV1108*(1000-AU1108*DD1108))</f>
        <v>0</v>
      </c>
      <c r="AI1108">
        <f>(AJ1108 - AK1108 - DI1108*1E3/(8.314*(DK1108+273.15)) * AM1108/DH1108 * AL1108) * DH1108/(100*CV1108) * (1000 - DE1108)/1000</f>
        <v>0</v>
      </c>
      <c r="AJ1108">
        <v>584.8585466117917</v>
      </c>
      <c r="AK1108">
        <v>537.0062363636364</v>
      </c>
      <c r="AL1108">
        <v>3.253181341682127</v>
      </c>
      <c r="AM1108">
        <v>65.3286006226008</v>
      </c>
      <c r="AN1108">
        <f>(AP1108 - AO1108 + DI1108*1E3/(8.314*(DK1108+273.15)) * AR1108/DH1108 * AQ1108) * DH1108/(100*CV1108) * 1000/(1000 - AP1108)</f>
        <v>0</v>
      </c>
      <c r="AO1108">
        <v>15.20821049604036</v>
      </c>
      <c r="AP1108">
        <v>22.07412545454545</v>
      </c>
      <c r="AQ1108">
        <v>-0.01831530520649037</v>
      </c>
      <c r="AR1108">
        <v>84.90304049892426</v>
      </c>
      <c r="AS1108">
        <v>0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MAX(0,($B$13+$C$13*DP1108)/(1+$D$13*DP1108)*DI1108/(DK1108+273)*$E$13)</f>
        <v>0</v>
      </c>
      <c r="AX1108" t="s">
        <v>417</v>
      </c>
      <c r="AY1108" t="s">
        <v>417</v>
      </c>
      <c r="AZ1108">
        <v>0</v>
      </c>
      <c r="BA1108">
        <v>0</v>
      </c>
      <c r="BB1108">
        <f>1-AZ1108/BA1108</f>
        <v>0</v>
      </c>
      <c r="BC1108">
        <v>0</v>
      </c>
      <c r="BD1108" t="s">
        <v>417</v>
      </c>
      <c r="BE1108" t="s">
        <v>417</v>
      </c>
      <c r="BF1108">
        <v>0</v>
      </c>
      <c r="BG1108">
        <v>0</v>
      </c>
      <c r="BH1108">
        <f>1-BF1108/BG1108</f>
        <v>0</v>
      </c>
      <c r="BI1108">
        <v>0.5</v>
      </c>
      <c r="BJ1108">
        <f>CS1108</f>
        <v>0</v>
      </c>
      <c r="BK1108">
        <f>L1108</f>
        <v>0</v>
      </c>
      <c r="BL1108">
        <f>BH1108*BI1108*BJ1108</f>
        <v>0</v>
      </c>
      <c r="BM1108">
        <f>(BK1108-BC1108)/BJ1108</f>
        <v>0</v>
      </c>
      <c r="BN1108">
        <f>(BA1108-BG1108)/BG1108</f>
        <v>0</v>
      </c>
      <c r="BO1108">
        <f>AZ1108/(BB1108+AZ1108/BG1108)</f>
        <v>0</v>
      </c>
      <c r="BP1108" t="s">
        <v>417</v>
      </c>
      <c r="BQ1108">
        <v>0</v>
      </c>
      <c r="BR1108">
        <f>IF(BQ1108&lt;&gt;0, BQ1108, BO1108)</f>
        <v>0</v>
      </c>
      <c r="BS1108">
        <f>1-BR1108/BG1108</f>
        <v>0</v>
      </c>
      <c r="BT1108">
        <f>(BG1108-BF1108)/(BG1108-BR1108)</f>
        <v>0</v>
      </c>
      <c r="BU1108">
        <f>(BA1108-BG1108)/(BA1108-BR1108)</f>
        <v>0</v>
      </c>
      <c r="BV1108">
        <f>(BG1108-BF1108)/(BG1108-AZ1108)</f>
        <v>0</v>
      </c>
      <c r="BW1108">
        <f>(BA1108-BG1108)/(BA1108-AZ1108)</f>
        <v>0</v>
      </c>
      <c r="BX1108">
        <f>(BT1108*BR1108/BF1108)</f>
        <v>0</v>
      </c>
      <c r="BY1108">
        <f>(1-BX1108)</f>
        <v>0</v>
      </c>
      <c r="BZ1108">
        <v>1394</v>
      </c>
      <c r="CA1108">
        <v>300</v>
      </c>
      <c r="CB1108">
        <v>300</v>
      </c>
      <c r="CC1108">
        <v>300</v>
      </c>
      <c r="CD1108">
        <v>10389.3</v>
      </c>
      <c r="CE1108">
        <v>1221.96</v>
      </c>
      <c r="CF1108">
        <v>-0.00688733</v>
      </c>
      <c r="CG1108">
        <v>0.34</v>
      </c>
      <c r="CH1108" t="s">
        <v>417</v>
      </c>
      <c r="CI1108" t="s">
        <v>417</v>
      </c>
      <c r="CJ1108" t="s">
        <v>417</v>
      </c>
      <c r="CK1108" t="s">
        <v>417</v>
      </c>
      <c r="CL1108" t="s">
        <v>417</v>
      </c>
      <c r="CM1108" t="s">
        <v>417</v>
      </c>
      <c r="CN1108" t="s">
        <v>417</v>
      </c>
      <c r="CO1108" t="s">
        <v>417</v>
      </c>
      <c r="CP1108" t="s">
        <v>417</v>
      </c>
      <c r="CQ1108" t="s">
        <v>417</v>
      </c>
      <c r="CR1108">
        <f>$B$11*DQ1108+$C$11*DR1108+$F$11*EC1108*(1-EF1108)</f>
        <v>0</v>
      </c>
      <c r="CS1108">
        <f>CR1108*CT1108</f>
        <v>0</v>
      </c>
      <c r="CT1108">
        <f>($B$11*$D$9+$C$11*$D$9+$F$11*((EP1108+EH1108)/MAX(EP1108+EH1108+EQ1108, 0.1)*$I$9+EQ1108/MAX(EP1108+EH1108+EQ1108, 0.1)*$J$9))/($B$11+$C$11+$F$11)</f>
        <v>0</v>
      </c>
      <c r="CU1108">
        <f>($B$11*$K$9+$C$11*$K$9+$F$11*((EP1108+EH1108)/MAX(EP1108+EH1108+EQ1108, 0.1)*$P$9+EQ1108/MAX(EP1108+EH1108+EQ1108, 0.1)*$Q$9))/($B$11+$C$11+$F$11)</f>
        <v>0</v>
      </c>
      <c r="CV1108">
        <v>6</v>
      </c>
      <c r="CW1108">
        <v>0.5</v>
      </c>
      <c r="CX1108" t="s">
        <v>418</v>
      </c>
      <c r="CY1108">
        <v>2</v>
      </c>
      <c r="CZ1108" t="b">
        <v>1</v>
      </c>
      <c r="DA1108">
        <v>1658957068.1</v>
      </c>
      <c r="DB1108">
        <v>502.9842222222222</v>
      </c>
      <c r="DC1108">
        <v>560.0150740740741</v>
      </c>
      <c r="DD1108">
        <v>22.14571851851852</v>
      </c>
      <c r="DE1108">
        <v>15.3430037037037</v>
      </c>
      <c r="DF1108">
        <v>505.5571851851851</v>
      </c>
      <c r="DG1108">
        <v>22.24518518518519</v>
      </c>
      <c r="DH1108">
        <v>500.0429259259259</v>
      </c>
      <c r="DI1108">
        <v>90.28044814814814</v>
      </c>
      <c r="DJ1108">
        <v>0.09998814814814816</v>
      </c>
      <c r="DK1108">
        <v>26.81828888888889</v>
      </c>
      <c r="DL1108">
        <v>26.5071037037037</v>
      </c>
      <c r="DM1108">
        <v>999.9000000000001</v>
      </c>
      <c r="DN1108">
        <v>0</v>
      </c>
      <c r="DO1108">
        <v>0</v>
      </c>
      <c r="DP1108">
        <v>10001.39</v>
      </c>
      <c r="DQ1108">
        <v>0</v>
      </c>
      <c r="DR1108">
        <v>10.94528518518518</v>
      </c>
      <c r="DS1108">
        <v>-57.03086296296296</v>
      </c>
      <c r="DT1108">
        <v>514.375</v>
      </c>
      <c r="DU1108">
        <v>568.7394444444444</v>
      </c>
      <c r="DV1108">
        <v>6.802720740740741</v>
      </c>
      <c r="DW1108">
        <v>560.0150740740741</v>
      </c>
      <c r="DX1108">
        <v>15.3430037037037</v>
      </c>
      <c r="DY1108">
        <v>1.999326296296296</v>
      </c>
      <c r="DZ1108">
        <v>1.385173333333333</v>
      </c>
      <c r="EA1108">
        <v>17.43898148148148</v>
      </c>
      <c r="EB1108">
        <v>11.75585925925926</v>
      </c>
      <c r="EC1108">
        <v>1999.89</v>
      </c>
      <c r="ED1108">
        <v>0.9800010000000001</v>
      </c>
      <c r="EE1108">
        <v>0.01999918148148148</v>
      </c>
      <c r="EF1108">
        <v>0</v>
      </c>
      <c r="EG1108">
        <v>741.1321481481483</v>
      </c>
      <c r="EH1108">
        <v>5.00097</v>
      </c>
      <c r="EI1108">
        <v>14828.30740740741</v>
      </c>
      <c r="EJ1108">
        <v>16706.65925925926</v>
      </c>
      <c r="EK1108">
        <v>37.45114814814815</v>
      </c>
      <c r="EL1108">
        <v>38.15485185185185</v>
      </c>
      <c r="EM1108">
        <v>37.37718518518518</v>
      </c>
      <c r="EN1108">
        <v>37.891</v>
      </c>
      <c r="EO1108">
        <v>38.3284074074074</v>
      </c>
      <c r="EP1108">
        <v>1954.993333333334</v>
      </c>
      <c r="EQ1108">
        <v>39.89592592592593</v>
      </c>
      <c r="ER1108">
        <v>0</v>
      </c>
      <c r="ES1108">
        <v>7869.599999904633</v>
      </c>
      <c r="ET1108">
        <v>0</v>
      </c>
      <c r="EU1108">
        <v>741.2774800000001</v>
      </c>
      <c r="EV1108">
        <v>33.88746159299703</v>
      </c>
      <c r="EW1108">
        <v>764.9769243142055</v>
      </c>
      <c r="EX1108">
        <v>14831.384</v>
      </c>
      <c r="EY1108">
        <v>15</v>
      </c>
      <c r="EZ1108">
        <v>1658949246.1</v>
      </c>
      <c r="FA1108" t="s">
        <v>1397</v>
      </c>
      <c r="FB1108">
        <v>1658949228.6</v>
      </c>
      <c r="FC1108">
        <v>1658949246.1</v>
      </c>
      <c r="FD1108">
        <v>1</v>
      </c>
      <c r="FE1108">
        <v>1.075</v>
      </c>
      <c r="FF1108">
        <v>0.018</v>
      </c>
      <c r="FG1108">
        <v>-2.327</v>
      </c>
      <c r="FH1108">
        <v>-0.178</v>
      </c>
      <c r="FI1108">
        <v>420</v>
      </c>
      <c r="FJ1108">
        <v>13</v>
      </c>
      <c r="FK1108">
        <v>0.09</v>
      </c>
      <c r="FL1108">
        <v>0.02</v>
      </c>
      <c r="FM1108">
        <v>-56.33914390243903</v>
      </c>
      <c r="FN1108">
        <v>-12.27102020905929</v>
      </c>
      <c r="FO1108">
        <v>1.224654363194811</v>
      </c>
      <c r="FP1108">
        <v>0</v>
      </c>
      <c r="FQ1108">
        <v>738.8625000000001</v>
      </c>
      <c r="FR1108">
        <v>36.99527885811431</v>
      </c>
      <c r="FS1108">
        <v>3.64260783481221</v>
      </c>
      <c r="FT1108">
        <v>0</v>
      </c>
      <c r="FU1108">
        <v>6.764983658536585</v>
      </c>
      <c r="FV1108">
        <v>0.8370027177700232</v>
      </c>
      <c r="FW1108">
        <v>0.09941433318547516</v>
      </c>
      <c r="FX1108">
        <v>0</v>
      </c>
      <c r="FY1108">
        <v>0</v>
      </c>
      <c r="FZ1108">
        <v>3</v>
      </c>
      <c r="GA1108" t="s">
        <v>439</v>
      </c>
      <c r="GB1108">
        <v>2.98371</v>
      </c>
      <c r="GC1108">
        <v>2.71561</v>
      </c>
      <c r="GD1108">
        <v>0.112003</v>
      </c>
      <c r="GE1108">
        <v>0.119077</v>
      </c>
      <c r="GF1108">
        <v>0.101367</v>
      </c>
      <c r="GG1108">
        <v>0.0762167</v>
      </c>
      <c r="GH1108">
        <v>28170.7</v>
      </c>
      <c r="GI1108">
        <v>28054</v>
      </c>
      <c r="GJ1108">
        <v>29481.2</v>
      </c>
      <c r="GK1108">
        <v>29449.7</v>
      </c>
      <c r="GL1108">
        <v>35092</v>
      </c>
      <c r="GM1108">
        <v>36178.6</v>
      </c>
      <c r="GN1108">
        <v>41524.3</v>
      </c>
      <c r="GO1108">
        <v>41970.3</v>
      </c>
      <c r="GP1108">
        <v>1.96235</v>
      </c>
      <c r="GQ1108">
        <v>1.9044</v>
      </c>
      <c r="GR1108">
        <v>0.08285049999999999</v>
      </c>
      <c r="GS1108">
        <v>0</v>
      </c>
      <c r="GT1108">
        <v>25.1225</v>
      </c>
      <c r="GU1108">
        <v>999.9</v>
      </c>
      <c r="GV1108">
        <v>46.7</v>
      </c>
      <c r="GW1108">
        <v>31.4</v>
      </c>
      <c r="GX1108">
        <v>23.8755</v>
      </c>
      <c r="GY1108">
        <v>63.1076</v>
      </c>
      <c r="GZ1108">
        <v>33.5938</v>
      </c>
      <c r="HA1108">
        <v>1</v>
      </c>
      <c r="HB1108">
        <v>-0.105846</v>
      </c>
      <c r="HC1108">
        <v>0.0859504</v>
      </c>
      <c r="HD1108">
        <v>20.3346</v>
      </c>
      <c r="HE1108">
        <v>5.21639</v>
      </c>
      <c r="HF1108">
        <v>12.0099</v>
      </c>
      <c r="HG1108">
        <v>4.9895</v>
      </c>
      <c r="HH1108">
        <v>3.2885</v>
      </c>
      <c r="HI1108">
        <v>9999</v>
      </c>
      <c r="HJ1108">
        <v>9999</v>
      </c>
      <c r="HK1108">
        <v>9999</v>
      </c>
      <c r="HL1108">
        <v>159</v>
      </c>
      <c r="HM1108">
        <v>1.8674</v>
      </c>
      <c r="HN1108">
        <v>1.86646</v>
      </c>
      <c r="HO1108">
        <v>1.86585</v>
      </c>
      <c r="HP1108">
        <v>1.86584</v>
      </c>
      <c r="HQ1108">
        <v>1.86768</v>
      </c>
      <c r="HR1108">
        <v>1.87013</v>
      </c>
      <c r="HS1108">
        <v>1.86875</v>
      </c>
      <c r="HT1108">
        <v>1.87021</v>
      </c>
      <c r="HU1108">
        <v>0</v>
      </c>
      <c r="HV1108">
        <v>0</v>
      </c>
      <c r="HW1108">
        <v>0</v>
      </c>
      <c r="HX1108">
        <v>0</v>
      </c>
      <c r="HY1108" t="s">
        <v>421</v>
      </c>
      <c r="HZ1108" t="s">
        <v>422</v>
      </c>
      <c r="IA1108" t="s">
        <v>423</v>
      </c>
      <c r="IB1108" t="s">
        <v>423</v>
      </c>
      <c r="IC1108" t="s">
        <v>423</v>
      </c>
      <c r="ID1108" t="s">
        <v>423</v>
      </c>
      <c r="IE1108">
        <v>0</v>
      </c>
      <c r="IF1108">
        <v>100</v>
      </c>
      <c r="IG1108">
        <v>100</v>
      </c>
      <c r="IH1108">
        <v>-2.643</v>
      </c>
      <c r="II1108">
        <v>-0.1002</v>
      </c>
      <c r="IJ1108">
        <v>-0.9279119013753974</v>
      </c>
      <c r="IK1108">
        <v>-0.003643892653284941</v>
      </c>
      <c r="IL1108">
        <v>8.948238347276123E-07</v>
      </c>
      <c r="IM1108">
        <v>-2.445980282225029E-10</v>
      </c>
      <c r="IN1108">
        <v>-0.1764634167570225</v>
      </c>
      <c r="IO1108">
        <v>-0.01042730378795286</v>
      </c>
      <c r="IP1108">
        <v>0.00100284695746963</v>
      </c>
      <c r="IQ1108">
        <v>-1.701466411570297E-05</v>
      </c>
      <c r="IR1108">
        <v>2</v>
      </c>
      <c r="IS1108">
        <v>2310</v>
      </c>
      <c r="IT1108">
        <v>1</v>
      </c>
      <c r="IU1108">
        <v>25</v>
      </c>
      <c r="IV1108">
        <v>130.8</v>
      </c>
      <c r="IW1108">
        <v>130.5</v>
      </c>
      <c r="IX1108">
        <v>1.3855</v>
      </c>
      <c r="IY1108">
        <v>2.20947</v>
      </c>
      <c r="IZ1108">
        <v>1.39648</v>
      </c>
      <c r="JA1108">
        <v>2.34497</v>
      </c>
      <c r="JB1108">
        <v>1.49536</v>
      </c>
      <c r="JC1108">
        <v>2.32666</v>
      </c>
      <c r="JD1108">
        <v>36.1989</v>
      </c>
      <c r="JE1108">
        <v>24.1663</v>
      </c>
      <c r="JF1108">
        <v>18</v>
      </c>
      <c r="JG1108">
        <v>518.178</v>
      </c>
      <c r="JH1108">
        <v>437.589</v>
      </c>
      <c r="JI1108">
        <v>24.9996</v>
      </c>
      <c r="JJ1108">
        <v>26.0833</v>
      </c>
      <c r="JK1108">
        <v>30.0001</v>
      </c>
      <c r="JL1108">
        <v>26.0535</v>
      </c>
      <c r="JM1108">
        <v>25.9966</v>
      </c>
      <c r="JN1108">
        <v>27.7829</v>
      </c>
      <c r="JO1108">
        <v>35.8663</v>
      </c>
      <c r="JP1108">
        <v>56.7744</v>
      </c>
      <c r="JQ1108">
        <v>25</v>
      </c>
      <c r="JR1108">
        <v>607.4829999999999</v>
      </c>
      <c r="JS1108">
        <v>15.1629</v>
      </c>
      <c r="JT1108">
        <v>100.813</v>
      </c>
      <c r="JU1108">
        <v>100.795</v>
      </c>
    </row>
    <row r="1109" spans="1:281">
      <c r="A1109">
        <v>1093</v>
      </c>
      <c r="B1109">
        <v>1658957080.6</v>
      </c>
      <c r="C1109">
        <v>15442.59999990463</v>
      </c>
      <c r="D1109" t="s">
        <v>2626</v>
      </c>
      <c r="E1109" t="s">
        <v>2627</v>
      </c>
      <c r="F1109">
        <v>5</v>
      </c>
      <c r="G1109" t="s">
        <v>2555</v>
      </c>
      <c r="H1109" t="s">
        <v>416</v>
      </c>
      <c r="I1109">
        <v>1658957072.814285</v>
      </c>
      <c r="J1109">
        <f>(K1109)/1000</f>
        <v>0</v>
      </c>
      <c r="K1109">
        <f>IF(CZ1109, AN1109, AH1109)</f>
        <v>0</v>
      </c>
      <c r="L1109">
        <f>IF(CZ1109, AI1109, AG1109)</f>
        <v>0</v>
      </c>
      <c r="M1109">
        <f>DB1109 - IF(AU1109&gt;1, L1109*CV1109*100.0/(AW1109*DP1109), 0)</f>
        <v>0</v>
      </c>
      <c r="N1109">
        <f>((T1109-J1109/2)*M1109-L1109)/(T1109+J1109/2)</f>
        <v>0</v>
      </c>
      <c r="O1109">
        <f>N1109*(DI1109+DJ1109)/1000.0</f>
        <v>0</v>
      </c>
      <c r="P1109">
        <f>(DB1109 - IF(AU1109&gt;1, L1109*CV1109*100.0/(AW1109*DP1109), 0))*(DI1109+DJ1109)/1000.0</f>
        <v>0</v>
      </c>
      <c r="Q1109">
        <f>2.0/((1/S1109-1/R1109)+SIGN(S1109)*SQRT((1/S1109-1/R1109)*(1/S1109-1/R1109) + 4*CW1109/((CW1109+1)*(CW1109+1))*(2*1/S1109*1/R1109-1/R1109*1/R1109)))</f>
        <v>0</v>
      </c>
      <c r="R1109">
        <f>IF(LEFT(CX1109,1)&lt;&gt;"0",IF(LEFT(CX1109,1)="1",3.0,CY1109),$D$5+$E$5*(DP1109*DI1109/($K$5*1000))+$F$5*(DP1109*DI1109/($K$5*1000))*MAX(MIN(CV1109,$J$5),$I$5)*MAX(MIN(CV1109,$J$5),$I$5)+$G$5*MAX(MIN(CV1109,$J$5),$I$5)*(DP1109*DI1109/($K$5*1000))+$H$5*(DP1109*DI1109/($K$5*1000))*(DP1109*DI1109/($K$5*1000)))</f>
        <v>0</v>
      </c>
      <c r="S1109">
        <f>J1109*(1000-(1000*0.61365*exp(17.502*W1109/(240.97+W1109))/(DI1109+DJ1109)+DD1109)/2)/(1000*0.61365*exp(17.502*W1109/(240.97+W1109))/(DI1109+DJ1109)-DD1109)</f>
        <v>0</v>
      </c>
      <c r="T1109">
        <f>1/((CW1109+1)/(Q1109/1.6)+1/(R1109/1.37)) + CW1109/((CW1109+1)/(Q1109/1.6) + CW1109/(R1109/1.37))</f>
        <v>0</v>
      </c>
      <c r="U1109">
        <f>(CR1109*CU1109)</f>
        <v>0</v>
      </c>
      <c r="V1109">
        <f>(DK1109+(U1109+2*0.95*5.67E-8*(((DK1109+$B$7)+273)^4-(DK1109+273)^4)-44100*J1109)/(1.84*29.3*R1109+8*0.95*5.67E-8*(DK1109+273)^3))</f>
        <v>0</v>
      </c>
      <c r="W1109">
        <f>($C$7*DL1109+$D$7*DM1109+$E$7*V1109)</f>
        <v>0</v>
      </c>
      <c r="X1109">
        <f>0.61365*exp(17.502*W1109/(240.97+W1109))</f>
        <v>0</v>
      </c>
      <c r="Y1109">
        <f>(Z1109/AA1109*100)</f>
        <v>0</v>
      </c>
      <c r="Z1109">
        <f>DD1109*(DI1109+DJ1109)/1000</f>
        <v>0</v>
      </c>
      <c r="AA1109">
        <f>0.61365*exp(17.502*DK1109/(240.97+DK1109))</f>
        <v>0</v>
      </c>
      <c r="AB1109">
        <f>(X1109-DD1109*(DI1109+DJ1109)/1000)</f>
        <v>0</v>
      </c>
      <c r="AC1109">
        <f>(-J1109*44100)</f>
        <v>0</v>
      </c>
      <c r="AD1109">
        <f>2*29.3*R1109*0.92*(DK1109-W1109)</f>
        <v>0</v>
      </c>
      <c r="AE1109">
        <f>2*0.95*5.67E-8*(((DK1109+$B$7)+273)^4-(W1109+273)^4)</f>
        <v>0</v>
      </c>
      <c r="AF1109">
        <f>U1109+AE1109+AC1109+AD1109</f>
        <v>0</v>
      </c>
      <c r="AG1109">
        <f>DH1109*AU1109*(DC1109-DB1109*(1000-AU1109*DE1109)/(1000-AU1109*DD1109))/(100*CV1109)</f>
        <v>0</v>
      </c>
      <c r="AH1109">
        <f>1000*DH1109*AU1109*(DD1109-DE1109)/(100*CV1109*(1000-AU1109*DD1109))</f>
        <v>0</v>
      </c>
      <c r="AI1109">
        <f>(AJ1109 - AK1109 - DI1109*1E3/(8.314*(DK1109+273.15)) * AM1109/DH1109 * AL1109) * DH1109/(100*CV1109) * (1000 - DE1109)/1000</f>
        <v>0</v>
      </c>
      <c r="AJ1109">
        <v>601.796429015918</v>
      </c>
      <c r="AK1109">
        <v>553.3467575757575</v>
      </c>
      <c r="AL1109">
        <v>3.273469860844226</v>
      </c>
      <c r="AM1109">
        <v>65.3286006226008</v>
      </c>
      <c r="AN1109">
        <f>(AP1109 - AO1109 + DI1109*1E3/(8.314*(DK1109+273.15)) * AR1109/DH1109 * AQ1109) * DH1109/(100*CV1109) * 1000/(1000 - AP1109)</f>
        <v>0</v>
      </c>
      <c r="AO1109">
        <v>15.17046359486417</v>
      </c>
      <c r="AP1109">
        <v>22.03425151515151</v>
      </c>
      <c r="AQ1109">
        <v>-0.009705194532339867</v>
      </c>
      <c r="AR1109">
        <v>84.90304049892426</v>
      </c>
      <c r="AS1109">
        <v>0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MAX(0,($B$13+$C$13*DP1109)/(1+$D$13*DP1109)*DI1109/(DK1109+273)*$E$13)</f>
        <v>0</v>
      </c>
      <c r="AX1109" t="s">
        <v>417</v>
      </c>
      <c r="AY1109" t="s">
        <v>417</v>
      </c>
      <c r="AZ1109">
        <v>0</v>
      </c>
      <c r="BA1109">
        <v>0</v>
      </c>
      <c r="BB1109">
        <f>1-AZ1109/BA1109</f>
        <v>0</v>
      </c>
      <c r="BC1109">
        <v>0</v>
      </c>
      <c r="BD1109" t="s">
        <v>417</v>
      </c>
      <c r="BE1109" t="s">
        <v>417</v>
      </c>
      <c r="BF1109">
        <v>0</v>
      </c>
      <c r="BG1109">
        <v>0</v>
      </c>
      <c r="BH1109">
        <f>1-BF1109/BG1109</f>
        <v>0</v>
      </c>
      <c r="BI1109">
        <v>0.5</v>
      </c>
      <c r="BJ1109">
        <f>CS1109</f>
        <v>0</v>
      </c>
      <c r="BK1109">
        <f>L1109</f>
        <v>0</v>
      </c>
      <c r="BL1109">
        <f>BH1109*BI1109*BJ1109</f>
        <v>0</v>
      </c>
      <c r="BM1109">
        <f>(BK1109-BC1109)/BJ1109</f>
        <v>0</v>
      </c>
      <c r="BN1109">
        <f>(BA1109-BG1109)/BG1109</f>
        <v>0</v>
      </c>
      <c r="BO1109">
        <f>AZ1109/(BB1109+AZ1109/BG1109)</f>
        <v>0</v>
      </c>
      <c r="BP1109" t="s">
        <v>417</v>
      </c>
      <c r="BQ1109">
        <v>0</v>
      </c>
      <c r="BR1109">
        <f>IF(BQ1109&lt;&gt;0, BQ1109, BO1109)</f>
        <v>0</v>
      </c>
      <c r="BS1109">
        <f>1-BR1109/BG1109</f>
        <v>0</v>
      </c>
      <c r="BT1109">
        <f>(BG1109-BF1109)/(BG1109-BR1109)</f>
        <v>0</v>
      </c>
      <c r="BU1109">
        <f>(BA1109-BG1109)/(BA1109-BR1109)</f>
        <v>0</v>
      </c>
      <c r="BV1109">
        <f>(BG1109-BF1109)/(BG1109-AZ1109)</f>
        <v>0</v>
      </c>
      <c r="BW1109">
        <f>(BA1109-BG1109)/(BA1109-AZ1109)</f>
        <v>0</v>
      </c>
      <c r="BX1109">
        <f>(BT1109*BR1109/BF1109)</f>
        <v>0</v>
      </c>
      <c r="BY1109">
        <f>(1-BX1109)</f>
        <v>0</v>
      </c>
      <c r="BZ1109">
        <v>1394</v>
      </c>
      <c r="CA1109">
        <v>300</v>
      </c>
      <c r="CB1109">
        <v>300</v>
      </c>
      <c r="CC1109">
        <v>300</v>
      </c>
      <c r="CD1109">
        <v>10389.3</v>
      </c>
      <c r="CE1109">
        <v>1221.96</v>
      </c>
      <c r="CF1109">
        <v>-0.00688733</v>
      </c>
      <c r="CG1109">
        <v>0.34</v>
      </c>
      <c r="CH1109" t="s">
        <v>417</v>
      </c>
      <c r="CI1109" t="s">
        <v>417</v>
      </c>
      <c r="CJ1109" t="s">
        <v>417</v>
      </c>
      <c r="CK1109" t="s">
        <v>417</v>
      </c>
      <c r="CL1109" t="s">
        <v>417</v>
      </c>
      <c r="CM1109" t="s">
        <v>417</v>
      </c>
      <c r="CN1109" t="s">
        <v>417</v>
      </c>
      <c r="CO1109" t="s">
        <v>417</v>
      </c>
      <c r="CP1109" t="s">
        <v>417</v>
      </c>
      <c r="CQ1109" t="s">
        <v>417</v>
      </c>
      <c r="CR1109">
        <f>$B$11*DQ1109+$C$11*DR1109+$F$11*EC1109*(1-EF1109)</f>
        <v>0</v>
      </c>
      <c r="CS1109">
        <f>CR1109*CT1109</f>
        <v>0</v>
      </c>
      <c r="CT1109">
        <f>($B$11*$D$9+$C$11*$D$9+$F$11*((EP1109+EH1109)/MAX(EP1109+EH1109+EQ1109, 0.1)*$I$9+EQ1109/MAX(EP1109+EH1109+EQ1109, 0.1)*$J$9))/($B$11+$C$11+$F$11)</f>
        <v>0</v>
      </c>
      <c r="CU1109">
        <f>($B$11*$K$9+$C$11*$K$9+$F$11*((EP1109+EH1109)/MAX(EP1109+EH1109+EQ1109, 0.1)*$P$9+EQ1109/MAX(EP1109+EH1109+EQ1109, 0.1)*$Q$9))/($B$11+$C$11+$F$11)</f>
        <v>0</v>
      </c>
      <c r="CV1109">
        <v>6</v>
      </c>
      <c r="CW1109">
        <v>0.5</v>
      </c>
      <c r="CX1109" t="s">
        <v>418</v>
      </c>
      <c r="CY1109">
        <v>2</v>
      </c>
      <c r="CZ1109" t="b">
        <v>1</v>
      </c>
      <c r="DA1109">
        <v>1658957072.814285</v>
      </c>
      <c r="DB1109">
        <v>517.9092857142857</v>
      </c>
      <c r="DC1109">
        <v>575.8515</v>
      </c>
      <c r="DD1109">
        <v>22.10874285714285</v>
      </c>
      <c r="DE1109">
        <v>15.2432</v>
      </c>
      <c r="DF1109">
        <v>520.5259285714285</v>
      </c>
      <c r="DG1109">
        <v>22.20853571428572</v>
      </c>
      <c r="DH1109">
        <v>500.0586071428572</v>
      </c>
      <c r="DI1109">
        <v>90.28025000000001</v>
      </c>
      <c r="DJ1109">
        <v>0.1000208892857143</v>
      </c>
      <c r="DK1109">
        <v>26.82375714285714</v>
      </c>
      <c r="DL1109">
        <v>26.49177142857142</v>
      </c>
      <c r="DM1109">
        <v>999.9000000000002</v>
      </c>
      <c r="DN1109">
        <v>0</v>
      </c>
      <c r="DO1109">
        <v>0</v>
      </c>
      <c r="DP1109">
        <v>9998.531785714285</v>
      </c>
      <c r="DQ1109">
        <v>0</v>
      </c>
      <c r="DR1109">
        <v>11.38133571428571</v>
      </c>
      <c r="DS1109">
        <v>-57.94216785714285</v>
      </c>
      <c r="DT1109">
        <v>529.6177142857143</v>
      </c>
      <c r="DU1109">
        <v>584.7638928571429</v>
      </c>
      <c r="DV1109">
        <v>6.865541071428572</v>
      </c>
      <c r="DW1109">
        <v>575.8515</v>
      </c>
      <c r="DX1109">
        <v>15.2432</v>
      </c>
      <c r="DY1109">
        <v>1.995983571428571</v>
      </c>
      <c r="DZ1109">
        <v>1.376161071428571</v>
      </c>
      <c r="EA1109">
        <v>17.41246071428571</v>
      </c>
      <c r="EB1109">
        <v>11.657225</v>
      </c>
      <c r="EC1109">
        <v>1999.906428571428</v>
      </c>
      <c r="ED1109">
        <v>0.979999142857143</v>
      </c>
      <c r="EE1109">
        <v>0.02000118571428571</v>
      </c>
      <c r="EF1109">
        <v>0</v>
      </c>
      <c r="EG1109">
        <v>743.7391785714284</v>
      </c>
      <c r="EH1109">
        <v>5.00097</v>
      </c>
      <c r="EI1109">
        <v>14885.63928571428</v>
      </c>
      <c r="EJ1109">
        <v>16706.79285714286</v>
      </c>
      <c r="EK1109">
        <v>37.58460714285714</v>
      </c>
      <c r="EL1109">
        <v>38.32789285714285</v>
      </c>
      <c r="EM1109">
        <v>37.46857142857142</v>
      </c>
      <c r="EN1109">
        <v>38.06667857142856</v>
      </c>
      <c r="EO1109">
        <v>38.46846428571428</v>
      </c>
      <c r="EP1109">
        <v>1955.005714285714</v>
      </c>
      <c r="EQ1109">
        <v>39.9</v>
      </c>
      <c r="ER1109">
        <v>0</v>
      </c>
      <c r="ES1109">
        <v>7874.399999856949</v>
      </c>
      <c r="ET1109">
        <v>0</v>
      </c>
      <c r="EU1109">
        <v>743.89672</v>
      </c>
      <c r="EV1109">
        <v>31.43269235539249</v>
      </c>
      <c r="EW1109">
        <v>693.3000010939777</v>
      </c>
      <c r="EX1109">
        <v>14889.612</v>
      </c>
      <c r="EY1109">
        <v>15</v>
      </c>
      <c r="EZ1109">
        <v>1658949246.1</v>
      </c>
      <c r="FA1109" t="s">
        <v>1397</v>
      </c>
      <c r="FB1109">
        <v>1658949228.6</v>
      </c>
      <c r="FC1109">
        <v>1658949246.1</v>
      </c>
      <c r="FD1109">
        <v>1</v>
      </c>
      <c r="FE1109">
        <v>1.075</v>
      </c>
      <c r="FF1109">
        <v>0.018</v>
      </c>
      <c r="FG1109">
        <v>-2.327</v>
      </c>
      <c r="FH1109">
        <v>-0.178</v>
      </c>
      <c r="FI1109">
        <v>420</v>
      </c>
      <c r="FJ1109">
        <v>13</v>
      </c>
      <c r="FK1109">
        <v>0.09</v>
      </c>
      <c r="FL1109">
        <v>0.02</v>
      </c>
      <c r="FM1109">
        <v>-57.45569499999999</v>
      </c>
      <c r="FN1109">
        <v>-12.09460187617248</v>
      </c>
      <c r="FO1109">
        <v>1.180069724200651</v>
      </c>
      <c r="FP1109">
        <v>0</v>
      </c>
      <c r="FQ1109">
        <v>742.3884117647058</v>
      </c>
      <c r="FR1109">
        <v>32.84302522668995</v>
      </c>
      <c r="FS1109">
        <v>3.233803534699977</v>
      </c>
      <c r="FT1109">
        <v>0</v>
      </c>
      <c r="FU1109">
        <v>6.819726</v>
      </c>
      <c r="FV1109">
        <v>0.8338732457786127</v>
      </c>
      <c r="FW1109">
        <v>0.09479787491816469</v>
      </c>
      <c r="FX1109">
        <v>0</v>
      </c>
      <c r="FY1109">
        <v>0</v>
      </c>
      <c r="FZ1109">
        <v>3</v>
      </c>
      <c r="GA1109" t="s">
        <v>439</v>
      </c>
      <c r="GB1109">
        <v>2.98378</v>
      </c>
      <c r="GC1109">
        <v>2.7157</v>
      </c>
      <c r="GD1109">
        <v>0.114436</v>
      </c>
      <c r="GE1109">
        <v>0.12148</v>
      </c>
      <c r="GF1109">
        <v>0.101248</v>
      </c>
      <c r="GG1109">
        <v>0.0761107</v>
      </c>
      <c r="GH1109">
        <v>28094.9</v>
      </c>
      <c r="GI1109">
        <v>27977.4</v>
      </c>
      <c r="GJ1109">
        <v>29482.6</v>
      </c>
      <c r="GK1109">
        <v>29449.6</v>
      </c>
      <c r="GL1109">
        <v>35098.4</v>
      </c>
      <c r="GM1109">
        <v>36182.8</v>
      </c>
      <c r="GN1109">
        <v>41526.2</v>
      </c>
      <c r="GO1109">
        <v>41970.2</v>
      </c>
      <c r="GP1109">
        <v>1.96245</v>
      </c>
      <c r="GQ1109">
        <v>1.90445</v>
      </c>
      <c r="GR1109">
        <v>0.0822358</v>
      </c>
      <c r="GS1109">
        <v>0</v>
      </c>
      <c r="GT1109">
        <v>25.1182</v>
      </c>
      <c r="GU1109">
        <v>999.9</v>
      </c>
      <c r="GV1109">
        <v>46.6</v>
      </c>
      <c r="GW1109">
        <v>31.4</v>
      </c>
      <c r="GX1109">
        <v>23.8229</v>
      </c>
      <c r="GY1109">
        <v>63.1776</v>
      </c>
      <c r="GZ1109">
        <v>33.9543</v>
      </c>
      <c r="HA1109">
        <v>1</v>
      </c>
      <c r="HB1109">
        <v>-0.105861</v>
      </c>
      <c r="HC1109">
        <v>0.0853486</v>
      </c>
      <c r="HD1109">
        <v>20.3348</v>
      </c>
      <c r="HE1109">
        <v>5.21624</v>
      </c>
      <c r="HF1109">
        <v>12.0097</v>
      </c>
      <c r="HG1109">
        <v>4.98935</v>
      </c>
      <c r="HH1109">
        <v>3.28848</v>
      </c>
      <c r="HI1109">
        <v>9999</v>
      </c>
      <c r="HJ1109">
        <v>9999</v>
      </c>
      <c r="HK1109">
        <v>9999</v>
      </c>
      <c r="HL1109">
        <v>159</v>
      </c>
      <c r="HM1109">
        <v>1.86739</v>
      </c>
      <c r="HN1109">
        <v>1.86646</v>
      </c>
      <c r="HO1109">
        <v>1.86586</v>
      </c>
      <c r="HP1109">
        <v>1.86583</v>
      </c>
      <c r="HQ1109">
        <v>1.86768</v>
      </c>
      <c r="HR1109">
        <v>1.87012</v>
      </c>
      <c r="HS1109">
        <v>1.86875</v>
      </c>
      <c r="HT1109">
        <v>1.87022</v>
      </c>
      <c r="HU1109">
        <v>0</v>
      </c>
      <c r="HV1109">
        <v>0</v>
      </c>
      <c r="HW1109">
        <v>0</v>
      </c>
      <c r="HX1109">
        <v>0</v>
      </c>
      <c r="HY1109" t="s">
        <v>421</v>
      </c>
      <c r="HZ1109" t="s">
        <v>422</v>
      </c>
      <c r="IA1109" t="s">
        <v>423</v>
      </c>
      <c r="IB1109" t="s">
        <v>423</v>
      </c>
      <c r="IC1109" t="s">
        <v>423</v>
      </c>
      <c r="ID1109" t="s">
        <v>423</v>
      </c>
      <c r="IE1109">
        <v>0</v>
      </c>
      <c r="IF1109">
        <v>100</v>
      </c>
      <c r="IG1109">
        <v>100</v>
      </c>
      <c r="IH1109">
        <v>-2.689</v>
      </c>
      <c r="II1109">
        <v>-0.1005</v>
      </c>
      <c r="IJ1109">
        <v>-0.9279119013753974</v>
      </c>
      <c r="IK1109">
        <v>-0.003643892653284941</v>
      </c>
      <c r="IL1109">
        <v>8.948238347276123E-07</v>
      </c>
      <c r="IM1109">
        <v>-2.445980282225029E-10</v>
      </c>
      <c r="IN1109">
        <v>-0.1764634167570225</v>
      </c>
      <c r="IO1109">
        <v>-0.01042730378795286</v>
      </c>
      <c r="IP1109">
        <v>0.00100284695746963</v>
      </c>
      <c r="IQ1109">
        <v>-1.701466411570297E-05</v>
      </c>
      <c r="IR1109">
        <v>2</v>
      </c>
      <c r="IS1109">
        <v>2310</v>
      </c>
      <c r="IT1109">
        <v>1</v>
      </c>
      <c r="IU1109">
        <v>25</v>
      </c>
      <c r="IV1109">
        <v>130.9</v>
      </c>
      <c r="IW1109">
        <v>130.6</v>
      </c>
      <c r="IX1109">
        <v>1.41479</v>
      </c>
      <c r="IY1109">
        <v>2.21558</v>
      </c>
      <c r="IZ1109">
        <v>1.39648</v>
      </c>
      <c r="JA1109">
        <v>2.34619</v>
      </c>
      <c r="JB1109">
        <v>1.49536</v>
      </c>
      <c r="JC1109">
        <v>2.3999</v>
      </c>
      <c r="JD1109">
        <v>36.1989</v>
      </c>
      <c r="JE1109">
        <v>24.1751</v>
      </c>
      <c r="JF1109">
        <v>18</v>
      </c>
      <c r="JG1109">
        <v>518.2430000000001</v>
      </c>
      <c r="JH1109">
        <v>437.619</v>
      </c>
      <c r="JI1109">
        <v>24.9997</v>
      </c>
      <c r="JJ1109">
        <v>26.0833</v>
      </c>
      <c r="JK1109">
        <v>30.0001</v>
      </c>
      <c r="JL1109">
        <v>26.0535</v>
      </c>
      <c r="JM1109">
        <v>25.9966</v>
      </c>
      <c r="JN1109">
        <v>28.3594</v>
      </c>
      <c r="JO1109">
        <v>35.8663</v>
      </c>
      <c r="JP1109">
        <v>56.3828</v>
      </c>
      <c r="JQ1109">
        <v>25</v>
      </c>
      <c r="JR1109">
        <v>620.874</v>
      </c>
      <c r="JS1109">
        <v>15.1429</v>
      </c>
      <c r="JT1109">
        <v>100.818</v>
      </c>
      <c r="JU1109">
        <v>100.794</v>
      </c>
    </row>
    <row r="1110" spans="1:281">
      <c r="A1110">
        <v>1094</v>
      </c>
      <c r="B1110">
        <v>1658957085.6</v>
      </c>
      <c r="C1110">
        <v>15447.59999990463</v>
      </c>
      <c r="D1110" t="s">
        <v>2628</v>
      </c>
      <c r="E1110" t="s">
        <v>2629</v>
      </c>
      <c r="F1110">
        <v>5</v>
      </c>
      <c r="G1110" t="s">
        <v>2555</v>
      </c>
      <c r="H1110" t="s">
        <v>416</v>
      </c>
      <c r="I1110">
        <v>1658957078.1</v>
      </c>
      <c r="J1110">
        <f>(K1110)/1000</f>
        <v>0</v>
      </c>
      <c r="K1110">
        <f>IF(CZ1110, AN1110, AH1110)</f>
        <v>0</v>
      </c>
      <c r="L1110">
        <f>IF(CZ1110, AI1110, AG1110)</f>
        <v>0</v>
      </c>
      <c r="M1110">
        <f>DB1110 - IF(AU1110&gt;1, L1110*CV1110*100.0/(AW1110*DP1110), 0)</f>
        <v>0</v>
      </c>
      <c r="N1110">
        <f>((T1110-J1110/2)*M1110-L1110)/(T1110+J1110/2)</f>
        <v>0</v>
      </c>
      <c r="O1110">
        <f>N1110*(DI1110+DJ1110)/1000.0</f>
        <v>0</v>
      </c>
      <c r="P1110">
        <f>(DB1110 - IF(AU1110&gt;1, L1110*CV1110*100.0/(AW1110*DP1110), 0))*(DI1110+DJ1110)/1000.0</f>
        <v>0</v>
      </c>
      <c r="Q1110">
        <f>2.0/((1/S1110-1/R1110)+SIGN(S1110)*SQRT((1/S1110-1/R1110)*(1/S1110-1/R1110) + 4*CW1110/((CW1110+1)*(CW1110+1))*(2*1/S1110*1/R1110-1/R1110*1/R1110)))</f>
        <v>0</v>
      </c>
      <c r="R1110">
        <f>IF(LEFT(CX1110,1)&lt;&gt;"0",IF(LEFT(CX1110,1)="1",3.0,CY1110),$D$5+$E$5*(DP1110*DI1110/($K$5*1000))+$F$5*(DP1110*DI1110/($K$5*1000))*MAX(MIN(CV1110,$J$5),$I$5)*MAX(MIN(CV1110,$J$5),$I$5)+$G$5*MAX(MIN(CV1110,$J$5),$I$5)*(DP1110*DI1110/($K$5*1000))+$H$5*(DP1110*DI1110/($K$5*1000))*(DP1110*DI1110/($K$5*1000)))</f>
        <v>0</v>
      </c>
      <c r="S1110">
        <f>J1110*(1000-(1000*0.61365*exp(17.502*W1110/(240.97+W1110))/(DI1110+DJ1110)+DD1110)/2)/(1000*0.61365*exp(17.502*W1110/(240.97+W1110))/(DI1110+DJ1110)-DD1110)</f>
        <v>0</v>
      </c>
      <c r="T1110">
        <f>1/((CW1110+1)/(Q1110/1.6)+1/(R1110/1.37)) + CW1110/((CW1110+1)/(Q1110/1.6) + CW1110/(R1110/1.37))</f>
        <v>0</v>
      </c>
      <c r="U1110">
        <f>(CR1110*CU1110)</f>
        <v>0</v>
      </c>
      <c r="V1110">
        <f>(DK1110+(U1110+2*0.95*5.67E-8*(((DK1110+$B$7)+273)^4-(DK1110+273)^4)-44100*J1110)/(1.84*29.3*R1110+8*0.95*5.67E-8*(DK1110+273)^3))</f>
        <v>0</v>
      </c>
      <c r="W1110">
        <f>($C$7*DL1110+$D$7*DM1110+$E$7*V1110)</f>
        <v>0</v>
      </c>
      <c r="X1110">
        <f>0.61365*exp(17.502*W1110/(240.97+W1110))</f>
        <v>0</v>
      </c>
      <c r="Y1110">
        <f>(Z1110/AA1110*100)</f>
        <v>0</v>
      </c>
      <c r="Z1110">
        <f>DD1110*(DI1110+DJ1110)/1000</f>
        <v>0</v>
      </c>
      <c r="AA1110">
        <f>0.61365*exp(17.502*DK1110/(240.97+DK1110))</f>
        <v>0</v>
      </c>
      <c r="AB1110">
        <f>(X1110-DD1110*(DI1110+DJ1110)/1000)</f>
        <v>0</v>
      </c>
      <c r="AC1110">
        <f>(-J1110*44100)</f>
        <v>0</v>
      </c>
      <c r="AD1110">
        <f>2*29.3*R1110*0.92*(DK1110-W1110)</f>
        <v>0</v>
      </c>
      <c r="AE1110">
        <f>2*0.95*5.67E-8*(((DK1110+$B$7)+273)^4-(W1110+273)^4)</f>
        <v>0</v>
      </c>
      <c r="AF1110">
        <f>U1110+AE1110+AC1110+AD1110</f>
        <v>0</v>
      </c>
      <c r="AG1110">
        <f>DH1110*AU1110*(DC1110-DB1110*(1000-AU1110*DE1110)/(1000-AU1110*DD1110))/(100*CV1110)</f>
        <v>0</v>
      </c>
      <c r="AH1110">
        <f>1000*DH1110*AU1110*(DD1110-DE1110)/(100*CV1110*(1000-AU1110*DD1110))</f>
        <v>0</v>
      </c>
      <c r="AI1110">
        <f>(AJ1110 - AK1110 - DI1110*1E3/(8.314*(DK1110+273.15)) * AM1110/DH1110 * AL1110) * DH1110/(100*CV1110) * (1000 - DE1110)/1000</f>
        <v>0</v>
      </c>
      <c r="AJ1110">
        <v>618.9507066460824</v>
      </c>
      <c r="AK1110">
        <v>569.6509393939394</v>
      </c>
      <c r="AL1110">
        <v>3.261062247220638</v>
      </c>
      <c r="AM1110">
        <v>65.3286006226008</v>
      </c>
      <c r="AN1110">
        <f>(AP1110 - AO1110 + DI1110*1E3/(8.314*(DK1110+273.15)) * AR1110/DH1110 * AQ1110) * DH1110/(100*CV1110) * 1000/(1000 - AP1110)</f>
        <v>0</v>
      </c>
      <c r="AO1110">
        <v>15.15557543505568</v>
      </c>
      <c r="AP1110">
        <v>22.01198727272727</v>
      </c>
      <c r="AQ1110">
        <v>-0.003257172991349493</v>
      </c>
      <c r="AR1110">
        <v>84.90304049892426</v>
      </c>
      <c r="AS1110">
        <v>0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MAX(0,($B$13+$C$13*DP1110)/(1+$D$13*DP1110)*DI1110/(DK1110+273)*$E$13)</f>
        <v>0</v>
      </c>
      <c r="AX1110" t="s">
        <v>417</v>
      </c>
      <c r="AY1110" t="s">
        <v>417</v>
      </c>
      <c r="AZ1110">
        <v>0</v>
      </c>
      <c r="BA1110">
        <v>0</v>
      </c>
      <c r="BB1110">
        <f>1-AZ1110/BA1110</f>
        <v>0</v>
      </c>
      <c r="BC1110">
        <v>0</v>
      </c>
      <c r="BD1110" t="s">
        <v>417</v>
      </c>
      <c r="BE1110" t="s">
        <v>417</v>
      </c>
      <c r="BF1110">
        <v>0</v>
      </c>
      <c r="BG1110">
        <v>0</v>
      </c>
      <c r="BH1110">
        <f>1-BF1110/BG1110</f>
        <v>0</v>
      </c>
      <c r="BI1110">
        <v>0.5</v>
      </c>
      <c r="BJ1110">
        <f>CS1110</f>
        <v>0</v>
      </c>
      <c r="BK1110">
        <f>L1110</f>
        <v>0</v>
      </c>
      <c r="BL1110">
        <f>BH1110*BI1110*BJ1110</f>
        <v>0</v>
      </c>
      <c r="BM1110">
        <f>(BK1110-BC1110)/BJ1110</f>
        <v>0</v>
      </c>
      <c r="BN1110">
        <f>(BA1110-BG1110)/BG1110</f>
        <v>0</v>
      </c>
      <c r="BO1110">
        <f>AZ1110/(BB1110+AZ1110/BG1110)</f>
        <v>0</v>
      </c>
      <c r="BP1110" t="s">
        <v>417</v>
      </c>
      <c r="BQ1110">
        <v>0</v>
      </c>
      <c r="BR1110">
        <f>IF(BQ1110&lt;&gt;0, BQ1110, BO1110)</f>
        <v>0</v>
      </c>
      <c r="BS1110">
        <f>1-BR1110/BG1110</f>
        <v>0</v>
      </c>
      <c r="BT1110">
        <f>(BG1110-BF1110)/(BG1110-BR1110)</f>
        <v>0</v>
      </c>
      <c r="BU1110">
        <f>(BA1110-BG1110)/(BA1110-BR1110)</f>
        <v>0</v>
      </c>
      <c r="BV1110">
        <f>(BG1110-BF1110)/(BG1110-AZ1110)</f>
        <v>0</v>
      </c>
      <c r="BW1110">
        <f>(BA1110-BG1110)/(BA1110-AZ1110)</f>
        <v>0</v>
      </c>
      <c r="BX1110">
        <f>(BT1110*BR1110/BF1110)</f>
        <v>0</v>
      </c>
      <c r="BY1110">
        <f>(1-BX1110)</f>
        <v>0</v>
      </c>
      <c r="BZ1110">
        <v>1394</v>
      </c>
      <c r="CA1110">
        <v>300</v>
      </c>
      <c r="CB1110">
        <v>300</v>
      </c>
      <c r="CC1110">
        <v>300</v>
      </c>
      <c r="CD1110">
        <v>10389.3</v>
      </c>
      <c r="CE1110">
        <v>1221.96</v>
      </c>
      <c r="CF1110">
        <v>-0.00688733</v>
      </c>
      <c r="CG1110">
        <v>0.34</v>
      </c>
      <c r="CH1110" t="s">
        <v>417</v>
      </c>
      <c r="CI1110" t="s">
        <v>417</v>
      </c>
      <c r="CJ1110" t="s">
        <v>417</v>
      </c>
      <c r="CK1110" t="s">
        <v>417</v>
      </c>
      <c r="CL1110" t="s">
        <v>417</v>
      </c>
      <c r="CM1110" t="s">
        <v>417</v>
      </c>
      <c r="CN1110" t="s">
        <v>417</v>
      </c>
      <c r="CO1110" t="s">
        <v>417</v>
      </c>
      <c r="CP1110" t="s">
        <v>417</v>
      </c>
      <c r="CQ1110" t="s">
        <v>417</v>
      </c>
      <c r="CR1110">
        <f>$B$11*DQ1110+$C$11*DR1110+$F$11*EC1110*(1-EF1110)</f>
        <v>0</v>
      </c>
      <c r="CS1110">
        <f>CR1110*CT1110</f>
        <v>0</v>
      </c>
      <c r="CT1110">
        <f>($B$11*$D$9+$C$11*$D$9+$F$11*((EP1110+EH1110)/MAX(EP1110+EH1110+EQ1110, 0.1)*$I$9+EQ1110/MAX(EP1110+EH1110+EQ1110, 0.1)*$J$9))/($B$11+$C$11+$F$11)</f>
        <v>0</v>
      </c>
      <c r="CU1110">
        <f>($B$11*$K$9+$C$11*$K$9+$F$11*((EP1110+EH1110)/MAX(EP1110+EH1110+EQ1110, 0.1)*$P$9+EQ1110/MAX(EP1110+EH1110+EQ1110, 0.1)*$Q$9))/($B$11+$C$11+$F$11)</f>
        <v>0</v>
      </c>
      <c r="CV1110">
        <v>6</v>
      </c>
      <c r="CW1110">
        <v>0.5</v>
      </c>
      <c r="CX1110" t="s">
        <v>418</v>
      </c>
      <c r="CY1110">
        <v>2</v>
      </c>
      <c r="CZ1110" t="b">
        <v>1</v>
      </c>
      <c r="DA1110">
        <v>1658957078.1</v>
      </c>
      <c r="DB1110">
        <v>534.7534074074075</v>
      </c>
      <c r="DC1110">
        <v>593.7261111111112</v>
      </c>
      <c r="DD1110">
        <v>22.0563</v>
      </c>
      <c r="DE1110">
        <v>15.17287037037037</v>
      </c>
      <c r="DF1110">
        <v>537.4191481481482</v>
      </c>
      <c r="DG1110">
        <v>22.15655925925925</v>
      </c>
      <c r="DH1110">
        <v>500.0524444444444</v>
      </c>
      <c r="DI1110">
        <v>90.28019629629631</v>
      </c>
      <c r="DJ1110">
        <v>0.09998009999999997</v>
      </c>
      <c r="DK1110">
        <v>26.83246666666667</v>
      </c>
      <c r="DL1110">
        <v>26.47705925925926</v>
      </c>
      <c r="DM1110">
        <v>999.9000000000001</v>
      </c>
      <c r="DN1110">
        <v>0</v>
      </c>
      <c r="DO1110">
        <v>0</v>
      </c>
      <c r="DP1110">
        <v>9995.881851851851</v>
      </c>
      <c r="DQ1110">
        <v>0</v>
      </c>
      <c r="DR1110">
        <v>13.29053333333333</v>
      </c>
      <c r="DS1110">
        <v>-58.97257777777778</v>
      </c>
      <c r="DT1110">
        <v>546.8137407407407</v>
      </c>
      <c r="DU1110">
        <v>602.873111111111</v>
      </c>
      <c r="DV1110">
        <v>6.883432962962963</v>
      </c>
      <c r="DW1110">
        <v>593.7261111111112</v>
      </c>
      <c r="DX1110">
        <v>15.17287037037037</v>
      </c>
      <c r="DY1110">
        <v>1.991248148148148</v>
      </c>
      <c r="DZ1110">
        <v>1.36981</v>
      </c>
      <c r="EA1110">
        <v>17.37487777777778</v>
      </c>
      <c r="EB1110">
        <v>11.58747777777778</v>
      </c>
      <c r="EC1110">
        <v>1999.934814814815</v>
      </c>
      <c r="ED1110">
        <v>0.9799962222222223</v>
      </c>
      <c r="EE1110">
        <v>0.02000424814814814</v>
      </c>
      <c r="EF1110">
        <v>0</v>
      </c>
      <c r="EG1110">
        <v>746.3207037037037</v>
      </c>
      <c r="EH1110">
        <v>5.00097</v>
      </c>
      <c r="EI1110">
        <v>14943.82222222222</v>
      </c>
      <c r="EJ1110">
        <v>16707.02222222222</v>
      </c>
      <c r="EK1110">
        <v>37.72203703703704</v>
      </c>
      <c r="EL1110">
        <v>38.51133333333333</v>
      </c>
      <c r="EM1110">
        <v>37.57607407407407</v>
      </c>
      <c r="EN1110">
        <v>38.25666666666666</v>
      </c>
      <c r="EO1110">
        <v>38.62237037037038</v>
      </c>
      <c r="EP1110">
        <v>1955.028148148148</v>
      </c>
      <c r="EQ1110">
        <v>39.90666666666667</v>
      </c>
      <c r="ER1110">
        <v>0</v>
      </c>
      <c r="ES1110">
        <v>7879.799999952316</v>
      </c>
      <c r="ET1110">
        <v>0</v>
      </c>
      <c r="EU1110">
        <v>746.3731153846154</v>
      </c>
      <c r="EV1110">
        <v>27.34034184271215</v>
      </c>
      <c r="EW1110">
        <v>618.2427342128553</v>
      </c>
      <c r="EX1110">
        <v>14945.11538461538</v>
      </c>
      <c r="EY1110">
        <v>15</v>
      </c>
      <c r="EZ1110">
        <v>1658949246.1</v>
      </c>
      <c r="FA1110" t="s">
        <v>1397</v>
      </c>
      <c r="FB1110">
        <v>1658949228.6</v>
      </c>
      <c r="FC1110">
        <v>1658949246.1</v>
      </c>
      <c r="FD1110">
        <v>1</v>
      </c>
      <c r="FE1110">
        <v>1.075</v>
      </c>
      <c r="FF1110">
        <v>0.018</v>
      </c>
      <c r="FG1110">
        <v>-2.327</v>
      </c>
      <c r="FH1110">
        <v>-0.178</v>
      </c>
      <c r="FI1110">
        <v>420</v>
      </c>
      <c r="FJ1110">
        <v>13</v>
      </c>
      <c r="FK1110">
        <v>0.09</v>
      </c>
      <c r="FL1110">
        <v>0.02</v>
      </c>
      <c r="FM1110">
        <v>-58.4145425</v>
      </c>
      <c r="FN1110">
        <v>-11.50957035647277</v>
      </c>
      <c r="FO1110">
        <v>1.123352296451896</v>
      </c>
      <c r="FP1110">
        <v>0</v>
      </c>
      <c r="FQ1110">
        <v>744.8579411764707</v>
      </c>
      <c r="FR1110">
        <v>29.49512602296058</v>
      </c>
      <c r="FS1110">
        <v>2.906617813574202</v>
      </c>
      <c r="FT1110">
        <v>0</v>
      </c>
      <c r="FU1110">
        <v>6.8687185</v>
      </c>
      <c r="FV1110">
        <v>0.1743169981237951</v>
      </c>
      <c r="FW1110">
        <v>0.0432569558886198</v>
      </c>
      <c r="FX1110">
        <v>0</v>
      </c>
      <c r="FY1110">
        <v>0</v>
      </c>
      <c r="FZ1110">
        <v>3</v>
      </c>
      <c r="GA1110" t="s">
        <v>439</v>
      </c>
      <c r="GB1110">
        <v>2.9837</v>
      </c>
      <c r="GC1110">
        <v>2.71561</v>
      </c>
      <c r="GD1110">
        <v>0.116818</v>
      </c>
      <c r="GE1110">
        <v>0.123838</v>
      </c>
      <c r="GF1110">
        <v>0.101177</v>
      </c>
      <c r="GG1110">
        <v>0.0760363</v>
      </c>
      <c r="GH1110">
        <v>28018.5</v>
      </c>
      <c r="GI1110">
        <v>27902.4</v>
      </c>
      <c r="GJ1110">
        <v>29481.7</v>
      </c>
      <c r="GK1110">
        <v>29449.8</v>
      </c>
      <c r="GL1110">
        <v>35100.2</v>
      </c>
      <c r="GM1110">
        <v>36185.8</v>
      </c>
      <c r="GN1110">
        <v>41525</v>
      </c>
      <c r="GO1110">
        <v>41970.3</v>
      </c>
      <c r="GP1110">
        <v>1.96225</v>
      </c>
      <c r="GQ1110">
        <v>1.90443</v>
      </c>
      <c r="GR1110">
        <v>0.0825524</v>
      </c>
      <c r="GS1110">
        <v>0</v>
      </c>
      <c r="GT1110">
        <v>25.1136</v>
      </c>
      <c r="GU1110">
        <v>999.9</v>
      </c>
      <c r="GV1110">
        <v>46.5</v>
      </c>
      <c r="GW1110">
        <v>31.4</v>
      </c>
      <c r="GX1110">
        <v>23.773</v>
      </c>
      <c r="GY1110">
        <v>63.0376</v>
      </c>
      <c r="GZ1110">
        <v>33.8261</v>
      </c>
      <c r="HA1110">
        <v>1</v>
      </c>
      <c r="HB1110">
        <v>-0.1058</v>
      </c>
      <c r="HC1110">
        <v>0.0865659</v>
      </c>
      <c r="HD1110">
        <v>20.3348</v>
      </c>
      <c r="HE1110">
        <v>5.21699</v>
      </c>
      <c r="HF1110">
        <v>12.0099</v>
      </c>
      <c r="HG1110">
        <v>4.98965</v>
      </c>
      <c r="HH1110">
        <v>3.28865</v>
      </c>
      <c r="HI1110">
        <v>9999</v>
      </c>
      <c r="HJ1110">
        <v>9999</v>
      </c>
      <c r="HK1110">
        <v>9999</v>
      </c>
      <c r="HL1110">
        <v>159</v>
      </c>
      <c r="HM1110">
        <v>1.8674</v>
      </c>
      <c r="HN1110">
        <v>1.86646</v>
      </c>
      <c r="HO1110">
        <v>1.86584</v>
      </c>
      <c r="HP1110">
        <v>1.86584</v>
      </c>
      <c r="HQ1110">
        <v>1.86768</v>
      </c>
      <c r="HR1110">
        <v>1.87012</v>
      </c>
      <c r="HS1110">
        <v>1.86874</v>
      </c>
      <c r="HT1110">
        <v>1.87026</v>
      </c>
      <c r="HU1110">
        <v>0</v>
      </c>
      <c r="HV1110">
        <v>0</v>
      </c>
      <c r="HW1110">
        <v>0</v>
      </c>
      <c r="HX1110">
        <v>0</v>
      </c>
      <c r="HY1110" t="s">
        <v>421</v>
      </c>
      <c r="HZ1110" t="s">
        <v>422</v>
      </c>
      <c r="IA1110" t="s">
        <v>423</v>
      </c>
      <c r="IB1110" t="s">
        <v>423</v>
      </c>
      <c r="IC1110" t="s">
        <v>423</v>
      </c>
      <c r="ID1110" t="s">
        <v>423</v>
      </c>
      <c r="IE1110">
        <v>0</v>
      </c>
      <c r="IF1110">
        <v>100</v>
      </c>
      <c r="IG1110">
        <v>100</v>
      </c>
      <c r="IH1110">
        <v>-2.735</v>
      </c>
      <c r="II1110">
        <v>-0.1007</v>
      </c>
      <c r="IJ1110">
        <v>-0.9279119013753974</v>
      </c>
      <c r="IK1110">
        <v>-0.003643892653284941</v>
      </c>
      <c r="IL1110">
        <v>8.948238347276123E-07</v>
      </c>
      <c r="IM1110">
        <v>-2.445980282225029E-10</v>
      </c>
      <c r="IN1110">
        <v>-0.1764634167570225</v>
      </c>
      <c r="IO1110">
        <v>-0.01042730378795286</v>
      </c>
      <c r="IP1110">
        <v>0.00100284695746963</v>
      </c>
      <c r="IQ1110">
        <v>-1.701466411570297E-05</v>
      </c>
      <c r="IR1110">
        <v>2</v>
      </c>
      <c r="IS1110">
        <v>2310</v>
      </c>
      <c r="IT1110">
        <v>1</v>
      </c>
      <c r="IU1110">
        <v>25</v>
      </c>
      <c r="IV1110">
        <v>130.9</v>
      </c>
      <c r="IW1110">
        <v>130.7</v>
      </c>
      <c r="IX1110">
        <v>1.44165</v>
      </c>
      <c r="IY1110">
        <v>2.23145</v>
      </c>
      <c r="IZ1110">
        <v>1.39648</v>
      </c>
      <c r="JA1110">
        <v>2.34619</v>
      </c>
      <c r="JB1110">
        <v>1.49536</v>
      </c>
      <c r="JC1110">
        <v>2.32056</v>
      </c>
      <c r="JD1110">
        <v>36.1989</v>
      </c>
      <c r="JE1110">
        <v>24.1663</v>
      </c>
      <c r="JF1110">
        <v>18</v>
      </c>
      <c r="JG1110">
        <v>518.1130000000001</v>
      </c>
      <c r="JH1110">
        <v>437.604</v>
      </c>
      <c r="JI1110">
        <v>25.0001</v>
      </c>
      <c r="JJ1110">
        <v>26.0833</v>
      </c>
      <c r="JK1110">
        <v>30.0001</v>
      </c>
      <c r="JL1110">
        <v>26.0535</v>
      </c>
      <c r="JM1110">
        <v>25.9966</v>
      </c>
      <c r="JN1110">
        <v>29.0316</v>
      </c>
      <c r="JO1110">
        <v>35.8663</v>
      </c>
      <c r="JP1110">
        <v>56.3828</v>
      </c>
      <c r="JQ1110">
        <v>25</v>
      </c>
      <c r="JR1110">
        <v>641.502</v>
      </c>
      <c r="JS1110">
        <v>15.1171</v>
      </c>
      <c r="JT1110">
        <v>100.815</v>
      </c>
      <c r="JU1110">
        <v>100.795</v>
      </c>
    </row>
    <row r="1111" spans="1:281">
      <c r="A1111">
        <v>1095</v>
      </c>
      <c r="B1111">
        <v>1658957090.6</v>
      </c>
      <c r="C1111">
        <v>15452.59999990463</v>
      </c>
      <c r="D1111" t="s">
        <v>2630</v>
      </c>
      <c r="E1111" t="s">
        <v>2631</v>
      </c>
      <c r="F1111">
        <v>5</v>
      </c>
      <c r="G1111" t="s">
        <v>2555</v>
      </c>
      <c r="H1111" t="s">
        <v>416</v>
      </c>
      <c r="I1111">
        <v>1658957082.814285</v>
      </c>
      <c r="J1111">
        <f>(K1111)/1000</f>
        <v>0</v>
      </c>
      <c r="K1111">
        <f>IF(CZ1111, AN1111, AH1111)</f>
        <v>0</v>
      </c>
      <c r="L1111">
        <f>IF(CZ1111, AI1111, AG1111)</f>
        <v>0</v>
      </c>
      <c r="M1111">
        <f>DB1111 - IF(AU1111&gt;1, L1111*CV1111*100.0/(AW1111*DP1111), 0)</f>
        <v>0</v>
      </c>
      <c r="N1111">
        <f>((T1111-J1111/2)*M1111-L1111)/(T1111+J1111/2)</f>
        <v>0</v>
      </c>
      <c r="O1111">
        <f>N1111*(DI1111+DJ1111)/1000.0</f>
        <v>0</v>
      </c>
      <c r="P1111">
        <f>(DB1111 - IF(AU1111&gt;1, L1111*CV1111*100.0/(AW1111*DP1111), 0))*(DI1111+DJ1111)/1000.0</f>
        <v>0</v>
      </c>
      <c r="Q1111">
        <f>2.0/((1/S1111-1/R1111)+SIGN(S1111)*SQRT((1/S1111-1/R1111)*(1/S1111-1/R1111) + 4*CW1111/((CW1111+1)*(CW1111+1))*(2*1/S1111*1/R1111-1/R1111*1/R1111)))</f>
        <v>0</v>
      </c>
      <c r="R1111">
        <f>IF(LEFT(CX1111,1)&lt;&gt;"0",IF(LEFT(CX1111,1)="1",3.0,CY1111),$D$5+$E$5*(DP1111*DI1111/($K$5*1000))+$F$5*(DP1111*DI1111/($K$5*1000))*MAX(MIN(CV1111,$J$5),$I$5)*MAX(MIN(CV1111,$J$5),$I$5)+$G$5*MAX(MIN(CV1111,$J$5),$I$5)*(DP1111*DI1111/($K$5*1000))+$H$5*(DP1111*DI1111/($K$5*1000))*(DP1111*DI1111/($K$5*1000)))</f>
        <v>0</v>
      </c>
      <c r="S1111">
        <f>J1111*(1000-(1000*0.61365*exp(17.502*W1111/(240.97+W1111))/(DI1111+DJ1111)+DD1111)/2)/(1000*0.61365*exp(17.502*W1111/(240.97+W1111))/(DI1111+DJ1111)-DD1111)</f>
        <v>0</v>
      </c>
      <c r="T1111">
        <f>1/((CW1111+1)/(Q1111/1.6)+1/(R1111/1.37)) + CW1111/((CW1111+1)/(Q1111/1.6) + CW1111/(R1111/1.37))</f>
        <v>0</v>
      </c>
      <c r="U1111">
        <f>(CR1111*CU1111)</f>
        <v>0</v>
      </c>
      <c r="V1111">
        <f>(DK1111+(U1111+2*0.95*5.67E-8*(((DK1111+$B$7)+273)^4-(DK1111+273)^4)-44100*J1111)/(1.84*29.3*R1111+8*0.95*5.67E-8*(DK1111+273)^3))</f>
        <v>0</v>
      </c>
      <c r="W1111">
        <f>($C$7*DL1111+$D$7*DM1111+$E$7*V1111)</f>
        <v>0</v>
      </c>
      <c r="X1111">
        <f>0.61365*exp(17.502*W1111/(240.97+W1111))</f>
        <v>0</v>
      </c>
      <c r="Y1111">
        <f>(Z1111/AA1111*100)</f>
        <v>0</v>
      </c>
      <c r="Z1111">
        <f>DD1111*(DI1111+DJ1111)/1000</f>
        <v>0</v>
      </c>
      <c r="AA1111">
        <f>0.61365*exp(17.502*DK1111/(240.97+DK1111))</f>
        <v>0</v>
      </c>
      <c r="AB1111">
        <f>(X1111-DD1111*(DI1111+DJ1111)/1000)</f>
        <v>0</v>
      </c>
      <c r="AC1111">
        <f>(-J1111*44100)</f>
        <v>0</v>
      </c>
      <c r="AD1111">
        <f>2*29.3*R1111*0.92*(DK1111-W1111)</f>
        <v>0</v>
      </c>
      <c r="AE1111">
        <f>2*0.95*5.67E-8*(((DK1111+$B$7)+273)^4-(W1111+273)^4)</f>
        <v>0</v>
      </c>
      <c r="AF1111">
        <f>U1111+AE1111+AC1111+AD1111</f>
        <v>0</v>
      </c>
      <c r="AG1111">
        <f>DH1111*AU1111*(DC1111-DB1111*(1000-AU1111*DE1111)/(1000-AU1111*DD1111))/(100*CV1111)</f>
        <v>0</v>
      </c>
      <c r="AH1111">
        <f>1000*DH1111*AU1111*(DD1111-DE1111)/(100*CV1111*(1000-AU1111*DD1111))</f>
        <v>0</v>
      </c>
      <c r="AI1111">
        <f>(AJ1111 - AK1111 - DI1111*1E3/(8.314*(DK1111+273.15)) * AM1111/DH1111 * AL1111) * DH1111/(100*CV1111) * (1000 - DE1111)/1000</f>
        <v>0</v>
      </c>
      <c r="AJ1111">
        <v>635.9773593348506</v>
      </c>
      <c r="AK1111">
        <v>586.0222909090909</v>
      </c>
      <c r="AL1111">
        <v>3.284052564282725</v>
      </c>
      <c r="AM1111">
        <v>65.3286006226008</v>
      </c>
      <c r="AN1111">
        <f>(AP1111 - AO1111 + DI1111*1E3/(8.314*(DK1111+273.15)) * AR1111/DH1111 * AQ1111) * DH1111/(100*CV1111) * 1000/(1000 - AP1111)</f>
        <v>0</v>
      </c>
      <c r="AO1111">
        <v>15.12246336221424</v>
      </c>
      <c r="AP1111">
        <v>21.99272727272728</v>
      </c>
      <c r="AQ1111">
        <v>-0.001170794825190518</v>
      </c>
      <c r="AR1111">
        <v>84.90304049892426</v>
      </c>
      <c r="AS1111">
        <v>0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MAX(0,($B$13+$C$13*DP1111)/(1+$D$13*DP1111)*DI1111/(DK1111+273)*$E$13)</f>
        <v>0</v>
      </c>
      <c r="AX1111" t="s">
        <v>417</v>
      </c>
      <c r="AY1111" t="s">
        <v>417</v>
      </c>
      <c r="AZ1111">
        <v>0</v>
      </c>
      <c r="BA1111">
        <v>0</v>
      </c>
      <c r="BB1111">
        <f>1-AZ1111/BA1111</f>
        <v>0</v>
      </c>
      <c r="BC1111">
        <v>0</v>
      </c>
      <c r="BD1111" t="s">
        <v>417</v>
      </c>
      <c r="BE1111" t="s">
        <v>417</v>
      </c>
      <c r="BF1111">
        <v>0</v>
      </c>
      <c r="BG1111">
        <v>0</v>
      </c>
      <c r="BH1111">
        <f>1-BF1111/BG1111</f>
        <v>0</v>
      </c>
      <c r="BI1111">
        <v>0.5</v>
      </c>
      <c r="BJ1111">
        <f>CS1111</f>
        <v>0</v>
      </c>
      <c r="BK1111">
        <f>L1111</f>
        <v>0</v>
      </c>
      <c r="BL1111">
        <f>BH1111*BI1111*BJ1111</f>
        <v>0</v>
      </c>
      <c r="BM1111">
        <f>(BK1111-BC1111)/BJ1111</f>
        <v>0</v>
      </c>
      <c r="BN1111">
        <f>(BA1111-BG1111)/BG1111</f>
        <v>0</v>
      </c>
      <c r="BO1111">
        <f>AZ1111/(BB1111+AZ1111/BG1111)</f>
        <v>0</v>
      </c>
      <c r="BP1111" t="s">
        <v>417</v>
      </c>
      <c r="BQ1111">
        <v>0</v>
      </c>
      <c r="BR1111">
        <f>IF(BQ1111&lt;&gt;0, BQ1111, BO1111)</f>
        <v>0</v>
      </c>
      <c r="BS1111">
        <f>1-BR1111/BG1111</f>
        <v>0</v>
      </c>
      <c r="BT1111">
        <f>(BG1111-BF1111)/(BG1111-BR1111)</f>
        <v>0</v>
      </c>
      <c r="BU1111">
        <f>(BA1111-BG1111)/(BA1111-BR1111)</f>
        <v>0</v>
      </c>
      <c r="BV1111">
        <f>(BG1111-BF1111)/(BG1111-AZ1111)</f>
        <v>0</v>
      </c>
      <c r="BW1111">
        <f>(BA1111-BG1111)/(BA1111-AZ1111)</f>
        <v>0</v>
      </c>
      <c r="BX1111">
        <f>(BT1111*BR1111/BF1111)</f>
        <v>0</v>
      </c>
      <c r="BY1111">
        <f>(1-BX1111)</f>
        <v>0</v>
      </c>
      <c r="BZ1111">
        <v>1394</v>
      </c>
      <c r="CA1111">
        <v>300</v>
      </c>
      <c r="CB1111">
        <v>300</v>
      </c>
      <c r="CC1111">
        <v>300</v>
      </c>
      <c r="CD1111">
        <v>10389.3</v>
      </c>
      <c r="CE1111">
        <v>1221.96</v>
      </c>
      <c r="CF1111">
        <v>-0.00688733</v>
      </c>
      <c r="CG1111">
        <v>0.34</v>
      </c>
      <c r="CH1111" t="s">
        <v>417</v>
      </c>
      <c r="CI1111" t="s">
        <v>417</v>
      </c>
      <c r="CJ1111" t="s">
        <v>417</v>
      </c>
      <c r="CK1111" t="s">
        <v>417</v>
      </c>
      <c r="CL1111" t="s">
        <v>417</v>
      </c>
      <c r="CM1111" t="s">
        <v>417</v>
      </c>
      <c r="CN1111" t="s">
        <v>417</v>
      </c>
      <c r="CO1111" t="s">
        <v>417</v>
      </c>
      <c r="CP1111" t="s">
        <v>417</v>
      </c>
      <c r="CQ1111" t="s">
        <v>417</v>
      </c>
      <c r="CR1111">
        <f>$B$11*DQ1111+$C$11*DR1111+$F$11*EC1111*(1-EF1111)</f>
        <v>0</v>
      </c>
      <c r="CS1111">
        <f>CR1111*CT1111</f>
        <v>0</v>
      </c>
      <c r="CT1111">
        <f>($B$11*$D$9+$C$11*$D$9+$F$11*((EP1111+EH1111)/MAX(EP1111+EH1111+EQ1111, 0.1)*$I$9+EQ1111/MAX(EP1111+EH1111+EQ1111, 0.1)*$J$9))/($B$11+$C$11+$F$11)</f>
        <v>0</v>
      </c>
      <c r="CU1111">
        <f>($B$11*$K$9+$C$11*$K$9+$F$11*((EP1111+EH1111)/MAX(EP1111+EH1111+EQ1111, 0.1)*$P$9+EQ1111/MAX(EP1111+EH1111+EQ1111, 0.1)*$Q$9))/($B$11+$C$11+$F$11)</f>
        <v>0</v>
      </c>
      <c r="CV1111">
        <v>6</v>
      </c>
      <c r="CW1111">
        <v>0.5</v>
      </c>
      <c r="CX1111" t="s">
        <v>418</v>
      </c>
      <c r="CY1111">
        <v>2</v>
      </c>
      <c r="CZ1111" t="b">
        <v>1</v>
      </c>
      <c r="DA1111">
        <v>1658957082.814285</v>
      </c>
      <c r="DB1111">
        <v>549.8138571428573</v>
      </c>
      <c r="DC1111">
        <v>609.5841785714285</v>
      </c>
      <c r="DD1111">
        <v>22.02499642857143</v>
      </c>
      <c r="DE1111">
        <v>15.14697142857143</v>
      </c>
      <c r="DF1111">
        <v>552.5232142857143</v>
      </c>
      <c r="DG1111">
        <v>22.12553214285715</v>
      </c>
      <c r="DH1111">
        <v>500.0545714285715</v>
      </c>
      <c r="DI1111">
        <v>90.28025</v>
      </c>
      <c r="DJ1111">
        <v>0.1000142571428572</v>
      </c>
      <c r="DK1111">
        <v>26.83293928571428</v>
      </c>
      <c r="DL1111">
        <v>26.46764285714286</v>
      </c>
      <c r="DM1111">
        <v>999.9000000000002</v>
      </c>
      <c r="DN1111">
        <v>0</v>
      </c>
      <c r="DO1111">
        <v>0</v>
      </c>
      <c r="DP1111">
        <v>9995.34</v>
      </c>
      <c r="DQ1111">
        <v>0</v>
      </c>
      <c r="DR1111">
        <v>13.33870714285715</v>
      </c>
      <c r="DS1111">
        <v>-59.770125</v>
      </c>
      <c r="DT1111">
        <v>562.1960357142857</v>
      </c>
      <c r="DU1111">
        <v>618.9591428571429</v>
      </c>
      <c r="DV1111">
        <v>6.878031071428571</v>
      </c>
      <c r="DW1111">
        <v>609.5841785714285</v>
      </c>
      <c r="DX1111">
        <v>15.14697142857143</v>
      </c>
      <c r="DY1111">
        <v>1.988422857142857</v>
      </c>
      <c r="DZ1111">
        <v>1.367471785714286</v>
      </c>
      <c r="EA1111">
        <v>17.35242857142857</v>
      </c>
      <c r="EB1111">
        <v>11.56164285714286</v>
      </c>
      <c r="EC1111">
        <v>1999.927142857143</v>
      </c>
      <c r="ED1111">
        <v>0.9799966785714288</v>
      </c>
      <c r="EE1111">
        <v>0.02000382142857143</v>
      </c>
      <c r="EF1111">
        <v>0</v>
      </c>
      <c r="EG1111">
        <v>748.3106785714286</v>
      </c>
      <c r="EH1111">
        <v>5.00097</v>
      </c>
      <c r="EI1111">
        <v>14990.13214285714</v>
      </c>
      <c r="EJ1111">
        <v>16706.96428571429</v>
      </c>
      <c r="EK1111">
        <v>37.84360714285715</v>
      </c>
      <c r="EL1111">
        <v>38.66267857142857</v>
      </c>
      <c r="EM1111">
        <v>37.67375</v>
      </c>
      <c r="EN1111">
        <v>38.42382142857142</v>
      </c>
      <c r="EO1111">
        <v>38.74975</v>
      </c>
      <c r="EP1111">
        <v>1955.021428571429</v>
      </c>
      <c r="EQ1111">
        <v>39.90571428571429</v>
      </c>
      <c r="ER1111">
        <v>0</v>
      </c>
      <c r="ES1111">
        <v>7884.599999904633</v>
      </c>
      <c r="ET1111">
        <v>0</v>
      </c>
      <c r="EU1111">
        <v>748.4298076923077</v>
      </c>
      <c r="EV1111">
        <v>23.70998293002824</v>
      </c>
      <c r="EW1111">
        <v>559.0290602037696</v>
      </c>
      <c r="EX1111">
        <v>14992.20769230769</v>
      </c>
      <c r="EY1111">
        <v>15</v>
      </c>
      <c r="EZ1111">
        <v>1658949246.1</v>
      </c>
      <c r="FA1111" t="s">
        <v>1397</v>
      </c>
      <c r="FB1111">
        <v>1658949228.6</v>
      </c>
      <c r="FC1111">
        <v>1658949246.1</v>
      </c>
      <c r="FD1111">
        <v>1</v>
      </c>
      <c r="FE1111">
        <v>1.075</v>
      </c>
      <c r="FF1111">
        <v>0.018</v>
      </c>
      <c r="FG1111">
        <v>-2.327</v>
      </c>
      <c r="FH1111">
        <v>-0.178</v>
      </c>
      <c r="FI1111">
        <v>420</v>
      </c>
      <c r="FJ1111">
        <v>13</v>
      </c>
      <c r="FK1111">
        <v>0.09</v>
      </c>
      <c r="FL1111">
        <v>0.02</v>
      </c>
      <c r="FM1111">
        <v>-59.18825</v>
      </c>
      <c r="FN1111">
        <v>-10.0308157598499</v>
      </c>
      <c r="FO1111">
        <v>0.9660341243972693</v>
      </c>
      <c r="FP1111">
        <v>0</v>
      </c>
      <c r="FQ1111">
        <v>746.7939705882353</v>
      </c>
      <c r="FR1111">
        <v>26.37850268945683</v>
      </c>
      <c r="FS1111">
        <v>2.606499393318607</v>
      </c>
      <c r="FT1111">
        <v>0</v>
      </c>
      <c r="FU1111">
        <v>6.884420250000001</v>
      </c>
      <c r="FV1111">
        <v>-0.09807928705441239</v>
      </c>
      <c r="FW1111">
        <v>0.01263916601036241</v>
      </c>
      <c r="FX1111">
        <v>1</v>
      </c>
      <c r="FY1111">
        <v>1</v>
      </c>
      <c r="FZ1111">
        <v>3</v>
      </c>
      <c r="GA1111" t="s">
        <v>426</v>
      </c>
      <c r="GB1111">
        <v>2.98368</v>
      </c>
      <c r="GC1111">
        <v>2.71563</v>
      </c>
      <c r="GD1111">
        <v>0.11919</v>
      </c>
      <c r="GE1111">
        <v>0.126211</v>
      </c>
      <c r="GF1111">
        <v>0.101117</v>
      </c>
      <c r="GG1111">
        <v>0.0759572</v>
      </c>
      <c r="GH1111">
        <v>27943.3</v>
      </c>
      <c r="GI1111">
        <v>27827</v>
      </c>
      <c r="GJ1111">
        <v>29481.7</v>
      </c>
      <c r="GK1111">
        <v>29449.9</v>
      </c>
      <c r="GL1111">
        <v>35102.3</v>
      </c>
      <c r="GM1111">
        <v>36189.3</v>
      </c>
      <c r="GN1111">
        <v>41524.6</v>
      </c>
      <c r="GO1111">
        <v>41970.6</v>
      </c>
      <c r="GP1111">
        <v>1.96233</v>
      </c>
      <c r="GQ1111">
        <v>1.90438</v>
      </c>
      <c r="GR1111">
        <v>0.08219849999999999</v>
      </c>
      <c r="GS1111">
        <v>0</v>
      </c>
      <c r="GT1111">
        <v>25.1103</v>
      </c>
      <c r="GU1111">
        <v>999.9</v>
      </c>
      <c r="GV1111">
        <v>46.5</v>
      </c>
      <c r="GW1111">
        <v>31.4</v>
      </c>
      <c r="GX1111">
        <v>23.771</v>
      </c>
      <c r="GY1111">
        <v>63.2276</v>
      </c>
      <c r="GZ1111">
        <v>33.734</v>
      </c>
      <c r="HA1111">
        <v>1</v>
      </c>
      <c r="HB1111">
        <v>-0.105729</v>
      </c>
      <c r="HC1111">
        <v>0.0874837</v>
      </c>
      <c r="HD1111">
        <v>20.3346</v>
      </c>
      <c r="HE1111">
        <v>5.21609</v>
      </c>
      <c r="HF1111">
        <v>12.0099</v>
      </c>
      <c r="HG1111">
        <v>4.9893</v>
      </c>
      <c r="HH1111">
        <v>3.2885</v>
      </c>
      <c r="HI1111">
        <v>9999</v>
      </c>
      <c r="HJ1111">
        <v>9999</v>
      </c>
      <c r="HK1111">
        <v>9999</v>
      </c>
      <c r="HL1111">
        <v>159</v>
      </c>
      <c r="HM1111">
        <v>1.86739</v>
      </c>
      <c r="HN1111">
        <v>1.86646</v>
      </c>
      <c r="HO1111">
        <v>1.86584</v>
      </c>
      <c r="HP1111">
        <v>1.86584</v>
      </c>
      <c r="HQ1111">
        <v>1.86768</v>
      </c>
      <c r="HR1111">
        <v>1.87014</v>
      </c>
      <c r="HS1111">
        <v>1.86875</v>
      </c>
      <c r="HT1111">
        <v>1.87025</v>
      </c>
      <c r="HU1111">
        <v>0</v>
      </c>
      <c r="HV1111">
        <v>0</v>
      </c>
      <c r="HW1111">
        <v>0</v>
      </c>
      <c r="HX1111">
        <v>0</v>
      </c>
      <c r="HY1111" t="s">
        <v>421</v>
      </c>
      <c r="HZ1111" t="s">
        <v>422</v>
      </c>
      <c r="IA1111" t="s">
        <v>423</v>
      </c>
      <c r="IB1111" t="s">
        <v>423</v>
      </c>
      <c r="IC1111" t="s">
        <v>423</v>
      </c>
      <c r="ID1111" t="s">
        <v>423</v>
      </c>
      <c r="IE1111">
        <v>0</v>
      </c>
      <c r="IF1111">
        <v>100</v>
      </c>
      <c r="IG1111">
        <v>100</v>
      </c>
      <c r="IH1111">
        <v>-2.781</v>
      </c>
      <c r="II1111">
        <v>-0.1008</v>
      </c>
      <c r="IJ1111">
        <v>-0.9279119013753974</v>
      </c>
      <c r="IK1111">
        <v>-0.003643892653284941</v>
      </c>
      <c r="IL1111">
        <v>8.948238347276123E-07</v>
      </c>
      <c r="IM1111">
        <v>-2.445980282225029E-10</v>
      </c>
      <c r="IN1111">
        <v>-0.1764634167570225</v>
      </c>
      <c r="IO1111">
        <v>-0.01042730378795286</v>
      </c>
      <c r="IP1111">
        <v>0.00100284695746963</v>
      </c>
      <c r="IQ1111">
        <v>-1.701466411570297E-05</v>
      </c>
      <c r="IR1111">
        <v>2</v>
      </c>
      <c r="IS1111">
        <v>2310</v>
      </c>
      <c r="IT1111">
        <v>1</v>
      </c>
      <c r="IU1111">
        <v>25</v>
      </c>
      <c r="IV1111">
        <v>131</v>
      </c>
      <c r="IW1111">
        <v>130.7</v>
      </c>
      <c r="IX1111">
        <v>1.47705</v>
      </c>
      <c r="IY1111">
        <v>2.21313</v>
      </c>
      <c r="IZ1111">
        <v>1.39648</v>
      </c>
      <c r="JA1111">
        <v>2.34741</v>
      </c>
      <c r="JB1111">
        <v>1.49536</v>
      </c>
      <c r="JC1111">
        <v>2.3938</v>
      </c>
      <c r="JD1111">
        <v>36.1989</v>
      </c>
      <c r="JE1111">
        <v>24.1663</v>
      </c>
      <c r="JF1111">
        <v>18</v>
      </c>
      <c r="JG1111">
        <v>518.162</v>
      </c>
      <c r="JH1111">
        <v>437.574</v>
      </c>
      <c r="JI1111">
        <v>25.0001</v>
      </c>
      <c r="JJ1111">
        <v>26.081</v>
      </c>
      <c r="JK1111">
        <v>30</v>
      </c>
      <c r="JL1111">
        <v>26.0535</v>
      </c>
      <c r="JM1111">
        <v>25.9966</v>
      </c>
      <c r="JN1111">
        <v>29.6069</v>
      </c>
      <c r="JO1111">
        <v>35.8663</v>
      </c>
      <c r="JP1111">
        <v>55.9934</v>
      </c>
      <c r="JQ1111">
        <v>25</v>
      </c>
      <c r="JR1111">
        <v>654.8579999999999</v>
      </c>
      <c r="JS1111">
        <v>15.1038</v>
      </c>
      <c r="JT1111">
        <v>100.814</v>
      </c>
      <c r="JU1111">
        <v>100.795</v>
      </c>
    </row>
    <row r="1112" spans="1:281">
      <c r="A1112">
        <v>1096</v>
      </c>
      <c r="B1112">
        <v>1658957095.6</v>
      </c>
      <c r="C1112">
        <v>15457.59999990463</v>
      </c>
      <c r="D1112" t="s">
        <v>2632</v>
      </c>
      <c r="E1112" t="s">
        <v>2633</v>
      </c>
      <c r="F1112">
        <v>5</v>
      </c>
      <c r="G1112" t="s">
        <v>2555</v>
      </c>
      <c r="H1112" t="s">
        <v>416</v>
      </c>
      <c r="I1112">
        <v>1658957088.1</v>
      </c>
      <c r="J1112">
        <f>(K1112)/1000</f>
        <v>0</v>
      </c>
      <c r="K1112">
        <f>IF(CZ1112, AN1112, AH1112)</f>
        <v>0</v>
      </c>
      <c r="L1112">
        <f>IF(CZ1112, AI1112, AG1112)</f>
        <v>0</v>
      </c>
      <c r="M1112">
        <f>DB1112 - IF(AU1112&gt;1, L1112*CV1112*100.0/(AW1112*DP1112), 0)</f>
        <v>0</v>
      </c>
      <c r="N1112">
        <f>((T1112-J1112/2)*M1112-L1112)/(T1112+J1112/2)</f>
        <v>0</v>
      </c>
      <c r="O1112">
        <f>N1112*(DI1112+DJ1112)/1000.0</f>
        <v>0</v>
      </c>
      <c r="P1112">
        <f>(DB1112 - IF(AU1112&gt;1, L1112*CV1112*100.0/(AW1112*DP1112), 0))*(DI1112+DJ1112)/1000.0</f>
        <v>0</v>
      </c>
      <c r="Q1112">
        <f>2.0/((1/S1112-1/R1112)+SIGN(S1112)*SQRT((1/S1112-1/R1112)*(1/S1112-1/R1112) + 4*CW1112/((CW1112+1)*(CW1112+1))*(2*1/S1112*1/R1112-1/R1112*1/R1112)))</f>
        <v>0</v>
      </c>
      <c r="R1112">
        <f>IF(LEFT(CX1112,1)&lt;&gt;"0",IF(LEFT(CX1112,1)="1",3.0,CY1112),$D$5+$E$5*(DP1112*DI1112/($K$5*1000))+$F$5*(DP1112*DI1112/($K$5*1000))*MAX(MIN(CV1112,$J$5),$I$5)*MAX(MIN(CV1112,$J$5),$I$5)+$G$5*MAX(MIN(CV1112,$J$5),$I$5)*(DP1112*DI1112/($K$5*1000))+$H$5*(DP1112*DI1112/($K$5*1000))*(DP1112*DI1112/($K$5*1000)))</f>
        <v>0</v>
      </c>
      <c r="S1112">
        <f>J1112*(1000-(1000*0.61365*exp(17.502*W1112/(240.97+W1112))/(DI1112+DJ1112)+DD1112)/2)/(1000*0.61365*exp(17.502*W1112/(240.97+W1112))/(DI1112+DJ1112)-DD1112)</f>
        <v>0</v>
      </c>
      <c r="T1112">
        <f>1/((CW1112+1)/(Q1112/1.6)+1/(R1112/1.37)) + CW1112/((CW1112+1)/(Q1112/1.6) + CW1112/(R1112/1.37))</f>
        <v>0</v>
      </c>
      <c r="U1112">
        <f>(CR1112*CU1112)</f>
        <v>0</v>
      </c>
      <c r="V1112">
        <f>(DK1112+(U1112+2*0.95*5.67E-8*(((DK1112+$B$7)+273)^4-(DK1112+273)^4)-44100*J1112)/(1.84*29.3*R1112+8*0.95*5.67E-8*(DK1112+273)^3))</f>
        <v>0</v>
      </c>
      <c r="W1112">
        <f>($C$7*DL1112+$D$7*DM1112+$E$7*V1112)</f>
        <v>0</v>
      </c>
      <c r="X1112">
        <f>0.61365*exp(17.502*W1112/(240.97+W1112))</f>
        <v>0</v>
      </c>
      <c r="Y1112">
        <f>(Z1112/AA1112*100)</f>
        <v>0</v>
      </c>
      <c r="Z1112">
        <f>DD1112*(DI1112+DJ1112)/1000</f>
        <v>0</v>
      </c>
      <c r="AA1112">
        <f>0.61365*exp(17.502*DK1112/(240.97+DK1112))</f>
        <v>0</v>
      </c>
      <c r="AB1112">
        <f>(X1112-DD1112*(DI1112+DJ1112)/1000)</f>
        <v>0</v>
      </c>
      <c r="AC1112">
        <f>(-J1112*44100)</f>
        <v>0</v>
      </c>
      <c r="AD1112">
        <f>2*29.3*R1112*0.92*(DK1112-W1112)</f>
        <v>0</v>
      </c>
      <c r="AE1112">
        <f>2*0.95*5.67E-8*(((DK1112+$B$7)+273)^4-(W1112+273)^4)</f>
        <v>0</v>
      </c>
      <c r="AF1112">
        <f>U1112+AE1112+AC1112+AD1112</f>
        <v>0</v>
      </c>
      <c r="AG1112">
        <f>DH1112*AU1112*(DC1112-DB1112*(1000-AU1112*DE1112)/(1000-AU1112*DD1112))/(100*CV1112)</f>
        <v>0</v>
      </c>
      <c r="AH1112">
        <f>1000*DH1112*AU1112*(DD1112-DE1112)/(100*CV1112*(1000-AU1112*DD1112))</f>
        <v>0</v>
      </c>
      <c r="AI1112">
        <f>(AJ1112 - AK1112 - DI1112*1E3/(8.314*(DK1112+273.15)) * AM1112/DH1112 * AL1112) * DH1112/(100*CV1112) * (1000 - DE1112)/1000</f>
        <v>0</v>
      </c>
      <c r="AJ1112">
        <v>653.3610077153033</v>
      </c>
      <c r="AK1112">
        <v>602.5747515151514</v>
      </c>
      <c r="AL1112">
        <v>3.316869338415356</v>
      </c>
      <c r="AM1112">
        <v>65.3286006226008</v>
      </c>
      <c r="AN1112">
        <f>(AP1112 - AO1112 + DI1112*1E3/(8.314*(DK1112+273.15)) * AR1112/DH1112 * AQ1112) * DH1112/(100*CV1112) * 1000/(1000 - AP1112)</f>
        <v>0</v>
      </c>
      <c r="AO1112">
        <v>15.1120685135018</v>
      </c>
      <c r="AP1112">
        <v>21.98338606060607</v>
      </c>
      <c r="AQ1112">
        <v>-0.000345662654273277</v>
      </c>
      <c r="AR1112">
        <v>84.90304049892426</v>
      </c>
      <c r="AS1112">
        <v>0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MAX(0,($B$13+$C$13*DP1112)/(1+$D$13*DP1112)*DI1112/(DK1112+273)*$E$13)</f>
        <v>0</v>
      </c>
      <c r="AX1112" t="s">
        <v>417</v>
      </c>
      <c r="AY1112" t="s">
        <v>417</v>
      </c>
      <c r="AZ1112">
        <v>0</v>
      </c>
      <c r="BA1112">
        <v>0</v>
      </c>
      <c r="BB1112">
        <f>1-AZ1112/BA1112</f>
        <v>0</v>
      </c>
      <c r="BC1112">
        <v>0</v>
      </c>
      <c r="BD1112" t="s">
        <v>417</v>
      </c>
      <c r="BE1112" t="s">
        <v>417</v>
      </c>
      <c r="BF1112">
        <v>0</v>
      </c>
      <c r="BG1112">
        <v>0</v>
      </c>
      <c r="BH1112">
        <f>1-BF1112/BG1112</f>
        <v>0</v>
      </c>
      <c r="BI1112">
        <v>0.5</v>
      </c>
      <c r="BJ1112">
        <f>CS1112</f>
        <v>0</v>
      </c>
      <c r="BK1112">
        <f>L1112</f>
        <v>0</v>
      </c>
      <c r="BL1112">
        <f>BH1112*BI1112*BJ1112</f>
        <v>0</v>
      </c>
      <c r="BM1112">
        <f>(BK1112-BC1112)/BJ1112</f>
        <v>0</v>
      </c>
      <c r="BN1112">
        <f>(BA1112-BG1112)/BG1112</f>
        <v>0</v>
      </c>
      <c r="BO1112">
        <f>AZ1112/(BB1112+AZ1112/BG1112)</f>
        <v>0</v>
      </c>
      <c r="BP1112" t="s">
        <v>417</v>
      </c>
      <c r="BQ1112">
        <v>0</v>
      </c>
      <c r="BR1112">
        <f>IF(BQ1112&lt;&gt;0, BQ1112, BO1112)</f>
        <v>0</v>
      </c>
      <c r="BS1112">
        <f>1-BR1112/BG1112</f>
        <v>0</v>
      </c>
      <c r="BT1112">
        <f>(BG1112-BF1112)/(BG1112-BR1112)</f>
        <v>0</v>
      </c>
      <c r="BU1112">
        <f>(BA1112-BG1112)/(BA1112-BR1112)</f>
        <v>0</v>
      </c>
      <c r="BV1112">
        <f>(BG1112-BF1112)/(BG1112-AZ1112)</f>
        <v>0</v>
      </c>
      <c r="BW1112">
        <f>(BA1112-BG1112)/(BA1112-AZ1112)</f>
        <v>0</v>
      </c>
      <c r="BX1112">
        <f>(BT1112*BR1112/BF1112)</f>
        <v>0</v>
      </c>
      <c r="BY1112">
        <f>(1-BX1112)</f>
        <v>0</v>
      </c>
      <c r="BZ1112">
        <v>1394</v>
      </c>
      <c r="CA1112">
        <v>300</v>
      </c>
      <c r="CB1112">
        <v>300</v>
      </c>
      <c r="CC1112">
        <v>300</v>
      </c>
      <c r="CD1112">
        <v>10389.3</v>
      </c>
      <c r="CE1112">
        <v>1221.96</v>
      </c>
      <c r="CF1112">
        <v>-0.00688733</v>
      </c>
      <c r="CG1112">
        <v>0.34</v>
      </c>
      <c r="CH1112" t="s">
        <v>417</v>
      </c>
      <c r="CI1112" t="s">
        <v>417</v>
      </c>
      <c r="CJ1112" t="s">
        <v>417</v>
      </c>
      <c r="CK1112" t="s">
        <v>417</v>
      </c>
      <c r="CL1112" t="s">
        <v>417</v>
      </c>
      <c r="CM1112" t="s">
        <v>417</v>
      </c>
      <c r="CN1112" t="s">
        <v>417</v>
      </c>
      <c r="CO1112" t="s">
        <v>417</v>
      </c>
      <c r="CP1112" t="s">
        <v>417</v>
      </c>
      <c r="CQ1112" t="s">
        <v>417</v>
      </c>
      <c r="CR1112">
        <f>$B$11*DQ1112+$C$11*DR1112+$F$11*EC1112*(1-EF1112)</f>
        <v>0</v>
      </c>
      <c r="CS1112">
        <f>CR1112*CT1112</f>
        <v>0</v>
      </c>
      <c r="CT1112">
        <f>($B$11*$D$9+$C$11*$D$9+$F$11*((EP1112+EH1112)/MAX(EP1112+EH1112+EQ1112, 0.1)*$I$9+EQ1112/MAX(EP1112+EH1112+EQ1112, 0.1)*$J$9))/($B$11+$C$11+$F$11)</f>
        <v>0</v>
      </c>
      <c r="CU1112">
        <f>($B$11*$K$9+$C$11*$K$9+$F$11*((EP1112+EH1112)/MAX(EP1112+EH1112+EQ1112, 0.1)*$P$9+EQ1112/MAX(EP1112+EH1112+EQ1112, 0.1)*$Q$9))/($B$11+$C$11+$F$11)</f>
        <v>0</v>
      </c>
      <c r="CV1112">
        <v>6</v>
      </c>
      <c r="CW1112">
        <v>0.5</v>
      </c>
      <c r="CX1112" t="s">
        <v>418</v>
      </c>
      <c r="CY1112">
        <v>2</v>
      </c>
      <c r="CZ1112" t="b">
        <v>1</v>
      </c>
      <c r="DA1112">
        <v>1658957088.1</v>
      </c>
      <c r="DB1112">
        <v>566.7570740740741</v>
      </c>
      <c r="DC1112">
        <v>627.4934814814815</v>
      </c>
      <c r="DD1112">
        <v>22.00261481481481</v>
      </c>
      <c r="DE1112">
        <v>15.12601111111111</v>
      </c>
      <c r="DF1112">
        <v>569.5151111111112</v>
      </c>
      <c r="DG1112">
        <v>22.10335185185185</v>
      </c>
      <c r="DH1112">
        <v>500.0533703703704</v>
      </c>
      <c r="DI1112">
        <v>90.28043703703705</v>
      </c>
      <c r="DJ1112">
        <v>0.09998947407407408</v>
      </c>
      <c r="DK1112">
        <v>26.83088888888889</v>
      </c>
      <c r="DL1112">
        <v>26.45953333333333</v>
      </c>
      <c r="DM1112">
        <v>999.9000000000001</v>
      </c>
      <c r="DN1112">
        <v>0</v>
      </c>
      <c r="DO1112">
        <v>0</v>
      </c>
      <c r="DP1112">
        <v>9999.538518518521</v>
      </c>
      <c r="DQ1112">
        <v>0</v>
      </c>
      <c r="DR1112">
        <v>12.97958518518519</v>
      </c>
      <c r="DS1112">
        <v>-60.73626296296297</v>
      </c>
      <c r="DT1112">
        <v>579.5076666666666</v>
      </c>
      <c r="DU1112">
        <v>637.1303333333334</v>
      </c>
      <c r="DV1112">
        <v>6.87661074074074</v>
      </c>
      <c r="DW1112">
        <v>627.4934814814815</v>
      </c>
      <c r="DX1112">
        <v>15.12601111111111</v>
      </c>
      <c r="DY1112">
        <v>1.986405925925926</v>
      </c>
      <c r="DZ1112">
        <v>1.365582222222222</v>
      </c>
      <c r="EA1112">
        <v>17.33638888888889</v>
      </c>
      <c r="EB1112">
        <v>11.54074074074074</v>
      </c>
      <c r="EC1112">
        <v>1999.921111111111</v>
      </c>
      <c r="ED1112">
        <v>0.9799984444444446</v>
      </c>
      <c r="EE1112">
        <v>0.02000205555555556</v>
      </c>
      <c r="EF1112">
        <v>0</v>
      </c>
      <c r="EG1112">
        <v>750.2346296296297</v>
      </c>
      <c r="EH1112">
        <v>5.00097</v>
      </c>
      <c r="EI1112">
        <v>15037.04444444445</v>
      </c>
      <c r="EJ1112">
        <v>16706.91111111111</v>
      </c>
      <c r="EK1112">
        <v>37.97670370370371</v>
      </c>
      <c r="EL1112">
        <v>38.81918518518518</v>
      </c>
      <c r="EM1112">
        <v>37.79133333333333</v>
      </c>
      <c r="EN1112">
        <v>38.60622222222222</v>
      </c>
      <c r="EO1112">
        <v>38.88637037037037</v>
      </c>
      <c r="EP1112">
        <v>1955.018888888889</v>
      </c>
      <c r="EQ1112">
        <v>39.90222222222223</v>
      </c>
      <c r="ER1112">
        <v>0</v>
      </c>
      <c r="ES1112">
        <v>7889.399999856949</v>
      </c>
      <c r="ET1112">
        <v>0</v>
      </c>
      <c r="EU1112">
        <v>750.1532692307693</v>
      </c>
      <c r="EV1112">
        <v>20.6260170990191</v>
      </c>
      <c r="EW1112">
        <v>498.2085470504485</v>
      </c>
      <c r="EX1112">
        <v>15034.55384615385</v>
      </c>
      <c r="EY1112">
        <v>15</v>
      </c>
      <c r="EZ1112">
        <v>1658949246.1</v>
      </c>
      <c r="FA1112" t="s">
        <v>1397</v>
      </c>
      <c r="FB1112">
        <v>1658949228.6</v>
      </c>
      <c r="FC1112">
        <v>1658949246.1</v>
      </c>
      <c r="FD1112">
        <v>1</v>
      </c>
      <c r="FE1112">
        <v>1.075</v>
      </c>
      <c r="FF1112">
        <v>0.018</v>
      </c>
      <c r="FG1112">
        <v>-2.327</v>
      </c>
      <c r="FH1112">
        <v>-0.178</v>
      </c>
      <c r="FI1112">
        <v>420</v>
      </c>
      <c r="FJ1112">
        <v>13</v>
      </c>
      <c r="FK1112">
        <v>0.09</v>
      </c>
      <c r="FL1112">
        <v>0.02</v>
      </c>
      <c r="FM1112">
        <v>-60.10532926829269</v>
      </c>
      <c r="FN1112">
        <v>-10.87982926829259</v>
      </c>
      <c r="FO1112">
        <v>1.073656012552302</v>
      </c>
      <c r="FP1112">
        <v>0</v>
      </c>
      <c r="FQ1112">
        <v>749.0302352941176</v>
      </c>
      <c r="FR1112">
        <v>22.42909090654126</v>
      </c>
      <c r="FS1112">
        <v>2.217145821026552</v>
      </c>
      <c r="FT1112">
        <v>0</v>
      </c>
      <c r="FU1112">
        <v>6.878301951219512</v>
      </c>
      <c r="FV1112">
        <v>-0.01076780487802903</v>
      </c>
      <c r="FW1112">
        <v>0.005801523441435315</v>
      </c>
      <c r="FX1112">
        <v>1</v>
      </c>
      <c r="FY1112">
        <v>1</v>
      </c>
      <c r="FZ1112">
        <v>3</v>
      </c>
      <c r="GA1112" t="s">
        <v>426</v>
      </c>
      <c r="GB1112">
        <v>2.98376</v>
      </c>
      <c r="GC1112">
        <v>2.71577</v>
      </c>
      <c r="GD1112">
        <v>0.121549</v>
      </c>
      <c r="GE1112">
        <v>0.128542</v>
      </c>
      <c r="GF1112">
        <v>0.101089</v>
      </c>
      <c r="GG1112">
        <v>0.0758789</v>
      </c>
      <c r="GH1112">
        <v>27868.8</v>
      </c>
      <c r="GI1112">
        <v>27753</v>
      </c>
      <c r="GJ1112">
        <v>29482.1</v>
      </c>
      <c r="GK1112">
        <v>29450.1</v>
      </c>
      <c r="GL1112">
        <v>35104.2</v>
      </c>
      <c r="GM1112">
        <v>36192.7</v>
      </c>
      <c r="GN1112">
        <v>41525.5</v>
      </c>
      <c r="GO1112">
        <v>41970.9</v>
      </c>
      <c r="GP1112">
        <v>1.9621</v>
      </c>
      <c r="GQ1112">
        <v>1.90447</v>
      </c>
      <c r="GR1112">
        <v>0.0818633</v>
      </c>
      <c r="GS1112">
        <v>0</v>
      </c>
      <c r="GT1112">
        <v>25.1067</v>
      </c>
      <c r="GU1112">
        <v>999.9</v>
      </c>
      <c r="GV1112">
        <v>46.4</v>
      </c>
      <c r="GW1112">
        <v>31.4</v>
      </c>
      <c r="GX1112">
        <v>23.7216</v>
      </c>
      <c r="GY1112">
        <v>62.9376</v>
      </c>
      <c r="GZ1112">
        <v>34.0144</v>
      </c>
      <c r="HA1112">
        <v>1</v>
      </c>
      <c r="HB1112">
        <v>-0.105915</v>
      </c>
      <c r="HC1112">
        <v>0.08644880000000001</v>
      </c>
      <c r="HD1112">
        <v>20.3346</v>
      </c>
      <c r="HE1112">
        <v>5.21579</v>
      </c>
      <c r="HF1112">
        <v>12.0099</v>
      </c>
      <c r="HG1112">
        <v>4.9891</v>
      </c>
      <c r="HH1112">
        <v>3.28848</v>
      </c>
      <c r="HI1112">
        <v>9999</v>
      </c>
      <c r="HJ1112">
        <v>9999</v>
      </c>
      <c r="HK1112">
        <v>9999</v>
      </c>
      <c r="HL1112">
        <v>159</v>
      </c>
      <c r="HM1112">
        <v>1.86739</v>
      </c>
      <c r="HN1112">
        <v>1.86646</v>
      </c>
      <c r="HO1112">
        <v>1.86584</v>
      </c>
      <c r="HP1112">
        <v>1.86584</v>
      </c>
      <c r="HQ1112">
        <v>1.86768</v>
      </c>
      <c r="HR1112">
        <v>1.87014</v>
      </c>
      <c r="HS1112">
        <v>1.86875</v>
      </c>
      <c r="HT1112">
        <v>1.87021</v>
      </c>
      <c r="HU1112">
        <v>0</v>
      </c>
      <c r="HV1112">
        <v>0</v>
      </c>
      <c r="HW1112">
        <v>0</v>
      </c>
      <c r="HX1112">
        <v>0</v>
      </c>
      <c r="HY1112" t="s">
        <v>421</v>
      </c>
      <c r="HZ1112" t="s">
        <v>422</v>
      </c>
      <c r="IA1112" t="s">
        <v>423</v>
      </c>
      <c r="IB1112" t="s">
        <v>423</v>
      </c>
      <c r="IC1112" t="s">
        <v>423</v>
      </c>
      <c r="ID1112" t="s">
        <v>423</v>
      </c>
      <c r="IE1112">
        <v>0</v>
      </c>
      <c r="IF1112">
        <v>100</v>
      </c>
      <c r="IG1112">
        <v>100</v>
      </c>
      <c r="IH1112">
        <v>-2.827</v>
      </c>
      <c r="II1112">
        <v>-0.1009</v>
      </c>
      <c r="IJ1112">
        <v>-0.9279119013753974</v>
      </c>
      <c r="IK1112">
        <v>-0.003643892653284941</v>
      </c>
      <c r="IL1112">
        <v>8.948238347276123E-07</v>
      </c>
      <c r="IM1112">
        <v>-2.445980282225029E-10</v>
      </c>
      <c r="IN1112">
        <v>-0.1764634167570225</v>
      </c>
      <c r="IO1112">
        <v>-0.01042730378795286</v>
      </c>
      <c r="IP1112">
        <v>0.00100284695746963</v>
      </c>
      <c r="IQ1112">
        <v>-1.701466411570297E-05</v>
      </c>
      <c r="IR1112">
        <v>2</v>
      </c>
      <c r="IS1112">
        <v>2310</v>
      </c>
      <c r="IT1112">
        <v>1</v>
      </c>
      <c r="IU1112">
        <v>25</v>
      </c>
      <c r="IV1112">
        <v>131.1</v>
      </c>
      <c r="IW1112">
        <v>130.8</v>
      </c>
      <c r="IX1112">
        <v>1.50391</v>
      </c>
      <c r="IY1112">
        <v>2.22412</v>
      </c>
      <c r="IZ1112">
        <v>1.39648</v>
      </c>
      <c r="JA1112">
        <v>2.34741</v>
      </c>
      <c r="JB1112">
        <v>1.49536</v>
      </c>
      <c r="JC1112">
        <v>2.34985</v>
      </c>
      <c r="JD1112">
        <v>36.1989</v>
      </c>
      <c r="JE1112">
        <v>24.1663</v>
      </c>
      <c r="JF1112">
        <v>18</v>
      </c>
      <c r="JG1112">
        <v>518.015</v>
      </c>
      <c r="JH1112">
        <v>437.634</v>
      </c>
      <c r="JI1112">
        <v>24.9998</v>
      </c>
      <c r="JJ1112">
        <v>26.081</v>
      </c>
      <c r="JK1112">
        <v>30.0001</v>
      </c>
      <c r="JL1112">
        <v>26.0535</v>
      </c>
      <c r="JM1112">
        <v>25.9966</v>
      </c>
      <c r="JN1112">
        <v>30.2568</v>
      </c>
      <c r="JO1112">
        <v>35.8663</v>
      </c>
      <c r="JP1112">
        <v>55.9934</v>
      </c>
      <c r="JQ1112">
        <v>25</v>
      </c>
      <c r="JR1112">
        <v>674.893</v>
      </c>
      <c r="JS1112">
        <v>15.0859</v>
      </c>
      <c r="JT1112">
        <v>100.816</v>
      </c>
      <c r="JU1112">
        <v>100.796</v>
      </c>
    </row>
    <row r="1113" spans="1:281">
      <c r="A1113">
        <v>1097</v>
      </c>
      <c r="B1113">
        <v>1658957100.6</v>
      </c>
      <c r="C1113">
        <v>15462.59999990463</v>
      </c>
      <c r="D1113" t="s">
        <v>2634</v>
      </c>
      <c r="E1113" t="s">
        <v>2635</v>
      </c>
      <c r="F1113">
        <v>5</v>
      </c>
      <c r="G1113" t="s">
        <v>2555</v>
      </c>
      <c r="H1113" t="s">
        <v>416</v>
      </c>
      <c r="I1113">
        <v>1658957092.814285</v>
      </c>
      <c r="J1113">
        <f>(K1113)/1000</f>
        <v>0</v>
      </c>
      <c r="K1113">
        <f>IF(CZ1113, AN1113, AH1113)</f>
        <v>0</v>
      </c>
      <c r="L1113">
        <f>IF(CZ1113, AI1113, AG1113)</f>
        <v>0</v>
      </c>
      <c r="M1113">
        <f>DB1113 - IF(AU1113&gt;1, L1113*CV1113*100.0/(AW1113*DP1113), 0)</f>
        <v>0</v>
      </c>
      <c r="N1113">
        <f>((T1113-J1113/2)*M1113-L1113)/(T1113+J1113/2)</f>
        <v>0</v>
      </c>
      <c r="O1113">
        <f>N1113*(DI1113+DJ1113)/1000.0</f>
        <v>0</v>
      </c>
      <c r="P1113">
        <f>(DB1113 - IF(AU1113&gt;1, L1113*CV1113*100.0/(AW1113*DP1113), 0))*(DI1113+DJ1113)/1000.0</f>
        <v>0</v>
      </c>
      <c r="Q1113">
        <f>2.0/((1/S1113-1/R1113)+SIGN(S1113)*SQRT((1/S1113-1/R1113)*(1/S1113-1/R1113) + 4*CW1113/((CW1113+1)*(CW1113+1))*(2*1/S1113*1/R1113-1/R1113*1/R1113)))</f>
        <v>0</v>
      </c>
      <c r="R1113">
        <f>IF(LEFT(CX1113,1)&lt;&gt;"0",IF(LEFT(CX1113,1)="1",3.0,CY1113),$D$5+$E$5*(DP1113*DI1113/($K$5*1000))+$F$5*(DP1113*DI1113/($K$5*1000))*MAX(MIN(CV1113,$J$5),$I$5)*MAX(MIN(CV1113,$J$5),$I$5)+$G$5*MAX(MIN(CV1113,$J$5),$I$5)*(DP1113*DI1113/($K$5*1000))+$H$5*(DP1113*DI1113/($K$5*1000))*(DP1113*DI1113/($K$5*1000)))</f>
        <v>0</v>
      </c>
      <c r="S1113">
        <f>J1113*(1000-(1000*0.61365*exp(17.502*W1113/(240.97+W1113))/(DI1113+DJ1113)+DD1113)/2)/(1000*0.61365*exp(17.502*W1113/(240.97+W1113))/(DI1113+DJ1113)-DD1113)</f>
        <v>0</v>
      </c>
      <c r="T1113">
        <f>1/((CW1113+1)/(Q1113/1.6)+1/(R1113/1.37)) + CW1113/((CW1113+1)/(Q1113/1.6) + CW1113/(R1113/1.37))</f>
        <v>0</v>
      </c>
      <c r="U1113">
        <f>(CR1113*CU1113)</f>
        <v>0</v>
      </c>
      <c r="V1113">
        <f>(DK1113+(U1113+2*0.95*5.67E-8*(((DK1113+$B$7)+273)^4-(DK1113+273)^4)-44100*J1113)/(1.84*29.3*R1113+8*0.95*5.67E-8*(DK1113+273)^3))</f>
        <v>0</v>
      </c>
      <c r="W1113">
        <f>($C$7*DL1113+$D$7*DM1113+$E$7*V1113)</f>
        <v>0</v>
      </c>
      <c r="X1113">
        <f>0.61365*exp(17.502*W1113/(240.97+W1113))</f>
        <v>0</v>
      </c>
      <c r="Y1113">
        <f>(Z1113/AA1113*100)</f>
        <v>0</v>
      </c>
      <c r="Z1113">
        <f>DD1113*(DI1113+DJ1113)/1000</f>
        <v>0</v>
      </c>
      <c r="AA1113">
        <f>0.61365*exp(17.502*DK1113/(240.97+DK1113))</f>
        <v>0</v>
      </c>
      <c r="AB1113">
        <f>(X1113-DD1113*(DI1113+DJ1113)/1000)</f>
        <v>0</v>
      </c>
      <c r="AC1113">
        <f>(-J1113*44100)</f>
        <v>0</v>
      </c>
      <c r="AD1113">
        <f>2*29.3*R1113*0.92*(DK1113-W1113)</f>
        <v>0</v>
      </c>
      <c r="AE1113">
        <f>2*0.95*5.67E-8*(((DK1113+$B$7)+273)^4-(W1113+273)^4)</f>
        <v>0</v>
      </c>
      <c r="AF1113">
        <f>U1113+AE1113+AC1113+AD1113</f>
        <v>0</v>
      </c>
      <c r="AG1113">
        <f>DH1113*AU1113*(DC1113-DB1113*(1000-AU1113*DE1113)/(1000-AU1113*DD1113))/(100*CV1113)</f>
        <v>0</v>
      </c>
      <c r="AH1113">
        <f>1000*DH1113*AU1113*(DD1113-DE1113)/(100*CV1113*(1000-AU1113*DD1113))</f>
        <v>0</v>
      </c>
      <c r="AI1113">
        <f>(AJ1113 - AK1113 - DI1113*1E3/(8.314*(DK1113+273.15)) * AM1113/DH1113 * AL1113) * DH1113/(100*CV1113) * (1000 - DE1113)/1000</f>
        <v>0</v>
      </c>
      <c r="AJ1113">
        <v>670.5668073250711</v>
      </c>
      <c r="AK1113">
        <v>619.2574121212118</v>
      </c>
      <c r="AL1113">
        <v>3.337897149401403</v>
      </c>
      <c r="AM1113">
        <v>65.3286006226008</v>
      </c>
      <c r="AN1113">
        <f>(AP1113 - AO1113 + DI1113*1E3/(8.314*(DK1113+273.15)) * AR1113/DH1113 * AQ1113) * DH1113/(100*CV1113) * 1000/(1000 - AP1113)</f>
        <v>0</v>
      </c>
      <c r="AO1113">
        <v>15.08340017146321</v>
      </c>
      <c r="AP1113">
        <v>21.97182787878787</v>
      </c>
      <c r="AQ1113">
        <v>-0.0001280744712098455</v>
      </c>
      <c r="AR1113">
        <v>84.90304049892426</v>
      </c>
      <c r="AS1113">
        <v>0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MAX(0,($B$13+$C$13*DP1113)/(1+$D$13*DP1113)*DI1113/(DK1113+273)*$E$13)</f>
        <v>0</v>
      </c>
      <c r="AX1113" t="s">
        <v>417</v>
      </c>
      <c r="AY1113" t="s">
        <v>417</v>
      </c>
      <c r="AZ1113">
        <v>0</v>
      </c>
      <c r="BA1113">
        <v>0</v>
      </c>
      <c r="BB1113">
        <f>1-AZ1113/BA1113</f>
        <v>0</v>
      </c>
      <c r="BC1113">
        <v>0</v>
      </c>
      <c r="BD1113" t="s">
        <v>417</v>
      </c>
      <c r="BE1113" t="s">
        <v>417</v>
      </c>
      <c r="BF1113">
        <v>0</v>
      </c>
      <c r="BG1113">
        <v>0</v>
      </c>
      <c r="BH1113">
        <f>1-BF1113/BG1113</f>
        <v>0</v>
      </c>
      <c r="BI1113">
        <v>0.5</v>
      </c>
      <c r="BJ1113">
        <f>CS1113</f>
        <v>0</v>
      </c>
      <c r="BK1113">
        <f>L1113</f>
        <v>0</v>
      </c>
      <c r="BL1113">
        <f>BH1113*BI1113*BJ1113</f>
        <v>0</v>
      </c>
      <c r="BM1113">
        <f>(BK1113-BC1113)/BJ1113</f>
        <v>0</v>
      </c>
      <c r="BN1113">
        <f>(BA1113-BG1113)/BG1113</f>
        <v>0</v>
      </c>
      <c r="BO1113">
        <f>AZ1113/(BB1113+AZ1113/BG1113)</f>
        <v>0</v>
      </c>
      <c r="BP1113" t="s">
        <v>417</v>
      </c>
      <c r="BQ1113">
        <v>0</v>
      </c>
      <c r="BR1113">
        <f>IF(BQ1113&lt;&gt;0, BQ1113, BO1113)</f>
        <v>0</v>
      </c>
      <c r="BS1113">
        <f>1-BR1113/BG1113</f>
        <v>0</v>
      </c>
      <c r="BT1113">
        <f>(BG1113-BF1113)/(BG1113-BR1113)</f>
        <v>0</v>
      </c>
      <c r="BU1113">
        <f>(BA1113-BG1113)/(BA1113-BR1113)</f>
        <v>0</v>
      </c>
      <c r="BV1113">
        <f>(BG1113-BF1113)/(BG1113-AZ1113)</f>
        <v>0</v>
      </c>
      <c r="BW1113">
        <f>(BA1113-BG1113)/(BA1113-AZ1113)</f>
        <v>0</v>
      </c>
      <c r="BX1113">
        <f>(BT1113*BR1113/BF1113)</f>
        <v>0</v>
      </c>
      <c r="BY1113">
        <f>(1-BX1113)</f>
        <v>0</v>
      </c>
      <c r="BZ1113">
        <v>1394</v>
      </c>
      <c r="CA1113">
        <v>300</v>
      </c>
      <c r="CB1113">
        <v>300</v>
      </c>
      <c r="CC1113">
        <v>300</v>
      </c>
      <c r="CD1113">
        <v>10389.3</v>
      </c>
      <c r="CE1113">
        <v>1221.96</v>
      </c>
      <c r="CF1113">
        <v>-0.00688733</v>
      </c>
      <c r="CG1113">
        <v>0.34</v>
      </c>
      <c r="CH1113" t="s">
        <v>417</v>
      </c>
      <c r="CI1113" t="s">
        <v>417</v>
      </c>
      <c r="CJ1113" t="s">
        <v>417</v>
      </c>
      <c r="CK1113" t="s">
        <v>417</v>
      </c>
      <c r="CL1113" t="s">
        <v>417</v>
      </c>
      <c r="CM1113" t="s">
        <v>417</v>
      </c>
      <c r="CN1113" t="s">
        <v>417</v>
      </c>
      <c r="CO1113" t="s">
        <v>417</v>
      </c>
      <c r="CP1113" t="s">
        <v>417</v>
      </c>
      <c r="CQ1113" t="s">
        <v>417</v>
      </c>
      <c r="CR1113">
        <f>$B$11*DQ1113+$C$11*DR1113+$F$11*EC1113*(1-EF1113)</f>
        <v>0</v>
      </c>
      <c r="CS1113">
        <f>CR1113*CT1113</f>
        <v>0</v>
      </c>
      <c r="CT1113">
        <f>($B$11*$D$9+$C$11*$D$9+$F$11*((EP1113+EH1113)/MAX(EP1113+EH1113+EQ1113, 0.1)*$I$9+EQ1113/MAX(EP1113+EH1113+EQ1113, 0.1)*$J$9))/($B$11+$C$11+$F$11)</f>
        <v>0</v>
      </c>
      <c r="CU1113">
        <f>($B$11*$K$9+$C$11*$K$9+$F$11*((EP1113+EH1113)/MAX(EP1113+EH1113+EQ1113, 0.1)*$P$9+EQ1113/MAX(EP1113+EH1113+EQ1113, 0.1)*$Q$9))/($B$11+$C$11+$F$11)</f>
        <v>0</v>
      </c>
      <c r="CV1113">
        <v>6</v>
      </c>
      <c r="CW1113">
        <v>0.5</v>
      </c>
      <c r="CX1113" t="s">
        <v>418</v>
      </c>
      <c r="CY1113">
        <v>2</v>
      </c>
      <c r="CZ1113" t="b">
        <v>1</v>
      </c>
      <c r="DA1113">
        <v>1658957092.814285</v>
      </c>
      <c r="DB1113">
        <v>581.965357142857</v>
      </c>
      <c r="DC1113">
        <v>643.4798928571429</v>
      </c>
      <c r="DD1113">
        <v>21.98932857142858</v>
      </c>
      <c r="DE1113">
        <v>15.10433928571429</v>
      </c>
      <c r="DF1113">
        <v>584.7669642857144</v>
      </c>
      <c r="DG1113">
        <v>22.09018571428571</v>
      </c>
      <c r="DH1113">
        <v>500.05375</v>
      </c>
      <c r="DI1113">
        <v>90.28031428571428</v>
      </c>
      <c r="DJ1113">
        <v>0.1000026392857143</v>
      </c>
      <c r="DK1113">
        <v>26.82745</v>
      </c>
      <c r="DL1113">
        <v>26.45263571428572</v>
      </c>
      <c r="DM1113">
        <v>999.9000000000002</v>
      </c>
      <c r="DN1113">
        <v>0</v>
      </c>
      <c r="DO1113">
        <v>0</v>
      </c>
      <c r="DP1113">
        <v>10005.32285714286</v>
      </c>
      <c r="DQ1113">
        <v>0</v>
      </c>
      <c r="DR1113">
        <v>11.19661785714286</v>
      </c>
      <c r="DS1113">
        <v>-61.51445714285713</v>
      </c>
      <c r="DT1113">
        <v>595.0499642857143</v>
      </c>
      <c r="DU1113">
        <v>653.3479642857143</v>
      </c>
      <c r="DV1113">
        <v>6.884996071428572</v>
      </c>
      <c r="DW1113">
        <v>643.4798928571429</v>
      </c>
      <c r="DX1113">
        <v>15.10433928571429</v>
      </c>
      <c r="DY1113">
        <v>1.985203571428571</v>
      </c>
      <c r="DZ1113">
        <v>1.363623928571429</v>
      </c>
      <c r="EA1113">
        <v>17.32681785714285</v>
      </c>
      <c r="EB1113">
        <v>11.51904642857143</v>
      </c>
      <c r="EC1113">
        <v>1999.930714285714</v>
      </c>
      <c r="ED1113">
        <v>0.9799997142857142</v>
      </c>
      <c r="EE1113">
        <v>0.02000060714285714</v>
      </c>
      <c r="EF1113">
        <v>0</v>
      </c>
      <c r="EG1113">
        <v>751.7895714285714</v>
      </c>
      <c r="EH1113">
        <v>5.00097</v>
      </c>
      <c r="EI1113">
        <v>15073.96785714286</v>
      </c>
      <c r="EJ1113">
        <v>16706.98214285714</v>
      </c>
      <c r="EK1113">
        <v>38.09132142857143</v>
      </c>
      <c r="EL1113">
        <v>38.94839285714286</v>
      </c>
      <c r="EM1113">
        <v>37.88817857142857</v>
      </c>
      <c r="EN1113">
        <v>38.76314285714285</v>
      </c>
      <c r="EO1113">
        <v>38.99982142857142</v>
      </c>
      <c r="EP1113">
        <v>1955.030714285714</v>
      </c>
      <c r="EQ1113">
        <v>39.9</v>
      </c>
      <c r="ER1113">
        <v>0</v>
      </c>
      <c r="ES1113">
        <v>7894.799999952316</v>
      </c>
      <c r="ET1113">
        <v>0</v>
      </c>
      <c r="EU1113">
        <v>752.0365999999999</v>
      </c>
      <c r="EV1113">
        <v>18.27923074605962</v>
      </c>
      <c r="EW1113">
        <v>434.5923070900403</v>
      </c>
      <c r="EX1113">
        <v>15079.172</v>
      </c>
      <c r="EY1113">
        <v>15</v>
      </c>
      <c r="EZ1113">
        <v>1658949246.1</v>
      </c>
      <c r="FA1113" t="s">
        <v>1397</v>
      </c>
      <c r="FB1113">
        <v>1658949228.6</v>
      </c>
      <c r="FC1113">
        <v>1658949246.1</v>
      </c>
      <c r="FD1113">
        <v>1</v>
      </c>
      <c r="FE1113">
        <v>1.075</v>
      </c>
      <c r="FF1113">
        <v>0.018</v>
      </c>
      <c r="FG1113">
        <v>-2.327</v>
      </c>
      <c r="FH1113">
        <v>-0.178</v>
      </c>
      <c r="FI1113">
        <v>420</v>
      </c>
      <c r="FJ1113">
        <v>13</v>
      </c>
      <c r="FK1113">
        <v>0.09</v>
      </c>
      <c r="FL1113">
        <v>0.02</v>
      </c>
      <c r="FM1113">
        <v>-61.08874000000001</v>
      </c>
      <c r="FN1113">
        <v>-10.15260562851783</v>
      </c>
      <c r="FO1113">
        <v>0.9825364214114405</v>
      </c>
      <c r="FP1113">
        <v>0</v>
      </c>
      <c r="FQ1113">
        <v>750.9374411764704</v>
      </c>
      <c r="FR1113">
        <v>20.00627958760855</v>
      </c>
      <c r="FS1113">
        <v>1.983844651045269</v>
      </c>
      <c r="FT1113">
        <v>0</v>
      </c>
      <c r="FU1113">
        <v>6.88125225</v>
      </c>
      <c r="FV1113">
        <v>0.08512086303938966</v>
      </c>
      <c r="FW1113">
        <v>0.009599145922294373</v>
      </c>
      <c r="FX1113">
        <v>1</v>
      </c>
      <c r="FY1113">
        <v>1</v>
      </c>
      <c r="FZ1113">
        <v>3</v>
      </c>
      <c r="GA1113" t="s">
        <v>426</v>
      </c>
      <c r="GB1113">
        <v>2.98374</v>
      </c>
      <c r="GC1113">
        <v>2.71573</v>
      </c>
      <c r="GD1113">
        <v>0.123888</v>
      </c>
      <c r="GE1113">
        <v>0.130802</v>
      </c>
      <c r="GF1113">
        <v>0.101051</v>
      </c>
      <c r="GG1113">
        <v>0.07583090000000001</v>
      </c>
      <c r="GH1113">
        <v>27793.9</v>
      </c>
      <c r="GI1113">
        <v>27681.3</v>
      </c>
      <c r="GJ1113">
        <v>29481.3</v>
      </c>
      <c r="GK1113">
        <v>29450.3</v>
      </c>
      <c r="GL1113">
        <v>35105</v>
      </c>
      <c r="GM1113">
        <v>36194.8</v>
      </c>
      <c r="GN1113">
        <v>41524.6</v>
      </c>
      <c r="GO1113">
        <v>41971.1</v>
      </c>
      <c r="GP1113">
        <v>1.96222</v>
      </c>
      <c r="GQ1113">
        <v>1.90508</v>
      </c>
      <c r="GR1113">
        <v>0.0817515</v>
      </c>
      <c r="GS1113">
        <v>0</v>
      </c>
      <c r="GT1113">
        <v>25.1031</v>
      </c>
      <c r="GU1113">
        <v>999.9</v>
      </c>
      <c r="GV1113">
        <v>46.3</v>
      </c>
      <c r="GW1113">
        <v>31.4</v>
      </c>
      <c r="GX1113">
        <v>23.6729</v>
      </c>
      <c r="GY1113">
        <v>62.8576</v>
      </c>
      <c r="GZ1113">
        <v>33.6058</v>
      </c>
      <c r="HA1113">
        <v>1</v>
      </c>
      <c r="HB1113">
        <v>-0.105838</v>
      </c>
      <c r="HC1113">
        <v>0.08826249999999999</v>
      </c>
      <c r="HD1113">
        <v>20.3347</v>
      </c>
      <c r="HE1113">
        <v>5.21534</v>
      </c>
      <c r="HF1113">
        <v>12.0099</v>
      </c>
      <c r="HG1113">
        <v>4.98925</v>
      </c>
      <c r="HH1113">
        <v>3.28845</v>
      </c>
      <c r="HI1113">
        <v>9999</v>
      </c>
      <c r="HJ1113">
        <v>9999</v>
      </c>
      <c r="HK1113">
        <v>9999</v>
      </c>
      <c r="HL1113">
        <v>159</v>
      </c>
      <c r="HM1113">
        <v>1.86738</v>
      </c>
      <c r="HN1113">
        <v>1.86646</v>
      </c>
      <c r="HO1113">
        <v>1.86585</v>
      </c>
      <c r="HP1113">
        <v>1.86584</v>
      </c>
      <c r="HQ1113">
        <v>1.86767</v>
      </c>
      <c r="HR1113">
        <v>1.87012</v>
      </c>
      <c r="HS1113">
        <v>1.86874</v>
      </c>
      <c r="HT1113">
        <v>1.87025</v>
      </c>
      <c r="HU1113">
        <v>0</v>
      </c>
      <c r="HV1113">
        <v>0</v>
      </c>
      <c r="HW1113">
        <v>0</v>
      </c>
      <c r="HX1113">
        <v>0</v>
      </c>
      <c r="HY1113" t="s">
        <v>421</v>
      </c>
      <c r="HZ1113" t="s">
        <v>422</v>
      </c>
      <c r="IA1113" t="s">
        <v>423</v>
      </c>
      <c r="IB1113" t="s">
        <v>423</v>
      </c>
      <c r="IC1113" t="s">
        <v>423</v>
      </c>
      <c r="ID1113" t="s">
        <v>423</v>
      </c>
      <c r="IE1113">
        <v>0</v>
      </c>
      <c r="IF1113">
        <v>100</v>
      </c>
      <c r="IG1113">
        <v>100</v>
      </c>
      <c r="IH1113">
        <v>-2.873</v>
      </c>
      <c r="II1113">
        <v>-0.101</v>
      </c>
      <c r="IJ1113">
        <v>-0.9279119013753974</v>
      </c>
      <c r="IK1113">
        <v>-0.003643892653284941</v>
      </c>
      <c r="IL1113">
        <v>8.948238347276123E-07</v>
      </c>
      <c r="IM1113">
        <v>-2.445980282225029E-10</v>
      </c>
      <c r="IN1113">
        <v>-0.1764634167570225</v>
      </c>
      <c r="IO1113">
        <v>-0.01042730378795286</v>
      </c>
      <c r="IP1113">
        <v>0.00100284695746963</v>
      </c>
      <c r="IQ1113">
        <v>-1.701466411570297E-05</v>
      </c>
      <c r="IR1113">
        <v>2</v>
      </c>
      <c r="IS1113">
        <v>2310</v>
      </c>
      <c r="IT1113">
        <v>1</v>
      </c>
      <c r="IU1113">
        <v>25</v>
      </c>
      <c r="IV1113">
        <v>131.2</v>
      </c>
      <c r="IW1113">
        <v>130.9</v>
      </c>
      <c r="IX1113">
        <v>1.53809</v>
      </c>
      <c r="IY1113">
        <v>2.21313</v>
      </c>
      <c r="IZ1113">
        <v>1.39648</v>
      </c>
      <c r="JA1113">
        <v>2.34619</v>
      </c>
      <c r="JB1113">
        <v>1.49536</v>
      </c>
      <c r="JC1113">
        <v>2.33887</v>
      </c>
      <c r="JD1113">
        <v>36.1989</v>
      </c>
      <c r="JE1113">
        <v>24.1663</v>
      </c>
      <c r="JF1113">
        <v>18</v>
      </c>
      <c r="JG1113">
        <v>518.097</v>
      </c>
      <c r="JH1113">
        <v>437.994</v>
      </c>
      <c r="JI1113">
        <v>25.0001</v>
      </c>
      <c r="JJ1113">
        <v>26.081</v>
      </c>
      <c r="JK1113">
        <v>30.0001</v>
      </c>
      <c r="JL1113">
        <v>26.0535</v>
      </c>
      <c r="JM1113">
        <v>25.9966</v>
      </c>
      <c r="JN1113">
        <v>30.8198</v>
      </c>
      <c r="JO1113">
        <v>35.8663</v>
      </c>
      <c r="JP1113">
        <v>55.6164</v>
      </c>
      <c r="JQ1113">
        <v>25</v>
      </c>
      <c r="JR1113">
        <v>688.25</v>
      </c>
      <c r="JS1113">
        <v>15.0706</v>
      </c>
      <c r="JT1113">
        <v>100.813</v>
      </c>
      <c r="JU1113">
        <v>100.797</v>
      </c>
    </row>
    <row r="1114" spans="1:281">
      <c r="A1114">
        <v>1098</v>
      </c>
      <c r="B1114">
        <v>1658957105.6</v>
      </c>
      <c r="C1114">
        <v>15467.59999990463</v>
      </c>
      <c r="D1114" t="s">
        <v>2636</v>
      </c>
      <c r="E1114" t="s">
        <v>2637</v>
      </c>
      <c r="F1114">
        <v>5</v>
      </c>
      <c r="G1114" t="s">
        <v>2555</v>
      </c>
      <c r="H1114" t="s">
        <v>416</v>
      </c>
      <c r="I1114">
        <v>1658957098.1</v>
      </c>
      <c r="J1114">
        <f>(K1114)/1000</f>
        <v>0</v>
      </c>
      <c r="K1114">
        <f>IF(CZ1114, AN1114, AH1114)</f>
        <v>0</v>
      </c>
      <c r="L1114">
        <f>IF(CZ1114, AI1114, AG1114)</f>
        <v>0</v>
      </c>
      <c r="M1114">
        <f>DB1114 - IF(AU1114&gt;1, L1114*CV1114*100.0/(AW1114*DP1114), 0)</f>
        <v>0</v>
      </c>
      <c r="N1114">
        <f>((T1114-J1114/2)*M1114-L1114)/(T1114+J1114/2)</f>
        <v>0</v>
      </c>
      <c r="O1114">
        <f>N1114*(DI1114+DJ1114)/1000.0</f>
        <v>0</v>
      </c>
      <c r="P1114">
        <f>(DB1114 - IF(AU1114&gt;1, L1114*CV1114*100.0/(AW1114*DP1114), 0))*(DI1114+DJ1114)/1000.0</f>
        <v>0</v>
      </c>
      <c r="Q1114">
        <f>2.0/((1/S1114-1/R1114)+SIGN(S1114)*SQRT((1/S1114-1/R1114)*(1/S1114-1/R1114) + 4*CW1114/((CW1114+1)*(CW1114+1))*(2*1/S1114*1/R1114-1/R1114*1/R1114)))</f>
        <v>0</v>
      </c>
      <c r="R1114">
        <f>IF(LEFT(CX1114,1)&lt;&gt;"0",IF(LEFT(CX1114,1)="1",3.0,CY1114),$D$5+$E$5*(DP1114*DI1114/($K$5*1000))+$F$5*(DP1114*DI1114/($K$5*1000))*MAX(MIN(CV1114,$J$5),$I$5)*MAX(MIN(CV1114,$J$5),$I$5)+$G$5*MAX(MIN(CV1114,$J$5),$I$5)*(DP1114*DI1114/($K$5*1000))+$H$5*(DP1114*DI1114/($K$5*1000))*(DP1114*DI1114/($K$5*1000)))</f>
        <v>0</v>
      </c>
      <c r="S1114">
        <f>J1114*(1000-(1000*0.61365*exp(17.502*W1114/(240.97+W1114))/(DI1114+DJ1114)+DD1114)/2)/(1000*0.61365*exp(17.502*W1114/(240.97+W1114))/(DI1114+DJ1114)-DD1114)</f>
        <v>0</v>
      </c>
      <c r="T1114">
        <f>1/((CW1114+1)/(Q1114/1.6)+1/(R1114/1.37)) + CW1114/((CW1114+1)/(Q1114/1.6) + CW1114/(R1114/1.37))</f>
        <v>0</v>
      </c>
      <c r="U1114">
        <f>(CR1114*CU1114)</f>
        <v>0</v>
      </c>
      <c r="V1114">
        <f>(DK1114+(U1114+2*0.95*5.67E-8*(((DK1114+$B$7)+273)^4-(DK1114+273)^4)-44100*J1114)/(1.84*29.3*R1114+8*0.95*5.67E-8*(DK1114+273)^3))</f>
        <v>0</v>
      </c>
      <c r="W1114">
        <f>($C$7*DL1114+$D$7*DM1114+$E$7*V1114)</f>
        <v>0</v>
      </c>
      <c r="X1114">
        <f>0.61365*exp(17.502*W1114/(240.97+W1114))</f>
        <v>0</v>
      </c>
      <c r="Y1114">
        <f>(Z1114/AA1114*100)</f>
        <v>0</v>
      </c>
      <c r="Z1114">
        <f>DD1114*(DI1114+DJ1114)/1000</f>
        <v>0</v>
      </c>
      <c r="AA1114">
        <f>0.61365*exp(17.502*DK1114/(240.97+DK1114))</f>
        <v>0</v>
      </c>
      <c r="AB1114">
        <f>(X1114-DD1114*(DI1114+DJ1114)/1000)</f>
        <v>0</v>
      </c>
      <c r="AC1114">
        <f>(-J1114*44100)</f>
        <v>0</v>
      </c>
      <c r="AD1114">
        <f>2*29.3*R1114*0.92*(DK1114-W1114)</f>
        <v>0</v>
      </c>
      <c r="AE1114">
        <f>2*0.95*5.67E-8*(((DK1114+$B$7)+273)^4-(W1114+273)^4)</f>
        <v>0</v>
      </c>
      <c r="AF1114">
        <f>U1114+AE1114+AC1114+AD1114</f>
        <v>0</v>
      </c>
      <c r="AG1114">
        <f>DH1114*AU1114*(DC1114-DB1114*(1000-AU1114*DE1114)/(1000-AU1114*DD1114))/(100*CV1114)</f>
        <v>0</v>
      </c>
      <c r="AH1114">
        <f>1000*DH1114*AU1114*(DD1114-DE1114)/(100*CV1114*(1000-AU1114*DD1114))</f>
        <v>0</v>
      </c>
      <c r="AI1114">
        <f>(AJ1114 - AK1114 - DI1114*1E3/(8.314*(DK1114+273.15)) * AM1114/DH1114 * AL1114) * DH1114/(100*CV1114) * (1000 - DE1114)/1000</f>
        <v>0</v>
      </c>
      <c r="AJ1114">
        <v>687.5363194468684</v>
      </c>
      <c r="AK1114">
        <v>635.8266606060605</v>
      </c>
      <c r="AL1114">
        <v>3.30956674511073</v>
      </c>
      <c r="AM1114">
        <v>65.3286006226008</v>
      </c>
      <c r="AN1114">
        <f>(AP1114 - AO1114 + DI1114*1E3/(8.314*(DK1114+273.15)) * AR1114/DH1114 * AQ1114) * DH1114/(100*CV1114) * 1000/(1000 - AP1114)</f>
        <v>0</v>
      </c>
      <c r="AO1114">
        <v>15.07424154886729</v>
      </c>
      <c r="AP1114">
        <v>21.96497575757575</v>
      </c>
      <c r="AQ1114">
        <v>-8.169762559148636E-05</v>
      </c>
      <c r="AR1114">
        <v>84.90304049892426</v>
      </c>
      <c r="AS1114">
        <v>0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MAX(0,($B$13+$C$13*DP1114)/(1+$D$13*DP1114)*DI1114/(DK1114+273)*$E$13)</f>
        <v>0</v>
      </c>
      <c r="AX1114" t="s">
        <v>417</v>
      </c>
      <c r="AY1114" t="s">
        <v>417</v>
      </c>
      <c r="AZ1114">
        <v>0</v>
      </c>
      <c r="BA1114">
        <v>0</v>
      </c>
      <c r="BB1114">
        <f>1-AZ1114/BA1114</f>
        <v>0</v>
      </c>
      <c r="BC1114">
        <v>0</v>
      </c>
      <c r="BD1114" t="s">
        <v>417</v>
      </c>
      <c r="BE1114" t="s">
        <v>417</v>
      </c>
      <c r="BF1114">
        <v>0</v>
      </c>
      <c r="BG1114">
        <v>0</v>
      </c>
      <c r="BH1114">
        <f>1-BF1114/BG1114</f>
        <v>0</v>
      </c>
      <c r="BI1114">
        <v>0.5</v>
      </c>
      <c r="BJ1114">
        <f>CS1114</f>
        <v>0</v>
      </c>
      <c r="BK1114">
        <f>L1114</f>
        <v>0</v>
      </c>
      <c r="BL1114">
        <f>BH1114*BI1114*BJ1114</f>
        <v>0</v>
      </c>
      <c r="BM1114">
        <f>(BK1114-BC1114)/BJ1114</f>
        <v>0</v>
      </c>
      <c r="BN1114">
        <f>(BA1114-BG1114)/BG1114</f>
        <v>0</v>
      </c>
      <c r="BO1114">
        <f>AZ1114/(BB1114+AZ1114/BG1114)</f>
        <v>0</v>
      </c>
      <c r="BP1114" t="s">
        <v>417</v>
      </c>
      <c r="BQ1114">
        <v>0</v>
      </c>
      <c r="BR1114">
        <f>IF(BQ1114&lt;&gt;0, BQ1114, BO1114)</f>
        <v>0</v>
      </c>
      <c r="BS1114">
        <f>1-BR1114/BG1114</f>
        <v>0</v>
      </c>
      <c r="BT1114">
        <f>(BG1114-BF1114)/(BG1114-BR1114)</f>
        <v>0</v>
      </c>
      <c r="BU1114">
        <f>(BA1114-BG1114)/(BA1114-BR1114)</f>
        <v>0</v>
      </c>
      <c r="BV1114">
        <f>(BG1114-BF1114)/(BG1114-AZ1114)</f>
        <v>0</v>
      </c>
      <c r="BW1114">
        <f>(BA1114-BG1114)/(BA1114-AZ1114)</f>
        <v>0</v>
      </c>
      <c r="BX1114">
        <f>(BT1114*BR1114/BF1114)</f>
        <v>0</v>
      </c>
      <c r="BY1114">
        <f>(1-BX1114)</f>
        <v>0</v>
      </c>
      <c r="BZ1114">
        <v>1394</v>
      </c>
      <c r="CA1114">
        <v>300</v>
      </c>
      <c r="CB1114">
        <v>300</v>
      </c>
      <c r="CC1114">
        <v>300</v>
      </c>
      <c r="CD1114">
        <v>10389.3</v>
      </c>
      <c r="CE1114">
        <v>1221.96</v>
      </c>
      <c r="CF1114">
        <v>-0.00688733</v>
      </c>
      <c r="CG1114">
        <v>0.34</v>
      </c>
      <c r="CH1114" t="s">
        <v>417</v>
      </c>
      <c r="CI1114" t="s">
        <v>417</v>
      </c>
      <c r="CJ1114" t="s">
        <v>417</v>
      </c>
      <c r="CK1114" t="s">
        <v>417</v>
      </c>
      <c r="CL1114" t="s">
        <v>417</v>
      </c>
      <c r="CM1114" t="s">
        <v>417</v>
      </c>
      <c r="CN1114" t="s">
        <v>417</v>
      </c>
      <c r="CO1114" t="s">
        <v>417</v>
      </c>
      <c r="CP1114" t="s">
        <v>417</v>
      </c>
      <c r="CQ1114" t="s">
        <v>417</v>
      </c>
      <c r="CR1114">
        <f>$B$11*DQ1114+$C$11*DR1114+$F$11*EC1114*(1-EF1114)</f>
        <v>0</v>
      </c>
      <c r="CS1114">
        <f>CR1114*CT1114</f>
        <v>0</v>
      </c>
      <c r="CT1114">
        <f>($B$11*$D$9+$C$11*$D$9+$F$11*((EP1114+EH1114)/MAX(EP1114+EH1114+EQ1114, 0.1)*$I$9+EQ1114/MAX(EP1114+EH1114+EQ1114, 0.1)*$J$9))/($B$11+$C$11+$F$11)</f>
        <v>0</v>
      </c>
      <c r="CU1114">
        <f>($B$11*$K$9+$C$11*$K$9+$F$11*((EP1114+EH1114)/MAX(EP1114+EH1114+EQ1114, 0.1)*$P$9+EQ1114/MAX(EP1114+EH1114+EQ1114, 0.1)*$Q$9))/($B$11+$C$11+$F$11)</f>
        <v>0</v>
      </c>
      <c r="CV1114">
        <v>6</v>
      </c>
      <c r="CW1114">
        <v>0.5</v>
      </c>
      <c r="CX1114" t="s">
        <v>418</v>
      </c>
      <c r="CY1114">
        <v>2</v>
      </c>
      <c r="CZ1114" t="b">
        <v>1</v>
      </c>
      <c r="DA1114">
        <v>1658957098.1</v>
      </c>
      <c r="DB1114">
        <v>599.1145925925925</v>
      </c>
      <c r="DC1114">
        <v>661.3716666666668</v>
      </c>
      <c r="DD1114">
        <v>21.97728518518518</v>
      </c>
      <c r="DE1114">
        <v>15.08584074074074</v>
      </c>
      <c r="DF1114">
        <v>601.9650740740741</v>
      </c>
      <c r="DG1114">
        <v>22.07824074074074</v>
      </c>
      <c r="DH1114">
        <v>500.0462222222222</v>
      </c>
      <c r="DI1114">
        <v>90.27972962962961</v>
      </c>
      <c r="DJ1114">
        <v>0.09996151851851852</v>
      </c>
      <c r="DK1114">
        <v>26.82182962962963</v>
      </c>
      <c r="DL1114">
        <v>26.44824814814815</v>
      </c>
      <c r="DM1114">
        <v>999.9000000000001</v>
      </c>
      <c r="DN1114">
        <v>0</v>
      </c>
      <c r="DO1114">
        <v>0</v>
      </c>
      <c r="DP1114">
        <v>10012.72407407408</v>
      </c>
      <c r="DQ1114">
        <v>0</v>
      </c>
      <c r="DR1114">
        <v>10.9605</v>
      </c>
      <c r="DS1114">
        <v>-62.25700740740741</v>
      </c>
      <c r="DT1114">
        <v>612.5772592592592</v>
      </c>
      <c r="DU1114">
        <v>671.5015555555555</v>
      </c>
      <c r="DV1114">
        <v>6.89144</v>
      </c>
      <c r="DW1114">
        <v>661.3716666666668</v>
      </c>
      <c r="DX1114">
        <v>15.08584074074074</v>
      </c>
      <c r="DY1114">
        <v>1.984103333333333</v>
      </c>
      <c r="DZ1114">
        <v>1.361945925925926</v>
      </c>
      <c r="EA1114">
        <v>17.31804814814814</v>
      </c>
      <c r="EB1114">
        <v>11.50044074074074</v>
      </c>
      <c r="EC1114">
        <v>1999.938148148148</v>
      </c>
      <c r="ED1114">
        <v>0.9800010370370368</v>
      </c>
      <c r="EE1114">
        <v>0.01999894444444445</v>
      </c>
      <c r="EF1114">
        <v>0</v>
      </c>
      <c r="EG1114">
        <v>753.3360740740741</v>
      </c>
      <c r="EH1114">
        <v>5.00097</v>
      </c>
      <c r="EI1114">
        <v>15110.03333333333</v>
      </c>
      <c r="EJ1114">
        <v>16707.05185185185</v>
      </c>
      <c r="EK1114">
        <v>38.21966666666667</v>
      </c>
      <c r="EL1114">
        <v>39.09237037037037</v>
      </c>
      <c r="EM1114">
        <v>37.99518518518518</v>
      </c>
      <c r="EN1114">
        <v>38.93266666666667</v>
      </c>
      <c r="EO1114">
        <v>39.12711111111111</v>
      </c>
      <c r="EP1114">
        <v>1955.039259259259</v>
      </c>
      <c r="EQ1114">
        <v>39.89666666666667</v>
      </c>
      <c r="ER1114">
        <v>0</v>
      </c>
      <c r="ES1114">
        <v>7899.599999904633</v>
      </c>
      <c r="ET1114">
        <v>0</v>
      </c>
      <c r="EU1114">
        <v>753.3875600000001</v>
      </c>
      <c r="EV1114">
        <v>16.13646157362464</v>
      </c>
      <c r="EW1114">
        <v>370.5000006134413</v>
      </c>
      <c r="EX1114">
        <v>15111.208</v>
      </c>
      <c r="EY1114">
        <v>15</v>
      </c>
      <c r="EZ1114">
        <v>1658949246.1</v>
      </c>
      <c r="FA1114" t="s">
        <v>1397</v>
      </c>
      <c r="FB1114">
        <v>1658949228.6</v>
      </c>
      <c r="FC1114">
        <v>1658949246.1</v>
      </c>
      <c r="FD1114">
        <v>1</v>
      </c>
      <c r="FE1114">
        <v>1.075</v>
      </c>
      <c r="FF1114">
        <v>0.018</v>
      </c>
      <c r="FG1114">
        <v>-2.327</v>
      </c>
      <c r="FH1114">
        <v>-0.178</v>
      </c>
      <c r="FI1114">
        <v>420</v>
      </c>
      <c r="FJ1114">
        <v>13</v>
      </c>
      <c r="FK1114">
        <v>0.09</v>
      </c>
      <c r="FL1114">
        <v>0.02</v>
      </c>
      <c r="FM1114">
        <v>-61.68703499999999</v>
      </c>
      <c r="FN1114">
        <v>-8.700835272044872</v>
      </c>
      <c r="FO1114">
        <v>0.8509334608387431</v>
      </c>
      <c r="FP1114">
        <v>0</v>
      </c>
      <c r="FQ1114">
        <v>752.2293235294119</v>
      </c>
      <c r="FR1114">
        <v>17.55570666007427</v>
      </c>
      <c r="FS1114">
        <v>1.748989686859387</v>
      </c>
      <c r="FT1114">
        <v>0</v>
      </c>
      <c r="FU1114">
        <v>6.8865415</v>
      </c>
      <c r="FV1114">
        <v>0.0820198874296377</v>
      </c>
      <c r="FW1114">
        <v>0.009194558322725463</v>
      </c>
      <c r="FX1114">
        <v>1</v>
      </c>
      <c r="FY1114">
        <v>1</v>
      </c>
      <c r="FZ1114">
        <v>3</v>
      </c>
      <c r="GA1114" t="s">
        <v>426</v>
      </c>
      <c r="GB1114">
        <v>2.9838</v>
      </c>
      <c r="GC1114">
        <v>2.71589</v>
      </c>
      <c r="GD1114">
        <v>0.12618</v>
      </c>
      <c r="GE1114">
        <v>0.133034</v>
      </c>
      <c r="GF1114">
        <v>0.101024</v>
      </c>
      <c r="GG1114">
        <v>0.0757321</v>
      </c>
      <c r="GH1114">
        <v>27721</v>
      </c>
      <c r="GI1114">
        <v>27610.1</v>
      </c>
      <c r="GJ1114">
        <v>29481.1</v>
      </c>
      <c r="GK1114">
        <v>29450.2</v>
      </c>
      <c r="GL1114">
        <v>35105.8</v>
      </c>
      <c r="GM1114">
        <v>36198.5</v>
      </c>
      <c r="GN1114">
        <v>41524.2</v>
      </c>
      <c r="GO1114">
        <v>41970.8</v>
      </c>
      <c r="GP1114">
        <v>1.96253</v>
      </c>
      <c r="GQ1114">
        <v>1.90488</v>
      </c>
      <c r="GR1114">
        <v>0.0827946</v>
      </c>
      <c r="GS1114">
        <v>0</v>
      </c>
      <c r="GT1114">
        <v>25.0999</v>
      </c>
      <c r="GU1114">
        <v>999.9</v>
      </c>
      <c r="GV1114">
        <v>46.3</v>
      </c>
      <c r="GW1114">
        <v>31.4</v>
      </c>
      <c r="GX1114">
        <v>23.6717</v>
      </c>
      <c r="GY1114">
        <v>63.2276</v>
      </c>
      <c r="GZ1114">
        <v>34.0905</v>
      </c>
      <c r="HA1114">
        <v>1</v>
      </c>
      <c r="HB1114">
        <v>-0.105915</v>
      </c>
      <c r="HC1114">
        <v>0.0899891</v>
      </c>
      <c r="HD1114">
        <v>20.3344</v>
      </c>
      <c r="HE1114">
        <v>5.21549</v>
      </c>
      <c r="HF1114">
        <v>12.0099</v>
      </c>
      <c r="HG1114">
        <v>4.989</v>
      </c>
      <c r="HH1114">
        <v>3.2883</v>
      </c>
      <c r="HI1114">
        <v>9999</v>
      </c>
      <c r="HJ1114">
        <v>9999</v>
      </c>
      <c r="HK1114">
        <v>9999</v>
      </c>
      <c r="HL1114">
        <v>159</v>
      </c>
      <c r="HM1114">
        <v>1.86737</v>
      </c>
      <c r="HN1114">
        <v>1.86646</v>
      </c>
      <c r="HO1114">
        <v>1.86585</v>
      </c>
      <c r="HP1114">
        <v>1.86583</v>
      </c>
      <c r="HQ1114">
        <v>1.86768</v>
      </c>
      <c r="HR1114">
        <v>1.87012</v>
      </c>
      <c r="HS1114">
        <v>1.86877</v>
      </c>
      <c r="HT1114">
        <v>1.87026</v>
      </c>
      <c r="HU1114">
        <v>0</v>
      </c>
      <c r="HV1114">
        <v>0</v>
      </c>
      <c r="HW1114">
        <v>0</v>
      </c>
      <c r="HX1114">
        <v>0</v>
      </c>
      <c r="HY1114" t="s">
        <v>421</v>
      </c>
      <c r="HZ1114" t="s">
        <v>422</v>
      </c>
      <c r="IA1114" t="s">
        <v>423</v>
      </c>
      <c r="IB1114" t="s">
        <v>423</v>
      </c>
      <c r="IC1114" t="s">
        <v>423</v>
      </c>
      <c r="ID1114" t="s">
        <v>423</v>
      </c>
      <c r="IE1114">
        <v>0</v>
      </c>
      <c r="IF1114">
        <v>100</v>
      </c>
      <c r="IG1114">
        <v>100</v>
      </c>
      <c r="IH1114">
        <v>-2.92</v>
      </c>
      <c r="II1114">
        <v>-0.1011</v>
      </c>
      <c r="IJ1114">
        <v>-0.9279119013753974</v>
      </c>
      <c r="IK1114">
        <v>-0.003643892653284941</v>
      </c>
      <c r="IL1114">
        <v>8.948238347276123E-07</v>
      </c>
      <c r="IM1114">
        <v>-2.445980282225029E-10</v>
      </c>
      <c r="IN1114">
        <v>-0.1764634167570225</v>
      </c>
      <c r="IO1114">
        <v>-0.01042730378795286</v>
      </c>
      <c r="IP1114">
        <v>0.00100284695746963</v>
      </c>
      <c r="IQ1114">
        <v>-1.701466411570297E-05</v>
      </c>
      <c r="IR1114">
        <v>2</v>
      </c>
      <c r="IS1114">
        <v>2310</v>
      </c>
      <c r="IT1114">
        <v>1</v>
      </c>
      <c r="IU1114">
        <v>25</v>
      </c>
      <c r="IV1114">
        <v>131.3</v>
      </c>
      <c r="IW1114">
        <v>131</v>
      </c>
      <c r="IX1114">
        <v>1.5625</v>
      </c>
      <c r="IY1114">
        <v>2.21436</v>
      </c>
      <c r="IZ1114">
        <v>1.39648</v>
      </c>
      <c r="JA1114">
        <v>2.34619</v>
      </c>
      <c r="JB1114">
        <v>1.49536</v>
      </c>
      <c r="JC1114">
        <v>2.40967</v>
      </c>
      <c r="JD1114">
        <v>36.1989</v>
      </c>
      <c r="JE1114">
        <v>24.1663</v>
      </c>
      <c r="JF1114">
        <v>18</v>
      </c>
      <c r="JG1114">
        <v>518.292</v>
      </c>
      <c r="JH1114">
        <v>437.874</v>
      </c>
      <c r="JI1114">
        <v>25.0002</v>
      </c>
      <c r="JJ1114">
        <v>26.081</v>
      </c>
      <c r="JK1114">
        <v>30.0001</v>
      </c>
      <c r="JL1114">
        <v>26.0535</v>
      </c>
      <c r="JM1114">
        <v>25.9966</v>
      </c>
      <c r="JN1114">
        <v>31.415</v>
      </c>
      <c r="JO1114">
        <v>36.1382</v>
      </c>
      <c r="JP1114">
        <v>55.6164</v>
      </c>
      <c r="JQ1114">
        <v>25</v>
      </c>
      <c r="JR1114">
        <v>708.285</v>
      </c>
      <c r="JS1114">
        <v>14.9089</v>
      </c>
      <c r="JT1114">
        <v>100.813</v>
      </c>
      <c r="JU1114">
        <v>100.796</v>
      </c>
    </row>
    <row r="1115" spans="1:281">
      <c r="A1115">
        <v>1099</v>
      </c>
      <c r="B1115">
        <v>1658957110.6</v>
      </c>
      <c r="C1115">
        <v>15472.59999990463</v>
      </c>
      <c r="D1115" t="s">
        <v>2638</v>
      </c>
      <c r="E1115" t="s">
        <v>2639</v>
      </c>
      <c r="F1115">
        <v>5</v>
      </c>
      <c r="G1115" t="s">
        <v>2555</v>
      </c>
      <c r="H1115" t="s">
        <v>416</v>
      </c>
      <c r="I1115">
        <v>1658957102.814285</v>
      </c>
      <c r="J1115">
        <f>(K1115)/1000</f>
        <v>0</v>
      </c>
      <c r="K1115">
        <f>IF(CZ1115, AN1115, AH1115)</f>
        <v>0</v>
      </c>
      <c r="L1115">
        <f>IF(CZ1115, AI1115, AG1115)</f>
        <v>0</v>
      </c>
      <c r="M1115">
        <f>DB1115 - IF(AU1115&gt;1, L1115*CV1115*100.0/(AW1115*DP1115), 0)</f>
        <v>0</v>
      </c>
      <c r="N1115">
        <f>((T1115-J1115/2)*M1115-L1115)/(T1115+J1115/2)</f>
        <v>0</v>
      </c>
      <c r="O1115">
        <f>N1115*(DI1115+DJ1115)/1000.0</f>
        <v>0</v>
      </c>
      <c r="P1115">
        <f>(DB1115 - IF(AU1115&gt;1, L1115*CV1115*100.0/(AW1115*DP1115), 0))*(DI1115+DJ1115)/1000.0</f>
        <v>0</v>
      </c>
      <c r="Q1115">
        <f>2.0/((1/S1115-1/R1115)+SIGN(S1115)*SQRT((1/S1115-1/R1115)*(1/S1115-1/R1115) + 4*CW1115/((CW1115+1)*(CW1115+1))*(2*1/S1115*1/R1115-1/R1115*1/R1115)))</f>
        <v>0</v>
      </c>
      <c r="R1115">
        <f>IF(LEFT(CX1115,1)&lt;&gt;"0",IF(LEFT(CX1115,1)="1",3.0,CY1115),$D$5+$E$5*(DP1115*DI1115/($K$5*1000))+$F$5*(DP1115*DI1115/($K$5*1000))*MAX(MIN(CV1115,$J$5),$I$5)*MAX(MIN(CV1115,$J$5),$I$5)+$G$5*MAX(MIN(CV1115,$J$5),$I$5)*(DP1115*DI1115/($K$5*1000))+$H$5*(DP1115*DI1115/($K$5*1000))*(DP1115*DI1115/($K$5*1000)))</f>
        <v>0</v>
      </c>
      <c r="S1115">
        <f>J1115*(1000-(1000*0.61365*exp(17.502*W1115/(240.97+W1115))/(DI1115+DJ1115)+DD1115)/2)/(1000*0.61365*exp(17.502*W1115/(240.97+W1115))/(DI1115+DJ1115)-DD1115)</f>
        <v>0</v>
      </c>
      <c r="T1115">
        <f>1/((CW1115+1)/(Q1115/1.6)+1/(R1115/1.37)) + CW1115/((CW1115+1)/(Q1115/1.6) + CW1115/(R1115/1.37))</f>
        <v>0</v>
      </c>
      <c r="U1115">
        <f>(CR1115*CU1115)</f>
        <v>0</v>
      </c>
      <c r="V1115">
        <f>(DK1115+(U1115+2*0.95*5.67E-8*(((DK1115+$B$7)+273)^4-(DK1115+273)^4)-44100*J1115)/(1.84*29.3*R1115+8*0.95*5.67E-8*(DK1115+273)^3))</f>
        <v>0</v>
      </c>
      <c r="W1115">
        <f>($C$7*DL1115+$D$7*DM1115+$E$7*V1115)</f>
        <v>0</v>
      </c>
      <c r="X1115">
        <f>0.61365*exp(17.502*W1115/(240.97+W1115))</f>
        <v>0</v>
      </c>
      <c r="Y1115">
        <f>(Z1115/AA1115*100)</f>
        <v>0</v>
      </c>
      <c r="Z1115">
        <f>DD1115*(DI1115+DJ1115)/1000</f>
        <v>0</v>
      </c>
      <c r="AA1115">
        <f>0.61365*exp(17.502*DK1115/(240.97+DK1115))</f>
        <v>0</v>
      </c>
      <c r="AB1115">
        <f>(X1115-DD1115*(DI1115+DJ1115)/1000)</f>
        <v>0</v>
      </c>
      <c r="AC1115">
        <f>(-J1115*44100)</f>
        <v>0</v>
      </c>
      <c r="AD1115">
        <f>2*29.3*R1115*0.92*(DK1115-W1115)</f>
        <v>0</v>
      </c>
      <c r="AE1115">
        <f>2*0.95*5.67E-8*(((DK1115+$B$7)+273)^4-(W1115+273)^4)</f>
        <v>0</v>
      </c>
      <c r="AF1115">
        <f>U1115+AE1115+AC1115+AD1115</f>
        <v>0</v>
      </c>
      <c r="AG1115">
        <f>DH1115*AU1115*(DC1115-DB1115*(1000-AU1115*DE1115)/(1000-AU1115*DD1115))/(100*CV1115)</f>
        <v>0</v>
      </c>
      <c r="AH1115">
        <f>1000*DH1115*AU1115*(DD1115-DE1115)/(100*CV1115*(1000-AU1115*DD1115))</f>
        <v>0</v>
      </c>
      <c r="AI1115">
        <f>(AJ1115 - AK1115 - DI1115*1E3/(8.314*(DK1115+273.15)) * AM1115/DH1115 * AL1115) * DH1115/(100*CV1115) * (1000 - DE1115)/1000</f>
        <v>0</v>
      </c>
      <c r="AJ1115">
        <v>704.1110610500102</v>
      </c>
      <c r="AK1115">
        <v>652.167036363636</v>
      </c>
      <c r="AL1115">
        <v>3.243430925158111</v>
      </c>
      <c r="AM1115">
        <v>65.3286006226008</v>
      </c>
      <c r="AN1115">
        <f>(AP1115 - AO1115 + DI1115*1E3/(8.314*(DK1115+273.15)) * AR1115/DH1115 * AQ1115) * DH1115/(100*CV1115) * 1000/(1000 - AP1115)</f>
        <v>0</v>
      </c>
      <c r="AO1115">
        <v>15.04388811610395</v>
      </c>
      <c r="AP1115">
        <v>21.95169393939394</v>
      </c>
      <c r="AQ1115">
        <v>-8.888605358989191E-05</v>
      </c>
      <c r="AR1115">
        <v>84.90304049892426</v>
      </c>
      <c r="AS1115">
        <v>0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MAX(0,($B$13+$C$13*DP1115)/(1+$D$13*DP1115)*DI1115/(DK1115+273)*$E$13)</f>
        <v>0</v>
      </c>
      <c r="AX1115" t="s">
        <v>417</v>
      </c>
      <c r="AY1115" t="s">
        <v>417</v>
      </c>
      <c r="AZ1115">
        <v>0</v>
      </c>
      <c r="BA1115">
        <v>0</v>
      </c>
      <c r="BB1115">
        <f>1-AZ1115/BA1115</f>
        <v>0</v>
      </c>
      <c r="BC1115">
        <v>0</v>
      </c>
      <c r="BD1115" t="s">
        <v>417</v>
      </c>
      <c r="BE1115" t="s">
        <v>417</v>
      </c>
      <c r="BF1115">
        <v>0</v>
      </c>
      <c r="BG1115">
        <v>0</v>
      </c>
      <c r="BH1115">
        <f>1-BF1115/BG1115</f>
        <v>0</v>
      </c>
      <c r="BI1115">
        <v>0.5</v>
      </c>
      <c r="BJ1115">
        <f>CS1115</f>
        <v>0</v>
      </c>
      <c r="BK1115">
        <f>L1115</f>
        <v>0</v>
      </c>
      <c r="BL1115">
        <f>BH1115*BI1115*BJ1115</f>
        <v>0</v>
      </c>
      <c r="BM1115">
        <f>(BK1115-BC1115)/BJ1115</f>
        <v>0</v>
      </c>
      <c r="BN1115">
        <f>(BA1115-BG1115)/BG1115</f>
        <v>0</v>
      </c>
      <c r="BO1115">
        <f>AZ1115/(BB1115+AZ1115/BG1115)</f>
        <v>0</v>
      </c>
      <c r="BP1115" t="s">
        <v>417</v>
      </c>
      <c r="BQ1115">
        <v>0</v>
      </c>
      <c r="BR1115">
        <f>IF(BQ1115&lt;&gt;0, BQ1115, BO1115)</f>
        <v>0</v>
      </c>
      <c r="BS1115">
        <f>1-BR1115/BG1115</f>
        <v>0</v>
      </c>
      <c r="BT1115">
        <f>(BG1115-BF1115)/(BG1115-BR1115)</f>
        <v>0</v>
      </c>
      <c r="BU1115">
        <f>(BA1115-BG1115)/(BA1115-BR1115)</f>
        <v>0</v>
      </c>
      <c r="BV1115">
        <f>(BG1115-BF1115)/(BG1115-AZ1115)</f>
        <v>0</v>
      </c>
      <c r="BW1115">
        <f>(BA1115-BG1115)/(BA1115-AZ1115)</f>
        <v>0</v>
      </c>
      <c r="BX1115">
        <f>(BT1115*BR1115/BF1115)</f>
        <v>0</v>
      </c>
      <c r="BY1115">
        <f>(1-BX1115)</f>
        <v>0</v>
      </c>
      <c r="BZ1115">
        <v>1394</v>
      </c>
      <c r="CA1115">
        <v>300</v>
      </c>
      <c r="CB1115">
        <v>300</v>
      </c>
      <c r="CC1115">
        <v>300</v>
      </c>
      <c r="CD1115">
        <v>10389.3</v>
      </c>
      <c r="CE1115">
        <v>1221.96</v>
      </c>
      <c r="CF1115">
        <v>-0.00688733</v>
      </c>
      <c r="CG1115">
        <v>0.34</v>
      </c>
      <c r="CH1115" t="s">
        <v>417</v>
      </c>
      <c r="CI1115" t="s">
        <v>417</v>
      </c>
      <c r="CJ1115" t="s">
        <v>417</v>
      </c>
      <c r="CK1115" t="s">
        <v>417</v>
      </c>
      <c r="CL1115" t="s">
        <v>417</v>
      </c>
      <c r="CM1115" t="s">
        <v>417</v>
      </c>
      <c r="CN1115" t="s">
        <v>417</v>
      </c>
      <c r="CO1115" t="s">
        <v>417</v>
      </c>
      <c r="CP1115" t="s">
        <v>417</v>
      </c>
      <c r="CQ1115" t="s">
        <v>417</v>
      </c>
      <c r="CR1115">
        <f>$B$11*DQ1115+$C$11*DR1115+$F$11*EC1115*(1-EF1115)</f>
        <v>0</v>
      </c>
      <c r="CS1115">
        <f>CR1115*CT1115</f>
        <v>0</v>
      </c>
      <c r="CT1115">
        <f>($B$11*$D$9+$C$11*$D$9+$F$11*((EP1115+EH1115)/MAX(EP1115+EH1115+EQ1115, 0.1)*$I$9+EQ1115/MAX(EP1115+EH1115+EQ1115, 0.1)*$J$9))/($B$11+$C$11+$F$11)</f>
        <v>0</v>
      </c>
      <c r="CU1115">
        <f>($B$11*$K$9+$C$11*$K$9+$F$11*((EP1115+EH1115)/MAX(EP1115+EH1115+EQ1115, 0.1)*$P$9+EQ1115/MAX(EP1115+EH1115+EQ1115, 0.1)*$Q$9))/($B$11+$C$11+$F$11)</f>
        <v>0</v>
      </c>
      <c r="CV1115">
        <v>6</v>
      </c>
      <c r="CW1115">
        <v>0.5</v>
      </c>
      <c r="CX1115" t="s">
        <v>418</v>
      </c>
      <c r="CY1115">
        <v>2</v>
      </c>
      <c r="CZ1115" t="b">
        <v>1</v>
      </c>
      <c r="DA1115">
        <v>1658957102.814285</v>
      </c>
      <c r="DB1115">
        <v>614.4142857142857</v>
      </c>
      <c r="DC1115">
        <v>677.0574642857143</v>
      </c>
      <c r="DD1115">
        <v>21.96816785714286</v>
      </c>
      <c r="DE1115">
        <v>15.05768928571429</v>
      </c>
      <c r="DF1115">
        <v>617.3081071428571</v>
      </c>
      <c r="DG1115">
        <v>22.06920357142858</v>
      </c>
      <c r="DH1115">
        <v>500.0607142857143</v>
      </c>
      <c r="DI1115">
        <v>90.27791785714287</v>
      </c>
      <c r="DJ1115">
        <v>0.1000209642857143</v>
      </c>
      <c r="DK1115">
        <v>26.81145714285714</v>
      </c>
      <c r="DL1115">
        <v>26.45265</v>
      </c>
      <c r="DM1115">
        <v>999.9000000000002</v>
      </c>
      <c r="DN1115">
        <v>0</v>
      </c>
      <c r="DO1115">
        <v>0</v>
      </c>
      <c r="DP1115">
        <v>10007.73642857143</v>
      </c>
      <c r="DQ1115">
        <v>0</v>
      </c>
      <c r="DR1115">
        <v>10.96050000000001</v>
      </c>
      <c r="DS1115">
        <v>-62.64319285714286</v>
      </c>
      <c r="DT1115">
        <v>628.21475</v>
      </c>
      <c r="DU1115">
        <v>687.4077142857144</v>
      </c>
      <c r="DV1115">
        <v>6.910486071428571</v>
      </c>
      <c r="DW1115">
        <v>677.0574642857143</v>
      </c>
      <c r="DX1115">
        <v>15.05768928571429</v>
      </c>
      <c r="DY1115">
        <v>1.983240357142857</v>
      </c>
      <c r="DZ1115">
        <v>1.359376071428571</v>
      </c>
      <c r="EA1115">
        <v>17.31116428571429</v>
      </c>
      <c r="EB1115">
        <v>11.471875</v>
      </c>
      <c r="EC1115">
        <v>1999.948928571428</v>
      </c>
      <c r="ED1115">
        <v>0.9800022857142855</v>
      </c>
      <c r="EE1115">
        <v>0.01999739285714286</v>
      </c>
      <c r="EF1115">
        <v>0</v>
      </c>
      <c r="EG1115">
        <v>754.4481071428572</v>
      </c>
      <c r="EH1115">
        <v>5.00097</v>
      </c>
      <c r="EI1115">
        <v>15137.63214285714</v>
      </c>
      <c r="EJ1115">
        <v>16707.15</v>
      </c>
      <c r="EK1115">
        <v>38.32782142857143</v>
      </c>
      <c r="EL1115">
        <v>39.21632142857143</v>
      </c>
      <c r="EM1115">
        <v>38.08682142857143</v>
      </c>
      <c r="EN1115">
        <v>39.08907142857142</v>
      </c>
      <c r="EO1115">
        <v>39.23639285714285</v>
      </c>
      <c r="EP1115">
        <v>1955.053214285714</v>
      </c>
      <c r="EQ1115">
        <v>39.89357142857143</v>
      </c>
      <c r="ER1115">
        <v>0</v>
      </c>
      <c r="ES1115">
        <v>7904.399999856949</v>
      </c>
      <c r="ET1115">
        <v>0</v>
      </c>
      <c r="EU1115">
        <v>754.55592</v>
      </c>
      <c r="EV1115">
        <v>12.37176926351191</v>
      </c>
      <c r="EW1115">
        <v>322.0615390602124</v>
      </c>
      <c r="EX1115">
        <v>15139.4</v>
      </c>
      <c r="EY1115">
        <v>15</v>
      </c>
      <c r="EZ1115">
        <v>1658949246.1</v>
      </c>
      <c r="FA1115" t="s">
        <v>1397</v>
      </c>
      <c r="FB1115">
        <v>1658949228.6</v>
      </c>
      <c r="FC1115">
        <v>1658949246.1</v>
      </c>
      <c r="FD1115">
        <v>1</v>
      </c>
      <c r="FE1115">
        <v>1.075</v>
      </c>
      <c r="FF1115">
        <v>0.018</v>
      </c>
      <c r="FG1115">
        <v>-2.327</v>
      </c>
      <c r="FH1115">
        <v>-0.178</v>
      </c>
      <c r="FI1115">
        <v>420</v>
      </c>
      <c r="FJ1115">
        <v>13</v>
      </c>
      <c r="FK1115">
        <v>0.09</v>
      </c>
      <c r="FL1115">
        <v>0.02</v>
      </c>
      <c r="FM1115">
        <v>-62.3974825</v>
      </c>
      <c r="FN1115">
        <v>-5.147118574108747</v>
      </c>
      <c r="FO1115">
        <v>0.5263425747018285</v>
      </c>
      <c r="FP1115">
        <v>0</v>
      </c>
      <c r="FQ1115">
        <v>753.8421176470589</v>
      </c>
      <c r="FR1115">
        <v>14.41625669454783</v>
      </c>
      <c r="FS1115">
        <v>1.454993102160847</v>
      </c>
      <c r="FT1115">
        <v>0</v>
      </c>
      <c r="FU1115">
        <v>6.902243999999999</v>
      </c>
      <c r="FV1115">
        <v>0.2193660787992321</v>
      </c>
      <c r="FW1115">
        <v>0.02530102920831484</v>
      </c>
      <c r="FX1115">
        <v>0</v>
      </c>
      <c r="FY1115">
        <v>0</v>
      </c>
      <c r="FZ1115">
        <v>3</v>
      </c>
      <c r="GA1115" t="s">
        <v>439</v>
      </c>
      <c r="GB1115">
        <v>2.98371</v>
      </c>
      <c r="GC1115">
        <v>2.71558</v>
      </c>
      <c r="GD1115">
        <v>0.128402</v>
      </c>
      <c r="GE1115">
        <v>0.135092</v>
      </c>
      <c r="GF1115">
        <v>0.100976</v>
      </c>
      <c r="GG1115">
        <v>0.07533189999999999</v>
      </c>
      <c r="GH1115">
        <v>27650.8</v>
      </c>
      <c r="GI1115">
        <v>27544.2</v>
      </c>
      <c r="GJ1115">
        <v>29481.4</v>
      </c>
      <c r="GK1115">
        <v>29449.8</v>
      </c>
      <c r="GL1115">
        <v>35108</v>
      </c>
      <c r="GM1115">
        <v>36213.9</v>
      </c>
      <c r="GN1115">
        <v>41524.5</v>
      </c>
      <c r="GO1115">
        <v>41970.2</v>
      </c>
      <c r="GP1115">
        <v>1.96225</v>
      </c>
      <c r="GQ1115">
        <v>1.90467</v>
      </c>
      <c r="GR1115">
        <v>0.08372590000000001</v>
      </c>
      <c r="GS1115">
        <v>0</v>
      </c>
      <c r="GT1115">
        <v>25.0967</v>
      </c>
      <c r="GU1115">
        <v>999.9</v>
      </c>
      <c r="GV1115">
        <v>46.2</v>
      </c>
      <c r="GW1115">
        <v>31.4</v>
      </c>
      <c r="GX1115">
        <v>23.6192</v>
      </c>
      <c r="GY1115">
        <v>63.1476</v>
      </c>
      <c r="GZ1115">
        <v>33.8782</v>
      </c>
      <c r="HA1115">
        <v>1</v>
      </c>
      <c r="HB1115">
        <v>-0.10592</v>
      </c>
      <c r="HC1115">
        <v>0.0913807</v>
      </c>
      <c r="HD1115">
        <v>20.3347</v>
      </c>
      <c r="HE1115">
        <v>5.21654</v>
      </c>
      <c r="HF1115">
        <v>12.0099</v>
      </c>
      <c r="HG1115">
        <v>4.9894</v>
      </c>
      <c r="HH1115">
        <v>3.28855</v>
      </c>
      <c r="HI1115">
        <v>9999</v>
      </c>
      <c r="HJ1115">
        <v>9999</v>
      </c>
      <c r="HK1115">
        <v>9999</v>
      </c>
      <c r="HL1115">
        <v>159</v>
      </c>
      <c r="HM1115">
        <v>1.8674</v>
      </c>
      <c r="HN1115">
        <v>1.86646</v>
      </c>
      <c r="HO1115">
        <v>1.86585</v>
      </c>
      <c r="HP1115">
        <v>1.86584</v>
      </c>
      <c r="HQ1115">
        <v>1.86767</v>
      </c>
      <c r="HR1115">
        <v>1.87012</v>
      </c>
      <c r="HS1115">
        <v>1.86877</v>
      </c>
      <c r="HT1115">
        <v>1.87025</v>
      </c>
      <c r="HU1115">
        <v>0</v>
      </c>
      <c r="HV1115">
        <v>0</v>
      </c>
      <c r="HW1115">
        <v>0</v>
      </c>
      <c r="HX1115">
        <v>0</v>
      </c>
      <c r="HY1115" t="s">
        <v>421</v>
      </c>
      <c r="HZ1115" t="s">
        <v>422</v>
      </c>
      <c r="IA1115" t="s">
        <v>423</v>
      </c>
      <c r="IB1115" t="s">
        <v>423</v>
      </c>
      <c r="IC1115" t="s">
        <v>423</v>
      </c>
      <c r="ID1115" t="s">
        <v>423</v>
      </c>
      <c r="IE1115">
        <v>0</v>
      </c>
      <c r="IF1115">
        <v>100</v>
      </c>
      <c r="IG1115">
        <v>100</v>
      </c>
      <c r="IH1115">
        <v>-2.964</v>
      </c>
      <c r="II1115">
        <v>-0.1012</v>
      </c>
      <c r="IJ1115">
        <v>-0.9279119013753974</v>
      </c>
      <c r="IK1115">
        <v>-0.003643892653284941</v>
      </c>
      <c r="IL1115">
        <v>8.948238347276123E-07</v>
      </c>
      <c r="IM1115">
        <v>-2.445980282225029E-10</v>
      </c>
      <c r="IN1115">
        <v>-0.1764634167570225</v>
      </c>
      <c r="IO1115">
        <v>-0.01042730378795286</v>
      </c>
      <c r="IP1115">
        <v>0.00100284695746963</v>
      </c>
      <c r="IQ1115">
        <v>-1.701466411570297E-05</v>
      </c>
      <c r="IR1115">
        <v>2</v>
      </c>
      <c r="IS1115">
        <v>2310</v>
      </c>
      <c r="IT1115">
        <v>1</v>
      </c>
      <c r="IU1115">
        <v>25</v>
      </c>
      <c r="IV1115">
        <v>131.4</v>
      </c>
      <c r="IW1115">
        <v>131.1</v>
      </c>
      <c r="IX1115">
        <v>1.59546</v>
      </c>
      <c r="IY1115">
        <v>2.22534</v>
      </c>
      <c r="IZ1115">
        <v>1.39648</v>
      </c>
      <c r="JA1115">
        <v>2.34497</v>
      </c>
      <c r="JB1115">
        <v>1.49536</v>
      </c>
      <c r="JC1115">
        <v>2.33521</v>
      </c>
      <c r="JD1115">
        <v>36.1989</v>
      </c>
      <c r="JE1115">
        <v>24.1575</v>
      </c>
      <c r="JF1115">
        <v>18</v>
      </c>
      <c r="JG1115">
        <v>518.128</v>
      </c>
      <c r="JH1115">
        <v>437.754</v>
      </c>
      <c r="JI1115">
        <v>25.0002</v>
      </c>
      <c r="JJ1115">
        <v>26.081</v>
      </c>
      <c r="JK1115">
        <v>30</v>
      </c>
      <c r="JL1115">
        <v>26.0551</v>
      </c>
      <c r="JM1115">
        <v>25.9966</v>
      </c>
      <c r="JN1115">
        <v>31.9675</v>
      </c>
      <c r="JO1115">
        <v>36.1382</v>
      </c>
      <c r="JP1115">
        <v>55.233</v>
      </c>
      <c r="JQ1115">
        <v>25</v>
      </c>
      <c r="JR1115">
        <v>721.6420000000001</v>
      </c>
      <c r="JS1115">
        <v>14.8591</v>
      </c>
      <c r="JT1115">
        <v>100.813</v>
      </c>
      <c r="JU1115">
        <v>100.795</v>
      </c>
    </row>
    <row r="1116" spans="1:281">
      <c r="A1116">
        <v>1100</v>
      </c>
      <c r="B1116">
        <v>1658957115.6</v>
      </c>
      <c r="C1116">
        <v>15477.59999990463</v>
      </c>
      <c r="D1116" t="s">
        <v>2640</v>
      </c>
      <c r="E1116" t="s">
        <v>2641</v>
      </c>
      <c r="F1116">
        <v>5</v>
      </c>
      <c r="G1116" t="s">
        <v>2555</v>
      </c>
      <c r="H1116" t="s">
        <v>416</v>
      </c>
      <c r="I1116">
        <v>1658957108.1</v>
      </c>
      <c r="J1116">
        <f>(K1116)/1000</f>
        <v>0</v>
      </c>
      <c r="K1116">
        <f>IF(CZ1116, AN1116, AH1116)</f>
        <v>0</v>
      </c>
      <c r="L1116">
        <f>IF(CZ1116, AI1116, AG1116)</f>
        <v>0</v>
      </c>
      <c r="M1116">
        <f>DB1116 - IF(AU1116&gt;1, L1116*CV1116*100.0/(AW1116*DP1116), 0)</f>
        <v>0</v>
      </c>
      <c r="N1116">
        <f>((T1116-J1116/2)*M1116-L1116)/(T1116+J1116/2)</f>
        <v>0</v>
      </c>
      <c r="O1116">
        <f>N1116*(DI1116+DJ1116)/1000.0</f>
        <v>0</v>
      </c>
      <c r="P1116">
        <f>(DB1116 - IF(AU1116&gt;1, L1116*CV1116*100.0/(AW1116*DP1116), 0))*(DI1116+DJ1116)/1000.0</f>
        <v>0</v>
      </c>
      <c r="Q1116">
        <f>2.0/((1/S1116-1/R1116)+SIGN(S1116)*SQRT((1/S1116-1/R1116)*(1/S1116-1/R1116) + 4*CW1116/((CW1116+1)*(CW1116+1))*(2*1/S1116*1/R1116-1/R1116*1/R1116)))</f>
        <v>0</v>
      </c>
      <c r="R1116">
        <f>IF(LEFT(CX1116,1)&lt;&gt;"0",IF(LEFT(CX1116,1)="1",3.0,CY1116),$D$5+$E$5*(DP1116*DI1116/($K$5*1000))+$F$5*(DP1116*DI1116/($K$5*1000))*MAX(MIN(CV1116,$J$5),$I$5)*MAX(MIN(CV1116,$J$5),$I$5)+$G$5*MAX(MIN(CV1116,$J$5),$I$5)*(DP1116*DI1116/($K$5*1000))+$H$5*(DP1116*DI1116/($K$5*1000))*(DP1116*DI1116/($K$5*1000)))</f>
        <v>0</v>
      </c>
      <c r="S1116">
        <f>J1116*(1000-(1000*0.61365*exp(17.502*W1116/(240.97+W1116))/(DI1116+DJ1116)+DD1116)/2)/(1000*0.61365*exp(17.502*W1116/(240.97+W1116))/(DI1116+DJ1116)-DD1116)</f>
        <v>0</v>
      </c>
      <c r="T1116">
        <f>1/((CW1116+1)/(Q1116/1.6)+1/(R1116/1.37)) + CW1116/((CW1116+1)/(Q1116/1.6) + CW1116/(R1116/1.37))</f>
        <v>0</v>
      </c>
      <c r="U1116">
        <f>(CR1116*CU1116)</f>
        <v>0</v>
      </c>
      <c r="V1116">
        <f>(DK1116+(U1116+2*0.95*5.67E-8*(((DK1116+$B$7)+273)^4-(DK1116+273)^4)-44100*J1116)/(1.84*29.3*R1116+8*0.95*5.67E-8*(DK1116+273)^3))</f>
        <v>0</v>
      </c>
      <c r="W1116">
        <f>($C$7*DL1116+$D$7*DM1116+$E$7*V1116)</f>
        <v>0</v>
      </c>
      <c r="X1116">
        <f>0.61365*exp(17.502*W1116/(240.97+W1116))</f>
        <v>0</v>
      </c>
      <c r="Y1116">
        <f>(Z1116/AA1116*100)</f>
        <v>0</v>
      </c>
      <c r="Z1116">
        <f>DD1116*(DI1116+DJ1116)/1000</f>
        <v>0</v>
      </c>
      <c r="AA1116">
        <f>0.61365*exp(17.502*DK1116/(240.97+DK1116))</f>
        <v>0</v>
      </c>
      <c r="AB1116">
        <f>(X1116-DD1116*(DI1116+DJ1116)/1000)</f>
        <v>0</v>
      </c>
      <c r="AC1116">
        <f>(-J1116*44100)</f>
        <v>0</v>
      </c>
      <c r="AD1116">
        <f>2*29.3*R1116*0.92*(DK1116-W1116)</f>
        <v>0</v>
      </c>
      <c r="AE1116">
        <f>2*0.95*5.67E-8*(((DK1116+$B$7)+273)^4-(W1116+273)^4)</f>
        <v>0</v>
      </c>
      <c r="AF1116">
        <f>U1116+AE1116+AC1116+AD1116</f>
        <v>0</v>
      </c>
      <c r="AG1116">
        <f>DH1116*AU1116*(DC1116-DB1116*(1000-AU1116*DE1116)/(1000-AU1116*DD1116))/(100*CV1116)</f>
        <v>0</v>
      </c>
      <c r="AH1116">
        <f>1000*DH1116*AU1116*(DD1116-DE1116)/(100*CV1116*(1000-AU1116*DD1116))</f>
        <v>0</v>
      </c>
      <c r="AI1116">
        <f>(AJ1116 - AK1116 - DI1116*1E3/(8.314*(DK1116+273.15)) * AM1116/DH1116 * AL1116) * DH1116/(100*CV1116) * (1000 - DE1116)/1000</f>
        <v>0</v>
      </c>
      <c r="AJ1116">
        <v>720.0936271041139</v>
      </c>
      <c r="AK1116">
        <v>667.9245090909089</v>
      </c>
      <c r="AL1116">
        <v>3.156253094552329</v>
      </c>
      <c r="AM1116">
        <v>65.3286006226008</v>
      </c>
      <c r="AN1116">
        <f>(AP1116 - AO1116 + DI1116*1E3/(8.314*(DK1116+273.15)) * AR1116/DH1116 * AQ1116) * DH1116/(100*CV1116) * 1000/(1000 - AP1116)</f>
        <v>0</v>
      </c>
      <c r="AO1116">
        <v>14.90352348204937</v>
      </c>
      <c r="AP1116">
        <v>21.90634424242425</v>
      </c>
      <c r="AQ1116">
        <v>-0.009847044204883035</v>
      </c>
      <c r="AR1116">
        <v>84.90304049892426</v>
      </c>
      <c r="AS1116">
        <v>0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MAX(0,($B$13+$C$13*DP1116)/(1+$D$13*DP1116)*DI1116/(DK1116+273)*$E$13)</f>
        <v>0</v>
      </c>
      <c r="AX1116" t="s">
        <v>417</v>
      </c>
      <c r="AY1116" t="s">
        <v>417</v>
      </c>
      <c r="AZ1116">
        <v>0</v>
      </c>
      <c r="BA1116">
        <v>0</v>
      </c>
      <c r="BB1116">
        <f>1-AZ1116/BA1116</f>
        <v>0</v>
      </c>
      <c r="BC1116">
        <v>0</v>
      </c>
      <c r="BD1116" t="s">
        <v>417</v>
      </c>
      <c r="BE1116" t="s">
        <v>417</v>
      </c>
      <c r="BF1116">
        <v>0</v>
      </c>
      <c r="BG1116">
        <v>0</v>
      </c>
      <c r="BH1116">
        <f>1-BF1116/BG1116</f>
        <v>0</v>
      </c>
      <c r="BI1116">
        <v>0.5</v>
      </c>
      <c r="BJ1116">
        <f>CS1116</f>
        <v>0</v>
      </c>
      <c r="BK1116">
        <f>L1116</f>
        <v>0</v>
      </c>
      <c r="BL1116">
        <f>BH1116*BI1116*BJ1116</f>
        <v>0</v>
      </c>
      <c r="BM1116">
        <f>(BK1116-BC1116)/BJ1116</f>
        <v>0</v>
      </c>
      <c r="BN1116">
        <f>(BA1116-BG1116)/BG1116</f>
        <v>0</v>
      </c>
      <c r="BO1116">
        <f>AZ1116/(BB1116+AZ1116/BG1116)</f>
        <v>0</v>
      </c>
      <c r="BP1116" t="s">
        <v>417</v>
      </c>
      <c r="BQ1116">
        <v>0</v>
      </c>
      <c r="BR1116">
        <f>IF(BQ1116&lt;&gt;0, BQ1116, BO1116)</f>
        <v>0</v>
      </c>
      <c r="BS1116">
        <f>1-BR1116/BG1116</f>
        <v>0</v>
      </c>
      <c r="BT1116">
        <f>(BG1116-BF1116)/(BG1116-BR1116)</f>
        <v>0</v>
      </c>
      <c r="BU1116">
        <f>(BA1116-BG1116)/(BA1116-BR1116)</f>
        <v>0</v>
      </c>
      <c r="BV1116">
        <f>(BG1116-BF1116)/(BG1116-AZ1116)</f>
        <v>0</v>
      </c>
      <c r="BW1116">
        <f>(BA1116-BG1116)/(BA1116-AZ1116)</f>
        <v>0</v>
      </c>
      <c r="BX1116">
        <f>(BT1116*BR1116/BF1116)</f>
        <v>0</v>
      </c>
      <c r="BY1116">
        <f>(1-BX1116)</f>
        <v>0</v>
      </c>
      <c r="BZ1116">
        <v>1394</v>
      </c>
      <c r="CA1116">
        <v>300</v>
      </c>
      <c r="CB1116">
        <v>300</v>
      </c>
      <c r="CC1116">
        <v>300</v>
      </c>
      <c r="CD1116">
        <v>10389.3</v>
      </c>
      <c r="CE1116">
        <v>1221.96</v>
      </c>
      <c r="CF1116">
        <v>-0.00688733</v>
      </c>
      <c r="CG1116">
        <v>0.34</v>
      </c>
      <c r="CH1116" t="s">
        <v>417</v>
      </c>
      <c r="CI1116" t="s">
        <v>417</v>
      </c>
      <c r="CJ1116" t="s">
        <v>417</v>
      </c>
      <c r="CK1116" t="s">
        <v>417</v>
      </c>
      <c r="CL1116" t="s">
        <v>417</v>
      </c>
      <c r="CM1116" t="s">
        <v>417</v>
      </c>
      <c r="CN1116" t="s">
        <v>417</v>
      </c>
      <c r="CO1116" t="s">
        <v>417</v>
      </c>
      <c r="CP1116" t="s">
        <v>417</v>
      </c>
      <c r="CQ1116" t="s">
        <v>417</v>
      </c>
      <c r="CR1116">
        <f>$B$11*DQ1116+$C$11*DR1116+$F$11*EC1116*(1-EF1116)</f>
        <v>0</v>
      </c>
      <c r="CS1116">
        <f>CR1116*CT1116</f>
        <v>0</v>
      </c>
      <c r="CT1116">
        <f>($B$11*$D$9+$C$11*$D$9+$F$11*((EP1116+EH1116)/MAX(EP1116+EH1116+EQ1116, 0.1)*$I$9+EQ1116/MAX(EP1116+EH1116+EQ1116, 0.1)*$J$9))/($B$11+$C$11+$F$11)</f>
        <v>0</v>
      </c>
      <c r="CU1116">
        <f>($B$11*$K$9+$C$11*$K$9+$F$11*((EP1116+EH1116)/MAX(EP1116+EH1116+EQ1116, 0.1)*$P$9+EQ1116/MAX(EP1116+EH1116+EQ1116, 0.1)*$Q$9))/($B$11+$C$11+$F$11)</f>
        <v>0</v>
      </c>
      <c r="CV1116">
        <v>6</v>
      </c>
      <c r="CW1116">
        <v>0.5</v>
      </c>
      <c r="CX1116" t="s">
        <v>418</v>
      </c>
      <c r="CY1116">
        <v>2</v>
      </c>
      <c r="CZ1116" t="b">
        <v>1</v>
      </c>
      <c r="DA1116">
        <v>1658957108.1</v>
      </c>
      <c r="DB1116">
        <v>631.3373703703704</v>
      </c>
      <c r="DC1116">
        <v>694.3202222222222</v>
      </c>
      <c r="DD1116">
        <v>21.95044074074074</v>
      </c>
      <c r="DE1116">
        <v>14.9936</v>
      </c>
      <c r="DF1116">
        <v>634.278888888889</v>
      </c>
      <c r="DG1116">
        <v>22.05162592592592</v>
      </c>
      <c r="DH1116">
        <v>500.0477037037037</v>
      </c>
      <c r="DI1116">
        <v>90.27695555555556</v>
      </c>
      <c r="DJ1116">
        <v>0.09997731111111111</v>
      </c>
      <c r="DK1116">
        <v>26.80425555555555</v>
      </c>
      <c r="DL1116">
        <v>26.45563333333334</v>
      </c>
      <c r="DM1116">
        <v>999.9000000000001</v>
      </c>
      <c r="DN1116">
        <v>0</v>
      </c>
      <c r="DO1116">
        <v>0</v>
      </c>
      <c r="DP1116">
        <v>10009.23703703704</v>
      </c>
      <c r="DQ1116">
        <v>0</v>
      </c>
      <c r="DR1116">
        <v>10.9605</v>
      </c>
      <c r="DS1116">
        <v>-62.98285925925926</v>
      </c>
      <c r="DT1116">
        <v>645.5061481481483</v>
      </c>
      <c r="DU1116">
        <v>704.8878518518518</v>
      </c>
      <c r="DV1116">
        <v>6.956842962962963</v>
      </c>
      <c r="DW1116">
        <v>694.3202222222222</v>
      </c>
      <c r="DX1116">
        <v>14.9936</v>
      </c>
      <c r="DY1116">
        <v>1.981619259259259</v>
      </c>
      <c r="DZ1116">
        <v>1.353575925925926</v>
      </c>
      <c r="EA1116">
        <v>17.29822222222222</v>
      </c>
      <c r="EB1116">
        <v>11.40714814814815</v>
      </c>
      <c r="EC1116">
        <v>1999.93</v>
      </c>
      <c r="ED1116">
        <v>0.9800035555555555</v>
      </c>
      <c r="EE1116">
        <v>0.01999594814814815</v>
      </c>
      <c r="EF1116">
        <v>0</v>
      </c>
      <c r="EG1116">
        <v>755.4377407407408</v>
      </c>
      <c r="EH1116">
        <v>5.00097</v>
      </c>
      <c r="EI1116">
        <v>15164.05925925926</v>
      </c>
      <c r="EJ1116">
        <v>16707.01851851851</v>
      </c>
      <c r="EK1116">
        <v>38.45337037037037</v>
      </c>
      <c r="EL1116">
        <v>39.34933333333333</v>
      </c>
      <c r="EM1116">
        <v>38.19181481481481</v>
      </c>
      <c r="EN1116">
        <v>39.266</v>
      </c>
      <c r="EO1116">
        <v>39.35392592592593</v>
      </c>
      <c r="EP1116">
        <v>1955.037407407407</v>
      </c>
      <c r="EQ1116">
        <v>39.89000000000001</v>
      </c>
      <c r="ER1116">
        <v>0</v>
      </c>
      <c r="ES1116">
        <v>7909.799999952316</v>
      </c>
      <c r="ET1116">
        <v>0</v>
      </c>
      <c r="EU1116">
        <v>755.4651153846154</v>
      </c>
      <c r="EV1116">
        <v>9.682632481686875</v>
      </c>
      <c r="EW1116">
        <v>277.3025637725071</v>
      </c>
      <c r="EX1116">
        <v>15164.50384615385</v>
      </c>
      <c r="EY1116">
        <v>15</v>
      </c>
      <c r="EZ1116">
        <v>1658949246.1</v>
      </c>
      <c r="FA1116" t="s">
        <v>1397</v>
      </c>
      <c r="FB1116">
        <v>1658949228.6</v>
      </c>
      <c r="FC1116">
        <v>1658949246.1</v>
      </c>
      <c r="FD1116">
        <v>1</v>
      </c>
      <c r="FE1116">
        <v>1.075</v>
      </c>
      <c r="FF1116">
        <v>0.018</v>
      </c>
      <c r="FG1116">
        <v>-2.327</v>
      </c>
      <c r="FH1116">
        <v>-0.178</v>
      </c>
      <c r="FI1116">
        <v>420</v>
      </c>
      <c r="FJ1116">
        <v>13</v>
      </c>
      <c r="FK1116">
        <v>0.09</v>
      </c>
      <c r="FL1116">
        <v>0.02</v>
      </c>
      <c r="FM1116">
        <v>-62.792385</v>
      </c>
      <c r="FN1116">
        <v>-3.623603752344997</v>
      </c>
      <c r="FO1116">
        <v>0.3837682787503415</v>
      </c>
      <c r="FP1116">
        <v>0</v>
      </c>
      <c r="FQ1116">
        <v>754.8753823529413</v>
      </c>
      <c r="FR1116">
        <v>11.39191749436736</v>
      </c>
      <c r="FS1116">
        <v>1.169589571418514</v>
      </c>
      <c r="FT1116">
        <v>0</v>
      </c>
      <c r="FU1116">
        <v>6.939881249999999</v>
      </c>
      <c r="FV1116">
        <v>0.5215534333958697</v>
      </c>
      <c r="FW1116">
        <v>0.05626309137380824</v>
      </c>
      <c r="FX1116">
        <v>0</v>
      </c>
      <c r="FY1116">
        <v>0</v>
      </c>
      <c r="FZ1116">
        <v>3</v>
      </c>
      <c r="GA1116" t="s">
        <v>439</v>
      </c>
      <c r="GB1116">
        <v>2.98371</v>
      </c>
      <c r="GC1116">
        <v>2.71575</v>
      </c>
      <c r="GD1116">
        <v>0.130543</v>
      </c>
      <c r="GE1116">
        <v>0.137235</v>
      </c>
      <c r="GF1116">
        <v>0.10083</v>
      </c>
      <c r="GG1116">
        <v>0.0750844</v>
      </c>
      <c r="GH1116">
        <v>27582</v>
      </c>
      <c r="GI1116">
        <v>27476.1</v>
      </c>
      <c r="GJ1116">
        <v>29480.5</v>
      </c>
      <c r="GK1116">
        <v>29450</v>
      </c>
      <c r="GL1116">
        <v>35112.7</v>
      </c>
      <c r="GM1116">
        <v>36224</v>
      </c>
      <c r="GN1116">
        <v>41523.2</v>
      </c>
      <c r="GO1116">
        <v>41970.5</v>
      </c>
      <c r="GP1116">
        <v>1.96273</v>
      </c>
      <c r="GQ1116">
        <v>1.90425</v>
      </c>
      <c r="GR1116">
        <v>0.0825338</v>
      </c>
      <c r="GS1116">
        <v>0</v>
      </c>
      <c r="GT1116">
        <v>25.0934</v>
      </c>
      <c r="GU1116">
        <v>999.9</v>
      </c>
      <c r="GV1116">
        <v>46.1</v>
      </c>
      <c r="GW1116">
        <v>31.4</v>
      </c>
      <c r="GX1116">
        <v>23.565</v>
      </c>
      <c r="GY1116">
        <v>63.1876</v>
      </c>
      <c r="GZ1116">
        <v>33.5897</v>
      </c>
      <c r="HA1116">
        <v>1</v>
      </c>
      <c r="HB1116">
        <v>-0.105777</v>
      </c>
      <c r="HC1116">
        <v>0.0923529</v>
      </c>
      <c r="HD1116">
        <v>20.3347</v>
      </c>
      <c r="HE1116">
        <v>5.21699</v>
      </c>
      <c r="HF1116">
        <v>12.0099</v>
      </c>
      <c r="HG1116">
        <v>4.98955</v>
      </c>
      <c r="HH1116">
        <v>3.28865</v>
      </c>
      <c r="HI1116">
        <v>9999</v>
      </c>
      <c r="HJ1116">
        <v>9999</v>
      </c>
      <c r="HK1116">
        <v>9999</v>
      </c>
      <c r="HL1116">
        <v>159</v>
      </c>
      <c r="HM1116">
        <v>1.86739</v>
      </c>
      <c r="HN1116">
        <v>1.86646</v>
      </c>
      <c r="HO1116">
        <v>1.86584</v>
      </c>
      <c r="HP1116">
        <v>1.86584</v>
      </c>
      <c r="HQ1116">
        <v>1.86767</v>
      </c>
      <c r="HR1116">
        <v>1.87012</v>
      </c>
      <c r="HS1116">
        <v>1.86876</v>
      </c>
      <c r="HT1116">
        <v>1.87022</v>
      </c>
      <c r="HU1116">
        <v>0</v>
      </c>
      <c r="HV1116">
        <v>0</v>
      </c>
      <c r="HW1116">
        <v>0</v>
      </c>
      <c r="HX1116">
        <v>0</v>
      </c>
      <c r="HY1116" t="s">
        <v>421</v>
      </c>
      <c r="HZ1116" t="s">
        <v>422</v>
      </c>
      <c r="IA1116" t="s">
        <v>423</v>
      </c>
      <c r="IB1116" t="s">
        <v>423</v>
      </c>
      <c r="IC1116" t="s">
        <v>423</v>
      </c>
      <c r="ID1116" t="s">
        <v>423</v>
      </c>
      <c r="IE1116">
        <v>0</v>
      </c>
      <c r="IF1116">
        <v>100</v>
      </c>
      <c r="IG1116">
        <v>100</v>
      </c>
      <c r="IH1116">
        <v>-3.008</v>
      </c>
      <c r="II1116">
        <v>-0.1016</v>
      </c>
      <c r="IJ1116">
        <v>-0.9279119013753974</v>
      </c>
      <c r="IK1116">
        <v>-0.003643892653284941</v>
      </c>
      <c r="IL1116">
        <v>8.948238347276123E-07</v>
      </c>
      <c r="IM1116">
        <v>-2.445980282225029E-10</v>
      </c>
      <c r="IN1116">
        <v>-0.1764634167570225</v>
      </c>
      <c r="IO1116">
        <v>-0.01042730378795286</v>
      </c>
      <c r="IP1116">
        <v>0.00100284695746963</v>
      </c>
      <c r="IQ1116">
        <v>-1.701466411570297E-05</v>
      </c>
      <c r="IR1116">
        <v>2</v>
      </c>
      <c r="IS1116">
        <v>2310</v>
      </c>
      <c r="IT1116">
        <v>1</v>
      </c>
      <c r="IU1116">
        <v>25</v>
      </c>
      <c r="IV1116">
        <v>131.4</v>
      </c>
      <c r="IW1116">
        <v>131.2</v>
      </c>
      <c r="IX1116">
        <v>1.62231</v>
      </c>
      <c r="IY1116">
        <v>2.21802</v>
      </c>
      <c r="IZ1116">
        <v>1.39648</v>
      </c>
      <c r="JA1116">
        <v>2.34619</v>
      </c>
      <c r="JB1116">
        <v>1.49536</v>
      </c>
      <c r="JC1116">
        <v>2.34009</v>
      </c>
      <c r="JD1116">
        <v>36.1989</v>
      </c>
      <c r="JE1116">
        <v>24.1663</v>
      </c>
      <c r="JF1116">
        <v>18</v>
      </c>
      <c r="JG1116">
        <v>518.442</v>
      </c>
      <c r="JH1116">
        <v>437.499</v>
      </c>
      <c r="JI1116">
        <v>25.0002</v>
      </c>
      <c r="JJ1116">
        <v>26.0813</v>
      </c>
      <c r="JK1116">
        <v>30.0002</v>
      </c>
      <c r="JL1116">
        <v>26.0557</v>
      </c>
      <c r="JM1116">
        <v>25.9966</v>
      </c>
      <c r="JN1116">
        <v>32.5868</v>
      </c>
      <c r="JO1116">
        <v>36.1382</v>
      </c>
      <c r="JP1116">
        <v>54.8579</v>
      </c>
      <c r="JQ1116">
        <v>25</v>
      </c>
      <c r="JR1116">
        <v>741.678</v>
      </c>
      <c r="JS1116">
        <v>14.8412</v>
      </c>
      <c r="JT1116">
        <v>100.81</v>
      </c>
      <c r="JU1116">
        <v>100.795</v>
      </c>
    </row>
    <row r="1117" spans="1:281">
      <c r="A1117">
        <v>1101</v>
      </c>
      <c r="B1117">
        <v>1658957120.6</v>
      </c>
      <c r="C1117">
        <v>15482.59999990463</v>
      </c>
      <c r="D1117" t="s">
        <v>2642</v>
      </c>
      <c r="E1117" t="s">
        <v>2643</v>
      </c>
      <c r="F1117">
        <v>5</v>
      </c>
      <c r="G1117" t="s">
        <v>2555</v>
      </c>
      <c r="H1117" t="s">
        <v>416</v>
      </c>
      <c r="I1117">
        <v>1658957112.814285</v>
      </c>
      <c r="J1117">
        <f>(K1117)/1000</f>
        <v>0</v>
      </c>
      <c r="K1117">
        <f>IF(CZ1117, AN1117, AH1117)</f>
        <v>0</v>
      </c>
      <c r="L1117">
        <f>IF(CZ1117, AI1117, AG1117)</f>
        <v>0</v>
      </c>
      <c r="M1117">
        <f>DB1117 - IF(AU1117&gt;1, L1117*CV1117*100.0/(AW1117*DP1117), 0)</f>
        <v>0</v>
      </c>
      <c r="N1117">
        <f>((T1117-J1117/2)*M1117-L1117)/(T1117+J1117/2)</f>
        <v>0</v>
      </c>
      <c r="O1117">
        <f>N1117*(DI1117+DJ1117)/1000.0</f>
        <v>0</v>
      </c>
      <c r="P1117">
        <f>(DB1117 - IF(AU1117&gt;1, L1117*CV1117*100.0/(AW1117*DP1117), 0))*(DI1117+DJ1117)/1000.0</f>
        <v>0</v>
      </c>
      <c r="Q1117">
        <f>2.0/((1/S1117-1/R1117)+SIGN(S1117)*SQRT((1/S1117-1/R1117)*(1/S1117-1/R1117) + 4*CW1117/((CW1117+1)*(CW1117+1))*(2*1/S1117*1/R1117-1/R1117*1/R1117)))</f>
        <v>0</v>
      </c>
      <c r="R1117">
        <f>IF(LEFT(CX1117,1)&lt;&gt;"0",IF(LEFT(CX1117,1)="1",3.0,CY1117),$D$5+$E$5*(DP1117*DI1117/($K$5*1000))+$F$5*(DP1117*DI1117/($K$5*1000))*MAX(MIN(CV1117,$J$5),$I$5)*MAX(MIN(CV1117,$J$5),$I$5)+$G$5*MAX(MIN(CV1117,$J$5),$I$5)*(DP1117*DI1117/($K$5*1000))+$H$5*(DP1117*DI1117/($K$5*1000))*(DP1117*DI1117/($K$5*1000)))</f>
        <v>0</v>
      </c>
      <c r="S1117">
        <f>J1117*(1000-(1000*0.61365*exp(17.502*W1117/(240.97+W1117))/(DI1117+DJ1117)+DD1117)/2)/(1000*0.61365*exp(17.502*W1117/(240.97+W1117))/(DI1117+DJ1117)-DD1117)</f>
        <v>0</v>
      </c>
      <c r="T1117">
        <f>1/((CW1117+1)/(Q1117/1.6)+1/(R1117/1.37)) + CW1117/((CW1117+1)/(Q1117/1.6) + CW1117/(R1117/1.37))</f>
        <v>0</v>
      </c>
      <c r="U1117">
        <f>(CR1117*CU1117)</f>
        <v>0</v>
      </c>
      <c r="V1117">
        <f>(DK1117+(U1117+2*0.95*5.67E-8*(((DK1117+$B$7)+273)^4-(DK1117+273)^4)-44100*J1117)/(1.84*29.3*R1117+8*0.95*5.67E-8*(DK1117+273)^3))</f>
        <v>0</v>
      </c>
      <c r="W1117">
        <f>($C$7*DL1117+$D$7*DM1117+$E$7*V1117)</f>
        <v>0</v>
      </c>
      <c r="X1117">
        <f>0.61365*exp(17.502*W1117/(240.97+W1117))</f>
        <v>0</v>
      </c>
      <c r="Y1117">
        <f>(Z1117/AA1117*100)</f>
        <v>0</v>
      </c>
      <c r="Z1117">
        <f>DD1117*(DI1117+DJ1117)/1000</f>
        <v>0</v>
      </c>
      <c r="AA1117">
        <f>0.61365*exp(17.502*DK1117/(240.97+DK1117))</f>
        <v>0</v>
      </c>
      <c r="AB1117">
        <f>(X1117-DD1117*(DI1117+DJ1117)/1000)</f>
        <v>0</v>
      </c>
      <c r="AC1117">
        <f>(-J1117*44100)</f>
        <v>0</v>
      </c>
      <c r="AD1117">
        <f>2*29.3*R1117*0.92*(DK1117-W1117)</f>
        <v>0</v>
      </c>
      <c r="AE1117">
        <f>2*0.95*5.67E-8*(((DK1117+$B$7)+273)^4-(W1117+273)^4)</f>
        <v>0</v>
      </c>
      <c r="AF1117">
        <f>U1117+AE1117+AC1117+AD1117</f>
        <v>0</v>
      </c>
      <c r="AG1117">
        <f>DH1117*AU1117*(DC1117-DB1117*(1000-AU1117*DE1117)/(1000-AU1117*DD1117))/(100*CV1117)</f>
        <v>0</v>
      </c>
      <c r="AH1117">
        <f>1000*DH1117*AU1117*(DD1117-DE1117)/(100*CV1117*(1000-AU1117*DD1117))</f>
        <v>0</v>
      </c>
      <c r="AI1117">
        <f>(AJ1117 - AK1117 - DI1117*1E3/(8.314*(DK1117+273.15)) * AM1117/DH1117 * AL1117) * DH1117/(100*CV1117) * (1000 - DE1117)/1000</f>
        <v>0</v>
      </c>
      <c r="AJ1117">
        <v>736.7923072434698</v>
      </c>
      <c r="AK1117">
        <v>684.0421999999999</v>
      </c>
      <c r="AL1117">
        <v>3.232076715145075</v>
      </c>
      <c r="AM1117">
        <v>65.3286006226008</v>
      </c>
      <c r="AN1117">
        <f>(AP1117 - AO1117 + DI1117*1E3/(8.314*(DK1117+273.15)) * AR1117/DH1117 * AQ1117) * DH1117/(100*CV1117) * 1000/(1000 - AP1117)</f>
        <v>0</v>
      </c>
      <c r="AO1117">
        <v>14.87004535841812</v>
      </c>
      <c r="AP1117">
        <v>21.87272303030302</v>
      </c>
      <c r="AQ1117">
        <v>-0.007134808172983742</v>
      </c>
      <c r="AR1117">
        <v>84.90304049892426</v>
      </c>
      <c r="AS1117">
        <v>0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MAX(0,($B$13+$C$13*DP1117)/(1+$D$13*DP1117)*DI1117/(DK1117+273)*$E$13)</f>
        <v>0</v>
      </c>
      <c r="AX1117" t="s">
        <v>417</v>
      </c>
      <c r="AY1117" t="s">
        <v>417</v>
      </c>
      <c r="AZ1117">
        <v>0</v>
      </c>
      <c r="BA1117">
        <v>0</v>
      </c>
      <c r="BB1117">
        <f>1-AZ1117/BA1117</f>
        <v>0</v>
      </c>
      <c r="BC1117">
        <v>0</v>
      </c>
      <c r="BD1117" t="s">
        <v>417</v>
      </c>
      <c r="BE1117" t="s">
        <v>417</v>
      </c>
      <c r="BF1117">
        <v>0</v>
      </c>
      <c r="BG1117">
        <v>0</v>
      </c>
      <c r="BH1117">
        <f>1-BF1117/BG1117</f>
        <v>0</v>
      </c>
      <c r="BI1117">
        <v>0.5</v>
      </c>
      <c r="BJ1117">
        <f>CS1117</f>
        <v>0</v>
      </c>
      <c r="BK1117">
        <f>L1117</f>
        <v>0</v>
      </c>
      <c r="BL1117">
        <f>BH1117*BI1117*BJ1117</f>
        <v>0</v>
      </c>
      <c r="BM1117">
        <f>(BK1117-BC1117)/BJ1117</f>
        <v>0</v>
      </c>
      <c r="BN1117">
        <f>(BA1117-BG1117)/BG1117</f>
        <v>0</v>
      </c>
      <c r="BO1117">
        <f>AZ1117/(BB1117+AZ1117/BG1117)</f>
        <v>0</v>
      </c>
      <c r="BP1117" t="s">
        <v>417</v>
      </c>
      <c r="BQ1117">
        <v>0</v>
      </c>
      <c r="BR1117">
        <f>IF(BQ1117&lt;&gt;0, BQ1117, BO1117)</f>
        <v>0</v>
      </c>
      <c r="BS1117">
        <f>1-BR1117/BG1117</f>
        <v>0</v>
      </c>
      <c r="BT1117">
        <f>(BG1117-BF1117)/(BG1117-BR1117)</f>
        <v>0</v>
      </c>
      <c r="BU1117">
        <f>(BA1117-BG1117)/(BA1117-BR1117)</f>
        <v>0</v>
      </c>
      <c r="BV1117">
        <f>(BG1117-BF1117)/(BG1117-AZ1117)</f>
        <v>0</v>
      </c>
      <c r="BW1117">
        <f>(BA1117-BG1117)/(BA1117-AZ1117)</f>
        <v>0</v>
      </c>
      <c r="BX1117">
        <f>(BT1117*BR1117/BF1117)</f>
        <v>0</v>
      </c>
      <c r="BY1117">
        <f>(1-BX1117)</f>
        <v>0</v>
      </c>
      <c r="BZ1117">
        <v>1394</v>
      </c>
      <c r="CA1117">
        <v>300</v>
      </c>
      <c r="CB1117">
        <v>300</v>
      </c>
      <c r="CC1117">
        <v>300</v>
      </c>
      <c r="CD1117">
        <v>10389.3</v>
      </c>
      <c r="CE1117">
        <v>1221.96</v>
      </c>
      <c r="CF1117">
        <v>-0.00688733</v>
      </c>
      <c r="CG1117">
        <v>0.34</v>
      </c>
      <c r="CH1117" t="s">
        <v>417</v>
      </c>
      <c r="CI1117" t="s">
        <v>417</v>
      </c>
      <c r="CJ1117" t="s">
        <v>417</v>
      </c>
      <c r="CK1117" t="s">
        <v>417</v>
      </c>
      <c r="CL1117" t="s">
        <v>417</v>
      </c>
      <c r="CM1117" t="s">
        <v>417</v>
      </c>
      <c r="CN1117" t="s">
        <v>417</v>
      </c>
      <c r="CO1117" t="s">
        <v>417</v>
      </c>
      <c r="CP1117" t="s">
        <v>417</v>
      </c>
      <c r="CQ1117" t="s">
        <v>417</v>
      </c>
      <c r="CR1117">
        <f>$B$11*DQ1117+$C$11*DR1117+$F$11*EC1117*(1-EF1117)</f>
        <v>0</v>
      </c>
      <c r="CS1117">
        <f>CR1117*CT1117</f>
        <v>0</v>
      </c>
      <c r="CT1117">
        <f>($B$11*$D$9+$C$11*$D$9+$F$11*((EP1117+EH1117)/MAX(EP1117+EH1117+EQ1117, 0.1)*$I$9+EQ1117/MAX(EP1117+EH1117+EQ1117, 0.1)*$J$9))/($B$11+$C$11+$F$11)</f>
        <v>0</v>
      </c>
      <c r="CU1117">
        <f>($B$11*$K$9+$C$11*$K$9+$F$11*((EP1117+EH1117)/MAX(EP1117+EH1117+EQ1117, 0.1)*$P$9+EQ1117/MAX(EP1117+EH1117+EQ1117, 0.1)*$Q$9))/($B$11+$C$11+$F$11)</f>
        <v>0</v>
      </c>
      <c r="CV1117">
        <v>6</v>
      </c>
      <c r="CW1117">
        <v>0.5</v>
      </c>
      <c r="CX1117" t="s">
        <v>418</v>
      </c>
      <c r="CY1117">
        <v>2</v>
      </c>
      <c r="CZ1117" t="b">
        <v>1</v>
      </c>
      <c r="DA1117">
        <v>1658957112.814285</v>
      </c>
      <c r="DB1117">
        <v>646.2225357142859</v>
      </c>
      <c r="DC1117">
        <v>709.6311785714287</v>
      </c>
      <c r="DD1117">
        <v>21.9245</v>
      </c>
      <c r="DE1117">
        <v>14.93017142857143</v>
      </c>
      <c r="DF1117">
        <v>649.2058214285714</v>
      </c>
      <c r="DG1117">
        <v>22.02592142857143</v>
      </c>
      <c r="DH1117">
        <v>500.0611428571428</v>
      </c>
      <c r="DI1117">
        <v>90.27697142857141</v>
      </c>
      <c r="DJ1117">
        <v>0.1000036</v>
      </c>
      <c r="DK1117">
        <v>26.80871785714286</v>
      </c>
      <c r="DL1117">
        <v>26.452575</v>
      </c>
      <c r="DM1117">
        <v>999.9000000000002</v>
      </c>
      <c r="DN1117">
        <v>0</v>
      </c>
      <c r="DO1117">
        <v>0</v>
      </c>
      <c r="DP1117">
        <v>10006.58285714286</v>
      </c>
      <c r="DQ1117">
        <v>0</v>
      </c>
      <c r="DR1117">
        <v>10.96050000000001</v>
      </c>
      <c r="DS1117">
        <v>-63.40864285714287</v>
      </c>
      <c r="DT1117">
        <v>660.7077142857144</v>
      </c>
      <c r="DU1117">
        <v>720.3855357142858</v>
      </c>
      <c r="DV1117">
        <v>6.994334642857143</v>
      </c>
      <c r="DW1117">
        <v>709.6311785714287</v>
      </c>
      <c r="DX1117">
        <v>14.93017142857143</v>
      </c>
      <c r="DY1117">
        <v>1.979277857142857</v>
      </c>
      <c r="DZ1117">
        <v>1.347849642857143</v>
      </c>
      <c r="EA1117">
        <v>17.27951071428571</v>
      </c>
      <c r="EB1117">
        <v>11.34315</v>
      </c>
      <c r="EC1117">
        <v>1999.963214285715</v>
      </c>
      <c r="ED1117">
        <v>0.9800030357142859</v>
      </c>
      <c r="EE1117">
        <v>0.01999658928571429</v>
      </c>
      <c r="EF1117">
        <v>0</v>
      </c>
      <c r="EG1117">
        <v>756.1552857142858</v>
      </c>
      <c r="EH1117">
        <v>5.00097</v>
      </c>
      <c r="EI1117">
        <v>15183.92857142857</v>
      </c>
      <c r="EJ1117">
        <v>16707.28928571428</v>
      </c>
      <c r="EK1117">
        <v>38.56439285714286</v>
      </c>
      <c r="EL1117">
        <v>39.46182142857143</v>
      </c>
      <c r="EM1117">
        <v>38.28546428571428</v>
      </c>
      <c r="EN1117">
        <v>39.41717857142857</v>
      </c>
      <c r="EO1117">
        <v>39.46403571428571</v>
      </c>
      <c r="EP1117">
        <v>1955.068928571429</v>
      </c>
      <c r="EQ1117">
        <v>39.89250000000001</v>
      </c>
      <c r="ER1117">
        <v>0</v>
      </c>
      <c r="ES1117">
        <v>7914.599999904633</v>
      </c>
      <c r="ET1117">
        <v>0</v>
      </c>
      <c r="EU1117">
        <v>756.1666153846153</v>
      </c>
      <c r="EV1117">
        <v>7.712957273370933</v>
      </c>
      <c r="EW1117">
        <v>227.4290600775323</v>
      </c>
      <c r="EX1117">
        <v>15184.77307692308</v>
      </c>
      <c r="EY1117">
        <v>15</v>
      </c>
      <c r="EZ1117">
        <v>1658949246.1</v>
      </c>
      <c r="FA1117" t="s">
        <v>1397</v>
      </c>
      <c r="FB1117">
        <v>1658949228.6</v>
      </c>
      <c r="FC1117">
        <v>1658949246.1</v>
      </c>
      <c r="FD1117">
        <v>1</v>
      </c>
      <c r="FE1117">
        <v>1.075</v>
      </c>
      <c r="FF1117">
        <v>0.018</v>
      </c>
      <c r="FG1117">
        <v>-2.327</v>
      </c>
      <c r="FH1117">
        <v>-0.178</v>
      </c>
      <c r="FI1117">
        <v>420</v>
      </c>
      <c r="FJ1117">
        <v>13</v>
      </c>
      <c r="FK1117">
        <v>0.09</v>
      </c>
      <c r="FL1117">
        <v>0.02</v>
      </c>
      <c r="FM1117">
        <v>-63.16529756097561</v>
      </c>
      <c r="FN1117">
        <v>-4.899464111498209</v>
      </c>
      <c r="FO1117">
        <v>0.5322009360528357</v>
      </c>
      <c r="FP1117">
        <v>0</v>
      </c>
      <c r="FQ1117">
        <v>755.622294117647</v>
      </c>
      <c r="FR1117">
        <v>9.494973276136516</v>
      </c>
      <c r="FS1117">
        <v>0.9790103204831235</v>
      </c>
      <c r="FT1117">
        <v>0</v>
      </c>
      <c r="FU1117">
        <v>6.966485365853659</v>
      </c>
      <c r="FV1117">
        <v>0.5479672473867702</v>
      </c>
      <c r="FW1117">
        <v>0.05894534769691369</v>
      </c>
      <c r="FX1117">
        <v>0</v>
      </c>
      <c r="FY1117">
        <v>0</v>
      </c>
      <c r="FZ1117">
        <v>3</v>
      </c>
      <c r="GA1117" t="s">
        <v>439</v>
      </c>
      <c r="GB1117">
        <v>2.98376</v>
      </c>
      <c r="GC1117">
        <v>2.7157</v>
      </c>
      <c r="GD1117">
        <v>0.132697</v>
      </c>
      <c r="GE1117">
        <v>0.13938</v>
      </c>
      <c r="GF1117">
        <v>0.100728</v>
      </c>
      <c r="GG1117">
        <v>0.0749803</v>
      </c>
      <c r="GH1117">
        <v>27514.5</v>
      </c>
      <c r="GI1117">
        <v>27407.7</v>
      </c>
      <c r="GJ1117">
        <v>29481.2</v>
      </c>
      <c r="GK1117">
        <v>29449.8</v>
      </c>
      <c r="GL1117">
        <v>35117.6</v>
      </c>
      <c r="GM1117">
        <v>36227.6</v>
      </c>
      <c r="GN1117">
        <v>41524.2</v>
      </c>
      <c r="GO1117">
        <v>41969.9</v>
      </c>
      <c r="GP1117">
        <v>1.96253</v>
      </c>
      <c r="GQ1117">
        <v>1.9041</v>
      </c>
      <c r="GR1117">
        <v>0.08160249999999999</v>
      </c>
      <c r="GS1117">
        <v>0</v>
      </c>
      <c r="GT1117">
        <v>25.0911</v>
      </c>
      <c r="GU1117">
        <v>999.9</v>
      </c>
      <c r="GV1117">
        <v>46</v>
      </c>
      <c r="GW1117">
        <v>31.4</v>
      </c>
      <c r="GX1117">
        <v>23.514</v>
      </c>
      <c r="GY1117">
        <v>62.8676</v>
      </c>
      <c r="GZ1117">
        <v>33.9704</v>
      </c>
      <c r="HA1117">
        <v>1</v>
      </c>
      <c r="HB1117">
        <v>-0.105587</v>
      </c>
      <c r="HC1117">
        <v>0.0925926</v>
      </c>
      <c r="HD1117">
        <v>20.3346</v>
      </c>
      <c r="HE1117">
        <v>5.21714</v>
      </c>
      <c r="HF1117">
        <v>12.0099</v>
      </c>
      <c r="HG1117">
        <v>4.98955</v>
      </c>
      <c r="HH1117">
        <v>3.28853</v>
      </c>
      <c r="HI1117">
        <v>9999</v>
      </c>
      <c r="HJ1117">
        <v>9999</v>
      </c>
      <c r="HK1117">
        <v>9999</v>
      </c>
      <c r="HL1117">
        <v>159</v>
      </c>
      <c r="HM1117">
        <v>1.86737</v>
      </c>
      <c r="HN1117">
        <v>1.86646</v>
      </c>
      <c r="HO1117">
        <v>1.86584</v>
      </c>
      <c r="HP1117">
        <v>1.86583</v>
      </c>
      <c r="HQ1117">
        <v>1.86768</v>
      </c>
      <c r="HR1117">
        <v>1.87012</v>
      </c>
      <c r="HS1117">
        <v>1.86875</v>
      </c>
      <c r="HT1117">
        <v>1.8702</v>
      </c>
      <c r="HU1117">
        <v>0</v>
      </c>
      <c r="HV1117">
        <v>0</v>
      </c>
      <c r="HW1117">
        <v>0</v>
      </c>
      <c r="HX1117">
        <v>0</v>
      </c>
      <c r="HY1117" t="s">
        <v>421</v>
      </c>
      <c r="HZ1117" t="s">
        <v>422</v>
      </c>
      <c r="IA1117" t="s">
        <v>423</v>
      </c>
      <c r="IB1117" t="s">
        <v>423</v>
      </c>
      <c r="IC1117" t="s">
        <v>423</v>
      </c>
      <c r="ID1117" t="s">
        <v>423</v>
      </c>
      <c r="IE1117">
        <v>0</v>
      </c>
      <c r="IF1117">
        <v>100</v>
      </c>
      <c r="IG1117">
        <v>100</v>
      </c>
      <c r="IH1117">
        <v>-3.052</v>
      </c>
      <c r="II1117">
        <v>-0.1019</v>
      </c>
      <c r="IJ1117">
        <v>-0.9279119013753974</v>
      </c>
      <c r="IK1117">
        <v>-0.003643892653284941</v>
      </c>
      <c r="IL1117">
        <v>8.948238347276123E-07</v>
      </c>
      <c r="IM1117">
        <v>-2.445980282225029E-10</v>
      </c>
      <c r="IN1117">
        <v>-0.1764634167570225</v>
      </c>
      <c r="IO1117">
        <v>-0.01042730378795286</v>
      </c>
      <c r="IP1117">
        <v>0.00100284695746963</v>
      </c>
      <c r="IQ1117">
        <v>-1.701466411570297E-05</v>
      </c>
      <c r="IR1117">
        <v>2</v>
      </c>
      <c r="IS1117">
        <v>2310</v>
      </c>
      <c r="IT1117">
        <v>1</v>
      </c>
      <c r="IU1117">
        <v>25</v>
      </c>
      <c r="IV1117">
        <v>131.5</v>
      </c>
      <c r="IW1117">
        <v>131.2</v>
      </c>
      <c r="IX1117">
        <v>1.65405</v>
      </c>
      <c r="IY1117">
        <v>2.21069</v>
      </c>
      <c r="IZ1117">
        <v>1.39648</v>
      </c>
      <c r="JA1117">
        <v>2.34619</v>
      </c>
      <c r="JB1117">
        <v>1.49536</v>
      </c>
      <c r="JC1117">
        <v>2.41333</v>
      </c>
      <c r="JD1117">
        <v>36.1989</v>
      </c>
      <c r="JE1117">
        <v>24.1751</v>
      </c>
      <c r="JF1117">
        <v>18</v>
      </c>
      <c r="JG1117">
        <v>518.311</v>
      </c>
      <c r="JH1117">
        <v>437.409</v>
      </c>
      <c r="JI1117">
        <v>25</v>
      </c>
      <c r="JJ1117">
        <v>26.0833</v>
      </c>
      <c r="JK1117">
        <v>30.0001</v>
      </c>
      <c r="JL1117">
        <v>26.0557</v>
      </c>
      <c r="JM1117">
        <v>25.9967</v>
      </c>
      <c r="JN1117">
        <v>33.1493</v>
      </c>
      <c r="JO1117">
        <v>36.1382</v>
      </c>
      <c r="JP1117">
        <v>54.8579</v>
      </c>
      <c r="JQ1117">
        <v>25</v>
      </c>
      <c r="JR1117">
        <v>755.047</v>
      </c>
      <c r="JS1117">
        <v>14.817</v>
      </c>
      <c r="JT1117">
        <v>100.813</v>
      </c>
      <c r="JU1117">
        <v>100.794</v>
      </c>
    </row>
    <row r="1118" spans="1:281">
      <c r="A1118">
        <v>1102</v>
      </c>
      <c r="B1118">
        <v>1658957125.6</v>
      </c>
      <c r="C1118">
        <v>15487.59999990463</v>
      </c>
      <c r="D1118" t="s">
        <v>2644</v>
      </c>
      <c r="E1118" t="s">
        <v>2645</v>
      </c>
      <c r="F1118">
        <v>5</v>
      </c>
      <c r="G1118" t="s">
        <v>2555</v>
      </c>
      <c r="H1118" t="s">
        <v>416</v>
      </c>
      <c r="I1118">
        <v>1658957118.1</v>
      </c>
      <c r="J1118">
        <f>(K1118)/1000</f>
        <v>0</v>
      </c>
      <c r="K1118">
        <f>IF(CZ1118, AN1118, AH1118)</f>
        <v>0</v>
      </c>
      <c r="L1118">
        <f>IF(CZ1118, AI1118, AG1118)</f>
        <v>0</v>
      </c>
      <c r="M1118">
        <f>DB1118 - IF(AU1118&gt;1, L1118*CV1118*100.0/(AW1118*DP1118), 0)</f>
        <v>0</v>
      </c>
      <c r="N1118">
        <f>((T1118-J1118/2)*M1118-L1118)/(T1118+J1118/2)</f>
        <v>0</v>
      </c>
      <c r="O1118">
        <f>N1118*(DI1118+DJ1118)/1000.0</f>
        <v>0</v>
      </c>
      <c r="P1118">
        <f>(DB1118 - IF(AU1118&gt;1, L1118*CV1118*100.0/(AW1118*DP1118), 0))*(DI1118+DJ1118)/1000.0</f>
        <v>0</v>
      </c>
      <c r="Q1118">
        <f>2.0/((1/S1118-1/R1118)+SIGN(S1118)*SQRT((1/S1118-1/R1118)*(1/S1118-1/R1118) + 4*CW1118/((CW1118+1)*(CW1118+1))*(2*1/S1118*1/R1118-1/R1118*1/R1118)))</f>
        <v>0</v>
      </c>
      <c r="R1118">
        <f>IF(LEFT(CX1118,1)&lt;&gt;"0",IF(LEFT(CX1118,1)="1",3.0,CY1118),$D$5+$E$5*(DP1118*DI1118/($K$5*1000))+$F$5*(DP1118*DI1118/($K$5*1000))*MAX(MIN(CV1118,$J$5),$I$5)*MAX(MIN(CV1118,$J$5),$I$5)+$G$5*MAX(MIN(CV1118,$J$5),$I$5)*(DP1118*DI1118/($K$5*1000))+$H$5*(DP1118*DI1118/($K$5*1000))*(DP1118*DI1118/($K$5*1000)))</f>
        <v>0</v>
      </c>
      <c r="S1118">
        <f>J1118*(1000-(1000*0.61365*exp(17.502*W1118/(240.97+W1118))/(DI1118+DJ1118)+DD1118)/2)/(1000*0.61365*exp(17.502*W1118/(240.97+W1118))/(DI1118+DJ1118)-DD1118)</f>
        <v>0</v>
      </c>
      <c r="T1118">
        <f>1/((CW1118+1)/(Q1118/1.6)+1/(R1118/1.37)) + CW1118/((CW1118+1)/(Q1118/1.6) + CW1118/(R1118/1.37))</f>
        <v>0</v>
      </c>
      <c r="U1118">
        <f>(CR1118*CU1118)</f>
        <v>0</v>
      </c>
      <c r="V1118">
        <f>(DK1118+(U1118+2*0.95*5.67E-8*(((DK1118+$B$7)+273)^4-(DK1118+273)^4)-44100*J1118)/(1.84*29.3*R1118+8*0.95*5.67E-8*(DK1118+273)^3))</f>
        <v>0</v>
      </c>
      <c r="W1118">
        <f>($C$7*DL1118+$D$7*DM1118+$E$7*V1118)</f>
        <v>0</v>
      </c>
      <c r="X1118">
        <f>0.61365*exp(17.502*W1118/(240.97+W1118))</f>
        <v>0</v>
      </c>
      <c r="Y1118">
        <f>(Z1118/AA1118*100)</f>
        <v>0</v>
      </c>
      <c r="Z1118">
        <f>DD1118*(DI1118+DJ1118)/1000</f>
        <v>0</v>
      </c>
      <c r="AA1118">
        <f>0.61365*exp(17.502*DK1118/(240.97+DK1118))</f>
        <v>0</v>
      </c>
      <c r="AB1118">
        <f>(X1118-DD1118*(DI1118+DJ1118)/1000)</f>
        <v>0</v>
      </c>
      <c r="AC1118">
        <f>(-J1118*44100)</f>
        <v>0</v>
      </c>
      <c r="AD1118">
        <f>2*29.3*R1118*0.92*(DK1118-W1118)</f>
        <v>0</v>
      </c>
      <c r="AE1118">
        <f>2*0.95*5.67E-8*(((DK1118+$B$7)+273)^4-(W1118+273)^4)</f>
        <v>0</v>
      </c>
      <c r="AF1118">
        <f>U1118+AE1118+AC1118+AD1118</f>
        <v>0</v>
      </c>
      <c r="AG1118">
        <f>DH1118*AU1118*(DC1118-DB1118*(1000-AU1118*DE1118)/(1000-AU1118*DD1118))/(100*CV1118)</f>
        <v>0</v>
      </c>
      <c r="AH1118">
        <f>1000*DH1118*AU1118*(DD1118-DE1118)/(100*CV1118*(1000-AU1118*DD1118))</f>
        <v>0</v>
      </c>
      <c r="AI1118">
        <f>(AJ1118 - AK1118 - DI1118*1E3/(8.314*(DK1118+273.15)) * AM1118/DH1118 * AL1118) * DH1118/(100*CV1118) * (1000 - DE1118)/1000</f>
        <v>0</v>
      </c>
      <c r="AJ1118">
        <v>753.7127029420319</v>
      </c>
      <c r="AK1118">
        <v>700.4234666666666</v>
      </c>
      <c r="AL1118">
        <v>3.291521967021456</v>
      </c>
      <c r="AM1118">
        <v>65.3286006226008</v>
      </c>
      <c r="AN1118">
        <f>(AP1118 - AO1118 + DI1118*1E3/(8.314*(DK1118+273.15)) * AR1118/DH1118 * AQ1118) * DH1118/(100*CV1118) * 1000/(1000 - AP1118)</f>
        <v>0</v>
      </c>
      <c r="AO1118">
        <v>14.83714843704977</v>
      </c>
      <c r="AP1118">
        <v>21.8489509090909</v>
      </c>
      <c r="AQ1118">
        <v>-0.002979104140548273</v>
      </c>
      <c r="AR1118">
        <v>84.90304049892426</v>
      </c>
      <c r="AS1118">
        <v>0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MAX(0,($B$13+$C$13*DP1118)/(1+$D$13*DP1118)*DI1118/(DK1118+273)*$E$13)</f>
        <v>0</v>
      </c>
      <c r="AX1118" t="s">
        <v>417</v>
      </c>
      <c r="AY1118" t="s">
        <v>417</v>
      </c>
      <c r="AZ1118">
        <v>0</v>
      </c>
      <c r="BA1118">
        <v>0</v>
      </c>
      <c r="BB1118">
        <f>1-AZ1118/BA1118</f>
        <v>0</v>
      </c>
      <c r="BC1118">
        <v>0</v>
      </c>
      <c r="BD1118" t="s">
        <v>417</v>
      </c>
      <c r="BE1118" t="s">
        <v>417</v>
      </c>
      <c r="BF1118">
        <v>0</v>
      </c>
      <c r="BG1118">
        <v>0</v>
      </c>
      <c r="BH1118">
        <f>1-BF1118/BG1118</f>
        <v>0</v>
      </c>
      <c r="BI1118">
        <v>0.5</v>
      </c>
      <c r="BJ1118">
        <f>CS1118</f>
        <v>0</v>
      </c>
      <c r="BK1118">
        <f>L1118</f>
        <v>0</v>
      </c>
      <c r="BL1118">
        <f>BH1118*BI1118*BJ1118</f>
        <v>0</v>
      </c>
      <c r="BM1118">
        <f>(BK1118-BC1118)/BJ1118</f>
        <v>0</v>
      </c>
      <c r="BN1118">
        <f>(BA1118-BG1118)/BG1118</f>
        <v>0</v>
      </c>
      <c r="BO1118">
        <f>AZ1118/(BB1118+AZ1118/BG1118)</f>
        <v>0</v>
      </c>
      <c r="BP1118" t="s">
        <v>417</v>
      </c>
      <c r="BQ1118">
        <v>0</v>
      </c>
      <c r="BR1118">
        <f>IF(BQ1118&lt;&gt;0, BQ1118, BO1118)</f>
        <v>0</v>
      </c>
      <c r="BS1118">
        <f>1-BR1118/BG1118</f>
        <v>0</v>
      </c>
      <c r="BT1118">
        <f>(BG1118-BF1118)/(BG1118-BR1118)</f>
        <v>0</v>
      </c>
      <c r="BU1118">
        <f>(BA1118-BG1118)/(BA1118-BR1118)</f>
        <v>0</v>
      </c>
      <c r="BV1118">
        <f>(BG1118-BF1118)/(BG1118-AZ1118)</f>
        <v>0</v>
      </c>
      <c r="BW1118">
        <f>(BA1118-BG1118)/(BA1118-AZ1118)</f>
        <v>0</v>
      </c>
      <c r="BX1118">
        <f>(BT1118*BR1118/BF1118)</f>
        <v>0</v>
      </c>
      <c r="BY1118">
        <f>(1-BX1118)</f>
        <v>0</v>
      </c>
      <c r="BZ1118">
        <v>1394</v>
      </c>
      <c r="CA1118">
        <v>300</v>
      </c>
      <c r="CB1118">
        <v>300</v>
      </c>
      <c r="CC1118">
        <v>300</v>
      </c>
      <c r="CD1118">
        <v>10389.3</v>
      </c>
      <c r="CE1118">
        <v>1221.96</v>
      </c>
      <c r="CF1118">
        <v>-0.00688733</v>
      </c>
      <c r="CG1118">
        <v>0.34</v>
      </c>
      <c r="CH1118" t="s">
        <v>417</v>
      </c>
      <c r="CI1118" t="s">
        <v>417</v>
      </c>
      <c r="CJ1118" t="s">
        <v>417</v>
      </c>
      <c r="CK1118" t="s">
        <v>417</v>
      </c>
      <c r="CL1118" t="s">
        <v>417</v>
      </c>
      <c r="CM1118" t="s">
        <v>417</v>
      </c>
      <c r="CN1118" t="s">
        <v>417</v>
      </c>
      <c r="CO1118" t="s">
        <v>417</v>
      </c>
      <c r="CP1118" t="s">
        <v>417</v>
      </c>
      <c r="CQ1118" t="s">
        <v>417</v>
      </c>
      <c r="CR1118">
        <f>$B$11*DQ1118+$C$11*DR1118+$F$11*EC1118*(1-EF1118)</f>
        <v>0</v>
      </c>
      <c r="CS1118">
        <f>CR1118*CT1118</f>
        <v>0</v>
      </c>
      <c r="CT1118">
        <f>($B$11*$D$9+$C$11*$D$9+$F$11*((EP1118+EH1118)/MAX(EP1118+EH1118+EQ1118, 0.1)*$I$9+EQ1118/MAX(EP1118+EH1118+EQ1118, 0.1)*$J$9))/($B$11+$C$11+$F$11)</f>
        <v>0</v>
      </c>
      <c r="CU1118">
        <f>($B$11*$K$9+$C$11*$K$9+$F$11*((EP1118+EH1118)/MAX(EP1118+EH1118+EQ1118, 0.1)*$P$9+EQ1118/MAX(EP1118+EH1118+EQ1118, 0.1)*$Q$9))/($B$11+$C$11+$F$11)</f>
        <v>0</v>
      </c>
      <c r="CV1118">
        <v>6</v>
      </c>
      <c r="CW1118">
        <v>0.5</v>
      </c>
      <c r="CX1118" t="s">
        <v>418</v>
      </c>
      <c r="CY1118">
        <v>2</v>
      </c>
      <c r="CZ1118" t="b">
        <v>1</v>
      </c>
      <c r="DA1118">
        <v>1658957118.1</v>
      </c>
      <c r="DB1118">
        <v>662.8409999999999</v>
      </c>
      <c r="DC1118">
        <v>726.9235925925926</v>
      </c>
      <c r="DD1118">
        <v>21.8900962962963</v>
      </c>
      <c r="DE1118">
        <v>14.86452222222222</v>
      </c>
      <c r="DF1118">
        <v>665.8706666666666</v>
      </c>
      <c r="DG1118">
        <v>21.99183333333333</v>
      </c>
      <c r="DH1118">
        <v>500.057111111111</v>
      </c>
      <c r="DI1118">
        <v>90.27720370370371</v>
      </c>
      <c r="DJ1118">
        <v>0.1000167333333333</v>
      </c>
      <c r="DK1118">
        <v>26.82251481481481</v>
      </c>
      <c r="DL1118">
        <v>26.43778518518518</v>
      </c>
      <c r="DM1118">
        <v>999.9000000000001</v>
      </c>
      <c r="DN1118">
        <v>0</v>
      </c>
      <c r="DO1118">
        <v>0</v>
      </c>
      <c r="DP1118">
        <v>10005.81222222222</v>
      </c>
      <c r="DQ1118">
        <v>0</v>
      </c>
      <c r="DR1118">
        <v>10.9605</v>
      </c>
      <c r="DS1118">
        <v>-64.08251851851853</v>
      </c>
      <c r="DT1118">
        <v>677.674925925926</v>
      </c>
      <c r="DU1118">
        <v>737.8914814814816</v>
      </c>
      <c r="DV1118">
        <v>7.02558111111111</v>
      </c>
      <c r="DW1118">
        <v>726.9235925925926</v>
      </c>
      <c r="DX1118">
        <v>14.86452222222222</v>
      </c>
      <c r="DY1118">
        <v>1.976178148148148</v>
      </c>
      <c r="DZ1118">
        <v>1.341926666666667</v>
      </c>
      <c r="EA1118">
        <v>17.25472592592593</v>
      </c>
      <c r="EB1118">
        <v>11.27682592592592</v>
      </c>
      <c r="EC1118">
        <v>1999.958888888889</v>
      </c>
      <c r="ED1118">
        <v>0.9800005185185185</v>
      </c>
      <c r="EE1118">
        <v>0.01999922222222223</v>
      </c>
      <c r="EF1118">
        <v>0</v>
      </c>
      <c r="EG1118">
        <v>756.6961111111109</v>
      </c>
      <c r="EH1118">
        <v>5.00097</v>
      </c>
      <c r="EI1118">
        <v>15201.15185185185</v>
      </c>
      <c r="EJ1118">
        <v>16707.24814814815</v>
      </c>
      <c r="EK1118">
        <v>38.68485185185185</v>
      </c>
      <c r="EL1118">
        <v>39.5877037037037</v>
      </c>
      <c r="EM1118">
        <v>38.38637037037036</v>
      </c>
      <c r="EN1118">
        <v>39.5854074074074</v>
      </c>
      <c r="EO1118">
        <v>39.5877037037037</v>
      </c>
      <c r="EP1118">
        <v>1955.06</v>
      </c>
      <c r="EQ1118">
        <v>39.89703703703704</v>
      </c>
      <c r="ER1118">
        <v>0</v>
      </c>
      <c r="ES1118">
        <v>7919.399999856949</v>
      </c>
      <c r="ET1118">
        <v>0</v>
      </c>
      <c r="EU1118">
        <v>756.6709230769229</v>
      </c>
      <c r="EV1118">
        <v>5.770871800800627</v>
      </c>
      <c r="EW1118">
        <v>166.6324787139502</v>
      </c>
      <c r="EX1118">
        <v>15200.2</v>
      </c>
      <c r="EY1118">
        <v>15</v>
      </c>
      <c r="EZ1118">
        <v>1658949246.1</v>
      </c>
      <c r="FA1118" t="s">
        <v>1397</v>
      </c>
      <c r="FB1118">
        <v>1658949228.6</v>
      </c>
      <c r="FC1118">
        <v>1658949246.1</v>
      </c>
      <c r="FD1118">
        <v>1</v>
      </c>
      <c r="FE1118">
        <v>1.075</v>
      </c>
      <c r="FF1118">
        <v>0.018</v>
      </c>
      <c r="FG1118">
        <v>-2.327</v>
      </c>
      <c r="FH1118">
        <v>-0.178</v>
      </c>
      <c r="FI1118">
        <v>420</v>
      </c>
      <c r="FJ1118">
        <v>13</v>
      </c>
      <c r="FK1118">
        <v>0.09</v>
      </c>
      <c r="FL1118">
        <v>0.02</v>
      </c>
      <c r="FM1118">
        <v>-63.68889268292683</v>
      </c>
      <c r="FN1118">
        <v>-7.316686411149806</v>
      </c>
      <c r="FO1118">
        <v>0.7608440939590155</v>
      </c>
      <c r="FP1118">
        <v>0</v>
      </c>
      <c r="FQ1118">
        <v>756.3419411764705</v>
      </c>
      <c r="FR1118">
        <v>6.472116120764216</v>
      </c>
      <c r="FS1118">
        <v>0.692565730207205</v>
      </c>
      <c r="FT1118">
        <v>0</v>
      </c>
      <c r="FU1118">
        <v>6.997719756097561</v>
      </c>
      <c r="FV1118">
        <v>0.3535883623693538</v>
      </c>
      <c r="FW1118">
        <v>0.04554596174907085</v>
      </c>
      <c r="FX1118">
        <v>0</v>
      </c>
      <c r="FY1118">
        <v>0</v>
      </c>
      <c r="FZ1118">
        <v>3</v>
      </c>
      <c r="GA1118" t="s">
        <v>439</v>
      </c>
      <c r="GB1118">
        <v>2.98387</v>
      </c>
      <c r="GC1118">
        <v>2.71563</v>
      </c>
      <c r="GD1118">
        <v>0.13486</v>
      </c>
      <c r="GE1118">
        <v>0.141517</v>
      </c>
      <c r="GF1118">
        <v>0.100647</v>
      </c>
      <c r="GG1118">
        <v>0.0749223</v>
      </c>
      <c r="GH1118">
        <v>27445.9</v>
      </c>
      <c r="GI1118">
        <v>27339.9</v>
      </c>
      <c r="GJ1118">
        <v>29481.3</v>
      </c>
      <c r="GK1118">
        <v>29450</v>
      </c>
      <c r="GL1118">
        <v>35120.7</v>
      </c>
      <c r="GM1118">
        <v>36230.4</v>
      </c>
      <c r="GN1118">
        <v>41524</v>
      </c>
      <c r="GO1118">
        <v>41970.4</v>
      </c>
      <c r="GP1118">
        <v>1.96257</v>
      </c>
      <c r="GQ1118">
        <v>1.90445</v>
      </c>
      <c r="GR1118">
        <v>0.080578</v>
      </c>
      <c r="GS1118">
        <v>0</v>
      </c>
      <c r="GT1118">
        <v>25.0889</v>
      </c>
      <c r="GU1118">
        <v>999.9</v>
      </c>
      <c r="GV1118">
        <v>46</v>
      </c>
      <c r="GW1118">
        <v>31.4</v>
      </c>
      <c r="GX1118">
        <v>23.5157</v>
      </c>
      <c r="GY1118">
        <v>62.9976</v>
      </c>
      <c r="GZ1118">
        <v>34.0625</v>
      </c>
      <c r="HA1118">
        <v>1</v>
      </c>
      <c r="HB1118">
        <v>-0.105681</v>
      </c>
      <c r="HC1118">
        <v>0.0927832</v>
      </c>
      <c r="HD1118">
        <v>20.3346</v>
      </c>
      <c r="HE1118">
        <v>5.21654</v>
      </c>
      <c r="HF1118">
        <v>12.0099</v>
      </c>
      <c r="HG1118">
        <v>4.9893</v>
      </c>
      <c r="HH1118">
        <v>3.28848</v>
      </c>
      <c r="HI1118">
        <v>9999</v>
      </c>
      <c r="HJ1118">
        <v>9999</v>
      </c>
      <c r="HK1118">
        <v>9999</v>
      </c>
      <c r="HL1118">
        <v>159</v>
      </c>
      <c r="HM1118">
        <v>1.86737</v>
      </c>
      <c r="HN1118">
        <v>1.86646</v>
      </c>
      <c r="HO1118">
        <v>1.86584</v>
      </c>
      <c r="HP1118">
        <v>1.86584</v>
      </c>
      <c r="HQ1118">
        <v>1.86767</v>
      </c>
      <c r="HR1118">
        <v>1.87012</v>
      </c>
      <c r="HS1118">
        <v>1.86876</v>
      </c>
      <c r="HT1118">
        <v>1.87019</v>
      </c>
      <c r="HU1118">
        <v>0</v>
      </c>
      <c r="HV1118">
        <v>0</v>
      </c>
      <c r="HW1118">
        <v>0</v>
      </c>
      <c r="HX1118">
        <v>0</v>
      </c>
      <c r="HY1118" t="s">
        <v>421</v>
      </c>
      <c r="HZ1118" t="s">
        <v>422</v>
      </c>
      <c r="IA1118" t="s">
        <v>423</v>
      </c>
      <c r="IB1118" t="s">
        <v>423</v>
      </c>
      <c r="IC1118" t="s">
        <v>423</v>
      </c>
      <c r="ID1118" t="s">
        <v>423</v>
      </c>
      <c r="IE1118">
        <v>0</v>
      </c>
      <c r="IF1118">
        <v>100</v>
      </c>
      <c r="IG1118">
        <v>100</v>
      </c>
      <c r="IH1118">
        <v>-3.096</v>
      </c>
      <c r="II1118">
        <v>-0.1021</v>
      </c>
      <c r="IJ1118">
        <v>-0.9279119013753974</v>
      </c>
      <c r="IK1118">
        <v>-0.003643892653284941</v>
      </c>
      <c r="IL1118">
        <v>8.948238347276123E-07</v>
      </c>
      <c r="IM1118">
        <v>-2.445980282225029E-10</v>
      </c>
      <c r="IN1118">
        <v>-0.1764634167570225</v>
      </c>
      <c r="IO1118">
        <v>-0.01042730378795286</v>
      </c>
      <c r="IP1118">
        <v>0.00100284695746963</v>
      </c>
      <c r="IQ1118">
        <v>-1.701466411570297E-05</v>
      </c>
      <c r="IR1118">
        <v>2</v>
      </c>
      <c r="IS1118">
        <v>2310</v>
      </c>
      <c r="IT1118">
        <v>1</v>
      </c>
      <c r="IU1118">
        <v>25</v>
      </c>
      <c r="IV1118">
        <v>131.6</v>
      </c>
      <c r="IW1118">
        <v>131.3</v>
      </c>
      <c r="IX1118">
        <v>1.68213</v>
      </c>
      <c r="IY1118">
        <v>2.22046</v>
      </c>
      <c r="IZ1118">
        <v>1.39648</v>
      </c>
      <c r="JA1118">
        <v>2.34497</v>
      </c>
      <c r="JB1118">
        <v>1.49536</v>
      </c>
      <c r="JC1118">
        <v>2.37183</v>
      </c>
      <c r="JD1118">
        <v>36.1989</v>
      </c>
      <c r="JE1118">
        <v>24.1663</v>
      </c>
      <c r="JF1118">
        <v>18</v>
      </c>
      <c r="JG1118">
        <v>518.3440000000001</v>
      </c>
      <c r="JH1118">
        <v>437.636</v>
      </c>
      <c r="JI1118">
        <v>24.9999</v>
      </c>
      <c r="JJ1118">
        <v>26.0833</v>
      </c>
      <c r="JK1118">
        <v>30.0002</v>
      </c>
      <c r="JL1118">
        <v>26.0557</v>
      </c>
      <c r="JM1118">
        <v>25.9987</v>
      </c>
      <c r="JN1118">
        <v>33.7672</v>
      </c>
      <c r="JO1118">
        <v>36.1382</v>
      </c>
      <c r="JP1118">
        <v>54.486</v>
      </c>
      <c r="JQ1118">
        <v>25</v>
      </c>
      <c r="JR1118">
        <v>775.105</v>
      </c>
      <c r="JS1118">
        <v>14.808</v>
      </c>
      <c r="JT1118">
        <v>100.813</v>
      </c>
      <c r="JU1118">
        <v>100.795</v>
      </c>
    </row>
    <row r="1119" spans="1:281">
      <c r="A1119">
        <v>1103</v>
      </c>
      <c r="B1119">
        <v>1658957130.6</v>
      </c>
      <c r="C1119">
        <v>15492.59999990463</v>
      </c>
      <c r="D1119" t="s">
        <v>2646</v>
      </c>
      <c r="E1119" t="s">
        <v>2647</v>
      </c>
      <c r="F1119">
        <v>5</v>
      </c>
      <c r="G1119" t="s">
        <v>2555</v>
      </c>
      <c r="H1119" t="s">
        <v>416</v>
      </c>
      <c r="I1119">
        <v>1658957122.814285</v>
      </c>
      <c r="J1119">
        <f>(K1119)/1000</f>
        <v>0</v>
      </c>
      <c r="K1119">
        <f>IF(CZ1119, AN1119, AH1119)</f>
        <v>0</v>
      </c>
      <c r="L1119">
        <f>IF(CZ1119, AI1119, AG1119)</f>
        <v>0</v>
      </c>
      <c r="M1119">
        <f>DB1119 - IF(AU1119&gt;1, L1119*CV1119*100.0/(AW1119*DP1119), 0)</f>
        <v>0</v>
      </c>
      <c r="N1119">
        <f>((T1119-J1119/2)*M1119-L1119)/(T1119+J1119/2)</f>
        <v>0</v>
      </c>
      <c r="O1119">
        <f>N1119*(DI1119+DJ1119)/1000.0</f>
        <v>0</v>
      </c>
      <c r="P1119">
        <f>(DB1119 - IF(AU1119&gt;1, L1119*CV1119*100.0/(AW1119*DP1119), 0))*(DI1119+DJ1119)/1000.0</f>
        <v>0</v>
      </c>
      <c r="Q1119">
        <f>2.0/((1/S1119-1/R1119)+SIGN(S1119)*SQRT((1/S1119-1/R1119)*(1/S1119-1/R1119) + 4*CW1119/((CW1119+1)*(CW1119+1))*(2*1/S1119*1/R1119-1/R1119*1/R1119)))</f>
        <v>0</v>
      </c>
      <c r="R1119">
        <f>IF(LEFT(CX1119,1)&lt;&gt;"0",IF(LEFT(CX1119,1)="1",3.0,CY1119),$D$5+$E$5*(DP1119*DI1119/($K$5*1000))+$F$5*(DP1119*DI1119/($K$5*1000))*MAX(MIN(CV1119,$J$5),$I$5)*MAX(MIN(CV1119,$J$5),$I$5)+$G$5*MAX(MIN(CV1119,$J$5),$I$5)*(DP1119*DI1119/($K$5*1000))+$H$5*(DP1119*DI1119/($K$5*1000))*(DP1119*DI1119/($K$5*1000)))</f>
        <v>0</v>
      </c>
      <c r="S1119">
        <f>J1119*(1000-(1000*0.61365*exp(17.502*W1119/(240.97+W1119))/(DI1119+DJ1119)+DD1119)/2)/(1000*0.61365*exp(17.502*W1119/(240.97+W1119))/(DI1119+DJ1119)-DD1119)</f>
        <v>0</v>
      </c>
      <c r="T1119">
        <f>1/((CW1119+1)/(Q1119/1.6)+1/(R1119/1.37)) + CW1119/((CW1119+1)/(Q1119/1.6) + CW1119/(R1119/1.37))</f>
        <v>0</v>
      </c>
      <c r="U1119">
        <f>(CR1119*CU1119)</f>
        <v>0</v>
      </c>
      <c r="V1119">
        <f>(DK1119+(U1119+2*0.95*5.67E-8*(((DK1119+$B$7)+273)^4-(DK1119+273)^4)-44100*J1119)/(1.84*29.3*R1119+8*0.95*5.67E-8*(DK1119+273)^3))</f>
        <v>0</v>
      </c>
      <c r="W1119">
        <f>($C$7*DL1119+$D$7*DM1119+$E$7*V1119)</f>
        <v>0</v>
      </c>
      <c r="X1119">
        <f>0.61365*exp(17.502*W1119/(240.97+W1119))</f>
        <v>0</v>
      </c>
      <c r="Y1119">
        <f>(Z1119/AA1119*100)</f>
        <v>0</v>
      </c>
      <c r="Z1119">
        <f>DD1119*(DI1119+DJ1119)/1000</f>
        <v>0</v>
      </c>
      <c r="AA1119">
        <f>0.61365*exp(17.502*DK1119/(240.97+DK1119))</f>
        <v>0</v>
      </c>
      <c r="AB1119">
        <f>(X1119-DD1119*(DI1119+DJ1119)/1000)</f>
        <v>0</v>
      </c>
      <c r="AC1119">
        <f>(-J1119*44100)</f>
        <v>0</v>
      </c>
      <c r="AD1119">
        <f>2*29.3*R1119*0.92*(DK1119-W1119)</f>
        <v>0</v>
      </c>
      <c r="AE1119">
        <f>2*0.95*5.67E-8*(((DK1119+$B$7)+273)^4-(W1119+273)^4)</f>
        <v>0</v>
      </c>
      <c r="AF1119">
        <f>U1119+AE1119+AC1119+AD1119</f>
        <v>0</v>
      </c>
      <c r="AG1119">
        <f>DH1119*AU1119*(DC1119-DB1119*(1000-AU1119*DE1119)/(1000-AU1119*DD1119))/(100*CV1119)</f>
        <v>0</v>
      </c>
      <c r="AH1119">
        <f>1000*DH1119*AU1119*(DD1119-DE1119)/(100*CV1119*(1000-AU1119*DD1119))</f>
        <v>0</v>
      </c>
      <c r="AI1119">
        <f>(AJ1119 - AK1119 - DI1119*1E3/(8.314*(DK1119+273.15)) * AM1119/DH1119 * AL1119) * DH1119/(100*CV1119) * (1000 - DE1119)/1000</f>
        <v>0</v>
      </c>
      <c r="AJ1119">
        <v>770.8611986157968</v>
      </c>
      <c r="AK1119">
        <v>716.9646545454544</v>
      </c>
      <c r="AL1119">
        <v>3.309836019202633</v>
      </c>
      <c r="AM1119">
        <v>65.3286006226008</v>
      </c>
      <c r="AN1119">
        <f>(AP1119 - AO1119 + DI1119*1E3/(8.314*(DK1119+273.15)) * AR1119/DH1119 * AQ1119) * DH1119/(100*CV1119) * 1000/(1000 - AP1119)</f>
        <v>0</v>
      </c>
      <c r="AO1119">
        <v>14.82577453689197</v>
      </c>
      <c r="AP1119">
        <v>21.83379515151514</v>
      </c>
      <c r="AQ1119">
        <v>-0.001586808581671562</v>
      </c>
      <c r="AR1119">
        <v>84.90304049892426</v>
      </c>
      <c r="AS1119">
        <v>0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MAX(0,($B$13+$C$13*DP1119)/(1+$D$13*DP1119)*DI1119/(DK1119+273)*$E$13)</f>
        <v>0</v>
      </c>
      <c r="AX1119" t="s">
        <v>417</v>
      </c>
      <c r="AY1119" t="s">
        <v>417</v>
      </c>
      <c r="AZ1119">
        <v>0</v>
      </c>
      <c r="BA1119">
        <v>0</v>
      </c>
      <c r="BB1119">
        <f>1-AZ1119/BA1119</f>
        <v>0</v>
      </c>
      <c r="BC1119">
        <v>0</v>
      </c>
      <c r="BD1119" t="s">
        <v>417</v>
      </c>
      <c r="BE1119" t="s">
        <v>417</v>
      </c>
      <c r="BF1119">
        <v>0</v>
      </c>
      <c r="BG1119">
        <v>0</v>
      </c>
      <c r="BH1119">
        <f>1-BF1119/BG1119</f>
        <v>0</v>
      </c>
      <c r="BI1119">
        <v>0.5</v>
      </c>
      <c r="BJ1119">
        <f>CS1119</f>
        <v>0</v>
      </c>
      <c r="BK1119">
        <f>L1119</f>
        <v>0</v>
      </c>
      <c r="BL1119">
        <f>BH1119*BI1119*BJ1119</f>
        <v>0</v>
      </c>
      <c r="BM1119">
        <f>(BK1119-BC1119)/BJ1119</f>
        <v>0</v>
      </c>
      <c r="BN1119">
        <f>(BA1119-BG1119)/BG1119</f>
        <v>0</v>
      </c>
      <c r="BO1119">
        <f>AZ1119/(BB1119+AZ1119/BG1119)</f>
        <v>0</v>
      </c>
      <c r="BP1119" t="s">
        <v>417</v>
      </c>
      <c r="BQ1119">
        <v>0</v>
      </c>
      <c r="BR1119">
        <f>IF(BQ1119&lt;&gt;0, BQ1119, BO1119)</f>
        <v>0</v>
      </c>
      <c r="BS1119">
        <f>1-BR1119/BG1119</f>
        <v>0</v>
      </c>
      <c r="BT1119">
        <f>(BG1119-BF1119)/(BG1119-BR1119)</f>
        <v>0</v>
      </c>
      <c r="BU1119">
        <f>(BA1119-BG1119)/(BA1119-BR1119)</f>
        <v>0</v>
      </c>
      <c r="BV1119">
        <f>(BG1119-BF1119)/(BG1119-AZ1119)</f>
        <v>0</v>
      </c>
      <c r="BW1119">
        <f>(BA1119-BG1119)/(BA1119-AZ1119)</f>
        <v>0</v>
      </c>
      <c r="BX1119">
        <f>(BT1119*BR1119/BF1119)</f>
        <v>0</v>
      </c>
      <c r="BY1119">
        <f>(1-BX1119)</f>
        <v>0</v>
      </c>
      <c r="BZ1119">
        <v>1394</v>
      </c>
      <c r="CA1119">
        <v>300</v>
      </c>
      <c r="CB1119">
        <v>300</v>
      </c>
      <c r="CC1119">
        <v>300</v>
      </c>
      <c r="CD1119">
        <v>10389.3</v>
      </c>
      <c r="CE1119">
        <v>1221.96</v>
      </c>
      <c r="CF1119">
        <v>-0.00688733</v>
      </c>
      <c r="CG1119">
        <v>0.34</v>
      </c>
      <c r="CH1119" t="s">
        <v>417</v>
      </c>
      <c r="CI1119" t="s">
        <v>417</v>
      </c>
      <c r="CJ1119" t="s">
        <v>417</v>
      </c>
      <c r="CK1119" t="s">
        <v>417</v>
      </c>
      <c r="CL1119" t="s">
        <v>417</v>
      </c>
      <c r="CM1119" t="s">
        <v>417</v>
      </c>
      <c r="CN1119" t="s">
        <v>417</v>
      </c>
      <c r="CO1119" t="s">
        <v>417</v>
      </c>
      <c r="CP1119" t="s">
        <v>417</v>
      </c>
      <c r="CQ1119" t="s">
        <v>417</v>
      </c>
      <c r="CR1119">
        <f>$B$11*DQ1119+$C$11*DR1119+$F$11*EC1119*(1-EF1119)</f>
        <v>0</v>
      </c>
      <c r="CS1119">
        <f>CR1119*CT1119</f>
        <v>0</v>
      </c>
      <c r="CT1119">
        <f>($B$11*$D$9+$C$11*$D$9+$F$11*((EP1119+EH1119)/MAX(EP1119+EH1119+EQ1119, 0.1)*$I$9+EQ1119/MAX(EP1119+EH1119+EQ1119, 0.1)*$J$9))/($B$11+$C$11+$F$11)</f>
        <v>0</v>
      </c>
      <c r="CU1119">
        <f>($B$11*$K$9+$C$11*$K$9+$F$11*((EP1119+EH1119)/MAX(EP1119+EH1119+EQ1119, 0.1)*$P$9+EQ1119/MAX(EP1119+EH1119+EQ1119, 0.1)*$Q$9))/($B$11+$C$11+$F$11)</f>
        <v>0</v>
      </c>
      <c r="CV1119">
        <v>6</v>
      </c>
      <c r="CW1119">
        <v>0.5</v>
      </c>
      <c r="CX1119" t="s">
        <v>418</v>
      </c>
      <c r="CY1119">
        <v>2</v>
      </c>
      <c r="CZ1119" t="b">
        <v>1</v>
      </c>
      <c r="DA1119">
        <v>1658957122.814285</v>
      </c>
      <c r="DB1119">
        <v>677.84275</v>
      </c>
      <c r="DC1119">
        <v>742.6646785714285</v>
      </c>
      <c r="DD1119">
        <v>21.86246428571428</v>
      </c>
      <c r="DE1119">
        <v>14.84064642857143</v>
      </c>
      <c r="DF1119">
        <v>680.9141785714285</v>
      </c>
      <c r="DG1119">
        <v>21.96445</v>
      </c>
      <c r="DH1119">
        <v>500.0651785714285</v>
      </c>
      <c r="DI1119">
        <v>90.27625</v>
      </c>
      <c r="DJ1119">
        <v>0.1000057392857143</v>
      </c>
      <c r="DK1119">
        <v>26.83317142857143</v>
      </c>
      <c r="DL1119">
        <v>26.42376785714285</v>
      </c>
      <c r="DM1119">
        <v>999.9000000000002</v>
      </c>
      <c r="DN1119">
        <v>0</v>
      </c>
      <c r="DO1119">
        <v>0</v>
      </c>
      <c r="DP1119">
        <v>10004.35821428571</v>
      </c>
      <c r="DQ1119">
        <v>0</v>
      </c>
      <c r="DR1119">
        <v>10.74911071428571</v>
      </c>
      <c r="DS1119">
        <v>-64.82178214285715</v>
      </c>
      <c r="DT1119">
        <v>692.9929999999998</v>
      </c>
      <c r="DU1119">
        <v>753.8519642857144</v>
      </c>
      <c r="DV1119">
        <v>7.021826428571429</v>
      </c>
      <c r="DW1119">
        <v>742.6646785714285</v>
      </c>
      <c r="DX1119">
        <v>14.84064642857143</v>
      </c>
      <c r="DY1119">
        <v>1.9736625</v>
      </c>
      <c r="DZ1119">
        <v>1.339757142857143</v>
      </c>
      <c r="EA1119">
        <v>17.23458928571429</v>
      </c>
      <c r="EB1119">
        <v>11.25241785714286</v>
      </c>
      <c r="EC1119">
        <v>1999.992857142857</v>
      </c>
      <c r="ED1119">
        <v>0.9799974642857142</v>
      </c>
      <c r="EE1119">
        <v>0.02000239642857143</v>
      </c>
      <c r="EF1119">
        <v>0</v>
      </c>
      <c r="EG1119">
        <v>756.9843571428572</v>
      </c>
      <c r="EH1119">
        <v>5.00097</v>
      </c>
      <c r="EI1119">
        <v>15212.10357142857</v>
      </c>
      <c r="EJ1119">
        <v>16707.50714285714</v>
      </c>
      <c r="EK1119">
        <v>38.79432142857142</v>
      </c>
      <c r="EL1119">
        <v>39.69839285714286</v>
      </c>
      <c r="EM1119">
        <v>38.47521428571429</v>
      </c>
      <c r="EN1119">
        <v>39.73189285714285</v>
      </c>
      <c r="EO1119">
        <v>39.69389285714285</v>
      </c>
      <c r="EP1119">
        <v>1955.0875</v>
      </c>
      <c r="EQ1119">
        <v>39.90392857142858</v>
      </c>
      <c r="ER1119">
        <v>0</v>
      </c>
      <c r="ES1119">
        <v>7924.799999952316</v>
      </c>
      <c r="ET1119">
        <v>0</v>
      </c>
      <c r="EU1119">
        <v>757.0044399999999</v>
      </c>
      <c r="EV1119">
        <v>1.462461536432348</v>
      </c>
      <c r="EW1119">
        <v>101.3999998758441</v>
      </c>
      <c r="EX1119">
        <v>15213.388</v>
      </c>
      <c r="EY1119">
        <v>15</v>
      </c>
      <c r="EZ1119">
        <v>1658949246.1</v>
      </c>
      <c r="FA1119" t="s">
        <v>1397</v>
      </c>
      <c r="FB1119">
        <v>1658949228.6</v>
      </c>
      <c r="FC1119">
        <v>1658949246.1</v>
      </c>
      <c r="FD1119">
        <v>1</v>
      </c>
      <c r="FE1119">
        <v>1.075</v>
      </c>
      <c r="FF1119">
        <v>0.018</v>
      </c>
      <c r="FG1119">
        <v>-2.327</v>
      </c>
      <c r="FH1119">
        <v>-0.178</v>
      </c>
      <c r="FI1119">
        <v>420</v>
      </c>
      <c r="FJ1119">
        <v>13</v>
      </c>
      <c r="FK1119">
        <v>0.09</v>
      </c>
      <c r="FL1119">
        <v>0.02</v>
      </c>
      <c r="FM1119">
        <v>-64.42635500000002</v>
      </c>
      <c r="FN1119">
        <v>-9.498396247654643</v>
      </c>
      <c r="FO1119">
        <v>0.9153361308694201</v>
      </c>
      <c r="FP1119">
        <v>0</v>
      </c>
      <c r="FQ1119">
        <v>756.7687058823531</v>
      </c>
      <c r="FR1119">
        <v>3.931489685794535</v>
      </c>
      <c r="FS1119">
        <v>0.4735126887803462</v>
      </c>
      <c r="FT1119">
        <v>0</v>
      </c>
      <c r="FU1119">
        <v>7.023505</v>
      </c>
      <c r="FV1119">
        <v>-0.028151594746716</v>
      </c>
      <c r="FW1119">
        <v>0.007167127039476805</v>
      </c>
      <c r="FX1119">
        <v>1</v>
      </c>
      <c r="FY1119">
        <v>1</v>
      </c>
      <c r="FZ1119">
        <v>3</v>
      </c>
      <c r="GA1119" t="s">
        <v>426</v>
      </c>
      <c r="GB1119">
        <v>2.98371</v>
      </c>
      <c r="GC1119">
        <v>2.7157</v>
      </c>
      <c r="GD1119">
        <v>0.137017</v>
      </c>
      <c r="GE1119">
        <v>0.143631</v>
      </c>
      <c r="GF1119">
        <v>0.100601</v>
      </c>
      <c r="GG1119">
        <v>0.0748067</v>
      </c>
      <c r="GH1119">
        <v>27377.5</v>
      </c>
      <c r="GI1119">
        <v>27272.5</v>
      </c>
      <c r="GJ1119">
        <v>29481.2</v>
      </c>
      <c r="GK1119">
        <v>29450</v>
      </c>
      <c r="GL1119">
        <v>35122.5</v>
      </c>
      <c r="GM1119">
        <v>36235.1</v>
      </c>
      <c r="GN1119">
        <v>41524</v>
      </c>
      <c r="GO1119">
        <v>41970.5</v>
      </c>
      <c r="GP1119">
        <v>1.9622</v>
      </c>
      <c r="GQ1119">
        <v>1.90438</v>
      </c>
      <c r="GR1119">
        <v>0.08128580000000001</v>
      </c>
      <c r="GS1119">
        <v>0</v>
      </c>
      <c r="GT1119">
        <v>25.0889</v>
      </c>
      <c r="GU1119">
        <v>999.9</v>
      </c>
      <c r="GV1119">
        <v>45.9</v>
      </c>
      <c r="GW1119">
        <v>31.4</v>
      </c>
      <c r="GX1119">
        <v>23.4672</v>
      </c>
      <c r="GY1119">
        <v>62.9476</v>
      </c>
      <c r="GZ1119">
        <v>33.6218</v>
      </c>
      <c r="HA1119">
        <v>1</v>
      </c>
      <c r="HB1119">
        <v>-0.105752</v>
      </c>
      <c r="HC1119">
        <v>0.09188449999999999</v>
      </c>
      <c r="HD1119">
        <v>20.3347</v>
      </c>
      <c r="HE1119">
        <v>5.21714</v>
      </c>
      <c r="HF1119">
        <v>12.0099</v>
      </c>
      <c r="HG1119">
        <v>4.98925</v>
      </c>
      <c r="HH1119">
        <v>3.28855</v>
      </c>
      <c r="HI1119">
        <v>9999</v>
      </c>
      <c r="HJ1119">
        <v>9999</v>
      </c>
      <c r="HK1119">
        <v>9999</v>
      </c>
      <c r="HL1119">
        <v>159</v>
      </c>
      <c r="HM1119">
        <v>1.8674</v>
      </c>
      <c r="HN1119">
        <v>1.86646</v>
      </c>
      <c r="HO1119">
        <v>1.86584</v>
      </c>
      <c r="HP1119">
        <v>1.86583</v>
      </c>
      <c r="HQ1119">
        <v>1.86768</v>
      </c>
      <c r="HR1119">
        <v>1.87014</v>
      </c>
      <c r="HS1119">
        <v>1.86876</v>
      </c>
      <c r="HT1119">
        <v>1.87022</v>
      </c>
      <c r="HU1119">
        <v>0</v>
      </c>
      <c r="HV1119">
        <v>0</v>
      </c>
      <c r="HW1119">
        <v>0</v>
      </c>
      <c r="HX1119">
        <v>0</v>
      </c>
      <c r="HY1119" t="s">
        <v>421</v>
      </c>
      <c r="HZ1119" t="s">
        <v>422</v>
      </c>
      <c r="IA1119" t="s">
        <v>423</v>
      </c>
      <c r="IB1119" t="s">
        <v>423</v>
      </c>
      <c r="IC1119" t="s">
        <v>423</v>
      </c>
      <c r="ID1119" t="s">
        <v>423</v>
      </c>
      <c r="IE1119">
        <v>0</v>
      </c>
      <c r="IF1119">
        <v>100</v>
      </c>
      <c r="IG1119">
        <v>100</v>
      </c>
      <c r="IH1119">
        <v>-3.141</v>
      </c>
      <c r="II1119">
        <v>-0.1022</v>
      </c>
      <c r="IJ1119">
        <v>-0.9279119013753974</v>
      </c>
      <c r="IK1119">
        <v>-0.003643892653284941</v>
      </c>
      <c r="IL1119">
        <v>8.948238347276123E-07</v>
      </c>
      <c r="IM1119">
        <v>-2.445980282225029E-10</v>
      </c>
      <c r="IN1119">
        <v>-0.1764634167570225</v>
      </c>
      <c r="IO1119">
        <v>-0.01042730378795286</v>
      </c>
      <c r="IP1119">
        <v>0.00100284695746963</v>
      </c>
      <c r="IQ1119">
        <v>-1.701466411570297E-05</v>
      </c>
      <c r="IR1119">
        <v>2</v>
      </c>
      <c r="IS1119">
        <v>2310</v>
      </c>
      <c r="IT1119">
        <v>1</v>
      </c>
      <c r="IU1119">
        <v>25</v>
      </c>
      <c r="IV1119">
        <v>131.7</v>
      </c>
      <c r="IW1119">
        <v>131.4</v>
      </c>
      <c r="IX1119">
        <v>1.71265</v>
      </c>
      <c r="IY1119">
        <v>2.21558</v>
      </c>
      <c r="IZ1119">
        <v>1.39648</v>
      </c>
      <c r="JA1119">
        <v>2.34619</v>
      </c>
      <c r="JB1119">
        <v>1.49536</v>
      </c>
      <c r="JC1119">
        <v>2.30835</v>
      </c>
      <c r="JD1119">
        <v>36.1989</v>
      </c>
      <c r="JE1119">
        <v>24.1663</v>
      </c>
      <c r="JF1119">
        <v>18</v>
      </c>
      <c r="JG1119">
        <v>518.1</v>
      </c>
      <c r="JH1119">
        <v>437.59</v>
      </c>
      <c r="JI1119">
        <v>24.9999</v>
      </c>
      <c r="JJ1119">
        <v>26.0833</v>
      </c>
      <c r="JK1119">
        <v>30.0001</v>
      </c>
      <c r="JL1119">
        <v>26.0557</v>
      </c>
      <c r="JM1119">
        <v>25.9987</v>
      </c>
      <c r="JN1119">
        <v>34.327</v>
      </c>
      <c r="JO1119">
        <v>36.1382</v>
      </c>
      <c r="JP1119">
        <v>54.486</v>
      </c>
      <c r="JQ1119">
        <v>25</v>
      </c>
      <c r="JR1119">
        <v>788.518</v>
      </c>
      <c r="JS1119">
        <v>14.7883</v>
      </c>
      <c r="JT1119">
        <v>100.812</v>
      </c>
      <c r="JU1119">
        <v>100.795</v>
      </c>
    </row>
    <row r="1120" spans="1:281">
      <c r="A1120">
        <v>1104</v>
      </c>
      <c r="B1120">
        <v>1658957135.6</v>
      </c>
      <c r="C1120">
        <v>15497.59999990463</v>
      </c>
      <c r="D1120" t="s">
        <v>2648</v>
      </c>
      <c r="E1120" t="s">
        <v>2649</v>
      </c>
      <c r="F1120">
        <v>5</v>
      </c>
      <c r="G1120" t="s">
        <v>2555</v>
      </c>
      <c r="H1120" t="s">
        <v>416</v>
      </c>
      <c r="I1120">
        <v>1658957128.1</v>
      </c>
      <c r="J1120">
        <f>(K1120)/1000</f>
        <v>0</v>
      </c>
      <c r="K1120">
        <f>IF(CZ1120, AN1120, AH1120)</f>
        <v>0</v>
      </c>
      <c r="L1120">
        <f>IF(CZ1120, AI1120, AG1120)</f>
        <v>0</v>
      </c>
      <c r="M1120">
        <f>DB1120 - IF(AU1120&gt;1, L1120*CV1120*100.0/(AW1120*DP1120), 0)</f>
        <v>0</v>
      </c>
      <c r="N1120">
        <f>((T1120-J1120/2)*M1120-L1120)/(T1120+J1120/2)</f>
        <v>0</v>
      </c>
      <c r="O1120">
        <f>N1120*(DI1120+DJ1120)/1000.0</f>
        <v>0</v>
      </c>
      <c r="P1120">
        <f>(DB1120 - IF(AU1120&gt;1, L1120*CV1120*100.0/(AW1120*DP1120), 0))*(DI1120+DJ1120)/1000.0</f>
        <v>0</v>
      </c>
      <c r="Q1120">
        <f>2.0/((1/S1120-1/R1120)+SIGN(S1120)*SQRT((1/S1120-1/R1120)*(1/S1120-1/R1120) + 4*CW1120/((CW1120+1)*(CW1120+1))*(2*1/S1120*1/R1120-1/R1120*1/R1120)))</f>
        <v>0</v>
      </c>
      <c r="R1120">
        <f>IF(LEFT(CX1120,1)&lt;&gt;"0",IF(LEFT(CX1120,1)="1",3.0,CY1120),$D$5+$E$5*(DP1120*DI1120/($K$5*1000))+$F$5*(DP1120*DI1120/($K$5*1000))*MAX(MIN(CV1120,$J$5),$I$5)*MAX(MIN(CV1120,$J$5),$I$5)+$G$5*MAX(MIN(CV1120,$J$5),$I$5)*(DP1120*DI1120/($K$5*1000))+$H$5*(DP1120*DI1120/($K$5*1000))*(DP1120*DI1120/($K$5*1000)))</f>
        <v>0</v>
      </c>
      <c r="S1120">
        <f>J1120*(1000-(1000*0.61365*exp(17.502*W1120/(240.97+W1120))/(DI1120+DJ1120)+DD1120)/2)/(1000*0.61365*exp(17.502*W1120/(240.97+W1120))/(DI1120+DJ1120)-DD1120)</f>
        <v>0</v>
      </c>
      <c r="T1120">
        <f>1/((CW1120+1)/(Q1120/1.6)+1/(R1120/1.37)) + CW1120/((CW1120+1)/(Q1120/1.6) + CW1120/(R1120/1.37))</f>
        <v>0</v>
      </c>
      <c r="U1120">
        <f>(CR1120*CU1120)</f>
        <v>0</v>
      </c>
      <c r="V1120">
        <f>(DK1120+(U1120+2*0.95*5.67E-8*(((DK1120+$B$7)+273)^4-(DK1120+273)^4)-44100*J1120)/(1.84*29.3*R1120+8*0.95*5.67E-8*(DK1120+273)^3))</f>
        <v>0</v>
      </c>
      <c r="W1120">
        <f>($C$7*DL1120+$D$7*DM1120+$E$7*V1120)</f>
        <v>0</v>
      </c>
      <c r="X1120">
        <f>0.61365*exp(17.502*W1120/(240.97+W1120))</f>
        <v>0</v>
      </c>
      <c r="Y1120">
        <f>(Z1120/AA1120*100)</f>
        <v>0</v>
      </c>
      <c r="Z1120">
        <f>DD1120*(DI1120+DJ1120)/1000</f>
        <v>0</v>
      </c>
      <c r="AA1120">
        <f>0.61365*exp(17.502*DK1120/(240.97+DK1120))</f>
        <v>0</v>
      </c>
      <c r="AB1120">
        <f>(X1120-DD1120*(DI1120+DJ1120)/1000)</f>
        <v>0</v>
      </c>
      <c r="AC1120">
        <f>(-J1120*44100)</f>
        <v>0</v>
      </c>
      <c r="AD1120">
        <f>2*29.3*R1120*0.92*(DK1120-W1120)</f>
        <v>0</v>
      </c>
      <c r="AE1120">
        <f>2*0.95*5.67E-8*(((DK1120+$B$7)+273)^4-(W1120+273)^4)</f>
        <v>0</v>
      </c>
      <c r="AF1120">
        <f>U1120+AE1120+AC1120+AD1120</f>
        <v>0</v>
      </c>
      <c r="AG1120">
        <f>DH1120*AU1120*(DC1120-DB1120*(1000-AU1120*DE1120)/(1000-AU1120*DD1120))/(100*CV1120)</f>
        <v>0</v>
      </c>
      <c r="AH1120">
        <f>1000*DH1120*AU1120*(DD1120-DE1120)/(100*CV1120*(1000-AU1120*DD1120))</f>
        <v>0</v>
      </c>
      <c r="AI1120">
        <f>(AJ1120 - AK1120 - DI1120*1E3/(8.314*(DK1120+273.15)) * AM1120/DH1120 * AL1120) * DH1120/(100*CV1120) * (1000 - DE1120)/1000</f>
        <v>0</v>
      </c>
      <c r="AJ1120">
        <v>787.8293016818992</v>
      </c>
      <c r="AK1120">
        <v>733.5674666666664</v>
      </c>
      <c r="AL1120">
        <v>3.315947994228137</v>
      </c>
      <c r="AM1120">
        <v>65.3286006226008</v>
      </c>
      <c r="AN1120">
        <f>(AP1120 - AO1120 + DI1120*1E3/(8.314*(DK1120+273.15)) * AR1120/DH1120 * AQ1120) * DH1120/(100*CV1120) * 1000/(1000 - AP1120)</f>
        <v>0</v>
      </c>
      <c r="AO1120">
        <v>14.79871126364847</v>
      </c>
      <c r="AP1120">
        <v>21.82432606060607</v>
      </c>
      <c r="AQ1120">
        <v>-0.0003248494453495408</v>
      </c>
      <c r="AR1120">
        <v>84.90304049892426</v>
      </c>
      <c r="AS1120">
        <v>0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MAX(0,($B$13+$C$13*DP1120)/(1+$D$13*DP1120)*DI1120/(DK1120+273)*$E$13)</f>
        <v>0</v>
      </c>
      <c r="AX1120" t="s">
        <v>417</v>
      </c>
      <c r="AY1120" t="s">
        <v>417</v>
      </c>
      <c r="AZ1120">
        <v>0</v>
      </c>
      <c r="BA1120">
        <v>0</v>
      </c>
      <c r="BB1120">
        <f>1-AZ1120/BA1120</f>
        <v>0</v>
      </c>
      <c r="BC1120">
        <v>0</v>
      </c>
      <c r="BD1120" t="s">
        <v>417</v>
      </c>
      <c r="BE1120" t="s">
        <v>417</v>
      </c>
      <c r="BF1120">
        <v>0</v>
      </c>
      <c r="BG1120">
        <v>0</v>
      </c>
      <c r="BH1120">
        <f>1-BF1120/BG1120</f>
        <v>0</v>
      </c>
      <c r="BI1120">
        <v>0.5</v>
      </c>
      <c r="BJ1120">
        <f>CS1120</f>
        <v>0</v>
      </c>
      <c r="BK1120">
        <f>L1120</f>
        <v>0</v>
      </c>
      <c r="BL1120">
        <f>BH1120*BI1120*BJ1120</f>
        <v>0</v>
      </c>
      <c r="BM1120">
        <f>(BK1120-BC1120)/BJ1120</f>
        <v>0</v>
      </c>
      <c r="BN1120">
        <f>(BA1120-BG1120)/BG1120</f>
        <v>0</v>
      </c>
      <c r="BO1120">
        <f>AZ1120/(BB1120+AZ1120/BG1120)</f>
        <v>0</v>
      </c>
      <c r="BP1120" t="s">
        <v>417</v>
      </c>
      <c r="BQ1120">
        <v>0</v>
      </c>
      <c r="BR1120">
        <f>IF(BQ1120&lt;&gt;0, BQ1120, BO1120)</f>
        <v>0</v>
      </c>
      <c r="BS1120">
        <f>1-BR1120/BG1120</f>
        <v>0</v>
      </c>
      <c r="BT1120">
        <f>(BG1120-BF1120)/(BG1120-BR1120)</f>
        <v>0</v>
      </c>
      <c r="BU1120">
        <f>(BA1120-BG1120)/(BA1120-BR1120)</f>
        <v>0</v>
      </c>
      <c r="BV1120">
        <f>(BG1120-BF1120)/(BG1120-AZ1120)</f>
        <v>0</v>
      </c>
      <c r="BW1120">
        <f>(BA1120-BG1120)/(BA1120-AZ1120)</f>
        <v>0</v>
      </c>
      <c r="BX1120">
        <f>(BT1120*BR1120/BF1120)</f>
        <v>0</v>
      </c>
      <c r="BY1120">
        <f>(1-BX1120)</f>
        <v>0</v>
      </c>
      <c r="BZ1120">
        <v>1394</v>
      </c>
      <c r="CA1120">
        <v>300</v>
      </c>
      <c r="CB1120">
        <v>300</v>
      </c>
      <c r="CC1120">
        <v>300</v>
      </c>
      <c r="CD1120">
        <v>10389.3</v>
      </c>
      <c r="CE1120">
        <v>1221.96</v>
      </c>
      <c r="CF1120">
        <v>-0.00688733</v>
      </c>
      <c r="CG1120">
        <v>0.34</v>
      </c>
      <c r="CH1120" t="s">
        <v>417</v>
      </c>
      <c r="CI1120" t="s">
        <v>417</v>
      </c>
      <c r="CJ1120" t="s">
        <v>417</v>
      </c>
      <c r="CK1120" t="s">
        <v>417</v>
      </c>
      <c r="CL1120" t="s">
        <v>417</v>
      </c>
      <c r="CM1120" t="s">
        <v>417</v>
      </c>
      <c r="CN1120" t="s">
        <v>417</v>
      </c>
      <c r="CO1120" t="s">
        <v>417</v>
      </c>
      <c r="CP1120" t="s">
        <v>417</v>
      </c>
      <c r="CQ1120" t="s">
        <v>417</v>
      </c>
      <c r="CR1120">
        <f>$B$11*DQ1120+$C$11*DR1120+$F$11*EC1120*(1-EF1120)</f>
        <v>0</v>
      </c>
      <c r="CS1120">
        <f>CR1120*CT1120</f>
        <v>0</v>
      </c>
      <c r="CT1120">
        <f>($B$11*$D$9+$C$11*$D$9+$F$11*((EP1120+EH1120)/MAX(EP1120+EH1120+EQ1120, 0.1)*$I$9+EQ1120/MAX(EP1120+EH1120+EQ1120, 0.1)*$J$9))/($B$11+$C$11+$F$11)</f>
        <v>0</v>
      </c>
      <c r="CU1120">
        <f>($B$11*$K$9+$C$11*$K$9+$F$11*((EP1120+EH1120)/MAX(EP1120+EH1120+EQ1120, 0.1)*$P$9+EQ1120/MAX(EP1120+EH1120+EQ1120, 0.1)*$Q$9))/($B$11+$C$11+$F$11)</f>
        <v>0</v>
      </c>
      <c r="CV1120">
        <v>6</v>
      </c>
      <c r="CW1120">
        <v>0.5</v>
      </c>
      <c r="CX1120" t="s">
        <v>418</v>
      </c>
      <c r="CY1120">
        <v>2</v>
      </c>
      <c r="CZ1120" t="b">
        <v>1</v>
      </c>
      <c r="DA1120">
        <v>1658957128.1</v>
      </c>
      <c r="DB1120">
        <v>694.8583703703703</v>
      </c>
      <c r="DC1120">
        <v>760.3867037037037</v>
      </c>
      <c r="DD1120">
        <v>21.84174444444444</v>
      </c>
      <c r="DE1120">
        <v>14.81722962962963</v>
      </c>
      <c r="DF1120">
        <v>697.9767407407408</v>
      </c>
      <c r="DG1120">
        <v>21.94391481481481</v>
      </c>
      <c r="DH1120">
        <v>500.0601481481481</v>
      </c>
      <c r="DI1120">
        <v>90.27506666666666</v>
      </c>
      <c r="DJ1120">
        <v>0.1000006814814815</v>
      </c>
      <c r="DK1120">
        <v>26.83679259259259</v>
      </c>
      <c r="DL1120">
        <v>26.41490370370371</v>
      </c>
      <c r="DM1120">
        <v>999.9000000000001</v>
      </c>
      <c r="DN1120">
        <v>0</v>
      </c>
      <c r="DO1120">
        <v>0</v>
      </c>
      <c r="DP1120">
        <v>10009.43444444444</v>
      </c>
      <c r="DQ1120">
        <v>0</v>
      </c>
      <c r="DR1120">
        <v>10.39163814814815</v>
      </c>
      <c r="DS1120">
        <v>-65.52832222222222</v>
      </c>
      <c r="DT1120">
        <v>710.373925925926</v>
      </c>
      <c r="DU1120">
        <v>771.8227407407408</v>
      </c>
      <c r="DV1120">
        <v>7.024515185185185</v>
      </c>
      <c r="DW1120">
        <v>760.3867037037037</v>
      </c>
      <c r="DX1120">
        <v>14.81722962962963</v>
      </c>
      <c r="DY1120">
        <v>1.971765555555555</v>
      </c>
      <c r="DZ1120">
        <v>1.337625925925926</v>
      </c>
      <c r="EA1120">
        <v>17.2194</v>
      </c>
      <c r="EB1120">
        <v>11.22841111111111</v>
      </c>
      <c r="EC1120">
        <v>1999.957777777778</v>
      </c>
      <c r="ED1120">
        <v>0.9799955555555556</v>
      </c>
      <c r="EE1120">
        <v>0.02000432222222222</v>
      </c>
      <c r="EF1120">
        <v>0</v>
      </c>
      <c r="EG1120">
        <v>757.035962962963</v>
      </c>
      <c r="EH1120">
        <v>5.00097</v>
      </c>
      <c r="EI1120">
        <v>15219.59259259259</v>
      </c>
      <c r="EJ1120">
        <v>16707.2037037037</v>
      </c>
      <c r="EK1120">
        <v>38.91174074074074</v>
      </c>
      <c r="EL1120">
        <v>39.81451851851852</v>
      </c>
      <c r="EM1120">
        <v>38.57837037037037</v>
      </c>
      <c r="EN1120">
        <v>39.89788888888889</v>
      </c>
      <c r="EO1120">
        <v>39.80985185185185</v>
      </c>
      <c r="EP1120">
        <v>1955.049259259259</v>
      </c>
      <c r="EQ1120">
        <v>39.90851851851852</v>
      </c>
      <c r="ER1120">
        <v>0</v>
      </c>
      <c r="ES1120">
        <v>7929.599999904633</v>
      </c>
      <c r="ET1120">
        <v>0</v>
      </c>
      <c r="EU1120">
        <v>757.0263600000002</v>
      </c>
      <c r="EV1120">
        <v>-0.7671538526061227</v>
      </c>
      <c r="EW1120">
        <v>62.4923077928426</v>
      </c>
      <c r="EX1120">
        <v>15219.76</v>
      </c>
      <c r="EY1120">
        <v>15</v>
      </c>
      <c r="EZ1120">
        <v>1658949246.1</v>
      </c>
      <c r="FA1120" t="s">
        <v>1397</v>
      </c>
      <c r="FB1120">
        <v>1658949228.6</v>
      </c>
      <c r="FC1120">
        <v>1658949246.1</v>
      </c>
      <c r="FD1120">
        <v>1</v>
      </c>
      <c r="FE1120">
        <v>1.075</v>
      </c>
      <c r="FF1120">
        <v>0.018</v>
      </c>
      <c r="FG1120">
        <v>-2.327</v>
      </c>
      <c r="FH1120">
        <v>-0.178</v>
      </c>
      <c r="FI1120">
        <v>420</v>
      </c>
      <c r="FJ1120">
        <v>13</v>
      </c>
      <c r="FK1120">
        <v>0.09</v>
      </c>
      <c r="FL1120">
        <v>0.02</v>
      </c>
      <c r="FM1120">
        <v>-65.03838536585366</v>
      </c>
      <c r="FN1120">
        <v>-8.25753867595826</v>
      </c>
      <c r="FO1120">
        <v>0.8194229583456216</v>
      </c>
      <c r="FP1120">
        <v>0</v>
      </c>
      <c r="FQ1120">
        <v>756.9427941176471</v>
      </c>
      <c r="FR1120">
        <v>0.8931856358651378</v>
      </c>
      <c r="FS1120">
        <v>0.2852622920393115</v>
      </c>
      <c r="FT1120">
        <v>1</v>
      </c>
      <c r="FU1120">
        <v>7.024018048780487</v>
      </c>
      <c r="FV1120">
        <v>0.01347198606271918</v>
      </c>
      <c r="FW1120">
        <v>0.005807843821185181</v>
      </c>
      <c r="FX1120">
        <v>1</v>
      </c>
      <c r="FY1120">
        <v>2</v>
      </c>
      <c r="FZ1120">
        <v>3</v>
      </c>
      <c r="GA1120" t="s">
        <v>420</v>
      </c>
      <c r="GB1120">
        <v>2.98369</v>
      </c>
      <c r="GC1120">
        <v>2.7158</v>
      </c>
      <c r="GD1120">
        <v>0.139159</v>
      </c>
      <c r="GE1120">
        <v>0.145702</v>
      </c>
      <c r="GF1120">
        <v>0.100574</v>
      </c>
      <c r="GG1120">
        <v>0.0747838</v>
      </c>
      <c r="GH1120">
        <v>27309.8</v>
      </c>
      <c r="GI1120">
        <v>27206.7</v>
      </c>
      <c r="GJ1120">
        <v>29481.6</v>
      </c>
      <c r="GK1120">
        <v>29450.1</v>
      </c>
      <c r="GL1120">
        <v>35124.1</v>
      </c>
      <c r="GM1120">
        <v>36236.3</v>
      </c>
      <c r="GN1120">
        <v>41524.4</v>
      </c>
      <c r="GO1120">
        <v>41970.8</v>
      </c>
      <c r="GP1120">
        <v>1.96242</v>
      </c>
      <c r="GQ1120">
        <v>1.9044</v>
      </c>
      <c r="GR1120">
        <v>0.0805594</v>
      </c>
      <c r="GS1120">
        <v>0</v>
      </c>
      <c r="GT1120">
        <v>25.0889</v>
      </c>
      <c r="GU1120">
        <v>999.9</v>
      </c>
      <c r="GV1120">
        <v>45.9</v>
      </c>
      <c r="GW1120">
        <v>31.4</v>
      </c>
      <c r="GX1120">
        <v>23.466</v>
      </c>
      <c r="GY1120">
        <v>63.1676</v>
      </c>
      <c r="GZ1120">
        <v>33.9103</v>
      </c>
      <c r="HA1120">
        <v>1</v>
      </c>
      <c r="HB1120">
        <v>-0.105836</v>
      </c>
      <c r="HC1120">
        <v>0.0915305</v>
      </c>
      <c r="HD1120">
        <v>20.3348</v>
      </c>
      <c r="HE1120">
        <v>5.21699</v>
      </c>
      <c r="HF1120">
        <v>12.0099</v>
      </c>
      <c r="HG1120">
        <v>4.9891</v>
      </c>
      <c r="HH1120">
        <v>3.28855</v>
      </c>
      <c r="HI1120">
        <v>9999</v>
      </c>
      <c r="HJ1120">
        <v>9999</v>
      </c>
      <c r="HK1120">
        <v>9999</v>
      </c>
      <c r="HL1120">
        <v>159</v>
      </c>
      <c r="HM1120">
        <v>1.86739</v>
      </c>
      <c r="HN1120">
        <v>1.86646</v>
      </c>
      <c r="HO1120">
        <v>1.86585</v>
      </c>
      <c r="HP1120">
        <v>1.86584</v>
      </c>
      <c r="HQ1120">
        <v>1.86768</v>
      </c>
      <c r="HR1120">
        <v>1.87012</v>
      </c>
      <c r="HS1120">
        <v>1.86879</v>
      </c>
      <c r="HT1120">
        <v>1.87024</v>
      </c>
      <c r="HU1120">
        <v>0</v>
      </c>
      <c r="HV1120">
        <v>0</v>
      </c>
      <c r="HW1120">
        <v>0</v>
      </c>
      <c r="HX1120">
        <v>0</v>
      </c>
      <c r="HY1120" t="s">
        <v>421</v>
      </c>
      <c r="HZ1120" t="s">
        <v>422</v>
      </c>
      <c r="IA1120" t="s">
        <v>423</v>
      </c>
      <c r="IB1120" t="s">
        <v>423</v>
      </c>
      <c r="IC1120" t="s">
        <v>423</v>
      </c>
      <c r="ID1120" t="s">
        <v>423</v>
      </c>
      <c r="IE1120">
        <v>0</v>
      </c>
      <c r="IF1120">
        <v>100</v>
      </c>
      <c r="IG1120">
        <v>100</v>
      </c>
      <c r="IH1120">
        <v>-3.186</v>
      </c>
      <c r="II1120">
        <v>-0.1023</v>
      </c>
      <c r="IJ1120">
        <v>-0.9279119013753974</v>
      </c>
      <c r="IK1120">
        <v>-0.003643892653284941</v>
      </c>
      <c r="IL1120">
        <v>8.948238347276123E-07</v>
      </c>
      <c r="IM1120">
        <v>-2.445980282225029E-10</v>
      </c>
      <c r="IN1120">
        <v>-0.1764634167570225</v>
      </c>
      <c r="IO1120">
        <v>-0.01042730378795286</v>
      </c>
      <c r="IP1120">
        <v>0.00100284695746963</v>
      </c>
      <c r="IQ1120">
        <v>-1.701466411570297E-05</v>
      </c>
      <c r="IR1120">
        <v>2</v>
      </c>
      <c r="IS1120">
        <v>2310</v>
      </c>
      <c r="IT1120">
        <v>1</v>
      </c>
      <c r="IU1120">
        <v>25</v>
      </c>
      <c r="IV1120">
        <v>131.8</v>
      </c>
      <c r="IW1120">
        <v>131.5</v>
      </c>
      <c r="IX1120">
        <v>1.74072</v>
      </c>
      <c r="IY1120">
        <v>2.20581</v>
      </c>
      <c r="IZ1120">
        <v>1.39648</v>
      </c>
      <c r="JA1120">
        <v>2.34619</v>
      </c>
      <c r="JB1120">
        <v>1.49536</v>
      </c>
      <c r="JC1120">
        <v>2.40723</v>
      </c>
      <c r="JD1120">
        <v>36.1989</v>
      </c>
      <c r="JE1120">
        <v>24.1663</v>
      </c>
      <c r="JF1120">
        <v>18</v>
      </c>
      <c r="JG1120">
        <v>518.246</v>
      </c>
      <c r="JH1120">
        <v>437.605</v>
      </c>
      <c r="JI1120">
        <v>24.9998</v>
      </c>
      <c r="JJ1120">
        <v>26.0833</v>
      </c>
      <c r="JK1120">
        <v>30</v>
      </c>
      <c r="JL1120">
        <v>26.0557</v>
      </c>
      <c r="JM1120">
        <v>25.9987</v>
      </c>
      <c r="JN1120">
        <v>34.9448</v>
      </c>
      <c r="JO1120">
        <v>36.1382</v>
      </c>
      <c r="JP1120">
        <v>54.0941</v>
      </c>
      <c r="JQ1120">
        <v>25</v>
      </c>
      <c r="JR1120">
        <v>808.5599999999999</v>
      </c>
      <c r="JS1120">
        <v>14.7704</v>
      </c>
      <c r="JT1120">
        <v>100.814</v>
      </c>
      <c r="JU1120">
        <v>100.796</v>
      </c>
    </row>
    <row r="1121" spans="1:281">
      <c r="A1121">
        <v>1105</v>
      </c>
      <c r="B1121">
        <v>1658957140.6</v>
      </c>
      <c r="C1121">
        <v>15502.59999990463</v>
      </c>
      <c r="D1121" t="s">
        <v>2650</v>
      </c>
      <c r="E1121" t="s">
        <v>2651</v>
      </c>
      <c r="F1121">
        <v>5</v>
      </c>
      <c r="G1121" t="s">
        <v>2555</v>
      </c>
      <c r="H1121" t="s">
        <v>416</v>
      </c>
      <c r="I1121">
        <v>1658957132.814285</v>
      </c>
      <c r="J1121">
        <f>(K1121)/1000</f>
        <v>0</v>
      </c>
      <c r="K1121">
        <f>IF(CZ1121, AN1121, AH1121)</f>
        <v>0</v>
      </c>
      <c r="L1121">
        <f>IF(CZ1121, AI1121, AG1121)</f>
        <v>0</v>
      </c>
      <c r="M1121">
        <f>DB1121 - IF(AU1121&gt;1, L1121*CV1121*100.0/(AW1121*DP1121), 0)</f>
        <v>0</v>
      </c>
      <c r="N1121">
        <f>((T1121-J1121/2)*M1121-L1121)/(T1121+J1121/2)</f>
        <v>0</v>
      </c>
      <c r="O1121">
        <f>N1121*(DI1121+DJ1121)/1000.0</f>
        <v>0</v>
      </c>
      <c r="P1121">
        <f>(DB1121 - IF(AU1121&gt;1, L1121*CV1121*100.0/(AW1121*DP1121), 0))*(DI1121+DJ1121)/1000.0</f>
        <v>0</v>
      </c>
      <c r="Q1121">
        <f>2.0/((1/S1121-1/R1121)+SIGN(S1121)*SQRT((1/S1121-1/R1121)*(1/S1121-1/R1121) + 4*CW1121/((CW1121+1)*(CW1121+1))*(2*1/S1121*1/R1121-1/R1121*1/R1121)))</f>
        <v>0</v>
      </c>
      <c r="R1121">
        <f>IF(LEFT(CX1121,1)&lt;&gt;"0",IF(LEFT(CX1121,1)="1",3.0,CY1121),$D$5+$E$5*(DP1121*DI1121/($K$5*1000))+$F$5*(DP1121*DI1121/($K$5*1000))*MAX(MIN(CV1121,$J$5),$I$5)*MAX(MIN(CV1121,$J$5),$I$5)+$G$5*MAX(MIN(CV1121,$J$5),$I$5)*(DP1121*DI1121/($K$5*1000))+$H$5*(DP1121*DI1121/($K$5*1000))*(DP1121*DI1121/($K$5*1000)))</f>
        <v>0</v>
      </c>
      <c r="S1121">
        <f>J1121*(1000-(1000*0.61365*exp(17.502*W1121/(240.97+W1121))/(DI1121+DJ1121)+DD1121)/2)/(1000*0.61365*exp(17.502*W1121/(240.97+W1121))/(DI1121+DJ1121)-DD1121)</f>
        <v>0</v>
      </c>
      <c r="T1121">
        <f>1/((CW1121+1)/(Q1121/1.6)+1/(R1121/1.37)) + CW1121/((CW1121+1)/(Q1121/1.6) + CW1121/(R1121/1.37))</f>
        <v>0</v>
      </c>
      <c r="U1121">
        <f>(CR1121*CU1121)</f>
        <v>0</v>
      </c>
      <c r="V1121">
        <f>(DK1121+(U1121+2*0.95*5.67E-8*(((DK1121+$B$7)+273)^4-(DK1121+273)^4)-44100*J1121)/(1.84*29.3*R1121+8*0.95*5.67E-8*(DK1121+273)^3))</f>
        <v>0</v>
      </c>
      <c r="W1121">
        <f>($C$7*DL1121+$D$7*DM1121+$E$7*V1121)</f>
        <v>0</v>
      </c>
      <c r="X1121">
        <f>0.61365*exp(17.502*W1121/(240.97+W1121))</f>
        <v>0</v>
      </c>
      <c r="Y1121">
        <f>(Z1121/AA1121*100)</f>
        <v>0</v>
      </c>
      <c r="Z1121">
        <f>DD1121*(DI1121+DJ1121)/1000</f>
        <v>0</v>
      </c>
      <c r="AA1121">
        <f>0.61365*exp(17.502*DK1121/(240.97+DK1121))</f>
        <v>0</v>
      </c>
      <c r="AB1121">
        <f>(X1121-DD1121*(DI1121+DJ1121)/1000)</f>
        <v>0</v>
      </c>
      <c r="AC1121">
        <f>(-J1121*44100)</f>
        <v>0</v>
      </c>
      <c r="AD1121">
        <f>2*29.3*R1121*0.92*(DK1121-W1121)</f>
        <v>0</v>
      </c>
      <c r="AE1121">
        <f>2*0.95*5.67E-8*(((DK1121+$B$7)+273)^4-(W1121+273)^4)</f>
        <v>0</v>
      </c>
      <c r="AF1121">
        <f>U1121+AE1121+AC1121+AD1121</f>
        <v>0</v>
      </c>
      <c r="AG1121">
        <f>DH1121*AU1121*(DC1121-DB1121*(1000-AU1121*DE1121)/(1000-AU1121*DD1121))/(100*CV1121)</f>
        <v>0</v>
      </c>
      <c r="AH1121">
        <f>1000*DH1121*AU1121*(DD1121-DE1121)/(100*CV1121*(1000-AU1121*DD1121))</f>
        <v>0</v>
      </c>
      <c r="AI1121">
        <f>(AJ1121 - AK1121 - DI1121*1E3/(8.314*(DK1121+273.15)) * AM1121/DH1121 * AL1121) * DH1121/(100*CV1121) * (1000 - DE1121)/1000</f>
        <v>0</v>
      </c>
      <c r="AJ1121">
        <v>804.7860461034511</v>
      </c>
      <c r="AK1121">
        <v>750.2937636363635</v>
      </c>
      <c r="AL1121">
        <v>3.357084007151154</v>
      </c>
      <c r="AM1121">
        <v>65.3286006226008</v>
      </c>
      <c r="AN1121">
        <f>(AP1121 - AO1121 + DI1121*1E3/(8.314*(DK1121+273.15)) * AR1121/DH1121 * AQ1121) * DH1121/(100*CV1121) * 1000/(1000 - AP1121)</f>
        <v>0</v>
      </c>
      <c r="AO1121">
        <v>14.78355007637887</v>
      </c>
      <c r="AP1121">
        <v>21.81166303030302</v>
      </c>
      <c r="AQ1121">
        <v>-0.0002583088403812836</v>
      </c>
      <c r="AR1121">
        <v>84.90304049892426</v>
      </c>
      <c r="AS1121">
        <v>0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MAX(0,($B$13+$C$13*DP1121)/(1+$D$13*DP1121)*DI1121/(DK1121+273)*$E$13)</f>
        <v>0</v>
      </c>
      <c r="AX1121" t="s">
        <v>417</v>
      </c>
      <c r="AY1121" t="s">
        <v>417</v>
      </c>
      <c r="AZ1121">
        <v>0</v>
      </c>
      <c r="BA1121">
        <v>0</v>
      </c>
      <c r="BB1121">
        <f>1-AZ1121/BA1121</f>
        <v>0</v>
      </c>
      <c r="BC1121">
        <v>0</v>
      </c>
      <c r="BD1121" t="s">
        <v>417</v>
      </c>
      <c r="BE1121" t="s">
        <v>417</v>
      </c>
      <c r="BF1121">
        <v>0</v>
      </c>
      <c r="BG1121">
        <v>0</v>
      </c>
      <c r="BH1121">
        <f>1-BF1121/BG1121</f>
        <v>0</v>
      </c>
      <c r="BI1121">
        <v>0.5</v>
      </c>
      <c r="BJ1121">
        <f>CS1121</f>
        <v>0</v>
      </c>
      <c r="BK1121">
        <f>L1121</f>
        <v>0</v>
      </c>
      <c r="BL1121">
        <f>BH1121*BI1121*BJ1121</f>
        <v>0</v>
      </c>
      <c r="BM1121">
        <f>(BK1121-BC1121)/BJ1121</f>
        <v>0</v>
      </c>
      <c r="BN1121">
        <f>(BA1121-BG1121)/BG1121</f>
        <v>0</v>
      </c>
      <c r="BO1121">
        <f>AZ1121/(BB1121+AZ1121/BG1121)</f>
        <v>0</v>
      </c>
      <c r="BP1121" t="s">
        <v>417</v>
      </c>
      <c r="BQ1121">
        <v>0</v>
      </c>
      <c r="BR1121">
        <f>IF(BQ1121&lt;&gt;0, BQ1121, BO1121)</f>
        <v>0</v>
      </c>
      <c r="BS1121">
        <f>1-BR1121/BG1121</f>
        <v>0</v>
      </c>
      <c r="BT1121">
        <f>(BG1121-BF1121)/(BG1121-BR1121)</f>
        <v>0</v>
      </c>
      <c r="BU1121">
        <f>(BA1121-BG1121)/(BA1121-BR1121)</f>
        <v>0</v>
      </c>
      <c r="BV1121">
        <f>(BG1121-BF1121)/(BG1121-AZ1121)</f>
        <v>0</v>
      </c>
      <c r="BW1121">
        <f>(BA1121-BG1121)/(BA1121-AZ1121)</f>
        <v>0</v>
      </c>
      <c r="BX1121">
        <f>(BT1121*BR1121/BF1121)</f>
        <v>0</v>
      </c>
      <c r="BY1121">
        <f>(1-BX1121)</f>
        <v>0</v>
      </c>
      <c r="BZ1121">
        <v>1394</v>
      </c>
      <c r="CA1121">
        <v>300</v>
      </c>
      <c r="CB1121">
        <v>300</v>
      </c>
      <c r="CC1121">
        <v>300</v>
      </c>
      <c r="CD1121">
        <v>10389.3</v>
      </c>
      <c r="CE1121">
        <v>1221.96</v>
      </c>
      <c r="CF1121">
        <v>-0.00688733</v>
      </c>
      <c r="CG1121">
        <v>0.34</v>
      </c>
      <c r="CH1121" t="s">
        <v>417</v>
      </c>
      <c r="CI1121" t="s">
        <v>417</v>
      </c>
      <c r="CJ1121" t="s">
        <v>417</v>
      </c>
      <c r="CK1121" t="s">
        <v>417</v>
      </c>
      <c r="CL1121" t="s">
        <v>417</v>
      </c>
      <c r="CM1121" t="s">
        <v>417</v>
      </c>
      <c r="CN1121" t="s">
        <v>417</v>
      </c>
      <c r="CO1121" t="s">
        <v>417</v>
      </c>
      <c r="CP1121" t="s">
        <v>417</v>
      </c>
      <c r="CQ1121" t="s">
        <v>417</v>
      </c>
      <c r="CR1121">
        <f>$B$11*DQ1121+$C$11*DR1121+$F$11*EC1121*(1-EF1121)</f>
        <v>0</v>
      </c>
      <c r="CS1121">
        <f>CR1121*CT1121</f>
        <v>0</v>
      </c>
      <c r="CT1121">
        <f>($B$11*$D$9+$C$11*$D$9+$F$11*((EP1121+EH1121)/MAX(EP1121+EH1121+EQ1121, 0.1)*$I$9+EQ1121/MAX(EP1121+EH1121+EQ1121, 0.1)*$J$9))/($B$11+$C$11+$F$11)</f>
        <v>0</v>
      </c>
      <c r="CU1121">
        <f>($B$11*$K$9+$C$11*$K$9+$F$11*((EP1121+EH1121)/MAX(EP1121+EH1121+EQ1121, 0.1)*$P$9+EQ1121/MAX(EP1121+EH1121+EQ1121, 0.1)*$Q$9))/($B$11+$C$11+$F$11)</f>
        <v>0</v>
      </c>
      <c r="CV1121">
        <v>6</v>
      </c>
      <c r="CW1121">
        <v>0.5</v>
      </c>
      <c r="CX1121" t="s">
        <v>418</v>
      </c>
      <c r="CY1121">
        <v>2</v>
      </c>
      <c r="CZ1121" t="b">
        <v>1</v>
      </c>
      <c r="DA1121">
        <v>1658957132.814285</v>
      </c>
      <c r="DB1121">
        <v>710.1572142857142</v>
      </c>
      <c r="DC1121">
        <v>776.2197142857145</v>
      </c>
      <c r="DD1121">
        <v>21.828725</v>
      </c>
      <c r="DE1121">
        <v>14.79917142857143</v>
      </c>
      <c r="DF1121">
        <v>713.3177857142856</v>
      </c>
      <c r="DG1121">
        <v>21.93100357142857</v>
      </c>
      <c r="DH1121">
        <v>500.0570357142857</v>
      </c>
      <c r="DI1121">
        <v>90.27515357142856</v>
      </c>
      <c r="DJ1121">
        <v>0.09997584285714287</v>
      </c>
      <c r="DK1121">
        <v>26.84095357142857</v>
      </c>
      <c r="DL1121">
        <v>26.411225</v>
      </c>
      <c r="DM1121">
        <v>999.9000000000002</v>
      </c>
      <c r="DN1121">
        <v>0</v>
      </c>
      <c r="DO1121">
        <v>0</v>
      </c>
      <c r="DP1121">
        <v>10012.39964285714</v>
      </c>
      <c r="DQ1121">
        <v>0</v>
      </c>
      <c r="DR1121">
        <v>10.39970464285714</v>
      </c>
      <c r="DS1121">
        <v>-66.06243571428571</v>
      </c>
      <c r="DT1121">
        <v>726.0048214285715</v>
      </c>
      <c r="DU1121">
        <v>787.8794285714284</v>
      </c>
      <c r="DV1121">
        <v>7.029545</v>
      </c>
      <c r="DW1121">
        <v>776.2197142857145</v>
      </c>
      <c r="DX1121">
        <v>14.79917142857143</v>
      </c>
      <c r="DY1121">
        <v>1.970590714285714</v>
      </c>
      <c r="DZ1121">
        <v>1.3359975</v>
      </c>
      <c r="EA1121">
        <v>17.20999285714286</v>
      </c>
      <c r="EB1121">
        <v>11.21003928571428</v>
      </c>
      <c r="EC1121">
        <v>1999.963571428571</v>
      </c>
      <c r="ED1121">
        <v>0.9799958928571427</v>
      </c>
      <c r="EE1121">
        <v>0.02000400714285714</v>
      </c>
      <c r="EF1121">
        <v>0</v>
      </c>
      <c r="EG1121">
        <v>756.9166785714286</v>
      </c>
      <c r="EH1121">
        <v>5.00097</v>
      </c>
      <c r="EI1121">
        <v>15223.36785714286</v>
      </c>
      <c r="EJ1121">
        <v>16707.25714285714</v>
      </c>
      <c r="EK1121">
        <v>39.01985714285713</v>
      </c>
      <c r="EL1121">
        <v>39.91489285714285</v>
      </c>
      <c r="EM1121">
        <v>38.67153571428571</v>
      </c>
      <c r="EN1121">
        <v>40.03989285714285</v>
      </c>
      <c r="EO1121">
        <v>39.90814285714284</v>
      </c>
      <c r="EP1121">
        <v>1955.054285714286</v>
      </c>
      <c r="EQ1121">
        <v>39.90750000000001</v>
      </c>
      <c r="ER1121">
        <v>0</v>
      </c>
      <c r="ES1121">
        <v>7934.399999856949</v>
      </c>
      <c r="ET1121">
        <v>0</v>
      </c>
      <c r="EU1121">
        <v>756.88152</v>
      </c>
      <c r="EV1121">
        <v>-2.228615394943545</v>
      </c>
      <c r="EW1121">
        <v>28.24615387137182</v>
      </c>
      <c r="EX1121">
        <v>15223.508</v>
      </c>
      <c r="EY1121">
        <v>15</v>
      </c>
      <c r="EZ1121">
        <v>1658949246.1</v>
      </c>
      <c r="FA1121" t="s">
        <v>1397</v>
      </c>
      <c r="FB1121">
        <v>1658949228.6</v>
      </c>
      <c r="FC1121">
        <v>1658949246.1</v>
      </c>
      <c r="FD1121">
        <v>1</v>
      </c>
      <c r="FE1121">
        <v>1.075</v>
      </c>
      <c r="FF1121">
        <v>0.018</v>
      </c>
      <c r="FG1121">
        <v>-2.327</v>
      </c>
      <c r="FH1121">
        <v>-0.178</v>
      </c>
      <c r="FI1121">
        <v>420</v>
      </c>
      <c r="FJ1121">
        <v>13</v>
      </c>
      <c r="FK1121">
        <v>0.09</v>
      </c>
      <c r="FL1121">
        <v>0.02</v>
      </c>
      <c r="FM1121">
        <v>-65.66964146341464</v>
      </c>
      <c r="FN1121">
        <v>-6.854167944250832</v>
      </c>
      <c r="FO1121">
        <v>0.6815257073245297</v>
      </c>
      <c r="FP1121">
        <v>0</v>
      </c>
      <c r="FQ1121">
        <v>756.9324705882353</v>
      </c>
      <c r="FR1121">
        <v>-1.240733387482167</v>
      </c>
      <c r="FS1121">
        <v>0.2671268959627903</v>
      </c>
      <c r="FT1121">
        <v>0</v>
      </c>
      <c r="FU1121">
        <v>7.027208780487804</v>
      </c>
      <c r="FV1121">
        <v>0.06308655052264818</v>
      </c>
      <c r="FW1121">
        <v>0.008267102360538355</v>
      </c>
      <c r="FX1121">
        <v>1</v>
      </c>
      <c r="FY1121">
        <v>1</v>
      </c>
      <c r="FZ1121">
        <v>3</v>
      </c>
      <c r="GA1121" t="s">
        <v>426</v>
      </c>
      <c r="GB1121">
        <v>2.98379</v>
      </c>
      <c r="GC1121">
        <v>2.71567</v>
      </c>
      <c r="GD1121">
        <v>0.141298</v>
      </c>
      <c r="GE1121">
        <v>0.147818</v>
      </c>
      <c r="GF1121">
        <v>0.100532</v>
      </c>
      <c r="GG1121">
        <v>0.07467559999999999</v>
      </c>
      <c r="GH1121">
        <v>27241.7</v>
      </c>
      <c r="GI1121">
        <v>27139.5</v>
      </c>
      <c r="GJ1121">
        <v>29481.3</v>
      </c>
      <c r="GK1121">
        <v>29450.3</v>
      </c>
      <c r="GL1121">
        <v>35125.3</v>
      </c>
      <c r="GM1121">
        <v>36240.8</v>
      </c>
      <c r="GN1121">
        <v>41524</v>
      </c>
      <c r="GO1121">
        <v>41970.9</v>
      </c>
      <c r="GP1121">
        <v>1.96238</v>
      </c>
      <c r="GQ1121">
        <v>1.90418</v>
      </c>
      <c r="GR1121">
        <v>0.0809506</v>
      </c>
      <c r="GS1121">
        <v>0</v>
      </c>
      <c r="GT1121">
        <v>25.0869</v>
      </c>
      <c r="GU1121">
        <v>999.9</v>
      </c>
      <c r="GV1121">
        <v>45.8</v>
      </c>
      <c r="GW1121">
        <v>31.4</v>
      </c>
      <c r="GX1121">
        <v>23.416</v>
      </c>
      <c r="GY1121">
        <v>63.0576</v>
      </c>
      <c r="GZ1121">
        <v>34.0144</v>
      </c>
      <c r="HA1121">
        <v>1</v>
      </c>
      <c r="HB1121">
        <v>-0.105422</v>
      </c>
      <c r="HC1121">
        <v>0.0928513</v>
      </c>
      <c r="HD1121">
        <v>20.3347</v>
      </c>
      <c r="HE1121">
        <v>5.21669</v>
      </c>
      <c r="HF1121">
        <v>12.0099</v>
      </c>
      <c r="HG1121">
        <v>4.98895</v>
      </c>
      <c r="HH1121">
        <v>3.2885</v>
      </c>
      <c r="HI1121">
        <v>9999</v>
      </c>
      <c r="HJ1121">
        <v>9999</v>
      </c>
      <c r="HK1121">
        <v>9999</v>
      </c>
      <c r="HL1121">
        <v>159</v>
      </c>
      <c r="HM1121">
        <v>1.86738</v>
      </c>
      <c r="HN1121">
        <v>1.86646</v>
      </c>
      <c r="HO1121">
        <v>1.86584</v>
      </c>
      <c r="HP1121">
        <v>1.86584</v>
      </c>
      <c r="HQ1121">
        <v>1.86768</v>
      </c>
      <c r="HR1121">
        <v>1.87012</v>
      </c>
      <c r="HS1121">
        <v>1.86877</v>
      </c>
      <c r="HT1121">
        <v>1.87025</v>
      </c>
      <c r="HU1121">
        <v>0</v>
      </c>
      <c r="HV1121">
        <v>0</v>
      </c>
      <c r="HW1121">
        <v>0</v>
      </c>
      <c r="HX1121">
        <v>0</v>
      </c>
      <c r="HY1121" t="s">
        <v>421</v>
      </c>
      <c r="HZ1121" t="s">
        <v>422</v>
      </c>
      <c r="IA1121" t="s">
        <v>423</v>
      </c>
      <c r="IB1121" t="s">
        <v>423</v>
      </c>
      <c r="IC1121" t="s">
        <v>423</v>
      </c>
      <c r="ID1121" t="s">
        <v>423</v>
      </c>
      <c r="IE1121">
        <v>0</v>
      </c>
      <c r="IF1121">
        <v>100</v>
      </c>
      <c r="IG1121">
        <v>100</v>
      </c>
      <c r="IH1121">
        <v>-3.23</v>
      </c>
      <c r="II1121">
        <v>-0.1025</v>
      </c>
      <c r="IJ1121">
        <v>-0.9279119013753974</v>
      </c>
      <c r="IK1121">
        <v>-0.003643892653284941</v>
      </c>
      <c r="IL1121">
        <v>8.948238347276123E-07</v>
      </c>
      <c r="IM1121">
        <v>-2.445980282225029E-10</v>
      </c>
      <c r="IN1121">
        <v>-0.1764634167570225</v>
      </c>
      <c r="IO1121">
        <v>-0.01042730378795286</v>
      </c>
      <c r="IP1121">
        <v>0.00100284695746963</v>
      </c>
      <c r="IQ1121">
        <v>-1.701466411570297E-05</v>
      </c>
      <c r="IR1121">
        <v>2</v>
      </c>
      <c r="IS1121">
        <v>2310</v>
      </c>
      <c r="IT1121">
        <v>1</v>
      </c>
      <c r="IU1121">
        <v>25</v>
      </c>
      <c r="IV1121">
        <v>131.9</v>
      </c>
      <c r="IW1121">
        <v>131.6</v>
      </c>
      <c r="IX1121">
        <v>1.77124</v>
      </c>
      <c r="IY1121">
        <v>2.21924</v>
      </c>
      <c r="IZ1121">
        <v>1.39648</v>
      </c>
      <c r="JA1121">
        <v>2.34619</v>
      </c>
      <c r="JB1121">
        <v>1.49536</v>
      </c>
      <c r="JC1121">
        <v>2.35107</v>
      </c>
      <c r="JD1121">
        <v>36.1754</v>
      </c>
      <c r="JE1121">
        <v>24.1575</v>
      </c>
      <c r="JF1121">
        <v>18</v>
      </c>
      <c r="JG1121">
        <v>518.2140000000001</v>
      </c>
      <c r="JH1121">
        <v>437.47</v>
      </c>
      <c r="JI1121">
        <v>25.0001</v>
      </c>
      <c r="JJ1121">
        <v>26.0833</v>
      </c>
      <c r="JK1121">
        <v>30.0002</v>
      </c>
      <c r="JL1121">
        <v>26.0557</v>
      </c>
      <c r="JM1121">
        <v>25.9987</v>
      </c>
      <c r="JN1121">
        <v>35.496</v>
      </c>
      <c r="JO1121">
        <v>36.1382</v>
      </c>
      <c r="JP1121">
        <v>54.0941</v>
      </c>
      <c r="JQ1121">
        <v>25</v>
      </c>
      <c r="JR1121">
        <v>822.176</v>
      </c>
      <c r="JS1121">
        <v>14.764</v>
      </c>
      <c r="JT1121">
        <v>100.812</v>
      </c>
      <c r="JU1121">
        <v>100.796</v>
      </c>
    </row>
    <row r="1122" spans="1:281">
      <c r="A1122">
        <v>1106</v>
      </c>
      <c r="B1122">
        <v>1658957145.6</v>
      </c>
      <c r="C1122">
        <v>15507.59999990463</v>
      </c>
      <c r="D1122" t="s">
        <v>2652</v>
      </c>
      <c r="E1122" t="s">
        <v>2653</v>
      </c>
      <c r="F1122">
        <v>5</v>
      </c>
      <c r="G1122" t="s">
        <v>2555</v>
      </c>
      <c r="H1122" t="s">
        <v>416</v>
      </c>
      <c r="I1122">
        <v>1658957138.1</v>
      </c>
      <c r="J1122">
        <f>(K1122)/1000</f>
        <v>0</v>
      </c>
      <c r="K1122">
        <f>IF(CZ1122, AN1122, AH1122)</f>
        <v>0</v>
      </c>
      <c r="L1122">
        <f>IF(CZ1122, AI1122, AG1122)</f>
        <v>0</v>
      </c>
      <c r="M1122">
        <f>DB1122 - IF(AU1122&gt;1, L1122*CV1122*100.0/(AW1122*DP1122), 0)</f>
        <v>0</v>
      </c>
      <c r="N1122">
        <f>((T1122-J1122/2)*M1122-L1122)/(T1122+J1122/2)</f>
        <v>0</v>
      </c>
      <c r="O1122">
        <f>N1122*(DI1122+DJ1122)/1000.0</f>
        <v>0</v>
      </c>
      <c r="P1122">
        <f>(DB1122 - IF(AU1122&gt;1, L1122*CV1122*100.0/(AW1122*DP1122), 0))*(DI1122+DJ1122)/1000.0</f>
        <v>0</v>
      </c>
      <c r="Q1122">
        <f>2.0/((1/S1122-1/R1122)+SIGN(S1122)*SQRT((1/S1122-1/R1122)*(1/S1122-1/R1122) + 4*CW1122/((CW1122+1)*(CW1122+1))*(2*1/S1122*1/R1122-1/R1122*1/R1122)))</f>
        <v>0</v>
      </c>
      <c r="R1122">
        <f>IF(LEFT(CX1122,1)&lt;&gt;"0",IF(LEFT(CX1122,1)="1",3.0,CY1122),$D$5+$E$5*(DP1122*DI1122/($K$5*1000))+$F$5*(DP1122*DI1122/($K$5*1000))*MAX(MIN(CV1122,$J$5),$I$5)*MAX(MIN(CV1122,$J$5),$I$5)+$G$5*MAX(MIN(CV1122,$J$5),$I$5)*(DP1122*DI1122/($K$5*1000))+$H$5*(DP1122*DI1122/($K$5*1000))*(DP1122*DI1122/($K$5*1000)))</f>
        <v>0</v>
      </c>
      <c r="S1122">
        <f>J1122*(1000-(1000*0.61365*exp(17.502*W1122/(240.97+W1122))/(DI1122+DJ1122)+DD1122)/2)/(1000*0.61365*exp(17.502*W1122/(240.97+W1122))/(DI1122+DJ1122)-DD1122)</f>
        <v>0</v>
      </c>
      <c r="T1122">
        <f>1/((CW1122+1)/(Q1122/1.6)+1/(R1122/1.37)) + CW1122/((CW1122+1)/(Q1122/1.6) + CW1122/(R1122/1.37))</f>
        <v>0</v>
      </c>
      <c r="U1122">
        <f>(CR1122*CU1122)</f>
        <v>0</v>
      </c>
      <c r="V1122">
        <f>(DK1122+(U1122+2*0.95*5.67E-8*(((DK1122+$B$7)+273)^4-(DK1122+273)^4)-44100*J1122)/(1.84*29.3*R1122+8*0.95*5.67E-8*(DK1122+273)^3))</f>
        <v>0</v>
      </c>
      <c r="W1122">
        <f>($C$7*DL1122+$D$7*DM1122+$E$7*V1122)</f>
        <v>0</v>
      </c>
      <c r="X1122">
        <f>0.61365*exp(17.502*W1122/(240.97+W1122))</f>
        <v>0</v>
      </c>
      <c r="Y1122">
        <f>(Z1122/AA1122*100)</f>
        <v>0</v>
      </c>
      <c r="Z1122">
        <f>DD1122*(DI1122+DJ1122)/1000</f>
        <v>0</v>
      </c>
      <c r="AA1122">
        <f>0.61365*exp(17.502*DK1122/(240.97+DK1122))</f>
        <v>0</v>
      </c>
      <c r="AB1122">
        <f>(X1122-DD1122*(DI1122+DJ1122)/1000)</f>
        <v>0</v>
      </c>
      <c r="AC1122">
        <f>(-J1122*44100)</f>
        <v>0</v>
      </c>
      <c r="AD1122">
        <f>2*29.3*R1122*0.92*(DK1122-W1122)</f>
        <v>0</v>
      </c>
      <c r="AE1122">
        <f>2*0.95*5.67E-8*(((DK1122+$B$7)+273)^4-(W1122+273)^4)</f>
        <v>0</v>
      </c>
      <c r="AF1122">
        <f>U1122+AE1122+AC1122+AD1122</f>
        <v>0</v>
      </c>
      <c r="AG1122">
        <f>DH1122*AU1122*(DC1122-DB1122*(1000-AU1122*DE1122)/(1000-AU1122*DD1122))/(100*CV1122)</f>
        <v>0</v>
      </c>
      <c r="AH1122">
        <f>1000*DH1122*AU1122*(DD1122-DE1122)/(100*CV1122*(1000-AU1122*DD1122))</f>
        <v>0</v>
      </c>
      <c r="AI1122">
        <f>(AJ1122 - AK1122 - DI1122*1E3/(8.314*(DK1122+273.15)) * AM1122/DH1122 * AL1122) * DH1122/(100*CV1122) * (1000 - DE1122)/1000</f>
        <v>0</v>
      </c>
      <c r="AJ1122">
        <v>822.0237676477041</v>
      </c>
      <c r="AK1122">
        <v>767.2032545454543</v>
      </c>
      <c r="AL1122">
        <v>3.382770340910897</v>
      </c>
      <c r="AM1122">
        <v>65.3286006226008</v>
      </c>
      <c r="AN1122">
        <f>(AP1122 - AO1122 + DI1122*1E3/(8.314*(DK1122+273.15)) * AR1122/DH1122 * AQ1122) * DH1122/(100*CV1122) * 1000/(1000 - AP1122)</f>
        <v>0</v>
      </c>
      <c r="AO1122">
        <v>14.76144822908973</v>
      </c>
      <c r="AP1122">
        <v>21.80268363636362</v>
      </c>
      <c r="AQ1122">
        <v>-0.0003953394579042795</v>
      </c>
      <c r="AR1122">
        <v>84.90304049892426</v>
      </c>
      <c r="AS1122">
        <v>0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MAX(0,($B$13+$C$13*DP1122)/(1+$D$13*DP1122)*DI1122/(DK1122+273)*$E$13)</f>
        <v>0</v>
      </c>
      <c r="AX1122" t="s">
        <v>417</v>
      </c>
      <c r="AY1122" t="s">
        <v>417</v>
      </c>
      <c r="AZ1122">
        <v>0</v>
      </c>
      <c r="BA1122">
        <v>0</v>
      </c>
      <c r="BB1122">
        <f>1-AZ1122/BA1122</f>
        <v>0</v>
      </c>
      <c r="BC1122">
        <v>0</v>
      </c>
      <c r="BD1122" t="s">
        <v>417</v>
      </c>
      <c r="BE1122" t="s">
        <v>417</v>
      </c>
      <c r="BF1122">
        <v>0</v>
      </c>
      <c r="BG1122">
        <v>0</v>
      </c>
      <c r="BH1122">
        <f>1-BF1122/BG1122</f>
        <v>0</v>
      </c>
      <c r="BI1122">
        <v>0.5</v>
      </c>
      <c r="BJ1122">
        <f>CS1122</f>
        <v>0</v>
      </c>
      <c r="BK1122">
        <f>L1122</f>
        <v>0</v>
      </c>
      <c r="BL1122">
        <f>BH1122*BI1122*BJ1122</f>
        <v>0</v>
      </c>
      <c r="BM1122">
        <f>(BK1122-BC1122)/BJ1122</f>
        <v>0</v>
      </c>
      <c r="BN1122">
        <f>(BA1122-BG1122)/BG1122</f>
        <v>0</v>
      </c>
      <c r="BO1122">
        <f>AZ1122/(BB1122+AZ1122/BG1122)</f>
        <v>0</v>
      </c>
      <c r="BP1122" t="s">
        <v>417</v>
      </c>
      <c r="BQ1122">
        <v>0</v>
      </c>
      <c r="BR1122">
        <f>IF(BQ1122&lt;&gt;0, BQ1122, BO1122)</f>
        <v>0</v>
      </c>
      <c r="BS1122">
        <f>1-BR1122/BG1122</f>
        <v>0</v>
      </c>
      <c r="BT1122">
        <f>(BG1122-BF1122)/(BG1122-BR1122)</f>
        <v>0</v>
      </c>
      <c r="BU1122">
        <f>(BA1122-BG1122)/(BA1122-BR1122)</f>
        <v>0</v>
      </c>
      <c r="BV1122">
        <f>(BG1122-BF1122)/(BG1122-AZ1122)</f>
        <v>0</v>
      </c>
      <c r="BW1122">
        <f>(BA1122-BG1122)/(BA1122-AZ1122)</f>
        <v>0</v>
      </c>
      <c r="BX1122">
        <f>(BT1122*BR1122/BF1122)</f>
        <v>0</v>
      </c>
      <c r="BY1122">
        <f>(1-BX1122)</f>
        <v>0</v>
      </c>
      <c r="BZ1122">
        <v>1394</v>
      </c>
      <c r="CA1122">
        <v>300</v>
      </c>
      <c r="CB1122">
        <v>300</v>
      </c>
      <c r="CC1122">
        <v>300</v>
      </c>
      <c r="CD1122">
        <v>10389.3</v>
      </c>
      <c r="CE1122">
        <v>1221.96</v>
      </c>
      <c r="CF1122">
        <v>-0.00688733</v>
      </c>
      <c r="CG1122">
        <v>0.34</v>
      </c>
      <c r="CH1122" t="s">
        <v>417</v>
      </c>
      <c r="CI1122" t="s">
        <v>417</v>
      </c>
      <c r="CJ1122" t="s">
        <v>417</v>
      </c>
      <c r="CK1122" t="s">
        <v>417</v>
      </c>
      <c r="CL1122" t="s">
        <v>417</v>
      </c>
      <c r="CM1122" t="s">
        <v>417</v>
      </c>
      <c r="CN1122" t="s">
        <v>417</v>
      </c>
      <c r="CO1122" t="s">
        <v>417</v>
      </c>
      <c r="CP1122" t="s">
        <v>417</v>
      </c>
      <c r="CQ1122" t="s">
        <v>417</v>
      </c>
      <c r="CR1122">
        <f>$B$11*DQ1122+$C$11*DR1122+$F$11*EC1122*(1-EF1122)</f>
        <v>0</v>
      </c>
      <c r="CS1122">
        <f>CR1122*CT1122</f>
        <v>0</v>
      </c>
      <c r="CT1122">
        <f>($B$11*$D$9+$C$11*$D$9+$F$11*((EP1122+EH1122)/MAX(EP1122+EH1122+EQ1122, 0.1)*$I$9+EQ1122/MAX(EP1122+EH1122+EQ1122, 0.1)*$J$9))/($B$11+$C$11+$F$11)</f>
        <v>0</v>
      </c>
      <c r="CU1122">
        <f>($B$11*$K$9+$C$11*$K$9+$F$11*((EP1122+EH1122)/MAX(EP1122+EH1122+EQ1122, 0.1)*$P$9+EQ1122/MAX(EP1122+EH1122+EQ1122, 0.1)*$Q$9))/($B$11+$C$11+$F$11)</f>
        <v>0</v>
      </c>
      <c r="CV1122">
        <v>6</v>
      </c>
      <c r="CW1122">
        <v>0.5</v>
      </c>
      <c r="CX1122" t="s">
        <v>418</v>
      </c>
      <c r="CY1122">
        <v>2</v>
      </c>
      <c r="CZ1122" t="b">
        <v>1</v>
      </c>
      <c r="DA1122">
        <v>1658957138.1</v>
      </c>
      <c r="DB1122">
        <v>727.4264074074074</v>
      </c>
      <c r="DC1122">
        <v>794.0004444444443</v>
      </c>
      <c r="DD1122">
        <v>21.81653333333333</v>
      </c>
      <c r="DE1122">
        <v>14.7782037037037</v>
      </c>
      <c r="DF1122">
        <v>730.6342962962963</v>
      </c>
      <c r="DG1122">
        <v>21.91892222222222</v>
      </c>
      <c r="DH1122">
        <v>500.058037037037</v>
      </c>
      <c r="DI1122">
        <v>90.27614814814815</v>
      </c>
      <c r="DJ1122">
        <v>0.100014637037037</v>
      </c>
      <c r="DK1122">
        <v>26.83694444444445</v>
      </c>
      <c r="DL1122">
        <v>26.41653333333333</v>
      </c>
      <c r="DM1122">
        <v>999.9000000000001</v>
      </c>
      <c r="DN1122">
        <v>0</v>
      </c>
      <c r="DO1122">
        <v>0</v>
      </c>
      <c r="DP1122">
        <v>10012.36962962963</v>
      </c>
      <c r="DQ1122">
        <v>0</v>
      </c>
      <c r="DR1122">
        <v>10.58398259259259</v>
      </c>
      <c r="DS1122">
        <v>-66.57405925925926</v>
      </c>
      <c r="DT1122">
        <v>743.650074074074</v>
      </c>
      <c r="DU1122">
        <v>805.9102222222223</v>
      </c>
      <c r="DV1122">
        <v>7.038321851851852</v>
      </c>
      <c r="DW1122">
        <v>794.0004444444443</v>
      </c>
      <c r="DX1122">
        <v>14.7782037037037</v>
      </c>
      <c r="DY1122">
        <v>1.969511851851852</v>
      </c>
      <c r="DZ1122">
        <v>1.33411962962963</v>
      </c>
      <c r="EA1122">
        <v>17.20134074074074</v>
      </c>
      <c r="EB1122">
        <v>11.18882962962963</v>
      </c>
      <c r="EC1122">
        <v>1999.951851851852</v>
      </c>
      <c r="ED1122">
        <v>0.9799975555555555</v>
      </c>
      <c r="EE1122">
        <v>0.02000234444444444</v>
      </c>
      <c r="EF1122">
        <v>0</v>
      </c>
      <c r="EG1122">
        <v>756.6954814814816</v>
      </c>
      <c r="EH1122">
        <v>5.00097</v>
      </c>
      <c r="EI1122">
        <v>15224.74444444444</v>
      </c>
      <c r="EJ1122">
        <v>16707.16666666667</v>
      </c>
      <c r="EK1122">
        <v>39.13637037037037</v>
      </c>
      <c r="EL1122">
        <v>40.02055555555555</v>
      </c>
      <c r="EM1122">
        <v>38.77522222222223</v>
      </c>
      <c r="EN1122">
        <v>40.19648148148148</v>
      </c>
      <c r="EO1122">
        <v>40.02288888888888</v>
      </c>
      <c r="EP1122">
        <v>1955.046666666666</v>
      </c>
      <c r="EQ1122">
        <v>39.90333333333334</v>
      </c>
      <c r="ER1122">
        <v>0</v>
      </c>
      <c r="ES1122">
        <v>7939.799999952316</v>
      </c>
      <c r="ET1122">
        <v>0</v>
      </c>
      <c r="EU1122">
        <v>756.6902307692308</v>
      </c>
      <c r="EV1122">
        <v>-2.082051283075852</v>
      </c>
      <c r="EW1122">
        <v>-0.9641025739404562</v>
      </c>
      <c r="EX1122">
        <v>15224.55384615385</v>
      </c>
      <c r="EY1122">
        <v>15</v>
      </c>
      <c r="EZ1122">
        <v>1658949246.1</v>
      </c>
      <c r="FA1122" t="s">
        <v>1397</v>
      </c>
      <c r="FB1122">
        <v>1658949228.6</v>
      </c>
      <c r="FC1122">
        <v>1658949246.1</v>
      </c>
      <c r="FD1122">
        <v>1</v>
      </c>
      <c r="FE1122">
        <v>1.075</v>
      </c>
      <c r="FF1122">
        <v>0.018</v>
      </c>
      <c r="FG1122">
        <v>-2.327</v>
      </c>
      <c r="FH1122">
        <v>-0.178</v>
      </c>
      <c r="FI1122">
        <v>420</v>
      </c>
      <c r="FJ1122">
        <v>13</v>
      </c>
      <c r="FK1122">
        <v>0.09</v>
      </c>
      <c r="FL1122">
        <v>0.02</v>
      </c>
      <c r="FM1122">
        <v>-66.31041999999999</v>
      </c>
      <c r="FN1122">
        <v>-5.853818386491413</v>
      </c>
      <c r="FO1122">
        <v>0.5674303914137847</v>
      </c>
      <c r="FP1122">
        <v>0</v>
      </c>
      <c r="FQ1122">
        <v>756.7920294117647</v>
      </c>
      <c r="FR1122">
        <v>-2.479893046633828</v>
      </c>
      <c r="FS1122">
        <v>0.3119713868190091</v>
      </c>
      <c r="FT1122">
        <v>0</v>
      </c>
      <c r="FU1122">
        <v>7.03337</v>
      </c>
      <c r="FV1122">
        <v>0.1021969981238285</v>
      </c>
      <c r="FW1122">
        <v>0.01052321410026421</v>
      </c>
      <c r="FX1122">
        <v>0</v>
      </c>
      <c r="FY1122">
        <v>0</v>
      </c>
      <c r="FZ1122">
        <v>3</v>
      </c>
      <c r="GA1122" t="s">
        <v>439</v>
      </c>
      <c r="GB1122">
        <v>2.98387</v>
      </c>
      <c r="GC1122">
        <v>2.71568</v>
      </c>
      <c r="GD1122">
        <v>0.143428</v>
      </c>
      <c r="GE1122">
        <v>0.149862</v>
      </c>
      <c r="GF1122">
        <v>0.100509</v>
      </c>
      <c r="GG1122">
        <v>0.0746275</v>
      </c>
      <c r="GH1122">
        <v>27174.1</v>
      </c>
      <c r="GI1122">
        <v>27074.5</v>
      </c>
      <c r="GJ1122">
        <v>29481.2</v>
      </c>
      <c r="GK1122">
        <v>29450.3</v>
      </c>
      <c r="GL1122">
        <v>35126.4</v>
      </c>
      <c r="GM1122">
        <v>36242.9</v>
      </c>
      <c r="GN1122">
        <v>41524.1</v>
      </c>
      <c r="GO1122">
        <v>41971.1</v>
      </c>
      <c r="GP1122">
        <v>1.9627</v>
      </c>
      <c r="GQ1122">
        <v>1.90405</v>
      </c>
      <c r="GR1122">
        <v>0.0820868</v>
      </c>
      <c r="GS1122">
        <v>0</v>
      </c>
      <c r="GT1122">
        <v>25.0851</v>
      </c>
      <c r="GU1122">
        <v>999.9</v>
      </c>
      <c r="GV1122">
        <v>45.8</v>
      </c>
      <c r="GW1122">
        <v>31.4</v>
      </c>
      <c r="GX1122">
        <v>23.4172</v>
      </c>
      <c r="GY1122">
        <v>62.9176</v>
      </c>
      <c r="GZ1122">
        <v>33.6098</v>
      </c>
      <c r="HA1122">
        <v>1</v>
      </c>
      <c r="HB1122">
        <v>-0.1056</v>
      </c>
      <c r="HC1122">
        <v>0.09351039999999999</v>
      </c>
      <c r="HD1122">
        <v>20.3348</v>
      </c>
      <c r="HE1122">
        <v>5.21729</v>
      </c>
      <c r="HF1122">
        <v>12.0099</v>
      </c>
      <c r="HG1122">
        <v>4.98925</v>
      </c>
      <c r="HH1122">
        <v>3.28848</v>
      </c>
      <c r="HI1122">
        <v>9999</v>
      </c>
      <c r="HJ1122">
        <v>9999</v>
      </c>
      <c r="HK1122">
        <v>9999</v>
      </c>
      <c r="HL1122">
        <v>159</v>
      </c>
      <c r="HM1122">
        <v>1.8674</v>
      </c>
      <c r="HN1122">
        <v>1.86646</v>
      </c>
      <c r="HO1122">
        <v>1.86585</v>
      </c>
      <c r="HP1122">
        <v>1.86584</v>
      </c>
      <c r="HQ1122">
        <v>1.86768</v>
      </c>
      <c r="HR1122">
        <v>1.87012</v>
      </c>
      <c r="HS1122">
        <v>1.86877</v>
      </c>
      <c r="HT1122">
        <v>1.87025</v>
      </c>
      <c r="HU1122">
        <v>0</v>
      </c>
      <c r="HV1122">
        <v>0</v>
      </c>
      <c r="HW1122">
        <v>0</v>
      </c>
      <c r="HX1122">
        <v>0</v>
      </c>
      <c r="HY1122" t="s">
        <v>421</v>
      </c>
      <c r="HZ1122" t="s">
        <v>422</v>
      </c>
      <c r="IA1122" t="s">
        <v>423</v>
      </c>
      <c r="IB1122" t="s">
        <v>423</v>
      </c>
      <c r="IC1122" t="s">
        <v>423</v>
      </c>
      <c r="ID1122" t="s">
        <v>423</v>
      </c>
      <c r="IE1122">
        <v>0</v>
      </c>
      <c r="IF1122">
        <v>100</v>
      </c>
      <c r="IG1122">
        <v>100</v>
      </c>
      <c r="IH1122">
        <v>-3.275</v>
      </c>
      <c r="II1122">
        <v>-0.1025</v>
      </c>
      <c r="IJ1122">
        <v>-0.9279119013753974</v>
      </c>
      <c r="IK1122">
        <v>-0.003643892653284941</v>
      </c>
      <c r="IL1122">
        <v>8.948238347276123E-07</v>
      </c>
      <c r="IM1122">
        <v>-2.445980282225029E-10</v>
      </c>
      <c r="IN1122">
        <v>-0.1764634167570225</v>
      </c>
      <c r="IO1122">
        <v>-0.01042730378795286</v>
      </c>
      <c r="IP1122">
        <v>0.00100284695746963</v>
      </c>
      <c r="IQ1122">
        <v>-1.701466411570297E-05</v>
      </c>
      <c r="IR1122">
        <v>2</v>
      </c>
      <c r="IS1122">
        <v>2310</v>
      </c>
      <c r="IT1122">
        <v>1</v>
      </c>
      <c r="IU1122">
        <v>25</v>
      </c>
      <c r="IV1122">
        <v>131.9</v>
      </c>
      <c r="IW1122">
        <v>131.7</v>
      </c>
      <c r="IX1122">
        <v>1.7981</v>
      </c>
      <c r="IY1122">
        <v>2.21558</v>
      </c>
      <c r="IZ1122">
        <v>1.39648</v>
      </c>
      <c r="JA1122">
        <v>2.34497</v>
      </c>
      <c r="JB1122">
        <v>1.49536</v>
      </c>
      <c r="JC1122">
        <v>2.30957</v>
      </c>
      <c r="JD1122">
        <v>36.1989</v>
      </c>
      <c r="JE1122">
        <v>24.1575</v>
      </c>
      <c r="JF1122">
        <v>18</v>
      </c>
      <c r="JG1122">
        <v>518.432</v>
      </c>
      <c r="JH1122">
        <v>437.395</v>
      </c>
      <c r="JI1122">
        <v>25.0001</v>
      </c>
      <c r="JJ1122">
        <v>26.0835</v>
      </c>
      <c r="JK1122">
        <v>30.0001</v>
      </c>
      <c r="JL1122">
        <v>26.0565</v>
      </c>
      <c r="JM1122">
        <v>25.9987</v>
      </c>
      <c r="JN1122">
        <v>36.1113</v>
      </c>
      <c r="JO1122">
        <v>36.1382</v>
      </c>
      <c r="JP1122">
        <v>53.7078</v>
      </c>
      <c r="JQ1122">
        <v>25</v>
      </c>
      <c r="JR1122">
        <v>842.227</v>
      </c>
      <c r="JS1122">
        <v>14.7472</v>
      </c>
      <c r="JT1122">
        <v>100.813</v>
      </c>
      <c r="JU1122">
        <v>100.797</v>
      </c>
    </row>
    <row r="1123" spans="1:281">
      <c r="A1123">
        <v>1107</v>
      </c>
      <c r="B1123">
        <v>1658957150.6</v>
      </c>
      <c r="C1123">
        <v>15512.59999990463</v>
      </c>
      <c r="D1123" t="s">
        <v>2654</v>
      </c>
      <c r="E1123" t="s">
        <v>2655</v>
      </c>
      <c r="F1123">
        <v>5</v>
      </c>
      <c r="G1123" t="s">
        <v>2555</v>
      </c>
      <c r="H1123" t="s">
        <v>416</v>
      </c>
      <c r="I1123">
        <v>1658957142.814285</v>
      </c>
      <c r="J1123">
        <f>(K1123)/1000</f>
        <v>0</v>
      </c>
      <c r="K1123">
        <f>IF(CZ1123, AN1123, AH1123)</f>
        <v>0</v>
      </c>
      <c r="L1123">
        <f>IF(CZ1123, AI1123, AG1123)</f>
        <v>0</v>
      </c>
      <c r="M1123">
        <f>DB1123 - IF(AU1123&gt;1, L1123*CV1123*100.0/(AW1123*DP1123), 0)</f>
        <v>0</v>
      </c>
      <c r="N1123">
        <f>((T1123-J1123/2)*M1123-L1123)/(T1123+J1123/2)</f>
        <v>0</v>
      </c>
      <c r="O1123">
        <f>N1123*(DI1123+DJ1123)/1000.0</f>
        <v>0</v>
      </c>
      <c r="P1123">
        <f>(DB1123 - IF(AU1123&gt;1, L1123*CV1123*100.0/(AW1123*DP1123), 0))*(DI1123+DJ1123)/1000.0</f>
        <v>0</v>
      </c>
      <c r="Q1123">
        <f>2.0/((1/S1123-1/R1123)+SIGN(S1123)*SQRT((1/S1123-1/R1123)*(1/S1123-1/R1123) + 4*CW1123/((CW1123+1)*(CW1123+1))*(2*1/S1123*1/R1123-1/R1123*1/R1123)))</f>
        <v>0</v>
      </c>
      <c r="R1123">
        <f>IF(LEFT(CX1123,1)&lt;&gt;"0",IF(LEFT(CX1123,1)="1",3.0,CY1123),$D$5+$E$5*(DP1123*DI1123/($K$5*1000))+$F$5*(DP1123*DI1123/($K$5*1000))*MAX(MIN(CV1123,$J$5),$I$5)*MAX(MIN(CV1123,$J$5),$I$5)+$G$5*MAX(MIN(CV1123,$J$5),$I$5)*(DP1123*DI1123/($K$5*1000))+$H$5*(DP1123*DI1123/($K$5*1000))*(DP1123*DI1123/($K$5*1000)))</f>
        <v>0</v>
      </c>
      <c r="S1123">
        <f>J1123*(1000-(1000*0.61365*exp(17.502*W1123/(240.97+W1123))/(DI1123+DJ1123)+DD1123)/2)/(1000*0.61365*exp(17.502*W1123/(240.97+W1123))/(DI1123+DJ1123)-DD1123)</f>
        <v>0</v>
      </c>
      <c r="T1123">
        <f>1/((CW1123+1)/(Q1123/1.6)+1/(R1123/1.37)) + CW1123/((CW1123+1)/(Q1123/1.6) + CW1123/(R1123/1.37))</f>
        <v>0</v>
      </c>
      <c r="U1123">
        <f>(CR1123*CU1123)</f>
        <v>0</v>
      </c>
      <c r="V1123">
        <f>(DK1123+(U1123+2*0.95*5.67E-8*(((DK1123+$B$7)+273)^4-(DK1123+273)^4)-44100*J1123)/(1.84*29.3*R1123+8*0.95*5.67E-8*(DK1123+273)^3))</f>
        <v>0</v>
      </c>
      <c r="W1123">
        <f>($C$7*DL1123+$D$7*DM1123+$E$7*V1123)</f>
        <v>0</v>
      </c>
      <c r="X1123">
        <f>0.61365*exp(17.502*W1123/(240.97+W1123))</f>
        <v>0</v>
      </c>
      <c r="Y1123">
        <f>(Z1123/AA1123*100)</f>
        <v>0</v>
      </c>
      <c r="Z1123">
        <f>DD1123*(DI1123+DJ1123)/1000</f>
        <v>0</v>
      </c>
      <c r="AA1123">
        <f>0.61365*exp(17.502*DK1123/(240.97+DK1123))</f>
        <v>0</v>
      </c>
      <c r="AB1123">
        <f>(X1123-DD1123*(DI1123+DJ1123)/1000)</f>
        <v>0</v>
      </c>
      <c r="AC1123">
        <f>(-J1123*44100)</f>
        <v>0</v>
      </c>
      <c r="AD1123">
        <f>2*29.3*R1123*0.92*(DK1123-W1123)</f>
        <v>0</v>
      </c>
      <c r="AE1123">
        <f>2*0.95*5.67E-8*(((DK1123+$B$7)+273)^4-(W1123+273)^4)</f>
        <v>0</v>
      </c>
      <c r="AF1123">
        <f>U1123+AE1123+AC1123+AD1123</f>
        <v>0</v>
      </c>
      <c r="AG1123">
        <f>DH1123*AU1123*(DC1123-DB1123*(1000-AU1123*DE1123)/(1000-AU1123*DD1123))/(100*CV1123)</f>
        <v>0</v>
      </c>
      <c r="AH1123">
        <f>1000*DH1123*AU1123*(DD1123-DE1123)/(100*CV1123*(1000-AU1123*DD1123))</f>
        <v>0</v>
      </c>
      <c r="AI1123">
        <f>(AJ1123 - AK1123 - DI1123*1E3/(8.314*(DK1123+273.15)) * AM1123/DH1123 * AL1123) * DH1123/(100*CV1123) * (1000 - DE1123)/1000</f>
        <v>0</v>
      </c>
      <c r="AJ1123">
        <v>839.2655627972914</v>
      </c>
      <c r="AK1123">
        <v>784.1568666666666</v>
      </c>
      <c r="AL1123">
        <v>3.395334651166435</v>
      </c>
      <c r="AM1123">
        <v>65.3286006226008</v>
      </c>
      <c r="AN1123">
        <f>(AP1123 - AO1123 + DI1123*1E3/(8.314*(DK1123+273.15)) * AR1123/DH1123 * AQ1123) * DH1123/(100*CV1123) * 1000/(1000 - AP1123)</f>
        <v>0</v>
      </c>
      <c r="AO1123">
        <v>14.73507891982087</v>
      </c>
      <c r="AP1123">
        <v>21.79761999999998</v>
      </c>
      <c r="AQ1123">
        <v>0.0001214520937338509</v>
      </c>
      <c r="AR1123">
        <v>84.90304049892426</v>
      </c>
      <c r="AS1123">
        <v>0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MAX(0,($B$13+$C$13*DP1123)/(1+$D$13*DP1123)*DI1123/(DK1123+273)*$E$13)</f>
        <v>0</v>
      </c>
      <c r="AX1123" t="s">
        <v>417</v>
      </c>
      <c r="AY1123" t="s">
        <v>417</v>
      </c>
      <c r="AZ1123">
        <v>0</v>
      </c>
      <c r="BA1123">
        <v>0</v>
      </c>
      <c r="BB1123">
        <f>1-AZ1123/BA1123</f>
        <v>0</v>
      </c>
      <c r="BC1123">
        <v>0</v>
      </c>
      <c r="BD1123" t="s">
        <v>417</v>
      </c>
      <c r="BE1123" t="s">
        <v>417</v>
      </c>
      <c r="BF1123">
        <v>0</v>
      </c>
      <c r="BG1123">
        <v>0</v>
      </c>
      <c r="BH1123">
        <f>1-BF1123/BG1123</f>
        <v>0</v>
      </c>
      <c r="BI1123">
        <v>0.5</v>
      </c>
      <c r="BJ1123">
        <f>CS1123</f>
        <v>0</v>
      </c>
      <c r="BK1123">
        <f>L1123</f>
        <v>0</v>
      </c>
      <c r="BL1123">
        <f>BH1123*BI1123*BJ1123</f>
        <v>0</v>
      </c>
      <c r="BM1123">
        <f>(BK1123-BC1123)/BJ1123</f>
        <v>0</v>
      </c>
      <c r="BN1123">
        <f>(BA1123-BG1123)/BG1123</f>
        <v>0</v>
      </c>
      <c r="BO1123">
        <f>AZ1123/(BB1123+AZ1123/BG1123)</f>
        <v>0</v>
      </c>
      <c r="BP1123" t="s">
        <v>417</v>
      </c>
      <c r="BQ1123">
        <v>0</v>
      </c>
      <c r="BR1123">
        <f>IF(BQ1123&lt;&gt;0, BQ1123, BO1123)</f>
        <v>0</v>
      </c>
      <c r="BS1123">
        <f>1-BR1123/BG1123</f>
        <v>0</v>
      </c>
      <c r="BT1123">
        <f>(BG1123-BF1123)/(BG1123-BR1123)</f>
        <v>0</v>
      </c>
      <c r="BU1123">
        <f>(BA1123-BG1123)/(BA1123-BR1123)</f>
        <v>0</v>
      </c>
      <c r="BV1123">
        <f>(BG1123-BF1123)/(BG1123-AZ1123)</f>
        <v>0</v>
      </c>
      <c r="BW1123">
        <f>(BA1123-BG1123)/(BA1123-AZ1123)</f>
        <v>0</v>
      </c>
      <c r="BX1123">
        <f>(BT1123*BR1123/BF1123)</f>
        <v>0</v>
      </c>
      <c r="BY1123">
        <f>(1-BX1123)</f>
        <v>0</v>
      </c>
      <c r="BZ1123">
        <v>1394</v>
      </c>
      <c r="CA1123">
        <v>300</v>
      </c>
      <c r="CB1123">
        <v>300</v>
      </c>
      <c r="CC1123">
        <v>300</v>
      </c>
      <c r="CD1123">
        <v>10389.3</v>
      </c>
      <c r="CE1123">
        <v>1221.96</v>
      </c>
      <c r="CF1123">
        <v>-0.00688733</v>
      </c>
      <c r="CG1123">
        <v>0.34</v>
      </c>
      <c r="CH1123" t="s">
        <v>417</v>
      </c>
      <c r="CI1123" t="s">
        <v>417</v>
      </c>
      <c r="CJ1123" t="s">
        <v>417</v>
      </c>
      <c r="CK1123" t="s">
        <v>417</v>
      </c>
      <c r="CL1123" t="s">
        <v>417</v>
      </c>
      <c r="CM1123" t="s">
        <v>417</v>
      </c>
      <c r="CN1123" t="s">
        <v>417</v>
      </c>
      <c r="CO1123" t="s">
        <v>417</v>
      </c>
      <c r="CP1123" t="s">
        <v>417</v>
      </c>
      <c r="CQ1123" t="s">
        <v>417</v>
      </c>
      <c r="CR1123">
        <f>$B$11*DQ1123+$C$11*DR1123+$F$11*EC1123*(1-EF1123)</f>
        <v>0</v>
      </c>
      <c r="CS1123">
        <f>CR1123*CT1123</f>
        <v>0</v>
      </c>
      <c r="CT1123">
        <f>($B$11*$D$9+$C$11*$D$9+$F$11*((EP1123+EH1123)/MAX(EP1123+EH1123+EQ1123, 0.1)*$I$9+EQ1123/MAX(EP1123+EH1123+EQ1123, 0.1)*$J$9))/($B$11+$C$11+$F$11)</f>
        <v>0</v>
      </c>
      <c r="CU1123">
        <f>($B$11*$K$9+$C$11*$K$9+$F$11*((EP1123+EH1123)/MAX(EP1123+EH1123+EQ1123, 0.1)*$P$9+EQ1123/MAX(EP1123+EH1123+EQ1123, 0.1)*$Q$9))/($B$11+$C$11+$F$11)</f>
        <v>0</v>
      </c>
      <c r="CV1123">
        <v>6</v>
      </c>
      <c r="CW1123">
        <v>0.5</v>
      </c>
      <c r="CX1123" t="s">
        <v>418</v>
      </c>
      <c r="CY1123">
        <v>2</v>
      </c>
      <c r="CZ1123" t="b">
        <v>1</v>
      </c>
      <c r="DA1123">
        <v>1658957142.814285</v>
      </c>
      <c r="DB1123">
        <v>742.93475</v>
      </c>
      <c r="DC1123">
        <v>809.9328571428571</v>
      </c>
      <c r="DD1123">
        <v>21.80882142857143</v>
      </c>
      <c r="DE1123">
        <v>14.756875</v>
      </c>
      <c r="DF1123">
        <v>746.1851071428571</v>
      </c>
      <c r="DG1123">
        <v>21.91127142857142</v>
      </c>
      <c r="DH1123">
        <v>500.0586785714285</v>
      </c>
      <c r="DI1123">
        <v>90.2759392857143</v>
      </c>
      <c r="DJ1123">
        <v>0.1000220071428572</v>
      </c>
      <c r="DK1123">
        <v>26.83731071428571</v>
      </c>
      <c r="DL1123">
        <v>26.41583928571428</v>
      </c>
      <c r="DM1123">
        <v>999.9000000000002</v>
      </c>
      <c r="DN1123">
        <v>0</v>
      </c>
      <c r="DO1123">
        <v>0</v>
      </c>
      <c r="DP1123">
        <v>10002.56535714286</v>
      </c>
      <c r="DQ1123">
        <v>0</v>
      </c>
      <c r="DR1123">
        <v>10.92142857142857</v>
      </c>
      <c r="DS1123">
        <v>-66.99807857142856</v>
      </c>
      <c r="DT1123">
        <v>759.4984642857144</v>
      </c>
      <c r="DU1123">
        <v>822.06375</v>
      </c>
      <c r="DV1123">
        <v>7.051946071428572</v>
      </c>
      <c r="DW1123">
        <v>809.9328571428571</v>
      </c>
      <c r="DX1123">
        <v>14.756875</v>
      </c>
      <c r="DY1123">
        <v>1.968811071428572</v>
      </c>
      <c r="DZ1123">
        <v>1.332190357142857</v>
      </c>
      <c r="EA1123">
        <v>17.195725</v>
      </c>
      <c r="EB1123">
        <v>11.16701428571429</v>
      </c>
      <c r="EC1123">
        <v>1999.9325</v>
      </c>
      <c r="ED1123">
        <v>0.9799986785714285</v>
      </c>
      <c r="EE1123">
        <v>0.02000122857142857</v>
      </c>
      <c r="EF1123">
        <v>0</v>
      </c>
      <c r="EG1123">
        <v>756.3898928571426</v>
      </c>
      <c r="EH1123">
        <v>5.00097</v>
      </c>
      <c r="EI1123">
        <v>15223.89642857143</v>
      </c>
      <c r="EJ1123">
        <v>16707.00714285714</v>
      </c>
      <c r="EK1123">
        <v>39.23864285714286</v>
      </c>
      <c r="EL1123">
        <v>40.11357142857143</v>
      </c>
      <c r="EM1123">
        <v>38.86364285714285</v>
      </c>
      <c r="EN1123">
        <v>40.33453571428571</v>
      </c>
      <c r="EO1123">
        <v>40.12032142857142</v>
      </c>
      <c r="EP1123">
        <v>1955.030357142857</v>
      </c>
      <c r="EQ1123">
        <v>39.90035714285715</v>
      </c>
      <c r="ER1123">
        <v>0</v>
      </c>
      <c r="ES1123">
        <v>7944.599999904633</v>
      </c>
      <c r="ET1123">
        <v>0</v>
      </c>
      <c r="EU1123">
        <v>756.3819230769229</v>
      </c>
      <c r="EV1123">
        <v>-4.353367518056978</v>
      </c>
      <c r="EW1123">
        <v>-19.59999998590141</v>
      </c>
      <c r="EX1123">
        <v>15223.81153846154</v>
      </c>
      <c r="EY1123">
        <v>15</v>
      </c>
      <c r="EZ1123">
        <v>1658949246.1</v>
      </c>
      <c r="FA1123" t="s">
        <v>1397</v>
      </c>
      <c r="FB1123">
        <v>1658949228.6</v>
      </c>
      <c r="FC1123">
        <v>1658949246.1</v>
      </c>
      <c r="FD1123">
        <v>1</v>
      </c>
      <c r="FE1123">
        <v>1.075</v>
      </c>
      <c r="FF1123">
        <v>0.018</v>
      </c>
      <c r="FG1123">
        <v>-2.327</v>
      </c>
      <c r="FH1123">
        <v>-0.178</v>
      </c>
      <c r="FI1123">
        <v>420</v>
      </c>
      <c r="FJ1123">
        <v>13</v>
      </c>
      <c r="FK1123">
        <v>0.09</v>
      </c>
      <c r="FL1123">
        <v>0.02</v>
      </c>
      <c r="FM1123">
        <v>-66.70752682926829</v>
      </c>
      <c r="FN1123">
        <v>-5.475317770035123</v>
      </c>
      <c r="FO1123">
        <v>0.5453181957775153</v>
      </c>
      <c r="FP1123">
        <v>0</v>
      </c>
      <c r="FQ1123">
        <v>756.5840588235294</v>
      </c>
      <c r="FR1123">
        <v>-3.342215433961139</v>
      </c>
      <c r="FS1123">
        <v>0.4036519278942352</v>
      </c>
      <c r="FT1123">
        <v>0</v>
      </c>
      <c r="FU1123">
        <v>7.044769024390244</v>
      </c>
      <c r="FV1123">
        <v>0.1440618815330973</v>
      </c>
      <c r="FW1123">
        <v>0.01588288921386454</v>
      </c>
      <c r="FX1123">
        <v>0</v>
      </c>
      <c r="FY1123">
        <v>0</v>
      </c>
      <c r="FZ1123">
        <v>3</v>
      </c>
      <c r="GA1123" t="s">
        <v>439</v>
      </c>
      <c r="GB1123">
        <v>2.98352</v>
      </c>
      <c r="GC1123">
        <v>2.71552</v>
      </c>
      <c r="GD1123">
        <v>0.145538</v>
      </c>
      <c r="GE1123">
        <v>0.151886</v>
      </c>
      <c r="GF1123">
        <v>0.100484</v>
      </c>
      <c r="GG1123">
        <v>0.0745058</v>
      </c>
      <c r="GH1123">
        <v>27107</v>
      </c>
      <c r="GI1123">
        <v>27009.6</v>
      </c>
      <c r="GJ1123">
        <v>29480.9</v>
      </c>
      <c r="GK1123">
        <v>29449.8</v>
      </c>
      <c r="GL1123">
        <v>35126.9</v>
      </c>
      <c r="GM1123">
        <v>36247.1</v>
      </c>
      <c r="GN1123">
        <v>41523.4</v>
      </c>
      <c r="GO1123">
        <v>41970.4</v>
      </c>
      <c r="GP1123">
        <v>1.96238</v>
      </c>
      <c r="GQ1123">
        <v>1.9041</v>
      </c>
      <c r="GR1123">
        <v>0.0803359</v>
      </c>
      <c r="GS1123">
        <v>0</v>
      </c>
      <c r="GT1123">
        <v>25.0847</v>
      </c>
      <c r="GU1123">
        <v>999.9</v>
      </c>
      <c r="GV1123">
        <v>45.7</v>
      </c>
      <c r="GW1123">
        <v>31.4</v>
      </c>
      <c r="GX1123">
        <v>23.3643</v>
      </c>
      <c r="GY1123">
        <v>62.7176</v>
      </c>
      <c r="GZ1123">
        <v>33.75</v>
      </c>
      <c r="HA1123">
        <v>1</v>
      </c>
      <c r="HB1123">
        <v>-0.105572</v>
      </c>
      <c r="HC1123">
        <v>0.0927288</v>
      </c>
      <c r="HD1123">
        <v>20.3348</v>
      </c>
      <c r="HE1123">
        <v>5.21804</v>
      </c>
      <c r="HF1123">
        <v>12.0099</v>
      </c>
      <c r="HG1123">
        <v>4.98905</v>
      </c>
      <c r="HH1123">
        <v>3.28845</v>
      </c>
      <c r="HI1123">
        <v>9999</v>
      </c>
      <c r="HJ1123">
        <v>9999</v>
      </c>
      <c r="HK1123">
        <v>9999</v>
      </c>
      <c r="HL1123">
        <v>159</v>
      </c>
      <c r="HM1123">
        <v>1.86739</v>
      </c>
      <c r="HN1123">
        <v>1.86646</v>
      </c>
      <c r="HO1123">
        <v>1.86584</v>
      </c>
      <c r="HP1123">
        <v>1.86583</v>
      </c>
      <c r="HQ1123">
        <v>1.86768</v>
      </c>
      <c r="HR1123">
        <v>1.87012</v>
      </c>
      <c r="HS1123">
        <v>1.86877</v>
      </c>
      <c r="HT1123">
        <v>1.87024</v>
      </c>
      <c r="HU1123">
        <v>0</v>
      </c>
      <c r="HV1123">
        <v>0</v>
      </c>
      <c r="HW1123">
        <v>0</v>
      </c>
      <c r="HX1123">
        <v>0</v>
      </c>
      <c r="HY1123" t="s">
        <v>421</v>
      </c>
      <c r="HZ1123" t="s">
        <v>422</v>
      </c>
      <c r="IA1123" t="s">
        <v>423</v>
      </c>
      <c r="IB1123" t="s">
        <v>423</v>
      </c>
      <c r="IC1123" t="s">
        <v>423</v>
      </c>
      <c r="ID1123" t="s">
        <v>423</v>
      </c>
      <c r="IE1123">
        <v>0</v>
      </c>
      <c r="IF1123">
        <v>100</v>
      </c>
      <c r="IG1123">
        <v>100</v>
      </c>
      <c r="IH1123">
        <v>-3.32</v>
      </c>
      <c r="II1123">
        <v>-0.1025</v>
      </c>
      <c r="IJ1123">
        <v>-0.9279119013753974</v>
      </c>
      <c r="IK1123">
        <v>-0.003643892653284941</v>
      </c>
      <c r="IL1123">
        <v>8.948238347276123E-07</v>
      </c>
      <c r="IM1123">
        <v>-2.445980282225029E-10</v>
      </c>
      <c r="IN1123">
        <v>-0.1764634167570225</v>
      </c>
      <c r="IO1123">
        <v>-0.01042730378795286</v>
      </c>
      <c r="IP1123">
        <v>0.00100284695746963</v>
      </c>
      <c r="IQ1123">
        <v>-1.701466411570297E-05</v>
      </c>
      <c r="IR1123">
        <v>2</v>
      </c>
      <c r="IS1123">
        <v>2310</v>
      </c>
      <c r="IT1123">
        <v>1</v>
      </c>
      <c r="IU1123">
        <v>25</v>
      </c>
      <c r="IV1123">
        <v>132</v>
      </c>
      <c r="IW1123">
        <v>131.7</v>
      </c>
      <c r="IX1123">
        <v>1.82861</v>
      </c>
      <c r="IY1123">
        <v>2.20581</v>
      </c>
      <c r="IZ1123">
        <v>1.39648</v>
      </c>
      <c r="JA1123">
        <v>2.34497</v>
      </c>
      <c r="JB1123">
        <v>1.49536</v>
      </c>
      <c r="JC1123">
        <v>2.39014</v>
      </c>
      <c r="JD1123">
        <v>36.1754</v>
      </c>
      <c r="JE1123">
        <v>24.1663</v>
      </c>
      <c r="JF1123">
        <v>18</v>
      </c>
      <c r="JG1123">
        <v>518.234</v>
      </c>
      <c r="JH1123">
        <v>437.435</v>
      </c>
      <c r="JI1123">
        <v>24.9999</v>
      </c>
      <c r="JJ1123">
        <v>26.0854</v>
      </c>
      <c r="JK1123">
        <v>30</v>
      </c>
      <c r="JL1123">
        <v>26.0579</v>
      </c>
      <c r="JM1123">
        <v>26</v>
      </c>
      <c r="JN1123">
        <v>36.6538</v>
      </c>
      <c r="JO1123">
        <v>36.1382</v>
      </c>
      <c r="JP1123">
        <v>53.3206</v>
      </c>
      <c r="JQ1123">
        <v>25</v>
      </c>
      <c r="JR1123">
        <v>855.585</v>
      </c>
      <c r="JS1123">
        <v>14.7445</v>
      </c>
      <c r="JT1123">
        <v>100.811</v>
      </c>
      <c r="JU1123">
        <v>100.795</v>
      </c>
    </row>
    <row r="1124" spans="1:281">
      <c r="A1124">
        <v>1108</v>
      </c>
      <c r="B1124">
        <v>1658957155.6</v>
      </c>
      <c r="C1124">
        <v>15517.59999990463</v>
      </c>
      <c r="D1124" t="s">
        <v>2656</v>
      </c>
      <c r="E1124" t="s">
        <v>2657</v>
      </c>
      <c r="F1124">
        <v>5</v>
      </c>
      <c r="G1124" t="s">
        <v>2555</v>
      </c>
      <c r="H1124" t="s">
        <v>416</v>
      </c>
      <c r="I1124">
        <v>1658957148.1</v>
      </c>
      <c r="J1124">
        <f>(K1124)/1000</f>
        <v>0</v>
      </c>
      <c r="K1124">
        <f>IF(CZ1124, AN1124, AH1124)</f>
        <v>0</v>
      </c>
      <c r="L1124">
        <f>IF(CZ1124, AI1124, AG1124)</f>
        <v>0</v>
      </c>
      <c r="M1124">
        <f>DB1124 - IF(AU1124&gt;1, L1124*CV1124*100.0/(AW1124*DP1124), 0)</f>
        <v>0</v>
      </c>
      <c r="N1124">
        <f>((T1124-J1124/2)*M1124-L1124)/(T1124+J1124/2)</f>
        <v>0</v>
      </c>
      <c r="O1124">
        <f>N1124*(DI1124+DJ1124)/1000.0</f>
        <v>0</v>
      </c>
      <c r="P1124">
        <f>(DB1124 - IF(AU1124&gt;1, L1124*CV1124*100.0/(AW1124*DP1124), 0))*(DI1124+DJ1124)/1000.0</f>
        <v>0</v>
      </c>
      <c r="Q1124">
        <f>2.0/((1/S1124-1/R1124)+SIGN(S1124)*SQRT((1/S1124-1/R1124)*(1/S1124-1/R1124) + 4*CW1124/((CW1124+1)*(CW1124+1))*(2*1/S1124*1/R1124-1/R1124*1/R1124)))</f>
        <v>0</v>
      </c>
      <c r="R1124">
        <f>IF(LEFT(CX1124,1)&lt;&gt;"0",IF(LEFT(CX1124,1)="1",3.0,CY1124),$D$5+$E$5*(DP1124*DI1124/($K$5*1000))+$F$5*(DP1124*DI1124/($K$5*1000))*MAX(MIN(CV1124,$J$5),$I$5)*MAX(MIN(CV1124,$J$5),$I$5)+$G$5*MAX(MIN(CV1124,$J$5),$I$5)*(DP1124*DI1124/($K$5*1000))+$H$5*(DP1124*DI1124/($K$5*1000))*(DP1124*DI1124/($K$5*1000)))</f>
        <v>0</v>
      </c>
      <c r="S1124">
        <f>J1124*(1000-(1000*0.61365*exp(17.502*W1124/(240.97+W1124))/(DI1124+DJ1124)+DD1124)/2)/(1000*0.61365*exp(17.502*W1124/(240.97+W1124))/(DI1124+DJ1124)-DD1124)</f>
        <v>0</v>
      </c>
      <c r="T1124">
        <f>1/((CW1124+1)/(Q1124/1.6)+1/(R1124/1.37)) + CW1124/((CW1124+1)/(Q1124/1.6) + CW1124/(R1124/1.37))</f>
        <v>0</v>
      </c>
      <c r="U1124">
        <f>(CR1124*CU1124)</f>
        <v>0</v>
      </c>
      <c r="V1124">
        <f>(DK1124+(U1124+2*0.95*5.67E-8*(((DK1124+$B$7)+273)^4-(DK1124+273)^4)-44100*J1124)/(1.84*29.3*R1124+8*0.95*5.67E-8*(DK1124+273)^3))</f>
        <v>0</v>
      </c>
      <c r="W1124">
        <f>($C$7*DL1124+$D$7*DM1124+$E$7*V1124)</f>
        <v>0</v>
      </c>
      <c r="X1124">
        <f>0.61365*exp(17.502*W1124/(240.97+W1124))</f>
        <v>0</v>
      </c>
      <c r="Y1124">
        <f>(Z1124/AA1124*100)</f>
        <v>0</v>
      </c>
      <c r="Z1124">
        <f>DD1124*(DI1124+DJ1124)/1000</f>
        <v>0</v>
      </c>
      <c r="AA1124">
        <f>0.61365*exp(17.502*DK1124/(240.97+DK1124))</f>
        <v>0</v>
      </c>
      <c r="AB1124">
        <f>(X1124-DD1124*(DI1124+DJ1124)/1000)</f>
        <v>0</v>
      </c>
      <c r="AC1124">
        <f>(-J1124*44100)</f>
        <v>0</v>
      </c>
      <c r="AD1124">
        <f>2*29.3*R1124*0.92*(DK1124-W1124)</f>
        <v>0</v>
      </c>
      <c r="AE1124">
        <f>2*0.95*5.67E-8*(((DK1124+$B$7)+273)^4-(W1124+273)^4)</f>
        <v>0</v>
      </c>
      <c r="AF1124">
        <f>U1124+AE1124+AC1124+AD1124</f>
        <v>0</v>
      </c>
      <c r="AG1124">
        <f>DH1124*AU1124*(DC1124-DB1124*(1000-AU1124*DE1124)/(1000-AU1124*DD1124))/(100*CV1124)</f>
        <v>0</v>
      </c>
      <c r="AH1124">
        <f>1000*DH1124*AU1124*(DD1124-DE1124)/(100*CV1124*(1000-AU1124*DD1124))</f>
        <v>0</v>
      </c>
      <c r="AI1124">
        <f>(AJ1124 - AK1124 - DI1124*1E3/(8.314*(DK1124+273.15)) * AM1124/DH1124 * AL1124) * DH1124/(100*CV1124) * (1000 - DE1124)/1000</f>
        <v>0</v>
      </c>
      <c r="AJ1124">
        <v>856.0628337370174</v>
      </c>
      <c r="AK1124">
        <v>800.9611696969699</v>
      </c>
      <c r="AL1124">
        <v>3.370208802809734</v>
      </c>
      <c r="AM1124">
        <v>65.3286006226008</v>
      </c>
      <c r="AN1124">
        <f>(AP1124 - AO1124 + DI1124*1E3/(8.314*(DK1124+273.15)) * AR1124/DH1124 * AQ1124) * DH1124/(100*CV1124) * 1000/(1000 - AP1124)</f>
        <v>0</v>
      </c>
      <c r="AO1124">
        <v>14.71683323777478</v>
      </c>
      <c r="AP1124">
        <v>21.78811272727273</v>
      </c>
      <c r="AQ1124">
        <v>-0.0001270533361501204</v>
      </c>
      <c r="AR1124">
        <v>84.90304049892426</v>
      </c>
      <c r="AS1124">
        <v>0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MAX(0,($B$13+$C$13*DP1124)/(1+$D$13*DP1124)*DI1124/(DK1124+273)*$E$13)</f>
        <v>0</v>
      </c>
      <c r="AX1124" t="s">
        <v>417</v>
      </c>
      <c r="AY1124" t="s">
        <v>417</v>
      </c>
      <c r="AZ1124">
        <v>0</v>
      </c>
      <c r="BA1124">
        <v>0</v>
      </c>
      <c r="BB1124">
        <f>1-AZ1124/BA1124</f>
        <v>0</v>
      </c>
      <c r="BC1124">
        <v>0</v>
      </c>
      <c r="BD1124" t="s">
        <v>417</v>
      </c>
      <c r="BE1124" t="s">
        <v>417</v>
      </c>
      <c r="BF1124">
        <v>0</v>
      </c>
      <c r="BG1124">
        <v>0</v>
      </c>
      <c r="BH1124">
        <f>1-BF1124/BG1124</f>
        <v>0</v>
      </c>
      <c r="BI1124">
        <v>0.5</v>
      </c>
      <c r="BJ1124">
        <f>CS1124</f>
        <v>0</v>
      </c>
      <c r="BK1124">
        <f>L1124</f>
        <v>0</v>
      </c>
      <c r="BL1124">
        <f>BH1124*BI1124*BJ1124</f>
        <v>0</v>
      </c>
      <c r="BM1124">
        <f>(BK1124-BC1124)/BJ1124</f>
        <v>0</v>
      </c>
      <c r="BN1124">
        <f>(BA1124-BG1124)/BG1124</f>
        <v>0</v>
      </c>
      <c r="BO1124">
        <f>AZ1124/(BB1124+AZ1124/BG1124)</f>
        <v>0</v>
      </c>
      <c r="BP1124" t="s">
        <v>417</v>
      </c>
      <c r="BQ1124">
        <v>0</v>
      </c>
      <c r="BR1124">
        <f>IF(BQ1124&lt;&gt;0, BQ1124, BO1124)</f>
        <v>0</v>
      </c>
      <c r="BS1124">
        <f>1-BR1124/BG1124</f>
        <v>0</v>
      </c>
      <c r="BT1124">
        <f>(BG1124-BF1124)/(BG1124-BR1124)</f>
        <v>0</v>
      </c>
      <c r="BU1124">
        <f>(BA1124-BG1124)/(BA1124-BR1124)</f>
        <v>0</v>
      </c>
      <c r="BV1124">
        <f>(BG1124-BF1124)/(BG1124-AZ1124)</f>
        <v>0</v>
      </c>
      <c r="BW1124">
        <f>(BA1124-BG1124)/(BA1124-AZ1124)</f>
        <v>0</v>
      </c>
      <c r="BX1124">
        <f>(BT1124*BR1124/BF1124)</f>
        <v>0</v>
      </c>
      <c r="BY1124">
        <f>(1-BX1124)</f>
        <v>0</v>
      </c>
      <c r="BZ1124">
        <v>1394</v>
      </c>
      <c r="CA1124">
        <v>300</v>
      </c>
      <c r="CB1124">
        <v>300</v>
      </c>
      <c r="CC1124">
        <v>300</v>
      </c>
      <c r="CD1124">
        <v>10389.3</v>
      </c>
      <c r="CE1124">
        <v>1221.96</v>
      </c>
      <c r="CF1124">
        <v>-0.00688733</v>
      </c>
      <c r="CG1124">
        <v>0.34</v>
      </c>
      <c r="CH1124" t="s">
        <v>417</v>
      </c>
      <c r="CI1124" t="s">
        <v>417</v>
      </c>
      <c r="CJ1124" t="s">
        <v>417</v>
      </c>
      <c r="CK1124" t="s">
        <v>417</v>
      </c>
      <c r="CL1124" t="s">
        <v>417</v>
      </c>
      <c r="CM1124" t="s">
        <v>417</v>
      </c>
      <c r="CN1124" t="s">
        <v>417</v>
      </c>
      <c r="CO1124" t="s">
        <v>417</v>
      </c>
      <c r="CP1124" t="s">
        <v>417</v>
      </c>
      <c r="CQ1124" t="s">
        <v>417</v>
      </c>
      <c r="CR1124">
        <f>$B$11*DQ1124+$C$11*DR1124+$F$11*EC1124*(1-EF1124)</f>
        <v>0</v>
      </c>
      <c r="CS1124">
        <f>CR1124*CT1124</f>
        <v>0</v>
      </c>
      <c r="CT1124">
        <f>($B$11*$D$9+$C$11*$D$9+$F$11*((EP1124+EH1124)/MAX(EP1124+EH1124+EQ1124, 0.1)*$I$9+EQ1124/MAX(EP1124+EH1124+EQ1124, 0.1)*$J$9))/($B$11+$C$11+$F$11)</f>
        <v>0</v>
      </c>
      <c r="CU1124">
        <f>($B$11*$K$9+$C$11*$K$9+$F$11*((EP1124+EH1124)/MAX(EP1124+EH1124+EQ1124, 0.1)*$P$9+EQ1124/MAX(EP1124+EH1124+EQ1124, 0.1)*$Q$9))/($B$11+$C$11+$F$11)</f>
        <v>0</v>
      </c>
      <c r="CV1124">
        <v>6</v>
      </c>
      <c r="CW1124">
        <v>0.5</v>
      </c>
      <c r="CX1124" t="s">
        <v>418</v>
      </c>
      <c r="CY1124">
        <v>2</v>
      </c>
      <c r="CZ1124" t="b">
        <v>1</v>
      </c>
      <c r="DA1124">
        <v>1658957148.1</v>
      </c>
      <c r="DB1124">
        <v>760.3948888888889</v>
      </c>
      <c r="DC1124">
        <v>827.7564444444444</v>
      </c>
      <c r="DD1124">
        <v>21.79944074074074</v>
      </c>
      <c r="DE1124">
        <v>14.73331481481481</v>
      </c>
      <c r="DF1124">
        <v>763.6927037037036</v>
      </c>
      <c r="DG1124">
        <v>21.90198148148149</v>
      </c>
      <c r="DH1124">
        <v>500.0534074074073</v>
      </c>
      <c r="DI1124">
        <v>90.27514074074077</v>
      </c>
      <c r="DJ1124">
        <v>0.1000021111111111</v>
      </c>
      <c r="DK1124">
        <v>26.83932592592592</v>
      </c>
      <c r="DL1124">
        <v>26.41153703703704</v>
      </c>
      <c r="DM1124">
        <v>999.9000000000001</v>
      </c>
      <c r="DN1124">
        <v>0</v>
      </c>
      <c r="DO1124">
        <v>0</v>
      </c>
      <c r="DP1124">
        <v>9999.094074074073</v>
      </c>
      <c r="DQ1124">
        <v>0</v>
      </c>
      <c r="DR1124">
        <v>10.91971481481482</v>
      </c>
      <c r="DS1124">
        <v>-67.36162222222222</v>
      </c>
      <c r="DT1124">
        <v>777.3403333333334</v>
      </c>
      <c r="DU1124">
        <v>840.1342592592592</v>
      </c>
      <c r="DV1124">
        <v>7.066128148148147</v>
      </c>
      <c r="DW1124">
        <v>827.7564444444444</v>
      </c>
      <c r="DX1124">
        <v>14.73331481481481</v>
      </c>
      <c r="DY1124">
        <v>1.967947037037037</v>
      </c>
      <c r="DZ1124">
        <v>1.330052222222222</v>
      </c>
      <c r="EA1124">
        <v>17.18879259259259</v>
      </c>
      <c r="EB1124">
        <v>11.1427962962963</v>
      </c>
      <c r="EC1124">
        <v>1999.931481481482</v>
      </c>
      <c r="ED1124">
        <v>0.9800002222222223</v>
      </c>
      <c r="EE1124">
        <v>0.01999971851851852</v>
      </c>
      <c r="EF1124">
        <v>0</v>
      </c>
      <c r="EG1124">
        <v>755.924</v>
      </c>
      <c r="EH1124">
        <v>5.00097</v>
      </c>
      <c r="EI1124">
        <v>15221.04814814815</v>
      </c>
      <c r="EJ1124">
        <v>16707.0037037037</v>
      </c>
      <c r="EK1124">
        <v>39.35392592592593</v>
      </c>
      <c r="EL1124">
        <v>40.21262962962962</v>
      </c>
      <c r="EM1124">
        <v>38.95811111111111</v>
      </c>
      <c r="EN1124">
        <v>40.48818518518518</v>
      </c>
      <c r="EO1124">
        <v>40.22892592592593</v>
      </c>
      <c r="EP1124">
        <v>1955.031851851852</v>
      </c>
      <c r="EQ1124">
        <v>39.89851851851852</v>
      </c>
      <c r="ER1124">
        <v>0</v>
      </c>
      <c r="ES1124">
        <v>7949.399999856949</v>
      </c>
      <c r="ET1124">
        <v>0</v>
      </c>
      <c r="EU1124">
        <v>755.9717307692306</v>
      </c>
      <c r="EV1124">
        <v>-6.882837598924574</v>
      </c>
      <c r="EW1124">
        <v>-42.2632477965775</v>
      </c>
      <c r="EX1124">
        <v>15221.23846153846</v>
      </c>
      <c r="EY1124">
        <v>15</v>
      </c>
      <c r="EZ1124">
        <v>1658949246.1</v>
      </c>
      <c r="FA1124" t="s">
        <v>1397</v>
      </c>
      <c r="FB1124">
        <v>1658949228.6</v>
      </c>
      <c r="FC1124">
        <v>1658949246.1</v>
      </c>
      <c r="FD1124">
        <v>1</v>
      </c>
      <c r="FE1124">
        <v>1.075</v>
      </c>
      <c r="FF1124">
        <v>0.018</v>
      </c>
      <c r="FG1124">
        <v>-2.327</v>
      </c>
      <c r="FH1124">
        <v>-0.178</v>
      </c>
      <c r="FI1124">
        <v>420</v>
      </c>
      <c r="FJ1124">
        <v>13</v>
      </c>
      <c r="FK1124">
        <v>0.09</v>
      </c>
      <c r="FL1124">
        <v>0.02</v>
      </c>
      <c r="FM1124">
        <v>-67.1455775</v>
      </c>
      <c r="FN1124">
        <v>-4.159955347091659</v>
      </c>
      <c r="FO1124">
        <v>0.4165839684190329</v>
      </c>
      <c r="FP1124">
        <v>0</v>
      </c>
      <c r="FQ1124">
        <v>756.1373529411765</v>
      </c>
      <c r="FR1124">
        <v>-5.410725744235788</v>
      </c>
      <c r="FS1124">
        <v>0.5934010092555226</v>
      </c>
      <c r="FT1124">
        <v>0</v>
      </c>
      <c r="FU1124">
        <v>7.058666000000001</v>
      </c>
      <c r="FV1124">
        <v>0.1804077298311241</v>
      </c>
      <c r="FW1124">
        <v>0.0183930312618666</v>
      </c>
      <c r="FX1124">
        <v>0</v>
      </c>
      <c r="FY1124">
        <v>0</v>
      </c>
      <c r="FZ1124">
        <v>3</v>
      </c>
      <c r="GA1124" t="s">
        <v>439</v>
      </c>
      <c r="GB1124">
        <v>2.98381</v>
      </c>
      <c r="GC1124">
        <v>2.7156</v>
      </c>
      <c r="GD1124">
        <v>0.147611</v>
      </c>
      <c r="GE1124">
        <v>0.153901</v>
      </c>
      <c r="GF1124">
        <v>0.100451</v>
      </c>
      <c r="GG1124">
        <v>0.0744076</v>
      </c>
      <c r="GH1124">
        <v>27041</v>
      </c>
      <c r="GI1124">
        <v>26945.3</v>
      </c>
      <c r="GJ1124">
        <v>29480.7</v>
      </c>
      <c r="GK1124">
        <v>29449.7</v>
      </c>
      <c r="GL1124">
        <v>35128.4</v>
      </c>
      <c r="GM1124">
        <v>36250.7</v>
      </c>
      <c r="GN1124">
        <v>41523.5</v>
      </c>
      <c r="GO1124">
        <v>41970.1</v>
      </c>
      <c r="GP1124">
        <v>1.96255</v>
      </c>
      <c r="GQ1124">
        <v>1.90383</v>
      </c>
      <c r="GR1124">
        <v>0.0799634</v>
      </c>
      <c r="GS1124">
        <v>0</v>
      </c>
      <c r="GT1124">
        <v>25.0835</v>
      </c>
      <c r="GU1124">
        <v>999.9</v>
      </c>
      <c r="GV1124">
        <v>45.7</v>
      </c>
      <c r="GW1124">
        <v>31.4</v>
      </c>
      <c r="GX1124">
        <v>23.3633</v>
      </c>
      <c r="GY1124">
        <v>63.1476</v>
      </c>
      <c r="GZ1124">
        <v>34.0825</v>
      </c>
      <c r="HA1124">
        <v>1</v>
      </c>
      <c r="HB1124">
        <v>-0.105335</v>
      </c>
      <c r="HC1124">
        <v>0.0923747</v>
      </c>
      <c r="HD1124">
        <v>20.3346</v>
      </c>
      <c r="HE1124">
        <v>5.21729</v>
      </c>
      <c r="HF1124">
        <v>12.0099</v>
      </c>
      <c r="HG1124">
        <v>4.98915</v>
      </c>
      <c r="HH1124">
        <v>3.28848</v>
      </c>
      <c r="HI1124">
        <v>9999</v>
      </c>
      <c r="HJ1124">
        <v>9999</v>
      </c>
      <c r="HK1124">
        <v>9999</v>
      </c>
      <c r="HL1124">
        <v>159</v>
      </c>
      <c r="HM1124">
        <v>1.86739</v>
      </c>
      <c r="HN1124">
        <v>1.86646</v>
      </c>
      <c r="HO1124">
        <v>1.86585</v>
      </c>
      <c r="HP1124">
        <v>1.86584</v>
      </c>
      <c r="HQ1124">
        <v>1.86768</v>
      </c>
      <c r="HR1124">
        <v>1.87012</v>
      </c>
      <c r="HS1124">
        <v>1.86878</v>
      </c>
      <c r="HT1124">
        <v>1.87022</v>
      </c>
      <c r="HU1124">
        <v>0</v>
      </c>
      <c r="HV1124">
        <v>0</v>
      </c>
      <c r="HW1124">
        <v>0</v>
      </c>
      <c r="HX1124">
        <v>0</v>
      </c>
      <c r="HY1124" t="s">
        <v>421</v>
      </c>
      <c r="HZ1124" t="s">
        <v>422</v>
      </c>
      <c r="IA1124" t="s">
        <v>423</v>
      </c>
      <c r="IB1124" t="s">
        <v>423</v>
      </c>
      <c r="IC1124" t="s">
        <v>423</v>
      </c>
      <c r="ID1124" t="s">
        <v>423</v>
      </c>
      <c r="IE1124">
        <v>0</v>
      </c>
      <c r="IF1124">
        <v>100</v>
      </c>
      <c r="IG1124">
        <v>100</v>
      </c>
      <c r="IH1124">
        <v>-3.364</v>
      </c>
      <c r="II1124">
        <v>-0.1026</v>
      </c>
      <c r="IJ1124">
        <v>-0.9279119013753974</v>
      </c>
      <c r="IK1124">
        <v>-0.003643892653284941</v>
      </c>
      <c r="IL1124">
        <v>8.948238347276123E-07</v>
      </c>
      <c r="IM1124">
        <v>-2.445980282225029E-10</v>
      </c>
      <c r="IN1124">
        <v>-0.1764634167570225</v>
      </c>
      <c r="IO1124">
        <v>-0.01042730378795286</v>
      </c>
      <c r="IP1124">
        <v>0.00100284695746963</v>
      </c>
      <c r="IQ1124">
        <v>-1.701466411570297E-05</v>
      </c>
      <c r="IR1124">
        <v>2</v>
      </c>
      <c r="IS1124">
        <v>2310</v>
      </c>
      <c r="IT1124">
        <v>1</v>
      </c>
      <c r="IU1124">
        <v>25</v>
      </c>
      <c r="IV1124">
        <v>132.1</v>
      </c>
      <c r="IW1124">
        <v>131.8</v>
      </c>
      <c r="IX1124">
        <v>1.85547</v>
      </c>
      <c r="IY1124">
        <v>2.20825</v>
      </c>
      <c r="IZ1124">
        <v>1.39648</v>
      </c>
      <c r="JA1124">
        <v>2.34497</v>
      </c>
      <c r="JB1124">
        <v>1.49536</v>
      </c>
      <c r="JC1124">
        <v>2.41089</v>
      </c>
      <c r="JD1124">
        <v>36.1989</v>
      </c>
      <c r="JE1124">
        <v>24.1663</v>
      </c>
      <c r="JF1124">
        <v>18</v>
      </c>
      <c r="JG1124">
        <v>518.348</v>
      </c>
      <c r="JH1124">
        <v>437.277</v>
      </c>
      <c r="JI1124">
        <v>24.9999</v>
      </c>
      <c r="JJ1124">
        <v>26.0854</v>
      </c>
      <c r="JK1124">
        <v>30.0001</v>
      </c>
      <c r="JL1124">
        <v>26.0579</v>
      </c>
      <c r="JM1124">
        <v>26.0009</v>
      </c>
      <c r="JN1124">
        <v>37.2562</v>
      </c>
      <c r="JO1124">
        <v>36.1382</v>
      </c>
      <c r="JP1124">
        <v>53.3206</v>
      </c>
      <c r="JQ1124">
        <v>25</v>
      </c>
      <c r="JR1124">
        <v>875.62</v>
      </c>
      <c r="JS1124">
        <v>14.745</v>
      </c>
      <c r="JT1124">
        <v>100.811</v>
      </c>
      <c r="JU1124">
        <v>100.794</v>
      </c>
    </row>
    <row r="1125" spans="1:281">
      <c r="A1125">
        <v>1109</v>
      </c>
      <c r="B1125">
        <v>1658957160.6</v>
      </c>
      <c r="C1125">
        <v>15522.59999990463</v>
      </c>
      <c r="D1125" t="s">
        <v>2658</v>
      </c>
      <c r="E1125" t="s">
        <v>2659</v>
      </c>
      <c r="F1125">
        <v>5</v>
      </c>
      <c r="G1125" t="s">
        <v>2555</v>
      </c>
      <c r="H1125" t="s">
        <v>416</v>
      </c>
      <c r="I1125">
        <v>1658957152.814285</v>
      </c>
      <c r="J1125">
        <f>(K1125)/1000</f>
        <v>0</v>
      </c>
      <c r="K1125">
        <f>IF(CZ1125, AN1125, AH1125)</f>
        <v>0</v>
      </c>
      <c r="L1125">
        <f>IF(CZ1125, AI1125, AG1125)</f>
        <v>0</v>
      </c>
      <c r="M1125">
        <f>DB1125 - IF(AU1125&gt;1, L1125*CV1125*100.0/(AW1125*DP1125), 0)</f>
        <v>0</v>
      </c>
      <c r="N1125">
        <f>((T1125-J1125/2)*M1125-L1125)/(T1125+J1125/2)</f>
        <v>0</v>
      </c>
      <c r="O1125">
        <f>N1125*(DI1125+DJ1125)/1000.0</f>
        <v>0</v>
      </c>
      <c r="P1125">
        <f>(DB1125 - IF(AU1125&gt;1, L1125*CV1125*100.0/(AW1125*DP1125), 0))*(DI1125+DJ1125)/1000.0</f>
        <v>0</v>
      </c>
      <c r="Q1125">
        <f>2.0/((1/S1125-1/R1125)+SIGN(S1125)*SQRT((1/S1125-1/R1125)*(1/S1125-1/R1125) + 4*CW1125/((CW1125+1)*(CW1125+1))*(2*1/S1125*1/R1125-1/R1125*1/R1125)))</f>
        <v>0</v>
      </c>
      <c r="R1125">
        <f>IF(LEFT(CX1125,1)&lt;&gt;"0",IF(LEFT(CX1125,1)="1",3.0,CY1125),$D$5+$E$5*(DP1125*DI1125/($K$5*1000))+$F$5*(DP1125*DI1125/($K$5*1000))*MAX(MIN(CV1125,$J$5),$I$5)*MAX(MIN(CV1125,$J$5),$I$5)+$G$5*MAX(MIN(CV1125,$J$5),$I$5)*(DP1125*DI1125/($K$5*1000))+$H$5*(DP1125*DI1125/($K$5*1000))*(DP1125*DI1125/($K$5*1000)))</f>
        <v>0</v>
      </c>
      <c r="S1125">
        <f>J1125*(1000-(1000*0.61365*exp(17.502*W1125/(240.97+W1125))/(DI1125+DJ1125)+DD1125)/2)/(1000*0.61365*exp(17.502*W1125/(240.97+W1125))/(DI1125+DJ1125)-DD1125)</f>
        <v>0</v>
      </c>
      <c r="T1125">
        <f>1/((CW1125+1)/(Q1125/1.6)+1/(R1125/1.37)) + CW1125/((CW1125+1)/(Q1125/1.6) + CW1125/(R1125/1.37))</f>
        <v>0</v>
      </c>
      <c r="U1125">
        <f>(CR1125*CU1125)</f>
        <v>0</v>
      </c>
      <c r="V1125">
        <f>(DK1125+(U1125+2*0.95*5.67E-8*(((DK1125+$B$7)+273)^4-(DK1125+273)^4)-44100*J1125)/(1.84*29.3*R1125+8*0.95*5.67E-8*(DK1125+273)^3))</f>
        <v>0</v>
      </c>
      <c r="W1125">
        <f>($C$7*DL1125+$D$7*DM1125+$E$7*V1125)</f>
        <v>0</v>
      </c>
      <c r="X1125">
        <f>0.61365*exp(17.502*W1125/(240.97+W1125))</f>
        <v>0</v>
      </c>
      <c r="Y1125">
        <f>(Z1125/AA1125*100)</f>
        <v>0</v>
      </c>
      <c r="Z1125">
        <f>DD1125*(DI1125+DJ1125)/1000</f>
        <v>0</v>
      </c>
      <c r="AA1125">
        <f>0.61365*exp(17.502*DK1125/(240.97+DK1125))</f>
        <v>0</v>
      </c>
      <c r="AB1125">
        <f>(X1125-DD1125*(DI1125+DJ1125)/1000)</f>
        <v>0</v>
      </c>
      <c r="AC1125">
        <f>(-J1125*44100)</f>
        <v>0</v>
      </c>
      <c r="AD1125">
        <f>2*29.3*R1125*0.92*(DK1125-W1125)</f>
        <v>0</v>
      </c>
      <c r="AE1125">
        <f>2*0.95*5.67E-8*(((DK1125+$B$7)+273)^4-(W1125+273)^4)</f>
        <v>0</v>
      </c>
      <c r="AF1125">
        <f>U1125+AE1125+AC1125+AD1125</f>
        <v>0</v>
      </c>
      <c r="AG1125">
        <f>DH1125*AU1125*(DC1125-DB1125*(1000-AU1125*DE1125)/(1000-AU1125*DD1125))/(100*CV1125)</f>
        <v>0</v>
      </c>
      <c r="AH1125">
        <f>1000*DH1125*AU1125*(DD1125-DE1125)/(100*CV1125*(1000-AU1125*DD1125))</f>
        <v>0</v>
      </c>
      <c r="AI1125">
        <f>(AJ1125 - AK1125 - DI1125*1E3/(8.314*(DK1125+273.15)) * AM1125/DH1125 * AL1125) * DH1125/(100*CV1125) * (1000 - DE1125)/1000</f>
        <v>0</v>
      </c>
      <c r="AJ1125">
        <v>873.1421332394143</v>
      </c>
      <c r="AK1125">
        <v>817.8504242424241</v>
      </c>
      <c r="AL1125">
        <v>3.387146033160017</v>
      </c>
      <c r="AM1125">
        <v>65.3286006226008</v>
      </c>
      <c r="AN1125">
        <f>(AP1125 - AO1125 + DI1125*1E3/(8.314*(DK1125+273.15)) * AR1125/DH1125 * AQ1125) * DH1125/(100*CV1125) * 1000/(1000 - AP1125)</f>
        <v>0</v>
      </c>
      <c r="AO1125">
        <v>14.67661093054714</v>
      </c>
      <c r="AP1125">
        <v>21.7692206060606</v>
      </c>
      <c r="AQ1125">
        <v>-0.0002280742453819601</v>
      </c>
      <c r="AR1125">
        <v>84.90304049892426</v>
      </c>
      <c r="AS1125">
        <v>0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MAX(0,($B$13+$C$13*DP1125)/(1+$D$13*DP1125)*DI1125/(DK1125+273)*$E$13)</f>
        <v>0</v>
      </c>
      <c r="AX1125" t="s">
        <v>417</v>
      </c>
      <c r="AY1125" t="s">
        <v>417</v>
      </c>
      <c r="AZ1125">
        <v>0</v>
      </c>
      <c r="BA1125">
        <v>0</v>
      </c>
      <c r="BB1125">
        <f>1-AZ1125/BA1125</f>
        <v>0</v>
      </c>
      <c r="BC1125">
        <v>0</v>
      </c>
      <c r="BD1125" t="s">
        <v>417</v>
      </c>
      <c r="BE1125" t="s">
        <v>417</v>
      </c>
      <c r="BF1125">
        <v>0</v>
      </c>
      <c r="BG1125">
        <v>0</v>
      </c>
      <c r="BH1125">
        <f>1-BF1125/BG1125</f>
        <v>0</v>
      </c>
      <c r="BI1125">
        <v>0.5</v>
      </c>
      <c r="BJ1125">
        <f>CS1125</f>
        <v>0</v>
      </c>
      <c r="BK1125">
        <f>L1125</f>
        <v>0</v>
      </c>
      <c r="BL1125">
        <f>BH1125*BI1125*BJ1125</f>
        <v>0</v>
      </c>
      <c r="BM1125">
        <f>(BK1125-BC1125)/BJ1125</f>
        <v>0</v>
      </c>
      <c r="BN1125">
        <f>(BA1125-BG1125)/BG1125</f>
        <v>0</v>
      </c>
      <c r="BO1125">
        <f>AZ1125/(BB1125+AZ1125/BG1125)</f>
        <v>0</v>
      </c>
      <c r="BP1125" t="s">
        <v>417</v>
      </c>
      <c r="BQ1125">
        <v>0</v>
      </c>
      <c r="BR1125">
        <f>IF(BQ1125&lt;&gt;0, BQ1125, BO1125)</f>
        <v>0</v>
      </c>
      <c r="BS1125">
        <f>1-BR1125/BG1125</f>
        <v>0</v>
      </c>
      <c r="BT1125">
        <f>(BG1125-BF1125)/(BG1125-BR1125)</f>
        <v>0</v>
      </c>
      <c r="BU1125">
        <f>(BA1125-BG1125)/(BA1125-BR1125)</f>
        <v>0</v>
      </c>
      <c r="BV1125">
        <f>(BG1125-BF1125)/(BG1125-AZ1125)</f>
        <v>0</v>
      </c>
      <c r="BW1125">
        <f>(BA1125-BG1125)/(BA1125-AZ1125)</f>
        <v>0</v>
      </c>
      <c r="BX1125">
        <f>(BT1125*BR1125/BF1125)</f>
        <v>0</v>
      </c>
      <c r="BY1125">
        <f>(1-BX1125)</f>
        <v>0</v>
      </c>
      <c r="BZ1125">
        <v>1394</v>
      </c>
      <c r="CA1125">
        <v>300</v>
      </c>
      <c r="CB1125">
        <v>300</v>
      </c>
      <c r="CC1125">
        <v>300</v>
      </c>
      <c r="CD1125">
        <v>10389.3</v>
      </c>
      <c r="CE1125">
        <v>1221.96</v>
      </c>
      <c r="CF1125">
        <v>-0.00688733</v>
      </c>
      <c r="CG1125">
        <v>0.34</v>
      </c>
      <c r="CH1125" t="s">
        <v>417</v>
      </c>
      <c r="CI1125" t="s">
        <v>417</v>
      </c>
      <c r="CJ1125" t="s">
        <v>417</v>
      </c>
      <c r="CK1125" t="s">
        <v>417</v>
      </c>
      <c r="CL1125" t="s">
        <v>417</v>
      </c>
      <c r="CM1125" t="s">
        <v>417</v>
      </c>
      <c r="CN1125" t="s">
        <v>417</v>
      </c>
      <c r="CO1125" t="s">
        <v>417</v>
      </c>
      <c r="CP1125" t="s">
        <v>417</v>
      </c>
      <c r="CQ1125" t="s">
        <v>417</v>
      </c>
      <c r="CR1125">
        <f>$B$11*DQ1125+$C$11*DR1125+$F$11*EC1125*(1-EF1125)</f>
        <v>0</v>
      </c>
      <c r="CS1125">
        <f>CR1125*CT1125</f>
        <v>0</v>
      </c>
      <c r="CT1125">
        <f>($B$11*$D$9+$C$11*$D$9+$F$11*((EP1125+EH1125)/MAX(EP1125+EH1125+EQ1125, 0.1)*$I$9+EQ1125/MAX(EP1125+EH1125+EQ1125, 0.1)*$J$9))/($B$11+$C$11+$F$11)</f>
        <v>0</v>
      </c>
      <c r="CU1125">
        <f>($B$11*$K$9+$C$11*$K$9+$F$11*((EP1125+EH1125)/MAX(EP1125+EH1125+EQ1125, 0.1)*$P$9+EQ1125/MAX(EP1125+EH1125+EQ1125, 0.1)*$Q$9))/($B$11+$C$11+$F$11)</f>
        <v>0</v>
      </c>
      <c r="CV1125">
        <v>6</v>
      </c>
      <c r="CW1125">
        <v>0.5</v>
      </c>
      <c r="CX1125" t="s">
        <v>418</v>
      </c>
      <c r="CY1125">
        <v>2</v>
      </c>
      <c r="CZ1125" t="b">
        <v>1</v>
      </c>
      <c r="DA1125">
        <v>1658957152.814285</v>
      </c>
      <c r="DB1125">
        <v>775.9654642857142</v>
      </c>
      <c r="DC1125">
        <v>843.5962499999999</v>
      </c>
      <c r="DD1125">
        <v>21.79079642857143</v>
      </c>
      <c r="DE1125">
        <v>14.70615357142857</v>
      </c>
      <c r="DF1125">
        <v>779.3053928571428</v>
      </c>
      <c r="DG1125">
        <v>21.89342142857143</v>
      </c>
      <c r="DH1125">
        <v>500.0492142857142</v>
      </c>
      <c r="DI1125">
        <v>90.27391785714283</v>
      </c>
      <c r="DJ1125">
        <v>0.09997816071428571</v>
      </c>
      <c r="DK1125">
        <v>26.84726428571429</v>
      </c>
      <c r="DL1125">
        <v>26.40372142857143</v>
      </c>
      <c r="DM1125">
        <v>999.9000000000002</v>
      </c>
      <c r="DN1125">
        <v>0</v>
      </c>
      <c r="DO1125">
        <v>0</v>
      </c>
      <c r="DP1125">
        <v>9997.92142857143</v>
      </c>
      <c r="DQ1125">
        <v>0</v>
      </c>
      <c r="DR1125">
        <v>10.91003928571429</v>
      </c>
      <c r="DS1125">
        <v>-67.630875</v>
      </c>
      <c r="DT1125">
        <v>793.2508571428571</v>
      </c>
      <c r="DU1125">
        <v>856.187107142857</v>
      </c>
      <c r="DV1125">
        <v>7.084647142857142</v>
      </c>
      <c r="DW1125">
        <v>843.5962499999999</v>
      </c>
      <c r="DX1125">
        <v>14.70615357142857</v>
      </c>
      <c r="DY1125">
        <v>1.967140714285714</v>
      </c>
      <c r="DZ1125">
        <v>1.327581785714286</v>
      </c>
      <c r="EA1125">
        <v>17.18230714285714</v>
      </c>
      <c r="EB1125">
        <v>11.11478571428571</v>
      </c>
      <c r="EC1125">
        <v>1999.941428571429</v>
      </c>
      <c r="ED1125">
        <v>0.9800015714285714</v>
      </c>
      <c r="EE1125">
        <v>0.0199984</v>
      </c>
      <c r="EF1125">
        <v>0</v>
      </c>
      <c r="EG1125">
        <v>755.4378214285715</v>
      </c>
      <c r="EH1125">
        <v>5.00097</v>
      </c>
      <c r="EI1125">
        <v>15216.53928571429</v>
      </c>
      <c r="EJ1125">
        <v>16707.1</v>
      </c>
      <c r="EK1125">
        <v>39.46182142857143</v>
      </c>
      <c r="EL1125">
        <v>40.30324999999999</v>
      </c>
      <c r="EM1125">
        <v>39.03992857142856</v>
      </c>
      <c r="EN1125">
        <v>40.62253571428571</v>
      </c>
      <c r="EO1125">
        <v>40.32332142857142</v>
      </c>
      <c r="EP1125">
        <v>1955.044642857143</v>
      </c>
      <c r="EQ1125">
        <v>39.89571428571429</v>
      </c>
      <c r="ER1125">
        <v>0</v>
      </c>
      <c r="ES1125">
        <v>7954.799999952316</v>
      </c>
      <c r="ET1125">
        <v>0</v>
      </c>
      <c r="EU1125">
        <v>755.3323199999999</v>
      </c>
      <c r="EV1125">
        <v>-6.880384603208242</v>
      </c>
      <c r="EW1125">
        <v>-73.73846142438919</v>
      </c>
      <c r="EX1125">
        <v>15215.836</v>
      </c>
      <c r="EY1125">
        <v>15</v>
      </c>
      <c r="EZ1125">
        <v>1658949246.1</v>
      </c>
      <c r="FA1125" t="s">
        <v>1397</v>
      </c>
      <c r="FB1125">
        <v>1658949228.6</v>
      </c>
      <c r="FC1125">
        <v>1658949246.1</v>
      </c>
      <c r="FD1125">
        <v>1</v>
      </c>
      <c r="FE1125">
        <v>1.075</v>
      </c>
      <c r="FF1125">
        <v>0.018</v>
      </c>
      <c r="FG1125">
        <v>-2.327</v>
      </c>
      <c r="FH1125">
        <v>-0.178</v>
      </c>
      <c r="FI1125">
        <v>420</v>
      </c>
      <c r="FJ1125">
        <v>13</v>
      </c>
      <c r="FK1125">
        <v>0.09</v>
      </c>
      <c r="FL1125">
        <v>0.02</v>
      </c>
      <c r="FM1125">
        <v>-67.44297804878049</v>
      </c>
      <c r="FN1125">
        <v>-3.341726132404136</v>
      </c>
      <c r="FO1125">
        <v>0.3368222818017594</v>
      </c>
      <c r="FP1125">
        <v>0</v>
      </c>
      <c r="FQ1125">
        <v>755.7749117647058</v>
      </c>
      <c r="FR1125">
        <v>-6.280840333318707</v>
      </c>
      <c r="FS1125">
        <v>0.6651488275587479</v>
      </c>
      <c r="FT1125">
        <v>0</v>
      </c>
      <c r="FU1125">
        <v>7.072663658536586</v>
      </c>
      <c r="FV1125">
        <v>0.2123069686411169</v>
      </c>
      <c r="FW1125">
        <v>0.02179311166133475</v>
      </c>
      <c r="FX1125">
        <v>0</v>
      </c>
      <c r="FY1125">
        <v>0</v>
      </c>
      <c r="FZ1125">
        <v>3</v>
      </c>
      <c r="GA1125" t="s">
        <v>439</v>
      </c>
      <c r="GB1125">
        <v>2.9838</v>
      </c>
      <c r="GC1125">
        <v>2.71587</v>
      </c>
      <c r="GD1125">
        <v>0.149673</v>
      </c>
      <c r="GE1125">
        <v>0.15587</v>
      </c>
      <c r="GF1125">
        <v>0.100389</v>
      </c>
      <c r="GG1125">
        <v>0.0742994</v>
      </c>
      <c r="GH1125">
        <v>26975.9</v>
      </c>
      <c r="GI1125">
        <v>26882.5</v>
      </c>
      <c r="GJ1125">
        <v>29481.1</v>
      </c>
      <c r="GK1125">
        <v>29449.6</v>
      </c>
      <c r="GL1125">
        <v>35131.3</v>
      </c>
      <c r="GM1125">
        <v>36254.8</v>
      </c>
      <c r="GN1125">
        <v>41524.1</v>
      </c>
      <c r="GO1125">
        <v>41969.8</v>
      </c>
      <c r="GP1125">
        <v>1.96245</v>
      </c>
      <c r="GQ1125">
        <v>1.90387</v>
      </c>
      <c r="GR1125">
        <v>0.0801682</v>
      </c>
      <c r="GS1125">
        <v>0</v>
      </c>
      <c r="GT1125">
        <v>25.0826</v>
      </c>
      <c r="GU1125">
        <v>999.9</v>
      </c>
      <c r="GV1125">
        <v>45.6</v>
      </c>
      <c r="GW1125">
        <v>31.4</v>
      </c>
      <c r="GX1125">
        <v>23.3155</v>
      </c>
      <c r="GY1125">
        <v>63.1876</v>
      </c>
      <c r="GZ1125">
        <v>33.9904</v>
      </c>
      <c r="HA1125">
        <v>1</v>
      </c>
      <c r="HB1125">
        <v>-0.105358</v>
      </c>
      <c r="HC1125">
        <v>0.09218949999999999</v>
      </c>
      <c r="HD1125">
        <v>20.3347</v>
      </c>
      <c r="HE1125">
        <v>5.21789</v>
      </c>
      <c r="HF1125">
        <v>12.0099</v>
      </c>
      <c r="HG1125">
        <v>4.98925</v>
      </c>
      <c r="HH1125">
        <v>3.28858</v>
      </c>
      <c r="HI1125">
        <v>9999</v>
      </c>
      <c r="HJ1125">
        <v>9999</v>
      </c>
      <c r="HK1125">
        <v>9999</v>
      </c>
      <c r="HL1125">
        <v>159</v>
      </c>
      <c r="HM1125">
        <v>1.86739</v>
      </c>
      <c r="HN1125">
        <v>1.86646</v>
      </c>
      <c r="HO1125">
        <v>1.86584</v>
      </c>
      <c r="HP1125">
        <v>1.86584</v>
      </c>
      <c r="HQ1125">
        <v>1.86768</v>
      </c>
      <c r="HR1125">
        <v>1.87014</v>
      </c>
      <c r="HS1125">
        <v>1.86878</v>
      </c>
      <c r="HT1125">
        <v>1.87026</v>
      </c>
      <c r="HU1125">
        <v>0</v>
      </c>
      <c r="HV1125">
        <v>0</v>
      </c>
      <c r="HW1125">
        <v>0</v>
      </c>
      <c r="HX1125">
        <v>0</v>
      </c>
      <c r="HY1125" t="s">
        <v>421</v>
      </c>
      <c r="HZ1125" t="s">
        <v>422</v>
      </c>
      <c r="IA1125" t="s">
        <v>423</v>
      </c>
      <c r="IB1125" t="s">
        <v>423</v>
      </c>
      <c r="IC1125" t="s">
        <v>423</v>
      </c>
      <c r="ID1125" t="s">
        <v>423</v>
      </c>
      <c r="IE1125">
        <v>0</v>
      </c>
      <c r="IF1125">
        <v>100</v>
      </c>
      <c r="IG1125">
        <v>100</v>
      </c>
      <c r="IH1125">
        <v>-3.409</v>
      </c>
      <c r="II1125">
        <v>-0.1028</v>
      </c>
      <c r="IJ1125">
        <v>-0.9279119013753974</v>
      </c>
      <c r="IK1125">
        <v>-0.003643892653284941</v>
      </c>
      <c r="IL1125">
        <v>8.948238347276123E-07</v>
      </c>
      <c r="IM1125">
        <v>-2.445980282225029E-10</v>
      </c>
      <c r="IN1125">
        <v>-0.1764634167570225</v>
      </c>
      <c r="IO1125">
        <v>-0.01042730378795286</v>
      </c>
      <c r="IP1125">
        <v>0.00100284695746963</v>
      </c>
      <c r="IQ1125">
        <v>-1.701466411570297E-05</v>
      </c>
      <c r="IR1125">
        <v>2</v>
      </c>
      <c r="IS1125">
        <v>2310</v>
      </c>
      <c r="IT1125">
        <v>1</v>
      </c>
      <c r="IU1125">
        <v>25</v>
      </c>
      <c r="IV1125">
        <v>132.2</v>
      </c>
      <c r="IW1125">
        <v>131.9</v>
      </c>
      <c r="IX1125">
        <v>1.88599</v>
      </c>
      <c r="IY1125">
        <v>2.21436</v>
      </c>
      <c r="IZ1125">
        <v>1.39648</v>
      </c>
      <c r="JA1125">
        <v>2.34497</v>
      </c>
      <c r="JB1125">
        <v>1.49536</v>
      </c>
      <c r="JC1125">
        <v>2.34863</v>
      </c>
      <c r="JD1125">
        <v>36.1754</v>
      </c>
      <c r="JE1125">
        <v>24.1663</v>
      </c>
      <c r="JF1125">
        <v>18</v>
      </c>
      <c r="JG1125">
        <v>518.283</v>
      </c>
      <c r="JH1125">
        <v>437.307</v>
      </c>
      <c r="JI1125">
        <v>24.9998</v>
      </c>
      <c r="JJ1125">
        <v>26.0854</v>
      </c>
      <c r="JK1125">
        <v>30.0001</v>
      </c>
      <c r="JL1125">
        <v>26.0579</v>
      </c>
      <c r="JM1125">
        <v>26.0009</v>
      </c>
      <c r="JN1125">
        <v>37.8024</v>
      </c>
      <c r="JO1125">
        <v>36.1382</v>
      </c>
      <c r="JP1125">
        <v>52.9421</v>
      </c>
      <c r="JQ1125">
        <v>25</v>
      </c>
      <c r="JR1125">
        <v>888.995</v>
      </c>
      <c r="JS1125">
        <v>14.7541</v>
      </c>
      <c r="JT1125">
        <v>100.812</v>
      </c>
      <c r="JU1125">
        <v>100.794</v>
      </c>
    </row>
    <row r="1126" spans="1:281">
      <c r="A1126">
        <v>1110</v>
      </c>
      <c r="B1126">
        <v>1658957165.6</v>
      </c>
      <c r="C1126">
        <v>15527.59999990463</v>
      </c>
      <c r="D1126" t="s">
        <v>2660</v>
      </c>
      <c r="E1126" t="s">
        <v>2661</v>
      </c>
      <c r="F1126">
        <v>5</v>
      </c>
      <c r="G1126" t="s">
        <v>2555</v>
      </c>
      <c r="H1126" t="s">
        <v>416</v>
      </c>
      <c r="I1126">
        <v>1658957158.1</v>
      </c>
      <c r="J1126">
        <f>(K1126)/1000</f>
        <v>0</v>
      </c>
      <c r="K1126">
        <f>IF(CZ1126, AN1126, AH1126)</f>
        <v>0</v>
      </c>
      <c r="L1126">
        <f>IF(CZ1126, AI1126, AG1126)</f>
        <v>0</v>
      </c>
      <c r="M1126">
        <f>DB1126 - IF(AU1126&gt;1, L1126*CV1126*100.0/(AW1126*DP1126), 0)</f>
        <v>0</v>
      </c>
      <c r="N1126">
        <f>((T1126-J1126/2)*M1126-L1126)/(T1126+J1126/2)</f>
        <v>0</v>
      </c>
      <c r="O1126">
        <f>N1126*(DI1126+DJ1126)/1000.0</f>
        <v>0</v>
      </c>
      <c r="P1126">
        <f>(DB1126 - IF(AU1126&gt;1, L1126*CV1126*100.0/(AW1126*DP1126), 0))*(DI1126+DJ1126)/1000.0</f>
        <v>0</v>
      </c>
      <c r="Q1126">
        <f>2.0/((1/S1126-1/R1126)+SIGN(S1126)*SQRT((1/S1126-1/R1126)*(1/S1126-1/R1126) + 4*CW1126/((CW1126+1)*(CW1126+1))*(2*1/S1126*1/R1126-1/R1126*1/R1126)))</f>
        <v>0</v>
      </c>
      <c r="R1126">
        <f>IF(LEFT(CX1126,1)&lt;&gt;"0",IF(LEFT(CX1126,1)="1",3.0,CY1126),$D$5+$E$5*(DP1126*DI1126/($K$5*1000))+$F$5*(DP1126*DI1126/($K$5*1000))*MAX(MIN(CV1126,$J$5),$I$5)*MAX(MIN(CV1126,$J$5),$I$5)+$G$5*MAX(MIN(CV1126,$J$5),$I$5)*(DP1126*DI1126/($K$5*1000))+$H$5*(DP1126*DI1126/($K$5*1000))*(DP1126*DI1126/($K$5*1000)))</f>
        <v>0</v>
      </c>
      <c r="S1126">
        <f>J1126*(1000-(1000*0.61365*exp(17.502*W1126/(240.97+W1126))/(DI1126+DJ1126)+DD1126)/2)/(1000*0.61365*exp(17.502*W1126/(240.97+W1126))/(DI1126+DJ1126)-DD1126)</f>
        <v>0</v>
      </c>
      <c r="T1126">
        <f>1/((CW1126+1)/(Q1126/1.6)+1/(R1126/1.37)) + CW1126/((CW1126+1)/(Q1126/1.6) + CW1126/(R1126/1.37))</f>
        <v>0</v>
      </c>
      <c r="U1126">
        <f>(CR1126*CU1126)</f>
        <v>0</v>
      </c>
      <c r="V1126">
        <f>(DK1126+(U1126+2*0.95*5.67E-8*(((DK1126+$B$7)+273)^4-(DK1126+273)^4)-44100*J1126)/(1.84*29.3*R1126+8*0.95*5.67E-8*(DK1126+273)^3))</f>
        <v>0</v>
      </c>
      <c r="W1126">
        <f>($C$7*DL1126+$D$7*DM1126+$E$7*V1126)</f>
        <v>0</v>
      </c>
      <c r="X1126">
        <f>0.61365*exp(17.502*W1126/(240.97+W1126))</f>
        <v>0</v>
      </c>
      <c r="Y1126">
        <f>(Z1126/AA1126*100)</f>
        <v>0</v>
      </c>
      <c r="Z1126">
        <f>DD1126*(DI1126+DJ1126)/1000</f>
        <v>0</v>
      </c>
      <c r="AA1126">
        <f>0.61365*exp(17.502*DK1126/(240.97+DK1126))</f>
        <v>0</v>
      </c>
      <c r="AB1126">
        <f>(X1126-DD1126*(DI1126+DJ1126)/1000)</f>
        <v>0</v>
      </c>
      <c r="AC1126">
        <f>(-J1126*44100)</f>
        <v>0</v>
      </c>
      <c r="AD1126">
        <f>2*29.3*R1126*0.92*(DK1126-W1126)</f>
        <v>0</v>
      </c>
      <c r="AE1126">
        <f>2*0.95*5.67E-8*(((DK1126+$B$7)+273)^4-(W1126+273)^4)</f>
        <v>0</v>
      </c>
      <c r="AF1126">
        <f>U1126+AE1126+AC1126+AD1126</f>
        <v>0</v>
      </c>
      <c r="AG1126">
        <f>DH1126*AU1126*(DC1126-DB1126*(1000-AU1126*DE1126)/(1000-AU1126*DD1126))/(100*CV1126)</f>
        <v>0</v>
      </c>
      <c r="AH1126">
        <f>1000*DH1126*AU1126*(DD1126-DE1126)/(100*CV1126*(1000-AU1126*DD1126))</f>
        <v>0</v>
      </c>
      <c r="AI1126">
        <f>(AJ1126 - AK1126 - DI1126*1E3/(8.314*(DK1126+273.15)) * AM1126/DH1126 * AL1126) * DH1126/(100*CV1126) * (1000 - DE1126)/1000</f>
        <v>0</v>
      </c>
      <c r="AJ1126">
        <v>890.0493764660774</v>
      </c>
      <c r="AK1126">
        <v>834.9047757575757</v>
      </c>
      <c r="AL1126">
        <v>3.413903123574229</v>
      </c>
      <c r="AM1126">
        <v>65.3286006226008</v>
      </c>
      <c r="AN1126">
        <f>(AP1126 - AO1126 + DI1126*1E3/(8.314*(DK1126+273.15)) * AR1126/DH1126 * AQ1126) * DH1126/(100*CV1126) * 1000/(1000 - AP1126)</f>
        <v>0</v>
      </c>
      <c r="AO1126">
        <v>14.66214912212649</v>
      </c>
      <c r="AP1126">
        <v>21.75424000000001</v>
      </c>
      <c r="AQ1126">
        <v>-0.0001561331794111939</v>
      </c>
      <c r="AR1126">
        <v>84.90304049892426</v>
      </c>
      <c r="AS1126">
        <v>0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MAX(0,($B$13+$C$13*DP1126)/(1+$D$13*DP1126)*DI1126/(DK1126+273)*$E$13)</f>
        <v>0</v>
      </c>
      <c r="AX1126" t="s">
        <v>417</v>
      </c>
      <c r="AY1126" t="s">
        <v>417</v>
      </c>
      <c r="AZ1126">
        <v>0</v>
      </c>
      <c r="BA1126">
        <v>0</v>
      </c>
      <c r="BB1126">
        <f>1-AZ1126/BA1126</f>
        <v>0</v>
      </c>
      <c r="BC1126">
        <v>0</v>
      </c>
      <c r="BD1126" t="s">
        <v>417</v>
      </c>
      <c r="BE1126" t="s">
        <v>417</v>
      </c>
      <c r="BF1126">
        <v>0</v>
      </c>
      <c r="BG1126">
        <v>0</v>
      </c>
      <c r="BH1126">
        <f>1-BF1126/BG1126</f>
        <v>0</v>
      </c>
      <c r="BI1126">
        <v>0.5</v>
      </c>
      <c r="BJ1126">
        <f>CS1126</f>
        <v>0</v>
      </c>
      <c r="BK1126">
        <f>L1126</f>
        <v>0</v>
      </c>
      <c r="BL1126">
        <f>BH1126*BI1126*BJ1126</f>
        <v>0</v>
      </c>
      <c r="BM1126">
        <f>(BK1126-BC1126)/BJ1126</f>
        <v>0</v>
      </c>
      <c r="BN1126">
        <f>(BA1126-BG1126)/BG1126</f>
        <v>0</v>
      </c>
      <c r="BO1126">
        <f>AZ1126/(BB1126+AZ1126/BG1126)</f>
        <v>0</v>
      </c>
      <c r="BP1126" t="s">
        <v>417</v>
      </c>
      <c r="BQ1126">
        <v>0</v>
      </c>
      <c r="BR1126">
        <f>IF(BQ1126&lt;&gt;0, BQ1126, BO1126)</f>
        <v>0</v>
      </c>
      <c r="BS1126">
        <f>1-BR1126/BG1126</f>
        <v>0</v>
      </c>
      <c r="BT1126">
        <f>(BG1126-BF1126)/(BG1126-BR1126)</f>
        <v>0</v>
      </c>
      <c r="BU1126">
        <f>(BA1126-BG1126)/(BA1126-BR1126)</f>
        <v>0</v>
      </c>
      <c r="BV1126">
        <f>(BG1126-BF1126)/(BG1126-AZ1126)</f>
        <v>0</v>
      </c>
      <c r="BW1126">
        <f>(BA1126-BG1126)/(BA1126-AZ1126)</f>
        <v>0</v>
      </c>
      <c r="BX1126">
        <f>(BT1126*BR1126/BF1126)</f>
        <v>0</v>
      </c>
      <c r="BY1126">
        <f>(1-BX1126)</f>
        <v>0</v>
      </c>
      <c r="BZ1126">
        <v>1394</v>
      </c>
      <c r="CA1126">
        <v>300</v>
      </c>
      <c r="CB1126">
        <v>300</v>
      </c>
      <c r="CC1126">
        <v>300</v>
      </c>
      <c r="CD1126">
        <v>10389.3</v>
      </c>
      <c r="CE1126">
        <v>1221.96</v>
      </c>
      <c r="CF1126">
        <v>-0.00688733</v>
      </c>
      <c r="CG1126">
        <v>0.34</v>
      </c>
      <c r="CH1126" t="s">
        <v>417</v>
      </c>
      <c r="CI1126" t="s">
        <v>417</v>
      </c>
      <c r="CJ1126" t="s">
        <v>417</v>
      </c>
      <c r="CK1126" t="s">
        <v>417</v>
      </c>
      <c r="CL1126" t="s">
        <v>417</v>
      </c>
      <c r="CM1126" t="s">
        <v>417</v>
      </c>
      <c r="CN1126" t="s">
        <v>417</v>
      </c>
      <c r="CO1126" t="s">
        <v>417</v>
      </c>
      <c r="CP1126" t="s">
        <v>417</v>
      </c>
      <c r="CQ1126" t="s">
        <v>417</v>
      </c>
      <c r="CR1126">
        <f>$B$11*DQ1126+$C$11*DR1126+$F$11*EC1126*(1-EF1126)</f>
        <v>0</v>
      </c>
      <c r="CS1126">
        <f>CR1126*CT1126</f>
        <v>0</v>
      </c>
      <c r="CT1126">
        <f>($B$11*$D$9+$C$11*$D$9+$F$11*((EP1126+EH1126)/MAX(EP1126+EH1126+EQ1126, 0.1)*$I$9+EQ1126/MAX(EP1126+EH1126+EQ1126, 0.1)*$J$9))/($B$11+$C$11+$F$11)</f>
        <v>0</v>
      </c>
      <c r="CU1126">
        <f>($B$11*$K$9+$C$11*$K$9+$F$11*((EP1126+EH1126)/MAX(EP1126+EH1126+EQ1126, 0.1)*$P$9+EQ1126/MAX(EP1126+EH1126+EQ1126, 0.1)*$Q$9))/($B$11+$C$11+$F$11)</f>
        <v>0</v>
      </c>
      <c r="CV1126">
        <v>6</v>
      </c>
      <c r="CW1126">
        <v>0.5</v>
      </c>
      <c r="CX1126" t="s">
        <v>418</v>
      </c>
      <c r="CY1126">
        <v>2</v>
      </c>
      <c r="CZ1126" t="b">
        <v>1</v>
      </c>
      <c r="DA1126">
        <v>1658957158.1</v>
      </c>
      <c r="DB1126">
        <v>793.4529259259259</v>
      </c>
      <c r="DC1126">
        <v>861.2707407407407</v>
      </c>
      <c r="DD1126">
        <v>21.77603703703703</v>
      </c>
      <c r="DE1126">
        <v>14.67973703703703</v>
      </c>
      <c r="DF1126">
        <v>796.84</v>
      </c>
      <c r="DG1126">
        <v>21.87879259259259</v>
      </c>
      <c r="DH1126">
        <v>500.0507037037037</v>
      </c>
      <c r="DI1126">
        <v>90.27344814814816</v>
      </c>
      <c r="DJ1126">
        <v>0.09999435925925927</v>
      </c>
      <c r="DK1126">
        <v>26.85053333333333</v>
      </c>
      <c r="DL1126">
        <v>26.39615185185185</v>
      </c>
      <c r="DM1126">
        <v>999.9000000000001</v>
      </c>
      <c r="DN1126">
        <v>0</v>
      </c>
      <c r="DO1126">
        <v>0</v>
      </c>
      <c r="DP1126">
        <v>10002.15</v>
      </c>
      <c r="DQ1126">
        <v>0</v>
      </c>
      <c r="DR1126">
        <v>10.88626296296296</v>
      </c>
      <c r="DS1126">
        <v>-67.81789259259259</v>
      </c>
      <c r="DT1126">
        <v>811.1155925925925</v>
      </c>
      <c r="DU1126">
        <v>874.1019629629629</v>
      </c>
      <c r="DV1126">
        <v>7.096298518518518</v>
      </c>
      <c r="DW1126">
        <v>861.2707407407407</v>
      </c>
      <c r="DX1126">
        <v>14.67973703703703</v>
      </c>
      <c r="DY1126">
        <v>1.965798148148148</v>
      </c>
      <c r="DZ1126">
        <v>1.32519037037037</v>
      </c>
      <c r="EA1126">
        <v>17.1715074074074</v>
      </c>
      <c r="EB1126">
        <v>11.08761851851852</v>
      </c>
      <c r="EC1126">
        <v>1999.95</v>
      </c>
      <c r="ED1126">
        <v>0.980003222222222</v>
      </c>
      <c r="EE1126">
        <v>0.01999677777777778</v>
      </c>
      <c r="EF1126">
        <v>0</v>
      </c>
      <c r="EG1126">
        <v>754.7901851851851</v>
      </c>
      <c r="EH1126">
        <v>5.00097</v>
      </c>
      <c r="EI1126">
        <v>15209.00370370371</v>
      </c>
      <c r="EJ1126">
        <v>16707.18148148148</v>
      </c>
      <c r="EK1126">
        <v>39.57607407407407</v>
      </c>
      <c r="EL1126">
        <v>40.40022222222223</v>
      </c>
      <c r="EM1126">
        <v>39.13403703703703</v>
      </c>
      <c r="EN1126">
        <v>40.77288888888889</v>
      </c>
      <c r="EO1126">
        <v>40.42788888888889</v>
      </c>
      <c r="EP1126">
        <v>1955.056666666667</v>
      </c>
      <c r="EQ1126">
        <v>39.89222222222223</v>
      </c>
      <c r="ER1126">
        <v>0</v>
      </c>
      <c r="ES1126">
        <v>7959.599999904633</v>
      </c>
      <c r="ET1126">
        <v>0</v>
      </c>
      <c r="EU1126">
        <v>754.72364</v>
      </c>
      <c r="EV1126">
        <v>-8.463692313579644</v>
      </c>
      <c r="EW1126">
        <v>-104.6846155976156</v>
      </c>
      <c r="EX1126">
        <v>15208.536</v>
      </c>
      <c r="EY1126">
        <v>15</v>
      </c>
      <c r="EZ1126">
        <v>1658949246.1</v>
      </c>
      <c r="FA1126" t="s">
        <v>1397</v>
      </c>
      <c r="FB1126">
        <v>1658949228.6</v>
      </c>
      <c r="FC1126">
        <v>1658949246.1</v>
      </c>
      <c r="FD1126">
        <v>1</v>
      </c>
      <c r="FE1126">
        <v>1.075</v>
      </c>
      <c r="FF1126">
        <v>0.018</v>
      </c>
      <c r="FG1126">
        <v>-2.327</v>
      </c>
      <c r="FH1126">
        <v>-0.178</v>
      </c>
      <c r="FI1126">
        <v>420</v>
      </c>
      <c r="FJ1126">
        <v>13</v>
      </c>
      <c r="FK1126">
        <v>0.09</v>
      </c>
      <c r="FL1126">
        <v>0.02</v>
      </c>
      <c r="FM1126">
        <v>-67.67498536585366</v>
      </c>
      <c r="FN1126">
        <v>-2.5341428571427</v>
      </c>
      <c r="FO1126">
        <v>0.2638700914307943</v>
      </c>
      <c r="FP1126">
        <v>0</v>
      </c>
      <c r="FQ1126">
        <v>755.2184411764707</v>
      </c>
      <c r="FR1126">
        <v>-7.367074101842848</v>
      </c>
      <c r="FS1126">
        <v>0.7669984351228936</v>
      </c>
      <c r="FT1126">
        <v>0</v>
      </c>
      <c r="FU1126">
        <v>7.087099756097562</v>
      </c>
      <c r="FV1126">
        <v>0.1641516376306499</v>
      </c>
      <c r="FW1126">
        <v>0.01757798130530862</v>
      </c>
      <c r="FX1126">
        <v>0</v>
      </c>
      <c r="FY1126">
        <v>0</v>
      </c>
      <c r="FZ1126">
        <v>3</v>
      </c>
      <c r="GA1126" t="s">
        <v>439</v>
      </c>
      <c r="GB1126">
        <v>2.9837</v>
      </c>
      <c r="GC1126">
        <v>2.71564</v>
      </c>
      <c r="GD1126">
        <v>0.151734</v>
      </c>
      <c r="GE1126">
        <v>0.157831</v>
      </c>
      <c r="GF1126">
        <v>0.100342</v>
      </c>
      <c r="GG1126">
        <v>0.0741996</v>
      </c>
      <c r="GH1126">
        <v>26910.6</v>
      </c>
      <c r="GI1126">
        <v>26820.2</v>
      </c>
      <c r="GJ1126">
        <v>29481.1</v>
      </c>
      <c r="GK1126">
        <v>29449.7</v>
      </c>
      <c r="GL1126">
        <v>35132.6</v>
      </c>
      <c r="GM1126">
        <v>36259</v>
      </c>
      <c r="GN1126">
        <v>41523.4</v>
      </c>
      <c r="GO1126">
        <v>41970</v>
      </c>
      <c r="GP1126">
        <v>1.96255</v>
      </c>
      <c r="GQ1126">
        <v>1.9039</v>
      </c>
      <c r="GR1126">
        <v>0.08043649999999999</v>
      </c>
      <c r="GS1126">
        <v>0</v>
      </c>
      <c r="GT1126">
        <v>25.0804</v>
      </c>
      <c r="GU1126">
        <v>999.9</v>
      </c>
      <c r="GV1126">
        <v>45.6</v>
      </c>
      <c r="GW1126">
        <v>31.4</v>
      </c>
      <c r="GX1126">
        <v>23.3125</v>
      </c>
      <c r="GY1126">
        <v>63.1376</v>
      </c>
      <c r="GZ1126">
        <v>33.9663</v>
      </c>
      <c r="HA1126">
        <v>1</v>
      </c>
      <c r="HB1126">
        <v>-0.105376</v>
      </c>
      <c r="HC1126">
        <v>0.0918028</v>
      </c>
      <c r="HD1126">
        <v>20.3346</v>
      </c>
      <c r="HE1126">
        <v>5.21789</v>
      </c>
      <c r="HF1126">
        <v>12.0099</v>
      </c>
      <c r="HG1126">
        <v>4.9893</v>
      </c>
      <c r="HH1126">
        <v>3.28865</v>
      </c>
      <c r="HI1126">
        <v>9999</v>
      </c>
      <c r="HJ1126">
        <v>9999</v>
      </c>
      <c r="HK1126">
        <v>9999</v>
      </c>
      <c r="HL1126">
        <v>159</v>
      </c>
      <c r="HM1126">
        <v>1.8674</v>
      </c>
      <c r="HN1126">
        <v>1.86646</v>
      </c>
      <c r="HO1126">
        <v>1.86586</v>
      </c>
      <c r="HP1126">
        <v>1.86584</v>
      </c>
      <c r="HQ1126">
        <v>1.86768</v>
      </c>
      <c r="HR1126">
        <v>1.87013</v>
      </c>
      <c r="HS1126">
        <v>1.86883</v>
      </c>
      <c r="HT1126">
        <v>1.87026</v>
      </c>
      <c r="HU1126">
        <v>0</v>
      </c>
      <c r="HV1126">
        <v>0</v>
      </c>
      <c r="HW1126">
        <v>0</v>
      </c>
      <c r="HX1126">
        <v>0</v>
      </c>
      <c r="HY1126" t="s">
        <v>421</v>
      </c>
      <c r="HZ1126" t="s">
        <v>422</v>
      </c>
      <c r="IA1126" t="s">
        <v>423</v>
      </c>
      <c r="IB1126" t="s">
        <v>423</v>
      </c>
      <c r="IC1126" t="s">
        <v>423</v>
      </c>
      <c r="ID1126" t="s">
        <v>423</v>
      </c>
      <c r="IE1126">
        <v>0</v>
      </c>
      <c r="IF1126">
        <v>100</v>
      </c>
      <c r="IG1126">
        <v>100</v>
      </c>
      <c r="IH1126">
        <v>-3.454</v>
      </c>
      <c r="II1126">
        <v>-0.103</v>
      </c>
      <c r="IJ1126">
        <v>-0.9279119013753974</v>
      </c>
      <c r="IK1126">
        <v>-0.003643892653284941</v>
      </c>
      <c r="IL1126">
        <v>8.948238347276123E-07</v>
      </c>
      <c r="IM1126">
        <v>-2.445980282225029E-10</v>
      </c>
      <c r="IN1126">
        <v>-0.1764634167570225</v>
      </c>
      <c r="IO1126">
        <v>-0.01042730378795286</v>
      </c>
      <c r="IP1126">
        <v>0.00100284695746963</v>
      </c>
      <c r="IQ1126">
        <v>-1.701466411570297E-05</v>
      </c>
      <c r="IR1126">
        <v>2</v>
      </c>
      <c r="IS1126">
        <v>2310</v>
      </c>
      <c r="IT1126">
        <v>1</v>
      </c>
      <c r="IU1126">
        <v>25</v>
      </c>
      <c r="IV1126">
        <v>132.3</v>
      </c>
      <c r="IW1126">
        <v>132</v>
      </c>
      <c r="IX1126">
        <v>1.91284</v>
      </c>
      <c r="IY1126">
        <v>2.20459</v>
      </c>
      <c r="IZ1126">
        <v>1.39648</v>
      </c>
      <c r="JA1126">
        <v>2.34497</v>
      </c>
      <c r="JB1126">
        <v>1.49536</v>
      </c>
      <c r="JC1126">
        <v>2.36206</v>
      </c>
      <c r="JD1126">
        <v>36.1754</v>
      </c>
      <c r="JE1126">
        <v>24.1663</v>
      </c>
      <c r="JF1126">
        <v>18</v>
      </c>
      <c r="JG1126">
        <v>518.348</v>
      </c>
      <c r="JH1126">
        <v>437.322</v>
      </c>
      <c r="JI1126">
        <v>24.9999</v>
      </c>
      <c r="JJ1126">
        <v>26.0854</v>
      </c>
      <c r="JK1126">
        <v>30.0001</v>
      </c>
      <c r="JL1126">
        <v>26.0579</v>
      </c>
      <c r="JM1126">
        <v>26.0009</v>
      </c>
      <c r="JN1126">
        <v>38.4061</v>
      </c>
      <c r="JO1126">
        <v>35.8194</v>
      </c>
      <c r="JP1126">
        <v>52.9421</v>
      </c>
      <c r="JQ1126">
        <v>25</v>
      </c>
      <c r="JR1126">
        <v>909.097</v>
      </c>
      <c r="JS1126">
        <v>14.7541</v>
      </c>
      <c r="JT1126">
        <v>100.811</v>
      </c>
      <c r="JU1126">
        <v>100.794</v>
      </c>
    </row>
    <row r="1127" spans="1:281">
      <c r="A1127">
        <v>1111</v>
      </c>
      <c r="B1127">
        <v>1658957170.6</v>
      </c>
      <c r="C1127">
        <v>15532.59999990463</v>
      </c>
      <c r="D1127" t="s">
        <v>2662</v>
      </c>
      <c r="E1127" t="s">
        <v>2663</v>
      </c>
      <c r="F1127">
        <v>5</v>
      </c>
      <c r="G1127" t="s">
        <v>2555</v>
      </c>
      <c r="H1127" t="s">
        <v>416</v>
      </c>
      <c r="I1127">
        <v>1658957162.814285</v>
      </c>
      <c r="J1127">
        <f>(K1127)/1000</f>
        <v>0</v>
      </c>
      <c r="K1127">
        <f>IF(CZ1127, AN1127, AH1127)</f>
        <v>0</v>
      </c>
      <c r="L1127">
        <f>IF(CZ1127, AI1127, AG1127)</f>
        <v>0</v>
      </c>
      <c r="M1127">
        <f>DB1127 - IF(AU1127&gt;1, L1127*CV1127*100.0/(AW1127*DP1127), 0)</f>
        <v>0</v>
      </c>
      <c r="N1127">
        <f>((T1127-J1127/2)*M1127-L1127)/(T1127+J1127/2)</f>
        <v>0</v>
      </c>
      <c r="O1127">
        <f>N1127*(DI1127+DJ1127)/1000.0</f>
        <v>0</v>
      </c>
      <c r="P1127">
        <f>(DB1127 - IF(AU1127&gt;1, L1127*CV1127*100.0/(AW1127*DP1127), 0))*(DI1127+DJ1127)/1000.0</f>
        <v>0</v>
      </c>
      <c r="Q1127">
        <f>2.0/((1/S1127-1/R1127)+SIGN(S1127)*SQRT((1/S1127-1/R1127)*(1/S1127-1/R1127) + 4*CW1127/((CW1127+1)*(CW1127+1))*(2*1/S1127*1/R1127-1/R1127*1/R1127)))</f>
        <v>0</v>
      </c>
      <c r="R1127">
        <f>IF(LEFT(CX1127,1)&lt;&gt;"0",IF(LEFT(CX1127,1)="1",3.0,CY1127),$D$5+$E$5*(DP1127*DI1127/($K$5*1000))+$F$5*(DP1127*DI1127/($K$5*1000))*MAX(MIN(CV1127,$J$5),$I$5)*MAX(MIN(CV1127,$J$5),$I$5)+$G$5*MAX(MIN(CV1127,$J$5),$I$5)*(DP1127*DI1127/($K$5*1000))+$H$5*(DP1127*DI1127/($K$5*1000))*(DP1127*DI1127/($K$5*1000)))</f>
        <v>0</v>
      </c>
      <c r="S1127">
        <f>J1127*(1000-(1000*0.61365*exp(17.502*W1127/(240.97+W1127))/(DI1127+DJ1127)+DD1127)/2)/(1000*0.61365*exp(17.502*W1127/(240.97+W1127))/(DI1127+DJ1127)-DD1127)</f>
        <v>0</v>
      </c>
      <c r="T1127">
        <f>1/((CW1127+1)/(Q1127/1.6)+1/(R1127/1.37)) + CW1127/((CW1127+1)/(Q1127/1.6) + CW1127/(R1127/1.37))</f>
        <v>0</v>
      </c>
      <c r="U1127">
        <f>(CR1127*CU1127)</f>
        <v>0</v>
      </c>
      <c r="V1127">
        <f>(DK1127+(U1127+2*0.95*5.67E-8*(((DK1127+$B$7)+273)^4-(DK1127+273)^4)-44100*J1127)/(1.84*29.3*R1127+8*0.95*5.67E-8*(DK1127+273)^3))</f>
        <v>0</v>
      </c>
      <c r="W1127">
        <f>($C$7*DL1127+$D$7*DM1127+$E$7*V1127)</f>
        <v>0</v>
      </c>
      <c r="X1127">
        <f>0.61365*exp(17.502*W1127/(240.97+W1127))</f>
        <v>0</v>
      </c>
      <c r="Y1127">
        <f>(Z1127/AA1127*100)</f>
        <v>0</v>
      </c>
      <c r="Z1127">
        <f>DD1127*(DI1127+DJ1127)/1000</f>
        <v>0</v>
      </c>
      <c r="AA1127">
        <f>0.61365*exp(17.502*DK1127/(240.97+DK1127))</f>
        <v>0</v>
      </c>
      <c r="AB1127">
        <f>(X1127-DD1127*(DI1127+DJ1127)/1000)</f>
        <v>0</v>
      </c>
      <c r="AC1127">
        <f>(-J1127*44100)</f>
        <v>0</v>
      </c>
      <c r="AD1127">
        <f>2*29.3*R1127*0.92*(DK1127-W1127)</f>
        <v>0</v>
      </c>
      <c r="AE1127">
        <f>2*0.95*5.67E-8*(((DK1127+$B$7)+273)^4-(W1127+273)^4)</f>
        <v>0</v>
      </c>
      <c r="AF1127">
        <f>U1127+AE1127+AC1127+AD1127</f>
        <v>0</v>
      </c>
      <c r="AG1127">
        <f>DH1127*AU1127*(DC1127-DB1127*(1000-AU1127*DE1127)/(1000-AU1127*DD1127))/(100*CV1127)</f>
        <v>0</v>
      </c>
      <c r="AH1127">
        <f>1000*DH1127*AU1127*(DD1127-DE1127)/(100*CV1127*(1000-AU1127*DD1127))</f>
        <v>0</v>
      </c>
      <c r="AI1127">
        <f>(AJ1127 - AK1127 - DI1127*1E3/(8.314*(DK1127+273.15)) * AM1127/DH1127 * AL1127) * DH1127/(100*CV1127) * (1000 - DE1127)/1000</f>
        <v>0</v>
      </c>
      <c r="AJ1127">
        <v>907.0542788219932</v>
      </c>
      <c r="AK1127">
        <v>851.7006000000001</v>
      </c>
      <c r="AL1127">
        <v>3.341460901146124</v>
      </c>
      <c r="AM1127">
        <v>65.3286006226008</v>
      </c>
      <c r="AN1127">
        <f>(AP1127 - AO1127 + DI1127*1E3/(8.314*(DK1127+273.15)) * AR1127/DH1127 * AQ1127) * DH1127/(100*CV1127) * 1000/(1000 - AP1127)</f>
        <v>0</v>
      </c>
      <c r="AO1127">
        <v>14.65688002872851</v>
      </c>
      <c r="AP1127">
        <v>21.75871333333332</v>
      </c>
      <c r="AQ1127">
        <v>-0.0001181265694191219</v>
      </c>
      <c r="AR1127">
        <v>84.90304049892426</v>
      </c>
      <c r="AS1127">
        <v>0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MAX(0,($B$13+$C$13*DP1127)/(1+$D$13*DP1127)*DI1127/(DK1127+273)*$E$13)</f>
        <v>0</v>
      </c>
      <c r="AX1127" t="s">
        <v>417</v>
      </c>
      <c r="AY1127" t="s">
        <v>417</v>
      </c>
      <c r="AZ1127">
        <v>0</v>
      </c>
      <c r="BA1127">
        <v>0</v>
      </c>
      <c r="BB1127">
        <f>1-AZ1127/BA1127</f>
        <v>0</v>
      </c>
      <c r="BC1127">
        <v>0</v>
      </c>
      <c r="BD1127" t="s">
        <v>417</v>
      </c>
      <c r="BE1127" t="s">
        <v>417</v>
      </c>
      <c r="BF1127">
        <v>0</v>
      </c>
      <c r="BG1127">
        <v>0</v>
      </c>
      <c r="BH1127">
        <f>1-BF1127/BG1127</f>
        <v>0</v>
      </c>
      <c r="BI1127">
        <v>0.5</v>
      </c>
      <c r="BJ1127">
        <f>CS1127</f>
        <v>0</v>
      </c>
      <c r="BK1127">
        <f>L1127</f>
        <v>0</v>
      </c>
      <c r="BL1127">
        <f>BH1127*BI1127*BJ1127</f>
        <v>0</v>
      </c>
      <c r="BM1127">
        <f>(BK1127-BC1127)/BJ1127</f>
        <v>0</v>
      </c>
      <c r="BN1127">
        <f>(BA1127-BG1127)/BG1127</f>
        <v>0</v>
      </c>
      <c r="BO1127">
        <f>AZ1127/(BB1127+AZ1127/BG1127)</f>
        <v>0</v>
      </c>
      <c r="BP1127" t="s">
        <v>417</v>
      </c>
      <c r="BQ1127">
        <v>0</v>
      </c>
      <c r="BR1127">
        <f>IF(BQ1127&lt;&gt;0, BQ1127, BO1127)</f>
        <v>0</v>
      </c>
      <c r="BS1127">
        <f>1-BR1127/BG1127</f>
        <v>0</v>
      </c>
      <c r="BT1127">
        <f>(BG1127-BF1127)/(BG1127-BR1127)</f>
        <v>0</v>
      </c>
      <c r="BU1127">
        <f>(BA1127-BG1127)/(BA1127-BR1127)</f>
        <v>0</v>
      </c>
      <c r="BV1127">
        <f>(BG1127-BF1127)/(BG1127-AZ1127)</f>
        <v>0</v>
      </c>
      <c r="BW1127">
        <f>(BA1127-BG1127)/(BA1127-AZ1127)</f>
        <v>0</v>
      </c>
      <c r="BX1127">
        <f>(BT1127*BR1127/BF1127)</f>
        <v>0</v>
      </c>
      <c r="BY1127">
        <f>(1-BX1127)</f>
        <v>0</v>
      </c>
      <c r="BZ1127">
        <v>1394</v>
      </c>
      <c r="CA1127">
        <v>300</v>
      </c>
      <c r="CB1127">
        <v>300</v>
      </c>
      <c r="CC1127">
        <v>300</v>
      </c>
      <c r="CD1127">
        <v>10389.3</v>
      </c>
      <c r="CE1127">
        <v>1221.96</v>
      </c>
      <c r="CF1127">
        <v>-0.00688733</v>
      </c>
      <c r="CG1127">
        <v>0.34</v>
      </c>
      <c r="CH1127" t="s">
        <v>417</v>
      </c>
      <c r="CI1127" t="s">
        <v>417</v>
      </c>
      <c r="CJ1127" t="s">
        <v>417</v>
      </c>
      <c r="CK1127" t="s">
        <v>417</v>
      </c>
      <c r="CL1127" t="s">
        <v>417</v>
      </c>
      <c r="CM1127" t="s">
        <v>417</v>
      </c>
      <c r="CN1127" t="s">
        <v>417</v>
      </c>
      <c r="CO1127" t="s">
        <v>417</v>
      </c>
      <c r="CP1127" t="s">
        <v>417</v>
      </c>
      <c r="CQ1127" t="s">
        <v>417</v>
      </c>
      <c r="CR1127">
        <f>$B$11*DQ1127+$C$11*DR1127+$F$11*EC1127*(1-EF1127)</f>
        <v>0</v>
      </c>
      <c r="CS1127">
        <f>CR1127*CT1127</f>
        <v>0</v>
      </c>
      <c r="CT1127">
        <f>($B$11*$D$9+$C$11*$D$9+$F$11*((EP1127+EH1127)/MAX(EP1127+EH1127+EQ1127, 0.1)*$I$9+EQ1127/MAX(EP1127+EH1127+EQ1127, 0.1)*$J$9))/($B$11+$C$11+$F$11)</f>
        <v>0</v>
      </c>
      <c r="CU1127">
        <f>($B$11*$K$9+$C$11*$K$9+$F$11*((EP1127+EH1127)/MAX(EP1127+EH1127+EQ1127, 0.1)*$P$9+EQ1127/MAX(EP1127+EH1127+EQ1127, 0.1)*$Q$9))/($B$11+$C$11+$F$11)</f>
        <v>0</v>
      </c>
      <c r="CV1127">
        <v>6</v>
      </c>
      <c r="CW1127">
        <v>0.5</v>
      </c>
      <c r="CX1127" t="s">
        <v>418</v>
      </c>
      <c r="CY1127">
        <v>2</v>
      </c>
      <c r="CZ1127" t="b">
        <v>1</v>
      </c>
      <c r="DA1127">
        <v>1658957162.814285</v>
      </c>
      <c r="DB1127">
        <v>809.0817500000001</v>
      </c>
      <c r="DC1127">
        <v>877.0633571428571</v>
      </c>
      <c r="DD1127">
        <v>21.76385714285714</v>
      </c>
      <c r="DE1127">
        <v>14.67183928571429</v>
      </c>
      <c r="DF1127">
        <v>812.5106428571428</v>
      </c>
      <c r="DG1127">
        <v>21.86671071428572</v>
      </c>
      <c r="DH1127">
        <v>500.0582142857143</v>
      </c>
      <c r="DI1127">
        <v>90.27273571428569</v>
      </c>
      <c r="DJ1127">
        <v>0.09999959999999999</v>
      </c>
      <c r="DK1127">
        <v>26.84225714285714</v>
      </c>
      <c r="DL1127">
        <v>26.39836071428572</v>
      </c>
      <c r="DM1127">
        <v>999.9000000000002</v>
      </c>
      <c r="DN1127">
        <v>0</v>
      </c>
      <c r="DO1127">
        <v>0</v>
      </c>
      <c r="DP1127">
        <v>10003.12214285714</v>
      </c>
      <c r="DQ1127">
        <v>0</v>
      </c>
      <c r="DR1127">
        <v>10.88285357142857</v>
      </c>
      <c r="DS1127">
        <v>-67.98177857142858</v>
      </c>
      <c r="DT1127">
        <v>827.0820000000001</v>
      </c>
      <c r="DU1127">
        <v>890.1230714285715</v>
      </c>
      <c r="DV1127">
        <v>7.092013214285714</v>
      </c>
      <c r="DW1127">
        <v>877.0633571428571</v>
      </c>
      <c r="DX1127">
        <v>14.67183928571429</v>
      </c>
      <c r="DY1127">
        <v>1.964683214285714</v>
      </c>
      <c r="DZ1127">
        <v>1.324466785714286</v>
      </c>
      <c r="EA1127">
        <v>17.16253214285714</v>
      </c>
      <c r="EB1127">
        <v>11.07939285714286</v>
      </c>
      <c r="EC1127">
        <v>1999.96</v>
      </c>
      <c r="ED1127">
        <v>0.9800045714285714</v>
      </c>
      <c r="EE1127">
        <v>0.01999542857142857</v>
      </c>
      <c r="EF1127">
        <v>0</v>
      </c>
      <c r="EG1127">
        <v>754.0981071428572</v>
      </c>
      <c r="EH1127">
        <v>5.00097</v>
      </c>
      <c r="EI1127">
        <v>15200.59642857143</v>
      </c>
      <c r="EJ1127">
        <v>16707.26785714286</v>
      </c>
      <c r="EK1127">
        <v>39.67382142857142</v>
      </c>
      <c r="EL1127">
        <v>40.48864285714285</v>
      </c>
      <c r="EM1127">
        <v>39.22296428571428</v>
      </c>
      <c r="EN1127">
        <v>40.90146428571428</v>
      </c>
      <c r="EO1127">
        <v>40.52428571428571</v>
      </c>
      <c r="EP1127">
        <v>1955.069642857143</v>
      </c>
      <c r="EQ1127">
        <v>39.89035714285716</v>
      </c>
      <c r="ER1127">
        <v>0</v>
      </c>
      <c r="ES1127">
        <v>7964.399999856949</v>
      </c>
      <c r="ET1127">
        <v>0</v>
      </c>
      <c r="EU1127">
        <v>754.0090399999999</v>
      </c>
      <c r="EV1127">
        <v>-10.63315386545791</v>
      </c>
      <c r="EW1127">
        <v>-116.2769233760918</v>
      </c>
      <c r="EX1127">
        <v>15199.96</v>
      </c>
      <c r="EY1127">
        <v>15</v>
      </c>
      <c r="EZ1127">
        <v>1658949246.1</v>
      </c>
      <c r="FA1127" t="s">
        <v>1397</v>
      </c>
      <c r="FB1127">
        <v>1658949228.6</v>
      </c>
      <c r="FC1127">
        <v>1658949246.1</v>
      </c>
      <c r="FD1127">
        <v>1</v>
      </c>
      <c r="FE1127">
        <v>1.075</v>
      </c>
      <c r="FF1127">
        <v>0.018</v>
      </c>
      <c r="FG1127">
        <v>-2.327</v>
      </c>
      <c r="FH1127">
        <v>-0.178</v>
      </c>
      <c r="FI1127">
        <v>420</v>
      </c>
      <c r="FJ1127">
        <v>13</v>
      </c>
      <c r="FK1127">
        <v>0.09</v>
      </c>
      <c r="FL1127">
        <v>0.02</v>
      </c>
      <c r="FM1127">
        <v>-67.84768048780488</v>
      </c>
      <c r="FN1127">
        <v>-2.034188153310175</v>
      </c>
      <c r="FO1127">
        <v>0.2209067104938774</v>
      </c>
      <c r="FP1127">
        <v>0</v>
      </c>
      <c r="FQ1127">
        <v>754.4708529411764</v>
      </c>
      <c r="FR1127">
        <v>-8.850893814006611</v>
      </c>
      <c r="FS1127">
        <v>0.9063840613167141</v>
      </c>
      <c r="FT1127">
        <v>0</v>
      </c>
      <c r="FU1127">
        <v>7.091166097560975</v>
      </c>
      <c r="FV1127">
        <v>0.003596445993047142</v>
      </c>
      <c r="FW1127">
        <v>0.0195372088874648</v>
      </c>
      <c r="FX1127">
        <v>1</v>
      </c>
      <c r="FY1127">
        <v>1</v>
      </c>
      <c r="FZ1127">
        <v>3</v>
      </c>
      <c r="GA1127" t="s">
        <v>426</v>
      </c>
      <c r="GB1127">
        <v>2.98367</v>
      </c>
      <c r="GC1127">
        <v>2.71552</v>
      </c>
      <c r="GD1127">
        <v>0.153737</v>
      </c>
      <c r="GE1127">
        <v>0.159781</v>
      </c>
      <c r="GF1127">
        <v>0.100378</v>
      </c>
      <c r="GG1127">
        <v>0.0746223</v>
      </c>
      <c r="GH1127">
        <v>26847.7</v>
      </c>
      <c r="GI1127">
        <v>26758.1</v>
      </c>
      <c r="GJ1127">
        <v>29481.8</v>
      </c>
      <c r="GK1127">
        <v>29449.6</v>
      </c>
      <c r="GL1127">
        <v>35132.6</v>
      </c>
      <c r="GM1127">
        <v>36242.1</v>
      </c>
      <c r="GN1127">
        <v>41525</v>
      </c>
      <c r="GO1127">
        <v>41969.8</v>
      </c>
      <c r="GP1127">
        <v>1.9624</v>
      </c>
      <c r="GQ1127">
        <v>1.90418</v>
      </c>
      <c r="GR1127">
        <v>0.0806712</v>
      </c>
      <c r="GS1127">
        <v>0</v>
      </c>
      <c r="GT1127">
        <v>25.0793</v>
      </c>
      <c r="GU1127">
        <v>999.9</v>
      </c>
      <c r="GV1127">
        <v>45.5</v>
      </c>
      <c r="GW1127">
        <v>31.4</v>
      </c>
      <c r="GX1127">
        <v>23.2618</v>
      </c>
      <c r="GY1127">
        <v>63.1476</v>
      </c>
      <c r="GZ1127">
        <v>33.8582</v>
      </c>
      <c r="HA1127">
        <v>1</v>
      </c>
      <c r="HB1127">
        <v>-0.105295</v>
      </c>
      <c r="HC1127">
        <v>0.0918573</v>
      </c>
      <c r="HD1127">
        <v>20.3347</v>
      </c>
      <c r="HE1127">
        <v>5.21744</v>
      </c>
      <c r="HF1127">
        <v>12.0099</v>
      </c>
      <c r="HG1127">
        <v>4.9889</v>
      </c>
      <c r="HH1127">
        <v>3.28842</v>
      </c>
      <c r="HI1127">
        <v>9999</v>
      </c>
      <c r="HJ1127">
        <v>9999</v>
      </c>
      <c r="HK1127">
        <v>9999</v>
      </c>
      <c r="HL1127">
        <v>159</v>
      </c>
      <c r="HM1127">
        <v>1.86737</v>
      </c>
      <c r="HN1127">
        <v>1.86646</v>
      </c>
      <c r="HO1127">
        <v>1.86584</v>
      </c>
      <c r="HP1127">
        <v>1.86584</v>
      </c>
      <c r="HQ1127">
        <v>1.86768</v>
      </c>
      <c r="HR1127">
        <v>1.87012</v>
      </c>
      <c r="HS1127">
        <v>1.86881</v>
      </c>
      <c r="HT1127">
        <v>1.87025</v>
      </c>
      <c r="HU1127">
        <v>0</v>
      </c>
      <c r="HV1127">
        <v>0</v>
      </c>
      <c r="HW1127">
        <v>0</v>
      </c>
      <c r="HX1127">
        <v>0</v>
      </c>
      <c r="HY1127" t="s">
        <v>421</v>
      </c>
      <c r="HZ1127" t="s">
        <v>422</v>
      </c>
      <c r="IA1127" t="s">
        <v>423</v>
      </c>
      <c r="IB1127" t="s">
        <v>423</v>
      </c>
      <c r="IC1127" t="s">
        <v>423</v>
      </c>
      <c r="ID1127" t="s">
        <v>423</v>
      </c>
      <c r="IE1127">
        <v>0</v>
      </c>
      <c r="IF1127">
        <v>100</v>
      </c>
      <c r="IG1127">
        <v>100</v>
      </c>
      <c r="IH1127">
        <v>-3.498</v>
      </c>
      <c r="II1127">
        <v>-0.1028</v>
      </c>
      <c r="IJ1127">
        <v>-0.9279119013753974</v>
      </c>
      <c r="IK1127">
        <v>-0.003643892653284941</v>
      </c>
      <c r="IL1127">
        <v>8.948238347276123E-07</v>
      </c>
      <c r="IM1127">
        <v>-2.445980282225029E-10</v>
      </c>
      <c r="IN1127">
        <v>-0.1764634167570225</v>
      </c>
      <c r="IO1127">
        <v>-0.01042730378795286</v>
      </c>
      <c r="IP1127">
        <v>0.00100284695746963</v>
      </c>
      <c r="IQ1127">
        <v>-1.701466411570297E-05</v>
      </c>
      <c r="IR1127">
        <v>2</v>
      </c>
      <c r="IS1127">
        <v>2310</v>
      </c>
      <c r="IT1127">
        <v>1</v>
      </c>
      <c r="IU1127">
        <v>25</v>
      </c>
      <c r="IV1127">
        <v>132.4</v>
      </c>
      <c r="IW1127">
        <v>132.1</v>
      </c>
      <c r="IX1127">
        <v>1.94458</v>
      </c>
      <c r="IY1127">
        <v>2.20093</v>
      </c>
      <c r="IZ1127">
        <v>1.39648</v>
      </c>
      <c r="JA1127">
        <v>2.34619</v>
      </c>
      <c r="JB1127">
        <v>1.49536</v>
      </c>
      <c r="JC1127">
        <v>2.37915</v>
      </c>
      <c r="JD1127">
        <v>36.1754</v>
      </c>
      <c r="JE1127">
        <v>24.1663</v>
      </c>
      <c r="JF1127">
        <v>18</v>
      </c>
      <c r="JG1127">
        <v>518.252</v>
      </c>
      <c r="JH1127">
        <v>437.487</v>
      </c>
      <c r="JI1127">
        <v>24.9999</v>
      </c>
      <c r="JJ1127">
        <v>26.0876</v>
      </c>
      <c r="JK1127">
        <v>30.0001</v>
      </c>
      <c r="JL1127">
        <v>26.0581</v>
      </c>
      <c r="JM1127">
        <v>26.0009</v>
      </c>
      <c r="JN1127">
        <v>38.9534</v>
      </c>
      <c r="JO1127">
        <v>35.8194</v>
      </c>
      <c r="JP1127">
        <v>52.5682</v>
      </c>
      <c r="JQ1127">
        <v>25</v>
      </c>
      <c r="JR1127">
        <v>922.568</v>
      </c>
      <c r="JS1127">
        <v>14.7299</v>
      </c>
      <c r="JT1127">
        <v>100.815</v>
      </c>
      <c r="JU1127">
        <v>100.794</v>
      </c>
    </row>
    <row r="1128" spans="1:281">
      <c r="A1128">
        <v>1112</v>
      </c>
      <c r="B1128">
        <v>1658957175.6</v>
      </c>
      <c r="C1128">
        <v>15537.59999990463</v>
      </c>
      <c r="D1128" t="s">
        <v>2664</v>
      </c>
      <c r="E1128" t="s">
        <v>2665</v>
      </c>
      <c r="F1128">
        <v>5</v>
      </c>
      <c r="G1128" t="s">
        <v>2555</v>
      </c>
      <c r="H1128" t="s">
        <v>416</v>
      </c>
      <c r="I1128">
        <v>1658957168.1</v>
      </c>
      <c r="J1128">
        <f>(K1128)/1000</f>
        <v>0</v>
      </c>
      <c r="K1128">
        <f>IF(CZ1128, AN1128, AH1128)</f>
        <v>0</v>
      </c>
      <c r="L1128">
        <f>IF(CZ1128, AI1128, AG1128)</f>
        <v>0</v>
      </c>
      <c r="M1128">
        <f>DB1128 - IF(AU1128&gt;1, L1128*CV1128*100.0/(AW1128*DP1128), 0)</f>
        <v>0</v>
      </c>
      <c r="N1128">
        <f>((T1128-J1128/2)*M1128-L1128)/(T1128+J1128/2)</f>
        <v>0</v>
      </c>
      <c r="O1128">
        <f>N1128*(DI1128+DJ1128)/1000.0</f>
        <v>0</v>
      </c>
      <c r="P1128">
        <f>(DB1128 - IF(AU1128&gt;1, L1128*CV1128*100.0/(AW1128*DP1128), 0))*(DI1128+DJ1128)/1000.0</f>
        <v>0</v>
      </c>
      <c r="Q1128">
        <f>2.0/((1/S1128-1/R1128)+SIGN(S1128)*SQRT((1/S1128-1/R1128)*(1/S1128-1/R1128) + 4*CW1128/((CW1128+1)*(CW1128+1))*(2*1/S1128*1/R1128-1/R1128*1/R1128)))</f>
        <v>0</v>
      </c>
      <c r="R1128">
        <f>IF(LEFT(CX1128,1)&lt;&gt;"0",IF(LEFT(CX1128,1)="1",3.0,CY1128),$D$5+$E$5*(DP1128*DI1128/($K$5*1000))+$F$5*(DP1128*DI1128/($K$5*1000))*MAX(MIN(CV1128,$J$5),$I$5)*MAX(MIN(CV1128,$J$5),$I$5)+$G$5*MAX(MIN(CV1128,$J$5),$I$5)*(DP1128*DI1128/($K$5*1000))+$H$5*(DP1128*DI1128/($K$5*1000))*(DP1128*DI1128/($K$5*1000)))</f>
        <v>0</v>
      </c>
      <c r="S1128">
        <f>J1128*(1000-(1000*0.61365*exp(17.502*W1128/(240.97+W1128))/(DI1128+DJ1128)+DD1128)/2)/(1000*0.61365*exp(17.502*W1128/(240.97+W1128))/(DI1128+DJ1128)-DD1128)</f>
        <v>0</v>
      </c>
      <c r="T1128">
        <f>1/((CW1128+1)/(Q1128/1.6)+1/(R1128/1.37)) + CW1128/((CW1128+1)/(Q1128/1.6) + CW1128/(R1128/1.37))</f>
        <v>0</v>
      </c>
      <c r="U1128">
        <f>(CR1128*CU1128)</f>
        <v>0</v>
      </c>
      <c r="V1128">
        <f>(DK1128+(U1128+2*0.95*5.67E-8*(((DK1128+$B$7)+273)^4-(DK1128+273)^4)-44100*J1128)/(1.84*29.3*R1128+8*0.95*5.67E-8*(DK1128+273)^3))</f>
        <v>0</v>
      </c>
      <c r="W1128">
        <f>($C$7*DL1128+$D$7*DM1128+$E$7*V1128)</f>
        <v>0</v>
      </c>
      <c r="X1128">
        <f>0.61365*exp(17.502*W1128/(240.97+W1128))</f>
        <v>0</v>
      </c>
      <c r="Y1128">
        <f>(Z1128/AA1128*100)</f>
        <v>0</v>
      </c>
      <c r="Z1128">
        <f>DD1128*(DI1128+DJ1128)/1000</f>
        <v>0</v>
      </c>
      <c r="AA1128">
        <f>0.61365*exp(17.502*DK1128/(240.97+DK1128))</f>
        <v>0</v>
      </c>
      <c r="AB1128">
        <f>(X1128-DD1128*(DI1128+DJ1128)/1000)</f>
        <v>0</v>
      </c>
      <c r="AC1128">
        <f>(-J1128*44100)</f>
        <v>0</v>
      </c>
      <c r="AD1128">
        <f>2*29.3*R1128*0.92*(DK1128-W1128)</f>
        <v>0</v>
      </c>
      <c r="AE1128">
        <f>2*0.95*5.67E-8*(((DK1128+$B$7)+273)^4-(W1128+273)^4)</f>
        <v>0</v>
      </c>
      <c r="AF1128">
        <f>U1128+AE1128+AC1128+AD1128</f>
        <v>0</v>
      </c>
      <c r="AG1128">
        <f>DH1128*AU1128*(DC1128-DB1128*(1000-AU1128*DE1128)/(1000-AU1128*DD1128))/(100*CV1128)</f>
        <v>0</v>
      </c>
      <c r="AH1128">
        <f>1000*DH1128*AU1128*(DD1128-DE1128)/(100*CV1128*(1000-AU1128*DD1128))</f>
        <v>0</v>
      </c>
      <c r="AI1128">
        <f>(AJ1128 - AK1128 - DI1128*1E3/(8.314*(DK1128+273.15)) * AM1128/DH1128 * AL1128) * DH1128/(100*CV1128) * (1000 - DE1128)/1000</f>
        <v>0</v>
      </c>
      <c r="AJ1128">
        <v>924.1108120596067</v>
      </c>
      <c r="AK1128">
        <v>868.786696969697</v>
      </c>
      <c r="AL1128">
        <v>3.42321816413028</v>
      </c>
      <c r="AM1128">
        <v>65.3286006226008</v>
      </c>
      <c r="AN1128">
        <f>(AP1128 - AO1128 + DI1128*1E3/(8.314*(DK1128+273.15)) * AR1128/DH1128 * AQ1128) * DH1128/(100*CV1128) * 1000/(1000 - AP1128)</f>
        <v>0</v>
      </c>
      <c r="AO1128">
        <v>14.75633275721217</v>
      </c>
      <c r="AP1128">
        <v>21.80219272727274</v>
      </c>
      <c r="AQ1128">
        <v>0.01167514495852651</v>
      </c>
      <c r="AR1128">
        <v>84.90304049892426</v>
      </c>
      <c r="AS1128">
        <v>0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MAX(0,($B$13+$C$13*DP1128)/(1+$D$13*DP1128)*DI1128/(DK1128+273)*$E$13)</f>
        <v>0</v>
      </c>
      <c r="AX1128" t="s">
        <v>417</v>
      </c>
      <c r="AY1128" t="s">
        <v>417</v>
      </c>
      <c r="AZ1128">
        <v>0</v>
      </c>
      <c r="BA1128">
        <v>0</v>
      </c>
      <c r="BB1128">
        <f>1-AZ1128/BA1128</f>
        <v>0</v>
      </c>
      <c r="BC1128">
        <v>0</v>
      </c>
      <c r="BD1128" t="s">
        <v>417</v>
      </c>
      <c r="BE1128" t="s">
        <v>417</v>
      </c>
      <c r="BF1128">
        <v>0</v>
      </c>
      <c r="BG1128">
        <v>0</v>
      </c>
      <c r="BH1128">
        <f>1-BF1128/BG1128</f>
        <v>0</v>
      </c>
      <c r="BI1128">
        <v>0.5</v>
      </c>
      <c r="BJ1128">
        <f>CS1128</f>
        <v>0</v>
      </c>
      <c r="BK1128">
        <f>L1128</f>
        <v>0</v>
      </c>
      <c r="BL1128">
        <f>BH1128*BI1128*BJ1128</f>
        <v>0</v>
      </c>
      <c r="BM1128">
        <f>(BK1128-BC1128)/BJ1128</f>
        <v>0</v>
      </c>
      <c r="BN1128">
        <f>(BA1128-BG1128)/BG1128</f>
        <v>0</v>
      </c>
      <c r="BO1128">
        <f>AZ1128/(BB1128+AZ1128/BG1128)</f>
        <v>0</v>
      </c>
      <c r="BP1128" t="s">
        <v>417</v>
      </c>
      <c r="BQ1128">
        <v>0</v>
      </c>
      <c r="BR1128">
        <f>IF(BQ1128&lt;&gt;0, BQ1128, BO1128)</f>
        <v>0</v>
      </c>
      <c r="BS1128">
        <f>1-BR1128/BG1128</f>
        <v>0</v>
      </c>
      <c r="BT1128">
        <f>(BG1128-BF1128)/(BG1128-BR1128)</f>
        <v>0</v>
      </c>
      <c r="BU1128">
        <f>(BA1128-BG1128)/(BA1128-BR1128)</f>
        <v>0</v>
      </c>
      <c r="BV1128">
        <f>(BG1128-BF1128)/(BG1128-AZ1128)</f>
        <v>0</v>
      </c>
      <c r="BW1128">
        <f>(BA1128-BG1128)/(BA1128-AZ1128)</f>
        <v>0</v>
      </c>
      <c r="BX1128">
        <f>(BT1128*BR1128/BF1128)</f>
        <v>0</v>
      </c>
      <c r="BY1128">
        <f>(1-BX1128)</f>
        <v>0</v>
      </c>
      <c r="BZ1128">
        <v>1394</v>
      </c>
      <c r="CA1128">
        <v>300</v>
      </c>
      <c r="CB1128">
        <v>300</v>
      </c>
      <c r="CC1128">
        <v>300</v>
      </c>
      <c r="CD1128">
        <v>10389.3</v>
      </c>
      <c r="CE1128">
        <v>1221.96</v>
      </c>
      <c r="CF1128">
        <v>-0.00688733</v>
      </c>
      <c r="CG1128">
        <v>0.34</v>
      </c>
      <c r="CH1128" t="s">
        <v>417</v>
      </c>
      <c r="CI1128" t="s">
        <v>417</v>
      </c>
      <c r="CJ1128" t="s">
        <v>417</v>
      </c>
      <c r="CK1128" t="s">
        <v>417</v>
      </c>
      <c r="CL1128" t="s">
        <v>417</v>
      </c>
      <c r="CM1128" t="s">
        <v>417</v>
      </c>
      <c r="CN1128" t="s">
        <v>417</v>
      </c>
      <c r="CO1128" t="s">
        <v>417</v>
      </c>
      <c r="CP1128" t="s">
        <v>417</v>
      </c>
      <c r="CQ1128" t="s">
        <v>417</v>
      </c>
      <c r="CR1128">
        <f>$B$11*DQ1128+$C$11*DR1128+$F$11*EC1128*(1-EF1128)</f>
        <v>0</v>
      </c>
      <c r="CS1128">
        <f>CR1128*CT1128</f>
        <v>0</v>
      </c>
      <c r="CT1128">
        <f>($B$11*$D$9+$C$11*$D$9+$F$11*((EP1128+EH1128)/MAX(EP1128+EH1128+EQ1128, 0.1)*$I$9+EQ1128/MAX(EP1128+EH1128+EQ1128, 0.1)*$J$9))/($B$11+$C$11+$F$11)</f>
        <v>0</v>
      </c>
      <c r="CU1128">
        <f>($B$11*$K$9+$C$11*$K$9+$F$11*((EP1128+EH1128)/MAX(EP1128+EH1128+EQ1128, 0.1)*$P$9+EQ1128/MAX(EP1128+EH1128+EQ1128, 0.1)*$Q$9))/($B$11+$C$11+$F$11)</f>
        <v>0</v>
      </c>
      <c r="CV1128">
        <v>6</v>
      </c>
      <c r="CW1128">
        <v>0.5</v>
      </c>
      <c r="CX1128" t="s">
        <v>418</v>
      </c>
      <c r="CY1128">
        <v>2</v>
      </c>
      <c r="CZ1128" t="b">
        <v>1</v>
      </c>
      <c r="DA1128">
        <v>1658957168.1</v>
      </c>
      <c r="DB1128">
        <v>826.6126666666665</v>
      </c>
      <c r="DC1128">
        <v>894.7637037037035</v>
      </c>
      <c r="DD1128">
        <v>21.76656666666667</v>
      </c>
      <c r="DE1128">
        <v>14.69714074074074</v>
      </c>
      <c r="DF1128">
        <v>830.0885555555556</v>
      </c>
      <c r="DG1128">
        <v>21.86938888888889</v>
      </c>
      <c r="DH1128">
        <v>500.057037037037</v>
      </c>
      <c r="DI1128">
        <v>90.27254444444445</v>
      </c>
      <c r="DJ1128">
        <v>0.09993723703703702</v>
      </c>
      <c r="DK1128">
        <v>26.84386296296296</v>
      </c>
      <c r="DL1128">
        <v>26.39842962962963</v>
      </c>
      <c r="DM1128">
        <v>999.9000000000001</v>
      </c>
      <c r="DN1128">
        <v>0</v>
      </c>
      <c r="DO1128">
        <v>0</v>
      </c>
      <c r="DP1128">
        <v>10012.2237037037</v>
      </c>
      <c r="DQ1128">
        <v>0</v>
      </c>
      <c r="DR1128">
        <v>10.88054814814815</v>
      </c>
      <c r="DS1128">
        <v>-68.15113333333333</v>
      </c>
      <c r="DT1128">
        <v>845.0056296296297</v>
      </c>
      <c r="DU1128">
        <v>908.1108888888889</v>
      </c>
      <c r="DV1128">
        <v>7.069420000000001</v>
      </c>
      <c r="DW1128">
        <v>894.7637037037035</v>
      </c>
      <c r="DX1128">
        <v>14.69714074074074</v>
      </c>
      <c r="DY1128">
        <v>1.964922962962963</v>
      </c>
      <c r="DZ1128">
        <v>1.326747407407407</v>
      </c>
      <c r="EA1128">
        <v>17.16445555555556</v>
      </c>
      <c r="EB1128">
        <v>11.10526296296296</v>
      </c>
      <c r="EC1128">
        <v>1999.96037037037</v>
      </c>
      <c r="ED1128">
        <v>0.9800062222222224</v>
      </c>
      <c r="EE1128">
        <v>0.01999377777777778</v>
      </c>
      <c r="EF1128">
        <v>0</v>
      </c>
      <c r="EG1128">
        <v>753.2101481481483</v>
      </c>
      <c r="EH1128">
        <v>5.00097</v>
      </c>
      <c r="EI1128">
        <v>15189.91851851852</v>
      </c>
      <c r="EJ1128">
        <v>16707.28148148148</v>
      </c>
      <c r="EK1128">
        <v>39.78674074074073</v>
      </c>
      <c r="EL1128">
        <v>40.5877037037037</v>
      </c>
      <c r="EM1128">
        <v>39.32377777777778</v>
      </c>
      <c r="EN1128">
        <v>41.046</v>
      </c>
      <c r="EO1128">
        <v>40.62944444444444</v>
      </c>
      <c r="EP1128">
        <v>1955.072962962963</v>
      </c>
      <c r="EQ1128">
        <v>39.88666666666667</v>
      </c>
      <c r="ER1128">
        <v>0</v>
      </c>
      <c r="ES1128">
        <v>7969.799999952316</v>
      </c>
      <c r="ET1128">
        <v>0</v>
      </c>
      <c r="EU1128">
        <v>753.1221923076924</v>
      </c>
      <c r="EV1128">
        <v>-10.54136751206958</v>
      </c>
      <c r="EW1128">
        <v>-126.0991451907038</v>
      </c>
      <c r="EX1128">
        <v>15189.53846153846</v>
      </c>
      <c r="EY1128">
        <v>15</v>
      </c>
      <c r="EZ1128">
        <v>1658949246.1</v>
      </c>
      <c r="FA1128" t="s">
        <v>1397</v>
      </c>
      <c r="FB1128">
        <v>1658949228.6</v>
      </c>
      <c r="FC1128">
        <v>1658949246.1</v>
      </c>
      <c r="FD1128">
        <v>1</v>
      </c>
      <c r="FE1128">
        <v>1.075</v>
      </c>
      <c r="FF1128">
        <v>0.018</v>
      </c>
      <c r="FG1128">
        <v>-2.327</v>
      </c>
      <c r="FH1128">
        <v>-0.178</v>
      </c>
      <c r="FI1128">
        <v>420</v>
      </c>
      <c r="FJ1128">
        <v>13</v>
      </c>
      <c r="FK1128">
        <v>0.09</v>
      </c>
      <c r="FL1128">
        <v>0.02</v>
      </c>
      <c r="FM1128">
        <v>-68.0806875</v>
      </c>
      <c r="FN1128">
        <v>-1.986219512195102</v>
      </c>
      <c r="FO1128">
        <v>0.2113737083786678</v>
      </c>
      <c r="FP1128">
        <v>0</v>
      </c>
      <c r="FQ1128">
        <v>753.6511764705883</v>
      </c>
      <c r="FR1128">
        <v>-10.27761649456635</v>
      </c>
      <c r="FS1128">
        <v>1.037144310980533</v>
      </c>
      <c r="FT1128">
        <v>0</v>
      </c>
      <c r="FU1128">
        <v>7.078519750000001</v>
      </c>
      <c r="FV1128">
        <v>-0.2775092307692402</v>
      </c>
      <c r="FW1128">
        <v>0.03475940279172681</v>
      </c>
      <c r="FX1128">
        <v>0</v>
      </c>
      <c r="FY1128">
        <v>0</v>
      </c>
      <c r="FZ1128">
        <v>3</v>
      </c>
      <c r="GA1128" t="s">
        <v>439</v>
      </c>
      <c r="GB1128">
        <v>2.98371</v>
      </c>
      <c r="GC1128">
        <v>2.71582</v>
      </c>
      <c r="GD1128">
        <v>0.155758</v>
      </c>
      <c r="GE1128">
        <v>0.161735</v>
      </c>
      <c r="GF1128">
        <v>0.100505</v>
      </c>
      <c r="GG1128">
        <v>0.07457660000000001</v>
      </c>
      <c r="GH1128">
        <v>26783.4</v>
      </c>
      <c r="GI1128">
        <v>26696.1</v>
      </c>
      <c r="GJ1128">
        <v>29481.5</v>
      </c>
      <c r="GK1128">
        <v>29449.8</v>
      </c>
      <c r="GL1128">
        <v>35127.3</v>
      </c>
      <c r="GM1128">
        <v>36244.3</v>
      </c>
      <c r="GN1128">
        <v>41524.7</v>
      </c>
      <c r="GO1128">
        <v>41970.3</v>
      </c>
      <c r="GP1128">
        <v>1.9623</v>
      </c>
      <c r="GQ1128">
        <v>1.90422</v>
      </c>
      <c r="GR1128">
        <v>0.0802428</v>
      </c>
      <c r="GS1128">
        <v>0</v>
      </c>
      <c r="GT1128">
        <v>25.0767</v>
      </c>
      <c r="GU1128">
        <v>999.9</v>
      </c>
      <c r="GV1128">
        <v>45.4</v>
      </c>
      <c r="GW1128">
        <v>31.4</v>
      </c>
      <c r="GX1128">
        <v>23.2099</v>
      </c>
      <c r="GY1128">
        <v>62.6776</v>
      </c>
      <c r="GZ1128">
        <v>33.7099</v>
      </c>
      <c r="HA1128">
        <v>1</v>
      </c>
      <c r="HB1128">
        <v>-0.105249</v>
      </c>
      <c r="HC1128">
        <v>0.09288399999999999</v>
      </c>
      <c r="HD1128">
        <v>20.3347</v>
      </c>
      <c r="HE1128">
        <v>5.21729</v>
      </c>
      <c r="HF1128">
        <v>12.0099</v>
      </c>
      <c r="HG1128">
        <v>4.9891</v>
      </c>
      <c r="HH1128">
        <v>3.28848</v>
      </c>
      <c r="HI1128">
        <v>9999</v>
      </c>
      <c r="HJ1128">
        <v>9999</v>
      </c>
      <c r="HK1128">
        <v>9999</v>
      </c>
      <c r="HL1128">
        <v>159</v>
      </c>
      <c r="HM1128">
        <v>1.86739</v>
      </c>
      <c r="HN1128">
        <v>1.86646</v>
      </c>
      <c r="HO1128">
        <v>1.86585</v>
      </c>
      <c r="HP1128">
        <v>1.86584</v>
      </c>
      <c r="HQ1128">
        <v>1.86768</v>
      </c>
      <c r="HR1128">
        <v>1.87012</v>
      </c>
      <c r="HS1128">
        <v>1.86882</v>
      </c>
      <c r="HT1128">
        <v>1.87023</v>
      </c>
      <c r="HU1128">
        <v>0</v>
      </c>
      <c r="HV1128">
        <v>0</v>
      </c>
      <c r="HW1128">
        <v>0</v>
      </c>
      <c r="HX1128">
        <v>0</v>
      </c>
      <c r="HY1128" t="s">
        <v>421</v>
      </c>
      <c r="HZ1128" t="s">
        <v>422</v>
      </c>
      <c r="IA1128" t="s">
        <v>423</v>
      </c>
      <c r="IB1128" t="s">
        <v>423</v>
      </c>
      <c r="IC1128" t="s">
        <v>423</v>
      </c>
      <c r="ID1128" t="s">
        <v>423</v>
      </c>
      <c r="IE1128">
        <v>0</v>
      </c>
      <c r="IF1128">
        <v>100</v>
      </c>
      <c r="IG1128">
        <v>100</v>
      </c>
      <c r="IH1128">
        <v>-3.542</v>
      </c>
      <c r="II1128">
        <v>-0.1025</v>
      </c>
      <c r="IJ1128">
        <v>-0.9279119013753974</v>
      </c>
      <c r="IK1128">
        <v>-0.003643892653284941</v>
      </c>
      <c r="IL1128">
        <v>8.948238347276123E-07</v>
      </c>
      <c r="IM1128">
        <v>-2.445980282225029E-10</v>
      </c>
      <c r="IN1128">
        <v>-0.1764634167570225</v>
      </c>
      <c r="IO1128">
        <v>-0.01042730378795286</v>
      </c>
      <c r="IP1128">
        <v>0.00100284695746963</v>
      </c>
      <c r="IQ1128">
        <v>-1.701466411570297E-05</v>
      </c>
      <c r="IR1128">
        <v>2</v>
      </c>
      <c r="IS1128">
        <v>2310</v>
      </c>
      <c r="IT1128">
        <v>1</v>
      </c>
      <c r="IU1128">
        <v>25</v>
      </c>
      <c r="IV1128">
        <v>132.4</v>
      </c>
      <c r="IW1128">
        <v>132.2</v>
      </c>
      <c r="IX1128">
        <v>1.97021</v>
      </c>
      <c r="IY1128">
        <v>2.20703</v>
      </c>
      <c r="IZ1128">
        <v>1.39648</v>
      </c>
      <c r="JA1128">
        <v>2.34497</v>
      </c>
      <c r="JB1128">
        <v>1.49536</v>
      </c>
      <c r="JC1128">
        <v>2.39258</v>
      </c>
      <c r="JD1128">
        <v>36.1989</v>
      </c>
      <c r="JE1128">
        <v>24.1663</v>
      </c>
      <c r="JF1128">
        <v>18</v>
      </c>
      <c r="JG1128">
        <v>518.204</v>
      </c>
      <c r="JH1128">
        <v>437.534</v>
      </c>
      <c r="JI1128">
        <v>25.0001</v>
      </c>
      <c r="JJ1128">
        <v>26.0876</v>
      </c>
      <c r="JK1128">
        <v>30.0002</v>
      </c>
      <c r="JL1128">
        <v>26.0601</v>
      </c>
      <c r="JM1128">
        <v>26.0031</v>
      </c>
      <c r="JN1128">
        <v>39.5513</v>
      </c>
      <c r="JO1128">
        <v>35.8194</v>
      </c>
      <c r="JP1128">
        <v>52.5682</v>
      </c>
      <c r="JQ1128">
        <v>25</v>
      </c>
      <c r="JR1128">
        <v>942.603</v>
      </c>
      <c r="JS1128">
        <v>14.706</v>
      </c>
      <c r="JT1128">
        <v>100.814</v>
      </c>
      <c r="JU1128">
        <v>100.795</v>
      </c>
    </row>
    <row r="1129" spans="1:281">
      <c r="A1129">
        <v>1113</v>
      </c>
      <c r="B1129">
        <v>1658957180.6</v>
      </c>
      <c r="C1129">
        <v>15542.59999990463</v>
      </c>
      <c r="D1129" t="s">
        <v>2666</v>
      </c>
      <c r="E1129" t="s">
        <v>2667</v>
      </c>
      <c r="F1129">
        <v>5</v>
      </c>
      <c r="G1129" t="s">
        <v>2555</v>
      </c>
      <c r="H1129" t="s">
        <v>416</v>
      </c>
      <c r="I1129">
        <v>1658957172.814285</v>
      </c>
      <c r="J1129">
        <f>(K1129)/1000</f>
        <v>0</v>
      </c>
      <c r="K1129">
        <f>IF(CZ1129, AN1129, AH1129)</f>
        <v>0</v>
      </c>
      <c r="L1129">
        <f>IF(CZ1129, AI1129, AG1129)</f>
        <v>0</v>
      </c>
      <c r="M1129">
        <f>DB1129 - IF(AU1129&gt;1, L1129*CV1129*100.0/(AW1129*DP1129), 0)</f>
        <v>0</v>
      </c>
      <c r="N1129">
        <f>((T1129-J1129/2)*M1129-L1129)/(T1129+J1129/2)</f>
        <v>0</v>
      </c>
      <c r="O1129">
        <f>N1129*(DI1129+DJ1129)/1000.0</f>
        <v>0</v>
      </c>
      <c r="P1129">
        <f>(DB1129 - IF(AU1129&gt;1, L1129*CV1129*100.0/(AW1129*DP1129), 0))*(DI1129+DJ1129)/1000.0</f>
        <v>0</v>
      </c>
      <c r="Q1129">
        <f>2.0/((1/S1129-1/R1129)+SIGN(S1129)*SQRT((1/S1129-1/R1129)*(1/S1129-1/R1129) + 4*CW1129/((CW1129+1)*(CW1129+1))*(2*1/S1129*1/R1129-1/R1129*1/R1129)))</f>
        <v>0</v>
      </c>
      <c r="R1129">
        <f>IF(LEFT(CX1129,1)&lt;&gt;"0",IF(LEFT(CX1129,1)="1",3.0,CY1129),$D$5+$E$5*(DP1129*DI1129/($K$5*1000))+$F$5*(DP1129*DI1129/($K$5*1000))*MAX(MIN(CV1129,$J$5),$I$5)*MAX(MIN(CV1129,$J$5),$I$5)+$G$5*MAX(MIN(CV1129,$J$5),$I$5)*(DP1129*DI1129/($K$5*1000))+$H$5*(DP1129*DI1129/($K$5*1000))*(DP1129*DI1129/($K$5*1000)))</f>
        <v>0</v>
      </c>
      <c r="S1129">
        <f>J1129*(1000-(1000*0.61365*exp(17.502*W1129/(240.97+W1129))/(DI1129+DJ1129)+DD1129)/2)/(1000*0.61365*exp(17.502*W1129/(240.97+W1129))/(DI1129+DJ1129)-DD1129)</f>
        <v>0</v>
      </c>
      <c r="T1129">
        <f>1/((CW1129+1)/(Q1129/1.6)+1/(R1129/1.37)) + CW1129/((CW1129+1)/(Q1129/1.6) + CW1129/(R1129/1.37))</f>
        <v>0</v>
      </c>
      <c r="U1129">
        <f>(CR1129*CU1129)</f>
        <v>0</v>
      </c>
      <c r="V1129">
        <f>(DK1129+(U1129+2*0.95*5.67E-8*(((DK1129+$B$7)+273)^4-(DK1129+273)^4)-44100*J1129)/(1.84*29.3*R1129+8*0.95*5.67E-8*(DK1129+273)^3))</f>
        <v>0</v>
      </c>
      <c r="W1129">
        <f>($C$7*DL1129+$D$7*DM1129+$E$7*V1129)</f>
        <v>0</v>
      </c>
      <c r="X1129">
        <f>0.61365*exp(17.502*W1129/(240.97+W1129))</f>
        <v>0</v>
      </c>
      <c r="Y1129">
        <f>(Z1129/AA1129*100)</f>
        <v>0</v>
      </c>
      <c r="Z1129">
        <f>DD1129*(DI1129+DJ1129)/1000</f>
        <v>0</v>
      </c>
      <c r="AA1129">
        <f>0.61365*exp(17.502*DK1129/(240.97+DK1129))</f>
        <v>0</v>
      </c>
      <c r="AB1129">
        <f>(X1129-DD1129*(DI1129+DJ1129)/1000)</f>
        <v>0</v>
      </c>
      <c r="AC1129">
        <f>(-J1129*44100)</f>
        <v>0</v>
      </c>
      <c r="AD1129">
        <f>2*29.3*R1129*0.92*(DK1129-W1129)</f>
        <v>0</v>
      </c>
      <c r="AE1129">
        <f>2*0.95*5.67E-8*(((DK1129+$B$7)+273)^4-(W1129+273)^4)</f>
        <v>0</v>
      </c>
      <c r="AF1129">
        <f>U1129+AE1129+AC1129+AD1129</f>
        <v>0</v>
      </c>
      <c r="AG1129">
        <f>DH1129*AU1129*(DC1129-DB1129*(1000-AU1129*DE1129)/(1000-AU1129*DD1129))/(100*CV1129)</f>
        <v>0</v>
      </c>
      <c r="AH1129">
        <f>1000*DH1129*AU1129*(DD1129-DE1129)/(100*CV1129*(1000-AU1129*DD1129))</f>
        <v>0</v>
      </c>
      <c r="AI1129">
        <f>(AJ1129 - AK1129 - DI1129*1E3/(8.314*(DK1129+273.15)) * AM1129/DH1129 * AL1129) * DH1129/(100*CV1129) * (1000 - DE1129)/1000</f>
        <v>0</v>
      </c>
      <c r="AJ1129">
        <v>941.4213473237853</v>
      </c>
      <c r="AK1129">
        <v>885.9258545454544</v>
      </c>
      <c r="AL1129">
        <v>3.439277811766653</v>
      </c>
      <c r="AM1129">
        <v>65.3286006226008</v>
      </c>
      <c r="AN1129">
        <f>(AP1129 - AO1129 + DI1129*1E3/(8.314*(DK1129+273.15)) * AR1129/DH1129 * AQ1129) * DH1129/(100*CV1129) * 1000/(1000 - AP1129)</f>
        <v>0</v>
      </c>
      <c r="AO1129">
        <v>14.73562245491393</v>
      </c>
      <c r="AP1129">
        <v>21.81009636363636</v>
      </c>
      <c r="AQ1129">
        <v>0.0007565273146980198</v>
      </c>
      <c r="AR1129">
        <v>84.90304049892426</v>
      </c>
      <c r="AS1129">
        <v>0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MAX(0,($B$13+$C$13*DP1129)/(1+$D$13*DP1129)*DI1129/(DK1129+273)*$E$13)</f>
        <v>0</v>
      </c>
      <c r="AX1129" t="s">
        <v>417</v>
      </c>
      <c r="AY1129" t="s">
        <v>417</v>
      </c>
      <c r="AZ1129">
        <v>0</v>
      </c>
      <c r="BA1129">
        <v>0</v>
      </c>
      <c r="BB1129">
        <f>1-AZ1129/BA1129</f>
        <v>0</v>
      </c>
      <c r="BC1129">
        <v>0</v>
      </c>
      <c r="BD1129" t="s">
        <v>417</v>
      </c>
      <c r="BE1129" t="s">
        <v>417</v>
      </c>
      <c r="BF1129">
        <v>0</v>
      </c>
      <c r="BG1129">
        <v>0</v>
      </c>
      <c r="BH1129">
        <f>1-BF1129/BG1129</f>
        <v>0</v>
      </c>
      <c r="BI1129">
        <v>0.5</v>
      </c>
      <c r="BJ1129">
        <f>CS1129</f>
        <v>0</v>
      </c>
      <c r="BK1129">
        <f>L1129</f>
        <v>0</v>
      </c>
      <c r="BL1129">
        <f>BH1129*BI1129*BJ1129</f>
        <v>0</v>
      </c>
      <c r="BM1129">
        <f>(BK1129-BC1129)/BJ1129</f>
        <v>0</v>
      </c>
      <c r="BN1129">
        <f>(BA1129-BG1129)/BG1129</f>
        <v>0</v>
      </c>
      <c r="BO1129">
        <f>AZ1129/(BB1129+AZ1129/BG1129)</f>
        <v>0</v>
      </c>
      <c r="BP1129" t="s">
        <v>417</v>
      </c>
      <c r="BQ1129">
        <v>0</v>
      </c>
      <c r="BR1129">
        <f>IF(BQ1129&lt;&gt;0, BQ1129, BO1129)</f>
        <v>0</v>
      </c>
      <c r="BS1129">
        <f>1-BR1129/BG1129</f>
        <v>0</v>
      </c>
      <c r="BT1129">
        <f>(BG1129-BF1129)/(BG1129-BR1129)</f>
        <v>0</v>
      </c>
      <c r="BU1129">
        <f>(BA1129-BG1129)/(BA1129-BR1129)</f>
        <v>0</v>
      </c>
      <c r="BV1129">
        <f>(BG1129-BF1129)/(BG1129-AZ1129)</f>
        <v>0</v>
      </c>
      <c r="BW1129">
        <f>(BA1129-BG1129)/(BA1129-AZ1129)</f>
        <v>0</v>
      </c>
      <c r="BX1129">
        <f>(BT1129*BR1129/BF1129)</f>
        <v>0</v>
      </c>
      <c r="BY1129">
        <f>(1-BX1129)</f>
        <v>0</v>
      </c>
      <c r="BZ1129">
        <v>1394</v>
      </c>
      <c r="CA1129">
        <v>300</v>
      </c>
      <c r="CB1129">
        <v>300</v>
      </c>
      <c r="CC1129">
        <v>300</v>
      </c>
      <c r="CD1129">
        <v>10389.3</v>
      </c>
      <c r="CE1129">
        <v>1221.96</v>
      </c>
      <c r="CF1129">
        <v>-0.00688733</v>
      </c>
      <c r="CG1129">
        <v>0.34</v>
      </c>
      <c r="CH1129" t="s">
        <v>417</v>
      </c>
      <c r="CI1129" t="s">
        <v>417</v>
      </c>
      <c r="CJ1129" t="s">
        <v>417</v>
      </c>
      <c r="CK1129" t="s">
        <v>417</v>
      </c>
      <c r="CL1129" t="s">
        <v>417</v>
      </c>
      <c r="CM1129" t="s">
        <v>417</v>
      </c>
      <c r="CN1129" t="s">
        <v>417</v>
      </c>
      <c r="CO1129" t="s">
        <v>417</v>
      </c>
      <c r="CP1129" t="s">
        <v>417</v>
      </c>
      <c r="CQ1129" t="s">
        <v>417</v>
      </c>
      <c r="CR1129">
        <f>$B$11*DQ1129+$C$11*DR1129+$F$11*EC1129*(1-EF1129)</f>
        <v>0</v>
      </c>
      <c r="CS1129">
        <f>CR1129*CT1129</f>
        <v>0</v>
      </c>
      <c r="CT1129">
        <f>($B$11*$D$9+$C$11*$D$9+$F$11*((EP1129+EH1129)/MAX(EP1129+EH1129+EQ1129, 0.1)*$I$9+EQ1129/MAX(EP1129+EH1129+EQ1129, 0.1)*$J$9))/($B$11+$C$11+$F$11)</f>
        <v>0</v>
      </c>
      <c r="CU1129">
        <f>($B$11*$K$9+$C$11*$K$9+$F$11*((EP1129+EH1129)/MAX(EP1129+EH1129+EQ1129, 0.1)*$P$9+EQ1129/MAX(EP1129+EH1129+EQ1129, 0.1)*$Q$9))/($B$11+$C$11+$F$11)</f>
        <v>0</v>
      </c>
      <c r="CV1129">
        <v>6</v>
      </c>
      <c r="CW1129">
        <v>0.5</v>
      </c>
      <c r="CX1129" t="s">
        <v>418</v>
      </c>
      <c r="CY1129">
        <v>2</v>
      </c>
      <c r="CZ1129" t="b">
        <v>1</v>
      </c>
      <c r="DA1129">
        <v>1658957172.814285</v>
      </c>
      <c r="DB1129">
        <v>842.2746428571427</v>
      </c>
      <c r="DC1129">
        <v>910.6404642857142</v>
      </c>
      <c r="DD1129">
        <v>21.78153214285715</v>
      </c>
      <c r="DE1129">
        <v>14.72068214285714</v>
      </c>
      <c r="DF1129">
        <v>845.7922857142856</v>
      </c>
      <c r="DG1129">
        <v>21.88422857142857</v>
      </c>
      <c r="DH1129">
        <v>500.0569999999999</v>
      </c>
      <c r="DI1129">
        <v>90.27300714285714</v>
      </c>
      <c r="DJ1129">
        <v>0.1000049571428572</v>
      </c>
      <c r="DK1129">
        <v>26.85166785714286</v>
      </c>
      <c r="DL1129">
        <v>26.39793571428572</v>
      </c>
      <c r="DM1129">
        <v>999.9000000000002</v>
      </c>
      <c r="DN1129">
        <v>0</v>
      </c>
      <c r="DO1129">
        <v>0</v>
      </c>
      <c r="DP1129">
        <v>10005.7575</v>
      </c>
      <c r="DQ1129">
        <v>0</v>
      </c>
      <c r="DR1129">
        <v>10.876675</v>
      </c>
      <c r="DS1129">
        <v>-68.36592857142857</v>
      </c>
      <c r="DT1129">
        <v>861.0294285714284</v>
      </c>
      <c r="DU1129">
        <v>924.2463571428572</v>
      </c>
      <c r="DV1129">
        <v>7.060843928571429</v>
      </c>
      <c r="DW1129">
        <v>910.6404642857142</v>
      </c>
      <c r="DX1129">
        <v>14.72068214285714</v>
      </c>
      <c r="DY1129">
        <v>1.966284285714285</v>
      </c>
      <c r="DZ1129">
        <v>1.32888</v>
      </c>
      <c r="EA1129">
        <v>17.17539642857143</v>
      </c>
      <c r="EB1129">
        <v>11.12948928571429</v>
      </c>
      <c r="EC1129">
        <v>1999.976071428572</v>
      </c>
      <c r="ED1129">
        <v>0.98000275</v>
      </c>
      <c r="EE1129">
        <v>0.01999735357142857</v>
      </c>
      <c r="EF1129">
        <v>0</v>
      </c>
      <c r="EG1129">
        <v>752.4227142857143</v>
      </c>
      <c r="EH1129">
        <v>5.00097</v>
      </c>
      <c r="EI1129">
        <v>15179.10714285714</v>
      </c>
      <c r="EJ1129">
        <v>16707.39285714286</v>
      </c>
      <c r="EK1129">
        <v>39.88817857142856</v>
      </c>
      <c r="EL1129">
        <v>40.67160714285713</v>
      </c>
      <c r="EM1129">
        <v>39.41267857142856</v>
      </c>
      <c r="EN1129">
        <v>41.17157142857143</v>
      </c>
      <c r="EO1129">
        <v>40.72746428571428</v>
      </c>
      <c r="EP1129">
        <v>1955.081785714286</v>
      </c>
      <c r="EQ1129">
        <v>39.89357142857143</v>
      </c>
      <c r="ER1129">
        <v>0</v>
      </c>
      <c r="ES1129">
        <v>7974.599999904633</v>
      </c>
      <c r="ET1129">
        <v>0</v>
      </c>
      <c r="EU1129">
        <v>752.2810000000001</v>
      </c>
      <c r="EV1129">
        <v>-10.37948720548973</v>
      </c>
      <c r="EW1129">
        <v>-149.6136753832847</v>
      </c>
      <c r="EX1129">
        <v>15178.5</v>
      </c>
      <c r="EY1129">
        <v>15</v>
      </c>
      <c r="EZ1129">
        <v>1658949246.1</v>
      </c>
      <c r="FA1129" t="s">
        <v>1397</v>
      </c>
      <c r="FB1129">
        <v>1658949228.6</v>
      </c>
      <c r="FC1129">
        <v>1658949246.1</v>
      </c>
      <c r="FD1129">
        <v>1</v>
      </c>
      <c r="FE1129">
        <v>1.075</v>
      </c>
      <c r="FF1129">
        <v>0.018</v>
      </c>
      <c r="FG1129">
        <v>-2.327</v>
      </c>
      <c r="FH1129">
        <v>-0.178</v>
      </c>
      <c r="FI1129">
        <v>420</v>
      </c>
      <c r="FJ1129">
        <v>13</v>
      </c>
      <c r="FK1129">
        <v>0.09</v>
      </c>
      <c r="FL1129">
        <v>0.02</v>
      </c>
      <c r="FM1129">
        <v>-68.23254249999999</v>
      </c>
      <c r="FN1129">
        <v>-2.857207879924931</v>
      </c>
      <c r="FO1129">
        <v>0.2865941667999371</v>
      </c>
      <c r="FP1129">
        <v>0</v>
      </c>
      <c r="FQ1129">
        <v>752.9695</v>
      </c>
      <c r="FR1129">
        <v>-10.11390375391157</v>
      </c>
      <c r="FS1129">
        <v>1.027772012084165</v>
      </c>
      <c r="FT1129">
        <v>0</v>
      </c>
      <c r="FU1129">
        <v>7.072191999999999</v>
      </c>
      <c r="FV1129">
        <v>-0.194350469043181</v>
      </c>
      <c r="FW1129">
        <v>0.03254842209693129</v>
      </c>
      <c r="FX1129">
        <v>0</v>
      </c>
      <c r="FY1129">
        <v>0</v>
      </c>
      <c r="FZ1129">
        <v>3</v>
      </c>
      <c r="GA1129" t="s">
        <v>439</v>
      </c>
      <c r="GB1129">
        <v>2.98367</v>
      </c>
      <c r="GC1129">
        <v>2.71564</v>
      </c>
      <c r="GD1129">
        <v>0.15777</v>
      </c>
      <c r="GE1129">
        <v>0.163641</v>
      </c>
      <c r="GF1129">
        <v>0.100529</v>
      </c>
      <c r="GG1129">
        <v>0.0745519</v>
      </c>
      <c r="GH1129">
        <v>26719.6</v>
      </c>
      <c r="GI1129">
        <v>26635</v>
      </c>
      <c r="GJ1129">
        <v>29481.5</v>
      </c>
      <c r="GK1129">
        <v>29449.4</v>
      </c>
      <c r="GL1129">
        <v>35126.3</v>
      </c>
      <c r="GM1129">
        <v>36244.6</v>
      </c>
      <c r="GN1129">
        <v>41524.5</v>
      </c>
      <c r="GO1129">
        <v>41969.4</v>
      </c>
      <c r="GP1129">
        <v>1.9622</v>
      </c>
      <c r="GQ1129">
        <v>1.9039</v>
      </c>
      <c r="GR1129">
        <v>0.08072699999999999</v>
      </c>
      <c r="GS1129">
        <v>0</v>
      </c>
      <c r="GT1129">
        <v>25.0734</v>
      </c>
      <c r="GU1129">
        <v>999.9</v>
      </c>
      <c r="GV1129">
        <v>45.4</v>
      </c>
      <c r="GW1129">
        <v>31.4</v>
      </c>
      <c r="GX1129">
        <v>23.212</v>
      </c>
      <c r="GY1129">
        <v>62.9576</v>
      </c>
      <c r="GZ1129">
        <v>33.9984</v>
      </c>
      <c r="HA1129">
        <v>1</v>
      </c>
      <c r="HB1129">
        <v>-0.105188</v>
      </c>
      <c r="HC1129">
        <v>0.09420480000000001</v>
      </c>
      <c r="HD1129">
        <v>20.3347</v>
      </c>
      <c r="HE1129">
        <v>5.21729</v>
      </c>
      <c r="HF1129">
        <v>12.0099</v>
      </c>
      <c r="HG1129">
        <v>4.98905</v>
      </c>
      <c r="HH1129">
        <v>3.28845</v>
      </c>
      <c r="HI1129">
        <v>9999</v>
      </c>
      <c r="HJ1129">
        <v>9999</v>
      </c>
      <c r="HK1129">
        <v>9999</v>
      </c>
      <c r="HL1129">
        <v>159</v>
      </c>
      <c r="HM1129">
        <v>1.86739</v>
      </c>
      <c r="HN1129">
        <v>1.86646</v>
      </c>
      <c r="HO1129">
        <v>1.86584</v>
      </c>
      <c r="HP1129">
        <v>1.86584</v>
      </c>
      <c r="HQ1129">
        <v>1.86768</v>
      </c>
      <c r="HR1129">
        <v>1.87012</v>
      </c>
      <c r="HS1129">
        <v>1.86876</v>
      </c>
      <c r="HT1129">
        <v>1.87024</v>
      </c>
      <c r="HU1129">
        <v>0</v>
      </c>
      <c r="HV1129">
        <v>0</v>
      </c>
      <c r="HW1129">
        <v>0</v>
      </c>
      <c r="HX1129">
        <v>0</v>
      </c>
      <c r="HY1129" t="s">
        <v>421</v>
      </c>
      <c r="HZ1129" t="s">
        <v>422</v>
      </c>
      <c r="IA1129" t="s">
        <v>423</v>
      </c>
      <c r="IB1129" t="s">
        <v>423</v>
      </c>
      <c r="IC1129" t="s">
        <v>423</v>
      </c>
      <c r="ID1129" t="s">
        <v>423</v>
      </c>
      <c r="IE1129">
        <v>0</v>
      </c>
      <c r="IF1129">
        <v>100</v>
      </c>
      <c r="IG1129">
        <v>100</v>
      </c>
      <c r="IH1129">
        <v>-3.586</v>
      </c>
      <c r="II1129">
        <v>-0.1025</v>
      </c>
      <c r="IJ1129">
        <v>-0.9279119013753974</v>
      </c>
      <c r="IK1129">
        <v>-0.003643892653284941</v>
      </c>
      <c r="IL1129">
        <v>8.948238347276123E-07</v>
      </c>
      <c r="IM1129">
        <v>-2.445980282225029E-10</v>
      </c>
      <c r="IN1129">
        <v>-0.1764634167570225</v>
      </c>
      <c r="IO1129">
        <v>-0.01042730378795286</v>
      </c>
      <c r="IP1129">
        <v>0.00100284695746963</v>
      </c>
      <c r="IQ1129">
        <v>-1.701466411570297E-05</v>
      </c>
      <c r="IR1129">
        <v>2</v>
      </c>
      <c r="IS1129">
        <v>2310</v>
      </c>
      <c r="IT1129">
        <v>1</v>
      </c>
      <c r="IU1129">
        <v>25</v>
      </c>
      <c r="IV1129">
        <v>132.5</v>
      </c>
      <c r="IW1129">
        <v>132.2</v>
      </c>
      <c r="IX1129">
        <v>2.00073</v>
      </c>
      <c r="IY1129">
        <v>2.20703</v>
      </c>
      <c r="IZ1129">
        <v>1.39648</v>
      </c>
      <c r="JA1129">
        <v>2.34375</v>
      </c>
      <c r="JB1129">
        <v>1.49536</v>
      </c>
      <c r="JC1129">
        <v>2.34009</v>
      </c>
      <c r="JD1129">
        <v>36.1989</v>
      </c>
      <c r="JE1129">
        <v>24.1575</v>
      </c>
      <c r="JF1129">
        <v>18</v>
      </c>
      <c r="JG1129">
        <v>518.139</v>
      </c>
      <c r="JH1129">
        <v>437.339</v>
      </c>
      <c r="JI1129">
        <v>25.0002</v>
      </c>
      <c r="JJ1129">
        <v>26.0876</v>
      </c>
      <c r="JK1129">
        <v>30.0002</v>
      </c>
      <c r="JL1129">
        <v>26.0601</v>
      </c>
      <c r="JM1129">
        <v>26.0031</v>
      </c>
      <c r="JN1129">
        <v>40.0833</v>
      </c>
      <c r="JO1129">
        <v>35.8194</v>
      </c>
      <c r="JP1129">
        <v>52.1841</v>
      </c>
      <c r="JQ1129">
        <v>25</v>
      </c>
      <c r="JR1129">
        <v>955.963</v>
      </c>
      <c r="JS1129">
        <v>14.6805</v>
      </c>
      <c r="JT1129">
        <v>100.814</v>
      </c>
      <c r="JU1129">
        <v>100.793</v>
      </c>
    </row>
    <row r="1130" spans="1:281">
      <c r="A1130">
        <v>1114</v>
      </c>
      <c r="B1130">
        <v>1658957185.6</v>
      </c>
      <c r="C1130">
        <v>15547.59999990463</v>
      </c>
      <c r="D1130" t="s">
        <v>2668</v>
      </c>
      <c r="E1130" t="s">
        <v>2669</v>
      </c>
      <c r="F1130">
        <v>5</v>
      </c>
      <c r="G1130" t="s">
        <v>2555</v>
      </c>
      <c r="H1130" t="s">
        <v>416</v>
      </c>
      <c r="I1130">
        <v>1658957178.1</v>
      </c>
      <c r="J1130">
        <f>(K1130)/1000</f>
        <v>0</v>
      </c>
      <c r="K1130">
        <f>IF(CZ1130, AN1130, AH1130)</f>
        <v>0</v>
      </c>
      <c r="L1130">
        <f>IF(CZ1130, AI1130, AG1130)</f>
        <v>0</v>
      </c>
      <c r="M1130">
        <f>DB1130 - IF(AU1130&gt;1, L1130*CV1130*100.0/(AW1130*DP1130), 0)</f>
        <v>0</v>
      </c>
      <c r="N1130">
        <f>((T1130-J1130/2)*M1130-L1130)/(T1130+J1130/2)</f>
        <v>0</v>
      </c>
      <c r="O1130">
        <f>N1130*(DI1130+DJ1130)/1000.0</f>
        <v>0</v>
      </c>
      <c r="P1130">
        <f>(DB1130 - IF(AU1130&gt;1, L1130*CV1130*100.0/(AW1130*DP1130), 0))*(DI1130+DJ1130)/1000.0</f>
        <v>0</v>
      </c>
      <c r="Q1130">
        <f>2.0/((1/S1130-1/R1130)+SIGN(S1130)*SQRT((1/S1130-1/R1130)*(1/S1130-1/R1130) + 4*CW1130/((CW1130+1)*(CW1130+1))*(2*1/S1130*1/R1130-1/R1130*1/R1130)))</f>
        <v>0</v>
      </c>
      <c r="R1130">
        <f>IF(LEFT(CX1130,1)&lt;&gt;"0",IF(LEFT(CX1130,1)="1",3.0,CY1130),$D$5+$E$5*(DP1130*DI1130/($K$5*1000))+$F$5*(DP1130*DI1130/($K$5*1000))*MAX(MIN(CV1130,$J$5),$I$5)*MAX(MIN(CV1130,$J$5),$I$5)+$G$5*MAX(MIN(CV1130,$J$5),$I$5)*(DP1130*DI1130/($K$5*1000))+$H$5*(DP1130*DI1130/($K$5*1000))*(DP1130*DI1130/($K$5*1000)))</f>
        <v>0</v>
      </c>
      <c r="S1130">
        <f>J1130*(1000-(1000*0.61365*exp(17.502*W1130/(240.97+W1130))/(DI1130+DJ1130)+DD1130)/2)/(1000*0.61365*exp(17.502*W1130/(240.97+W1130))/(DI1130+DJ1130)-DD1130)</f>
        <v>0</v>
      </c>
      <c r="T1130">
        <f>1/((CW1130+1)/(Q1130/1.6)+1/(R1130/1.37)) + CW1130/((CW1130+1)/(Q1130/1.6) + CW1130/(R1130/1.37))</f>
        <v>0</v>
      </c>
      <c r="U1130">
        <f>(CR1130*CU1130)</f>
        <v>0</v>
      </c>
      <c r="V1130">
        <f>(DK1130+(U1130+2*0.95*5.67E-8*(((DK1130+$B$7)+273)^4-(DK1130+273)^4)-44100*J1130)/(1.84*29.3*R1130+8*0.95*5.67E-8*(DK1130+273)^3))</f>
        <v>0</v>
      </c>
      <c r="W1130">
        <f>($C$7*DL1130+$D$7*DM1130+$E$7*V1130)</f>
        <v>0</v>
      </c>
      <c r="X1130">
        <f>0.61365*exp(17.502*W1130/(240.97+W1130))</f>
        <v>0</v>
      </c>
      <c r="Y1130">
        <f>(Z1130/AA1130*100)</f>
        <v>0</v>
      </c>
      <c r="Z1130">
        <f>DD1130*(DI1130+DJ1130)/1000</f>
        <v>0</v>
      </c>
      <c r="AA1130">
        <f>0.61365*exp(17.502*DK1130/(240.97+DK1130))</f>
        <v>0</v>
      </c>
      <c r="AB1130">
        <f>(X1130-DD1130*(DI1130+DJ1130)/1000)</f>
        <v>0</v>
      </c>
      <c r="AC1130">
        <f>(-J1130*44100)</f>
        <v>0</v>
      </c>
      <c r="AD1130">
        <f>2*29.3*R1130*0.92*(DK1130-W1130)</f>
        <v>0</v>
      </c>
      <c r="AE1130">
        <f>2*0.95*5.67E-8*(((DK1130+$B$7)+273)^4-(W1130+273)^4)</f>
        <v>0</v>
      </c>
      <c r="AF1130">
        <f>U1130+AE1130+AC1130+AD1130</f>
        <v>0</v>
      </c>
      <c r="AG1130">
        <f>DH1130*AU1130*(DC1130-DB1130*(1000-AU1130*DE1130)/(1000-AU1130*DD1130))/(100*CV1130)</f>
        <v>0</v>
      </c>
      <c r="AH1130">
        <f>1000*DH1130*AU1130*(DD1130-DE1130)/(100*CV1130*(1000-AU1130*DD1130))</f>
        <v>0</v>
      </c>
      <c r="AI1130">
        <f>(AJ1130 - AK1130 - DI1130*1E3/(8.314*(DK1130+273.15)) * AM1130/DH1130 * AL1130) * DH1130/(100*CV1130) * (1000 - DE1130)/1000</f>
        <v>0</v>
      </c>
      <c r="AJ1130">
        <v>958.2749531815404</v>
      </c>
      <c r="AK1130">
        <v>902.9949878787879</v>
      </c>
      <c r="AL1130">
        <v>3.410511745972823</v>
      </c>
      <c r="AM1130">
        <v>65.3286006226008</v>
      </c>
      <c r="AN1130">
        <f>(AP1130 - AO1130 + DI1130*1E3/(8.314*(DK1130+273.15)) * AR1130/DH1130 * AQ1130) * DH1130/(100*CV1130) * 1000/(1000 - AP1130)</f>
        <v>0</v>
      </c>
      <c r="AO1130">
        <v>14.7159906575826</v>
      </c>
      <c r="AP1130">
        <v>21.81165212121211</v>
      </c>
      <c r="AQ1130">
        <v>0.0004712904670953014</v>
      </c>
      <c r="AR1130">
        <v>84.90304049892426</v>
      </c>
      <c r="AS1130">
        <v>0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MAX(0,($B$13+$C$13*DP1130)/(1+$D$13*DP1130)*DI1130/(DK1130+273)*$E$13)</f>
        <v>0</v>
      </c>
      <c r="AX1130" t="s">
        <v>417</v>
      </c>
      <c r="AY1130" t="s">
        <v>417</v>
      </c>
      <c r="AZ1130">
        <v>0</v>
      </c>
      <c r="BA1130">
        <v>0</v>
      </c>
      <c r="BB1130">
        <f>1-AZ1130/BA1130</f>
        <v>0</v>
      </c>
      <c r="BC1130">
        <v>0</v>
      </c>
      <c r="BD1130" t="s">
        <v>417</v>
      </c>
      <c r="BE1130" t="s">
        <v>417</v>
      </c>
      <c r="BF1130">
        <v>0</v>
      </c>
      <c r="BG1130">
        <v>0</v>
      </c>
      <c r="BH1130">
        <f>1-BF1130/BG1130</f>
        <v>0</v>
      </c>
      <c r="BI1130">
        <v>0.5</v>
      </c>
      <c r="BJ1130">
        <f>CS1130</f>
        <v>0</v>
      </c>
      <c r="BK1130">
        <f>L1130</f>
        <v>0</v>
      </c>
      <c r="BL1130">
        <f>BH1130*BI1130*BJ1130</f>
        <v>0</v>
      </c>
      <c r="BM1130">
        <f>(BK1130-BC1130)/BJ1130</f>
        <v>0</v>
      </c>
      <c r="BN1130">
        <f>(BA1130-BG1130)/BG1130</f>
        <v>0</v>
      </c>
      <c r="BO1130">
        <f>AZ1130/(BB1130+AZ1130/BG1130)</f>
        <v>0</v>
      </c>
      <c r="BP1130" t="s">
        <v>417</v>
      </c>
      <c r="BQ1130">
        <v>0</v>
      </c>
      <c r="BR1130">
        <f>IF(BQ1130&lt;&gt;0, BQ1130, BO1130)</f>
        <v>0</v>
      </c>
      <c r="BS1130">
        <f>1-BR1130/BG1130</f>
        <v>0</v>
      </c>
      <c r="BT1130">
        <f>(BG1130-BF1130)/(BG1130-BR1130)</f>
        <v>0</v>
      </c>
      <c r="BU1130">
        <f>(BA1130-BG1130)/(BA1130-BR1130)</f>
        <v>0</v>
      </c>
      <c r="BV1130">
        <f>(BG1130-BF1130)/(BG1130-AZ1130)</f>
        <v>0</v>
      </c>
      <c r="BW1130">
        <f>(BA1130-BG1130)/(BA1130-AZ1130)</f>
        <v>0</v>
      </c>
      <c r="BX1130">
        <f>(BT1130*BR1130/BF1130)</f>
        <v>0</v>
      </c>
      <c r="BY1130">
        <f>(1-BX1130)</f>
        <v>0</v>
      </c>
      <c r="BZ1130">
        <v>1394</v>
      </c>
      <c r="CA1130">
        <v>300</v>
      </c>
      <c r="CB1130">
        <v>300</v>
      </c>
      <c r="CC1130">
        <v>300</v>
      </c>
      <c r="CD1130">
        <v>10389.3</v>
      </c>
      <c r="CE1130">
        <v>1221.96</v>
      </c>
      <c r="CF1130">
        <v>-0.00688733</v>
      </c>
      <c r="CG1130">
        <v>0.34</v>
      </c>
      <c r="CH1130" t="s">
        <v>417</v>
      </c>
      <c r="CI1130" t="s">
        <v>417</v>
      </c>
      <c r="CJ1130" t="s">
        <v>417</v>
      </c>
      <c r="CK1130" t="s">
        <v>417</v>
      </c>
      <c r="CL1130" t="s">
        <v>417</v>
      </c>
      <c r="CM1130" t="s">
        <v>417</v>
      </c>
      <c r="CN1130" t="s">
        <v>417</v>
      </c>
      <c r="CO1130" t="s">
        <v>417</v>
      </c>
      <c r="CP1130" t="s">
        <v>417</v>
      </c>
      <c r="CQ1130" t="s">
        <v>417</v>
      </c>
      <c r="CR1130">
        <f>$B$11*DQ1130+$C$11*DR1130+$F$11*EC1130*(1-EF1130)</f>
        <v>0</v>
      </c>
      <c r="CS1130">
        <f>CR1130*CT1130</f>
        <v>0</v>
      </c>
      <c r="CT1130">
        <f>($B$11*$D$9+$C$11*$D$9+$F$11*((EP1130+EH1130)/MAX(EP1130+EH1130+EQ1130, 0.1)*$I$9+EQ1130/MAX(EP1130+EH1130+EQ1130, 0.1)*$J$9))/($B$11+$C$11+$F$11)</f>
        <v>0</v>
      </c>
      <c r="CU1130">
        <f>($B$11*$K$9+$C$11*$K$9+$F$11*((EP1130+EH1130)/MAX(EP1130+EH1130+EQ1130, 0.1)*$P$9+EQ1130/MAX(EP1130+EH1130+EQ1130, 0.1)*$Q$9))/($B$11+$C$11+$F$11)</f>
        <v>0</v>
      </c>
      <c r="CV1130">
        <v>6</v>
      </c>
      <c r="CW1130">
        <v>0.5</v>
      </c>
      <c r="CX1130" t="s">
        <v>418</v>
      </c>
      <c r="CY1130">
        <v>2</v>
      </c>
      <c r="CZ1130" t="b">
        <v>1</v>
      </c>
      <c r="DA1130">
        <v>1658957178.1</v>
      </c>
      <c r="DB1130">
        <v>859.8840740740742</v>
      </c>
      <c r="DC1130">
        <v>928.4242222222222</v>
      </c>
      <c r="DD1130">
        <v>21.80302592592593</v>
      </c>
      <c r="DE1130">
        <v>14.73085555555556</v>
      </c>
      <c r="DF1130">
        <v>863.4485925925925</v>
      </c>
      <c r="DG1130">
        <v>21.90553703703704</v>
      </c>
      <c r="DH1130">
        <v>500.0592962962963</v>
      </c>
      <c r="DI1130">
        <v>90.27331851851851</v>
      </c>
      <c r="DJ1130">
        <v>0.09998074444444445</v>
      </c>
      <c r="DK1130">
        <v>26.86043333333333</v>
      </c>
      <c r="DL1130">
        <v>26.39875185185185</v>
      </c>
      <c r="DM1130">
        <v>999.9000000000001</v>
      </c>
      <c r="DN1130">
        <v>0</v>
      </c>
      <c r="DO1130">
        <v>0</v>
      </c>
      <c r="DP1130">
        <v>10005.30296296296</v>
      </c>
      <c r="DQ1130">
        <v>0</v>
      </c>
      <c r="DR1130">
        <v>10.88522222222222</v>
      </c>
      <c r="DS1130">
        <v>-68.5400962962963</v>
      </c>
      <c r="DT1130">
        <v>879.0501481481483</v>
      </c>
      <c r="DU1130">
        <v>942.3048888888889</v>
      </c>
      <c r="DV1130">
        <v>7.072162222222221</v>
      </c>
      <c r="DW1130">
        <v>928.4242222222222</v>
      </c>
      <c r="DX1130">
        <v>14.73085555555556</v>
      </c>
      <c r="DY1130">
        <v>1.968231851851852</v>
      </c>
      <c r="DZ1130">
        <v>1.329803333333333</v>
      </c>
      <c r="EA1130">
        <v>17.19104444444444</v>
      </c>
      <c r="EB1130">
        <v>11.1399962962963</v>
      </c>
      <c r="EC1130">
        <v>1999.975185185185</v>
      </c>
      <c r="ED1130">
        <v>0.979999</v>
      </c>
      <c r="EE1130">
        <v>0.02000123333333334</v>
      </c>
      <c r="EF1130">
        <v>0</v>
      </c>
      <c r="EG1130">
        <v>751.547111111111</v>
      </c>
      <c r="EH1130">
        <v>5.00097</v>
      </c>
      <c r="EI1130">
        <v>15165.47407407407</v>
      </c>
      <c r="EJ1130">
        <v>16707.37037037037</v>
      </c>
      <c r="EK1130">
        <v>40.00444444444444</v>
      </c>
      <c r="EL1130">
        <v>40.76129629629629</v>
      </c>
      <c r="EM1130">
        <v>39.51137037037036</v>
      </c>
      <c r="EN1130">
        <v>41.31451851851852</v>
      </c>
      <c r="EO1130">
        <v>40.8377037037037</v>
      </c>
      <c r="EP1130">
        <v>1955.073703703704</v>
      </c>
      <c r="EQ1130">
        <v>39.90037037037037</v>
      </c>
      <c r="ER1130">
        <v>0</v>
      </c>
      <c r="ES1130">
        <v>7980</v>
      </c>
      <c r="ET1130">
        <v>0</v>
      </c>
      <c r="EU1130">
        <v>751.34428</v>
      </c>
      <c r="EV1130">
        <v>-10.6721538666884</v>
      </c>
      <c r="EW1130">
        <v>-165.8615385018893</v>
      </c>
      <c r="EX1130">
        <v>15163.712</v>
      </c>
      <c r="EY1130">
        <v>15</v>
      </c>
      <c r="EZ1130">
        <v>1658949246.1</v>
      </c>
      <c r="FA1130" t="s">
        <v>1397</v>
      </c>
      <c r="FB1130">
        <v>1658949228.6</v>
      </c>
      <c r="FC1130">
        <v>1658949246.1</v>
      </c>
      <c r="FD1130">
        <v>1</v>
      </c>
      <c r="FE1130">
        <v>1.075</v>
      </c>
      <c r="FF1130">
        <v>0.018</v>
      </c>
      <c r="FG1130">
        <v>-2.327</v>
      </c>
      <c r="FH1130">
        <v>-0.178</v>
      </c>
      <c r="FI1130">
        <v>420</v>
      </c>
      <c r="FJ1130">
        <v>13</v>
      </c>
      <c r="FK1130">
        <v>0.09</v>
      </c>
      <c r="FL1130">
        <v>0.02</v>
      </c>
      <c r="FM1130">
        <v>-68.42070750000001</v>
      </c>
      <c r="FN1130">
        <v>-2.078702814258519</v>
      </c>
      <c r="FO1130">
        <v>0.2351120141416638</v>
      </c>
      <c r="FP1130">
        <v>0</v>
      </c>
      <c r="FQ1130">
        <v>751.902205882353</v>
      </c>
      <c r="FR1130">
        <v>-9.945744856409314</v>
      </c>
      <c r="FS1130">
        <v>1.02029314643944</v>
      </c>
      <c r="FT1130">
        <v>0</v>
      </c>
      <c r="FU1130">
        <v>7.070638</v>
      </c>
      <c r="FV1130">
        <v>0.1518851031894941</v>
      </c>
      <c r="FW1130">
        <v>0.03249758061763985</v>
      </c>
      <c r="FX1130">
        <v>0</v>
      </c>
      <c r="FY1130">
        <v>0</v>
      </c>
      <c r="FZ1130">
        <v>3</v>
      </c>
      <c r="GA1130" t="s">
        <v>439</v>
      </c>
      <c r="GB1130">
        <v>2.98367</v>
      </c>
      <c r="GC1130">
        <v>2.71559</v>
      </c>
      <c r="GD1130">
        <v>0.159746</v>
      </c>
      <c r="GE1130">
        <v>0.165551</v>
      </c>
      <c r="GF1130">
        <v>0.100528</v>
      </c>
      <c r="GG1130">
        <v>0.07437530000000001</v>
      </c>
      <c r="GH1130">
        <v>26657.2</v>
      </c>
      <c r="GI1130">
        <v>26574.3</v>
      </c>
      <c r="GJ1130">
        <v>29481.8</v>
      </c>
      <c r="GK1130">
        <v>29449.4</v>
      </c>
      <c r="GL1130">
        <v>35126.8</v>
      </c>
      <c r="GM1130">
        <v>36251.8</v>
      </c>
      <c r="GN1130">
        <v>41525.1</v>
      </c>
      <c r="GO1130">
        <v>41969.5</v>
      </c>
      <c r="GP1130">
        <v>1.96242</v>
      </c>
      <c r="GQ1130">
        <v>1.90387</v>
      </c>
      <c r="GR1130">
        <v>0.08213520000000001</v>
      </c>
      <c r="GS1130">
        <v>0</v>
      </c>
      <c r="GT1130">
        <v>25.0703</v>
      </c>
      <c r="GU1130">
        <v>999.9</v>
      </c>
      <c r="GV1130">
        <v>45.3</v>
      </c>
      <c r="GW1130">
        <v>31.4</v>
      </c>
      <c r="GX1130">
        <v>23.1604</v>
      </c>
      <c r="GY1130">
        <v>63.0276</v>
      </c>
      <c r="GZ1130">
        <v>33.9824</v>
      </c>
      <c r="HA1130">
        <v>1</v>
      </c>
      <c r="HB1130">
        <v>-0.105107</v>
      </c>
      <c r="HC1130">
        <v>0.094902</v>
      </c>
      <c r="HD1130">
        <v>20.3346</v>
      </c>
      <c r="HE1130">
        <v>5.21834</v>
      </c>
      <c r="HF1130">
        <v>12.0099</v>
      </c>
      <c r="HG1130">
        <v>4.98945</v>
      </c>
      <c r="HH1130">
        <v>3.28865</v>
      </c>
      <c r="HI1130">
        <v>9999</v>
      </c>
      <c r="HJ1130">
        <v>9999</v>
      </c>
      <c r="HK1130">
        <v>9999</v>
      </c>
      <c r="HL1130">
        <v>159</v>
      </c>
      <c r="HM1130">
        <v>1.86739</v>
      </c>
      <c r="HN1130">
        <v>1.86646</v>
      </c>
      <c r="HO1130">
        <v>1.86584</v>
      </c>
      <c r="HP1130">
        <v>1.86584</v>
      </c>
      <c r="HQ1130">
        <v>1.86768</v>
      </c>
      <c r="HR1130">
        <v>1.87012</v>
      </c>
      <c r="HS1130">
        <v>1.86878</v>
      </c>
      <c r="HT1130">
        <v>1.87025</v>
      </c>
      <c r="HU1130">
        <v>0</v>
      </c>
      <c r="HV1130">
        <v>0</v>
      </c>
      <c r="HW1130">
        <v>0</v>
      </c>
      <c r="HX1130">
        <v>0</v>
      </c>
      <c r="HY1130" t="s">
        <v>421</v>
      </c>
      <c r="HZ1130" t="s">
        <v>422</v>
      </c>
      <c r="IA1130" t="s">
        <v>423</v>
      </c>
      <c r="IB1130" t="s">
        <v>423</v>
      </c>
      <c r="IC1130" t="s">
        <v>423</v>
      </c>
      <c r="ID1130" t="s">
        <v>423</v>
      </c>
      <c r="IE1130">
        <v>0</v>
      </c>
      <c r="IF1130">
        <v>100</v>
      </c>
      <c r="IG1130">
        <v>100</v>
      </c>
      <c r="IH1130">
        <v>-3.631</v>
      </c>
      <c r="II1130">
        <v>-0.1025</v>
      </c>
      <c r="IJ1130">
        <v>-0.9279119013753974</v>
      </c>
      <c r="IK1130">
        <v>-0.003643892653284941</v>
      </c>
      <c r="IL1130">
        <v>8.948238347276123E-07</v>
      </c>
      <c r="IM1130">
        <v>-2.445980282225029E-10</v>
      </c>
      <c r="IN1130">
        <v>-0.1764634167570225</v>
      </c>
      <c r="IO1130">
        <v>-0.01042730378795286</v>
      </c>
      <c r="IP1130">
        <v>0.00100284695746963</v>
      </c>
      <c r="IQ1130">
        <v>-1.701466411570297E-05</v>
      </c>
      <c r="IR1130">
        <v>2</v>
      </c>
      <c r="IS1130">
        <v>2310</v>
      </c>
      <c r="IT1130">
        <v>1</v>
      </c>
      <c r="IU1130">
        <v>25</v>
      </c>
      <c r="IV1130">
        <v>132.6</v>
      </c>
      <c r="IW1130">
        <v>132.3</v>
      </c>
      <c r="IX1130">
        <v>2.02637</v>
      </c>
      <c r="IY1130">
        <v>2.20825</v>
      </c>
      <c r="IZ1130">
        <v>1.39648</v>
      </c>
      <c r="JA1130">
        <v>2.34375</v>
      </c>
      <c r="JB1130">
        <v>1.49536</v>
      </c>
      <c r="JC1130">
        <v>2.32544</v>
      </c>
      <c r="JD1130">
        <v>36.1989</v>
      </c>
      <c r="JE1130">
        <v>24.1575</v>
      </c>
      <c r="JF1130">
        <v>18</v>
      </c>
      <c r="JG1130">
        <v>518.2859999999999</v>
      </c>
      <c r="JH1130">
        <v>437.324</v>
      </c>
      <c r="JI1130">
        <v>25.0001</v>
      </c>
      <c r="JJ1130">
        <v>26.0883</v>
      </c>
      <c r="JK1130">
        <v>30.0002</v>
      </c>
      <c r="JL1130">
        <v>26.0601</v>
      </c>
      <c r="JM1130">
        <v>26.0031</v>
      </c>
      <c r="JN1130">
        <v>40.6694</v>
      </c>
      <c r="JO1130">
        <v>35.8194</v>
      </c>
      <c r="JP1130">
        <v>52.1841</v>
      </c>
      <c r="JQ1130">
        <v>25</v>
      </c>
      <c r="JR1130">
        <v>976.018</v>
      </c>
      <c r="JS1130">
        <v>14.6651</v>
      </c>
      <c r="JT1130">
        <v>100.815</v>
      </c>
      <c r="JU1130">
        <v>100.793</v>
      </c>
    </row>
    <row r="1131" spans="1:281">
      <c r="A1131">
        <v>1115</v>
      </c>
      <c r="B1131">
        <v>1658957190.6</v>
      </c>
      <c r="C1131">
        <v>15552.59999990463</v>
      </c>
      <c r="D1131" t="s">
        <v>2670</v>
      </c>
      <c r="E1131" t="s">
        <v>2671</v>
      </c>
      <c r="F1131">
        <v>5</v>
      </c>
      <c r="G1131" t="s">
        <v>2555</v>
      </c>
      <c r="H1131" t="s">
        <v>416</v>
      </c>
      <c r="I1131">
        <v>1658957182.814285</v>
      </c>
      <c r="J1131">
        <f>(K1131)/1000</f>
        <v>0</v>
      </c>
      <c r="K1131">
        <f>IF(CZ1131, AN1131, AH1131)</f>
        <v>0</v>
      </c>
      <c r="L1131">
        <f>IF(CZ1131, AI1131, AG1131)</f>
        <v>0</v>
      </c>
      <c r="M1131">
        <f>DB1131 - IF(AU1131&gt;1, L1131*CV1131*100.0/(AW1131*DP1131), 0)</f>
        <v>0</v>
      </c>
      <c r="N1131">
        <f>((T1131-J1131/2)*M1131-L1131)/(T1131+J1131/2)</f>
        <v>0</v>
      </c>
      <c r="O1131">
        <f>N1131*(DI1131+DJ1131)/1000.0</f>
        <v>0</v>
      </c>
      <c r="P1131">
        <f>(DB1131 - IF(AU1131&gt;1, L1131*CV1131*100.0/(AW1131*DP1131), 0))*(DI1131+DJ1131)/1000.0</f>
        <v>0</v>
      </c>
      <c r="Q1131">
        <f>2.0/((1/S1131-1/R1131)+SIGN(S1131)*SQRT((1/S1131-1/R1131)*(1/S1131-1/R1131) + 4*CW1131/((CW1131+1)*(CW1131+1))*(2*1/S1131*1/R1131-1/R1131*1/R1131)))</f>
        <v>0</v>
      </c>
      <c r="R1131">
        <f>IF(LEFT(CX1131,1)&lt;&gt;"0",IF(LEFT(CX1131,1)="1",3.0,CY1131),$D$5+$E$5*(DP1131*DI1131/($K$5*1000))+$F$5*(DP1131*DI1131/($K$5*1000))*MAX(MIN(CV1131,$J$5),$I$5)*MAX(MIN(CV1131,$J$5),$I$5)+$G$5*MAX(MIN(CV1131,$J$5),$I$5)*(DP1131*DI1131/($K$5*1000))+$H$5*(DP1131*DI1131/($K$5*1000))*(DP1131*DI1131/($K$5*1000)))</f>
        <v>0</v>
      </c>
      <c r="S1131">
        <f>J1131*(1000-(1000*0.61365*exp(17.502*W1131/(240.97+W1131))/(DI1131+DJ1131)+DD1131)/2)/(1000*0.61365*exp(17.502*W1131/(240.97+W1131))/(DI1131+DJ1131)-DD1131)</f>
        <v>0</v>
      </c>
      <c r="T1131">
        <f>1/((CW1131+1)/(Q1131/1.6)+1/(R1131/1.37)) + CW1131/((CW1131+1)/(Q1131/1.6) + CW1131/(R1131/1.37))</f>
        <v>0</v>
      </c>
      <c r="U1131">
        <f>(CR1131*CU1131)</f>
        <v>0</v>
      </c>
      <c r="V1131">
        <f>(DK1131+(U1131+2*0.95*5.67E-8*(((DK1131+$B$7)+273)^4-(DK1131+273)^4)-44100*J1131)/(1.84*29.3*R1131+8*0.95*5.67E-8*(DK1131+273)^3))</f>
        <v>0</v>
      </c>
      <c r="W1131">
        <f>($C$7*DL1131+$D$7*DM1131+$E$7*V1131)</f>
        <v>0</v>
      </c>
      <c r="X1131">
        <f>0.61365*exp(17.502*W1131/(240.97+W1131))</f>
        <v>0</v>
      </c>
      <c r="Y1131">
        <f>(Z1131/AA1131*100)</f>
        <v>0</v>
      </c>
      <c r="Z1131">
        <f>DD1131*(DI1131+DJ1131)/1000</f>
        <v>0</v>
      </c>
      <c r="AA1131">
        <f>0.61365*exp(17.502*DK1131/(240.97+DK1131))</f>
        <v>0</v>
      </c>
      <c r="AB1131">
        <f>(X1131-DD1131*(DI1131+DJ1131)/1000)</f>
        <v>0</v>
      </c>
      <c r="AC1131">
        <f>(-J1131*44100)</f>
        <v>0</v>
      </c>
      <c r="AD1131">
        <f>2*29.3*R1131*0.92*(DK1131-W1131)</f>
        <v>0</v>
      </c>
      <c r="AE1131">
        <f>2*0.95*5.67E-8*(((DK1131+$B$7)+273)^4-(W1131+273)^4)</f>
        <v>0</v>
      </c>
      <c r="AF1131">
        <f>U1131+AE1131+AC1131+AD1131</f>
        <v>0</v>
      </c>
      <c r="AG1131">
        <f>DH1131*AU1131*(DC1131-DB1131*(1000-AU1131*DE1131)/(1000-AU1131*DD1131))/(100*CV1131)</f>
        <v>0</v>
      </c>
      <c r="AH1131">
        <f>1000*DH1131*AU1131*(DD1131-DE1131)/(100*CV1131*(1000-AU1131*DD1131))</f>
        <v>0</v>
      </c>
      <c r="AI1131">
        <f>(AJ1131 - AK1131 - DI1131*1E3/(8.314*(DK1131+273.15)) * AM1131/DH1131 * AL1131) * DH1131/(100*CV1131) * (1000 - DE1131)/1000</f>
        <v>0</v>
      </c>
      <c r="AJ1131">
        <v>975.3495525104123</v>
      </c>
      <c r="AK1131">
        <v>920.0939090909086</v>
      </c>
      <c r="AL1131">
        <v>3.418606360113432</v>
      </c>
      <c r="AM1131">
        <v>65.3286006226008</v>
      </c>
      <c r="AN1131">
        <f>(AP1131 - AO1131 + DI1131*1E3/(8.314*(DK1131+273.15)) * AR1131/DH1131 * AQ1131) * DH1131/(100*CV1131) * 1000/(1000 - AP1131)</f>
        <v>0</v>
      </c>
      <c r="AO1131">
        <v>14.68145966107197</v>
      </c>
      <c r="AP1131">
        <v>21.79793454545455</v>
      </c>
      <c r="AQ1131">
        <v>-0.0004444915856955377</v>
      </c>
      <c r="AR1131">
        <v>84.90304049892426</v>
      </c>
      <c r="AS1131">
        <v>0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MAX(0,($B$13+$C$13*DP1131)/(1+$D$13*DP1131)*DI1131/(DK1131+273)*$E$13)</f>
        <v>0</v>
      </c>
      <c r="AX1131" t="s">
        <v>417</v>
      </c>
      <c r="AY1131" t="s">
        <v>417</v>
      </c>
      <c r="AZ1131">
        <v>0</v>
      </c>
      <c r="BA1131">
        <v>0</v>
      </c>
      <c r="BB1131">
        <f>1-AZ1131/BA1131</f>
        <v>0</v>
      </c>
      <c r="BC1131">
        <v>0</v>
      </c>
      <c r="BD1131" t="s">
        <v>417</v>
      </c>
      <c r="BE1131" t="s">
        <v>417</v>
      </c>
      <c r="BF1131">
        <v>0</v>
      </c>
      <c r="BG1131">
        <v>0</v>
      </c>
      <c r="BH1131">
        <f>1-BF1131/BG1131</f>
        <v>0</v>
      </c>
      <c r="BI1131">
        <v>0.5</v>
      </c>
      <c r="BJ1131">
        <f>CS1131</f>
        <v>0</v>
      </c>
      <c r="BK1131">
        <f>L1131</f>
        <v>0</v>
      </c>
      <c r="BL1131">
        <f>BH1131*BI1131*BJ1131</f>
        <v>0</v>
      </c>
      <c r="BM1131">
        <f>(BK1131-BC1131)/BJ1131</f>
        <v>0</v>
      </c>
      <c r="BN1131">
        <f>(BA1131-BG1131)/BG1131</f>
        <v>0</v>
      </c>
      <c r="BO1131">
        <f>AZ1131/(BB1131+AZ1131/BG1131)</f>
        <v>0</v>
      </c>
      <c r="BP1131" t="s">
        <v>417</v>
      </c>
      <c r="BQ1131">
        <v>0</v>
      </c>
      <c r="BR1131">
        <f>IF(BQ1131&lt;&gt;0, BQ1131, BO1131)</f>
        <v>0</v>
      </c>
      <c r="BS1131">
        <f>1-BR1131/BG1131</f>
        <v>0</v>
      </c>
      <c r="BT1131">
        <f>(BG1131-BF1131)/(BG1131-BR1131)</f>
        <v>0</v>
      </c>
      <c r="BU1131">
        <f>(BA1131-BG1131)/(BA1131-BR1131)</f>
        <v>0</v>
      </c>
      <c r="BV1131">
        <f>(BG1131-BF1131)/(BG1131-AZ1131)</f>
        <v>0</v>
      </c>
      <c r="BW1131">
        <f>(BA1131-BG1131)/(BA1131-AZ1131)</f>
        <v>0</v>
      </c>
      <c r="BX1131">
        <f>(BT1131*BR1131/BF1131)</f>
        <v>0</v>
      </c>
      <c r="BY1131">
        <f>(1-BX1131)</f>
        <v>0</v>
      </c>
      <c r="BZ1131">
        <v>1394</v>
      </c>
      <c r="CA1131">
        <v>300</v>
      </c>
      <c r="CB1131">
        <v>300</v>
      </c>
      <c r="CC1131">
        <v>300</v>
      </c>
      <c r="CD1131">
        <v>10389.3</v>
      </c>
      <c r="CE1131">
        <v>1221.96</v>
      </c>
      <c r="CF1131">
        <v>-0.00688733</v>
      </c>
      <c r="CG1131">
        <v>0.34</v>
      </c>
      <c r="CH1131" t="s">
        <v>417</v>
      </c>
      <c r="CI1131" t="s">
        <v>417</v>
      </c>
      <c r="CJ1131" t="s">
        <v>417</v>
      </c>
      <c r="CK1131" t="s">
        <v>417</v>
      </c>
      <c r="CL1131" t="s">
        <v>417</v>
      </c>
      <c r="CM1131" t="s">
        <v>417</v>
      </c>
      <c r="CN1131" t="s">
        <v>417</v>
      </c>
      <c r="CO1131" t="s">
        <v>417</v>
      </c>
      <c r="CP1131" t="s">
        <v>417</v>
      </c>
      <c r="CQ1131" t="s">
        <v>417</v>
      </c>
      <c r="CR1131">
        <f>$B$11*DQ1131+$C$11*DR1131+$F$11*EC1131*(1-EF1131)</f>
        <v>0</v>
      </c>
      <c r="CS1131">
        <f>CR1131*CT1131</f>
        <v>0</v>
      </c>
      <c r="CT1131">
        <f>($B$11*$D$9+$C$11*$D$9+$F$11*((EP1131+EH1131)/MAX(EP1131+EH1131+EQ1131, 0.1)*$I$9+EQ1131/MAX(EP1131+EH1131+EQ1131, 0.1)*$J$9))/($B$11+$C$11+$F$11)</f>
        <v>0</v>
      </c>
      <c r="CU1131">
        <f>($B$11*$K$9+$C$11*$K$9+$F$11*((EP1131+EH1131)/MAX(EP1131+EH1131+EQ1131, 0.1)*$P$9+EQ1131/MAX(EP1131+EH1131+EQ1131, 0.1)*$Q$9))/($B$11+$C$11+$F$11)</f>
        <v>0</v>
      </c>
      <c r="CV1131">
        <v>6</v>
      </c>
      <c r="CW1131">
        <v>0.5</v>
      </c>
      <c r="CX1131" t="s">
        <v>418</v>
      </c>
      <c r="CY1131">
        <v>2</v>
      </c>
      <c r="CZ1131" t="b">
        <v>1</v>
      </c>
      <c r="DA1131">
        <v>1658957182.814285</v>
      </c>
      <c r="DB1131">
        <v>875.6579285714286</v>
      </c>
      <c r="DC1131">
        <v>944.2674285714286</v>
      </c>
      <c r="DD1131">
        <v>21.80794642857143</v>
      </c>
      <c r="DE1131">
        <v>14.70817142857143</v>
      </c>
      <c r="DF1131">
        <v>879.2642500000001</v>
      </c>
      <c r="DG1131">
        <v>21.9104</v>
      </c>
      <c r="DH1131">
        <v>500.0645357142857</v>
      </c>
      <c r="DI1131">
        <v>90.27304285714285</v>
      </c>
      <c r="DJ1131">
        <v>0.1000677071428571</v>
      </c>
      <c r="DK1131">
        <v>26.85816071428571</v>
      </c>
      <c r="DL1131">
        <v>26.40555357142857</v>
      </c>
      <c r="DM1131">
        <v>999.9000000000002</v>
      </c>
      <c r="DN1131">
        <v>0</v>
      </c>
      <c r="DO1131">
        <v>0</v>
      </c>
      <c r="DP1131">
        <v>9990.445714285714</v>
      </c>
      <c r="DQ1131">
        <v>0</v>
      </c>
      <c r="DR1131">
        <v>10.90904285714286</v>
      </c>
      <c r="DS1131">
        <v>-68.60940714285714</v>
      </c>
      <c r="DT1131">
        <v>895.1798928571428</v>
      </c>
      <c r="DU1131">
        <v>958.3628214285716</v>
      </c>
      <c r="DV1131">
        <v>7.099757857142857</v>
      </c>
      <c r="DW1131">
        <v>944.2674285714286</v>
      </c>
      <c r="DX1131">
        <v>14.70817142857143</v>
      </c>
      <c r="DY1131">
        <v>1.968668571428571</v>
      </c>
      <c r="DZ1131">
        <v>1.3277525</v>
      </c>
      <c r="EA1131">
        <v>17.19456428571428</v>
      </c>
      <c r="EB1131">
        <v>11.116725</v>
      </c>
      <c r="EC1131">
        <v>1999.955357142857</v>
      </c>
      <c r="ED1131">
        <v>0.9799955714285714</v>
      </c>
      <c r="EE1131">
        <v>0.02000478214285714</v>
      </c>
      <c r="EF1131">
        <v>0</v>
      </c>
      <c r="EG1131">
        <v>750.6497142857143</v>
      </c>
      <c r="EH1131">
        <v>5.00097</v>
      </c>
      <c r="EI1131">
        <v>15152.375</v>
      </c>
      <c r="EJ1131">
        <v>16707.175</v>
      </c>
      <c r="EK1131">
        <v>40.10246428571428</v>
      </c>
      <c r="EL1131">
        <v>40.8435</v>
      </c>
      <c r="EM1131">
        <v>39.59349999999999</v>
      </c>
      <c r="EN1131">
        <v>41.43717857142856</v>
      </c>
      <c r="EO1131">
        <v>40.9305357142857</v>
      </c>
      <c r="EP1131">
        <v>1955.045714285714</v>
      </c>
      <c r="EQ1131">
        <v>39.90928571428572</v>
      </c>
      <c r="ER1131">
        <v>0</v>
      </c>
      <c r="ES1131">
        <v>7984.799999952316</v>
      </c>
      <c r="ET1131">
        <v>0</v>
      </c>
      <c r="EU1131">
        <v>750.4725999999999</v>
      </c>
      <c r="EV1131">
        <v>-12.05799999091094</v>
      </c>
      <c r="EW1131">
        <v>-162.7692305896432</v>
      </c>
      <c r="EX1131">
        <v>15150.48</v>
      </c>
      <c r="EY1131">
        <v>15</v>
      </c>
      <c r="EZ1131">
        <v>1658949246.1</v>
      </c>
      <c r="FA1131" t="s">
        <v>1397</v>
      </c>
      <c r="FB1131">
        <v>1658949228.6</v>
      </c>
      <c r="FC1131">
        <v>1658949246.1</v>
      </c>
      <c r="FD1131">
        <v>1</v>
      </c>
      <c r="FE1131">
        <v>1.075</v>
      </c>
      <c r="FF1131">
        <v>0.018</v>
      </c>
      <c r="FG1131">
        <v>-2.327</v>
      </c>
      <c r="FH1131">
        <v>-0.178</v>
      </c>
      <c r="FI1131">
        <v>420</v>
      </c>
      <c r="FJ1131">
        <v>13</v>
      </c>
      <c r="FK1131">
        <v>0.09</v>
      </c>
      <c r="FL1131">
        <v>0.02</v>
      </c>
      <c r="FM1131">
        <v>-68.553225</v>
      </c>
      <c r="FN1131">
        <v>-0.7017050656659896</v>
      </c>
      <c r="FO1131">
        <v>0.1506660923200702</v>
      </c>
      <c r="FP1131">
        <v>0</v>
      </c>
      <c r="FQ1131">
        <v>751.0543529411765</v>
      </c>
      <c r="FR1131">
        <v>-10.76987012555369</v>
      </c>
      <c r="FS1131">
        <v>1.094301708110574</v>
      </c>
      <c r="FT1131">
        <v>0</v>
      </c>
      <c r="FU1131">
        <v>7.083538000000002</v>
      </c>
      <c r="FV1131">
        <v>0.3610845028142418</v>
      </c>
      <c r="FW1131">
        <v>0.03598042844380818</v>
      </c>
      <c r="FX1131">
        <v>0</v>
      </c>
      <c r="FY1131">
        <v>0</v>
      </c>
      <c r="FZ1131">
        <v>3</v>
      </c>
      <c r="GA1131" t="s">
        <v>439</v>
      </c>
      <c r="GB1131">
        <v>2.98371</v>
      </c>
      <c r="GC1131">
        <v>2.71533</v>
      </c>
      <c r="GD1131">
        <v>0.161701</v>
      </c>
      <c r="GE1131">
        <v>0.167378</v>
      </c>
      <c r="GF1131">
        <v>0.100485</v>
      </c>
      <c r="GG1131">
        <v>0.0743265</v>
      </c>
      <c r="GH1131">
        <v>26594.6</v>
      </c>
      <c r="GI1131">
        <v>26516</v>
      </c>
      <c r="GJ1131">
        <v>29481.1</v>
      </c>
      <c r="GK1131">
        <v>29449.3</v>
      </c>
      <c r="GL1131">
        <v>35127.7</v>
      </c>
      <c r="GM1131">
        <v>36253.8</v>
      </c>
      <c r="GN1131">
        <v>41524.1</v>
      </c>
      <c r="GO1131">
        <v>41969.7</v>
      </c>
      <c r="GP1131">
        <v>1.96242</v>
      </c>
      <c r="GQ1131">
        <v>1.90387</v>
      </c>
      <c r="GR1131">
        <v>0.0823289</v>
      </c>
      <c r="GS1131">
        <v>0</v>
      </c>
      <c r="GT1131">
        <v>25.0671</v>
      </c>
      <c r="GU1131">
        <v>999.9</v>
      </c>
      <c r="GV1131">
        <v>45.2</v>
      </c>
      <c r="GW1131">
        <v>31.4</v>
      </c>
      <c r="GX1131">
        <v>23.1097</v>
      </c>
      <c r="GY1131">
        <v>62.6176</v>
      </c>
      <c r="GZ1131">
        <v>33.6819</v>
      </c>
      <c r="HA1131">
        <v>1</v>
      </c>
      <c r="HB1131">
        <v>-0.104848</v>
      </c>
      <c r="HC1131">
        <v>0.0941176</v>
      </c>
      <c r="HD1131">
        <v>20.3344</v>
      </c>
      <c r="HE1131">
        <v>5.21894</v>
      </c>
      <c r="HF1131">
        <v>12.0099</v>
      </c>
      <c r="HG1131">
        <v>4.98945</v>
      </c>
      <c r="HH1131">
        <v>3.28865</v>
      </c>
      <c r="HI1131">
        <v>9999</v>
      </c>
      <c r="HJ1131">
        <v>9999</v>
      </c>
      <c r="HK1131">
        <v>9999</v>
      </c>
      <c r="HL1131">
        <v>159</v>
      </c>
      <c r="HM1131">
        <v>1.86738</v>
      </c>
      <c r="HN1131">
        <v>1.86646</v>
      </c>
      <c r="HO1131">
        <v>1.86584</v>
      </c>
      <c r="HP1131">
        <v>1.86584</v>
      </c>
      <c r="HQ1131">
        <v>1.86768</v>
      </c>
      <c r="HR1131">
        <v>1.87014</v>
      </c>
      <c r="HS1131">
        <v>1.86878</v>
      </c>
      <c r="HT1131">
        <v>1.87023</v>
      </c>
      <c r="HU1131">
        <v>0</v>
      </c>
      <c r="HV1131">
        <v>0</v>
      </c>
      <c r="HW1131">
        <v>0</v>
      </c>
      <c r="HX1131">
        <v>0</v>
      </c>
      <c r="HY1131" t="s">
        <v>421</v>
      </c>
      <c r="HZ1131" t="s">
        <v>422</v>
      </c>
      <c r="IA1131" t="s">
        <v>423</v>
      </c>
      <c r="IB1131" t="s">
        <v>423</v>
      </c>
      <c r="IC1131" t="s">
        <v>423</v>
      </c>
      <c r="ID1131" t="s">
        <v>423</v>
      </c>
      <c r="IE1131">
        <v>0</v>
      </c>
      <c r="IF1131">
        <v>100</v>
      </c>
      <c r="IG1131">
        <v>100</v>
      </c>
      <c r="IH1131">
        <v>-3.674</v>
      </c>
      <c r="II1131">
        <v>-0.1026</v>
      </c>
      <c r="IJ1131">
        <v>-0.9279119013753974</v>
      </c>
      <c r="IK1131">
        <v>-0.003643892653284941</v>
      </c>
      <c r="IL1131">
        <v>8.948238347276123E-07</v>
      </c>
      <c r="IM1131">
        <v>-2.445980282225029E-10</v>
      </c>
      <c r="IN1131">
        <v>-0.1764634167570225</v>
      </c>
      <c r="IO1131">
        <v>-0.01042730378795286</v>
      </c>
      <c r="IP1131">
        <v>0.00100284695746963</v>
      </c>
      <c r="IQ1131">
        <v>-1.701466411570297E-05</v>
      </c>
      <c r="IR1131">
        <v>2</v>
      </c>
      <c r="IS1131">
        <v>2310</v>
      </c>
      <c r="IT1131">
        <v>1</v>
      </c>
      <c r="IU1131">
        <v>25</v>
      </c>
      <c r="IV1131">
        <v>132.7</v>
      </c>
      <c r="IW1131">
        <v>132.4</v>
      </c>
      <c r="IX1131">
        <v>2.05688</v>
      </c>
      <c r="IY1131">
        <v>2.21191</v>
      </c>
      <c r="IZ1131">
        <v>1.39648</v>
      </c>
      <c r="JA1131">
        <v>2.34375</v>
      </c>
      <c r="JB1131">
        <v>1.49536</v>
      </c>
      <c r="JC1131">
        <v>2.29858</v>
      </c>
      <c r="JD1131">
        <v>36.1989</v>
      </c>
      <c r="JE1131">
        <v>24.1575</v>
      </c>
      <c r="JF1131">
        <v>18</v>
      </c>
      <c r="JG1131">
        <v>518.298</v>
      </c>
      <c r="JH1131">
        <v>437.324</v>
      </c>
      <c r="JI1131">
        <v>24.9999</v>
      </c>
      <c r="JJ1131">
        <v>26.0898</v>
      </c>
      <c r="JK1131">
        <v>30.0003</v>
      </c>
      <c r="JL1131">
        <v>26.0614</v>
      </c>
      <c r="JM1131">
        <v>26.0031</v>
      </c>
      <c r="JN1131">
        <v>41.2134</v>
      </c>
      <c r="JO1131">
        <v>35.8194</v>
      </c>
      <c r="JP1131">
        <v>51.8055</v>
      </c>
      <c r="JQ1131">
        <v>25</v>
      </c>
      <c r="JR1131">
        <v>989.391</v>
      </c>
      <c r="JS1131">
        <v>14.6582</v>
      </c>
      <c r="JT1131">
        <v>100.812</v>
      </c>
      <c r="JU1131">
        <v>100.793</v>
      </c>
    </row>
    <row r="1132" spans="1:281">
      <c r="A1132">
        <v>1116</v>
      </c>
      <c r="B1132">
        <v>1658957195.6</v>
      </c>
      <c r="C1132">
        <v>15557.59999990463</v>
      </c>
      <c r="D1132" t="s">
        <v>2672</v>
      </c>
      <c r="E1132" t="s">
        <v>2673</v>
      </c>
      <c r="F1132">
        <v>5</v>
      </c>
      <c r="G1132" t="s">
        <v>2555</v>
      </c>
      <c r="H1132" t="s">
        <v>416</v>
      </c>
      <c r="I1132">
        <v>1658957188.1</v>
      </c>
      <c r="J1132">
        <f>(K1132)/1000</f>
        <v>0</v>
      </c>
      <c r="K1132">
        <f>IF(CZ1132, AN1132, AH1132)</f>
        <v>0</v>
      </c>
      <c r="L1132">
        <f>IF(CZ1132, AI1132, AG1132)</f>
        <v>0</v>
      </c>
      <c r="M1132">
        <f>DB1132 - IF(AU1132&gt;1, L1132*CV1132*100.0/(AW1132*DP1132), 0)</f>
        <v>0</v>
      </c>
      <c r="N1132">
        <f>((T1132-J1132/2)*M1132-L1132)/(T1132+J1132/2)</f>
        <v>0</v>
      </c>
      <c r="O1132">
        <f>N1132*(DI1132+DJ1132)/1000.0</f>
        <v>0</v>
      </c>
      <c r="P1132">
        <f>(DB1132 - IF(AU1132&gt;1, L1132*CV1132*100.0/(AW1132*DP1132), 0))*(DI1132+DJ1132)/1000.0</f>
        <v>0</v>
      </c>
      <c r="Q1132">
        <f>2.0/((1/S1132-1/R1132)+SIGN(S1132)*SQRT((1/S1132-1/R1132)*(1/S1132-1/R1132) + 4*CW1132/((CW1132+1)*(CW1132+1))*(2*1/S1132*1/R1132-1/R1132*1/R1132)))</f>
        <v>0</v>
      </c>
      <c r="R1132">
        <f>IF(LEFT(CX1132,1)&lt;&gt;"0",IF(LEFT(CX1132,1)="1",3.0,CY1132),$D$5+$E$5*(DP1132*DI1132/($K$5*1000))+$F$5*(DP1132*DI1132/($K$5*1000))*MAX(MIN(CV1132,$J$5),$I$5)*MAX(MIN(CV1132,$J$5),$I$5)+$G$5*MAX(MIN(CV1132,$J$5),$I$5)*(DP1132*DI1132/($K$5*1000))+$H$5*(DP1132*DI1132/($K$5*1000))*(DP1132*DI1132/($K$5*1000)))</f>
        <v>0</v>
      </c>
      <c r="S1132">
        <f>J1132*(1000-(1000*0.61365*exp(17.502*W1132/(240.97+W1132))/(DI1132+DJ1132)+DD1132)/2)/(1000*0.61365*exp(17.502*W1132/(240.97+W1132))/(DI1132+DJ1132)-DD1132)</f>
        <v>0</v>
      </c>
      <c r="T1132">
        <f>1/((CW1132+1)/(Q1132/1.6)+1/(R1132/1.37)) + CW1132/((CW1132+1)/(Q1132/1.6) + CW1132/(R1132/1.37))</f>
        <v>0</v>
      </c>
      <c r="U1132">
        <f>(CR1132*CU1132)</f>
        <v>0</v>
      </c>
      <c r="V1132">
        <f>(DK1132+(U1132+2*0.95*5.67E-8*(((DK1132+$B$7)+273)^4-(DK1132+273)^4)-44100*J1132)/(1.84*29.3*R1132+8*0.95*5.67E-8*(DK1132+273)^3))</f>
        <v>0</v>
      </c>
      <c r="W1132">
        <f>($C$7*DL1132+$D$7*DM1132+$E$7*V1132)</f>
        <v>0</v>
      </c>
      <c r="X1132">
        <f>0.61365*exp(17.502*W1132/(240.97+W1132))</f>
        <v>0</v>
      </c>
      <c r="Y1132">
        <f>(Z1132/AA1132*100)</f>
        <v>0</v>
      </c>
      <c r="Z1132">
        <f>DD1132*(DI1132+DJ1132)/1000</f>
        <v>0</v>
      </c>
      <c r="AA1132">
        <f>0.61365*exp(17.502*DK1132/(240.97+DK1132))</f>
        <v>0</v>
      </c>
      <c r="AB1132">
        <f>(X1132-DD1132*(DI1132+DJ1132)/1000)</f>
        <v>0</v>
      </c>
      <c r="AC1132">
        <f>(-J1132*44100)</f>
        <v>0</v>
      </c>
      <c r="AD1132">
        <f>2*29.3*R1132*0.92*(DK1132-W1132)</f>
        <v>0</v>
      </c>
      <c r="AE1132">
        <f>2*0.95*5.67E-8*(((DK1132+$B$7)+273)^4-(W1132+273)^4)</f>
        <v>0</v>
      </c>
      <c r="AF1132">
        <f>U1132+AE1132+AC1132+AD1132</f>
        <v>0</v>
      </c>
      <c r="AG1132">
        <f>DH1132*AU1132*(DC1132-DB1132*(1000-AU1132*DE1132)/(1000-AU1132*DD1132))/(100*CV1132)</f>
        <v>0</v>
      </c>
      <c r="AH1132">
        <f>1000*DH1132*AU1132*(DD1132-DE1132)/(100*CV1132*(1000-AU1132*DD1132))</f>
        <v>0</v>
      </c>
      <c r="AI1132">
        <f>(AJ1132 - AK1132 - DI1132*1E3/(8.314*(DK1132+273.15)) * AM1132/DH1132 * AL1132) * DH1132/(100*CV1132) * (1000 - DE1132)/1000</f>
        <v>0</v>
      </c>
      <c r="AJ1132">
        <v>992.101541662922</v>
      </c>
      <c r="AK1132">
        <v>937.0059696969698</v>
      </c>
      <c r="AL1132">
        <v>3.416384703711171</v>
      </c>
      <c r="AM1132">
        <v>65.3286006226008</v>
      </c>
      <c r="AN1132">
        <f>(AP1132 - AO1132 + DI1132*1E3/(8.314*(DK1132+273.15)) * AR1132/DH1132 * AQ1132) * DH1132/(100*CV1132) * 1000/(1000 - AP1132)</f>
        <v>0</v>
      </c>
      <c r="AO1132">
        <v>14.65653307374883</v>
      </c>
      <c r="AP1132">
        <v>21.79296727272727</v>
      </c>
      <c r="AQ1132">
        <v>-6.790750659377454E-05</v>
      </c>
      <c r="AR1132">
        <v>84.90304049892426</v>
      </c>
      <c r="AS1132">
        <v>0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MAX(0,($B$13+$C$13*DP1132)/(1+$D$13*DP1132)*DI1132/(DK1132+273)*$E$13)</f>
        <v>0</v>
      </c>
      <c r="AX1132" t="s">
        <v>417</v>
      </c>
      <c r="AY1132" t="s">
        <v>417</v>
      </c>
      <c r="AZ1132">
        <v>0</v>
      </c>
      <c r="BA1132">
        <v>0</v>
      </c>
      <c r="BB1132">
        <f>1-AZ1132/BA1132</f>
        <v>0</v>
      </c>
      <c r="BC1132">
        <v>0</v>
      </c>
      <c r="BD1132" t="s">
        <v>417</v>
      </c>
      <c r="BE1132" t="s">
        <v>417</v>
      </c>
      <c r="BF1132">
        <v>0</v>
      </c>
      <c r="BG1132">
        <v>0</v>
      </c>
      <c r="BH1132">
        <f>1-BF1132/BG1132</f>
        <v>0</v>
      </c>
      <c r="BI1132">
        <v>0.5</v>
      </c>
      <c r="BJ1132">
        <f>CS1132</f>
        <v>0</v>
      </c>
      <c r="BK1132">
        <f>L1132</f>
        <v>0</v>
      </c>
      <c r="BL1132">
        <f>BH1132*BI1132*BJ1132</f>
        <v>0</v>
      </c>
      <c r="BM1132">
        <f>(BK1132-BC1132)/BJ1132</f>
        <v>0</v>
      </c>
      <c r="BN1132">
        <f>(BA1132-BG1132)/BG1132</f>
        <v>0</v>
      </c>
      <c r="BO1132">
        <f>AZ1132/(BB1132+AZ1132/BG1132)</f>
        <v>0</v>
      </c>
      <c r="BP1132" t="s">
        <v>417</v>
      </c>
      <c r="BQ1132">
        <v>0</v>
      </c>
      <c r="BR1132">
        <f>IF(BQ1132&lt;&gt;0, BQ1132, BO1132)</f>
        <v>0</v>
      </c>
      <c r="BS1132">
        <f>1-BR1132/BG1132</f>
        <v>0</v>
      </c>
      <c r="BT1132">
        <f>(BG1132-BF1132)/(BG1132-BR1132)</f>
        <v>0</v>
      </c>
      <c r="BU1132">
        <f>(BA1132-BG1132)/(BA1132-BR1132)</f>
        <v>0</v>
      </c>
      <c r="BV1132">
        <f>(BG1132-BF1132)/(BG1132-AZ1132)</f>
        <v>0</v>
      </c>
      <c r="BW1132">
        <f>(BA1132-BG1132)/(BA1132-AZ1132)</f>
        <v>0</v>
      </c>
      <c r="BX1132">
        <f>(BT1132*BR1132/BF1132)</f>
        <v>0</v>
      </c>
      <c r="BY1132">
        <f>(1-BX1132)</f>
        <v>0</v>
      </c>
      <c r="BZ1132">
        <v>1394</v>
      </c>
      <c r="CA1132">
        <v>300</v>
      </c>
      <c r="CB1132">
        <v>300</v>
      </c>
      <c r="CC1132">
        <v>300</v>
      </c>
      <c r="CD1132">
        <v>10389.3</v>
      </c>
      <c r="CE1132">
        <v>1221.96</v>
      </c>
      <c r="CF1132">
        <v>-0.00688733</v>
      </c>
      <c r="CG1132">
        <v>0.34</v>
      </c>
      <c r="CH1132" t="s">
        <v>417</v>
      </c>
      <c r="CI1132" t="s">
        <v>417</v>
      </c>
      <c r="CJ1132" t="s">
        <v>417</v>
      </c>
      <c r="CK1132" t="s">
        <v>417</v>
      </c>
      <c r="CL1132" t="s">
        <v>417</v>
      </c>
      <c r="CM1132" t="s">
        <v>417</v>
      </c>
      <c r="CN1132" t="s">
        <v>417</v>
      </c>
      <c r="CO1132" t="s">
        <v>417</v>
      </c>
      <c r="CP1132" t="s">
        <v>417</v>
      </c>
      <c r="CQ1132" t="s">
        <v>417</v>
      </c>
      <c r="CR1132">
        <f>$B$11*DQ1132+$C$11*DR1132+$F$11*EC1132*(1-EF1132)</f>
        <v>0</v>
      </c>
      <c r="CS1132">
        <f>CR1132*CT1132</f>
        <v>0</v>
      </c>
      <c r="CT1132">
        <f>($B$11*$D$9+$C$11*$D$9+$F$11*((EP1132+EH1132)/MAX(EP1132+EH1132+EQ1132, 0.1)*$I$9+EQ1132/MAX(EP1132+EH1132+EQ1132, 0.1)*$J$9))/($B$11+$C$11+$F$11)</f>
        <v>0</v>
      </c>
      <c r="CU1132">
        <f>($B$11*$K$9+$C$11*$K$9+$F$11*((EP1132+EH1132)/MAX(EP1132+EH1132+EQ1132, 0.1)*$P$9+EQ1132/MAX(EP1132+EH1132+EQ1132, 0.1)*$Q$9))/($B$11+$C$11+$F$11)</f>
        <v>0</v>
      </c>
      <c r="CV1132">
        <v>6</v>
      </c>
      <c r="CW1132">
        <v>0.5</v>
      </c>
      <c r="CX1132" t="s">
        <v>418</v>
      </c>
      <c r="CY1132">
        <v>2</v>
      </c>
      <c r="CZ1132" t="b">
        <v>1</v>
      </c>
      <c r="DA1132">
        <v>1658957188.1</v>
      </c>
      <c r="DB1132">
        <v>893.2812962962963</v>
      </c>
      <c r="DC1132">
        <v>961.9012962962962</v>
      </c>
      <c r="DD1132">
        <v>21.80406666666667</v>
      </c>
      <c r="DE1132">
        <v>14.67910740740741</v>
      </c>
      <c r="DF1132">
        <v>896.9341481481481</v>
      </c>
      <c r="DG1132">
        <v>21.90654814814815</v>
      </c>
      <c r="DH1132">
        <v>500.0614074074074</v>
      </c>
      <c r="DI1132">
        <v>90.27254814814815</v>
      </c>
      <c r="DJ1132">
        <v>0.0999973</v>
      </c>
      <c r="DK1132">
        <v>26.85658518518519</v>
      </c>
      <c r="DL1132">
        <v>26.40991481481482</v>
      </c>
      <c r="DM1132">
        <v>999.9000000000001</v>
      </c>
      <c r="DN1132">
        <v>0</v>
      </c>
      <c r="DO1132">
        <v>0</v>
      </c>
      <c r="DP1132">
        <v>9989.976666666667</v>
      </c>
      <c r="DQ1132">
        <v>0</v>
      </c>
      <c r="DR1132">
        <v>10.95008518518519</v>
      </c>
      <c r="DS1132">
        <v>-68.61988888888889</v>
      </c>
      <c r="DT1132">
        <v>913.1924814814817</v>
      </c>
      <c r="DU1132">
        <v>976.2311481481482</v>
      </c>
      <c r="DV1132">
        <v>7.124940740740741</v>
      </c>
      <c r="DW1132">
        <v>961.9012962962962</v>
      </c>
      <c r="DX1132">
        <v>14.67910740740741</v>
      </c>
      <c r="DY1132">
        <v>1.968307777777778</v>
      </c>
      <c r="DZ1132">
        <v>1.325121481481482</v>
      </c>
      <c r="EA1132">
        <v>17.19167037037037</v>
      </c>
      <c r="EB1132">
        <v>11.08683703703704</v>
      </c>
      <c r="EC1132">
        <v>1999.961851851852</v>
      </c>
      <c r="ED1132">
        <v>0.9799966666666667</v>
      </c>
      <c r="EE1132">
        <v>0.02000372592592592</v>
      </c>
      <c r="EF1132">
        <v>0</v>
      </c>
      <c r="EG1132">
        <v>749.6111111111112</v>
      </c>
      <c r="EH1132">
        <v>5.00097</v>
      </c>
      <c r="EI1132">
        <v>15138.13333333333</v>
      </c>
      <c r="EJ1132">
        <v>16707.24444444444</v>
      </c>
      <c r="EK1132">
        <v>40.2127037037037</v>
      </c>
      <c r="EL1132">
        <v>40.93262962962962</v>
      </c>
      <c r="EM1132">
        <v>39.69181481481481</v>
      </c>
      <c r="EN1132">
        <v>41.56451851851852</v>
      </c>
      <c r="EO1132">
        <v>41.02988888888888</v>
      </c>
      <c r="EP1132">
        <v>1955.054814814815</v>
      </c>
      <c r="EQ1132">
        <v>39.90666666666667</v>
      </c>
      <c r="ER1132">
        <v>0</v>
      </c>
      <c r="ES1132">
        <v>7989.599999904633</v>
      </c>
      <c r="ET1132">
        <v>0</v>
      </c>
      <c r="EU1132">
        <v>749.5779999999999</v>
      </c>
      <c r="EV1132">
        <v>-12.28661541103293</v>
      </c>
      <c r="EW1132">
        <v>-158.1384618231683</v>
      </c>
      <c r="EX1132">
        <v>15137.652</v>
      </c>
      <c r="EY1132">
        <v>15</v>
      </c>
      <c r="EZ1132">
        <v>1658949246.1</v>
      </c>
      <c r="FA1132" t="s">
        <v>1397</v>
      </c>
      <c r="FB1132">
        <v>1658949228.6</v>
      </c>
      <c r="FC1132">
        <v>1658949246.1</v>
      </c>
      <c r="FD1132">
        <v>1</v>
      </c>
      <c r="FE1132">
        <v>1.075</v>
      </c>
      <c r="FF1132">
        <v>0.018</v>
      </c>
      <c r="FG1132">
        <v>-2.327</v>
      </c>
      <c r="FH1132">
        <v>-0.178</v>
      </c>
      <c r="FI1132">
        <v>420</v>
      </c>
      <c r="FJ1132">
        <v>13</v>
      </c>
      <c r="FK1132">
        <v>0.09</v>
      </c>
      <c r="FL1132">
        <v>0.02</v>
      </c>
      <c r="FM1132">
        <v>-68.60909999999998</v>
      </c>
      <c r="FN1132">
        <v>-0.004095309568339346</v>
      </c>
      <c r="FO1132">
        <v>0.1310533345626884</v>
      </c>
      <c r="FP1132">
        <v>1</v>
      </c>
      <c r="FQ1132">
        <v>750.2675882352941</v>
      </c>
      <c r="FR1132">
        <v>-11.4779526505243</v>
      </c>
      <c r="FS1132">
        <v>1.163365708462426</v>
      </c>
      <c r="FT1132">
        <v>0</v>
      </c>
      <c r="FU1132">
        <v>7.106042249999999</v>
      </c>
      <c r="FV1132">
        <v>0.2826021388367441</v>
      </c>
      <c r="FW1132">
        <v>0.02822426885567631</v>
      </c>
      <c r="FX1132">
        <v>0</v>
      </c>
      <c r="FY1132">
        <v>1</v>
      </c>
      <c r="FZ1132">
        <v>3</v>
      </c>
      <c r="GA1132" t="s">
        <v>426</v>
      </c>
      <c r="GB1132">
        <v>2.98378</v>
      </c>
      <c r="GC1132">
        <v>2.71569</v>
      </c>
      <c r="GD1132">
        <v>0.163639</v>
      </c>
      <c r="GE1132">
        <v>0.169262</v>
      </c>
      <c r="GF1132">
        <v>0.100467</v>
      </c>
      <c r="GG1132">
        <v>0.07421759999999999</v>
      </c>
      <c r="GH1132">
        <v>26532.7</v>
      </c>
      <c r="GI1132">
        <v>26455.9</v>
      </c>
      <c r="GJ1132">
        <v>29480.6</v>
      </c>
      <c r="GK1132">
        <v>29449.1</v>
      </c>
      <c r="GL1132">
        <v>35128</v>
      </c>
      <c r="GM1132">
        <v>36258</v>
      </c>
      <c r="GN1132">
        <v>41523.5</v>
      </c>
      <c r="GO1132">
        <v>41969.5</v>
      </c>
      <c r="GP1132">
        <v>1.96265</v>
      </c>
      <c r="GQ1132">
        <v>1.9038</v>
      </c>
      <c r="GR1132">
        <v>0.0814237</v>
      </c>
      <c r="GS1132">
        <v>0</v>
      </c>
      <c r="GT1132">
        <v>25.0646</v>
      </c>
      <c r="GU1132">
        <v>999.9</v>
      </c>
      <c r="GV1132">
        <v>45.2</v>
      </c>
      <c r="GW1132">
        <v>31.4</v>
      </c>
      <c r="GX1132">
        <v>23.1091</v>
      </c>
      <c r="GY1132">
        <v>63.0176</v>
      </c>
      <c r="GZ1132">
        <v>33.6458</v>
      </c>
      <c r="HA1132">
        <v>1</v>
      </c>
      <c r="HB1132">
        <v>-0.105152</v>
      </c>
      <c r="HC1132">
        <v>0.0928105</v>
      </c>
      <c r="HD1132">
        <v>20.3343</v>
      </c>
      <c r="HE1132">
        <v>5.21879</v>
      </c>
      <c r="HF1132">
        <v>12.0099</v>
      </c>
      <c r="HG1132">
        <v>4.98945</v>
      </c>
      <c r="HH1132">
        <v>3.28863</v>
      </c>
      <c r="HI1132">
        <v>9999</v>
      </c>
      <c r="HJ1132">
        <v>9999</v>
      </c>
      <c r="HK1132">
        <v>9999</v>
      </c>
      <c r="HL1132">
        <v>159</v>
      </c>
      <c r="HM1132">
        <v>1.86737</v>
      </c>
      <c r="HN1132">
        <v>1.86646</v>
      </c>
      <c r="HO1132">
        <v>1.86584</v>
      </c>
      <c r="HP1132">
        <v>1.86584</v>
      </c>
      <c r="HQ1132">
        <v>1.86768</v>
      </c>
      <c r="HR1132">
        <v>1.87014</v>
      </c>
      <c r="HS1132">
        <v>1.86878</v>
      </c>
      <c r="HT1132">
        <v>1.87024</v>
      </c>
      <c r="HU1132">
        <v>0</v>
      </c>
      <c r="HV1132">
        <v>0</v>
      </c>
      <c r="HW1132">
        <v>0</v>
      </c>
      <c r="HX1132">
        <v>0</v>
      </c>
      <c r="HY1132" t="s">
        <v>421</v>
      </c>
      <c r="HZ1132" t="s">
        <v>422</v>
      </c>
      <c r="IA1132" t="s">
        <v>423</v>
      </c>
      <c r="IB1132" t="s">
        <v>423</v>
      </c>
      <c r="IC1132" t="s">
        <v>423</v>
      </c>
      <c r="ID1132" t="s">
        <v>423</v>
      </c>
      <c r="IE1132">
        <v>0</v>
      </c>
      <c r="IF1132">
        <v>100</v>
      </c>
      <c r="IG1132">
        <v>100</v>
      </c>
      <c r="IH1132">
        <v>-3.719</v>
      </c>
      <c r="II1132">
        <v>-0.1026</v>
      </c>
      <c r="IJ1132">
        <v>-0.9279119013753974</v>
      </c>
      <c r="IK1132">
        <v>-0.003643892653284941</v>
      </c>
      <c r="IL1132">
        <v>8.948238347276123E-07</v>
      </c>
      <c r="IM1132">
        <v>-2.445980282225029E-10</v>
      </c>
      <c r="IN1132">
        <v>-0.1764634167570225</v>
      </c>
      <c r="IO1132">
        <v>-0.01042730378795286</v>
      </c>
      <c r="IP1132">
        <v>0.00100284695746963</v>
      </c>
      <c r="IQ1132">
        <v>-1.701466411570297E-05</v>
      </c>
      <c r="IR1132">
        <v>2</v>
      </c>
      <c r="IS1132">
        <v>2310</v>
      </c>
      <c r="IT1132">
        <v>1</v>
      </c>
      <c r="IU1132">
        <v>25</v>
      </c>
      <c r="IV1132">
        <v>132.8</v>
      </c>
      <c r="IW1132">
        <v>132.5</v>
      </c>
      <c r="IX1132">
        <v>2.08252</v>
      </c>
      <c r="IY1132">
        <v>2.20215</v>
      </c>
      <c r="IZ1132">
        <v>1.39648</v>
      </c>
      <c r="JA1132">
        <v>2.34375</v>
      </c>
      <c r="JB1132">
        <v>1.49536</v>
      </c>
      <c r="JC1132">
        <v>2.37671</v>
      </c>
      <c r="JD1132">
        <v>36.1989</v>
      </c>
      <c r="JE1132">
        <v>24.1663</v>
      </c>
      <c r="JF1132">
        <v>18</v>
      </c>
      <c r="JG1132">
        <v>518.452</v>
      </c>
      <c r="JH1132">
        <v>437.279</v>
      </c>
      <c r="JI1132">
        <v>24.9997</v>
      </c>
      <c r="JJ1132">
        <v>26.0898</v>
      </c>
      <c r="JK1132">
        <v>30</v>
      </c>
      <c r="JL1132">
        <v>26.0622</v>
      </c>
      <c r="JM1132">
        <v>26.0031</v>
      </c>
      <c r="JN1132">
        <v>41.8074</v>
      </c>
      <c r="JO1132">
        <v>35.8194</v>
      </c>
      <c r="JP1132">
        <v>51.4342</v>
      </c>
      <c r="JQ1132">
        <v>25</v>
      </c>
      <c r="JR1132">
        <v>1009.42</v>
      </c>
      <c r="JS1132">
        <v>14.6534</v>
      </c>
      <c r="JT1132">
        <v>100.811</v>
      </c>
      <c r="JU1132">
        <v>100.793</v>
      </c>
    </row>
    <row r="1133" spans="1:281">
      <c r="A1133">
        <v>1117</v>
      </c>
      <c r="B1133">
        <v>1658957200.6</v>
      </c>
      <c r="C1133">
        <v>15562.59999990463</v>
      </c>
      <c r="D1133" t="s">
        <v>2674</v>
      </c>
      <c r="E1133" t="s">
        <v>2675</v>
      </c>
      <c r="F1133">
        <v>5</v>
      </c>
      <c r="G1133" t="s">
        <v>2555</v>
      </c>
      <c r="H1133" t="s">
        <v>416</v>
      </c>
      <c r="I1133">
        <v>1658957192.814285</v>
      </c>
      <c r="J1133">
        <f>(K1133)/1000</f>
        <v>0</v>
      </c>
      <c r="K1133">
        <f>IF(CZ1133, AN1133, AH1133)</f>
        <v>0</v>
      </c>
      <c r="L1133">
        <f>IF(CZ1133, AI1133, AG1133)</f>
        <v>0</v>
      </c>
      <c r="M1133">
        <f>DB1133 - IF(AU1133&gt;1, L1133*CV1133*100.0/(AW1133*DP1133), 0)</f>
        <v>0</v>
      </c>
      <c r="N1133">
        <f>((T1133-J1133/2)*M1133-L1133)/(T1133+J1133/2)</f>
        <v>0</v>
      </c>
      <c r="O1133">
        <f>N1133*(DI1133+DJ1133)/1000.0</f>
        <v>0</v>
      </c>
      <c r="P1133">
        <f>(DB1133 - IF(AU1133&gt;1, L1133*CV1133*100.0/(AW1133*DP1133), 0))*(DI1133+DJ1133)/1000.0</f>
        <v>0</v>
      </c>
      <c r="Q1133">
        <f>2.0/((1/S1133-1/R1133)+SIGN(S1133)*SQRT((1/S1133-1/R1133)*(1/S1133-1/R1133) + 4*CW1133/((CW1133+1)*(CW1133+1))*(2*1/S1133*1/R1133-1/R1133*1/R1133)))</f>
        <v>0</v>
      </c>
      <c r="R1133">
        <f>IF(LEFT(CX1133,1)&lt;&gt;"0",IF(LEFT(CX1133,1)="1",3.0,CY1133),$D$5+$E$5*(DP1133*DI1133/($K$5*1000))+$F$5*(DP1133*DI1133/($K$5*1000))*MAX(MIN(CV1133,$J$5),$I$5)*MAX(MIN(CV1133,$J$5),$I$5)+$G$5*MAX(MIN(CV1133,$J$5),$I$5)*(DP1133*DI1133/($K$5*1000))+$H$5*(DP1133*DI1133/($K$5*1000))*(DP1133*DI1133/($K$5*1000)))</f>
        <v>0</v>
      </c>
      <c r="S1133">
        <f>J1133*(1000-(1000*0.61365*exp(17.502*W1133/(240.97+W1133))/(DI1133+DJ1133)+DD1133)/2)/(1000*0.61365*exp(17.502*W1133/(240.97+W1133))/(DI1133+DJ1133)-DD1133)</f>
        <v>0</v>
      </c>
      <c r="T1133">
        <f>1/((CW1133+1)/(Q1133/1.6)+1/(R1133/1.37)) + CW1133/((CW1133+1)/(Q1133/1.6) + CW1133/(R1133/1.37))</f>
        <v>0</v>
      </c>
      <c r="U1133">
        <f>(CR1133*CU1133)</f>
        <v>0</v>
      </c>
      <c r="V1133">
        <f>(DK1133+(U1133+2*0.95*5.67E-8*(((DK1133+$B$7)+273)^4-(DK1133+273)^4)-44100*J1133)/(1.84*29.3*R1133+8*0.95*5.67E-8*(DK1133+273)^3))</f>
        <v>0</v>
      </c>
      <c r="W1133">
        <f>($C$7*DL1133+$D$7*DM1133+$E$7*V1133)</f>
        <v>0</v>
      </c>
      <c r="X1133">
        <f>0.61365*exp(17.502*W1133/(240.97+W1133))</f>
        <v>0</v>
      </c>
      <c r="Y1133">
        <f>(Z1133/AA1133*100)</f>
        <v>0</v>
      </c>
      <c r="Z1133">
        <f>DD1133*(DI1133+DJ1133)/1000</f>
        <v>0</v>
      </c>
      <c r="AA1133">
        <f>0.61365*exp(17.502*DK1133/(240.97+DK1133))</f>
        <v>0</v>
      </c>
      <c r="AB1133">
        <f>(X1133-DD1133*(DI1133+DJ1133)/1000)</f>
        <v>0</v>
      </c>
      <c r="AC1133">
        <f>(-J1133*44100)</f>
        <v>0</v>
      </c>
      <c r="AD1133">
        <f>2*29.3*R1133*0.92*(DK1133-W1133)</f>
        <v>0</v>
      </c>
      <c r="AE1133">
        <f>2*0.95*5.67E-8*(((DK1133+$B$7)+273)^4-(W1133+273)^4)</f>
        <v>0</v>
      </c>
      <c r="AF1133">
        <f>U1133+AE1133+AC1133+AD1133</f>
        <v>0</v>
      </c>
      <c r="AG1133">
        <f>DH1133*AU1133*(DC1133-DB1133*(1000-AU1133*DE1133)/(1000-AU1133*DD1133))/(100*CV1133)</f>
        <v>0</v>
      </c>
      <c r="AH1133">
        <f>1000*DH1133*AU1133*(DD1133-DE1133)/(100*CV1133*(1000-AU1133*DD1133))</f>
        <v>0</v>
      </c>
      <c r="AI1133">
        <f>(AJ1133 - AK1133 - DI1133*1E3/(8.314*(DK1133+273.15)) * AM1133/DH1133 * AL1133) * DH1133/(100*CV1133) * (1000 - DE1133)/1000</f>
        <v>0</v>
      </c>
      <c r="AJ1133">
        <v>1009.146761473044</v>
      </c>
      <c r="AK1133">
        <v>954.1288909090907</v>
      </c>
      <c r="AL1133">
        <v>3.40535481244691</v>
      </c>
      <c r="AM1133">
        <v>65.3286006226008</v>
      </c>
      <c r="AN1133">
        <f>(AP1133 - AO1133 + DI1133*1E3/(8.314*(DK1133+273.15)) * AR1133/DH1133 * AQ1133) * DH1133/(100*CV1133) * 1000/(1000 - AP1133)</f>
        <v>0</v>
      </c>
      <c r="AO1133">
        <v>14.64228384105407</v>
      </c>
      <c r="AP1133">
        <v>21.78038181818182</v>
      </c>
      <c r="AQ1133">
        <v>-0.0003143925286467633</v>
      </c>
      <c r="AR1133">
        <v>84.90304049892426</v>
      </c>
      <c r="AS1133">
        <v>0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MAX(0,($B$13+$C$13*DP1133)/(1+$D$13*DP1133)*DI1133/(DK1133+273)*$E$13)</f>
        <v>0</v>
      </c>
      <c r="AX1133" t="s">
        <v>417</v>
      </c>
      <c r="AY1133" t="s">
        <v>417</v>
      </c>
      <c r="AZ1133">
        <v>0</v>
      </c>
      <c r="BA1133">
        <v>0</v>
      </c>
      <c r="BB1133">
        <f>1-AZ1133/BA1133</f>
        <v>0</v>
      </c>
      <c r="BC1133">
        <v>0</v>
      </c>
      <c r="BD1133" t="s">
        <v>417</v>
      </c>
      <c r="BE1133" t="s">
        <v>417</v>
      </c>
      <c r="BF1133">
        <v>0</v>
      </c>
      <c r="BG1133">
        <v>0</v>
      </c>
      <c r="BH1133">
        <f>1-BF1133/BG1133</f>
        <v>0</v>
      </c>
      <c r="BI1133">
        <v>0.5</v>
      </c>
      <c r="BJ1133">
        <f>CS1133</f>
        <v>0</v>
      </c>
      <c r="BK1133">
        <f>L1133</f>
        <v>0</v>
      </c>
      <c r="BL1133">
        <f>BH1133*BI1133*BJ1133</f>
        <v>0</v>
      </c>
      <c r="BM1133">
        <f>(BK1133-BC1133)/BJ1133</f>
        <v>0</v>
      </c>
      <c r="BN1133">
        <f>(BA1133-BG1133)/BG1133</f>
        <v>0</v>
      </c>
      <c r="BO1133">
        <f>AZ1133/(BB1133+AZ1133/BG1133)</f>
        <v>0</v>
      </c>
      <c r="BP1133" t="s">
        <v>417</v>
      </c>
      <c r="BQ1133">
        <v>0</v>
      </c>
      <c r="BR1133">
        <f>IF(BQ1133&lt;&gt;0, BQ1133, BO1133)</f>
        <v>0</v>
      </c>
      <c r="BS1133">
        <f>1-BR1133/BG1133</f>
        <v>0</v>
      </c>
      <c r="BT1133">
        <f>(BG1133-BF1133)/(BG1133-BR1133)</f>
        <v>0</v>
      </c>
      <c r="BU1133">
        <f>(BA1133-BG1133)/(BA1133-BR1133)</f>
        <v>0</v>
      </c>
      <c r="BV1133">
        <f>(BG1133-BF1133)/(BG1133-AZ1133)</f>
        <v>0</v>
      </c>
      <c r="BW1133">
        <f>(BA1133-BG1133)/(BA1133-AZ1133)</f>
        <v>0</v>
      </c>
      <c r="BX1133">
        <f>(BT1133*BR1133/BF1133)</f>
        <v>0</v>
      </c>
      <c r="BY1133">
        <f>(1-BX1133)</f>
        <v>0</v>
      </c>
      <c r="BZ1133">
        <v>1394</v>
      </c>
      <c r="CA1133">
        <v>300</v>
      </c>
      <c r="CB1133">
        <v>300</v>
      </c>
      <c r="CC1133">
        <v>300</v>
      </c>
      <c r="CD1133">
        <v>10389.3</v>
      </c>
      <c r="CE1133">
        <v>1221.96</v>
      </c>
      <c r="CF1133">
        <v>-0.00688733</v>
      </c>
      <c r="CG1133">
        <v>0.34</v>
      </c>
      <c r="CH1133" t="s">
        <v>417</v>
      </c>
      <c r="CI1133" t="s">
        <v>417</v>
      </c>
      <c r="CJ1133" t="s">
        <v>417</v>
      </c>
      <c r="CK1133" t="s">
        <v>417</v>
      </c>
      <c r="CL1133" t="s">
        <v>417</v>
      </c>
      <c r="CM1133" t="s">
        <v>417</v>
      </c>
      <c r="CN1133" t="s">
        <v>417</v>
      </c>
      <c r="CO1133" t="s">
        <v>417</v>
      </c>
      <c r="CP1133" t="s">
        <v>417</v>
      </c>
      <c r="CQ1133" t="s">
        <v>417</v>
      </c>
      <c r="CR1133">
        <f>$B$11*DQ1133+$C$11*DR1133+$F$11*EC1133*(1-EF1133)</f>
        <v>0</v>
      </c>
      <c r="CS1133">
        <f>CR1133*CT1133</f>
        <v>0</v>
      </c>
      <c r="CT1133">
        <f>($B$11*$D$9+$C$11*$D$9+$F$11*((EP1133+EH1133)/MAX(EP1133+EH1133+EQ1133, 0.1)*$I$9+EQ1133/MAX(EP1133+EH1133+EQ1133, 0.1)*$J$9))/($B$11+$C$11+$F$11)</f>
        <v>0</v>
      </c>
      <c r="CU1133">
        <f>($B$11*$K$9+$C$11*$K$9+$F$11*((EP1133+EH1133)/MAX(EP1133+EH1133+EQ1133, 0.1)*$P$9+EQ1133/MAX(EP1133+EH1133+EQ1133, 0.1)*$Q$9))/($B$11+$C$11+$F$11)</f>
        <v>0</v>
      </c>
      <c r="CV1133">
        <v>6</v>
      </c>
      <c r="CW1133">
        <v>0.5</v>
      </c>
      <c r="CX1133" t="s">
        <v>418</v>
      </c>
      <c r="CY1133">
        <v>2</v>
      </c>
      <c r="CZ1133" t="b">
        <v>1</v>
      </c>
      <c r="DA1133">
        <v>1658957192.814285</v>
      </c>
      <c r="DB1133">
        <v>909.015857142857</v>
      </c>
      <c r="DC1133">
        <v>977.6773214285713</v>
      </c>
      <c r="DD1133">
        <v>21.79516428571429</v>
      </c>
      <c r="DE1133">
        <v>14.6575</v>
      </c>
      <c r="DF1133">
        <v>912.7101071428572</v>
      </c>
      <c r="DG1133">
        <v>21.89772857142858</v>
      </c>
      <c r="DH1133">
        <v>500.0547500000001</v>
      </c>
      <c r="DI1133">
        <v>90.27208928571429</v>
      </c>
      <c r="DJ1133">
        <v>0.1000030392857143</v>
      </c>
      <c r="DK1133">
        <v>26.867725</v>
      </c>
      <c r="DL1133">
        <v>26.40533571428571</v>
      </c>
      <c r="DM1133">
        <v>999.9000000000002</v>
      </c>
      <c r="DN1133">
        <v>0</v>
      </c>
      <c r="DO1133">
        <v>0</v>
      </c>
      <c r="DP1133">
        <v>9990.178928571429</v>
      </c>
      <c r="DQ1133">
        <v>0</v>
      </c>
      <c r="DR1133">
        <v>10.95748214285714</v>
      </c>
      <c r="DS1133">
        <v>-68.66128214285713</v>
      </c>
      <c r="DT1133">
        <v>929.2693214285715</v>
      </c>
      <c r="DU1133">
        <v>992.2202142857142</v>
      </c>
      <c r="DV1133">
        <v>7.137656071428572</v>
      </c>
      <c r="DW1133">
        <v>977.6773214285713</v>
      </c>
      <c r="DX1133">
        <v>14.6575</v>
      </c>
      <c r="DY1133">
        <v>1.967493928571429</v>
      </c>
      <c r="DZ1133">
        <v>1.323163571428571</v>
      </c>
      <c r="EA1133">
        <v>17.18514285714286</v>
      </c>
      <c r="EB1133">
        <v>11.06456428571429</v>
      </c>
      <c r="EC1133">
        <v>1999.946071428572</v>
      </c>
      <c r="ED1133">
        <v>0.9799978214285713</v>
      </c>
      <c r="EE1133">
        <v>0.02000257857142856</v>
      </c>
      <c r="EF1133">
        <v>0</v>
      </c>
      <c r="EG1133">
        <v>748.6765357142857</v>
      </c>
      <c r="EH1133">
        <v>5.00097</v>
      </c>
      <c r="EI1133">
        <v>15125.12857142857</v>
      </c>
      <c r="EJ1133">
        <v>16707.11428571429</v>
      </c>
      <c r="EK1133">
        <v>40.30996428571427</v>
      </c>
      <c r="EL1133">
        <v>41.01992857142857</v>
      </c>
      <c r="EM1133">
        <v>39.77871428571427</v>
      </c>
      <c r="EN1133">
        <v>41.68275</v>
      </c>
      <c r="EO1133">
        <v>41.12039285714286</v>
      </c>
      <c r="EP1133">
        <v>1955.042142857143</v>
      </c>
      <c r="EQ1133">
        <v>39.90392857142858</v>
      </c>
      <c r="ER1133">
        <v>0</v>
      </c>
      <c r="ES1133">
        <v>7994.399999856949</v>
      </c>
      <c r="ET1133">
        <v>0</v>
      </c>
      <c r="EU1133">
        <v>748.6366400000001</v>
      </c>
      <c r="EV1133">
        <v>-10.77869232503099</v>
      </c>
      <c r="EW1133">
        <v>-163.8538464682454</v>
      </c>
      <c r="EX1133">
        <v>15124.496</v>
      </c>
      <c r="EY1133">
        <v>15</v>
      </c>
      <c r="EZ1133">
        <v>1658949246.1</v>
      </c>
      <c r="FA1133" t="s">
        <v>1397</v>
      </c>
      <c r="FB1133">
        <v>1658949228.6</v>
      </c>
      <c r="FC1133">
        <v>1658949246.1</v>
      </c>
      <c r="FD1133">
        <v>1</v>
      </c>
      <c r="FE1133">
        <v>1.075</v>
      </c>
      <c r="FF1133">
        <v>0.018</v>
      </c>
      <c r="FG1133">
        <v>-2.327</v>
      </c>
      <c r="FH1133">
        <v>-0.178</v>
      </c>
      <c r="FI1133">
        <v>420</v>
      </c>
      <c r="FJ1133">
        <v>13</v>
      </c>
      <c r="FK1133">
        <v>0.09</v>
      </c>
      <c r="FL1133">
        <v>0.02</v>
      </c>
      <c r="FM1133">
        <v>-68.62763902439025</v>
      </c>
      <c r="FN1133">
        <v>-0.5226292682927164</v>
      </c>
      <c r="FO1133">
        <v>0.1368924731634441</v>
      </c>
      <c r="FP1133">
        <v>0</v>
      </c>
      <c r="FQ1133">
        <v>749.2654705882353</v>
      </c>
      <c r="FR1133">
        <v>-10.9150191011698</v>
      </c>
      <c r="FS1133">
        <v>1.107830849142331</v>
      </c>
      <c r="FT1133">
        <v>0</v>
      </c>
      <c r="FU1133">
        <v>7.126213658536585</v>
      </c>
      <c r="FV1133">
        <v>0.2007886411149964</v>
      </c>
      <c r="FW1133">
        <v>0.02190217226737446</v>
      </c>
      <c r="FX1133">
        <v>0</v>
      </c>
      <c r="FY1133">
        <v>0</v>
      </c>
      <c r="FZ1133">
        <v>3</v>
      </c>
      <c r="GA1133" t="s">
        <v>439</v>
      </c>
      <c r="GB1133">
        <v>2.98371</v>
      </c>
      <c r="GC1133">
        <v>2.71556</v>
      </c>
      <c r="GD1133">
        <v>0.165572</v>
      </c>
      <c r="GE1133">
        <v>0.171111</v>
      </c>
      <c r="GF1133">
        <v>0.10043</v>
      </c>
      <c r="GG1133">
        <v>0.0741508</v>
      </c>
      <c r="GH1133">
        <v>26471.2</v>
      </c>
      <c r="GI1133">
        <v>26397.1</v>
      </c>
      <c r="GJ1133">
        <v>29480.4</v>
      </c>
      <c r="GK1133">
        <v>29449.2</v>
      </c>
      <c r="GL1133">
        <v>35129.6</v>
      </c>
      <c r="GM1133">
        <v>36260.7</v>
      </c>
      <c r="GN1133">
        <v>41523.6</v>
      </c>
      <c r="GO1133">
        <v>41969.4</v>
      </c>
      <c r="GP1133">
        <v>1.96253</v>
      </c>
      <c r="GQ1133">
        <v>1.90355</v>
      </c>
      <c r="GR1133">
        <v>0.08044759999999999</v>
      </c>
      <c r="GS1133">
        <v>0</v>
      </c>
      <c r="GT1133">
        <v>25.0624</v>
      </c>
      <c r="GU1133">
        <v>999.9</v>
      </c>
      <c r="GV1133">
        <v>45.1</v>
      </c>
      <c r="GW1133">
        <v>31.4</v>
      </c>
      <c r="GX1133">
        <v>23.0573</v>
      </c>
      <c r="GY1133">
        <v>63.1476</v>
      </c>
      <c r="GZ1133">
        <v>33.8942</v>
      </c>
      <c r="HA1133">
        <v>1</v>
      </c>
      <c r="HB1133">
        <v>-0.104776</v>
      </c>
      <c r="HC1133">
        <v>0.09133719999999999</v>
      </c>
      <c r="HD1133">
        <v>20.3344</v>
      </c>
      <c r="HE1133">
        <v>5.21819</v>
      </c>
      <c r="HF1133">
        <v>12.0099</v>
      </c>
      <c r="HG1133">
        <v>4.98915</v>
      </c>
      <c r="HH1133">
        <v>3.28855</v>
      </c>
      <c r="HI1133">
        <v>9999</v>
      </c>
      <c r="HJ1133">
        <v>9999</v>
      </c>
      <c r="HK1133">
        <v>9999</v>
      </c>
      <c r="HL1133">
        <v>159</v>
      </c>
      <c r="HM1133">
        <v>1.86738</v>
      </c>
      <c r="HN1133">
        <v>1.86646</v>
      </c>
      <c r="HO1133">
        <v>1.86584</v>
      </c>
      <c r="HP1133">
        <v>1.86584</v>
      </c>
      <c r="HQ1133">
        <v>1.86768</v>
      </c>
      <c r="HR1133">
        <v>1.87012</v>
      </c>
      <c r="HS1133">
        <v>1.86874</v>
      </c>
      <c r="HT1133">
        <v>1.87026</v>
      </c>
      <c r="HU1133">
        <v>0</v>
      </c>
      <c r="HV1133">
        <v>0</v>
      </c>
      <c r="HW1133">
        <v>0</v>
      </c>
      <c r="HX1133">
        <v>0</v>
      </c>
      <c r="HY1133" t="s">
        <v>421</v>
      </c>
      <c r="HZ1133" t="s">
        <v>422</v>
      </c>
      <c r="IA1133" t="s">
        <v>423</v>
      </c>
      <c r="IB1133" t="s">
        <v>423</v>
      </c>
      <c r="IC1133" t="s">
        <v>423</v>
      </c>
      <c r="ID1133" t="s">
        <v>423</v>
      </c>
      <c r="IE1133">
        <v>0</v>
      </c>
      <c r="IF1133">
        <v>100</v>
      </c>
      <c r="IG1133">
        <v>100</v>
      </c>
      <c r="IH1133">
        <v>-3.763</v>
      </c>
      <c r="II1133">
        <v>-0.1028</v>
      </c>
      <c r="IJ1133">
        <v>-0.9279119013753974</v>
      </c>
      <c r="IK1133">
        <v>-0.003643892653284941</v>
      </c>
      <c r="IL1133">
        <v>8.948238347276123E-07</v>
      </c>
      <c r="IM1133">
        <v>-2.445980282225029E-10</v>
      </c>
      <c r="IN1133">
        <v>-0.1764634167570225</v>
      </c>
      <c r="IO1133">
        <v>-0.01042730378795286</v>
      </c>
      <c r="IP1133">
        <v>0.00100284695746963</v>
      </c>
      <c r="IQ1133">
        <v>-1.701466411570297E-05</v>
      </c>
      <c r="IR1133">
        <v>2</v>
      </c>
      <c r="IS1133">
        <v>2310</v>
      </c>
      <c r="IT1133">
        <v>1</v>
      </c>
      <c r="IU1133">
        <v>25</v>
      </c>
      <c r="IV1133">
        <v>132.9</v>
      </c>
      <c r="IW1133">
        <v>132.6</v>
      </c>
      <c r="IX1133">
        <v>2.11304</v>
      </c>
      <c r="IY1133">
        <v>2.19727</v>
      </c>
      <c r="IZ1133">
        <v>1.39648</v>
      </c>
      <c r="JA1133">
        <v>2.34375</v>
      </c>
      <c r="JB1133">
        <v>1.49536</v>
      </c>
      <c r="JC1133">
        <v>2.40845</v>
      </c>
      <c r="JD1133">
        <v>36.1754</v>
      </c>
      <c r="JE1133">
        <v>24.1663</v>
      </c>
      <c r="JF1133">
        <v>18</v>
      </c>
      <c r="JG1133">
        <v>518.371</v>
      </c>
      <c r="JH1133">
        <v>437.137</v>
      </c>
      <c r="JI1133">
        <v>24.9997</v>
      </c>
      <c r="JJ1133">
        <v>26.0898</v>
      </c>
      <c r="JK1133">
        <v>30</v>
      </c>
      <c r="JL1133">
        <v>26.0622</v>
      </c>
      <c r="JM1133">
        <v>26.004</v>
      </c>
      <c r="JN1133">
        <v>42.333</v>
      </c>
      <c r="JO1133">
        <v>35.8194</v>
      </c>
      <c r="JP1133">
        <v>51.4342</v>
      </c>
      <c r="JQ1133">
        <v>25</v>
      </c>
      <c r="JR1133">
        <v>1022.78</v>
      </c>
      <c r="JS1133">
        <v>14.6521</v>
      </c>
      <c r="JT1133">
        <v>100.811</v>
      </c>
      <c r="JU1133">
        <v>100.793</v>
      </c>
    </row>
    <row r="1134" spans="1:281">
      <c r="A1134">
        <v>1118</v>
      </c>
      <c r="B1134">
        <v>1658957205.6</v>
      </c>
      <c r="C1134">
        <v>15567.59999990463</v>
      </c>
      <c r="D1134" t="s">
        <v>2676</v>
      </c>
      <c r="E1134" t="s">
        <v>2677</v>
      </c>
      <c r="F1134">
        <v>5</v>
      </c>
      <c r="G1134" t="s">
        <v>2555</v>
      </c>
      <c r="H1134" t="s">
        <v>416</v>
      </c>
      <c r="I1134">
        <v>1658957198.1</v>
      </c>
      <c r="J1134">
        <f>(K1134)/1000</f>
        <v>0</v>
      </c>
      <c r="K1134">
        <f>IF(CZ1134, AN1134, AH1134)</f>
        <v>0</v>
      </c>
      <c r="L1134">
        <f>IF(CZ1134, AI1134, AG1134)</f>
        <v>0</v>
      </c>
      <c r="M1134">
        <f>DB1134 - IF(AU1134&gt;1, L1134*CV1134*100.0/(AW1134*DP1134), 0)</f>
        <v>0</v>
      </c>
      <c r="N1134">
        <f>((T1134-J1134/2)*M1134-L1134)/(T1134+J1134/2)</f>
        <v>0</v>
      </c>
      <c r="O1134">
        <f>N1134*(DI1134+DJ1134)/1000.0</f>
        <v>0</v>
      </c>
      <c r="P1134">
        <f>(DB1134 - IF(AU1134&gt;1, L1134*CV1134*100.0/(AW1134*DP1134), 0))*(DI1134+DJ1134)/1000.0</f>
        <v>0</v>
      </c>
      <c r="Q1134">
        <f>2.0/((1/S1134-1/R1134)+SIGN(S1134)*SQRT((1/S1134-1/R1134)*(1/S1134-1/R1134) + 4*CW1134/((CW1134+1)*(CW1134+1))*(2*1/S1134*1/R1134-1/R1134*1/R1134)))</f>
        <v>0</v>
      </c>
      <c r="R1134">
        <f>IF(LEFT(CX1134,1)&lt;&gt;"0",IF(LEFT(CX1134,1)="1",3.0,CY1134),$D$5+$E$5*(DP1134*DI1134/($K$5*1000))+$F$5*(DP1134*DI1134/($K$5*1000))*MAX(MIN(CV1134,$J$5),$I$5)*MAX(MIN(CV1134,$J$5),$I$5)+$G$5*MAX(MIN(CV1134,$J$5),$I$5)*(DP1134*DI1134/($K$5*1000))+$H$5*(DP1134*DI1134/($K$5*1000))*(DP1134*DI1134/($K$5*1000)))</f>
        <v>0</v>
      </c>
      <c r="S1134">
        <f>J1134*(1000-(1000*0.61365*exp(17.502*W1134/(240.97+W1134))/(DI1134+DJ1134)+DD1134)/2)/(1000*0.61365*exp(17.502*W1134/(240.97+W1134))/(DI1134+DJ1134)-DD1134)</f>
        <v>0</v>
      </c>
      <c r="T1134">
        <f>1/((CW1134+1)/(Q1134/1.6)+1/(R1134/1.37)) + CW1134/((CW1134+1)/(Q1134/1.6) + CW1134/(R1134/1.37))</f>
        <v>0</v>
      </c>
      <c r="U1134">
        <f>(CR1134*CU1134)</f>
        <v>0</v>
      </c>
      <c r="V1134">
        <f>(DK1134+(U1134+2*0.95*5.67E-8*(((DK1134+$B$7)+273)^4-(DK1134+273)^4)-44100*J1134)/(1.84*29.3*R1134+8*0.95*5.67E-8*(DK1134+273)^3))</f>
        <v>0</v>
      </c>
      <c r="W1134">
        <f>($C$7*DL1134+$D$7*DM1134+$E$7*V1134)</f>
        <v>0</v>
      </c>
      <c r="X1134">
        <f>0.61365*exp(17.502*W1134/(240.97+W1134))</f>
        <v>0</v>
      </c>
      <c r="Y1134">
        <f>(Z1134/AA1134*100)</f>
        <v>0</v>
      </c>
      <c r="Z1134">
        <f>DD1134*(DI1134+DJ1134)/1000</f>
        <v>0</v>
      </c>
      <c r="AA1134">
        <f>0.61365*exp(17.502*DK1134/(240.97+DK1134))</f>
        <v>0</v>
      </c>
      <c r="AB1134">
        <f>(X1134-DD1134*(DI1134+DJ1134)/1000)</f>
        <v>0</v>
      </c>
      <c r="AC1134">
        <f>(-J1134*44100)</f>
        <v>0</v>
      </c>
      <c r="AD1134">
        <f>2*29.3*R1134*0.92*(DK1134-W1134)</f>
        <v>0</v>
      </c>
      <c r="AE1134">
        <f>2*0.95*5.67E-8*(((DK1134+$B$7)+273)^4-(W1134+273)^4)</f>
        <v>0</v>
      </c>
      <c r="AF1134">
        <f>U1134+AE1134+AC1134+AD1134</f>
        <v>0</v>
      </c>
      <c r="AG1134">
        <f>DH1134*AU1134*(DC1134-DB1134*(1000-AU1134*DE1134)/(1000-AU1134*DD1134))/(100*CV1134)</f>
        <v>0</v>
      </c>
      <c r="AH1134">
        <f>1000*DH1134*AU1134*(DD1134-DE1134)/(100*CV1134*(1000-AU1134*DD1134))</f>
        <v>0</v>
      </c>
      <c r="AI1134">
        <f>(AJ1134 - AK1134 - DI1134*1E3/(8.314*(DK1134+273.15)) * AM1134/DH1134 * AL1134) * DH1134/(100*CV1134) * (1000 - DE1134)/1000</f>
        <v>0</v>
      </c>
      <c r="AJ1134">
        <v>1026.322864054675</v>
      </c>
      <c r="AK1134">
        <v>971.3745757575753</v>
      </c>
      <c r="AL1134">
        <v>3.450764567549251</v>
      </c>
      <c r="AM1134">
        <v>65.3286006226008</v>
      </c>
      <c r="AN1134">
        <f>(AP1134 - AO1134 + DI1134*1E3/(8.314*(DK1134+273.15)) * AR1134/DH1134 * AQ1134) * DH1134/(100*CV1134) * 1000/(1000 - AP1134)</f>
        <v>0</v>
      </c>
      <c r="AO1134">
        <v>14.60964916325001</v>
      </c>
      <c r="AP1134">
        <v>21.77024242424242</v>
      </c>
      <c r="AQ1134">
        <v>-8.066162384357205E-05</v>
      </c>
      <c r="AR1134">
        <v>84.90304049892426</v>
      </c>
      <c r="AS1134">
        <v>0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MAX(0,($B$13+$C$13*DP1134)/(1+$D$13*DP1134)*DI1134/(DK1134+273)*$E$13)</f>
        <v>0</v>
      </c>
      <c r="AX1134" t="s">
        <v>417</v>
      </c>
      <c r="AY1134" t="s">
        <v>417</v>
      </c>
      <c r="AZ1134">
        <v>0</v>
      </c>
      <c r="BA1134">
        <v>0</v>
      </c>
      <c r="BB1134">
        <f>1-AZ1134/BA1134</f>
        <v>0</v>
      </c>
      <c r="BC1134">
        <v>0</v>
      </c>
      <c r="BD1134" t="s">
        <v>417</v>
      </c>
      <c r="BE1134" t="s">
        <v>417</v>
      </c>
      <c r="BF1134">
        <v>0</v>
      </c>
      <c r="BG1134">
        <v>0</v>
      </c>
      <c r="BH1134">
        <f>1-BF1134/BG1134</f>
        <v>0</v>
      </c>
      <c r="BI1134">
        <v>0.5</v>
      </c>
      <c r="BJ1134">
        <f>CS1134</f>
        <v>0</v>
      </c>
      <c r="BK1134">
        <f>L1134</f>
        <v>0</v>
      </c>
      <c r="BL1134">
        <f>BH1134*BI1134*BJ1134</f>
        <v>0</v>
      </c>
      <c r="BM1134">
        <f>(BK1134-BC1134)/BJ1134</f>
        <v>0</v>
      </c>
      <c r="BN1134">
        <f>(BA1134-BG1134)/BG1134</f>
        <v>0</v>
      </c>
      <c r="BO1134">
        <f>AZ1134/(BB1134+AZ1134/BG1134)</f>
        <v>0</v>
      </c>
      <c r="BP1134" t="s">
        <v>417</v>
      </c>
      <c r="BQ1134">
        <v>0</v>
      </c>
      <c r="BR1134">
        <f>IF(BQ1134&lt;&gt;0, BQ1134, BO1134)</f>
        <v>0</v>
      </c>
      <c r="BS1134">
        <f>1-BR1134/BG1134</f>
        <v>0</v>
      </c>
      <c r="BT1134">
        <f>(BG1134-BF1134)/(BG1134-BR1134)</f>
        <v>0</v>
      </c>
      <c r="BU1134">
        <f>(BA1134-BG1134)/(BA1134-BR1134)</f>
        <v>0</v>
      </c>
      <c r="BV1134">
        <f>(BG1134-BF1134)/(BG1134-AZ1134)</f>
        <v>0</v>
      </c>
      <c r="BW1134">
        <f>(BA1134-BG1134)/(BA1134-AZ1134)</f>
        <v>0</v>
      </c>
      <c r="BX1134">
        <f>(BT1134*BR1134/BF1134)</f>
        <v>0</v>
      </c>
      <c r="BY1134">
        <f>(1-BX1134)</f>
        <v>0</v>
      </c>
      <c r="BZ1134">
        <v>1394</v>
      </c>
      <c r="CA1134">
        <v>300</v>
      </c>
      <c r="CB1134">
        <v>300</v>
      </c>
      <c r="CC1134">
        <v>300</v>
      </c>
      <c r="CD1134">
        <v>10389.3</v>
      </c>
      <c r="CE1134">
        <v>1221.96</v>
      </c>
      <c r="CF1134">
        <v>-0.00688733</v>
      </c>
      <c r="CG1134">
        <v>0.34</v>
      </c>
      <c r="CH1134" t="s">
        <v>417</v>
      </c>
      <c r="CI1134" t="s">
        <v>417</v>
      </c>
      <c r="CJ1134" t="s">
        <v>417</v>
      </c>
      <c r="CK1134" t="s">
        <v>417</v>
      </c>
      <c r="CL1134" t="s">
        <v>417</v>
      </c>
      <c r="CM1134" t="s">
        <v>417</v>
      </c>
      <c r="CN1134" t="s">
        <v>417</v>
      </c>
      <c r="CO1134" t="s">
        <v>417</v>
      </c>
      <c r="CP1134" t="s">
        <v>417</v>
      </c>
      <c r="CQ1134" t="s">
        <v>417</v>
      </c>
      <c r="CR1134">
        <f>$B$11*DQ1134+$C$11*DR1134+$F$11*EC1134*(1-EF1134)</f>
        <v>0</v>
      </c>
      <c r="CS1134">
        <f>CR1134*CT1134</f>
        <v>0</v>
      </c>
      <c r="CT1134">
        <f>($B$11*$D$9+$C$11*$D$9+$F$11*((EP1134+EH1134)/MAX(EP1134+EH1134+EQ1134, 0.1)*$I$9+EQ1134/MAX(EP1134+EH1134+EQ1134, 0.1)*$J$9))/($B$11+$C$11+$F$11)</f>
        <v>0</v>
      </c>
      <c r="CU1134">
        <f>($B$11*$K$9+$C$11*$K$9+$F$11*((EP1134+EH1134)/MAX(EP1134+EH1134+EQ1134, 0.1)*$P$9+EQ1134/MAX(EP1134+EH1134+EQ1134, 0.1)*$Q$9))/($B$11+$C$11+$F$11)</f>
        <v>0</v>
      </c>
      <c r="CV1134">
        <v>6</v>
      </c>
      <c r="CW1134">
        <v>0.5</v>
      </c>
      <c r="CX1134" t="s">
        <v>418</v>
      </c>
      <c r="CY1134">
        <v>2</v>
      </c>
      <c r="CZ1134" t="b">
        <v>1</v>
      </c>
      <c r="DA1134">
        <v>1658957198.1</v>
      </c>
      <c r="DB1134">
        <v>926.6788518518517</v>
      </c>
      <c r="DC1134">
        <v>995.4128518518518</v>
      </c>
      <c r="DD1134">
        <v>21.78560740740741</v>
      </c>
      <c r="DE1134">
        <v>14.63205185185185</v>
      </c>
      <c r="DF1134">
        <v>930.4194074074076</v>
      </c>
      <c r="DG1134">
        <v>21.88826666666666</v>
      </c>
      <c r="DH1134">
        <v>500.0551111111111</v>
      </c>
      <c r="DI1134">
        <v>90.27197407407405</v>
      </c>
      <c r="DJ1134">
        <v>0.09996437407407409</v>
      </c>
      <c r="DK1134">
        <v>26.88098888888889</v>
      </c>
      <c r="DL1134">
        <v>26.38994444444445</v>
      </c>
      <c r="DM1134">
        <v>999.9000000000001</v>
      </c>
      <c r="DN1134">
        <v>0</v>
      </c>
      <c r="DO1134">
        <v>0</v>
      </c>
      <c r="DP1134">
        <v>9998.449629629627</v>
      </c>
      <c r="DQ1134">
        <v>0</v>
      </c>
      <c r="DR1134">
        <v>10.94966296296296</v>
      </c>
      <c r="DS1134">
        <v>-68.73385925925925</v>
      </c>
      <c r="DT1134">
        <v>947.3166296296295</v>
      </c>
      <c r="DU1134">
        <v>1010.193111111111</v>
      </c>
      <c r="DV1134">
        <v>7.153554814814815</v>
      </c>
      <c r="DW1134">
        <v>995.4128518518518</v>
      </c>
      <c r="DX1134">
        <v>14.63205185185185</v>
      </c>
      <c r="DY1134">
        <v>1.966629629629629</v>
      </c>
      <c r="DZ1134">
        <v>1.320863703703704</v>
      </c>
      <c r="EA1134">
        <v>17.17819259259259</v>
      </c>
      <c r="EB1134">
        <v>11.03836296296296</v>
      </c>
      <c r="EC1134">
        <v>1999.96037037037</v>
      </c>
      <c r="ED1134">
        <v>0.9799994444444443</v>
      </c>
      <c r="EE1134">
        <v>0.02000095555555555</v>
      </c>
      <c r="EF1134">
        <v>0</v>
      </c>
      <c r="EG1134">
        <v>747.6603703703704</v>
      </c>
      <c r="EH1134">
        <v>5.00097</v>
      </c>
      <c r="EI1134">
        <v>15110.64814814815</v>
      </c>
      <c r="EJ1134">
        <v>16707.25185185185</v>
      </c>
      <c r="EK1134">
        <v>40.42099999999999</v>
      </c>
      <c r="EL1134">
        <v>41.11092592592592</v>
      </c>
      <c r="EM1134">
        <v>39.87937037037037</v>
      </c>
      <c r="EN1134">
        <v>41.81451851851852</v>
      </c>
      <c r="EO1134">
        <v>41.22203703703703</v>
      </c>
      <c r="EP1134">
        <v>1955.06</v>
      </c>
      <c r="EQ1134">
        <v>39.90037037037037</v>
      </c>
      <c r="ER1134">
        <v>0</v>
      </c>
      <c r="ES1134">
        <v>7999.799999952316</v>
      </c>
      <c r="ET1134">
        <v>0</v>
      </c>
      <c r="EU1134">
        <v>747.6588846153846</v>
      </c>
      <c r="EV1134">
        <v>-11.20242734256085</v>
      </c>
      <c r="EW1134">
        <v>-172.4615381966795</v>
      </c>
      <c r="EX1134">
        <v>15110.51153846154</v>
      </c>
      <c r="EY1134">
        <v>15</v>
      </c>
      <c r="EZ1134">
        <v>1658949246.1</v>
      </c>
      <c r="FA1134" t="s">
        <v>1397</v>
      </c>
      <c r="FB1134">
        <v>1658949228.6</v>
      </c>
      <c r="FC1134">
        <v>1658949246.1</v>
      </c>
      <c r="FD1134">
        <v>1</v>
      </c>
      <c r="FE1134">
        <v>1.075</v>
      </c>
      <c r="FF1134">
        <v>0.018</v>
      </c>
      <c r="FG1134">
        <v>-2.327</v>
      </c>
      <c r="FH1134">
        <v>-0.178</v>
      </c>
      <c r="FI1134">
        <v>420</v>
      </c>
      <c r="FJ1134">
        <v>13</v>
      </c>
      <c r="FK1134">
        <v>0.09</v>
      </c>
      <c r="FL1134">
        <v>0.02</v>
      </c>
      <c r="FM1134">
        <v>-68.69807499999999</v>
      </c>
      <c r="FN1134">
        <v>-0.7560900562849299</v>
      </c>
      <c r="FO1134">
        <v>0.1473115147400217</v>
      </c>
      <c r="FP1134">
        <v>0</v>
      </c>
      <c r="FQ1134">
        <v>748.2227352941176</v>
      </c>
      <c r="FR1134">
        <v>-11.29911381996465</v>
      </c>
      <c r="FS1134">
        <v>1.131015506962496</v>
      </c>
      <c r="FT1134">
        <v>0</v>
      </c>
      <c r="FU1134">
        <v>7.14544375</v>
      </c>
      <c r="FV1134">
        <v>0.1627390243902306</v>
      </c>
      <c r="FW1134">
        <v>0.01677037517283085</v>
      </c>
      <c r="FX1134">
        <v>0</v>
      </c>
      <c r="FY1134">
        <v>0</v>
      </c>
      <c r="FZ1134">
        <v>3</v>
      </c>
      <c r="GA1134" t="s">
        <v>439</v>
      </c>
      <c r="GB1134">
        <v>2.98353</v>
      </c>
      <c r="GC1134">
        <v>2.71525</v>
      </c>
      <c r="GD1134">
        <v>0.167497</v>
      </c>
      <c r="GE1134">
        <v>0.172948</v>
      </c>
      <c r="GF1134">
        <v>0.100392</v>
      </c>
      <c r="GG1134">
        <v>0.0740653</v>
      </c>
      <c r="GH1134">
        <v>26410.1</v>
      </c>
      <c r="GI1134">
        <v>26338.8</v>
      </c>
      <c r="GJ1134">
        <v>29480.4</v>
      </c>
      <c r="GK1134">
        <v>29449.4</v>
      </c>
      <c r="GL1134">
        <v>35130.8</v>
      </c>
      <c r="GM1134">
        <v>36264.5</v>
      </c>
      <c r="GN1134">
        <v>41523.2</v>
      </c>
      <c r="GO1134">
        <v>41969.9</v>
      </c>
      <c r="GP1134">
        <v>1.96225</v>
      </c>
      <c r="GQ1134">
        <v>1.9039</v>
      </c>
      <c r="GR1134">
        <v>0.0803769</v>
      </c>
      <c r="GS1134">
        <v>0</v>
      </c>
      <c r="GT1134">
        <v>25.0609</v>
      </c>
      <c r="GU1134">
        <v>999.9</v>
      </c>
      <c r="GV1134">
        <v>45</v>
      </c>
      <c r="GW1134">
        <v>31.4</v>
      </c>
      <c r="GX1134">
        <v>23.008</v>
      </c>
      <c r="GY1134">
        <v>62.4376</v>
      </c>
      <c r="GZ1134">
        <v>34.0264</v>
      </c>
      <c r="HA1134">
        <v>1</v>
      </c>
      <c r="HB1134">
        <v>-0.104787</v>
      </c>
      <c r="HC1134">
        <v>0.0897495</v>
      </c>
      <c r="HD1134">
        <v>20.3341</v>
      </c>
      <c r="HE1134">
        <v>5.21444</v>
      </c>
      <c r="HF1134">
        <v>12.0099</v>
      </c>
      <c r="HG1134">
        <v>4.9882</v>
      </c>
      <c r="HH1134">
        <v>3.28788</v>
      </c>
      <c r="HI1134">
        <v>9999</v>
      </c>
      <c r="HJ1134">
        <v>9999</v>
      </c>
      <c r="HK1134">
        <v>9999</v>
      </c>
      <c r="HL1134">
        <v>159</v>
      </c>
      <c r="HM1134">
        <v>1.86738</v>
      </c>
      <c r="HN1134">
        <v>1.86646</v>
      </c>
      <c r="HO1134">
        <v>1.86585</v>
      </c>
      <c r="HP1134">
        <v>1.86584</v>
      </c>
      <c r="HQ1134">
        <v>1.86768</v>
      </c>
      <c r="HR1134">
        <v>1.87012</v>
      </c>
      <c r="HS1134">
        <v>1.86878</v>
      </c>
      <c r="HT1134">
        <v>1.87023</v>
      </c>
      <c r="HU1134">
        <v>0</v>
      </c>
      <c r="HV1134">
        <v>0</v>
      </c>
      <c r="HW1134">
        <v>0</v>
      </c>
      <c r="HX1134">
        <v>0</v>
      </c>
      <c r="HY1134" t="s">
        <v>421</v>
      </c>
      <c r="HZ1134" t="s">
        <v>422</v>
      </c>
      <c r="IA1134" t="s">
        <v>423</v>
      </c>
      <c r="IB1134" t="s">
        <v>423</v>
      </c>
      <c r="IC1134" t="s">
        <v>423</v>
      </c>
      <c r="ID1134" t="s">
        <v>423</v>
      </c>
      <c r="IE1134">
        <v>0</v>
      </c>
      <c r="IF1134">
        <v>100</v>
      </c>
      <c r="IG1134">
        <v>100</v>
      </c>
      <c r="IH1134">
        <v>-3.806</v>
      </c>
      <c r="II1134">
        <v>-0.1028</v>
      </c>
      <c r="IJ1134">
        <v>-0.9279119013753974</v>
      </c>
      <c r="IK1134">
        <v>-0.003643892653284941</v>
      </c>
      <c r="IL1134">
        <v>8.948238347276123E-07</v>
      </c>
      <c r="IM1134">
        <v>-2.445980282225029E-10</v>
      </c>
      <c r="IN1134">
        <v>-0.1764634167570225</v>
      </c>
      <c r="IO1134">
        <v>-0.01042730378795286</v>
      </c>
      <c r="IP1134">
        <v>0.00100284695746963</v>
      </c>
      <c r="IQ1134">
        <v>-1.701466411570297E-05</v>
      </c>
      <c r="IR1134">
        <v>2</v>
      </c>
      <c r="IS1134">
        <v>2310</v>
      </c>
      <c r="IT1134">
        <v>1</v>
      </c>
      <c r="IU1134">
        <v>25</v>
      </c>
      <c r="IV1134">
        <v>132.9</v>
      </c>
      <c r="IW1134">
        <v>132.7</v>
      </c>
      <c r="IX1134">
        <v>2.13867</v>
      </c>
      <c r="IY1134">
        <v>2.20337</v>
      </c>
      <c r="IZ1134">
        <v>1.39648</v>
      </c>
      <c r="JA1134">
        <v>2.34253</v>
      </c>
      <c r="JB1134">
        <v>1.49536</v>
      </c>
      <c r="JC1134">
        <v>2.37915</v>
      </c>
      <c r="JD1134">
        <v>36.1989</v>
      </c>
      <c r="JE1134">
        <v>24.1663</v>
      </c>
      <c r="JF1134">
        <v>18</v>
      </c>
      <c r="JG1134">
        <v>518.192</v>
      </c>
      <c r="JH1134">
        <v>437.348</v>
      </c>
      <c r="JI1134">
        <v>24.9996</v>
      </c>
      <c r="JJ1134">
        <v>26.0917</v>
      </c>
      <c r="JK1134">
        <v>30.0002</v>
      </c>
      <c r="JL1134">
        <v>26.0622</v>
      </c>
      <c r="JM1134">
        <v>26.0042</v>
      </c>
      <c r="JN1134">
        <v>42.9151</v>
      </c>
      <c r="JO1134">
        <v>35.8194</v>
      </c>
      <c r="JP1134">
        <v>51.0257</v>
      </c>
      <c r="JQ1134">
        <v>25</v>
      </c>
      <c r="JR1134">
        <v>1042.86</v>
      </c>
      <c r="JS1134">
        <v>14.5328</v>
      </c>
      <c r="JT1134">
        <v>100.81</v>
      </c>
      <c r="JU1134">
        <v>100.794</v>
      </c>
    </row>
    <row r="1135" spans="1:281">
      <c r="A1135">
        <v>1119</v>
      </c>
      <c r="B1135">
        <v>1658957210.6</v>
      </c>
      <c r="C1135">
        <v>15572.59999990463</v>
      </c>
      <c r="D1135" t="s">
        <v>2678</v>
      </c>
      <c r="E1135" t="s">
        <v>2679</v>
      </c>
      <c r="F1135">
        <v>5</v>
      </c>
      <c r="G1135" t="s">
        <v>2555</v>
      </c>
      <c r="H1135" t="s">
        <v>416</v>
      </c>
      <c r="I1135">
        <v>1658957202.814285</v>
      </c>
      <c r="J1135">
        <f>(K1135)/1000</f>
        <v>0</v>
      </c>
      <c r="K1135">
        <f>IF(CZ1135, AN1135, AH1135)</f>
        <v>0</v>
      </c>
      <c r="L1135">
        <f>IF(CZ1135, AI1135, AG1135)</f>
        <v>0</v>
      </c>
      <c r="M1135">
        <f>DB1135 - IF(AU1135&gt;1, L1135*CV1135*100.0/(AW1135*DP1135), 0)</f>
        <v>0</v>
      </c>
      <c r="N1135">
        <f>((T1135-J1135/2)*M1135-L1135)/(T1135+J1135/2)</f>
        <v>0</v>
      </c>
      <c r="O1135">
        <f>N1135*(DI1135+DJ1135)/1000.0</f>
        <v>0</v>
      </c>
      <c r="P1135">
        <f>(DB1135 - IF(AU1135&gt;1, L1135*CV1135*100.0/(AW1135*DP1135), 0))*(DI1135+DJ1135)/1000.0</f>
        <v>0</v>
      </c>
      <c r="Q1135">
        <f>2.0/((1/S1135-1/R1135)+SIGN(S1135)*SQRT((1/S1135-1/R1135)*(1/S1135-1/R1135) + 4*CW1135/((CW1135+1)*(CW1135+1))*(2*1/S1135*1/R1135-1/R1135*1/R1135)))</f>
        <v>0</v>
      </c>
      <c r="R1135">
        <f>IF(LEFT(CX1135,1)&lt;&gt;"0",IF(LEFT(CX1135,1)="1",3.0,CY1135),$D$5+$E$5*(DP1135*DI1135/($K$5*1000))+$F$5*(DP1135*DI1135/($K$5*1000))*MAX(MIN(CV1135,$J$5),$I$5)*MAX(MIN(CV1135,$J$5),$I$5)+$G$5*MAX(MIN(CV1135,$J$5),$I$5)*(DP1135*DI1135/($K$5*1000))+$H$5*(DP1135*DI1135/($K$5*1000))*(DP1135*DI1135/($K$5*1000)))</f>
        <v>0</v>
      </c>
      <c r="S1135">
        <f>J1135*(1000-(1000*0.61365*exp(17.502*W1135/(240.97+W1135))/(DI1135+DJ1135)+DD1135)/2)/(1000*0.61365*exp(17.502*W1135/(240.97+W1135))/(DI1135+DJ1135)-DD1135)</f>
        <v>0</v>
      </c>
      <c r="T1135">
        <f>1/((CW1135+1)/(Q1135/1.6)+1/(R1135/1.37)) + CW1135/((CW1135+1)/(Q1135/1.6) + CW1135/(R1135/1.37))</f>
        <v>0</v>
      </c>
      <c r="U1135">
        <f>(CR1135*CU1135)</f>
        <v>0</v>
      </c>
      <c r="V1135">
        <f>(DK1135+(U1135+2*0.95*5.67E-8*(((DK1135+$B$7)+273)^4-(DK1135+273)^4)-44100*J1135)/(1.84*29.3*R1135+8*0.95*5.67E-8*(DK1135+273)^3))</f>
        <v>0</v>
      </c>
      <c r="W1135">
        <f>($C$7*DL1135+$D$7*DM1135+$E$7*V1135)</f>
        <v>0</v>
      </c>
      <c r="X1135">
        <f>0.61365*exp(17.502*W1135/(240.97+W1135))</f>
        <v>0</v>
      </c>
      <c r="Y1135">
        <f>(Z1135/AA1135*100)</f>
        <v>0</v>
      </c>
      <c r="Z1135">
        <f>DD1135*(DI1135+DJ1135)/1000</f>
        <v>0</v>
      </c>
      <c r="AA1135">
        <f>0.61365*exp(17.502*DK1135/(240.97+DK1135))</f>
        <v>0</v>
      </c>
      <c r="AB1135">
        <f>(X1135-DD1135*(DI1135+DJ1135)/1000)</f>
        <v>0</v>
      </c>
      <c r="AC1135">
        <f>(-J1135*44100)</f>
        <v>0</v>
      </c>
      <c r="AD1135">
        <f>2*29.3*R1135*0.92*(DK1135-W1135)</f>
        <v>0</v>
      </c>
      <c r="AE1135">
        <f>2*0.95*5.67E-8*(((DK1135+$B$7)+273)^4-(W1135+273)^4)</f>
        <v>0</v>
      </c>
      <c r="AF1135">
        <f>U1135+AE1135+AC1135+AD1135</f>
        <v>0</v>
      </c>
      <c r="AG1135">
        <f>DH1135*AU1135*(DC1135-DB1135*(1000-AU1135*DE1135)/(1000-AU1135*DD1135))/(100*CV1135)</f>
        <v>0</v>
      </c>
      <c r="AH1135">
        <f>1000*DH1135*AU1135*(DD1135-DE1135)/(100*CV1135*(1000-AU1135*DD1135))</f>
        <v>0</v>
      </c>
      <c r="AI1135">
        <f>(AJ1135 - AK1135 - DI1135*1E3/(8.314*(DK1135+273.15)) * AM1135/DH1135 * AL1135) * DH1135/(100*CV1135) * (1000 - DE1135)/1000</f>
        <v>0</v>
      </c>
      <c r="AJ1135">
        <v>1043.194599801502</v>
      </c>
      <c r="AK1135">
        <v>988.5272484848479</v>
      </c>
      <c r="AL1135">
        <v>3.439435167315513</v>
      </c>
      <c r="AM1135">
        <v>65.3286006226008</v>
      </c>
      <c r="AN1135">
        <f>(AP1135 - AO1135 + DI1135*1E3/(8.314*(DK1135+273.15)) * AR1135/DH1135 * AQ1135) * DH1135/(100*CV1135) * 1000/(1000 - AP1135)</f>
        <v>0</v>
      </c>
      <c r="AO1135">
        <v>14.59875288745889</v>
      </c>
      <c r="AP1135">
        <v>21.75392787878788</v>
      </c>
      <c r="AQ1135">
        <v>-0.0001090022764899588</v>
      </c>
      <c r="AR1135">
        <v>84.90304049892426</v>
      </c>
      <c r="AS1135">
        <v>0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MAX(0,($B$13+$C$13*DP1135)/(1+$D$13*DP1135)*DI1135/(DK1135+273)*$E$13)</f>
        <v>0</v>
      </c>
      <c r="AX1135" t="s">
        <v>417</v>
      </c>
      <c r="AY1135" t="s">
        <v>417</v>
      </c>
      <c r="AZ1135">
        <v>0</v>
      </c>
      <c r="BA1135">
        <v>0</v>
      </c>
      <c r="BB1135">
        <f>1-AZ1135/BA1135</f>
        <v>0</v>
      </c>
      <c r="BC1135">
        <v>0</v>
      </c>
      <c r="BD1135" t="s">
        <v>417</v>
      </c>
      <c r="BE1135" t="s">
        <v>417</v>
      </c>
      <c r="BF1135">
        <v>0</v>
      </c>
      <c r="BG1135">
        <v>0</v>
      </c>
      <c r="BH1135">
        <f>1-BF1135/BG1135</f>
        <v>0</v>
      </c>
      <c r="BI1135">
        <v>0.5</v>
      </c>
      <c r="BJ1135">
        <f>CS1135</f>
        <v>0</v>
      </c>
      <c r="BK1135">
        <f>L1135</f>
        <v>0</v>
      </c>
      <c r="BL1135">
        <f>BH1135*BI1135*BJ1135</f>
        <v>0</v>
      </c>
      <c r="BM1135">
        <f>(BK1135-BC1135)/BJ1135</f>
        <v>0</v>
      </c>
      <c r="BN1135">
        <f>(BA1135-BG1135)/BG1135</f>
        <v>0</v>
      </c>
      <c r="BO1135">
        <f>AZ1135/(BB1135+AZ1135/BG1135)</f>
        <v>0</v>
      </c>
      <c r="BP1135" t="s">
        <v>417</v>
      </c>
      <c r="BQ1135">
        <v>0</v>
      </c>
      <c r="BR1135">
        <f>IF(BQ1135&lt;&gt;0, BQ1135, BO1135)</f>
        <v>0</v>
      </c>
      <c r="BS1135">
        <f>1-BR1135/BG1135</f>
        <v>0</v>
      </c>
      <c r="BT1135">
        <f>(BG1135-BF1135)/(BG1135-BR1135)</f>
        <v>0</v>
      </c>
      <c r="BU1135">
        <f>(BA1135-BG1135)/(BA1135-BR1135)</f>
        <v>0</v>
      </c>
      <c r="BV1135">
        <f>(BG1135-BF1135)/(BG1135-AZ1135)</f>
        <v>0</v>
      </c>
      <c r="BW1135">
        <f>(BA1135-BG1135)/(BA1135-AZ1135)</f>
        <v>0</v>
      </c>
      <c r="BX1135">
        <f>(BT1135*BR1135/BF1135)</f>
        <v>0</v>
      </c>
      <c r="BY1135">
        <f>(1-BX1135)</f>
        <v>0</v>
      </c>
      <c r="BZ1135">
        <v>1394</v>
      </c>
      <c r="CA1135">
        <v>300</v>
      </c>
      <c r="CB1135">
        <v>300</v>
      </c>
      <c r="CC1135">
        <v>300</v>
      </c>
      <c r="CD1135">
        <v>10389.3</v>
      </c>
      <c r="CE1135">
        <v>1221.96</v>
      </c>
      <c r="CF1135">
        <v>-0.00688733</v>
      </c>
      <c r="CG1135">
        <v>0.34</v>
      </c>
      <c r="CH1135" t="s">
        <v>417</v>
      </c>
      <c r="CI1135" t="s">
        <v>417</v>
      </c>
      <c r="CJ1135" t="s">
        <v>417</v>
      </c>
      <c r="CK1135" t="s">
        <v>417</v>
      </c>
      <c r="CL1135" t="s">
        <v>417</v>
      </c>
      <c r="CM1135" t="s">
        <v>417</v>
      </c>
      <c r="CN1135" t="s">
        <v>417</v>
      </c>
      <c r="CO1135" t="s">
        <v>417</v>
      </c>
      <c r="CP1135" t="s">
        <v>417</v>
      </c>
      <c r="CQ1135" t="s">
        <v>417</v>
      </c>
      <c r="CR1135">
        <f>$B$11*DQ1135+$C$11*DR1135+$F$11*EC1135*(1-EF1135)</f>
        <v>0</v>
      </c>
      <c r="CS1135">
        <f>CR1135*CT1135</f>
        <v>0</v>
      </c>
      <c r="CT1135">
        <f>($B$11*$D$9+$C$11*$D$9+$F$11*((EP1135+EH1135)/MAX(EP1135+EH1135+EQ1135, 0.1)*$I$9+EQ1135/MAX(EP1135+EH1135+EQ1135, 0.1)*$J$9))/($B$11+$C$11+$F$11)</f>
        <v>0</v>
      </c>
      <c r="CU1135">
        <f>($B$11*$K$9+$C$11*$K$9+$F$11*((EP1135+EH1135)/MAX(EP1135+EH1135+EQ1135, 0.1)*$P$9+EQ1135/MAX(EP1135+EH1135+EQ1135, 0.1)*$Q$9))/($B$11+$C$11+$F$11)</f>
        <v>0</v>
      </c>
      <c r="CV1135">
        <v>6</v>
      </c>
      <c r="CW1135">
        <v>0.5</v>
      </c>
      <c r="CX1135" t="s">
        <v>418</v>
      </c>
      <c r="CY1135">
        <v>2</v>
      </c>
      <c r="CZ1135" t="b">
        <v>1</v>
      </c>
      <c r="DA1135">
        <v>1658957202.814285</v>
      </c>
      <c r="DB1135">
        <v>942.521857142857</v>
      </c>
      <c r="DC1135">
        <v>1011.27525</v>
      </c>
      <c r="DD1135">
        <v>21.77464285714285</v>
      </c>
      <c r="DE1135">
        <v>14.61210357142857</v>
      </c>
      <c r="DF1135">
        <v>946.3038571428572</v>
      </c>
      <c r="DG1135">
        <v>21.87740357142857</v>
      </c>
      <c r="DH1135">
        <v>500.046</v>
      </c>
      <c r="DI1135">
        <v>90.27128928571427</v>
      </c>
      <c r="DJ1135">
        <v>0.09997004642857142</v>
      </c>
      <c r="DK1135">
        <v>26.88843571428572</v>
      </c>
      <c r="DL1135">
        <v>26.38191071428571</v>
      </c>
      <c r="DM1135">
        <v>999.9000000000002</v>
      </c>
      <c r="DN1135">
        <v>0</v>
      </c>
      <c r="DO1135">
        <v>0</v>
      </c>
      <c r="DP1135">
        <v>9993.973214285714</v>
      </c>
      <c r="DQ1135">
        <v>0</v>
      </c>
      <c r="DR1135">
        <v>10.94995</v>
      </c>
      <c r="DS1135">
        <v>-68.75321785714286</v>
      </c>
      <c r="DT1135">
        <v>963.5016428571429</v>
      </c>
      <c r="DU1135">
        <v>1026.270464285714</v>
      </c>
      <c r="DV1135">
        <v>7.162538214285716</v>
      </c>
      <c r="DW1135">
        <v>1011.27525</v>
      </c>
      <c r="DX1135">
        <v>14.61210357142857</v>
      </c>
      <c r="DY1135">
        <v>1.965624642857143</v>
      </c>
      <c r="DZ1135">
        <v>1.319053571428572</v>
      </c>
      <c r="EA1135">
        <v>17.17011428571428</v>
      </c>
      <c r="EB1135">
        <v>11.01770714285714</v>
      </c>
      <c r="EC1135">
        <v>1999.965357142857</v>
      </c>
      <c r="ED1135">
        <v>0.9800006071428571</v>
      </c>
      <c r="EE1135">
        <v>0.01999979285714285</v>
      </c>
      <c r="EF1135">
        <v>0</v>
      </c>
      <c r="EG1135">
        <v>746.8298928571428</v>
      </c>
      <c r="EH1135">
        <v>5.00097</v>
      </c>
      <c r="EI1135">
        <v>15096.96071428571</v>
      </c>
      <c r="EJ1135">
        <v>16707.29642857143</v>
      </c>
      <c r="EK1135">
        <v>40.51542857142856</v>
      </c>
      <c r="EL1135">
        <v>41.18510714285714</v>
      </c>
      <c r="EM1135">
        <v>39.95732142857141</v>
      </c>
      <c r="EN1135">
        <v>41.92824999999999</v>
      </c>
      <c r="EO1135">
        <v>41.31003571428571</v>
      </c>
      <c r="EP1135">
        <v>1955.065</v>
      </c>
      <c r="EQ1135">
        <v>39.90035714285715</v>
      </c>
      <c r="ER1135">
        <v>0</v>
      </c>
      <c r="ES1135">
        <v>8004.599999904633</v>
      </c>
      <c r="ET1135">
        <v>0</v>
      </c>
      <c r="EU1135">
        <v>746.822423076923</v>
      </c>
      <c r="EV1135">
        <v>-10.64297437364623</v>
      </c>
      <c r="EW1135">
        <v>-173.7435898283612</v>
      </c>
      <c r="EX1135">
        <v>15096.44615384615</v>
      </c>
      <c r="EY1135">
        <v>15</v>
      </c>
      <c r="EZ1135">
        <v>1658949246.1</v>
      </c>
      <c r="FA1135" t="s">
        <v>1397</v>
      </c>
      <c r="FB1135">
        <v>1658949228.6</v>
      </c>
      <c r="FC1135">
        <v>1658949246.1</v>
      </c>
      <c r="FD1135">
        <v>1</v>
      </c>
      <c r="FE1135">
        <v>1.075</v>
      </c>
      <c r="FF1135">
        <v>0.018</v>
      </c>
      <c r="FG1135">
        <v>-2.327</v>
      </c>
      <c r="FH1135">
        <v>-0.178</v>
      </c>
      <c r="FI1135">
        <v>420</v>
      </c>
      <c r="FJ1135">
        <v>13</v>
      </c>
      <c r="FK1135">
        <v>0.09</v>
      </c>
      <c r="FL1135">
        <v>0.02</v>
      </c>
      <c r="FM1135">
        <v>-68.7061975</v>
      </c>
      <c r="FN1135">
        <v>-0.8086592870544977</v>
      </c>
      <c r="FO1135">
        <v>0.1387161264732754</v>
      </c>
      <c r="FP1135">
        <v>0</v>
      </c>
      <c r="FQ1135">
        <v>747.4520882352941</v>
      </c>
      <c r="FR1135">
        <v>-10.8876852645508</v>
      </c>
      <c r="FS1135">
        <v>1.092794592604805</v>
      </c>
      <c r="FT1135">
        <v>0</v>
      </c>
      <c r="FU1135">
        <v>7.154363749999999</v>
      </c>
      <c r="FV1135">
        <v>0.139675159474652</v>
      </c>
      <c r="FW1135">
        <v>0.01490006924270825</v>
      </c>
      <c r="FX1135">
        <v>0</v>
      </c>
      <c r="FY1135">
        <v>0</v>
      </c>
      <c r="FZ1135">
        <v>3</v>
      </c>
      <c r="GA1135" t="s">
        <v>439</v>
      </c>
      <c r="GB1135">
        <v>2.98394</v>
      </c>
      <c r="GC1135">
        <v>2.71561</v>
      </c>
      <c r="GD1135">
        <v>0.1694</v>
      </c>
      <c r="GE1135">
        <v>0.174767</v>
      </c>
      <c r="GF1135">
        <v>0.100332</v>
      </c>
      <c r="GG1135">
        <v>0.0739031</v>
      </c>
      <c r="GH1135">
        <v>26349.7</v>
      </c>
      <c r="GI1135">
        <v>26281</v>
      </c>
      <c r="GJ1135">
        <v>29480.3</v>
      </c>
      <c r="GK1135">
        <v>29449.5</v>
      </c>
      <c r="GL1135">
        <v>35133</v>
      </c>
      <c r="GM1135">
        <v>36271.2</v>
      </c>
      <c r="GN1135">
        <v>41522.9</v>
      </c>
      <c r="GO1135">
        <v>41970.2</v>
      </c>
      <c r="GP1135">
        <v>1.96255</v>
      </c>
      <c r="GQ1135">
        <v>1.90305</v>
      </c>
      <c r="GR1135">
        <v>0.0803359</v>
      </c>
      <c r="GS1135">
        <v>0</v>
      </c>
      <c r="GT1135">
        <v>25.0592</v>
      </c>
      <c r="GU1135">
        <v>999.9</v>
      </c>
      <c r="GV1135">
        <v>45</v>
      </c>
      <c r="GW1135">
        <v>31.4</v>
      </c>
      <c r="GX1135">
        <v>23.0054</v>
      </c>
      <c r="GY1135">
        <v>62.9576</v>
      </c>
      <c r="GZ1135">
        <v>34.1226</v>
      </c>
      <c r="HA1135">
        <v>1</v>
      </c>
      <c r="HB1135">
        <v>-0.105122</v>
      </c>
      <c r="HC1135">
        <v>0.0878105</v>
      </c>
      <c r="HD1135">
        <v>20.3326</v>
      </c>
      <c r="HE1135">
        <v>5.21804</v>
      </c>
      <c r="HF1135">
        <v>12.0099</v>
      </c>
      <c r="HG1135">
        <v>4.98945</v>
      </c>
      <c r="HH1135">
        <v>3.28865</v>
      </c>
      <c r="HI1135">
        <v>9999</v>
      </c>
      <c r="HJ1135">
        <v>9999</v>
      </c>
      <c r="HK1135">
        <v>9999</v>
      </c>
      <c r="HL1135">
        <v>159</v>
      </c>
      <c r="HM1135">
        <v>1.86743</v>
      </c>
      <c r="HN1135">
        <v>1.86646</v>
      </c>
      <c r="HO1135">
        <v>1.86584</v>
      </c>
      <c r="HP1135">
        <v>1.86584</v>
      </c>
      <c r="HQ1135">
        <v>1.86768</v>
      </c>
      <c r="HR1135">
        <v>1.87012</v>
      </c>
      <c r="HS1135">
        <v>1.86878</v>
      </c>
      <c r="HT1135">
        <v>1.87024</v>
      </c>
      <c r="HU1135">
        <v>0</v>
      </c>
      <c r="HV1135">
        <v>0</v>
      </c>
      <c r="HW1135">
        <v>0</v>
      </c>
      <c r="HX1135">
        <v>0</v>
      </c>
      <c r="HY1135" t="s">
        <v>421</v>
      </c>
      <c r="HZ1135" t="s">
        <v>422</v>
      </c>
      <c r="IA1135" t="s">
        <v>423</v>
      </c>
      <c r="IB1135" t="s">
        <v>423</v>
      </c>
      <c r="IC1135" t="s">
        <v>423</v>
      </c>
      <c r="ID1135" t="s">
        <v>423</v>
      </c>
      <c r="IE1135">
        <v>0</v>
      </c>
      <c r="IF1135">
        <v>100</v>
      </c>
      <c r="IG1135">
        <v>100</v>
      </c>
      <c r="IH1135">
        <v>-3.85</v>
      </c>
      <c r="II1135">
        <v>-0.103</v>
      </c>
      <c r="IJ1135">
        <v>-0.9279119013753974</v>
      </c>
      <c r="IK1135">
        <v>-0.003643892653284941</v>
      </c>
      <c r="IL1135">
        <v>8.948238347276123E-07</v>
      </c>
      <c r="IM1135">
        <v>-2.445980282225029E-10</v>
      </c>
      <c r="IN1135">
        <v>-0.1764634167570225</v>
      </c>
      <c r="IO1135">
        <v>-0.01042730378795286</v>
      </c>
      <c r="IP1135">
        <v>0.00100284695746963</v>
      </c>
      <c r="IQ1135">
        <v>-1.701466411570297E-05</v>
      </c>
      <c r="IR1135">
        <v>2</v>
      </c>
      <c r="IS1135">
        <v>2310</v>
      </c>
      <c r="IT1135">
        <v>1</v>
      </c>
      <c r="IU1135">
        <v>25</v>
      </c>
      <c r="IV1135">
        <v>133</v>
      </c>
      <c r="IW1135">
        <v>132.7</v>
      </c>
      <c r="IX1135">
        <v>2.16797</v>
      </c>
      <c r="IY1135">
        <v>2.20581</v>
      </c>
      <c r="IZ1135">
        <v>1.39648</v>
      </c>
      <c r="JA1135">
        <v>2.34253</v>
      </c>
      <c r="JB1135">
        <v>1.49536</v>
      </c>
      <c r="JC1135">
        <v>2.37305</v>
      </c>
      <c r="JD1135">
        <v>36.1989</v>
      </c>
      <c r="JE1135">
        <v>24.1575</v>
      </c>
      <c r="JF1135">
        <v>18</v>
      </c>
      <c r="JG1135">
        <v>518.3869999999999</v>
      </c>
      <c r="JH1135">
        <v>436.842</v>
      </c>
      <c r="JI1135">
        <v>24.9996</v>
      </c>
      <c r="JJ1135">
        <v>26.092</v>
      </c>
      <c r="JK1135">
        <v>30</v>
      </c>
      <c r="JL1135">
        <v>26.0622</v>
      </c>
      <c r="JM1135">
        <v>26.0047</v>
      </c>
      <c r="JN1135">
        <v>43.4392</v>
      </c>
      <c r="JO1135">
        <v>35.8194</v>
      </c>
      <c r="JP1135">
        <v>51.0257</v>
      </c>
      <c r="JQ1135">
        <v>25</v>
      </c>
      <c r="JR1135">
        <v>1056.34</v>
      </c>
      <c r="JS1135">
        <v>14.5011</v>
      </c>
      <c r="JT1135">
        <v>100.81</v>
      </c>
      <c r="JU1135">
        <v>100.794</v>
      </c>
    </row>
    <row r="1136" spans="1:281">
      <c r="A1136">
        <v>1120</v>
      </c>
      <c r="B1136">
        <v>1658957215.6</v>
      </c>
      <c r="C1136">
        <v>15577.59999990463</v>
      </c>
      <c r="D1136" t="s">
        <v>2680</v>
      </c>
      <c r="E1136" t="s">
        <v>2681</v>
      </c>
      <c r="F1136">
        <v>5</v>
      </c>
      <c r="G1136" t="s">
        <v>2555</v>
      </c>
      <c r="H1136" t="s">
        <v>416</v>
      </c>
      <c r="I1136">
        <v>1658957208.1</v>
      </c>
      <c r="J1136">
        <f>(K1136)/1000</f>
        <v>0</v>
      </c>
      <c r="K1136">
        <f>IF(CZ1136, AN1136, AH1136)</f>
        <v>0</v>
      </c>
      <c r="L1136">
        <f>IF(CZ1136, AI1136, AG1136)</f>
        <v>0</v>
      </c>
      <c r="M1136">
        <f>DB1136 - IF(AU1136&gt;1, L1136*CV1136*100.0/(AW1136*DP1136), 0)</f>
        <v>0</v>
      </c>
      <c r="N1136">
        <f>((T1136-J1136/2)*M1136-L1136)/(T1136+J1136/2)</f>
        <v>0</v>
      </c>
      <c r="O1136">
        <f>N1136*(DI1136+DJ1136)/1000.0</f>
        <v>0</v>
      </c>
      <c r="P1136">
        <f>(DB1136 - IF(AU1136&gt;1, L1136*CV1136*100.0/(AW1136*DP1136), 0))*(DI1136+DJ1136)/1000.0</f>
        <v>0</v>
      </c>
      <c r="Q1136">
        <f>2.0/((1/S1136-1/R1136)+SIGN(S1136)*SQRT((1/S1136-1/R1136)*(1/S1136-1/R1136) + 4*CW1136/((CW1136+1)*(CW1136+1))*(2*1/S1136*1/R1136-1/R1136*1/R1136)))</f>
        <v>0</v>
      </c>
      <c r="R1136">
        <f>IF(LEFT(CX1136,1)&lt;&gt;"0",IF(LEFT(CX1136,1)="1",3.0,CY1136),$D$5+$E$5*(DP1136*DI1136/($K$5*1000))+$F$5*(DP1136*DI1136/($K$5*1000))*MAX(MIN(CV1136,$J$5),$I$5)*MAX(MIN(CV1136,$J$5),$I$5)+$G$5*MAX(MIN(CV1136,$J$5),$I$5)*(DP1136*DI1136/($K$5*1000))+$H$5*(DP1136*DI1136/($K$5*1000))*(DP1136*DI1136/($K$5*1000)))</f>
        <v>0</v>
      </c>
      <c r="S1136">
        <f>J1136*(1000-(1000*0.61365*exp(17.502*W1136/(240.97+W1136))/(DI1136+DJ1136)+DD1136)/2)/(1000*0.61365*exp(17.502*W1136/(240.97+W1136))/(DI1136+DJ1136)-DD1136)</f>
        <v>0</v>
      </c>
      <c r="T1136">
        <f>1/((CW1136+1)/(Q1136/1.6)+1/(R1136/1.37)) + CW1136/((CW1136+1)/(Q1136/1.6) + CW1136/(R1136/1.37))</f>
        <v>0</v>
      </c>
      <c r="U1136">
        <f>(CR1136*CU1136)</f>
        <v>0</v>
      </c>
      <c r="V1136">
        <f>(DK1136+(U1136+2*0.95*5.67E-8*(((DK1136+$B$7)+273)^4-(DK1136+273)^4)-44100*J1136)/(1.84*29.3*R1136+8*0.95*5.67E-8*(DK1136+273)^3))</f>
        <v>0</v>
      </c>
      <c r="W1136">
        <f>($C$7*DL1136+$D$7*DM1136+$E$7*V1136)</f>
        <v>0</v>
      </c>
      <c r="X1136">
        <f>0.61365*exp(17.502*W1136/(240.97+W1136))</f>
        <v>0</v>
      </c>
      <c r="Y1136">
        <f>(Z1136/AA1136*100)</f>
        <v>0</v>
      </c>
      <c r="Z1136">
        <f>DD1136*(DI1136+DJ1136)/1000</f>
        <v>0</v>
      </c>
      <c r="AA1136">
        <f>0.61365*exp(17.502*DK1136/(240.97+DK1136))</f>
        <v>0</v>
      </c>
      <c r="AB1136">
        <f>(X1136-DD1136*(DI1136+DJ1136)/1000)</f>
        <v>0</v>
      </c>
      <c r="AC1136">
        <f>(-J1136*44100)</f>
        <v>0</v>
      </c>
      <c r="AD1136">
        <f>2*29.3*R1136*0.92*(DK1136-W1136)</f>
        <v>0</v>
      </c>
      <c r="AE1136">
        <f>2*0.95*5.67E-8*(((DK1136+$B$7)+273)^4-(W1136+273)^4)</f>
        <v>0</v>
      </c>
      <c r="AF1136">
        <f>U1136+AE1136+AC1136+AD1136</f>
        <v>0</v>
      </c>
      <c r="AG1136">
        <f>DH1136*AU1136*(DC1136-DB1136*(1000-AU1136*DE1136)/(1000-AU1136*DD1136))/(100*CV1136)</f>
        <v>0</v>
      </c>
      <c r="AH1136">
        <f>1000*DH1136*AU1136*(DD1136-DE1136)/(100*CV1136*(1000-AU1136*DD1136))</f>
        <v>0</v>
      </c>
      <c r="AI1136">
        <f>(AJ1136 - AK1136 - DI1136*1E3/(8.314*(DK1136+273.15)) * AM1136/DH1136 * AL1136) * DH1136/(100*CV1136) * (1000 - DE1136)/1000</f>
        <v>0</v>
      </c>
      <c r="AJ1136">
        <v>1060.297400837658</v>
      </c>
      <c r="AK1136">
        <v>1005.702024242424</v>
      </c>
      <c r="AL1136">
        <v>3.424623785321905</v>
      </c>
      <c r="AM1136">
        <v>65.3286006226008</v>
      </c>
      <c r="AN1136">
        <f>(AP1136 - AO1136 + DI1136*1E3/(8.314*(DK1136+273.15)) * AR1136/DH1136 * AQ1136) * DH1136/(100*CV1136) * 1000/(1000 - AP1136)</f>
        <v>0</v>
      </c>
      <c r="AO1136">
        <v>14.53528233450941</v>
      </c>
      <c r="AP1136">
        <v>21.72625757575757</v>
      </c>
      <c r="AQ1136">
        <v>-0.006458751948072293</v>
      </c>
      <c r="AR1136">
        <v>84.90304049892426</v>
      </c>
      <c r="AS1136">
        <v>0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MAX(0,($B$13+$C$13*DP1136)/(1+$D$13*DP1136)*DI1136/(DK1136+273)*$E$13)</f>
        <v>0</v>
      </c>
      <c r="AX1136" t="s">
        <v>417</v>
      </c>
      <c r="AY1136" t="s">
        <v>417</v>
      </c>
      <c r="AZ1136">
        <v>0</v>
      </c>
      <c r="BA1136">
        <v>0</v>
      </c>
      <c r="BB1136">
        <f>1-AZ1136/BA1136</f>
        <v>0</v>
      </c>
      <c r="BC1136">
        <v>0</v>
      </c>
      <c r="BD1136" t="s">
        <v>417</v>
      </c>
      <c r="BE1136" t="s">
        <v>417</v>
      </c>
      <c r="BF1136">
        <v>0</v>
      </c>
      <c r="BG1136">
        <v>0</v>
      </c>
      <c r="BH1136">
        <f>1-BF1136/BG1136</f>
        <v>0</v>
      </c>
      <c r="BI1136">
        <v>0.5</v>
      </c>
      <c r="BJ1136">
        <f>CS1136</f>
        <v>0</v>
      </c>
      <c r="BK1136">
        <f>L1136</f>
        <v>0</v>
      </c>
      <c r="BL1136">
        <f>BH1136*BI1136*BJ1136</f>
        <v>0</v>
      </c>
      <c r="BM1136">
        <f>(BK1136-BC1136)/BJ1136</f>
        <v>0</v>
      </c>
      <c r="BN1136">
        <f>(BA1136-BG1136)/BG1136</f>
        <v>0</v>
      </c>
      <c r="BO1136">
        <f>AZ1136/(BB1136+AZ1136/BG1136)</f>
        <v>0</v>
      </c>
      <c r="BP1136" t="s">
        <v>417</v>
      </c>
      <c r="BQ1136">
        <v>0</v>
      </c>
      <c r="BR1136">
        <f>IF(BQ1136&lt;&gt;0, BQ1136, BO1136)</f>
        <v>0</v>
      </c>
      <c r="BS1136">
        <f>1-BR1136/BG1136</f>
        <v>0</v>
      </c>
      <c r="BT1136">
        <f>(BG1136-BF1136)/(BG1136-BR1136)</f>
        <v>0</v>
      </c>
      <c r="BU1136">
        <f>(BA1136-BG1136)/(BA1136-BR1136)</f>
        <v>0</v>
      </c>
      <c r="BV1136">
        <f>(BG1136-BF1136)/(BG1136-AZ1136)</f>
        <v>0</v>
      </c>
      <c r="BW1136">
        <f>(BA1136-BG1136)/(BA1136-AZ1136)</f>
        <v>0</v>
      </c>
      <c r="BX1136">
        <f>(BT1136*BR1136/BF1136)</f>
        <v>0</v>
      </c>
      <c r="BY1136">
        <f>(1-BX1136)</f>
        <v>0</v>
      </c>
      <c r="BZ1136">
        <v>1394</v>
      </c>
      <c r="CA1136">
        <v>300</v>
      </c>
      <c r="CB1136">
        <v>300</v>
      </c>
      <c r="CC1136">
        <v>300</v>
      </c>
      <c r="CD1136">
        <v>10389.3</v>
      </c>
      <c r="CE1136">
        <v>1221.96</v>
      </c>
      <c r="CF1136">
        <v>-0.00688733</v>
      </c>
      <c r="CG1136">
        <v>0.34</v>
      </c>
      <c r="CH1136" t="s">
        <v>417</v>
      </c>
      <c r="CI1136" t="s">
        <v>417</v>
      </c>
      <c r="CJ1136" t="s">
        <v>417</v>
      </c>
      <c r="CK1136" t="s">
        <v>417</v>
      </c>
      <c r="CL1136" t="s">
        <v>417</v>
      </c>
      <c r="CM1136" t="s">
        <v>417</v>
      </c>
      <c r="CN1136" t="s">
        <v>417</v>
      </c>
      <c r="CO1136" t="s">
        <v>417</v>
      </c>
      <c r="CP1136" t="s">
        <v>417</v>
      </c>
      <c r="CQ1136" t="s">
        <v>417</v>
      </c>
      <c r="CR1136">
        <f>$B$11*DQ1136+$C$11*DR1136+$F$11*EC1136*(1-EF1136)</f>
        <v>0</v>
      </c>
      <c r="CS1136">
        <f>CR1136*CT1136</f>
        <v>0</v>
      </c>
      <c r="CT1136">
        <f>($B$11*$D$9+$C$11*$D$9+$F$11*((EP1136+EH1136)/MAX(EP1136+EH1136+EQ1136, 0.1)*$I$9+EQ1136/MAX(EP1136+EH1136+EQ1136, 0.1)*$J$9))/($B$11+$C$11+$F$11)</f>
        <v>0</v>
      </c>
      <c r="CU1136">
        <f>($B$11*$K$9+$C$11*$K$9+$F$11*((EP1136+EH1136)/MAX(EP1136+EH1136+EQ1136, 0.1)*$P$9+EQ1136/MAX(EP1136+EH1136+EQ1136, 0.1)*$Q$9))/($B$11+$C$11+$F$11)</f>
        <v>0</v>
      </c>
      <c r="CV1136">
        <v>6</v>
      </c>
      <c r="CW1136">
        <v>0.5</v>
      </c>
      <c r="CX1136" t="s">
        <v>418</v>
      </c>
      <c r="CY1136">
        <v>2</v>
      </c>
      <c r="CZ1136" t="b">
        <v>1</v>
      </c>
      <c r="DA1136">
        <v>1658957208.1</v>
      </c>
      <c r="DB1136">
        <v>960.3028148148148</v>
      </c>
      <c r="DC1136">
        <v>1029.064074074074</v>
      </c>
      <c r="DD1136">
        <v>21.75788888888889</v>
      </c>
      <c r="DE1136">
        <v>14.57541481481482</v>
      </c>
      <c r="DF1136">
        <v>964.1313333333333</v>
      </c>
      <c r="DG1136">
        <v>21.86079259259259</v>
      </c>
      <c r="DH1136">
        <v>500.0405925925926</v>
      </c>
      <c r="DI1136">
        <v>90.27087777777778</v>
      </c>
      <c r="DJ1136">
        <v>0.09995226296296297</v>
      </c>
      <c r="DK1136">
        <v>26.88237037037037</v>
      </c>
      <c r="DL1136">
        <v>26.38032592592593</v>
      </c>
      <c r="DM1136">
        <v>999.9000000000001</v>
      </c>
      <c r="DN1136">
        <v>0</v>
      </c>
      <c r="DO1136">
        <v>0</v>
      </c>
      <c r="DP1136">
        <v>9991.967777777778</v>
      </c>
      <c r="DQ1136">
        <v>0</v>
      </c>
      <c r="DR1136">
        <v>10.94737407407407</v>
      </c>
      <c r="DS1136">
        <v>-68.76072962962964</v>
      </c>
      <c r="DT1136">
        <v>981.6612962962964</v>
      </c>
      <c r="DU1136">
        <v>1044.283703703704</v>
      </c>
      <c r="DV1136">
        <v>7.18246925925926</v>
      </c>
      <c r="DW1136">
        <v>1029.064074074074</v>
      </c>
      <c r="DX1136">
        <v>14.57541481481482</v>
      </c>
      <c r="DY1136">
        <v>1.964103703703704</v>
      </c>
      <c r="DZ1136">
        <v>1.315735925925926</v>
      </c>
      <c r="EA1136">
        <v>17.15787407407407</v>
      </c>
      <c r="EB1136">
        <v>10.97977777777778</v>
      </c>
      <c r="EC1136">
        <v>2000.036666666667</v>
      </c>
      <c r="ED1136">
        <v>0.9800006666666666</v>
      </c>
      <c r="EE1136">
        <v>0.01999973333333334</v>
      </c>
      <c r="EF1136">
        <v>0</v>
      </c>
      <c r="EG1136">
        <v>745.8318518518519</v>
      </c>
      <c r="EH1136">
        <v>5.00097</v>
      </c>
      <c r="EI1136">
        <v>15081.13333333333</v>
      </c>
      <c r="EJ1136">
        <v>16707.88888888889</v>
      </c>
      <c r="EK1136">
        <v>40.59707407407408</v>
      </c>
      <c r="EL1136">
        <v>41.19422222222221</v>
      </c>
      <c r="EM1136">
        <v>40.02744444444443</v>
      </c>
      <c r="EN1136">
        <v>41.93259259259259</v>
      </c>
      <c r="EO1136">
        <v>41.33311111111111</v>
      </c>
      <c r="EP1136">
        <v>1955.134444444444</v>
      </c>
      <c r="EQ1136">
        <v>39.90222222222222</v>
      </c>
      <c r="ER1136">
        <v>0</v>
      </c>
      <c r="ES1136">
        <v>8010</v>
      </c>
      <c r="ET1136">
        <v>0</v>
      </c>
      <c r="EU1136">
        <v>745.7569200000002</v>
      </c>
      <c r="EV1136">
        <v>-10.4396923170946</v>
      </c>
      <c r="EW1136">
        <v>-188.1999999131938</v>
      </c>
      <c r="EX1136">
        <v>15079.192</v>
      </c>
      <c r="EY1136">
        <v>15</v>
      </c>
      <c r="EZ1136">
        <v>1658949246.1</v>
      </c>
      <c r="FA1136" t="s">
        <v>1397</v>
      </c>
      <c r="FB1136">
        <v>1658949228.6</v>
      </c>
      <c r="FC1136">
        <v>1658949246.1</v>
      </c>
      <c r="FD1136">
        <v>1</v>
      </c>
      <c r="FE1136">
        <v>1.075</v>
      </c>
      <c r="FF1136">
        <v>0.018</v>
      </c>
      <c r="FG1136">
        <v>-2.327</v>
      </c>
      <c r="FH1136">
        <v>-0.178</v>
      </c>
      <c r="FI1136">
        <v>420</v>
      </c>
      <c r="FJ1136">
        <v>13</v>
      </c>
      <c r="FK1136">
        <v>0.09</v>
      </c>
      <c r="FL1136">
        <v>0.02</v>
      </c>
      <c r="FM1136">
        <v>-68.74772</v>
      </c>
      <c r="FN1136">
        <v>0.03755797373369361</v>
      </c>
      <c r="FO1136">
        <v>0.06574324375933888</v>
      </c>
      <c r="FP1136">
        <v>1</v>
      </c>
      <c r="FQ1136">
        <v>746.3758529411764</v>
      </c>
      <c r="FR1136">
        <v>-10.90385027492044</v>
      </c>
      <c r="FS1136">
        <v>1.095380866675866</v>
      </c>
      <c r="FT1136">
        <v>0</v>
      </c>
      <c r="FU1136">
        <v>7.17288375</v>
      </c>
      <c r="FV1136">
        <v>0.2048175984990321</v>
      </c>
      <c r="FW1136">
        <v>0.02103841530242952</v>
      </c>
      <c r="FX1136">
        <v>0</v>
      </c>
      <c r="FY1136">
        <v>1</v>
      </c>
      <c r="FZ1136">
        <v>3</v>
      </c>
      <c r="GA1136" t="s">
        <v>426</v>
      </c>
      <c r="GB1136">
        <v>2.98361</v>
      </c>
      <c r="GC1136">
        <v>2.71561</v>
      </c>
      <c r="GD1136">
        <v>0.171289</v>
      </c>
      <c r="GE1136">
        <v>0.176559</v>
      </c>
      <c r="GF1136">
        <v>0.100247</v>
      </c>
      <c r="GG1136">
        <v>0.073779</v>
      </c>
      <c r="GH1136">
        <v>26289.8</v>
      </c>
      <c r="GI1136">
        <v>26224.1</v>
      </c>
      <c r="GJ1136">
        <v>29480.2</v>
      </c>
      <c r="GK1136">
        <v>29449.6</v>
      </c>
      <c r="GL1136">
        <v>35136.2</v>
      </c>
      <c r="GM1136">
        <v>36276.3</v>
      </c>
      <c r="GN1136">
        <v>41522.7</v>
      </c>
      <c r="GO1136">
        <v>41970.3</v>
      </c>
      <c r="GP1136">
        <v>1.96238</v>
      </c>
      <c r="GQ1136">
        <v>1.90327</v>
      </c>
      <c r="GR1136">
        <v>0.08139010000000001</v>
      </c>
      <c r="GS1136">
        <v>0</v>
      </c>
      <c r="GT1136">
        <v>25.0561</v>
      </c>
      <c r="GU1136">
        <v>999.9</v>
      </c>
      <c r="GV1136">
        <v>44.9</v>
      </c>
      <c r="GW1136">
        <v>31.5</v>
      </c>
      <c r="GX1136">
        <v>23.0869</v>
      </c>
      <c r="GY1136">
        <v>62.5476</v>
      </c>
      <c r="GZ1136">
        <v>33.9343</v>
      </c>
      <c r="HA1136">
        <v>1</v>
      </c>
      <c r="HB1136">
        <v>-0.104748</v>
      </c>
      <c r="HC1136">
        <v>0.0865523</v>
      </c>
      <c r="HD1136">
        <v>20.3326</v>
      </c>
      <c r="HE1136">
        <v>5.21729</v>
      </c>
      <c r="HF1136">
        <v>12.0099</v>
      </c>
      <c r="HG1136">
        <v>4.98775</v>
      </c>
      <c r="HH1136">
        <v>3.28865</v>
      </c>
      <c r="HI1136">
        <v>9999</v>
      </c>
      <c r="HJ1136">
        <v>9999</v>
      </c>
      <c r="HK1136">
        <v>9999</v>
      </c>
      <c r="HL1136">
        <v>159</v>
      </c>
      <c r="HM1136">
        <v>1.86739</v>
      </c>
      <c r="HN1136">
        <v>1.86646</v>
      </c>
      <c r="HO1136">
        <v>1.86585</v>
      </c>
      <c r="HP1136">
        <v>1.86584</v>
      </c>
      <c r="HQ1136">
        <v>1.86768</v>
      </c>
      <c r="HR1136">
        <v>1.87013</v>
      </c>
      <c r="HS1136">
        <v>1.86875</v>
      </c>
      <c r="HT1136">
        <v>1.8702</v>
      </c>
      <c r="HU1136">
        <v>0</v>
      </c>
      <c r="HV1136">
        <v>0</v>
      </c>
      <c r="HW1136">
        <v>0</v>
      </c>
      <c r="HX1136">
        <v>0</v>
      </c>
      <c r="HY1136" t="s">
        <v>421</v>
      </c>
      <c r="HZ1136" t="s">
        <v>422</v>
      </c>
      <c r="IA1136" t="s">
        <v>423</v>
      </c>
      <c r="IB1136" t="s">
        <v>423</v>
      </c>
      <c r="IC1136" t="s">
        <v>423</v>
      </c>
      <c r="ID1136" t="s">
        <v>423</v>
      </c>
      <c r="IE1136">
        <v>0</v>
      </c>
      <c r="IF1136">
        <v>100</v>
      </c>
      <c r="IG1136">
        <v>100</v>
      </c>
      <c r="IH1136">
        <v>-3.894</v>
      </c>
      <c r="II1136">
        <v>-0.1033</v>
      </c>
      <c r="IJ1136">
        <v>-0.9279119013753974</v>
      </c>
      <c r="IK1136">
        <v>-0.003643892653284941</v>
      </c>
      <c r="IL1136">
        <v>8.948238347276123E-07</v>
      </c>
      <c r="IM1136">
        <v>-2.445980282225029E-10</v>
      </c>
      <c r="IN1136">
        <v>-0.1764634167570225</v>
      </c>
      <c r="IO1136">
        <v>-0.01042730378795286</v>
      </c>
      <c r="IP1136">
        <v>0.00100284695746963</v>
      </c>
      <c r="IQ1136">
        <v>-1.701466411570297E-05</v>
      </c>
      <c r="IR1136">
        <v>2</v>
      </c>
      <c r="IS1136">
        <v>2310</v>
      </c>
      <c r="IT1136">
        <v>1</v>
      </c>
      <c r="IU1136">
        <v>25</v>
      </c>
      <c r="IV1136">
        <v>133.1</v>
      </c>
      <c r="IW1136">
        <v>132.8</v>
      </c>
      <c r="IX1136">
        <v>2.1936</v>
      </c>
      <c r="IY1136">
        <v>2.20703</v>
      </c>
      <c r="IZ1136">
        <v>1.39648</v>
      </c>
      <c r="JA1136">
        <v>2.34131</v>
      </c>
      <c r="JB1136">
        <v>1.49536</v>
      </c>
      <c r="JC1136">
        <v>2.35229</v>
      </c>
      <c r="JD1136">
        <v>36.1989</v>
      </c>
      <c r="JE1136">
        <v>24.1663</v>
      </c>
      <c r="JF1136">
        <v>18</v>
      </c>
      <c r="JG1136">
        <v>518.273</v>
      </c>
      <c r="JH1136">
        <v>436.977</v>
      </c>
      <c r="JI1136">
        <v>24.9996</v>
      </c>
      <c r="JJ1136">
        <v>26.092</v>
      </c>
      <c r="JK1136">
        <v>30.0001</v>
      </c>
      <c r="JL1136">
        <v>26.0622</v>
      </c>
      <c r="JM1136">
        <v>26.0047</v>
      </c>
      <c r="JN1136">
        <v>44.0291</v>
      </c>
      <c r="JO1136">
        <v>35.8194</v>
      </c>
      <c r="JP1136">
        <v>50.6537</v>
      </c>
      <c r="JQ1136">
        <v>25</v>
      </c>
      <c r="JR1136">
        <v>1076.45</v>
      </c>
      <c r="JS1136">
        <v>14.4724</v>
      </c>
      <c r="JT1136">
        <v>100.809</v>
      </c>
      <c r="JU1136">
        <v>100.795</v>
      </c>
    </row>
    <row r="1137" spans="1:281">
      <c r="A1137">
        <v>1121</v>
      </c>
      <c r="B1137">
        <v>1658957220.6</v>
      </c>
      <c r="C1137">
        <v>15582.59999990463</v>
      </c>
      <c r="D1137" t="s">
        <v>2682</v>
      </c>
      <c r="E1137" t="s">
        <v>2683</v>
      </c>
      <c r="F1137">
        <v>5</v>
      </c>
      <c r="G1137" t="s">
        <v>2555</v>
      </c>
      <c r="H1137" t="s">
        <v>416</v>
      </c>
      <c r="I1137">
        <v>1658957212.814285</v>
      </c>
      <c r="J1137">
        <f>(K1137)/1000</f>
        <v>0</v>
      </c>
      <c r="K1137">
        <f>IF(CZ1137, AN1137, AH1137)</f>
        <v>0</v>
      </c>
      <c r="L1137">
        <f>IF(CZ1137, AI1137, AG1137)</f>
        <v>0</v>
      </c>
      <c r="M1137">
        <f>DB1137 - IF(AU1137&gt;1, L1137*CV1137*100.0/(AW1137*DP1137), 0)</f>
        <v>0</v>
      </c>
      <c r="N1137">
        <f>((T1137-J1137/2)*M1137-L1137)/(T1137+J1137/2)</f>
        <v>0</v>
      </c>
      <c r="O1137">
        <f>N1137*(DI1137+DJ1137)/1000.0</f>
        <v>0</v>
      </c>
      <c r="P1137">
        <f>(DB1137 - IF(AU1137&gt;1, L1137*CV1137*100.0/(AW1137*DP1137), 0))*(DI1137+DJ1137)/1000.0</f>
        <v>0</v>
      </c>
      <c r="Q1137">
        <f>2.0/((1/S1137-1/R1137)+SIGN(S1137)*SQRT((1/S1137-1/R1137)*(1/S1137-1/R1137) + 4*CW1137/((CW1137+1)*(CW1137+1))*(2*1/S1137*1/R1137-1/R1137*1/R1137)))</f>
        <v>0</v>
      </c>
      <c r="R1137">
        <f>IF(LEFT(CX1137,1)&lt;&gt;"0",IF(LEFT(CX1137,1)="1",3.0,CY1137),$D$5+$E$5*(DP1137*DI1137/($K$5*1000))+$F$5*(DP1137*DI1137/($K$5*1000))*MAX(MIN(CV1137,$J$5),$I$5)*MAX(MIN(CV1137,$J$5),$I$5)+$G$5*MAX(MIN(CV1137,$J$5),$I$5)*(DP1137*DI1137/($K$5*1000))+$H$5*(DP1137*DI1137/($K$5*1000))*(DP1137*DI1137/($K$5*1000)))</f>
        <v>0</v>
      </c>
      <c r="S1137">
        <f>J1137*(1000-(1000*0.61365*exp(17.502*W1137/(240.97+W1137))/(DI1137+DJ1137)+DD1137)/2)/(1000*0.61365*exp(17.502*W1137/(240.97+W1137))/(DI1137+DJ1137)-DD1137)</f>
        <v>0</v>
      </c>
      <c r="T1137">
        <f>1/((CW1137+1)/(Q1137/1.6)+1/(R1137/1.37)) + CW1137/((CW1137+1)/(Q1137/1.6) + CW1137/(R1137/1.37))</f>
        <v>0</v>
      </c>
      <c r="U1137">
        <f>(CR1137*CU1137)</f>
        <v>0</v>
      </c>
      <c r="V1137">
        <f>(DK1137+(U1137+2*0.95*5.67E-8*(((DK1137+$B$7)+273)^4-(DK1137+273)^4)-44100*J1137)/(1.84*29.3*R1137+8*0.95*5.67E-8*(DK1137+273)^3))</f>
        <v>0</v>
      </c>
      <c r="W1137">
        <f>($C$7*DL1137+$D$7*DM1137+$E$7*V1137)</f>
        <v>0</v>
      </c>
      <c r="X1137">
        <f>0.61365*exp(17.502*W1137/(240.97+W1137))</f>
        <v>0</v>
      </c>
      <c r="Y1137">
        <f>(Z1137/AA1137*100)</f>
        <v>0</v>
      </c>
      <c r="Z1137">
        <f>DD1137*(DI1137+DJ1137)/1000</f>
        <v>0</v>
      </c>
      <c r="AA1137">
        <f>0.61365*exp(17.502*DK1137/(240.97+DK1137))</f>
        <v>0</v>
      </c>
      <c r="AB1137">
        <f>(X1137-DD1137*(DI1137+DJ1137)/1000)</f>
        <v>0</v>
      </c>
      <c r="AC1137">
        <f>(-J1137*44100)</f>
        <v>0</v>
      </c>
      <c r="AD1137">
        <f>2*29.3*R1137*0.92*(DK1137-W1137)</f>
        <v>0</v>
      </c>
      <c r="AE1137">
        <f>2*0.95*5.67E-8*(((DK1137+$B$7)+273)^4-(W1137+273)^4)</f>
        <v>0</v>
      </c>
      <c r="AF1137">
        <f>U1137+AE1137+AC1137+AD1137</f>
        <v>0</v>
      </c>
      <c r="AG1137">
        <f>DH1137*AU1137*(DC1137-DB1137*(1000-AU1137*DE1137)/(1000-AU1137*DD1137))/(100*CV1137)</f>
        <v>0</v>
      </c>
      <c r="AH1137">
        <f>1000*DH1137*AU1137*(DD1137-DE1137)/(100*CV1137*(1000-AU1137*DD1137))</f>
        <v>0</v>
      </c>
      <c r="AI1137">
        <f>(AJ1137 - AK1137 - DI1137*1E3/(8.314*(DK1137+273.15)) * AM1137/DH1137 * AL1137) * DH1137/(100*CV1137) * (1000 - DE1137)/1000</f>
        <v>0</v>
      </c>
      <c r="AJ1137">
        <v>1077.190544391677</v>
      </c>
      <c r="AK1137">
        <v>1022.854909090909</v>
      </c>
      <c r="AL1137">
        <v>3.441251611989943</v>
      </c>
      <c r="AM1137">
        <v>65.3286006226008</v>
      </c>
      <c r="AN1137">
        <f>(AP1137 - AO1137 + DI1137*1E3/(8.314*(DK1137+273.15)) * AR1137/DH1137 * AQ1137) * DH1137/(100*CV1137) * 1000/(1000 - AP1137)</f>
        <v>0</v>
      </c>
      <c r="AO1137">
        <v>14.51879198117522</v>
      </c>
      <c r="AP1137">
        <v>21.71118666666667</v>
      </c>
      <c r="AQ1137">
        <v>-0.002115701317507518</v>
      </c>
      <c r="AR1137">
        <v>84.90304049892426</v>
      </c>
      <c r="AS1137">
        <v>0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MAX(0,($B$13+$C$13*DP1137)/(1+$D$13*DP1137)*DI1137/(DK1137+273)*$E$13)</f>
        <v>0</v>
      </c>
      <c r="AX1137" t="s">
        <v>417</v>
      </c>
      <c r="AY1137" t="s">
        <v>417</v>
      </c>
      <c r="AZ1137">
        <v>0</v>
      </c>
      <c r="BA1137">
        <v>0</v>
      </c>
      <c r="BB1137">
        <f>1-AZ1137/BA1137</f>
        <v>0</v>
      </c>
      <c r="BC1137">
        <v>0</v>
      </c>
      <c r="BD1137" t="s">
        <v>417</v>
      </c>
      <c r="BE1137" t="s">
        <v>417</v>
      </c>
      <c r="BF1137">
        <v>0</v>
      </c>
      <c r="BG1137">
        <v>0</v>
      </c>
      <c r="BH1137">
        <f>1-BF1137/BG1137</f>
        <v>0</v>
      </c>
      <c r="BI1137">
        <v>0.5</v>
      </c>
      <c r="BJ1137">
        <f>CS1137</f>
        <v>0</v>
      </c>
      <c r="BK1137">
        <f>L1137</f>
        <v>0</v>
      </c>
      <c r="BL1137">
        <f>BH1137*BI1137*BJ1137</f>
        <v>0</v>
      </c>
      <c r="BM1137">
        <f>(BK1137-BC1137)/BJ1137</f>
        <v>0</v>
      </c>
      <c r="BN1137">
        <f>(BA1137-BG1137)/BG1137</f>
        <v>0</v>
      </c>
      <c r="BO1137">
        <f>AZ1137/(BB1137+AZ1137/BG1137)</f>
        <v>0</v>
      </c>
      <c r="BP1137" t="s">
        <v>417</v>
      </c>
      <c r="BQ1137">
        <v>0</v>
      </c>
      <c r="BR1137">
        <f>IF(BQ1137&lt;&gt;0, BQ1137, BO1137)</f>
        <v>0</v>
      </c>
      <c r="BS1137">
        <f>1-BR1137/BG1137</f>
        <v>0</v>
      </c>
      <c r="BT1137">
        <f>(BG1137-BF1137)/(BG1137-BR1137)</f>
        <v>0</v>
      </c>
      <c r="BU1137">
        <f>(BA1137-BG1137)/(BA1137-BR1137)</f>
        <v>0</v>
      </c>
      <c r="BV1137">
        <f>(BG1137-BF1137)/(BG1137-AZ1137)</f>
        <v>0</v>
      </c>
      <c r="BW1137">
        <f>(BA1137-BG1137)/(BA1137-AZ1137)</f>
        <v>0</v>
      </c>
      <c r="BX1137">
        <f>(BT1137*BR1137/BF1137)</f>
        <v>0</v>
      </c>
      <c r="BY1137">
        <f>(1-BX1137)</f>
        <v>0</v>
      </c>
      <c r="BZ1137">
        <v>1394</v>
      </c>
      <c r="CA1137">
        <v>300</v>
      </c>
      <c r="CB1137">
        <v>300</v>
      </c>
      <c r="CC1137">
        <v>300</v>
      </c>
      <c r="CD1137">
        <v>10389.3</v>
      </c>
      <c r="CE1137">
        <v>1221.96</v>
      </c>
      <c r="CF1137">
        <v>-0.00688733</v>
      </c>
      <c r="CG1137">
        <v>0.34</v>
      </c>
      <c r="CH1137" t="s">
        <v>417</v>
      </c>
      <c r="CI1137" t="s">
        <v>417</v>
      </c>
      <c r="CJ1137" t="s">
        <v>417</v>
      </c>
      <c r="CK1137" t="s">
        <v>417</v>
      </c>
      <c r="CL1137" t="s">
        <v>417</v>
      </c>
      <c r="CM1137" t="s">
        <v>417</v>
      </c>
      <c r="CN1137" t="s">
        <v>417</v>
      </c>
      <c r="CO1137" t="s">
        <v>417</v>
      </c>
      <c r="CP1137" t="s">
        <v>417</v>
      </c>
      <c r="CQ1137" t="s">
        <v>417</v>
      </c>
      <c r="CR1137">
        <f>$B$11*DQ1137+$C$11*DR1137+$F$11*EC1137*(1-EF1137)</f>
        <v>0</v>
      </c>
      <c r="CS1137">
        <f>CR1137*CT1137</f>
        <v>0</v>
      </c>
      <c r="CT1137">
        <f>($B$11*$D$9+$C$11*$D$9+$F$11*((EP1137+EH1137)/MAX(EP1137+EH1137+EQ1137, 0.1)*$I$9+EQ1137/MAX(EP1137+EH1137+EQ1137, 0.1)*$J$9))/($B$11+$C$11+$F$11)</f>
        <v>0</v>
      </c>
      <c r="CU1137">
        <f>($B$11*$K$9+$C$11*$K$9+$F$11*((EP1137+EH1137)/MAX(EP1137+EH1137+EQ1137, 0.1)*$P$9+EQ1137/MAX(EP1137+EH1137+EQ1137, 0.1)*$Q$9))/($B$11+$C$11+$F$11)</f>
        <v>0</v>
      </c>
      <c r="CV1137">
        <v>6</v>
      </c>
      <c r="CW1137">
        <v>0.5</v>
      </c>
      <c r="CX1137" t="s">
        <v>418</v>
      </c>
      <c r="CY1137">
        <v>2</v>
      </c>
      <c r="CZ1137" t="b">
        <v>1</v>
      </c>
      <c r="DA1137">
        <v>1658957212.814285</v>
      </c>
      <c r="DB1137">
        <v>976.1514642857145</v>
      </c>
      <c r="DC1137">
        <v>1044.856428571429</v>
      </c>
      <c r="DD1137">
        <v>21.73876428571429</v>
      </c>
      <c r="DE1137">
        <v>14.54592142857143</v>
      </c>
      <c r="DF1137">
        <v>980.0211785714288</v>
      </c>
      <c r="DG1137">
        <v>21.84185</v>
      </c>
      <c r="DH1137">
        <v>500.0539642857142</v>
      </c>
      <c r="DI1137">
        <v>90.27056428571429</v>
      </c>
      <c r="DJ1137">
        <v>0.1000113571428571</v>
      </c>
      <c r="DK1137">
        <v>26.87386428571429</v>
      </c>
      <c r="DL1137">
        <v>26.38418571428571</v>
      </c>
      <c r="DM1137">
        <v>999.9000000000002</v>
      </c>
      <c r="DN1137">
        <v>0</v>
      </c>
      <c r="DO1137">
        <v>0</v>
      </c>
      <c r="DP1137">
        <v>9991.136428571428</v>
      </c>
      <c r="DQ1137">
        <v>0</v>
      </c>
      <c r="DR1137">
        <v>10.95280714285714</v>
      </c>
      <c r="DS1137">
        <v>-68.703975</v>
      </c>
      <c r="DT1137">
        <v>997.8430714285714</v>
      </c>
      <c r="DU1137">
        <v>1060.278214285714</v>
      </c>
      <c r="DV1137">
        <v>7.19284357142857</v>
      </c>
      <c r="DW1137">
        <v>1044.856428571429</v>
      </c>
      <c r="DX1137">
        <v>14.54592142857143</v>
      </c>
      <c r="DY1137">
        <v>1.962371428571428</v>
      </c>
      <c r="DZ1137">
        <v>1.313069642857143</v>
      </c>
      <c r="EA1137">
        <v>17.14393571428571</v>
      </c>
      <c r="EB1137">
        <v>10.94924642857143</v>
      </c>
      <c r="EC1137">
        <v>2000.089285714286</v>
      </c>
      <c r="ED1137">
        <v>0.9799990000000001</v>
      </c>
      <c r="EE1137">
        <v>0.02000139285714286</v>
      </c>
      <c r="EF1137">
        <v>0</v>
      </c>
      <c r="EG1137">
        <v>745.1214642857143</v>
      </c>
      <c r="EH1137">
        <v>5.00097</v>
      </c>
      <c r="EI1137">
        <v>15066.18214285715</v>
      </c>
      <c r="EJ1137">
        <v>16708.325</v>
      </c>
      <c r="EK1137">
        <v>40.61364285714285</v>
      </c>
      <c r="EL1137">
        <v>41.12260714285713</v>
      </c>
      <c r="EM1137">
        <v>40.07789285714286</v>
      </c>
      <c r="EN1137">
        <v>41.82121428571428</v>
      </c>
      <c r="EO1137">
        <v>41.28328571428572</v>
      </c>
      <c r="EP1137">
        <v>1955.183571428571</v>
      </c>
      <c r="EQ1137">
        <v>39.90571428571429</v>
      </c>
      <c r="ER1137">
        <v>0</v>
      </c>
      <c r="ES1137">
        <v>8014.799999952316</v>
      </c>
      <c r="ET1137">
        <v>0</v>
      </c>
      <c r="EU1137">
        <v>745.05244</v>
      </c>
      <c r="EV1137">
        <v>-8.856153827560686</v>
      </c>
      <c r="EW1137">
        <v>-199.0230765868714</v>
      </c>
      <c r="EX1137">
        <v>15063.784</v>
      </c>
      <c r="EY1137">
        <v>15</v>
      </c>
      <c r="EZ1137">
        <v>1658949246.1</v>
      </c>
      <c r="FA1137" t="s">
        <v>1397</v>
      </c>
      <c r="FB1137">
        <v>1658949228.6</v>
      </c>
      <c r="FC1137">
        <v>1658949246.1</v>
      </c>
      <c r="FD1137">
        <v>1</v>
      </c>
      <c r="FE1137">
        <v>1.075</v>
      </c>
      <c r="FF1137">
        <v>0.018</v>
      </c>
      <c r="FG1137">
        <v>-2.327</v>
      </c>
      <c r="FH1137">
        <v>-0.178</v>
      </c>
      <c r="FI1137">
        <v>420</v>
      </c>
      <c r="FJ1137">
        <v>13</v>
      </c>
      <c r="FK1137">
        <v>0.09</v>
      </c>
      <c r="FL1137">
        <v>0.02</v>
      </c>
      <c r="FM1137">
        <v>-68.73868</v>
      </c>
      <c r="FN1137">
        <v>0.5791924953097966</v>
      </c>
      <c r="FO1137">
        <v>0.07549649064691516</v>
      </c>
      <c r="FP1137">
        <v>0</v>
      </c>
      <c r="FQ1137">
        <v>745.7559705882353</v>
      </c>
      <c r="FR1137">
        <v>-9.65214668315177</v>
      </c>
      <c r="FS1137">
        <v>0.9756461353830514</v>
      </c>
      <c r="FT1137">
        <v>0</v>
      </c>
      <c r="FU1137">
        <v>7.1838595</v>
      </c>
      <c r="FV1137">
        <v>0.171677673545956</v>
      </c>
      <c r="FW1137">
        <v>0.01836054954923739</v>
      </c>
      <c r="FX1137">
        <v>0</v>
      </c>
      <c r="FY1137">
        <v>0</v>
      </c>
      <c r="FZ1137">
        <v>3</v>
      </c>
      <c r="GA1137" t="s">
        <v>439</v>
      </c>
      <c r="GB1137">
        <v>2.98375</v>
      </c>
      <c r="GC1137">
        <v>2.71555</v>
      </c>
      <c r="GD1137">
        <v>0.173157</v>
      </c>
      <c r="GE1137">
        <v>0.178349</v>
      </c>
      <c r="GF1137">
        <v>0.100198</v>
      </c>
      <c r="GG1137">
        <v>0.07366880000000001</v>
      </c>
      <c r="GH1137">
        <v>26230.3</v>
      </c>
      <c r="GI1137">
        <v>26167.2</v>
      </c>
      <c r="GJ1137">
        <v>29479.9</v>
      </c>
      <c r="GK1137">
        <v>29449.8</v>
      </c>
      <c r="GL1137">
        <v>35137.9</v>
      </c>
      <c r="GM1137">
        <v>36280.8</v>
      </c>
      <c r="GN1137">
        <v>41522.4</v>
      </c>
      <c r="GO1137">
        <v>41970.5</v>
      </c>
      <c r="GP1137">
        <v>1.96262</v>
      </c>
      <c r="GQ1137">
        <v>1.903</v>
      </c>
      <c r="GR1137">
        <v>0.08128580000000001</v>
      </c>
      <c r="GS1137">
        <v>0</v>
      </c>
      <c r="GT1137">
        <v>25.0523</v>
      </c>
      <c r="GU1137">
        <v>999.9</v>
      </c>
      <c r="GV1137">
        <v>44.8</v>
      </c>
      <c r="GW1137">
        <v>31.5</v>
      </c>
      <c r="GX1137">
        <v>23.0353</v>
      </c>
      <c r="GY1137">
        <v>63.1876</v>
      </c>
      <c r="GZ1137">
        <v>34.0825</v>
      </c>
      <c r="HA1137">
        <v>1</v>
      </c>
      <c r="HB1137">
        <v>-0.104858</v>
      </c>
      <c r="HC1137">
        <v>0.0844717</v>
      </c>
      <c r="HD1137">
        <v>20.3328</v>
      </c>
      <c r="HE1137">
        <v>5.21744</v>
      </c>
      <c r="HF1137">
        <v>12.0099</v>
      </c>
      <c r="HG1137">
        <v>4.9893</v>
      </c>
      <c r="HH1137">
        <v>3.28848</v>
      </c>
      <c r="HI1137">
        <v>9999</v>
      </c>
      <c r="HJ1137">
        <v>9999</v>
      </c>
      <c r="HK1137">
        <v>9999</v>
      </c>
      <c r="HL1137">
        <v>159</v>
      </c>
      <c r="HM1137">
        <v>1.86738</v>
      </c>
      <c r="HN1137">
        <v>1.86646</v>
      </c>
      <c r="HO1137">
        <v>1.86584</v>
      </c>
      <c r="HP1137">
        <v>1.86583</v>
      </c>
      <c r="HQ1137">
        <v>1.86768</v>
      </c>
      <c r="HR1137">
        <v>1.87012</v>
      </c>
      <c r="HS1137">
        <v>1.86876</v>
      </c>
      <c r="HT1137">
        <v>1.87021</v>
      </c>
      <c r="HU1137">
        <v>0</v>
      </c>
      <c r="HV1137">
        <v>0</v>
      </c>
      <c r="HW1137">
        <v>0</v>
      </c>
      <c r="HX1137">
        <v>0</v>
      </c>
      <c r="HY1137" t="s">
        <v>421</v>
      </c>
      <c r="HZ1137" t="s">
        <v>422</v>
      </c>
      <c r="IA1137" t="s">
        <v>423</v>
      </c>
      <c r="IB1137" t="s">
        <v>423</v>
      </c>
      <c r="IC1137" t="s">
        <v>423</v>
      </c>
      <c r="ID1137" t="s">
        <v>423</v>
      </c>
      <c r="IE1137">
        <v>0</v>
      </c>
      <c r="IF1137">
        <v>100</v>
      </c>
      <c r="IG1137">
        <v>100</v>
      </c>
      <c r="IH1137">
        <v>-3.93</v>
      </c>
      <c r="II1137">
        <v>-0.1034</v>
      </c>
      <c r="IJ1137">
        <v>-0.9279119013753974</v>
      </c>
      <c r="IK1137">
        <v>-0.003643892653284941</v>
      </c>
      <c r="IL1137">
        <v>8.948238347276123E-07</v>
      </c>
      <c r="IM1137">
        <v>-2.445980282225029E-10</v>
      </c>
      <c r="IN1137">
        <v>-0.1764634167570225</v>
      </c>
      <c r="IO1137">
        <v>-0.01042730378795286</v>
      </c>
      <c r="IP1137">
        <v>0.00100284695746963</v>
      </c>
      <c r="IQ1137">
        <v>-1.701466411570297E-05</v>
      </c>
      <c r="IR1137">
        <v>2</v>
      </c>
      <c r="IS1137">
        <v>2310</v>
      </c>
      <c r="IT1137">
        <v>1</v>
      </c>
      <c r="IU1137">
        <v>25</v>
      </c>
      <c r="IV1137">
        <v>133.2</v>
      </c>
      <c r="IW1137">
        <v>132.9</v>
      </c>
      <c r="IX1137">
        <v>2.22412</v>
      </c>
      <c r="IY1137">
        <v>2.20947</v>
      </c>
      <c r="IZ1137">
        <v>1.39648</v>
      </c>
      <c r="JA1137">
        <v>2.34253</v>
      </c>
      <c r="JB1137">
        <v>1.49536</v>
      </c>
      <c r="JC1137">
        <v>2.35962</v>
      </c>
      <c r="JD1137">
        <v>36.1989</v>
      </c>
      <c r="JE1137">
        <v>24.1575</v>
      </c>
      <c r="JF1137">
        <v>18</v>
      </c>
      <c r="JG1137">
        <v>518.436</v>
      </c>
      <c r="JH1137">
        <v>436.816</v>
      </c>
      <c r="JI1137">
        <v>24.9995</v>
      </c>
      <c r="JJ1137">
        <v>26.092</v>
      </c>
      <c r="JK1137">
        <v>30.0001</v>
      </c>
      <c r="JL1137">
        <v>26.0622</v>
      </c>
      <c r="JM1137">
        <v>26.0052</v>
      </c>
      <c r="JN1137">
        <v>44.5524</v>
      </c>
      <c r="JO1137">
        <v>35.8194</v>
      </c>
      <c r="JP1137">
        <v>50.6537</v>
      </c>
      <c r="JQ1137">
        <v>25</v>
      </c>
      <c r="JR1137">
        <v>1089.91</v>
      </c>
      <c r="JS1137">
        <v>14.4477</v>
      </c>
      <c r="JT1137">
        <v>100.808</v>
      </c>
      <c r="JU1137">
        <v>100.795</v>
      </c>
    </row>
    <row r="1138" spans="1:281">
      <c r="A1138">
        <v>1122</v>
      </c>
      <c r="B1138">
        <v>1658957225.6</v>
      </c>
      <c r="C1138">
        <v>15587.59999990463</v>
      </c>
      <c r="D1138" t="s">
        <v>2684</v>
      </c>
      <c r="E1138" t="s">
        <v>2685</v>
      </c>
      <c r="F1138">
        <v>5</v>
      </c>
      <c r="G1138" t="s">
        <v>2555</v>
      </c>
      <c r="H1138" t="s">
        <v>416</v>
      </c>
      <c r="I1138">
        <v>1658957218.1</v>
      </c>
      <c r="J1138">
        <f>(K1138)/1000</f>
        <v>0</v>
      </c>
      <c r="K1138">
        <f>IF(CZ1138, AN1138, AH1138)</f>
        <v>0</v>
      </c>
      <c r="L1138">
        <f>IF(CZ1138, AI1138, AG1138)</f>
        <v>0</v>
      </c>
      <c r="M1138">
        <f>DB1138 - IF(AU1138&gt;1, L1138*CV1138*100.0/(AW1138*DP1138), 0)</f>
        <v>0</v>
      </c>
      <c r="N1138">
        <f>((T1138-J1138/2)*M1138-L1138)/(T1138+J1138/2)</f>
        <v>0</v>
      </c>
      <c r="O1138">
        <f>N1138*(DI1138+DJ1138)/1000.0</f>
        <v>0</v>
      </c>
      <c r="P1138">
        <f>(DB1138 - IF(AU1138&gt;1, L1138*CV1138*100.0/(AW1138*DP1138), 0))*(DI1138+DJ1138)/1000.0</f>
        <v>0</v>
      </c>
      <c r="Q1138">
        <f>2.0/((1/S1138-1/R1138)+SIGN(S1138)*SQRT((1/S1138-1/R1138)*(1/S1138-1/R1138) + 4*CW1138/((CW1138+1)*(CW1138+1))*(2*1/S1138*1/R1138-1/R1138*1/R1138)))</f>
        <v>0</v>
      </c>
      <c r="R1138">
        <f>IF(LEFT(CX1138,1)&lt;&gt;"0",IF(LEFT(CX1138,1)="1",3.0,CY1138),$D$5+$E$5*(DP1138*DI1138/($K$5*1000))+$F$5*(DP1138*DI1138/($K$5*1000))*MAX(MIN(CV1138,$J$5),$I$5)*MAX(MIN(CV1138,$J$5),$I$5)+$G$5*MAX(MIN(CV1138,$J$5),$I$5)*(DP1138*DI1138/($K$5*1000))+$H$5*(DP1138*DI1138/($K$5*1000))*(DP1138*DI1138/($K$5*1000)))</f>
        <v>0</v>
      </c>
      <c r="S1138">
        <f>J1138*(1000-(1000*0.61365*exp(17.502*W1138/(240.97+W1138))/(DI1138+DJ1138)+DD1138)/2)/(1000*0.61365*exp(17.502*W1138/(240.97+W1138))/(DI1138+DJ1138)-DD1138)</f>
        <v>0</v>
      </c>
      <c r="T1138">
        <f>1/((CW1138+1)/(Q1138/1.6)+1/(R1138/1.37)) + CW1138/((CW1138+1)/(Q1138/1.6) + CW1138/(R1138/1.37))</f>
        <v>0</v>
      </c>
      <c r="U1138">
        <f>(CR1138*CU1138)</f>
        <v>0</v>
      </c>
      <c r="V1138">
        <f>(DK1138+(U1138+2*0.95*5.67E-8*(((DK1138+$B$7)+273)^4-(DK1138+273)^4)-44100*J1138)/(1.84*29.3*R1138+8*0.95*5.67E-8*(DK1138+273)^3))</f>
        <v>0</v>
      </c>
      <c r="W1138">
        <f>($C$7*DL1138+$D$7*DM1138+$E$7*V1138)</f>
        <v>0</v>
      </c>
      <c r="X1138">
        <f>0.61365*exp(17.502*W1138/(240.97+W1138))</f>
        <v>0</v>
      </c>
      <c r="Y1138">
        <f>(Z1138/AA1138*100)</f>
        <v>0</v>
      </c>
      <c r="Z1138">
        <f>DD1138*(DI1138+DJ1138)/1000</f>
        <v>0</v>
      </c>
      <c r="AA1138">
        <f>0.61365*exp(17.502*DK1138/(240.97+DK1138))</f>
        <v>0</v>
      </c>
      <c r="AB1138">
        <f>(X1138-DD1138*(DI1138+DJ1138)/1000)</f>
        <v>0</v>
      </c>
      <c r="AC1138">
        <f>(-J1138*44100)</f>
        <v>0</v>
      </c>
      <c r="AD1138">
        <f>2*29.3*R1138*0.92*(DK1138-W1138)</f>
        <v>0</v>
      </c>
      <c r="AE1138">
        <f>2*0.95*5.67E-8*(((DK1138+$B$7)+273)^4-(W1138+273)^4)</f>
        <v>0</v>
      </c>
      <c r="AF1138">
        <f>U1138+AE1138+AC1138+AD1138</f>
        <v>0</v>
      </c>
      <c r="AG1138">
        <f>DH1138*AU1138*(DC1138-DB1138*(1000-AU1138*DE1138)/(1000-AU1138*DD1138))/(100*CV1138)</f>
        <v>0</v>
      </c>
      <c r="AH1138">
        <f>1000*DH1138*AU1138*(DD1138-DE1138)/(100*CV1138*(1000-AU1138*DD1138))</f>
        <v>0</v>
      </c>
      <c r="AI1138">
        <f>(AJ1138 - AK1138 - DI1138*1E3/(8.314*(DK1138+273.15)) * AM1138/DH1138 * AL1138) * DH1138/(100*CV1138) * (1000 - DE1138)/1000</f>
        <v>0</v>
      </c>
      <c r="AJ1138">
        <v>1094.293487196678</v>
      </c>
      <c r="AK1138">
        <v>1040.004484848484</v>
      </c>
      <c r="AL1138">
        <v>3.431884328768485</v>
      </c>
      <c r="AM1138">
        <v>65.3286006226008</v>
      </c>
      <c r="AN1138">
        <f>(AP1138 - AO1138 + DI1138*1E3/(8.314*(DK1138+273.15)) * AR1138/DH1138 * AQ1138) * DH1138/(100*CV1138) * 1000/(1000 - AP1138)</f>
        <v>0</v>
      </c>
      <c r="AO1138">
        <v>14.48723437116342</v>
      </c>
      <c r="AP1138">
        <v>21.69124</v>
      </c>
      <c r="AQ1138">
        <v>-0.005608941393506041</v>
      </c>
      <c r="AR1138">
        <v>84.90304049892426</v>
      </c>
      <c r="AS1138">
        <v>0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MAX(0,($B$13+$C$13*DP1138)/(1+$D$13*DP1138)*DI1138/(DK1138+273)*$E$13)</f>
        <v>0</v>
      </c>
      <c r="AX1138" t="s">
        <v>417</v>
      </c>
      <c r="AY1138" t="s">
        <v>417</v>
      </c>
      <c r="AZ1138">
        <v>0</v>
      </c>
      <c r="BA1138">
        <v>0</v>
      </c>
      <c r="BB1138">
        <f>1-AZ1138/BA1138</f>
        <v>0</v>
      </c>
      <c r="BC1138">
        <v>0</v>
      </c>
      <c r="BD1138" t="s">
        <v>417</v>
      </c>
      <c r="BE1138" t="s">
        <v>417</v>
      </c>
      <c r="BF1138">
        <v>0</v>
      </c>
      <c r="BG1138">
        <v>0</v>
      </c>
      <c r="BH1138">
        <f>1-BF1138/BG1138</f>
        <v>0</v>
      </c>
      <c r="BI1138">
        <v>0.5</v>
      </c>
      <c r="BJ1138">
        <f>CS1138</f>
        <v>0</v>
      </c>
      <c r="BK1138">
        <f>L1138</f>
        <v>0</v>
      </c>
      <c r="BL1138">
        <f>BH1138*BI1138*BJ1138</f>
        <v>0</v>
      </c>
      <c r="BM1138">
        <f>(BK1138-BC1138)/BJ1138</f>
        <v>0</v>
      </c>
      <c r="BN1138">
        <f>(BA1138-BG1138)/BG1138</f>
        <v>0</v>
      </c>
      <c r="BO1138">
        <f>AZ1138/(BB1138+AZ1138/BG1138)</f>
        <v>0</v>
      </c>
      <c r="BP1138" t="s">
        <v>417</v>
      </c>
      <c r="BQ1138">
        <v>0</v>
      </c>
      <c r="BR1138">
        <f>IF(BQ1138&lt;&gt;0, BQ1138, BO1138)</f>
        <v>0</v>
      </c>
      <c r="BS1138">
        <f>1-BR1138/BG1138</f>
        <v>0</v>
      </c>
      <c r="BT1138">
        <f>(BG1138-BF1138)/(BG1138-BR1138)</f>
        <v>0</v>
      </c>
      <c r="BU1138">
        <f>(BA1138-BG1138)/(BA1138-BR1138)</f>
        <v>0</v>
      </c>
      <c r="BV1138">
        <f>(BG1138-BF1138)/(BG1138-AZ1138)</f>
        <v>0</v>
      </c>
      <c r="BW1138">
        <f>(BA1138-BG1138)/(BA1138-AZ1138)</f>
        <v>0</v>
      </c>
      <c r="BX1138">
        <f>(BT1138*BR1138/BF1138)</f>
        <v>0</v>
      </c>
      <c r="BY1138">
        <f>(1-BX1138)</f>
        <v>0</v>
      </c>
      <c r="BZ1138">
        <v>1394</v>
      </c>
      <c r="CA1138">
        <v>300</v>
      </c>
      <c r="CB1138">
        <v>300</v>
      </c>
      <c r="CC1138">
        <v>300</v>
      </c>
      <c r="CD1138">
        <v>10389.3</v>
      </c>
      <c r="CE1138">
        <v>1221.96</v>
      </c>
      <c r="CF1138">
        <v>-0.00688733</v>
      </c>
      <c r="CG1138">
        <v>0.34</v>
      </c>
      <c r="CH1138" t="s">
        <v>417</v>
      </c>
      <c r="CI1138" t="s">
        <v>417</v>
      </c>
      <c r="CJ1138" t="s">
        <v>417</v>
      </c>
      <c r="CK1138" t="s">
        <v>417</v>
      </c>
      <c r="CL1138" t="s">
        <v>417</v>
      </c>
      <c r="CM1138" t="s">
        <v>417</v>
      </c>
      <c r="CN1138" t="s">
        <v>417</v>
      </c>
      <c r="CO1138" t="s">
        <v>417</v>
      </c>
      <c r="CP1138" t="s">
        <v>417</v>
      </c>
      <c r="CQ1138" t="s">
        <v>417</v>
      </c>
      <c r="CR1138">
        <f>$B$11*DQ1138+$C$11*DR1138+$F$11*EC1138*(1-EF1138)</f>
        <v>0</v>
      </c>
      <c r="CS1138">
        <f>CR1138*CT1138</f>
        <v>0</v>
      </c>
      <c r="CT1138">
        <f>($B$11*$D$9+$C$11*$D$9+$F$11*((EP1138+EH1138)/MAX(EP1138+EH1138+EQ1138, 0.1)*$I$9+EQ1138/MAX(EP1138+EH1138+EQ1138, 0.1)*$J$9))/($B$11+$C$11+$F$11)</f>
        <v>0</v>
      </c>
      <c r="CU1138">
        <f>($B$11*$K$9+$C$11*$K$9+$F$11*((EP1138+EH1138)/MAX(EP1138+EH1138+EQ1138, 0.1)*$P$9+EQ1138/MAX(EP1138+EH1138+EQ1138, 0.1)*$Q$9))/($B$11+$C$11+$F$11)</f>
        <v>0</v>
      </c>
      <c r="CV1138">
        <v>6</v>
      </c>
      <c r="CW1138">
        <v>0.5</v>
      </c>
      <c r="CX1138" t="s">
        <v>418</v>
      </c>
      <c r="CY1138">
        <v>2</v>
      </c>
      <c r="CZ1138" t="b">
        <v>1</v>
      </c>
      <c r="DA1138">
        <v>1658957218.1</v>
      </c>
      <c r="DB1138">
        <v>993.9264074074074</v>
      </c>
      <c r="DC1138">
        <v>1062.589259259259</v>
      </c>
      <c r="DD1138">
        <v>21.71663333333333</v>
      </c>
      <c r="DE1138">
        <v>14.50978518518518</v>
      </c>
      <c r="DF1138">
        <v>997.8417037037036</v>
      </c>
      <c r="DG1138">
        <v>21.81991851851852</v>
      </c>
      <c r="DH1138">
        <v>500.0695185185185</v>
      </c>
      <c r="DI1138">
        <v>90.27022222222222</v>
      </c>
      <c r="DJ1138">
        <v>0.100036</v>
      </c>
      <c r="DK1138">
        <v>26.86273333333333</v>
      </c>
      <c r="DL1138">
        <v>26.3853</v>
      </c>
      <c r="DM1138">
        <v>999.9000000000001</v>
      </c>
      <c r="DN1138">
        <v>0</v>
      </c>
      <c r="DO1138">
        <v>0</v>
      </c>
      <c r="DP1138">
        <v>9987.013703703704</v>
      </c>
      <c r="DQ1138">
        <v>0</v>
      </c>
      <c r="DR1138">
        <v>10.95152962962963</v>
      </c>
      <c r="DS1138">
        <v>-68.66245555555555</v>
      </c>
      <c r="DT1138">
        <v>1015.989925925926</v>
      </c>
      <c r="DU1138">
        <v>1078.233333333333</v>
      </c>
      <c r="DV1138">
        <v>7.206854444444445</v>
      </c>
      <c r="DW1138">
        <v>1062.589259259259</v>
      </c>
      <c r="DX1138">
        <v>14.50978518518518</v>
      </c>
      <c r="DY1138">
        <v>1.960366296296296</v>
      </c>
      <c r="DZ1138">
        <v>1.309802222222222</v>
      </c>
      <c r="EA1138">
        <v>17.1277962962963</v>
      </c>
      <c r="EB1138">
        <v>10.91178148148148</v>
      </c>
      <c r="EC1138">
        <v>2000.107407407407</v>
      </c>
      <c r="ED1138">
        <v>0.979995888888889</v>
      </c>
      <c r="EE1138">
        <v>0.02000447037037036</v>
      </c>
      <c r="EF1138">
        <v>0</v>
      </c>
      <c r="EG1138">
        <v>744.3928518518519</v>
      </c>
      <c r="EH1138">
        <v>5.00097</v>
      </c>
      <c r="EI1138">
        <v>15048.99259259259</v>
      </c>
      <c r="EJ1138">
        <v>16708.45555555555</v>
      </c>
      <c r="EK1138">
        <v>40.57851851851851</v>
      </c>
      <c r="EL1138">
        <v>40.97888888888888</v>
      </c>
      <c r="EM1138">
        <v>40.10866666666666</v>
      </c>
      <c r="EN1138">
        <v>41.61096296296297</v>
      </c>
      <c r="EO1138">
        <v>41.16870370370369</v>
      </c>
      <c r="EP1138">
        <v>1955.195925925926</v>
      </c>
      <c r="EQ1138">
        <v>39.9111111111111</v>
      </c>
      <c r="ER1138">
        <v>0</v>
      </c>
      <c r="ES1138">
        <v>8019.599999904633</v>
      </c>
      <c r="ET1138">
        <v>0</v>
      </c>
      <c r="EU1138">
        <v>744.3780399999999</v>
      </c>
      <c r="EV1138">
        <v>-6.612692294261699</v>
      </c>
      <c r="EW1138">
        <v>-195.3076925745648</v>
      </c>
      <c r="EX1138">
        <v>15048.14</v>
      </c>
      <c r="EY1138">
        <v>15</v>
      </c>
      <c r="EZ1138">
        <v>1658949246.1</v>
      </c>
      <c r="FA1138" t="s">
        <v>1397</v>
      </c>
      <c r="FB1138">
        <v>1658949228.6</v>
      </c>
      <c r="FC1138">
        <v>1658949246.1</v>
      </c>
      <c r="FD1138">
        <v>1</v>
      </c>
      <c r="FE1138">
        <v>1.075</v>
      </c>
      <c r="FF1138">
        <v>0.018</v>
      </c>
      <c r="FG1138">
        <v>-2.327</v>
      </c>
      <c r="FH1138">
        <v>-0.178</v>
      </c>
      <c r="FI1138">
        <v>420</v>
      </c>
      <c r="FJ1138">
        <v>13</v>
      </c>
      <c r="FK1138">
        <v>0.09</v>
      </c>
      <c r="FL1138">
        <v>0.02</v>
      </c>
      <c r="FM1138">
        <v>-68.69661707317073</v>
      </c>
      <c r="FN1138">
        <v>0.4261275261323775</v>
      </c>
      <c r="FO1138">
        <v>0.06794311789638652</v>
      </c>
      <c r="FP1138">
        <v>1</v>
      </c>
      <c r="FQ1138">
        <v>744.9654411764706</v>
      </c>
      <c r="FR1138">
        <v>-8.460030556431297</v>
      </c>
      <c r="FS1138">
        <v>0.8672024050045523</v>
      </c>
      <c r="FT1138">
        <v>0</v>
      </c>
      <c r="FU1138">
        <v>7.196331219512195</v>
      </c>
      <c r="FV1138">
        <v>0.1497982578397433</v>
      </c>
      <c r="FW1138">
        <v>0.01699153464912166</v>
      </c>
      <c r="FX1138">
        <v>0</v>
      </c>
      <c r="FY1138">
        <v>1</v>
      </c>
      <c r="FZ1138">
        <v>3</v>
      </c>
      <c r="GA1138" t="s">
        <v>426</v>
      </c>
      <c r="GB1138">
        <v>2.98353</v>
      </c>
      <c r="GC1138">
        <v>2.71542</v>
      </c>
      <c r="GD1138">
        <v>0.175008</v>
      </c>
      <c r="GE1138">
        <v>0.180065</v>
      </c>
      <c r="GF1138">
        <v>0.100136</v>
      </c>
      <c r="GG1138">
        <v>0.0736197</v>
      </c>
      <c r="GH1138">
        <v>26171.8</v>
      </c>
      <c r="GI1138">
        <v>26112.6</v>
      </c>
      <c r="GJ1138">
        <v>29480.2</v>
      </c>
      <c r="GK1138">
        <v>29449.8</v>
      </c>
      <c r="GL1138">
        <v>35141</v>
      </c>
      <c r="GM1138">
        <v>36282.8</v>
      </c>
      <c r="GN1138">
        <v>41523.1</v>
      </c>
      <c r="GO1138">
        <v>41970.6</v>
      </c>
      <c r="GP1138">
        <v>1.96245</v>
      </c>
      <c r="GQ1138">
        <v>1.90307</v>
      </c>
      <c r="GR1138">
        <v>0.0811182</v>
      </c>
      <c r="GS1138">
        <v>0</v>
      </c>
      <c r="GT1138">
        <v>25.0475</v>
      </c>
      <c r="GU1138">
        <v>999.9</v>
      </c>
      <c r="GV1138">
        <v>44.8</v>
      </c>
      <c r="GW1138">
        <v>31.4</v>
      </c>
      <c r="GX1138">
        <v>22.9054</v>
      </c>
      <c r="GY1138">
        <v>63.0176</v>
      </c>
      <c r="GZ1138">
        <v>33.9864</v>
      </c>
      <c r="HA1138">
        <v>1</v>
      </c>
      <c r="HB1138">
        <v>-0.104789</v>
      </c>
      <c r="HC1138">
        <v>0.0828377</v>
      </c>
      <c r="HD1138">
        <v>20.3327</v>
      </c>
      <c r="HE1138">
        <v>5.21789</v>
      </c>
      <c r="HF1138">
        <v>12.0099</v>
      </c>
      <c r="HG1138">
        <v>4.9895</v>
      </c>
      <c r="HH1138">
        <v>3.28855</v>
      </c>
      <c r="HI1138">
        <v>9999</v>
      </c>
      <c r="HJ1138">
        <v>9999</v>
      </c>
      <c r="HK1138">
        <v>9999</v>
      </c>
      <c r="HL1138">
        <v>159</v>
      </c>
      <c r="HM1138">
        <v>1.8674</v>
      </c>
      <c r="HN1138">
        <v>1.86646</v>
      </c>
      <c r="HO1138">
        <v>1.86585</v>
      </c>
      <c r="HP1138">
        <v>1.86583</v>
      </c>
      <c r="HQ1138">
        <v>1.86768</v>
      </c>
      <c r="HR1138">
        <v>1.87012</v>
      </c>
      <c r="HS1138">
        <v>1.86878</v>
      </c>
      <c r="HT1138">
        <v>1.87021</v>
      </c>
      <c r="HU1138">
        <v>0</v>
      </c>
      <c r="HV1138">
        <v>0</v>
      </c>
      <c r="HW1138">
        <v>0</v>
      </c>
      <c r="HX1138">
        <v>0</v>
      </c>
      <c r="HY1138" t="s">
        <v>421</v>
      </c>
      <c r="HZ1138" t="s">
        <v>422</v>
      </c>
      <c r="IA1138" t="s">
        <v>423</v>
      </c>
      <c r="IB1138" t="s">
        <v>423</v>
      </c>
      <c r="IC1138" t="s">
        <v>423</v>
      </c>
      <c r="ID1138" t="s">
        <v>423</v>
      </c>
      <c r="IE1138">
        <v>0</v>
      </c>
      <c r="IF1138">
        <v>100</v>
      </c>
      <c r="IG1138">
        <v>100</v>
      </c>
      <c r="IH1138">
        <v>-3.98</v>
      </c>
      <c r="II1138">
        <v>-0.1035</v>
      </c>
      <c r="IJ1138">
        <v>-0.9279119013753974</v>
      </c>
      <c r="IK1138">
        <v>-0.003643892653284941</v>
      </c>
      <c r="IL1138">
        <v>8.948238347276123E-07</v>
      </c>
      <c r="IM1138">
        <v>-2.445980282225029E-10</v>
      </c>
      <c r="IN1138">
        <v>-0.1764634167570225</v>
      </c>
      <c r="IO1138">
        <v>-0.01042730378795286</v>
      </c>
      <c r="IP1138">
        <v>0.00100284695746963</v>
      </c>
      <c r="IQ1138">
        <v>-1.701466411570297E-05</v>
      </c>
      <c r="IR1138">
        <v>2</v>
      </c>
      <c r="IS1138">
        <v>2310</v>
      </c>
      <c r="IT1138">
        <v>1</v>
      </c>
      <c r="IU1138">
        <v>25</v>
      </c>
      <c r="IV1138">
        <v>133.3</v>
      </c>
      <c r="IW1138">
        <v>133</v>
      </c>
      <c r="IX1138">
        <v>2.24854</v>
      </c>
      <c r="IY1138">
        <v>2.20459</v>
      </c>
      <c r="IZ1138">
        <v>1.39648</v>
      </c>
      <c r="JA1138">
        <v>2.34131</v>
      </c>
      <c r="JB1138">
        <v>1.49536</v>
      </c>
      <c r="JC1138">
        <v>2.34985</v>
      </c>
      <c r="JD1138">
        <v>36.1989</v>
      </c>
      <c r="JE1138">
        <v>24.1575</v>
      </c>
      <c r="JF1138">
        <v>18</v>
      </c>
      <c r="JG1138">
        <v>518.322</v>
      </c>
      <c r="JH1138">
        <v>436.861</v>
      </c>
      <c r="JI1138">
        <v>24.9995</v>
      </c>
      <c r="JJ1138">
        <v>26.092</v>
      </c>
      <c r="JK1138">
        <v>30.0002</v>
      </c>
      <c r="JL1138">
        <v>26.0622</v>
      </c>
      <c r="JM1138">
        <v>26.0052</v>
      </c>
      <c r="JN1138">
        <v>45.0309</v>
      </c>
      <c r="JO1138">
        <v>35.8194</v>
      </c>
      <c r="JP1138">
        <v>50.2648</v>
      </c>
      <c r="JQ1138">
        <v>25</v>
      </c>
      <c r="JR1138">
        <v>1103.3</v>
      </c>
      <c r="JS1138">
        <v>14.4241</v>
      </c>
      <c r="JT1138">
        <v>100.81</v>
      </c>
      <c r="JU1138">
        <v>100.795</v>
      </c>
    </row>
    <row r="1139" spans="1:281">
      <c r="A1139">
        <v>1123</v>
      </c>
      <c r="B1139">
        <v>1658957230.6</v>
      </c>
      <c r="C1139">
        <v>15592.59999990463</v>
      </c>
      <c r="D1139" t="s">
        <v>2686</v>
      </c>
      <c r="E1139" t="s">
        <v>2687</v>
      </c>
      <c r="F1139">
        <v>5</v>
      </c>
      <c r="G1139" t="s">
        <v>2555</v>
      </c>
      <c r="H1139" t="s">
        <v>416</v>
      </c>
      <c r="I1139">
        <v>1658957222.814285</v>
      </c>
      <c r="J1139">
        <f>(K1139)/1000</f>
        <v>0</v>
      </c>
      <c r="K1139">
        <f>IF(CZ1139, AN1139, AH1139)</f>
        <v>0</v>
      </c>
      <c r="L1139">
        <f>IF(CZ1139, AI1139, AG1139)</f>
        <v>0</v>
      </c>
      <c r="M1139">
        <f>DB1139 - IF(AU1139&gt;1, L1139*CV1139*100.0/(AW1139*DP1139), 0)</f>
        <v>0</v>
      </c>
      <c r="N1139">
        <f>((T1139-J1139/2)*M1139-L1139)/(T1139+J1139/2)</f>
        <v>0</v>
      </c>
      <c r="O1139">
        <f>N1139*(DI1139+DJ1139)/1000.0</f>
        <v>0</v>
      </c>
      <c r="P1139">
        <f>(DB1139 - IF(AU1139&gt;1, L1139*CV1139*100.0/(AW1139*DP1139), 0))*(DI1139+DJ1139)/1000.0</f>
        <v>0</v>
      </c>
      <c r="Q1139">
        <f>2.0/((1/S1139-1/R1139)+SIGN(S1139)*SQRT((1/S1139-1/R1139)*(1/S1139-1/R1139) + 4*CW1139/((CW1139+1)*(CW1139+1))*(2*1/S1139*1/R1139-1/R1139*1/R1139)))</f>
        <v>0</v>
      </c>
      <c r="R1139">
        <f>IF(LEFT(CX1139,1)&lt;&gt;"0",IF(LEFT(CX1139,1)="1",3.0,CY1139),$D$5+$E$5*(DP1139*DI1139/($K$5*1000))+$F$5*(DP1139*DI1139/($K$5*1000))*MAX(MIN(CV1139,$J$5),$I$5)*MAX(MIN(CV1139,$J$5),$I$5)+$G$5*MAX(MIN(CV1139,$J$5),$I$5)*(DP1139*DI1139/($K$5*1000))+$H$5*(DP1139*DI1139/($K$5*1000))*(DP1139*DI1139/($K$5*1000)))</f>
        <v>0</v>
      </c>
      <c r="S1139">
        <f>J1139*(1000-(1000*0.61365*exp(17.502*W1139/(240.97+W1139))/(DI1139+DJ1139)+DD1139)/2)/(1000*0.61365*exp(17.502*W1139/(240.97+W1139))/(DI1139+DJ1139)-DD1139)</f>
        <v>0</v>
      </c>
      <c r="T1139">
        <f>1/((CW1139+1)/(Q1139/1.6)+1/(R1139/1.37)) + CW1139/((CW1139+1)/(Q1139/1.6) + CW1139/(R1139/1.37))</f>
        <v>0</v>
      </c>
      <c r="U1139">
        <f>(CR1139*CU1139)</f>
        <v>0</v>
      </c>
      <c r="V1139">
        <f>(DK1139+(U1139+2*0.95*5.67E-8*(((DK1139+$B$7)+273)^4-(DK1139+273)^4)-44100*J1139)/(1.84*29.3*R1139+8*0.95*5.67E-8*(DK1139+273)^3))</f>
        <v>0</v>
      </c>
      <c r="W1139">
        <f>($C$7*DL1139+$D$7*DM1139+$E$7*V1139)</f>
        <v>0</v>
      </c>
      <c r="X1139">
        <f>0.61365*exp(17.502*W1139/(240.97+W1139))</f>
        <v>0</v>
      </c>
      <c r="Y1139">
        <f>(Z1139/AA1139*100)</f>
        <v>0</v>
      </c>
      <c r="Z1139">
        <f>DD1139*(DI1139+DJ1139)/1000</f>
        <v>0</v>
      </c>
      <c r="AA1139">
        <f>0.61365*exp(17.502*DK1139/(240.97+DK1139))</f>
        <v>0</v>
      </c>
      <c r="AB1139">
        <f>(X1139-DD1139*(DI1139+DJ1139)/1000)</f>
        <v>0</v>
      </c>
      <c r="AC1139">
        <f>(-J1139*44100)</f>
        <v>0</v>
      </c>
      <c r="AD1139">
        <f>2*29.3*R1139*0.92*(DK1139-W1139)</f>
        <v>0</v>
      </c>
      <c r="AE1139">
        <f>2*0.95*5.67E-8*(((DK1139+$B$7)+273)^4-(W1139+273)^4)</f>
        <v>0</v>
      </c>
      <c r="AF1139">
        <f>U1139+AE1139+AC1139+AD1139</f>
        <v>0</v>
      </c>
      <c r="AG1139">
        <f>DH1139*AU1139*(DC1139-DB1139*(1000-AU1139*DE1139)/(1000-AU1139*DD1139))/(100*CV1139)</f>
        <v>0</v>
      </c>
      <c r="AH1139">
        <f>1000*DH1139*AU1139*(DD1139-DE1139)/(100*CV1139*(1000-AU1139*DD1139))</f>
        <v>0</v>
      </c>
      <c r="AI1139">
        <f>(AJ1139 - AK1139 - DI1139*1E3/(8.314*(DK1139+273.15)) * AM1139/DH1139 * AL1139) * DH1139/(100*CV1139) * (1000 - DE1139)/1000</f>
        <v>0</v>
      </c>
      <c r="AJ1139">
        <v>1110.050564855461</v>
      </c>
      <c r="AK1139">
        <v>1056.58606060606</v>
      </c>
      <c r="AL1139">
        <v>3.308484099715708</v>
      </c>
      <c r="AM1139">
        <v>65.3286006226008</v>
      </c>
      <c r="AN1139">
        <f>(AP1139 - AO1139 + DI1139*1E3/(8.314*(DK1139+273.15)) * AR1139/DH1139 * AQ1139) * DH1139/(100*CV1139) * 1000/(1000 - AP1139)</f>
        <v>0</v>
      </c>
      <c r="AO1139">
        <v>14.47121224027366</v>
      </c>
      <c r="AP1139">
        <v>21.67994484848485</v>
      </c>
      <c r="AQ1139">
        <v>-0.0006979126772760841</v>
      </c>
      <c r="AR1139">
        <v>84.90304049892426</v>
      </c>
      <c r="AS1139">
        <v>0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MAX(0,($B$13+$C$13*DP1139)/(1+$D$13*DP1139)*DI1139/(DK1139+273)*$E$13)</f>
        <v>0</v>
      </c>
      <c r="AX1139" t="s">
        <v>417</v>
      </c>
      <c r="AY1139" t="s">
        <v>417</v>
      </c>
      <c r="AZ1139">
        <v>0</v>
      </c>
      <c r="BA1139">
        <v>0</v>
      </c>
      <c r="BB1139">
        <f>1-AZ1139/BA1139</f>
        <v>0</v>
      </c>
      <c r="BC1139">
        <v>0</v>
      </c>
      <c r="BD1139" t="s">
        <v>417</v>
      </c>
      <c r="BE1139" t="s">
        <v>417</v>
      </c>
      <c r="BF1139">
        <v>0</v>
      </c>
      <c r="BG1139">
        <v>0</v>
      </c>
      <c r="BH1139">
        <f>1-BF1139/BG1139</f>
        <v>0</v>
      </c>
      <c r="BI1139">
        <v>0.5</v>
      </c>
      <c r="BJ1139">
        <f>CS1139</f>
        <v>0</v>
      </c>
      <c r="BK1139">
        <f>L1139</f>
        <v>0</v>
      </c>
      <c r="BL1139">
        <f>BH1139*BI1139*BJ1139</f>
        <v>0</v>
      </c>
      <c r="BM1139">
        <f>(BK1139-BC1139)/BJ1139</f>
        <v>0</v>
      </c>
      <c r="BN1139">
        <f>(BA1139-BG1139)/BG1139</f>
        <v>0</v>
      </c>
      <c r="BO1139">
        <f>AZ1139/(BB1139+AZ1139/BG1139)</f>
        <v>0</v>
      </c>
      <c r="BP1139" t="s">
        <v>417</v>
      </c>
      <c r="BQ1139">
        <v>0</v>
      </c>
      <c r="BR1139">
        <f>IF(BQ1139&lt;&gt;0, BQ1139, BO1139)</f>
        <v>0</v>
      </c>
      <c r="BS1139">
        <f>1-BR1139/BG1139</f>
        <v>0</v>
      </c>
      <c r="BT1139">
        <f>(BG1139-BF1139)/(BG1139-BR1139)</f>
        <v>0</v>
      </c>
      <c r="BU1139">
        <f>(BA1139-BG1139)/(BA1139-BR1139)</f>
        <v>0</v>
      </c>
      <c r="BV1139">
        <f>(BG1139-BF1139)/(BG1139-AZ1139)</f>
        <v>0</v>
      </c>
      <c r="BW1139">
        <f>(BA1139-BG1139)/(BA1139-AZ1139)</f>
        <v>0</v>
      </c>
      <c r="BX1139">
        <f>(BT1139*BR1139/BF1139)</f>
        <v>0</v>
      </c>
      <c r="BY1139">
        <f>(1-BX1139)</f>
        <v>0</v>
      </c>
      <c r="BZ1139">
        <v>1394</v>
      </c>
      <c r="CA1139">
        <v>300</v>
      </c>
      <c r="CB1139">
        <v>300</v>
      </c>
      <c r="CC1139">
        <v>300</v>
      </c>
      <c r="CD1139">
        <v>10389.3</v>
      </c>
      <c r="CE1139">
        <v>1221.96</v>
      </c>
      <c r="CF1139">
        <v>-0.00688733</v>
      </c>
      <c r="CG1139">
        <v>0.34</v>
      </c>
      <c r="CH1139" t="s">
        <v>417</v>
      </c>
      <c r="CI1139" t="s">
        <v>417</v>
      </c>
      <c r="CJ1139" t="s">
        <v>417</v>
      </c>
      <c r="CK1139" t="s">
        <v>417</v>
      </c>
      <c r="CL1139" t="s">
        <v>417</v>
      </c>
      <c r="CM1139" t="s">
        <v>417</v>
      </c>
      <c r="CN1139" t="s">
        <v>417</v>
      </c>
      <c r="CO1139" t="s">
        <v>417</v>
      </c>
      <c r="CP1139" t="s">
        <v>417</v>
      </c>
      <c r="CQ1139" t="s">
        <v>417</v>
      </c>
      <c r="CR1139">
        <f>$B$11*DQ1139+$C$11*DR1139+$F$11*EC1139*(1-EF1139)</f>
        <v>0</v>
      </c>
      <c r="CS1139">
        <f>CR1139*CT1139</f>
        <v>0</v>
      </c>
      <c r="CT1139">
        <f>($B$11*$D$9+$C$11*$D$9+$F$11*((EP1139+EH1139)/MAX(EP1139+EH1139+EQ1139, 0.1)*$I$9+EQ1139/MAX(EP1139+EH1139+EQ1139, 0.1)*$J$9))/($B$11+$C$11+$F$11)</f>
        <v>0</v>
      </c>
      <c r="CU1139">
        <f>($B$11*$K$9+$C$11*$K$9+$F$11*((EP1139+EH1139)/MAX(EP1139+EH1139+EQ1139, 0.1)*$P$9+EQ1139/MAX(EP1139+EH1139+EQ1139, 0.1)*$Q$9))/($B$11+$C$11+$F$11)</f>
        <v>0</v>
      </c>
      <c r="CV1139">
        <v>6</v>
      </c>
      <c r="CW1139">
        <v>0.5</v>
      </c>
      <c r="CX1139" t="s">
        <v>418</v>
      </c>
      <c r="CY1139">
        <v>2</v>
      </c>
      <c r="CZ1139" t="b">
        <v>1</v>
      </c>
      <c r="DA1139">
        <v>1658957222.814285</v>
      </c>
      <c r="DB1139">
        <v>1009.655571428571</v>
      </c>
      <c r="DC1139">
        <v>1078.038571428571</v>
      </c>
      <c r="DD1139">
        <v>21.70030357142857</v>
      </c>
      <c r="DE1139">
        <v>14.48909285714286</v>
      </c>
      <c r="DF1139">
        <v>1013.610964285714</v>
      </c>
      <c r="DG1139">
        <v>21.80373928571428</v>
      </c>
      <c r="DH1139">
        <v>500.0735357142858</v>
      </c>
      <c r="DI1139">
        <v>90.26996785714284</v>
      </c>
      <c r="DJ1139">
        <v>0.1000470535714286</v>
      </c>
      <c r="DK1139">
        <v>26.86158214285715</v>
      </c>
      <c r="DL1139">
        <v>26.383625</v>
      </c>
      <c r="DM1139">
        <v>999.9000000000002</v>
      </c>
      <c r="DN1139">
        <v>0</v>
      </c>
      <c r="DO1139">
        <v>0</v>
      </c>
      <c r="DP1139">
        <v>9990.266785714284</v>
      </c>
      <c r="DQ1139">
        <v>0</v>
      </c>
      <c r="DR1139">
        <v>10.94693928571428</v>
      </c>
      <c r="DS1139">
        <v>-68.38293928571429</v>
      </c>
      <c r="DT1139">
        <v>1032.050357142857</v>
      </c>
      <c r="DU1139">
        <v>1093.887142857143</v>
      </c>
      <c r="DV1139">
        <v>7.211224642857141</v>
      </c>
      <c r="DW1139">
        <v>1078.038571428571</v>
      </c>
      <c r="DX1139">
        <v>14.48909285714286</v>
      </c>
      <c r="DY1139">
        <v>1.958886785714286</v>
      </c>
      <c r="DZ1139">
        <v>1.307930357142857</v>
      </c>
      <c r="EA1139">
        <v>17.11586785714286</v>
      </c>
      <c r="EB1139">
        <v>10.89026785714286</v>
      </c>
      <c r="EC1139">
        <v>2000.068214285714</v>
      </c>
      <c r="ED1139">
        <v>0.9799984642857141</v>
      </c>
      <c r="EE1139">
        <v>0.02000176785714285</v>
      </c>
      <c r="EF1139">
        <v>0</v>
      </c>
      <c r="EG1139">
        <v>743.848857142857</v>
      </c>
      <c r="EH1139">
        <v>5.00097</v>
      </c>
      <c r="EI1139">
        <v>15034.11071428572</v>
      </c>
      <c r="EJ1139">
        <v>16708.14642857142</v>
      </c>
      <c r="EK1139">
        <v>40.51535714285713</v>
      </c>
      <c r="EL1139">
        <v>40.84567857142856</v>
      </c>
      <c r="EM1139">
        <v>40.11824999999999</v>
      </c>
      <c r="EN1139">
        <v>41.43282142857142</v>
      </c>
      <c r="EO1139">
        <v>41.07335714285713</v>
      </c>
      <c r="EP1139">
        <v>1955.162142857143</v>
      </c>
      <c r="EQ1139">
        <v>39.90571428571429</v>
      </c>
      <c r="ER1139">
        <v>0</v>
      </c>
      <c r="ES1139">
        <v>8024.399999856949</v>
      </c>
      <c r="ET1139">
        <v>0</v>
      </c>
      <c r="EU1139">
        <v>743.82616</v>
      </c>
      <c r="EV1139">
        <v>-7.003230760789704</v>
      </c>
      <c r="EW1139">
        <v>-183.4230771536199</v>
      </c>
      <c r="EX1139">
        <v>15033.12</v>
      </c>
      <c r="EY1139">
        <v>15</v>
      </c>
      <c r="EZ1139">
        <v>1658949246.1</v>
      </c>
      <c r="FA1139" t="s">
        <v>1397</v>
      </c>
      <c r="FB1139">
        <v>1658949228.6</v>
      </c>
      <c r="FC1139">
        <v>1658949246.1</v>
      </c>
      <c r="FD1139">
        <v>1</v>
      </c>
      <c r="FE1139">
        <v>1.075</v>
      </c>
      <c r="FF1139">
        <v>0.018</v>
      </c>
      <c r="FG1139">
        <v>-2.327</v>
      </c>
      <c r="FH1139">
        <v>-0.178</v>
      </c>
      <c r="FI1139">
        <v>420</v>
      </c>
      <c r="FJ1139">
        <v>13</v>
      </c>
      <c r="FK1139">
        <v>0.09</v>
      </c>
      <c r="FL1139">
        <v>0.02</v>
      </c>
      <c r="FM1139">
        <v>-68.470665</v>
      </c>
      <c r="FN1139">
        <v>2.993270544090217</v>
      </c>
      <c r="FO1139">
        <v>0.3535481972447324</v>
      </c>
      <c r="FP1139">
        <v>0</v>
      </c>
      <c r="FQ1139">
        <v>744.1505</v>
      </c>
      <c r="FR1139">
        <v>-7.249732616374406</v>
      </c>
      <c r="FS1139">
        <v>0.7563679951701067</v>
      </c>
      <c r="FT1139">
        <v>0</v>
      </c>
      <c r="FU1139">
        <v>7.209410750000001</v>
      </c>
      <c r="FV1139">
        <v>0.06482487804877178</v>
      </c>
      <c r="FW1139">
        <v>0.007810188021904481</v>
      </c>
      <c r="FX1139">
        <v>1</v>
      </c>
      <c r="FY1139">
        <v>1</v>
      </c>
      <c r="FZ1139">
        <v>3</v>
      </c>
      <c r="GA1139" t="s">
        <v>426</v>
      </c>
      <c r="GB1139">
        <v>2.98371</v>
      </c>
      <c r="GC1139">
        <v>2.71564</v>
      </c>
      <c r="GD1139">
        <v>0.176786</v>
      </c>
      <c r="GE1139">
        <v>0.181742</v>
      </c>
      <c r="GF1139">
        <v>0.1001</v>
      </c>
      <c r="GG1139">
        <v>0.0735176</v>
      </c>
      <c r="GH1139">
        <v>26115.5</v>
      </c>
      <c r="GI1139">
        <v>26058.9</v>
      </c>
      <c r="GJ1139">
        <v>29480.3</v>
      </c>
      <c r="GK1139">
        <v>29449.4</v>
      </c>
      <c r="GL1139">
        <v>35142.3</v>
      </c>
      <c r="GM1139">
        <v>36286.6</v>
      </c>
      <c r="GN1139">
        <v>41523</v>
      </c>
      <c r="GO1139">
        <v>41970.1</v>
      </c>
      <c r="GP1139">
        <v>1.9625</v>
      </c>
      <c r="GQ1139">
        <v>1.90305</v>
      </c>
      <c r="GR1139">
        <v>0.0816397</v>
      </c>
      <c r="GS1139">
        <v>0</v>
      </c>
      <c r="GT1139">
        <v>25.0432</v>
      </c>
      <c r="GU1139">
        <v>999.9</v>
      </c>
      <c r="GV1139">
        <v>44.7</v>
      </c>
      <c r="GW1139">
        <v>31.4</v>
      </c>
      <c r="GX1139">
        <v>22.8537</v>
      </c>
      <c r="GY1139">
        <v>62.9676</v>
      </c>
      <c r="GZ1139">
        <v>33.9022</v>
      </c>
      <c r="HA1139">
        <v>1</v>
      </c>
      <c r="HB1139">
        <v>-0.104982</v>
      </c>
      <c r="HC1139">
        <v>0.0809613</v>
      </c>
      <c r="HD1139">
        <v>20.3327</v>
      </c>
      <c r="HE1139">
        <v>5.21864</v>
      </c>
      <c r="HF1139">
        <v>12.0098</v>
      </c>
      <c r="HG1139">
        <v>4.98935</v>
      </c>
      <c r="HH1139">
        <v>3.28853</v>
      </c>
      <c r="HI1139">
        <v>9999</v>
      </c>
      <c r="HJ1139">
        <v>9999</v>
      </c>
      <c r="HK1139">
        <v>9999</v>
      </c>
      <c r="HL1139">
        <v>159</v>
      </c>
      <c r="HM1139">
        <v>1.86739</v>
      </c>
      <c r="HN1139">
        <v>1.86646</v>
      </c>
      <c r="HO1139">
        <v>1.86585</v>
      </c>
      <c r="HP1139">
        <v>1.86584</v>
      </c>
      <c r="HQ1139">
        <v>1.86768</v>
      </c>
      <c r="HR1139">
        <v>1.87012</v>
      </c>
      <c r="HS1139">
        <v>1.86879</v>
      </c>
      <c r="HT1139">
        <v>1.87027</v>
      </c>
      <c r="HU1139">
        <v>0</v>
      </c>
      <c r="HV1139">
        <v>0</v>
      </c>
      <c r="HW1139">
        <v>0</v>
      </c>
      <c r="HX1139">
        <v>0</v>
      </c>
      <c r="HY1139" t="s">
        <v>421</v>
      </c>
      <c r="HZ1139" t="s">
        <v>422</v>
      </c>
      <c r="IA1139" t="s">
        <v>423</v>
      </c>
      <c r="IB1139" t="s">
        <v>423</v>
      </c>
      <c r="IC1139" t="s">
        <v>423</v>
      </c>
      <c r="ID1139" t="s">
        <v>423</v>
      </c>
      <c r="IE1139">
        <v>0</v>
      </c>
      <c r="IF1139">
        <v>100</v>
      </c>
      <c r="IG1139">
        <v>100</v>
      </c>
      <c r="IH1139">
        <v>-4.03</v>
      </c>
      <c r="II1139">
        <v>-0.1036</v>
      </c>
      <c r="IJ1139">
        <v>-0.9279119013753974</v>
      </c>
      <c r="IK1139">
        <v>-0.003643892653284941</v>
      </c>
      <c r="IL1139">
        <v>8.948238347276123E-07</v>
      </c>
      <c r="IM1139">
        <v>-2.445980282225029E-10</v>
      </c>
      <c r="IN1139">
        <v>-0.1764634167570225</v>
      </c>
      <c r="IO1139">
        <v>-0.01042730378795286</v>
      </c>
      <c r="IP1139">
        <v>0.00100284695746963</v>
      </c>
      <c r="IQ1139">
        <v>-1.701466411570297E-05</v>
      </c>
      <c r="IR1139">
        <v>2</v>
      </c>
      <c r="IS1139">
        <v>2310</v>
      </c>
      <c r="IT1139">
        <v>1</v>
      </c>
      <c r="IU1139">
        <v>25</v>
      </c>
      <c r="IV1139">
        <v>133.4</v>
      </c>
      <c r="IW1139">
        <v>133.1</v>
      </c>
      <c r="IX1139">
        <v>2.27661</v>
      </c>
      <c r="IY1139">
        <v>2.20825</v>
      </c>
      <c r="IZ1139">
        <v>1.39648</v>
      </c>
      <c r="JA1139">
        <v>2.34253</v>
      </c>
      <c r="JB1139">
        <v>1.49536</v>
      </c>
      <c r="JC1139">
        <v>2.33643</v>
      </c>
      <c r="JD1139">
        <v>36.1989</v>
      </c>
      <c r="JE1139">
        <v>24.1575</v>
      </c>
      <c r="JF1139">
        <v>18</v>
      </c>
      <c r="JG1139">
        <v>518.355</v>
      </c>
      <c r="JH1139">
        <v>436.846</v>
      </c>
      <c r="JI1139">
        <v>24.9996</v>
      </c>
      <c r="JJ1139">
        <v>26.092</v>
      </c>
      <c r="JK1139">
        <v>30.0001</v>
      </c>
      <c r="JL1139">
        <v>26.0622</v>
      </c>
      <c r="JM1139">
        <v>26.0052</v>
      </c>
      <c r="JN1139">
        <v>45.6098</v>
      </c>
      <c r="JO1139">
        <v>35.8194</v>
      </c>
      <c r="JP1139">
        <v>50.2648</v>
      </c>
      <c r="JQ1139">
        <v>25</v>
      </c>
      <c r="JR1139">
        <v>1123.52</v>
      </c>
      <c r="JS1139">
        <v>14.4044</v>
      </c>
      <c r="JT1139">
        <v>100.81</v>
      </c>
      <c r="JU1139">
        <v>100.794</v>
      </c>
    </row>
    <row r="1140" spans="1:281">
      <c r="A1140">
        <v>1124</v>
      </c>
      <c r="B1140">
        <v>1658957235.6</v>
      </c>
      <c r="C1140">
        <v>15597.59999990463</v>
      </c>
      <c r="D1140" t="s">
        <v>2688</v>
      </c>
      <c r="E1140" t="s">
        <v>2689</v>
      </c>
      <c r="F1140">
        <v>5</v>
      </c>
      <c r="G1140" t="s">
        <v>2555</v>
      </c>
      <c r="H1140" t="s">
        <v>416</v>
      </c>
      <c r="I1140">
        <v>1658957228.1</v>
      </c>
      <c r="J1140">
        <f>(K1140)/1000</f>
        <v>0</v>
      </c>
      <c r="K1140">
        <f>IF(CZ1140, AN1140, AH1140)</f>
        <v>0</v>
      </c>
      <c r="L1140">
        <f>IF(CZ1140, AI1140, AG1140)</f>
        <v>0</v>
      </c>
      <c r="M1140">
        <f>DB1140 - IF(AU1140&gt;1, L1140*CV1140*100.0/(AW1140*DP1140), 0)</f>
        <v>0</v>
      </c>
      <c r="N1140">
        <f>((T1140-J1140/2)*M1140-L1140)/(T1140+J1140/2)</f>
        <v>0</v>
      </c>
      <c r="O1140">
        <f>N1140*(DI1140+DJ1140)/1000.0</f>
        <v>0</v>
      </c>
      <c r="P1140">
        <f>(DB1140 - IF(AU1140&gt;1, L1140*CV1140*100.0/(AW1140*DP1140), 0))*(DI1140+DJ1140)/1000.0</f>
        <v>0</v>
      </c>
      <c r="Q1140">
        <f>2.0/((1/S1140-1/R1140)+SIGN(S1140)*SQRT((1/S1140-1/R1140)*(1/S1140-1/R1140) + 4*CW1140/((CW1140+1)*(CW1140+1))*(2*1/S1140*1/R1140-1/R1140*1/R1140)))</f>
        <v>0</v>
      </c>
      <c r="R1140">
        <f>IF(LEFT(CX1140,1)&lt;&gt;"0",IF(LEFT(CX1140,1)="1",3.0,CY1140),$D$5+$E$5*(DP1140*DI1140/($K$5*1000))+$F$5*(DP1140*DI1140/($K$5*1000))*MAX(MIN(CV1140,$J$5),$I$5)*MAX(MIN(CV1140,$J$5),$I$5)+$G$5*MAX(MIN(CV1140,$J$5),$I$5)*(DP1140*DI1140/($K$5*1000))+$H$5*(DP1140*DI1140/($K$5*1000))*(DP1140*DI1140/($K$5*1000)))</f>
        <v>0</v>
      </c>
      <c r="S1140">
        <f>J1140*(1000-(1000*0.61365*exp(17.502*W1140/(240.97+W1140))/(DI1140+DJ1140)+DD1140)/2)/(1000*0.61365*exp(17.502*W1140/(240.97+W1140))/(DI1140+DJ1140)-DD1140)</f>
        <v>0</v>
      </c>
      <c r="T1140">
        <f>1/((CW1140+1)/(Q1140/1.6)+1/(R1140/1.37)) + CW1140/((CW1140+1)/(Q1140/1.6) + CW1140/(R1140/1.37))</f>
        <v>0</v>
      </c>
      <c r="U1140">
        <f>(CR1140*CU1140)</f>
        <v>0</v>
      </c>
      <c r="V1140">
        <f>(DK1140+(U1140+2*0.95*5.67E-8*(((DK1140+$B$7)+273)^4-(DK1140+273)^4)-44100*J1140)/(1.84*29.3*R1140+8*0.95*5.67E-8*(DK1140+273)^3))</f>
        <v>0</v>
      </c>
      <c r="W1140">
        <f>($C$7*DL1140+$D$7*DM1140+$E$7*V1140)</f>
        <v>0</v>
      </c>
      <c r="X1140">
        <f>0.61365*exp(17.502*W1140/(240.97+W1140))</f>
        <v>0</v>
      </c>
      <c r="Y1140">
        <f>(Z1140/AA1140*100)</f>
        <v>0</v>
      </c>
      <c r="Z1140">
        <f>DD1140*(DI1140+DJ1140)/1000</f>
        <v>0</v>
      </c>
      <c r="AA1140">
        <f>0.61365*exp(17.502*DK1140/(240.97+DK1140))</f>
        <v>0</v>
      </c>
      <c r="AB1140">
        <f>(X1140-DD1140*(DI1140+DJ1140)/1000)</f>
        <v>0</v>
      </c>
      <c r="AC1140">
        <f>(-J1140*44100)</f>
        <v>0</v>
      </c>
      <c r="AD1140">
        <f>2*29.3*R1140*0.92*(DK1140-W1140)</f>
        <v>0</v>
      </c>
      <c r="AE1140">
        <f>2*0.95*5.67E-8*(((DK1140+$B$7)+273)^4-(W1140+273)^4)</f>
        <v>0</v>
      </c>
      <c r="AF1140">
        <f>U1140+AE1140+AC1140+AD1140</f>
        <v>0</v>
      </c>
      <c r="AG1140">
        <f>DH1140*AU1140*(DC1140-DB1140*(1000-AU1140*DE1140)/(1000-AU1140*DD1140))/(100*CV1140)</f>
        <v>0</v>
      </c>
      <c r="AH1140">
        <f>1000*DH1140*AU1140*(DD1140-DE1140)/(100*CV1140*(1000-AU1140*DD1140))</f>
        <v>0</v>
      </c>
      <c r="AI1140">
        <f>(AJ1140 - AK1140 - DI1140*1E3/(8.314*(DK1140+273.15)) * AM1140/DH1140 * AL1140) * DH1140/(100*CV1140) * (1000 - DE1140)/1000</f>
        <v>0</v>
      </c>
      <c r="AJ1140">
        <v>1126.822472666523</v>
      </c>
      <c r="AK1140">
        <v>1073.211939393939</v>
      </c>
      <c r="AL1140">
        <v>3.322812993203052</v>
      </c>
      <c r="AM1140">
        <v>65.3286006226008</v>
      </c>
      <c r="AN1140">
        <f>(AP1140 - AO1140 + DI1140*1E3/(8.314*(DK1140+273.15)) * AR1140/DH1140 * AQ1140) * DH1140/(100*CV1140) * 1000/(1000 - AP1140)</f>
        <v>0</v>
      </c>
      <c r="AO1140">
        <v>14.45052880801221</v>
      </c>
      <c r="AP1140">
        <v>21.66917939393939</v>
      </c>
      <c r="AQ1140">
        <v>-0.0002503037506776257</v>
      </c>
      <c r="AR1140">
        <v>84.90304049892426</v>
      </c>
      <c r="AS1140">
        <v>0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MAX(0,($B$13+$C$13*DP1140)/(1+$D$13*DP1140)*DI1140/(DK1140+273)*$E$13)</f>
        <v>0</v>
      </c>
      <c r="AX1140" t="s">
        <v>417</v>
      </c>
      <c r="AY1140" t="s">
        <v>417</v>
      </c>
      <c r="AZ1140">
        <v>0</v>
      </c>
      <c r="BA1140">
        <v>0</v>
      </c>
      <c r="BB1140">
        <f>1-AZ1140/BA1140</f>
        <v>0</v>
      </c>
      <c r="BC1140">
        <v>0</v>
      </c>
      <c r="BD1140" t="s">
        <v>417</v>
      </c>
      <c r="BE1140" t="s">
        <v>417</v>
      </c>
      <c r="BF1140">
        <v>0</v>
      </c>
      <c r="BG1140">
        <v>0</v>
      </c>
      <c r="BH1140">
        <f>1-BF1140/BG1140</f>
        <v>0</v>
      </c>
      <c r="BI1140">
        <v>0.5</v>
      </c>
      <c r="BJ1140">
        <f>CS1140</f>
        <v>0</v>
      </c>
      <c r="BK1140">
        <f>L1140</f>
        <v>0</v>
      </c>
      <c r="BL1140">
        <f>BH1140*BI1140*BJ1140</f>
        <v>0</v>
      </c>
      <c r="BM1140">
        <f>(BK1140-BC1140)/BJ1140</f>
        <v>0</v>
      </c>
      <c r="BN1140">
        <f>(BA1140-BG1140)/BG1140</f>
        <v>0</v>
      </c>
      <c r="BO1140">
        <f>AZ1140/(BB1140+AZ1140/BG1140)</f>
        <v>0</v>
      </c>
      <c r="BP1140" t="s">
        <v>417</v>
      </c>
      <c r="BQ1140">
        <v>0</v>
      </c>
      <c r="BR1140">
        <f>IF(BQ1140&lt;&gt;0, BQ1140, BO1140)</f>
        <v>0</v>
      </c>
      <c r="BS1140">
        <f>1-BR1140/BG1140</f>
        <v>0</v>
      </c>
      <c r="BT1140">
        <f>(BG1140-BF1140)/(BG1140-BR1140)</f>
        <v>0</v>
      </c>
      <c r="BU1140">
        <f>(BA1140-BG1140)/(BA1140-BR1140)</f>
        <v>0</v>
      </c>
      <c r="BV1140">
        <f>(BG1140-BF1140)/(BG1140-AZ1140)</f>
        <v>0</v>
      </c>
      <c r="BW1140">
        <f>(BA1140-BG1140)/(BA1140-AZ1140)</f>
        <v>0</v>
      </c>
      <c r="BX1140">
        <f>(BT1140*BR1140/BF1140)</f>
        <v>0</v>
      </c>
      <c r="BY1140">
        <f>(1-BX1140)</f>
        <v>0</v>
      </c>
      <c r="BZ1140">
        <v>1394</v>
      </c>
      <c r="CA1140">
        <v>300</v>
      </c>
      <c r="CB1140">
        <v>300</v>
      </c>
      <c r="CC1140">
        <v>300</v>
      </c>
      <c r="CD1140">
        <v>10389.3</v>
      </c>
      <c r="CE1140">
        <v>1221.96</v>
      </c>
      <c r="CF1140">
        <v>-0.00688733</v>
      </c>
      <c r="CG1140">
        <v>0.34</v>
      </c>
      <c r="CH1140" t="s">
        <v>417</v>
      </c>
      <c r="CI1140" t="s">
        <v>417</v>
      </c>
      <c r="CJ1140" t="s">
        <v>417</v>
      </c>
      <c r="CK1140" t="s">
        <v>417</v>
      </c>
      <c r="CL1140" t="s">
        <v>417</v>
      </c>
      <c r="CM1140" t="s">
        <v>417</v>
      </c>
      <c r="CN1140" t="s">
        <v>417</v>
      </c>
      <c r="CO1140" t="s">
        <v>417</v>
      </c>
      <c r="CP1140" t="s">
        <v>417</v>
      </c>
      <c r="CQ1140" t="s">
        <v>417</v>
      </c>
      <c r="CR1140">
        <f>$B$11*DQ1140+$C$11*DR1140+$F$11*EC1140*(1-EF1140)</f>
        <v>0</v>
      </c>
      <c r="CS1140">
        <f>CR1140*CT1140</f>
        <v>0</v>
      </c>
      <c r="CT1140">
        <f>($B$11*$D$9+$C$11*$D$9+$F$11*((EP1140+EH1140)/MAX(EP1140+EH1140+EQ1140, 0.1)*$I$9+EQ1140/MAX(EP1140+EH1140+EQ1140, 0.1)*$J$9))/($B$11+$C$11+$F$11)</f>
        <v>0</v>
      </c>
      <c r="CU1140">
        <f>($B$11*$K$9+$C$11*$K$9+$F$11*((EP1140+EH1140)/MAX(EP1140+EH1140+EQ1140, 0.1)*$P$9+EQ1140/MAX(EP1140+EH1140+EQ1140, 0.1)*$Q$9))/($B$11+$C$11+$F$11)</f>
        <v>0</v>
      </c>
      <c r="CV1140">
        <v>6</v>
      </c>
      <c r="CW1140">
        <v>0.5</v>
      </c>
      <c r="CX1140" t="s">
        <v>418</v>
      </c>
      <c r="CY1140">
        <v>2</v>
      </c>
      <c r="CZ1140" t="b">
        <v>1</v>
      </c>
      <c r="DA1140">
        <v>1658957228.1</v>
      </c>
      <c r="DB1140">
        <v>1027.123333333333</v>
      </c>
      <c r="DC1140">
        <v>1095.306296296296</v>
      </c>
      <c r="DD1140">
        <v>21.68518148148148</v>
      </c>
      <c r="DE1140">
        <v>14.46634074074074</v>
      </c>
      <c r="DF1140">
        <v>1031.124444444444</v>
      </c>
      <c r="DG1140">
        <v>21.78873703703703</v>
      </c>
      <c r="DH1140">
        <v>500.0504814814814</v>
      </c>
      <c r="DI1140">
        <v>90.27035925925927</v>
      </c>
      <c r="DJ1140">
        <v>0.09996080370370371</v>
      </c>
      <c r="DK1140">
        <v>26.86915925925926</v>
      </c>
      <c r="DL1140">
        <v>26.38010370370371</v>
      </c>
      <c r="DM1140">
        <v>999.9000000000001</v>
      </c>
      <c r="DN1140">
        <v>0</v>
      </c>
      <c r="DO1140">
        <v>0</v>
      </c>
      <c r="DP1140">
        <v>9992.661111111111</v>
      </c>
      <c r="DQ1140">
        <v>0</v>
      </c>
      <c r="DR1140">
        <v>11.07706296296296</v>
      </c>
      <c r="DS1140">
        <v>-68.18322592592592</v>
      </c>
      <c r="DT1140">
        <v>1049.889259259259</v>
      </c>
      <c r="DU1140">
        <v>1111.383333333333</v>
      </c>
      <c r="DV1140">
        <v>7.218840370370372</v>
      </c>
      <c r="DW1140">
        <v>1095.306296296296</v>
      </c>
      <c r="DX1140">
        <v>14.46634074074074</v>
      </c>
      <c r="DY1140">
        <v>1.957528888888889</v>
      </c>
      <c r="DZ1140">
        <v>1.305882222222222</v>
      </c>
      <c r="EA1140">
        <v>17.10491851851852</v>
      </c>
      <c r="EB1140">
        <v>10.8667037037037</v>
      </c>
      <c r="EC1140">
        <v>2000.035925925926</v>
      </c>
      <c r="ED1140">
        <v>0.9800019999999999</v>
      </c>
      <c r="EE1140">
        <v>0.0199981</v>
      </c>
      <c r="EF1140">
        <v>0</v>
      </c>
      <c r="EG1140">
        <v>743.1654444444445</v>
      </c>
      <c r="EH1140">
        <v>5.00097</v>
      </c>
      <c r="EI1140">
        <v>15018.62222222223</v>
      </c>
      <c r="EJ1140">
        <v>16707.88888888889</v>
      </c>
      <c r="EK1140">
        <v>40.44885185185185</v>
      </c>
      <c r="EL1140">
        <v>40.71266666666666</v>
      </c>
      <c r="EM1140">
        <v>40.104</v>
      </c>
      <c r="EN1140">
        <v>41.25211111111111</v>
      </c>
      <c r="EO1140">
        <v>40.99040740740741</v>
      </c>
      <c r="EP1140">
        <v>1955.137037037037</v>
      </c>
      <c r="EQ1140">
        <v>39.89851851851852</v>
      </c>
      <c r="ER1140">
        <v>0</v>
      </c>
      <c r="ES1140">
        <v>8029.799999952316</v>
      </c>
      <c r="ET1140">
        <v>0</v>
      </c>
      <c r="EU1140">
        <v>743.1518846153847</v>
      </c>
      <c r="EV1140">
        <v>-8.177538444001685</v>
      </c>
      <c r="EW1140">
        <v>-167.309401440657</v>
      </c>
      <c r="EX1140">
        <v>15018.21538461539</v>
      </c>
      <c r="EY1140">
        <v>15</v>
      </c>
      <c r="EZ1140">
        <v>1658949246.1</v>
      </c>
      <c r="FA1140" t="s">
        <v>1397</v>
      </c>
      <c r="FB1140">
        <v>1658949228.6</v>
      </c>
      <c r="FC1140">
        <v>1658949246.1</v>
      </c>
      <c r="FD1140">
        <v>1</v>
      </c>
      <c r="FE1140">
        <v>1.075</v>
      </c>
      <c r="FF1140">
        <v>0.018</v>
      </c>
      <c r="FG1140">
        <v>-2.327</v>
      </c>
      <c r="FH1140">
        <v>-0.178</v>
      </c>
      <c r="FI1140">
        <v>420</v>
      </c>
      <c r="FJ1140">
        <v>13</v>
      </c>
      <c r="FK1140">
        <v>0.09</v>
      </c>
      <c r="FL1140">
        <v>0.02</v>
      </c>
      <c r="FM1140">
        <v>-68.3274725</v>
      </c>
      <c r="FN1140">
        <v>3.012989493433655</v>
      </c>
      <c r="FO1140">
        <v>0.3591462139487905</v>
      </c>
      <c r="FP1140">
        <v>0</v>
      </c>
      <c r="FQ1140">
        <v>743.669411764706</v>
      </c>
      <c r="FR1140">
        <v>-7.489167298851372</v>
      </c>
      <c r="FS1140">
        <v>0.7774028449851446</v>
      </c>
      <c r="FT1140">
        <v>0</v>
      </c>
      <c r="FU1140">
        <v>7.213561250000001</v>
      </c>
      <c r="FV1140">
        <v>0.08433804878046543</v>
      </c>
      <c r="FW1140">
        <v>0.009013353756371703</v>
      </c>
      <c r="FX1140">
        <v>1</v>
      </c>
      <c r="FY1140">
        <v>1</v>
      </c>
      <c r="FZ1140">
        <v>3</v>
      </c>
      <c r="GA1140" t="s">
        <v>426</v>
      </c>
      <c r="GB1140">
        <v>2.9838</v>
      </c>
      <c r="GC1140">
        <v>2.71559</v>
      </c>
      <c r="GD1140">
        <v>0.178556</v>
      </c>
      <c r="GE1140">
        <v>0.183481</v>
      </c>
      <c r="GF1140">
        <v>0.100069</v>
      </c>
      <c r="GG1140">
        <v>0.07345790000000001</v>
      </c>
      <c r="GH1140">
        <v>26059.5</v>
      </c>
      <c r="GI1140">
        <v>26003.9</v>
      </c>
      <c r="GJ1140">
        <v>29480.4</v>
      </c>
      <c r="GK1140">
        <v>29449.8</v>
      </c>
      <c r="GL1140">
        <v>35143.8</v>
      </c>
      <c r="GM1140">
        <v>36289.1</v>
      </c>
      <c r="GN1140">
        <v>41523.2</v>
      </c>
      <c r="GO1140">
        <v>41970.3</v>
      </c>
      <c r="GP1140">
        <v>1.96268</v>
      </c>
      <c r="GQ1140">
        <v>1.90298</v>
      </c>
      <c r="GR1140">
        <v>0.0816397</v>
      </c>
      <c r="GS1140">
        <v>0</v>
      </c>
      <c r="GT1140">
        <v>25.0392</v>
      </c>
      <c r="GU1140">
        <v>999.9</v>
      </c>
      <c r="GV1140">
        <v>44.6</v>
      </c>
      <c r="GW1140">
        <v>31.5</v>
      </c>
      <c r="GX1140">
        <v>22.9327</v>
      </c>
      <c r="GY1140">
        <v>62.7076</v>
      </c>
      <c r="GZ1140">
        <v>33.6939</v>
      </c>
      <c r="HA1140">
        <v>1</v>
      </c>
      <c r="HB1140">
        <v>-0.105061</v>
      </c>
      <c r="HC1140">
        <v>0.0797604</v>
      </c>
      <c r="HD1140">
        <v>20.3327</v>
      </c>
      <c r="HE1140">
        <v>5.21804</v>
      </c>
      <c r="HF1140">
        <v>12.0098</v>
      </c>
      <c r="HG1140">
        <v>4.9894</v>
      </c>
      <c r="HH1140">
        <v>3.2885</v>
      </c>
      <c r="HI1140">
        <v>9999</v>
      </c>
      <c r="HJ1140">
        <v>9999</v>
      </c>
      <c r="HK1140">
        <v>9999</v>
      </c>
      <c r="HL1140">
        <v>159</v>
      </c>
      <c r="HM1140">
        <v>1.86739</v>
      </c>
      <c r="HN1140">
        <v>1.86646</v>
      </c>
      <c r="HO1140">
        <v>1.86585</v>
      </c>
      <c r="HP1140">
        <v>1.86584</v>
      </c>
      <c r="HQ1140">
        <v>1.86767</v>
      </c>
      <c r="HR1140">
        <v>1.87013</v>
      </c>
      <c r="HS1140">
        <v>1.86876</v>
      </c>
      <c r="HT1140">
        <v>1.87025</v>
      </c>
      <c r="HU1140">
        <v>0</v>
      </c>
      <c r="HV1140">
        <v>0</v>
      </c>
      <c r="HW1140">
        <v>0</v>
      </c>
      <c r="HX1140">
        <v>0</v>
      </c>
      <c r="HY1140" t="s">
        <v>421</v>
      </c>
      <c r="HZ1140" t="s">
        <v>422</v>
      </c>
      <c r="IA1140" t="s">
        <v>423</v>
      </c>
      <c r="IB1140" t="s">
        <v>423</v>
      </c>
      <c r="IC1140" t="s">
        <v>423</v>
      </c>
      <c r="ID1140" t="s">
        <v>423</v>
      </c>
      <c r="IE1140">
        <v>0</v>
      </c>
      <c r="IF1140">
        <v>100</v>
      </c>
      <c r="IG1140">
        <v>100</v>
      </c>
      <c r="IH1140">
        <v>-4.07</v>
      </c>
      <c r="II1140">
        <v>-0.1037</v>
      </c>
      <c r="IJ1140">
        <v>-0.9279119013753974</v>
      </c>
      <c r="IK1140">
        <v>-0.003643892653284941</v>
      </c>
      <c r="IL1140">
        <v>8.948238347276123E-07</v>
      </c>
      <c r="IM1140">
        <v>-2.445980282225029E-10</v>
      </c>
      <c r="IN1140">
        <v>-0.1764634167570225</v>
      </c>
      <c r="IO1140">
        <v>-0.01042730378795286</v>
      </c>
      <c r="IP1140">
        <v>0.00100284695746963</v>
      </c>
      <c r="IQ1140">
        <v>-1.701466411570297E-05</v>
      </c>
      <c r="IR1140">
        <v>2</v>
      </c>
      <c r="IS1140">
        <v>2310</v>
      </c>
      <c r="IT1140">
        <v>1</v>
      </c>
      <c r="IU1140">
        <v>25</v>
      </c>
      <c r="IV1140">
        <v>133.4</v>
      </c>
      <c r="IW1140">
        <v>133.2</v>
      </c>
      <c r="IX1140">
        <v>2.30347</v>
      </c>
      <c r="IY1140">
        <v>2.20581</v>
      </c>
      <c r="IZ1140">
        <v>1.39648</v>
      </c>
      <c r="JA1140">
        <v>2.34253</v>
      </c>
      <c r="JB1140">
        <v>1.49536</v>
      </c>
      <c r="JC1140">
        <v>2.27783</v>
      </c>
      <c r="JD1140">
        <v>36.1754</v>
      </c>
      <c r="JE1140">
        <v>24.1575</v>
      </c>
      <c r="JF1140">
        <v>18</v>
      </c>
      <c r="JG1140">
        <v>518.468</v>
      </c>
      <c r="JH1140">
        <v>436.784</v>
      </c>
      <c r="JI1140">
        <v>24.9996</v>
      </c>
      <c r="JJ1140">
        <v>26.092</v>
      </c>
      <c r="JK1140">
        <v>30.0001</v>
      </c>
      <c r="JL1140">
        <v>26.0622</v>
      </c>
      <c r="JM1140">
        <v>26.0031</v>
      </c>
      <c r="JN1140">
        <v>46.1252</v>
      </c>
      <c r="JO1140">
        <v>35.8194</v>
      </c>
      <c r="JP1140">
        <v>49.886</v>
      </c>
      <c r="JQ1140">
        <v>25</v>
      </c>
      <c r="JR1140">
        <v>1137.22</v>
      </c>
      <c r="JS1140">
        <v>14.3865</v>
      </c>
      <c r="JT1140">
        <v>100.81</v>
      </c>
      <c r="JU1140">
        <v>100.795</v>
      </c>
    </row>
    <row r="1141" spans="1:281">
      <c r="A1141">
        <v>1125</v>
      </c>
      <c r="B1141">
        <v>1658957240.6</v>
      </c>
      <c r="C1141">
        <v>15602.59999990463</v>
      </c>
      <c r="D1141" t="s">
        <v>2690</v>
      </c>
      <c r="E1141" t="s">
        <v>2691</v>
      </c>
      <c r="F1141">
        <v>5</v>
      </c>
      <c r="G1141" t="s">
        <v>2555</v>
      </c>
      <c r="H1141" t="s">
        <v>416</v>
      </c>
      <c r="I1141">
        <v>1658957232.814285</v>
      </c>
      <c r="J1141">
        <f>(K1141)/1000</f>
        <v>0</v>
      </c>
      <c r="K1141">
        <f>IF(CZ1141, AN1141, AH1141)</f>
        <v>0</v>
      </c>
      <c r="L1141">
        <f>IF(CZ1141, AI1141, AG1141)</f>
        <v>0</v>
      </c>
      <c r="M1141">
        <f>DB1141 - IF(AU1141&gt;1, L1141*CV1141*100.0/(AW1141*DP1141), 0)</f>
        <v>0</v>
      </c>
      <c r="N1141">
        <f>((T1141-J1141/2)*M1141-L1141)/(T1141+J1141/2)</f>
        <v>0</v>
      </c>
      <c r="O1141">
        <f>N1141*(DI1141+DJ1141)/1000.0</f>
        <v>0</v>
      </c>
      <c r="P1141">
        <f>(DB1141 - IF(AU1141&gt;1, L1141*CV1141*100.0/(AW1141*DP1141), 0))*(DI1141+DJ1141)/1000.0</f>
        <v>0</v>
      </c>
      <c r="Q1141">
        <f>2.0/((1/S1141-1/R1141)+SIGN(S1141)*SQRT((1/S1141-1/R1141)*(1/S1141-1/R1141) + 4*CW1141/((CW1141+1)*(CW1141+1))*(2*1/S1141*1/R1141-1/R1141*1/R1141)))</f>
        <v>0</v>
      </c>
      <c r="R1141">
        <f>IF(LEFT(CX1141,1)&lt;&gt;"0",IF(LEFT(CX1141,1)="1",3.0,CY1141),$D$5+$E$5*(DP1141*DI1141/($K$5*1000))+$F$5*(DP1141*DI1141/($K$5*1000))*MAX(MIN(CV1141,$J$5),$I$5)*MAX(MIN(CV1141,$J$5),$I$5)+$G$5*MAX(MIN(CV1141,$J$5),$I$5)*(DP1141*DI1141/($K$5*1000))+$H$5*(DP1141*DI1141/($K$5*1000))*(DP1141*DI1141/($K$5*1000)))</f>
        <v>0</v>
      </c>
      <c r="S1141">
        <f>J1141*(1000-(1000*0.61365*exp(17.502*W1141/(240.97+W1141))/(DI1141+DJ1141)+DD1141)/2)/(1000*0.61365*exp(17.502*W1141/(240.97+W1141))/(DI1141+DJ1141)-DD1141)</f>
        <v>0</v>
      </c>
      <c r="T1141">
        <f>1/((CW1141+1)/(Q1141/1.6)+1/(R1141/1.37)) + CW1141/((CW1141+1)/(Q1141/1.6) + CW1141/(R1141/1.37))</f>
        <v>0</v>
      </c>
      <c r="U1141">
        <f>(CR1141*CU1141)</f>
        <v>0</v>
      </c>
      <c r="V1141">
        <f>(DK1141+(U1141+2*0.95*5.67E-8*(((DK1141+$B$7)+273)^4-(DK1141+273)^4)-44100*J1141)/(1.84*29.3*R1141+8*0.95*5.67E-8*(DK1141+273)^3))</f>
        <v>0</v>
      </c>
      <c r="W1141">
        <f>($C$7*DL1141+$D$7*DM1141+$E$7*V1141)</f>
        <v>0</v>
      </c>
      <c r="X1141">
        <f>0.61365*exp(17.502*W1141/(240.97+W1141))</f>
        <v>0</v>
      </c>
      <c r="Y1141">
        <f>(Z1141/AA1141*100)</f>
        <v>0</v>
      </c>
      <c r="Z1141">
        <f>DD1141*(DI1141+DJ1141)/1000</f>
        <v>0</v>
      </c>
      <c r="AA1141">
        <f>0.61365*exp(17.502*DK1141/(240.97+DK1141))</f>
        <v>0</v>
      </c>
      <c r="AB1141">
        <f>(X1141-DD1141*(DI1141+DJ1141)/1000)</f>
        <v>0</v>
      </c>
      <c r="AC1141">
        <f>(-J1141*44100)</f>
        <v>0</v>
      </c>
      <c r="AD1141">
        <f>2*29.3*R1141*0.92*(DK1141-W1141)</f>
        <v>0</v>
      </c>
      <c r="AE1141">
        <f>2*0.95*5.67E-8*(((DK1141+$B$7)+273)^4-(W1141+273)^4)</f>
        <v>0</v>
      </c>
      <c r="AF1141">
        <f>U1141+AE1141+AC1141+AD1141</f>
        <v>0</v>
      </c>
      <c r="AG1141">
        <f>DH1141*AU1141*(DC1141-DB1141*(1000-AU1141*DE1141)/(1000-AU1141*DD1141))/(100*CV1141)</f>
        <v>0</v>
      </c>
      <c r="AH1141">
        <f>1000*DH1141*AU1141*(DD1141-DE1141)/(100*CV1141*(1000-AU1141*DD1141))</f>
        <v>0</v>
      </c>
      <c r="AI1141">
        <f>(AJ1141 - AK1141 - DI1141*1E3/(8.314*(DK1141+273.15)) * AM1141/DH1141 * AL1141) * DH1141/(100*CV1141) * (1000 - DE1141)/1000</f>
        <v>0</v>
      </c>
      <c r="AJ1141">
        <v>1144.008502719699</v>
      </c>
      <c r="AK1141">
        <v>1090.21793939394</v>
      </c>
      <c r="AL1141">
        <v>3.418126559037741</v>
      </c>
      <c r="AM1141">
        <v>65.3286006226008</v>
      </c>
      <c r="AN1141">
        <f>(AP1141 - AO1141 + DI1141*1E3/(8.314*(DK1141+273.15)) * AR1141/DH1141 * AQ1141) * DH1141/(100*CV1141) * 1000/(1000 - AP1141)</f>
        <v>0</v>
      </c>
      <c r="AO1141">
        <v>14.41958704449973</v>
      </c>
      <c r="AP1141">
        <v>21.64468969696969</v>
      </c>
      <c r="AQ1141">
        <v>-0.0005291280125735385</v>
      </c>
      <c r="AR1141">
        <v>84.90304049892426</v>
      </c>
      <c r="AS1141">
        <v>0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MAX(0,($B$13+$C$13*DP1141)/(1+$D$13*DP1141)*DI1141/(DK1141+273)*$E$13)</f>
        <v>0</v>
      </c>
      <c r="AX1141" t="s">
        <v>417</v>
      </c>
      <c r="AY1141" t="s">
        <v>417</v>
      </c>
      <c r="AZ1141">
        <v>0</v>
      </c>
      <c r="BA1141">
        <v>0</v>
      </c>
      <c r="BB1141">
        <f>1-AZ1141/BA1141</f>
        <v>0</v>
      </c>
      <c r="BC1141">
        <v>0</v>
      </c>
      <c r="BD1141" t="s">
        <v>417</v>
      </c>
      <c r="BE1141" t="s">
        <v>417</v>
      </c>
      <c r="BF1141">
        <v>0</v>
      </c>
      <c r="BG1141">
        <v>0</v>
      </c>
      <c r="BH1141">
        <f>1-BF1141/BG1141</f>
        <v>0</v>
      </c>
      <c r="BI1141">
        <v>0.5</v>
      </c>
      <c r="BJ1141">
        <f>CS1141</f>
        <v>0</v>
      </c>
      <c r="BK1141">
        <f>L1141</f>
        <v>0</v>
      </c>
      <c r="BL1141">
        <f>BH1141*BI1141*BJ1141</f>
        <v>0</v>
      </c>
      <c r="BM1141">
        <f>(BK1141-BC1141)/BJ1141</f>
        <v>0</v>
      </c>
      <c r="BN1141">
        <f>(BA1141-BG1141)/BG1141</f>
        <v>0</v>
      </c>
      <c r="BO1141">
        <f>AZ1141/(BB1141+AZ1141/BG1141)</f>
        <v>0</v>
      </c>
      <c r="BP1141" t="s">
        <v>417</v>
      </c>
      <c r="BQ1141">
        <v>0</v>
      </c>
      <c r="BR1141">
        <f>IF(BQ1141&lt;&gt;0, BQ1141, BO1141)</f>
        <v>0</v>
      </c>
      <c r="BS1141">
        <f>1-BR1141/BG1141</f>
        <v>0</v>
      </c>
      <c r="BT1141">
        <f>(BG1141-BF1141)/(BG1141-BR1141)</f>
        <v>0</v>
      </c>
      <c r="BU1141">
        <f>(BA1141-BG1141)/(BA1141-BR1141)</f>
        <v>0</v>
      </c>
      <c r="BV1141">
        <f>(BG1141-BF1141)/(BG1141-AZ1141)</f>
        <v>0</v>
      </c>
      <c r="BW1141">
        <f>(BA1141-BG1141)/(BA1141-AZ1141)</f>
        <v>0</v>
      </c>
      <c r="BX1141">
        <f>(BT1141*BR1141/BF1141)</f>
        <v>0</v>
      </c>
      <c r="BY1141">
        <f>(1-BX1141)</f>
        <v>0</v>
      </c>
      <c r="BZ1141">
        <v>1394</v>
      </c>
      <c r="CA1141">
        <v>300</v>
      </c>
      <c r="CB1141">
        <v>300</v>
      </c>
      <c r="CC1141">
        <v>300</v>
      </c>
      <c r="CD1141">
        <v>10389.3</v>
      </c>
      <c r="CE1141">
        <v>1221.96</v>
      </c>
      <c r="CF1141">
        <v>-0.00688733</v>
      </c>
      <c r="CG1141">
        <v>0.34</v>
      </c>
      <c r="CH1141" t="s">
        <v>417</v>
      </c>
      <c r="CI1141" t="s">
        <v>417</v>
      </c>
      <c r="CJ1141" t="s">
        <v>417</v>
      </c>
      <c r="CK1141" t="s">
        <v>417</v>
      </c>
      <c r="CL1141" t="s">
        <v>417</v>
      </c>
      <c r="CM1141" t="s">
        <v>417</v>
      </c>
      <c r="CN1141" t="s">
        <v>417</v>
      </c>
      <c r="CO1141" t="s">
        <v>417</v>
      </c>
      <c r="CP1141" t="s">
        <v>417</v>
      </c>
      <c r="CQ1141" t="s">
        <v>417</v>
      </c>
      <c r="CR1141">
        <f>$B$11*DQ1141+$C$11*DR1141+$F$11*EC1141*(1-EF1141)</f>
        <v>0</v>
      </c>
      <c r="CS1141">
        <f>CR1141*CT1141</f>
        <v>0</v>
      </c>
      <c r="CT1141">
        <f>($B$11*$D$9+$C$11*$D$9+$F$11*((EP1141+EH1141)/MAX(EP1141+EH1141+EQ1141, 0.1)*$I$9+EQ1141/MAX(EP1141+EH1141+EQ1141, 0.1)*$J$9))/($B$11+$C$11+$F$11)</f>
        <v>0</v>
      </c>
      <c r="CU1141">
        <f>($B$11*$K$9+$C$11*$K$9+$F$11*((EP1141+EH1141)/MAX(EP1141+EH1141+EQ1141, 0.1)*$P$9+EQ1141/MAX(EP1141+EH1141+EQ1141, 0.1)*$Q$9))/($B$11+$C$11+$F$11)</f>
        <v>0</v>
      </c>
      <c r="CV1141">
        <v>6</v>
      </c>
      <c r="CW1141">
        <v>0.5</v>
      </c>
      <c r="CX1141" t="s">
        <v>418</v>
      </c>
      <c r="CY1141">
        <v>2</v>
      </c>
      <c r="CZ1141" t="b">
        <v>1</v>
      </c>
      <c r="DA1141">
        <v>1658957232.814285</v>
      </c>
      <c r="DB1141">
        <v>1042.586071428571</v>
      </c>
      <c r="DC1141">
        <v>1110.779285714286</v>
      </c>
      <c r="DD1141">
        <v>21.67185714285714</v>
      </c>
      <c r="DE1141">
        <v>14.443675</v>
      </c>
      <c r="DF1141">
        <v>1046.627857142857</v>
      </c>
      <c r="DG1141">
        <v>21.77553214285714</v>
      </c>
      <c r="DH1141">
        <v>500.0507142857143</v>
      </c>
      <c r="DI1141">
        <v>90.27058214285715</v>
      </c>
      <c r="DJ1141">
        <v>0.09998436785714289</v>
      </c>
      <c r="DK1141">
        <v>26.88248214285715</v>
      </c>
      <c r="DL1141">
        <v>26.38008928571429</v>
      </c>
      <c r="DM1141">
        <v>999.9000000000002</v>
      </c>
      <c r="DN1141">
        <v>0</v>
      </c>
      <c r="DO1141">
        <v>0</v>
      </c>
      <c r="DP1141">
        <v>9995.623214285713</v>
      </c>
      <c r="DQ1141">
        <v>0</v>
      </c>
      <c r="DR1141">
        <v>11.23117857142857</v>
      </c>
      <c r="DS1141">
        <v>-68.19323571428572</v>
      </c>
      <c r="DT1141">
        <v>1065.68</v>
      </c>
      <c r="DU1141">
        <v>1127.0575</v>
      </c>
      <c r="DV1141">
        <v>7.228179642857143</v>
      </c>
      <c r="DW1141">
        <v>1110.779285714286</v>
      </c>
      <c r="DX1141">
        <v>14.443675</v>
      </c>
      <c r="DY1141">
        <v>1.956330357142857</v>
      </c>
      <c r="DZ1141">
        <v>1.303838928571429</v>
      </c>
      <c r="EA1141">
        <v>17.09524285714286</v>
      </c>
      <c r="EB1141">
        <v>10.84315714285714</v>
      </c>
      <c r="EC1141">
        <v>2000.032142857143</v>
      </c>
      <c r="ED1141">
        <v>0.9800056428571428</v>
      </c>
      <c r="EE1141">
        <v>0.01999436785714285</v>
      </c>
      <c r="EF1141">
        <v>0</v>
      </c>
      <c r="EG1141">
        <v>742.5782499999999</v>
      </c>
      <c r="EH1141">
        <v>5.00097</v>
      </c>
      <c r="EI1141">
        <v>15005.15714285714</v>
      </c>
      <c r="EJ1141">
        <v>16707.87142857143</v>
      </c>
      <c r="EK1141">
        <v>40.3992857142857</v>
      </c>
      <c r="EL1141">
        <v>40.61139285714285</v>
      </c>
      <c r="EM1141">
        <v>40.08449999999999</v>
      </c>
      <c r="EN1141">
        <v>41.09578571428572</v>
      </c>
      <c r="EO1141">
        <v>40.93060714285714</v>
      </c>
      <c r="EP1141">
        <v>1955.141071428571</v>
      </c>
      <c r="EQ1141">
        <v>39.89107142857144</v>
      </c>
      <c r="ER1141">
        <v>0</v>
      </c>
      <c r="ES1141">
        <v>8034.599999904633</v>
      </c>
      <c r="ET1141">
        <v>0</v>
      </c>
      <c r="EU1141">
        <v>742.5272307692308</v>
      </c>
      <c r="EV1141">
        <v>-7.60991453191699</v>
      </c>
      <c r="EW1141">
        <v>-171.7162393504402</v>
      </c>
      <c r="EX1141">
        <v>15004.54230769231</v>
      </c>
      <c r="EY1141">
        <v>15</v>
      </c>
      <c r="EZ1141">
        <v>1658949246.1</v>
      </c>
      <c r="FA1141" t="s">
        <v>1397</v>
      </c>
      <c r="FB1141">
        <v>1658949228.6</v>
      </c>
      <c r="FC1141">
        <v>1658949246.1</v>
      </c>
      <c r="FD1141">
        <v>1</v>
      </c>
      <c r="FE1141">
        <v>1.075</v>
      </c>
      <c r="FF1141">
        <v>0.018</v>
      </c>
      <c r="FG1141">
        <v>-2.327</v>
      </c>
      <c r="FH1141">
        <v>-0.178</v>
      </c>
      <c r="FI1141">
        <v>420</v>
      </c>
      <c r="FJ1141">
        <v>13</v>
      </c>
      <c r="FK1141">
        <v>0.09</v>
      </c>
      <c r="FL1141">
        <v>0.02</v>
      </c>
      <c r="FM1141">
        <v>-68.2907175</v>
      </c>
      <c r="FN1141">
        <v>-0.2128243902438049</v>
      </c>
      <c r="FO1141">
        <v>0.3508222383825605</v>
      </c>
      <c r="FP1141">
        <v>1</v>
      </c>
      <c r="FQ1141">
        <v>742.9434411764705</v>
      </c>
      <c r="FR1141">
        <v>-7.823850265164582</v>
      </c>
      <c r="FS1141">
        <v>0.8085352111789911</v>
      </c>
      <c r="FT1141">
        <v>0</v>
      </c>
      <c r="FU1141">
        <v>7.2243075</v>
      </c>
      <c r="FV1141">
        <v>0.1109970731707154</v>
      </c>
      <c r="FW1141">
        <v>0.01164260317755441</v>
      </c>
      <c r="FX1141">
        <v>0</v>
      </c>
      <c r="FY1141">
        <v>1</v>
      </c>
      <c r="FZ1141">
        <v>3</v>
      </c>
      <c r="GA1141" t="s">
        <v>426</v>
      </c>
      <c r="GB1141">
        <v>2.98364</v>
      </c>
      <c r="GC1141">
        <v>2.7156</v>
      </c>
      <c r="GD1141">
        <v>0.180357</v>
      </c>
      <c r="GE1141">
        <v>0.185254</v>
      </c>
      <c r="GF1141">
        <v>0.0999886</v>
      </c>
      <c r="GG1141">
        <v>0.0733301</v>
      </c>
      <c r="GH1141">
        <v>26002.4</v>
      </c>
      <c r="GI1141">
        <v>25947.8</v>
      </c>
      <c r="GJ1141">
        <v>29480.3</v>
      </c>
      <c r="GK1141">
        <v>29450.1</v>
      </c>
      <c r="GL1141">
        <v>35146.9</v>
      </c>
      <c r="GM1141">
        <v>36294.8</v>
      </c>
      <c r="GN1141">
        <v>41523.1</v>
      </c>
      <c r="GO1141">
        <v>41971</v>
      </c>
      <c r="GP1141">
        <v>1.9625</v>
      </c>
      <c r="GQ1141">
        <v>1.903</v>
      </c>
      <c r="GR1141">
        <v>0.08225440000000001</v>
      </c>
      <c r="GS1141">
        <v>0</v>
      </c>
      <c r="GT1141">
        <v>25.0362</v>
      </c>
      <c r="GU1141">
        <v>999.9</v>
      </c>
      <c r="GV1141">
        <v>44.6</v>
      </c>
      <c r="GW1141">
        <v>31.5</v>
      </c>
      <c r="GX1141">
        <v>22.9321</v>
      </c>
      <c r="GY1141">
        <v>62.9876</v>
      </c>
      <c r="GZ1141">
        <v>33.6338</v>
      </c>
      <c r="HA1141">
        <v>1</v>
      </c>
      <c r="HB1141">
        <v>-0.105122</v>
      </c>
      <c r="HC1141">
        <v>0.0786738</v>
      </c>
      <c r="HD1141">
        <v>20.3326</v>
      </c>
      <c r="HE1141">
        <v>5.21669</v>
      </c>
      <c r="HF1141">
        <v>12.0098</v>
      </c>
      <c r="HG1141">
        <v>4.9889</v>
      </c>
      <c r="HH1141">
        <v>3.28823</v>
      </c>
      <c r="HI1141">
        <v>9999</v>
      </c>
      <c r="HJ1141">
        <v>9999</v>
      </c>
      <c r="HK1141">
        <v>9999</v>
      </c>
      <c r="HL1141">
        <v>159</v>
      </c>
      <c r="HM1141">
        <v>1.8674</v>
      </c>
      <c r="HN1141">
        <v>1.86646</v>
      </c>
      <c r="HO1141">
        <v>1.86586</v>
      </c>
      <c r="HP1141">
        <v>1.86584</v>
      </c>
      <c r="HQ1141">
        <v>1.86768</v>
      </c>
      <c r="HR1141">
        <v>1.87014</v>
      </c>
      <c r="HS1141">
        <v>1.86878</v>
      </c>
      <c r="HT1141">
        <v>1.87025</v>
      </c>
      <c r="HU1141">
        <v>0</v>
      </c>
      <c r="HV1141">
        <v>0</v>
      </c>
      <c r="HW1141">
        <v>0</v>
      </c>
      <c r="HX1141">
        <v>0</v>
      </c>
      <c r="HY1141" t="s">
        <v>421</v>
      </c>
      <c r="HZ1141" t="s">
        <v>422</v>
      </c>
      <c r="IA1141" t="s">
        <v>423</v>
      </c>
      <c r="IB1141" t="s">
        <v>423</v>
      </c>
      <c r="IC1141" t="s">
        <v>423</v>
      </c>
      <c r="ID1141" t="s">
        <v>423</v>
      </c>
      <c r="IE1141">
        <v>0</v>
      </c>
      <c r="IF1141">
        <v>100</v>
      </c>
      <c r="IG1141">
        <v>100</v>
      </c>
      <c r="IH1141">
        <v>-4.1</v>
      </c>
      <c r="II1141">
        <v>-0.1039</v>
      </c>
      <c r="IJ1141">
        <v>-0.9279119013753974</v>
      </c>
      <c r="IK1141">
        <v>-0.003643892653284941</v>
      </c>
      <c r="IL1141">
        <v>8.948238347276123E-07</v>
      </c>
      <c r="IM1141">
        <v>-2.445980282225029E-10</v>
      </c>
      <c r="IN1141">
        <v>-0.1764634167570225</v>
      </c>
      <c r="IO1141">
        <v>-0.01042730378795286</v>
      </c>
      <c r="IP1141">
        <v>0.00100284695746963</v>
      </c>
      <c r="IQ1141">
        <v>-1.701466411570297E-05</v>
      </c>
      <c r="IR1141">
        <v>2</v>
      </c>
      <c r="IS1141">
        <v>2310</v>
      </c>
      <c r="IT1141">
        <v>1</v>
      </c>
      <c r="IU1141">
        <v>25</v>
      </c>
      <c r="IV1141">
        <v>133.5</v>
      </c>
      <c r="IW1141">
        <v>133.2</v>
      </c>
      <c r="IX1141">
        <v>2.33154</v>
      </c>
      <c r="IY1141">
        <v>2.20581</v>
      </c>
      <c r="IZ1141">
        <v>1.39648</v>
      </c>
      <c r="JA1141">
        <v>2.34253</v>
      </c>
      <c r="JB1141">
        <v>1.49536</v>
      </c>
      <c r="JC1141">
        <v>2.30835</v>
      </c>
      <c r="JD1141">
        <v>36.1989</v>
      </c>
      <c r="JE1141">
        <v>24.1575</v>
      </c>
      <c r="JF1141">
        <v>18</v>
      </c>
      <c r="JG1141">
        <v>518.354</v>
      </c>
      <c r="JH1141">
        <v>436.799</v>
      </c>
      <c r="JI1141">
        <v>24.9997</v>
      </c>
      <c r="JJ1141">
        <v>26.092</v>
      </c>
      <c r="JK1141">
        <v>30</v>
      </c>
      <c r="JL1141">
        <v>26.0622</v>
      </c>
      <c r="JM1141">
        <v>26.0031</v>
      </c>
      <c r="JN1141">
        <v>46.7024</v>
      </c>
      <c r="JO1141">
        <v>35.8194</v>
      </c>
      <c r="JP1141">
        <v>49.508</v>
      </c>
      <c r="JQ1141">
        <v>25</v>
      </c>
      <c r="JR1141">
        <v>1157.29</v>
      </c>
      <c r="JS1141">
        <v>14.3871</v>
      </c>
      <c r="JT1141">
        <v>100.81</v>
      </c>
      <c r="JU1141">
        <v>100.796</v>
      </c>
    </row>
    <row r="1142" spans="1:281">
      <c r="A1142">
        <v>1126</v>
      </c>
      <c r="B1142">
        <v>1658957245.6</v>
      </c>
      <c r="C1142">
        <v>15607.59999990463</v>
      </c>
      <c r="D1142" t="s">
        <v>2692</v>
      </c>
      <c r="E1142" t="s">
        <v>2693</v>
      </c>
      <c r="F1142">
        <v>5</v>
      </c>
      <c r="G1142" t="s">
        <v>2555</v>
      </c>
      <c r="H1142" t="s">
        <v>416</v>
      </c>
      <c r="I1142">
        <v>1658957238.1</v>
      </c>
      <c r="J1142">
        <f>(K1142)/1000</f>
        <v>0</v>
      </c>
      <c r="K1142">
        <f>IF(CZ1142, AN1142, AH1142)</f>
        <v>0</v>
      </c>
      <c r="L1142">
        <f>IF(CZ1142, AI1142, AG1142)</f>
        <v>0</v>
      </c>
      <c r="M1142">
        <f>DB1142 - IF(AU1142&gt;1, L1142*CV1142*100.0/(AW1142*DP1142), 0)</f>
        <v>0</v>
      </c>
      <c r="N1142">
        <f>((T1142-J1142/2)*M1142-L1142)/(T1142+J1142/2)</f>
        <v>0</v>
      </c>
      <c r="O1142">
        <f>N1142*(DI1142+DJ1142)/1000.0</f>
        <v>0</v>
      </c>
      <c r="P1142">
        <f>(DB1142 - IF(AU1142&gt;1, L1142*CV1142*100.0/(AW1142*DP1142), 0))*(DI1142+DJ1142)/1000.0</f>
        <v>0</v>
      </c>
      <c r="Q1142">
        <f>2.0/((1/S1142-1/R1142)+SIGN(S1142)*SQRT((1/S1142-1/R1142)*(1/S1142-1/R1142) + 4*CW1142/((CW1142+1)*(CW1142+1))*(2*1/S1142*1/R1142-1/R1142*1/R1142)))</f>
        <v>0</v>
      </c>
      <c r="R1142">
        <f>IF(LEFT(CX1142,1)&lt;&gt;"0",IF(LEFT(CX1142,1)="1",3.0,CY1142),$D$5+$E$5*(DP1142*DI1142/($K$5*1000))+$F$5*(DP1142*DI1142/($K$5*1000))*MAX(MIN(CV1142,$J$5),$I$5)*MAX(MIN(CV1142,$J$5),$I$5)+$G$5*MAX(MIN(CV1142,$J$5),$I$5)*(DP1142*DI1142/($K$5*1000))+$H$5*(DP1142*DI1142/($K$5*1000))*(DP1142*DI1142/($K$5*1000)))</f>
        <v>0</v>
      </c>
      <c r="S1142">
        <f>J1142*(1000-(1000*0.61365*exp(17.502*W1142/(240.97+W1142))/(DI1142+DJ1142)+DD1142)/2)/(1000*0.61365*exp(17.502*W1142/(240.97+W1142))/(DI1142+DJ1142)-DD1142)</f>
        <v>0</v>
      </c>
      <c r="T1142">
        <f>1/((CW1142+1)/(Q1142/1.6)+1/(R1142/1.37)) + CW1142/((CW1142+1)/(Q1142/1.6) + CW1142/(R1142/1.37))</f>
        <v>0</v>
      </c>
      <c r="U1142">
        <f>(CR1142*CU1142)</f>
        <v>0</v>
      </c>
      <c r="V1142">
        <f>(DK1142+(U1142+2*0.95*5.67E-8*(((DK1142+$B$7)+273)^4-(DK1142+273)^4)-44100*J1142)/(1.84*29.3*R1142+8*0.95*5.67E-8*(DK1142+273)^3))</f>
        <v>0</v>
      </c>
      <c r="W1142">
        <f>($C$7*DL1142+$D$7*DM1142+$E$7*V1142)</f>
        <v>0</v>
      </c>
      <c r="X1142">
        <f>0.61365*exp(17.502*W1142/(240.97+W1142))</f>
        <v>0</v>
      </c>
      <c r="Y1142">
        <f>(Z1142/AA1142*100)</f>
        <v>0</v>
      </c>
      <c r="Z1142">
        <f>DD1142*(DI1142+DJ1142)/1000</f>
        <v>0</v>
      </c>
      <c r="AA1142">
        <f>0.61365*exp(17.502*DK1142/(240.97+DK1142))</f>
        <v>0</v>
      </c>
      <c r="AB1142">
        <f>(X1142-DD1142*(DI1142+DJ1142)/1000)</f>
        <v>0</v>
      </c>
      <c r="AC1142">
        <f>(-J1142*44100)</f>
        <v>0</v>
      </c>
      <c r="AD1142">
        <f>2*29.3*R1142*0.92*(DK1142-W1142)</f>
        <v>0</v>
      </c>
      <c r="AE1142">
        <f>2*0.95*5.67E-8*(((DK1142+$B$7)+273)^4-(W1142+273)^4)</f>
        <v>0</v>
      </c>
      <c r="AF1142">
        <f>U1142+AE1142+AC1142+AD1142</f>
        <v>0</v>
      </c>
      <c r="AG1142">
        <f>DH1142*AU1142*(DC1142-DB1142*(1000-AU1142*DE1142)/(1000-AU1142*DD1142))/(100*CV1142)</f>
        <v>0</v>
      </c>
      <c r="AH1142">
        <f>1000*DH1142*AU1142*(DD1142-DE1142)/(100*CV1142*(1000-AU1142*DD1142))</f>
        <v>0</v>
      </c>
      <c r="AI1142">
        <f>(AJ1142 - AK1142 - DI1142*1E3/(8.314*(DK1142+273.15)) * AM1142/DH1142 * AL1142) * DH1142/(100*CV1142) * (1000 - DE1142)/1000</f>
        <v>0</v>
      </c>
      <c r="AJ1142">
        <v>1161.163739341212</v>
      </c>
      <c r="AK1142">
        <v>1107.348909090909</v>
      </c>
      <c r="AL1142">
        <v>3.403317503652207</v>
      </c>
      <c r="AM1142">
        <v>65.3286006226008</v>
      </c>
      <c r="AN1142">
        <f>(AP1142 - AO1142 + DI1142*1E3/(8.314*(DK1142+273.15)) * AR1142/DH1142 * AQ1142) * DH1142/(100*CV1142) * 1000/(1000 - AP1142)</f>
        <v>0</v>
      </c>
      <c r="AO1142">
        <v>14.40067575630474</v>
      </c>
      <c r="AP1142">
        <v>21.6349509090909</v>
      </c>
      <c r="AQ1142">
        <v>-0.001482477080195818</v>
      </c>
      <c r="AR1142">
        <v>84.90304049892426</v>
      </c>
      <c r="AS1142">
        <v>0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MAX(0,($B$13+$C$13*DP1142)/(1+$D$13*DP1142)*DI1142/(DK1142+273)*$E$13)</f>
        <v>0</v>
      </c>
      <c r="AX1142" t="s">
        <v>417</v>
      </c>
      <c r="AY1142" t="s">
        <v>417</v>
      </c>
      <c r="AZ1142">
        <v>0</v>
      </c>
      <c r="BA1142">
        <v>0</v>
      </c>
      <c r="BB1142">
        <f>1-AZ1142/BA1142</f>
        <v>0</v>
      </c>
      <c r="BC1142">
        <v>0</v>
      </c>
      <c r="BD1142" t="s">
        <v>417</v>
      </c>
      <c r="BE1142" t="s">
        <v>417</v>
      </c>
      <c r="BF1142">
        <v>0</v>
      </c>
      <c r="BG1142">
        <v>0</v>
      </c>
      <c r="BH1142">
        <f>1-BF1142/BG1142</f>
        <v>0</v>
      </c>
      <c r="BI1142">
        <v>0.5</v>
      </c>
      <c r="BJ1142">
        <f>CS1142</f>
        <v>0</v>
      </c>
      <c r="BK1142">
        <f>L1142</f>
        <v>0</v>
      </c>
      <c r="BL1142">
        <f>BH1142*BI1142*BJ1142</f>
        <v>0</v>
      </c>
      <c r="BM1142">
        <f>(BK1142-BC1142)/BJ1142</f>
        <v>0</v>
      </c>
      <c r="BN1142">
        <f>(BA1142-BG1142)/BG1142</f>
        <v>0</v>
      </c>
      <c r="BO1142">
        <f>AZ1142/(BB1142+AZ1142/BG1142)</f>
        <v>0</v>
      </c>
      <c r="BP1142" t="s">
        <v>417</v>
      </c>
      <c r="BQ1142">
        <v>0</v>
      </c>
      <c r="BR1142">
        <f>IF(BQ1142&lt;&gt;0, BQ1142, BO1142)</f>
        <v>0</v>
      </c>
      <c r="BS1142">
        <f>1-BR1142/BG1142</f>
        <v>0</v>
      </c>
      <c r="BT1142">
        <f>(BG1142-BF1142)/(BG1142-BR1142)</f>
        <v>0</v>
      </c>
      <c r="BU1142">
        <f>(BA1142-BG1142)/(BA1142-BR1142)</f>
        <v>0</v>
      </c>
      <c r="BV1142">
        <f>(BG1142-BF1142)/(BG1142-AZ1142)</f>
        <v>0</v>
      </c>
      <c r="BW1142">
        <f>(BA1142-BG1142)/(BA1142-AZ1142)</f>
        <v>0</v>
      </c>
      <c r="BX1142">
        <f>(BT1142*BR1142/BF1142)</f>
        <v>0</v>
      </c>
      <c r="BY1142">
        <f>(1-BX1142)</f>
        <v>0</v>
      </c>
      <c r="BZ1142">
        <v>1394</v>
      </c>
      <c r="CA1142">
        <v>300</v>
      </c>
      <c r="CB1142">
        <v>300</v>
      </c>
      <c r="CC1142">
        <v>300</v>
      </c>
      <c r="CD1142">
        <v>10389.3</v>
      </c>
      <c r="CE1142">
        <v>1221.96</v>
      </c>
      <c r="CF1142">
        <v>-0.00688733</v>
      </c>
      <c r="CG1142">
        <v>0.34</v>
      </c>
      <c r="CH1142" t="s">
        <v>417</v>
      </c>
      <c r="CI1142" t="s">
        <v>417</v>
      </c>
      <c r="CJ1142" t="s">
        <v>417</v>
      </c>
      <c r="CK1142" t="s">
        <v>417</v>
      </c>
      <c r="CL1142" t="s">
        <v>417</v>
      </c>
      <c r="CM1142" t="s">
        <v>417</v>
      </c>
      <c r="CN1142" t="s">
        <v>417</v>
      </c>
      <c r="CO1142" t="s">
        <v>417</v>
      </c>
      <c r="CP1142" t="s">
        <v>417</v>
      </c>
      <c r="CQ1142" t="s">
        <v>417</v>
      </c>
      <c r="CR1142">
        <f>$B$11*DQ1142+$C$11*DR1142+$F$11*EC1142*(1-EF1142)</f>
        <v>0</v>
      </c>
      <c r="CS1142">
        <f>CR1142*CT1142</f>
        <v>0</v>
      </c>
      <c r="CT1142">
        <f>($B$11*$D$9+$C$11*$D$9+$F$11*((EP1142+EH1142)/MAX(EP1142+EH1142+EQ1142, 0.1)*$I$9+EQ1142/MAX(EP1142+EH1142+EQ1142, 0.1)*$J$9))/($B$11+$C$11+$F$11)</f>
        <v>0</v>
      </c>
      <c r="CU1142">
        <f>($B$11*$K$9+$C$11*$K$9+$F$11*((EP1142+EH1142)/MAX(EP1142+EH1142+EQ1142, 0.1)*$P$9+EQ1142/MAX(EP1142+EH1142+EQ1142, 0.1)*$Q$9))/($B$11+$C$11+$F$11)</f>
        <v>0</v>
      </c>
      <c r="CV1142">
        <v>6</v>
      </c>
      <c r="CW1142">
        <v>0.5</v>
      </c>
      <c r="CX1142" t="s">
        <v>418</v>
      </c>
      <c r="CY1142">
        <v>2</v>
      </c>
      <c r="CZ1142" t="b">
        <v>1</v>
      </c>
      <c r="DA1142">
        <v>1658957238.1</v>
      </c>
      <c r="DB1142">
        <v>1060.03</v>
      </c>
      <c r="DC1142">
        <v>1128.499259259259</v>
      </c>
      <c r="DD1142">
        <v>21.6553962962963</v>
      </c>
      <c r="DE1142">
        <v>14.41913333333333</v>
      </c>
      <c r="DF1142">
        <v>1064.117777777778</v>
      </c>
      <c r="DG1142">
        <v>21.75922222222222</v>
      </c>
      <c r="DH1142">
        <v>500.056037037037</v>
      </c>
      <c r="DI1142">
        <v>90.27114444444445</v>
      </c>
      <c r="DJ1142">
        <v>0.09998269259259258</v>
      </c>
      <c r="DK1142">
        <v>26.89222222222222</v>
      </c>
      <c r="DL1142">
        <v>26.37903333333333</v>
      </c>
      <c r="DM1142">
        <v>999.9000000000001</v>
      </c>
      <c r="DN1142">
        <v>0</v>
      </c>
      <c r="DO1142">
        <v>0</v>
      </c>
      <c r="DP1142">
        <v>9995.646666666666</v>
      </c>
      <c r="DQ1142">
        <v>0</v>
      </c>
      <c r="DR1142">
        <v>11.22021851851852</v>
      </c>
      <c r="DS1142">
        <v>-68.46930740740741</v>
      </c>
      <c r="DT1142">
        <v>1083.492592592593</v>
      </c>
      <c r="DU1142">
        <v>1145.00962962963</v>
      </c>
      <c r="DV1142">
        <v>7.236257407407408</v>
      </c>
      <c r="DW1142">
        <v>1128.499259259259</v>
      </c>
      <c r="DX1142">
        <v>14.41913333333333</v>
      </c>
      <c r="DY1142">
        <v>1.954856296296296</v>
      </c>
      <c r="DZ1142">
        <v>1.301631111111111</v>
      </c>
      <c r="EA1142">
        <v>17.08334814814815</v>
      </c>
      <c r="EB1142">
        <v>10.81769259259259</v>
      </c>
      <c r="EC1142">
        <v>2000.022962962963</v>
      </c>
      <c r="ED1142">
        <v>0.9800054444444443</v>
      </c>
      <c r="EE1142">
        <v>0.01999455555555555</v>
      </c>
      <c r="EF1142">
        <v>0</v>
      </c>
      <c r="EG1142">
        <v>741.8979259259258</v>
      </c>
      <c r="EH1142">
        <v>5.00097</v>
      </c>
      <c r="EI1142">
        <v>14990.21111111111</v>
      </c>
      <c r="EJ1142">
        <v>16707.7962962963</v>
      </c>
      <c r="EK1142">
        <v>40.34696296296296</v>
      </c>
      <c r="EL1142">
        <v>40.49985185185186</v>
      </c>
      <c r="EM1142">
        <v>40.05748148148149</v>
      </c>
      <c r="EN1142">
        <v>40.93503703703704</v>
      </c>
      <c r="EO1142">
        <v>40.8724074074074</v>
      </c>
      <c r="EP1142">
        <v>1955.132962962963</v>
      </c>
      <c r="EQ1142">
        <v>39.89000000000001</v>
      </c>
      <c r="ER1142">
        <v>0</v>
      </c>
      <c r="ES1142">
        <v>8039.399999856949</v>
      </c>
      <c r="ET1142">
        <v>0</v>
      </c>
      <c r="EU1142">
        <v>741.9304999999999</v>
      </c>
      <c r="EV1142">
        <v>-6.820683746774645</v>
      </c>
      <c r="EW1142">
        <v>-171.514529864007</v>
      </c>
      <c r="EX1142">
        <v>14990.9</v>
      </c>
      <c r="EY1142">
        <v>15</v>
      </c>
      <c r="EZ1142">
        <v>1658949246.1</v>
      </c>
      <c r="FA1142" t="s">
        <v>1397</v>
      </c>
      <c r="FB1142">
        <v>1658949228.6</v>
      </c>
      <c r="FC1142">
        <v>1658949246.1</v>
      </c>
      <c r="FD1142">
        <v>1</v>
      </c>
      <c r="FE1142">
        <v>1.075</v>
      </c>
      <c r="FF1142">
        <v>0.018</v>
      </c>
      <c r="FG1142">
        <v>-2.327</v>
      </c>
      <c r="FH1142">
        <v>-0.178</v>
      </c>
      <c r="FI1142">
        <v>420</v>
      </c>
      <c r="FJ1142">
        <v>13</v>
      </c>
      <c r="FK1142">
        <v>0.09</v>
      </c>
      <c r="FL1142">
        <v>0.02</v>
      </c>
      <c r="FM1142">
        <v>-68.29753000000001</v>
      </c>
      <c r="FN1142">
        <v>-3.058027767354575</v>
      </c>
      <c r="FO1142">
        <v>0.3589238465190074</v>
      </c>
      <c r="FP1142">
        <v>0</v>
      </c>
      <c r="FQ1142">
        <v>742.3962352941177</v>
      </c>
      <c r="FR1142">
        <v>-7.553368971158739</v>
      </c>
      <c r="FS1142">
        <v>0.7868009711268108</v>
      </c>
      <c r="FT1142">
        <v>0</v>
      </c>
      <c r="FU1142">
        <v>7.229537000000001</v>
      </c>
      <c r="FV1142">
        <v>0.10847977485929</v>
      </c>
      <c r="FW1142">
        <v>0.01141592598083922</v>
      </c>
      <c r="FX1142">
        <v>0</v>
      </c>
      <c r="FY1142">
        <v>0</v>
      </c>
      <c r="FZ1142">
        <v>3</v>
      </c>
      <c r="GA1142" t="s">
        <v>439</v>
      </c>
      <c r="GB1142">
        <v>2.98369</v>
      </c>
      <c r="GC1142">
        <v>2.7156</v>
      </c>
      <c r="GD1142">
        <v>0.182143</v>
      </c>
      <c r="GE1142">
        <v>0.18697</v>
      </c>
      <c r="GF1142">
        <v>0.0999569</v>
      </c>
      <c r="GG1142">
        <v>0.0732537</v>
      </c>
      <c r="GH1142">
        <v>25945.6</v>
      </c>
      <c r="GI1142">
        <v>25893</v>
      </c>
      <c r="GJ1142">
        <v>29480.2</v>
      </c>
      <c r="GK1142">
        <v>29449.9</v>
      </c>
      <c r="GL1142">
        <v>35148.4</v>
      </c>
      <c r="GM1142">
        <v>36297.2</v>
      </c>
      <c r="GN1142">
        <v>41523.4</v>
      </c>
      <c r="GO1142">
        <v>41970.3</v>
      </c>
      <c r="GP1142">
        <v>1.96242</v>
      </c>
      <c r="GQ1142">
        <v>1.90315</v>
      </c>
      <c r="GR1142">
        <v>0.08188189999999999</v>
      </c>
      <c r="GS1142">
        <v>0</v>
      </c>
      <c r="GT1142">
        <v>25.0334</v>
      </c>
      <c r="GU1142">
        <v>999.9</v>
      </c>
      <c r="GV1142">
        <v>44.5</v>
      </c>
      <c r="GW1142">
        <v>31.5</v>
      </c>
      <c r="GX1142">
        <v>22.8817</v>
      </c>
      <c r="GY1142">
        <v>63.0876</v>
      </c>
      <c r="GZ1142">
        <v>33.5296</v>
      </c>
      <c r="HA1142">
        <v>1</v>
      </c>
      <c r="HB1142">
        <v>-0.104812</v>
      </c>
      <c r="HC1142">
        <v>0.0787582</v>
      </c>
      <c r="HD1142">
        <v>20.3327</v>
      </c>
      <c r="HE1142">
        <v>5.21849</v>
      </c>
      <c r="HF1142">
        <v>12.0099</v>
      </c>
      <c r="HG1142">
        <v>4.9896</v>
      </c>
      <c r="HH1142">
        <v>3.28855</v>
      </c>
      <c r="HI1142">
        <v>9999</v>
      </c>
      <c r="HJ1142">
        <v>9999</v>
      </c>
      <c r="HK1142">
        <v>9999</v>
      </c>
      <c r="HL1142">
        <v>159</v>
      </c>
      <c r="HM1142">
        <v>1.8674</v>
      </c>
      <c r="HN1142">
        <v>1.86646</v>
      </c>
      <c r="HO1142">
        <v>1.86584</v>
      </c>
      <c r="HP1142">
        <v>1.86584</v>
      </c>
      <c r="HQ1142">
        <v>1.86768</v>
      </c>
      <c r="HR1142">
        <v>1.87016</v>
      </c>
      <c r="HS1142">
        <v>1.86882</v>
      </c>
      <c r="HT1142">
        <v>1.87024</v>
      </c>
      <c r="HU1142">
        <v>0</v>
      </c>
      <c r="HV1142">
        <v>0</v>
      </c>
      <c r="HW1142">
        <v>0</v>
      </c>
      <c r="HX1142">
        <v>0</v>
      </c>
      <c r="HY1142" t="s">
        <v>421</v>
      </c>
      <c r="HZ1142" t="s">
        <v>422</v>
      </c>
      <c r="IA1142" t="s">
        <v>423</v>
      </c>
      <c r="IB1142" t="s">
        <v>423</v>
      </c>
      <c r="IC1142" t="s">
        <v>423</v>
      </c>
      <c r="ID1142" t="s">
        <v>423</v>
      </c>
      <c r="IE1142">
        <v>0</v>
      </c>
      <c r="IF1142">
        <v>100</v>
      </c>
      <c r="IG1142">
        <v>100</v>
      </c>
      <c r="IH1142">
        <v>-4.15</v>
      </c>
      <c r="II1142">
        <v>-0.104</v>
      </c>
      <c r="IJ1142">
        <v>-0.9279119013753974</v>
      </c>
      <c r="IK1142">
        <v>-0.003643892653284941</v>
      </c>
      <c r="IL1142">
        <v>8.948238347276123E-07</v>
      </c>
      <c r="IM1142">
        <v>-2.445980282225029E-10</v>
      </c>
      <c r="IN1142">
        <v>-0.1764634167570225</v>
      </c>
      <c r="IO1142">
        <v>-0.01042730378795286</v>
      </c>
      <c r="IP1142">
        <v>0.00100284695746963</v>
      </c>
      <c r="IQ1142">
        <v>-1.701466411570297E-05</v>
      </c>
      <c r="IR1142">
        <v>2</v>
      </c>
      <c r="IS1142">
        <v>2310</v>
      </c>
      <c r="IT1142">
        <v>1</v>
      </c>
      <c r="IU1142">
        <v>25</v>
      </c>
      <c r="IV1142">
        <v>133.6</v>
      </c>
      <c r="IW1142">
        <v>133.3</v>
      </c>
      <c r="IX1142">
        <v>2.35718</v>
      </c>
      <c r="IY1142">
        <v>2.20337</v>
      </c>
      <c r="IZ1142">
        <v>1.39648</v>
      </c>
      <c r="JA1142">
        <v>2.34253</v>
      </c>
      <c r="JB1142">
        <v>1.49536</v>
      </c>
      <c r="JC1142">
        <v>2.34619</v>
      </c>
      <c r="JD1142">
        <v>36.1989</v>
      </c>
      <c r="JE1142">
        <v>24.1663</v>
      </c>
      <c r="JF1142">
        <v>18</v>
      </c>
      <c r="JG1142">
        <v>518.306</v>
      </c>
      <c r="JH1142">
        <v>436.889</v>
      </c>
      <c r="JI1142">
        <v>24.9999</v>
      </c>
      <c r="JJ1142">
        <v>26.092</v>
      </c>
      <c r="JK1142">
        <v>30.0001</v>
      </c>
      <c r="JL1142">
        <v>26.0622</v>
      </c>
      <c r="JM1142">
        <v>26.0031</v>
      </c>
      <c r="JN1142">
        <v>47.2054</v>
      </c>
      <c r="JO1142">
        <v>35.8194</v>
      </c>
      <c r="JP1142">
        <v>49.508</v>
      </c>
      <c r="JQ1142">
        <v>25</v>
      </c>
      <c r="JR1142">
        <v>1170.67</v>
      </c>
      <c r="JS1142">
        <v>14.3821</v>
      </c>
      <c r="JT1142">
        <v>100.81</v>
      </c>
      <c r="JU1142">
        <v>100.795</v>
      </c>
    </row>
    <row r="1143" spans="1:281">
      <c r="A1143">
        <v>1127</v>
      </c>
      <c r="B1143">
        <v>1658957250.6</v>
      </c>
      <c r="C1143">
        <v>15612.59999990463</v>
      </c>
      <c r="D1143" t="s">
        <v>2694</v>
      </c>
      <c r="E1143" t="s">
        <v>2695</v>
      </c>
      <c r="F1143">
        <v>5</v>
      </c>
      <c r="G1143" t="s">
        <v>2555</v>
      </c>
      <c r="H1143" t="s">
        <v>416</v>
      </c>
      <c r="I1143">
        <v>1658957242.814285</v>
      </c>
      <c r="J1143">
        <f>(K1143)/1000</f>
        <v>0</v>
      </c>
      <c r="K1143">
        <f>IF(CZ1143, AN1143, AH1143)</f>
        <v>0</v>
      </c>
      <c r="L1143">
        <f>IF(CZ1143, AI1143, AG1143)</f>
        <v>0</v>
      </c>
      <c r="M1143">
        <f>DB1143 - IF(AU1143&gt;1, L1143*CV1143*100.0/(AW1143*DP1143), 0)</f>
        <v>0</v>
      </c>
      <c r="N1143">
        <f>((T1143-J1143/2)*M1143-L1143)/(T1143+J1143/2)</f>
        <v>0</v>
      </c>
      <c r="O1143">
        <f>N1143*(DI1143+DJ1143)/1000.0</f>
        <v>0</v>
      </c>
      <c r="P1143">
        <f>(DB1143 - IF(AU1143&gt;1, L1143*CV1143*100.0/(AW1143*DP1143), 0))*(DI1143+DJ1143)/1000.0</f>
        <v>0</v>
      </c>
      <c r="Q1143">
        <f>2.0/((1/S1143-1/R1143)+SIGN(S1143)*SQRT((1/S1143-1/R1143)*(1/S1143-1/R1143) + 4*CW1143/((CW1143+1)*(CW1143+1))*(2*1/S1143*1/R1143-1/R1143*1/R1143)))</f>
        <v>0</v>
      </c>
      <c r="R1143">
        <f>IF(LEFT(CX1143,1)&lt;&gt;"0",IF(LEFT(CX1143,1)="1",3.0,CY1143),$D$5+$E$5*(DP1143*DI1143/($K$5*1000))+$F$5*(DP1143*DI1143/($K$5*1000))*MAX(MIN(CV1143,$J$5),$I$5)*MAX(MIN(CV1143,$J$5),$I$5)+$G$5*MAX(MIN(CV1143,$J$5),$I$5)*(DP1143*DI1143/($K$5*1000))+$H$5*(DP1143*DI1143/($K$5*1000))*(DP1143*DI1143/($K$5*1000)))</f>
        <v>0</v>
      </c>
      <c r="S1143">
        <f>J1143*(1000-(1000*0.61365*exp(17.502*W1143/(240.97+W1143))/(DI1143+DJ1143)+DD1143)/2)/(1000*0.61365*exp(17.502*W1143/(240.97+W1143))/(DI1143+DJ1143)-DD1143)</f>
        <v>0</v>
      </c>
      <c r="T1143">
        <f>1/((CW1143+1)/(Q1143/1.6)+1/(R1143/1.37)) + CW1143/((CW1143+1)/(Q1143/1.6) + CW1143/(R1143/1.37))</f>
        <v>0</v>
      </c>
      <c r="U1143">
        <f>(CR1143*CU1143)</f>
        <v>0</v>
      </c>
      <c r="V1143">
        <f>(DK1143+(U1143+2*0.95*5.67E-8*(((DK1143+$B$7)+273)^4-(DK1143+273)^4)-44100*J1143)/(1.84*29.3*R1143+8*0.95*5.67E-8*(DK1143+273)^3))</f>
        <v>0</v>
      </c>
      <c r="W1143">
        <f>($C$7*DL1143+$D$7*DM1143+$E$7*V1143)</f>
        <v>0</v>
      </c>
      <c r="X1143">
        <f>0.61365*exp(17.502*W1143/(240.97+W1143))</f>
        <v>0</v>
      </c>
      <c r="Y1143">
        <f>(Z1143/AA1143*100)</f>
        <v>0</v>
      </c>
      <c r="Z1143">
        <f>DD1143*(DI1143+DJ1143)/1000</f>
        <v>0</v>
      </c>
      <c r="AA1143">
        <f>0.61365*exp(17.502*DK1143/(240.97+DK1143))</f>
        <v>0</v>
      </c>
      <c r="AB1143">
        <f>(X1143-DD1143*(DI1143+DJ1143)/1000)</f>
        <v>0</v>
      </c>
      <c r="AC1143">
        <f>(-J1143*44100)</f>
        <v>0</v>
      </c>
      <c r="AD1143">
        <f>2*29.3*R1143*0.92*(DK1143-W1143)</f>
        <v>0</v>
      </c>
      <c r="AE1143">
        <f>2*0.95*5.67E-8*(((DK1143+$B$7)+273)^4-(W1143+273)^4)</f>
        <v>0</v>
      </c>
      <c r="AF1143">
        <f>U1143+AE1143+AC1143+AD1143</f>
        <v>0</v>
      </c>
      <c r="AG1143">
        <f>DH1143*AU1143*(DC1143-DB1143*(1000-AU1143*DE1143)/(1000-AU1143*DD1143))/(100*CV1143)</f>
        <v>0</v>
      </c>
      <c r="AH1143">
        <f>1000*DH1143*AU1143*(DD1143-DE1143)/(100*CV1143*(1000-AU1143*DD1143))</f>
        <v>0</v>
      </c>
      <c r="AI1143">
        <f>(AJ1143 - AK1143 - DI1143*1E3/(8.314*(DK1143+273.15)) * AM1143/DH1143 * AL1143) * DH1143/(100*CV1143) * (1000 - DE1143)/1000</f>
        <v>0</v>
      </c>
      <c r="AJ1143">
        <v>1178.1564783681</v>
      </c>
      <c r="AK1143">
        <v>1124.450545454545</v>
      </c>
      <c r="AL1143">
        <v>3.433021916818515</v>
      </c>
      <c r="AM1143">
        <v>65.3286006226008</v>
      </c>
      <c r="AN1143">
        <f>(AP1143 - AO1143 + DI1143*1E3/(8.314*(DK1143+273.15)) * AR1143/DH1143 * AQ1143) * DH1143/(100*CV1143) * 1000/(1000 - AP1143)</f>
        <v>0</v>
      </c>
      <c r="AO1143">
        <v>14.36890762539605</v>
      </c>
      <c r="AP1143">
        <v>21.61450909090908</v>
      </c>
      <c r="AQ1143">
        <v>-0.0009356006732645373</v>
      </c>
      <c r="AR1143">
        <v>84.90304049892426</v>
      </c>
      <c r="AS1143">
        <v>0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MAX(0,($B$13+$C$13*DP1143)/(1+$D$13*DP1143)*DI1143/(DK1143+273)*$E$13)</f>
        <v>0</v>
      </c>
      <c r="AX1143" t="s">
        <v>417</v>
      </c>
      <c r="AY1143" t="s">
        <v>417</v>
      </c>
      <c r="AZ1143">
        <v>0</v>
      </c>
      <c r="BA1143">
        <v>0</v>
      </c>
      <c r="BB1143">
        <f>1-AZ1143/BA1143</f>
        <v>0</v>
      </c>
      <c r="BC1143">
        <v>0</v>
      </c>
      <c r="BD1143" t="s">
        <v>417</v>
      </c>
      <c r="BE1143" t="s">
        <v>417</v>
      </c>
      <c r="BF1143">
        <v>0</v>
      </c>
      <c r="BG1143">
        <v>0</v>
      </c>
      <c r="BH1143">
        <f>1-BF1143/BG1143</f>
        <v>0</v>
      </c>
      <c r="BI1143">
        <v>0.5</v>
      </c>
      <c r="BJ1143">
        <f>CS1143</f>
        <v>0</v>
      </c>
      <c r="BK1143">
        <f>L1143</f>
        <v>0</v>
      </c>
      <c r="BL1143">
        <f>BH1143*BI1143*BJ1143</f>
        <v>0</v>
      </c>
      <c r="BM1143">
        <f>(BK1143-BC1143)/BJ1143</f>
        <v>0</v>
      </c>
      <c r="BN1143">
        <f>(BA1143-BG1143)/BG1143</f>
        <v>0</v>
      </c>
      <c r="BO1143">
        <f>AZ1143/(BB1143+AZ1143/BG1143)</f>
        <v>0</v>
      </c>
      <c r="BP1143" t="s">
        <v>417</v>
      </c>
      <c r="BQ1143">
        <v>0</v>
      </c>
      <c r="BR1143">
        <f>IF(BQ1143&lt;&gt;0, BQ1143, BO1143)</f>
        <v>0</v>
      </c>
      <c r="BS1143">
        <f>1-BR1143/BG1143</f>
        <v>0</v>
      </c>
      <c r="BT1143">
        <f>(BG1143-BF1143)/(BG1143-BR1143)</f>
        <v>0</v>
      </c>
      <c r="BU1143">
        <f>(BA1143-BG1143)/(BA1143-BR1143)</f>
        <v>0</v>
      </c>
      <c r="BV1143">
        <f>(BG1143-BF1143)/(BG1143-AZ1143)</f>
        <v>0</v>
      </c>
      <c r="BW1143">
        <f>(BA1143-BG1143)/(BA1143-AZ1143)</f>
        <v>0</v>
      </c>
      <c r="BX1143">
        <f>(BT1143*BR1143/BF1143)</f>
        <v>0</v>
      </c>
      <c r="BY1143">
        <f>(1-BX1143)</f>
        <v>0</v>
      </c>
      <c r="BZ1143">
        <v>1394</v>
      </c>
      <c r="CA1143">
        <v>300</v>
      </c>
      <c r="CB1143">
        <v>300</v>
      </c>
      <c r="CC1143">
        <v>300</v>
      </c>
      <c r="CD1143">
        <v>10389.3</v>
      </c>
      <c r="CE1143">
        <v>1221.96</v>
      </c>
      <c r="CF1143">
        <v>-0.00688733</v>
      </c>
      <c r="CG1143">
        <v>0.34</v>
      </c>
      <c r="CH1143" t="s">
        <v>417</v>
      </c>
      <c r="CI1143" t="s">
        <v>417</v>
      </c>
      <c r="CJ1143" t="s">
        <v>417</v>
      </c>
      <c r="CK1143" t="s">
        <v>417</v>
      </c>
      <c r="CL1143" t="s">
        <v>417</v>
      </c>
      <c r="CM1143" t="s">
        <v>417</v>
      </c>
      <c r="CN1143" t="s">
        <v>417</v>
      </c>
      <c r="CO1143" t="s">
        <v>417</v>
      </c>
      <c r="CP1143" t="s">
        <v>417</v>
      </c>
      <c r="CQ1143" t="s">
        <v>417</v>
      </c>
      <c r="CR1143">
        <f>$B$11*DQ1143+$C$11*DR1143+$F$11*EC1143*(1-EF1143)</f>
        <v>0</v>
      </c>
      <c r="CS1143">
        <f>CR1143*CT1143</f>
        <v>0</v>
      </c>
      <c r="CT1143">
        <f>($B$11*$D$9+$C$11*$D$9+$F$11*((EP1143+EH1143)/MAX(EP1143+EH1143+EQ1143, 0.1)*$I$9+EQ1143/MAX(EP1143+EH1143+EQ1143, 0.1)*$J$9))/($B$11+$C$11+$F$11)</f>
        <v>0</v>
      </c>
      <c r="CU1143">
        <f>($B$11*$K$9+$C$11*$K$9+$F$11*((EP1143+EH1143)/MAX(EP1143+EH1143+EQ1143, 0.1)*$P$9+EQ1143/MAX(EP1143+EH1143+EQ1143, 0.1)*$Q$9))/($B$11+$C$11+$F$11)</f>
        <v>0</v>
      </c>
      <c r="CV1143">
        <v>6</v>
      </c>
      <c r="CW1143">
        <v>0.5</v>
      </c>
      <c r="CX1143" t="s">
        <v>418</v>
      </c>
      <c r="CY1143">
        <v>2</v>
      </c>
      <c r="CZ1143" t="b">
        <v>1</v>
      </c>
      <c r="DA1143">
        <v>1658957242.814285</v>
      </c>
      <c r="DB1143">
        <v>1075.733571428571</v>
      </c>
      <c r="DC1143">
        <v>1144.4275</v>
      </c>
      <c r="DD1143">
        <v>21.640075</v>
      </c>
      <c r="DE1143">
        <v>14.39361428571429</v>
      </c>
      <c r="DF1143">
        <v>1079.861428571428</v>
      </c>
      <c r="DG1143">
        <v>21.74404642857143</v>
      </c>
      <c r="DH1143">
        <v>500.0620714285715</v>
      </c>
      <c r="DI1143">
        <v>90.27135</v>
      </c>
      <c r="DJ1143">
        <v>0.09999339642857141</v>
      </c>
      <c r="DK1143">
        <v>26.90593928571429</v>
      </c>
      <c r="DL1143">
        <v>26.37898928571429</v>
      </c>
      <c r="DM1143">
        <v>999.9000000000002</v>
      </c>
      <c r="DN1143">
        <v>0</v>
      </c>
      <c r="DO1143">
        <v>0</v>
      </c>
      <c r="DP1143">
        <v>9995.134285714286</v>
      </c>
      <c r="DQ1143">
        <v>0</v>
      </c>
      <c r="DR1143">
        <v>11.10963214285714</v>
      </c>
      <c r="DS1143">
        <v>-68.69397142857143</v>
      </c>
      <c r="DT1143">
        <v>1099.526428571429</v>
      </c>
      <c r="DU1143">
        <v>1161.140714285714</v>
      </c>
      <c r="DV1143">
        <v>7.246454642857143</v>
      </c>
      <c r="DW1143">
        <v>1144.4275</v>
      </c>
      <c r="DX1143">
        <v>14.39361428571429</v>
      </c>
      <c r="DY1143">
        <v>1.953477857142857</v>
      </c>
      <c r="DZ1143">
        <v>1.299330714285714</v>
      </c>
      <c r="EA1143">
        <v>17.07221428571428</v>
      </c>
      <c r="EB1143">
        <v>10.79110357142857</v>
      </c>
      <c r="EC1143">
        <v>2000.026785714286</v>
      </c>
      <c r="ED1143">
        <v>0.9800048928571427</v>
      </c>
      <c r="EE1143">
        <v>0.01999510714285714</v>
      </c>
      <c r="EF1143">
        <v>0</v>
      </c>
      <c r="EG1143">
        <v>741.3442499999999</v>
      </c>
      <c r="EH1143">
        <v>5.00097</v>
      </c>
      <c r="EI1143">
        <v>14976.69285714286</v>
      </c>
      <c r="EJ1143">
        <v>16707.83214285714</v>
      </c>
      <c r="EK1143">
        <v>40.30114285714285</v>
      </c>
      <c r="EL1143">
        <v>40.41271428571428</v>
      </c>
      <c r="EM1143">
        <v>40.03321428571428</v>
      </c>
      <c r="EN1143">
        <v>40.79671428571429</v>
      </c>
      <c r="EO1143">
        <v>40.81457142857143</v>
      </c>
      <c r="EP1143">
        <v>1955.136785714285</v>
      </c>
      <c r="EQ1143">
        <v>39.89000000000001</v>
      </c>
      <c r="ER1143">
        <v>0</v>
      </c>
      <c r="ES1143">
        <v>8044.799999952316</v>
      </c>
      <c r="ET1143">
        <v>0</v>
      </c>
      <c r="EU1143">
        <v>741.2848400000001</v>
      </c>
      <c r="EV1143">
        <v>-7.080615353590883</v>
      </c>
      <c r="EW1143">
        <v>-168.9923074142204</v>
      </c>
      <c r="EX1143">
        <v>14974.572</v>
      </c>
      <c r="EY1143">
        <v>15</v>
      </c>
      <c r="EZ1143">
        <v>1658949246.1</v>
      </c>
      <c r="FA1143" t="s">
        <v>1397</v>
      </c>
      <c r="FB1143">
        <v>1658949228.6</v>
      </c>
      <c r="FC1143">
        <v>1658949246.1</v>
      </c>
      <c r="FD1143">
        <v>1</v>
      </c>
      <c r="FE1143">
        <v>1.075</v>
      </c>
      <c r="FF1143">
        <v>0.018</v>
      </c>
      <c r="FG1143">
        <v>-2.327</v>
      </c>
      <c r="FH1143">
        <v>-0.178</v>
      </c>
      <c r="FI1143">
        <v>420</v>
      </c>
      <c r="FJ1143">
        <v>13</v>
      </c>
      <c r="FK1143">
        <v>0.09</v>
      </c>
      <c r="FL1143">
        <v>0.02</v>
      </c>
      <c r="FM1143">
        <v>-68.54222250000001</v>
      </c>
      <c r="FN1143">
        <v>-2.795607129455782</v>
      </c>
      <c r="FO1143">
        <v>0.3063421016506705</v>
      </c>
      <c r="FP1143">
        <v>0</v>
      </c>
      <c r="FQ1143">
        <v>741.6479117647058</v>
      </c>
      <c r="FR1143">
        <v>-6.914820460759348</v>
      </c>
      <c r="FS1143">
        <v>0.7268465072872803</v>
      </c>
      <c r="FT1143">
        <v>0</v>
      </c>
      <c r="FU1143">
        <v>7.24126425</v>
      </c>
      <c r="FV1143">
        <v>0.1121577861163078</v>
      </c>
      <c r="FW1143">
        <v>0.01176637091194649</v>
      </c>
      <c r="FX1143">
        <v>0</v>
      </c>
      <c r="FY1143">
        <v>0</v>
      </c>
      <c r="FZ1143">
        <v>3</v>
      </c>
      <c r="GA1143" t="s">
        <v>439</v>
      </c>
      <c r="GB1143">
        <v>2.98379</v>
      </c>
      <c r="GC1143">
        <v>2.71563</v>
      </c>
      <c r="GD1143">
        <v>0.183926</v>
      </c>
      <c r="GE1143">
        <v>0.188672</v>
      </c>
      <c r="GF1143">
        <v>0.0998951</v>
      </c>
      <c r="GG1143">
        <v>0.0731752</v>
      </c>
      <c r="GH1143">
        <v>25888.9</v>
      </c>
      <c r="GI1143">
        <v>25838.6</v>
      </c>
      <c r="GJ1143">
        <v>29480.1</v>
      </c>
      <c r="GK1143">
        <v>29449.7</v>
      </c>
      <c r="GL1143">
        <v>35150.7</v>
      </c>
      <c r="GM1143">
        <v>36300.3</v>
      </c>
      <c r="GN1143">
        <v>41523.1</v>
      </c>
      <c r="GO1143">
        <v>41970.2</v>
      </c>
      <c r="GP1143">
        <v>1.96253</v>
      </c>
      <c r="GQ1143">
        <v>1.90333</v>
      </c>
      <c r="GR1143">
        <v>0.0824034</v>
      </c>
      <c r="GS1143">
        <v>0</v>
      </c>
      <c r="GT1143">
        <v>25.0301</v>
      </c>
      <c r="GU1143">
        <v>999.9</v>
      </c>
      <c r="GV1143">
        <v>44.4</v>
      </c>
      <c r="GW1143">
        <v>31.5</v>
      </c>
      <c r="GX1143">
        <v>22.8293</v>
      </c>
      <c r="GY1143">
        <v>62.8876</v>
      </c>
      <c r="GZ1143">
        <v>33.6659</v>
      </c>
      <c r="HA1143">
        <v>1</v>
      </c>
      <c r="HB1143">
        <v>-0.105048</v>
      </c>
      <c r="HC1143">
        <v>0.0796405</v>
      </c>
      <c r="HD1143">
        <v>20.3328</v>
      </c>
      <c r="HE1143">
        <v>5.21834</v>
      </c>
      <c r="HF1143">
        <v>12.0098</v>
      </c>
      <c r="HG1143">
        <v>4.9895</v>
      </c>
      <c r="HH1143">
        <v>3.28858</v>
      </c>
      <c r="HI1143">
        <v>9999</v>
      </c>
      <c r="HJ1143">
        <v>9999</v>
      </c>
      <c r="HK1143">
        <v>9999</v>
      </c>
      <c r="HL1143">
        <v>159</v>
      </c>
      <c r="HM1143">
        <v>1.8674</v>
      </c>
      <c r="HN1143">
        <v>1.86646</v>
      </c>
      <c r="HO1143">
        <v>1.86584</v>
      </c>
      <c r="HP1143">
        <v>1.86584</v>
      </c>
      <c r="HQ1143">
        <v>1.86768</v>
      </c>
      <c r="HR1143">
        <v>1.87012</v>
      </c>
      <c r="HS1143">
        <v>1.86879</v>
      </c>
      <c r="HT1143">
        <v>1.87026</v>
      </c>
      <c r="HU1143">
        <v>0</v>
      </c>
      <c r="HV1143">
        <v>0</v>
      </c>
      <c r="HW1143">
        <v>0</v>
      </c>
      <c r="HX1143">
        <v>0</v>
      </c>
      <c r="HY1143" t="s">
        <v>421</v>
      </c>
      <c r="HZ1143" t="s">
        <v>422</v>
      </c>
      <c r="IA1143" t="s">
        <v>423</v>
      </c>
      <c r="IB1143" t="s">
        <v>423</v>
      </c>
      <c r="IC1143" t="s">
        <v>423</v>
      </c>
      <c r="ID1143" t="s">
        <v>423</v>
      </c>
      <c r="IE1143">
        <v>0</v>
      </c>
      <c r="IF1143">
        <v>100</v>
      </c>
      <c r="IG1143">
        <v>100</v>
      </c>
      <c r="IH1143">
        <v>-4.2</v>
      </c>
      <c r="II1143">
        <v>-0.1042</v>
      </c>
      <c r="IJ1143">
        <v>-0.9279119013753974</v>
      </c>
      <c r="IK1143">
        <v>-0.003643892653284941</v>
      </c>
      <c r="IL1143">
        <v>8.948238347276123E-07</v>
      </c>
      <c r="IM1143">
        <v>-2.445980282225029E-10</v>
      </c>
      <c r="IN1143">
        <v>-0.1764634167570225</v>
      </c>
      <c r="IO1143">
        <v>-0.01042730378795286</v>
      </c>
      <c r="IP1143">
        <v>0.00100284695746963</v>
      </c>
      <c r="IQ1143">
        <v>-1.701466411570297E-05</v>
      </c>
      <c r="IR1143">
        <v>2</v>
      </c>
      <c r="IS1143">
        <v>2310</v>
      </c>
      <c r="IT1143">
        <v>1</v>
      </c>
      <c r="IU1143">
        <v>25</v>
      </c>
      <c r="IV1143">
        <v>133.7</v>
      </c>
      <c r="IW1143">
        <v>133.4</v>
      </c>
      <c r="IX1143">
        <v>2.38525</v>
      </c>
      <c r="IY1143">
        <v>2.19116</v>
      </c>
      <c r="IZ1143">
        <v>1.39648</v>
      </c>
      <c r="JA1143">
        <v>2.34253</v>
      </c>
      <c r="JB1143">
        <v>1.49536</v>
      </c>
      <c r="JC1143">
        <v>2.37549</v>
      </c>
      <c r="JD1143">
        <v>36.1754</v>
      </c>
      <c r="JE1143">
        <v>24.1575</v>
      </c>
      <c r="JF1143">
        <v>18</v>
      </c>
      <c r="JG1143">
        <v>518.371</v>
      </c>
      <c r="JH1143">
        <v>437.003</v>
      </c>
      <c r="JI1143">
        <v>25</v>
      </c>
      <c r="JJ1143">
        <v>26.092</v>
      </c>
      <c r="JK1143">
        <v>30.0002</v>
      </c>
      <c r="JL1143">
        <v>26.0622</v>
      </c>
      <c r="JM1143">
        <v>26.0043</v>
      </c>
      <c r="JN1143">
        <v>47.7886</v>
      </c>
      <c r="JO1143">
        <v>35.8194</v>
      </c>
      <c r="JP1143">
        <v>49.1263</v>
      </c>
      <c r="JQ1143">
        <v>25</v>
      </c>
      <c r="JR1143">
        <v>1190.7</v>
      </c>
      <c r="JS1143">
        <v>14.3881</v>
      </c>
      <c r="JT1143">
        <v>100.809</v>
      </c>
      <c r="JU1143">
        <v>100.794</v>
      </c>
    </row>
    <row r="1144" spans="1:281">
      <c r="A1144">
        <v>1128</v>
      </c>
      <c r="B1144">
        <v>1658957255.6</v>
      </c>
      <c r="C1144">
        <v>15617.59999990463</v>
      </c>
      <c r="D1144" t="s">
        <v>2696</v>
      </c>
      <c r="E1144" t="s">
        <v>2697</v>
      </c>
      <c r="F1144">
        <v>5</v>
      </c>
      <c r="G1144" t="s">
        <v>2555</v>
      </c>
      <c r="H1144" t="s">
        <v>416</v>
      </c>
      <c r="I1144">
        <v>1658957248.1</v>
      </c>
      <c r="J1144">
        <f>(K1144)/1000</f>
        <v>0</v>
      </c>
      <c r="K1144">
        <f>IF(CZ1144, AN1144, AH1144)</f>
        <v>0</v>
      </c>
      <c r="L1144">
        <f>IF(CZ1144, AI1144, AG1144)</f>
        <v>0</v>
      </c>
      <c r="M1144">
        <f>DB1144 - IF(AU1144&gt;1, L1144*CV1144*100.0/(AW1144*DP1144), 0)</f>
        <v>0</v>
      </c>
      <c r="N1144">
        <f>((T1144-J1144/2)*M1144-L1144)/(T1144+J1144/2)</f>
        <v>0</v>
      </c>
      <c r="O1144">
        <f>N1144*(DI1144+DJ1144)/1000.0</f>
        <v>0</v>
      </c>
      <c r="P1144">
        <f>(DB1144 - IF(AU1144&gt;1, L1144*CV1144*100.0/(AW1144*DP1144), 0))*(DI1144+DJ1144)/1000.0</f>
        <v>0</v>
      </c>
      <c r="Q1144">
        <f>2.0/((1/S1144-1/R1144)+SIGN(S1144)*SQRT((1/S1144-1/R1144)*(1/S1144-1/R1144) + 4*CW1144/((CW1144+1)*(CW1144+1))*(2*1/S1144*1/R1144-1/R1144*1/R1144)))</f>
        <v>0</v>
      </c>
      <c r="R1144">
        <f>IF(LEFT(CX1144,1)&lt;&gt;"0",IF(LEFT(CX1144,1)="1",3.0,CY1144),$D$5+$E$5*(DP1144*DI1144/($K$5*1000))+$F$5*(DP1144*DI1144/($K$5*1000))*MAX(MIN(CV1144,$J$5),$I$5)*MAX(MIN(CV1144,$J$5),$I$5)+$G$5*MAX(MIN(CV1144,$J$5),$I$5)*(DP1144*DI1144/($K$5*1000))+$H$5*(DP1144*DI1144/($K$5*1000))*(DP1144*DI1144/($K$5*1000)))</f>
        <v>0</v>
      </c>
      <c r="S1144">
        <f>J1144*(1000-(1000*0.61365*exp(17.502*W1144/(240.97+W1144))/(DI1144+DJ1144)+DD1144)/2)/(1000*0.61365*exp(17.502*W1144/(240.97+W1144))/(DI1144+DJ1144)-DD1144)</f>
        <v>0</v>
      </c>
      <c r="T1144">
        <f>1/((CW1144+1)/(Q1144/1.6)+1/(R1144/1.37)) + CW1144/((CW1144+1)/(Q1144/1.6) + CW1144/(R1144/1.37))</f>
        <v>0</v>
      </c>
      <c r="U1144">
        <f>(CR1144*CU1144)</f>
        <v>0</v>
      </c>
      <c r="V1144">
        <f>(DK1144+(U1144+2*0.95*5.67E-8*(((DK1144+$B$7)+273)^4-(DK1144+273)^4)-44100*J1144)/(1.84*29.3*R1144+8*0.95*5.67E-8*(DK1144+273)^3))</f>
        <v>0</v>
      </c>
      <c r="W1144">
        <f>($C$7*DL1144+$D$7*DM1144+$E$7*V1144)</f>
        <v>0</v>
      </c>
      <c r="X1144">
        <f>0.61365*exp(17.502*W1144/(240.97+W1144))</f>
        <v>0</v>
      </c>
      <c r="Y1144">
        <f>(Z1144/AA1144*100)</f>
        <v>0</v>
      </c>
      <c r="Z1144">
        <f>DD1144*(DI1144+DJ1144)/1000</f>
        <v>0</v>
      </c>
      <c r="AA1144">
        <f>0.61365*exp(17.502*DK1144/(240.97+DK1144))</f>
        <v>0</v>
      </c>
      <c r="AB1144">
        <f>(X1144-DD1144*(DI1144+DJ1144)/1000)</f>
        <v>0</v>
      </c>
      <c r="AC1144">
        <f>(-J1144*44100)</f>
        <v>0</v>
      </c>
      <c r="AD1144">
        <f>2*29.3*R1144*0.92*(DK1144-W1144)</f>
        <v>0</v>
      </c>
      <c r="AE1144">
        <f>2*0.95*5.67E-8*(((DK1144+$B$7)+273)^4-(W1144+273)^4)</f>
        <v>0</v>
      </c>
      <c r="AF1144">
        <f>U1144+AE1144+AC1144+AD1144</f>
        <v>0</v>
      </c>
      <c r="AG1144">
        <f>DH1144*AU1144*(DC1144-DB1144*(1000-AU1144*DE1144)/(1000-AU1144*DD1144))/(100*CV1144)</f>
        <v>0</v>
      </c>
      <c r="AH1144">
        <f>1000*DH1144*AU1144*(DD1144-DE1144)/(100*CV1144*(1000-AU1144*DD1144))</f>
        <v>0</v>
      </c>
      <c r="AI1144">
        <f>(AJ1144 - AK1144 - DI1144*1E3/(8.314*(DK1144+273.15)) * AM1144/DH1144 * AL1144) * DH1144/(100*CV1144) * (1000 - DE1144)/1000</f>
        <v>0</v>
      </c>
      <c r="AJ1144">
        <v>1194.829146914987</v>
      </c>
      <c r="AK1144">
        <v>1141.587393939394</v>
      </c>
      <c r="AL1144">
        <v>3.419175475756107</v>
      </c>
      <c r="AM1144">
        <v>65.3286006226008</v>
      </c>
      <c r="AN1144">
        <f>(AP1144 - AO1144 + DI1144*1E3/(8.314*(DK1144+273.15)) * AR1144/DH1144 * AQ1144) * DH1144/(100*CV1144) * 1000/(1000 - AP1144)</f>
        <v>0</v>
      </c>
      <c r="AO1144">
        <v>14.35967457371679</v>
      </c>
      <c r="AP1144">
        <v>21.60391090909091</v>
      </c>
      <c r="AQ1144">
        <v>-0.0005732111097168391</v>
      </c>
      <c r="AR1144">
        <v>84.90304049892426</v>
      </c>
      <c r="AS1144">
        <v>0</v>
      </c>
      <c r="AT1144">
        <v>0</v>
      </c>
      <c r="AU1144">
        <f>IF(AS1144*$H$13&gt;=AW1144,1.0,(AW1144/(AW1144-AS1144*$H$13)))</f>
        <v>0</v>
      </c>
      <c r="AV1144">
        <f>(AU1144-1)*100</f>
        <v>0</v>
      </c>
      <c r="AW1144">
        <f>MAX(0,($B$13+$C$13*DP1144)/(1+$D$13*DP1144)*DI1144/(DK1144+273)*$E$13)</f>
        <v>0</v>
      </c>
      <c r="AX1144" t="s">
        <v>417</v>
      </c>
      <c r="AY1144" t="s">
        <v>417</v>
      </c>
      <c r="AZ1144">
        <v>0</v>
      </c>
      <c r="BA1144">
        <v>0</v>
      </c>
      <c r="BB1144">
        <f>1-AZ1144/BA1144</f>
        <v>0</v>
      </c>
      <c r="BC1144">
        <v>0</v>
      </c>
      <c r="BD1144" t="s">
        <v>417</v>
      </c>
      <c r="BE1144" t="s">
        <v>417</v>
      </c>
      <c r="BF1144">
        <v>0</v>
      </c>
      <c r="BG1144">
        <v>0</v>
      </c>
      <c r="BH1144">
        <f>1-BF1144/BG1144</f>
        <v>0</v>
      </c>
      <c r="BI1144">
        <v>0.5</v>
      </c>
      <c r="BJ1144">
        <f>CS1144</f>
        <v>0</v>
      </c>
      <c r="BK1144">
        <f>L1144</f>
        <v>0</v>
      </c>
      <c r="BL1144">
        <f>BH1144*BI1144*BJ1144</f>
        <v>0</v>
      </c>
      <c r="BM1144">
        <f>(BK1144-BC1144)/BJ1144</f>
        <v>0</v>
      </c>
      <c r="BN1144">
        <f>(BA1144-BG1144)/BG1144</f>
        <v>0</v>
      </c>
      <c r="BO1144">
        <f>AZ1144/(BB1144+AZ1144/BG1144)</f>
        <v>0</v>
      </c>
      <c r="BP1144" t="s">
        <v>417</v>
      </c>
      <c r="BQ1144">
        <v>0</v>
      </c>
      <c r="BR1144">
        <f>IF(BQ1144&lt;&gt;0, BQ1144, BO1144)</f>
        <v>0</v>
      </c>
      <c r="BS1144">
        <f>1-BR1144/BG1144</f>
        <v>0</v>
      </c>
      <c r="BT1144">
        <f>(BG1144-BF1144)/(BG1144-BR1144)</f>
        <v>0</v>
      </c>
      <c r="BU1144">
        <f>(BA1144-BG1144)/(BA1144-BR1144)</f>
        <v>0</v>
      </c>
      <c r="BV1144">
        <f>(BG1144-BF1144)/(BG1144-AZ1144)</f>
        <v>0</v>
      </c>
      <c r="BW1144">
        <f>(BA1144-BG1144)/(BA1144-AZ1144)</f>
        <v>0</v>
      </c>
      <c r="BX1144">
        <f>(BT1144*BR1144/BF1144)</f>
        <v>0</v>
      </c>
      <c r="BY1144">
        <f>(1-BX1144)</f>
        <v>0</v>
      </c>
      <c r="BZ1144">
        <v>1394</v>
      </c>
      <c r="CA1144">
        <v>300</v>
      </c>
      <c r="CB1144">
        <v>300</v>
      </c>
      <c r="CC1144">
        <v>300</v>
      </c>
      <c r="CD1144">
        <v>10389.3</v>
      </c>
      <c r="CE1144">
        <v>1221.96</v>
      </c>
      <c r="CF1144">
        <v>-0.00688733</v>
      </c>
      <c r="CG1144">
        <v>0.34</v>
      </c>
      <c r="CH1144" t="s">
        <v>417</v>
      </c>
      <c r="CI1144" t="s">
        <v>417</v>
      </c>
      <c r="CJ1144" t="s">
        <v>417</v>
      </c>
      <c r="CK1144" t="s">
        <v>417</v>
      </c>
      <c r="CL1144" t="s">
        <v>417</v>
      </c>
      <c r="CM1144" t="s">
        <v>417</v>
      </c>
      <c r="CN1144" t="s">
        <v>417</v>
      </c>
      <c r="CO1144" t="s">
        <v>417</v>
      </c>
      <c r="CP1144" t="s">
        <v>417</v>
      </c>
      <c r="CQ1144" t="s">
        <v>417</v>
      </c>
      <c r="CR1144">
        <f>$B$11*DQ1144+$C$11*DR1144+$F$11*EC1144*(1-EF1144)</f>
        <v>0</v>
      </c>
      <c r="CS1144">
        <f>CR1144*CT1144</f>
        <v>0</v>
      </c>
      <c r="CT1144">
        <f>($B$11*$D$9+$C$11*$D$9+$F$11*((EP1144+EH1144)/MAX(EP1144+EH1144+EQ1144, 0.1)*$I$9+EQ1144/MAX(EP1144+EH1144+EQ1144, 0.1)*$J$9))/($B$11+$C$11+$F$11)</f>
        <v>0</v>
      </c>
      <c r="CU1144">
        <f>($B$11*$K$9+$C$11*$K$9+$F$11*((EP1144+EH1144)/MAX(EP1144+EH1144+EQ1144, 0.1)*$P$9+EQ1144/MAX(EP1144+EH1144+EQ1144, 0.1)*$Q$9))/($B$11+$C$11+$F$11)</f>
        <v>0</v>
      </c>
      <c r="CV1144">
        <v>6</v>
      </c>
      <c r="CW1144">
        <v>0.5</v>
      </c>
      <c r="CX1144" t="s">
        <v>418</v>
      </c>
      <c r="CY1144">
        <v>2</v>
      </c>
      <c r="CZ1144" t="b">
        <v>1</v>
      </c>
      <c r="DA1144">
        <v>1658957248.1</v>
      </c>
      <c r="DB1144">
        <v>1093.465185185185</v>
      </c>
      <c r="DC1144">
        <v>1162.131851851852</v>
      </c>
      <c r="DD1144">
        <v>21.62308148148148</v>
      </c>
      <c r="DE1144">
        <v>14.37274074074074</v>
      </c>
      <c r="DF1144">
        <v>1097.638518518518</v>
      </c>
      <c r="DG1144">
        <v>21.7272037037037</v>
      </c>
      <c r="DH1144">
        <v>500.0633333333333</v>
      </c>
      <c r="DI1144">
        <v>90.27205185185186</v>
      </c>
      <c r="DJ1144">
        <v>0.09995950370370371</v>
      </c>
      <c r="DK1144">
        <v>26.91850370370371</v>
      </c>
      <c r="DL1144">
        <v>26.38052962962963</v>
      </c>
      <c r="DM1144">
        <v>999.9000000000001</v>
      </c>
      <c r="DN1144">
        <v>0</v>
      </c>
      <c r="DO1144">
        <v>0</v>
      </c>
      <c r="DP1144">
        <v>9998.402592592593</v>
      </c>
      <c r="DQ1144">
        <v>0</v>
      </c>
      <c r="DR1144">
        <v>10.89168518518518</v>
      </c>
      <c r="DS1144">
        <v>-68.66728148148148</v>
      </c>
      <c r="DT1144">
        <v>1117.630740740741</v>
      </c>
      <c r="DU1144">
        <v>1179.079259259259</v>
      </c>
      <c r="DV1144">
        <v>7.250329629629631</v>
      </c>
      <c r="DW1144">
        <v>1162.131851851852</v>
      </c>
      <c r="DX1144">
        <v>14.37274074074074</v>
      </c>
      <c r="DY1144">
        <v>1.95195962962963</v>
      </c>
      <c r="DZ1144">
        <v>1.297456666666666</v>
      </c>
      <c r="EA1144">
        <v>17.05993333333333</v>
      </c>
      <c r="EB1144">
        <v>10.76941851851852</v>
      </c>
      <c r="EC1144">
        <v>2000.029629629629</v>
      </c>
      <c r="ED1144">
        <v>0.9800041111111111</v>
      </c>
      <c r="EE1144">
        <v>0.01999588888888889</v>
      </c>
      <c r="EF1144">
        <v>0</v>
      </c>
      <c r="EG1144">
        <v>740.7887777777777</v>
      </c>
      <c r="EH1144">
        <v>5.00097</v>
      </c>
      <c r="EI1144">
        <v>14961.94814814815</v>
      </c>
      <c r="EJ1144">
        <v>16707.85925925926</v>
      </c>
      <c r="EK1144">
        <v>40.2474074074074</v>
      </c>
      <c r="EL1144">
        <v>40.32155555555556</v>
      </c>
      <c r="EM1144">
        <v>40.00214814814814</v>
      </c>
      <c r="EN1144">
        <v>40.66411111111111</v>
      </c>
      <c r="EO1144">
        <v>40.752</v>
      </c>
      <c r="EP1144">
        <v>1955.139259259259</v>
      </c>
      <c r="EQ1144">
        <v>39.89037037037038</v>
      </c>
      <c r="ER1144">
        <v>0</v>
      </c>
      <c r="ES1144">
        <v>8049.599999904633</v>
      </c>
      <c r="ET1144">
        <v>0</v>
      </c>
      <c r="EU1144">
        <v>740.7881599999999</v>
      </c>
      <c r="EV1144">
        <v>-5.88776922401337</v>
      </c>
      <c r="EW1144">
        <v>-167.0846155798716</v>
      </c>
      <c r="EX1144">
        <v>14961.212</v>
      </c>
      <c r="EY1144">
        <v>15</v>
      </c>
      <c r="EZ1144">
        <v>1658949246.1</v>
      </c>
      <c r="FA1144" t="s">
        <v>1397</v>
      </c>
      <c r="FB1144">
        <v>1658949228.6</v>
      </c>
      <c r="FC1144">
        <v>1658949246.1</v>
      </c>
      <c r="FD1144">
        <v>1</v>
      </c>
      <c r="FE1144">
        <v>1.075</v>
      </c>
      <c r="FF1144">
        <v>0.018</v>
      </c>
      <c r="FG1144">
        <v>-2.327</v>
      </c>
      <c r="FH1144">
        <v>-0.178</v>
      </c>
      <c r="FI1144">
        <v>420</v>
      </c>
      <c r="FJ1144">
        <v>13</v>
      </c>
      <c r="FK1144">
        <v>0.09</v>
      </c>
      <c r="FL1144">
        <v>0.02</v>
      </c>
      <c r="FM1144">
        <v>-68.637895</v>
      </c>
      <c r="FN1144">
        <v>-0.4016690431517433</v>
      </c>
      <c r="FO1144">
        <v>0.1829828734472163</v>
      </c>
      <c r="FP1144">
        <v>1</v>
      </c>
      <c r="FQ1144">
        <v>741.2114411764705</v>
      </c>
      <c r="FR1144">
        <v>-6.592436970860912</v>
      </c>
      <c r="FS1144">
        <v>0.6938918033635274</v>
      </c>
      <c r="FT1144">
        <v>0</v>
      </c>
      <c r="FU1144">
        <v>7.2466195</v>
      </c>
      <c r="FV1144">
        <v>0.07067954971854798</v>
      </c>
      <c r="FW1144">
        <v>0.008776669342637898</v>
      </c>
      <c r="FX1144">
        <v>1</v>
      </c>
      <c r="FY1144">
        <v>2</v>
      </c>
      <c r="FZ1144">
        <v>3</v>
      </c>
      <c r="GA1144" t="s">
        <v>420</v>
      </c>
      <c r="GB1144">
        <v>2.98378</v>
      </c>
      <c r="GC1144">
        <v>2.71558</v>
      </c>
      <c r="GD1144">
        <v>0.185686</v>
      </c>
      <c r="GE1144">
        <v>0.190358</v>
      </c>
      <c r="GF1144">
        <v>0.0998573</v>
      </c>
      <c r="GG1144">
        <v>0.0731233</v>
      </c>
      <c r="GH1144">
        <v>25833.9</v>
      </c>
      <c r="GI1144">
        <v>25784.7</v>
      </c>
      <c r="GJ1144">
        <v>29480.9</v>
      </c>
      <c r="GK1144">
        <v>29449.4</v>
      </c>
      <c r="GL1144">
        <v>35153.2</v>
      </c>
      <c r="GM1144">
        <v>36302</v>
      </c>
      <c r="GN1144">
        <v>41524.2</v>
      </c>
      <c r="GO1144">
        <v>41969.7</v>
      </c>
      <c r="GP1144">
        <v>1.9626</v>
      </c>
      <c r="GQ1144">
        <v>1.9035</v>
      </c>
      <c r="GR1144">
        <v>0.0829622</v>
      </c>
      <c r="GS1144">
        <v>0</v>
      </c>
      <c r="GT1144">
        <v>25.0271</v>
      </c>
      <c r="GU1144">
        <v>999.9</v>
      </c>
      <c r="GV1144">
        <v>44.4</v>
      </c>
      <c r="GW1144">
        <v>31.5</v>
      </c>
      <c r="GX1144">
        <v>22.8293</v>
      </c>
      <c r="GY1144">
        <v>62.9576</v>
      </c>
      <c r="GZ1144">
        <v>33.8582</v>
      </c>
      <c r="HA1144">
        <v>1</v>
      </c>
      <c r="HB1144">
        <v>-0.105051</v>
      </c>
      <c r="HC1144">
        <v>0.0820234</v>
      </c>
      <c r="HD1144">
        <v>20.3327</v>
      </c>
      <c r="HE1144">
        <v>5.21864</v>
      </c>
      <c r="HF1144">
        <v>12.0098</v>
      </c>
      <c r="HG1144">
        <v>4.9897</v>
      </c>
      <c r="HH1144">
        <v>3.28865</v>
      </c>
      <c r="HI1144">
        <v>9999</v>
      </c>
      <c r="HJ1144">
        <v>9999</v>
      </c>
      <c r="HK1144">
        <v>9999</v>
      </c>
      <c r="HL1144">
        <v>159</v>
      </c>
      <c r="HM1144">
        <v>1.86738</v>
      </c>
      <c r="HN1144">
        <v>1.86646</v>
      </c>
      <c r="HO1144">
        <v>1.86584</v>
      </c>
      <c r="HP1144">
        <v>1.86584</v>
      </c>
      <c r="HQ1144">
        <v>1.86768</v>
      </c>
      <c r="HR1144">
        <v>1.87012</v>
      </c>
      <c r="HS1144">
        <v>1.86882</v>
      </c>
      <c r="HT1144">
        <v>1.87023</v>
      </c>
      <c r="HU1144">
        <v>0</v>
      </c>
      <c r="HV1144">
        <v>0</v>
      </c>
      <c r="HW1144">
        <v>0</v>
      </c>
      <c r="HX1144">
        <v>0</v>
      </c>
      <c r="HY1144" t="s">
        <v>421</v>
      </c>
      <c r="HZ1144" t="s">
        <v>422</v>
      </c>
      <c r="IA1144" t="s">
        <v>423</v>
      </c>
      <c r="IB1144" t="s">
        <v>423</v>
      </c>
      <c r="IC1144" t="s">
        <v>423</v>
      </c>
      <c r="ID1144" t="s">
        <v>423</v>
      </c>
      <c r="IE1144">
        <v>0</v>
      </c>
      <c r="IF1144">
        <v>100</v>
      </c>
      <c r="IG1144">
        <v>100</v>
      </c>
      <c r="IH1144">
        <v>-4.24</v>
      </c>
      <c r="II1144">
        <v>-0.1043</v>
      </c>
      <c r="IJ1144">
        <v>-0.9279119013753974</v>
      </c>
      <c r="IK1144">
        <v>-0.003643892653284941</v>
      </c>
      <c r="IL1144">
        <v>8.948238347276123E-07</v>
      </c>
      <c r="IM1144">
        <v>-2.445980282225029E-10</v>
      </c>
      <c r="IN1144">
        <v>-0.1764634167570225</v>
      </c>
      <c r="IO1144">
        <v>-0.01042730378795286</v>
      </c>
      <c r="IP1144">
        <v>0.00100284695746963</v>
      </c>
      <c r="IQ1144">
        <v>-1.701466411570297E-05</v>
      </c>
      <c r="IR1144">
        <v>2</v>
      </c>
      <c r="IS1144">
        <v>2310</v>
      </c>
      <c r="IT1144">
        <v>1</v>
      </c>
      <c r="IU1144">
        <v>25</v>
      </c>
      <c r="IV1144">
        <v>133.8</v>
      </c>
      <c r="IW1144">
        <v>133.5</v>
      </c>
      <c r="IX1144">
        <v>2.41211</v>
      </c>
      <c r="IY1144">
        <v>2.19604</v>
      </c>
      <c r="IZ1144">
        <v>1.39648</v>
      </c>
      <c r="JA1144">
        <v>2.34375</v>
      </c>
      <c r="JB1144">
        <v>1.49536</v>
      </c>
      <c r="JC1144">
        <v>2.41089</v>
      </c>
      <c r="JD1144">
        <v>36.1754</v>
      </c>
      <c r="JE1144">
        <v>24.1663</v>
      </c>
      <c r="JF1144">
        <v>18</v>
      </c>
      <c r="JG1144">
        <v>518.42</v>
      </c>
      <c r="JH1144">
        <v>437.116</v>
      </c>
      <c r="JI1144">
        <v>25.0003</v>
      </c>
      <c r="JJ1144">
        <v>26.092</v>
      </c>
      <c r="JK1144">
        <v>30.0001</v>
      </c>
      <c r="JL1144">
        <v>26.0622</v>
      </c>
      <c r="JM1144">
        <v>26.0052</v>
      </c>
      <c r="JN1144">
        <v>48.2877</v>
      </c>
      <c r="JO1144">
        <v>35.8194</v>
      </c>
      <c r="JP1144">
        <v>49.1263</v>
      </c>
      <c r="JQ1144">
        <v>25</v>
      </c>
      <c r="JR1144">
        <v>1204.08</v>
      </c>
      <c r="JS1144">
        <v>14.3953</v>
      </c>
      <c r="JT1144">
        <v>100.812</v>
      </c>
      <c r="JU1144">
        <v>100.793</v>
      </c>
    </row>
    <row r="1145" spans="1:281">
      <c r="A1145">
        <v>1129</v>
      </c>
      <c r="B1145">
        <v>1658957260.6</v>
      </c>
      <c r="C1145">
        <v>15622.59999990463</v>
      </c>
      <c r="D1145" t="s">
        <v>2698</v>
      </c>
      <c r="E1145" t="s">
        <v>2699</v>
      </c>
      <c r="F1145">
        <v>5</v>
      </c>
      <c r="G1145" t="s">
        <v>2555</v>
      </c>
      <c r="H1145" t="s">
        <v>416</v>
      </c>
      <c r="I1145">
        <v>1658957252.814285</v>
      </c>
      <c r="J1145">
        <f>(K1145)/1000</f>
        <v>0</v>
      </c>
      <c r="K1145">
        <f>IF(CZ1145, AN1145, AH1145)</f>
        <v>0</v>
      </c>
      <c r="L1145">
        <f>IF(CZ1145, AI1145, AG1145)</f>
        <v>0</v>
      </c>
      <c r="M1145">
        <f>DB1145 - IF(AU1145&gt;1, L1145*CV1145*100.0/(AW1145*DP1145), 0)</f>
        <v>0</v>
      </c>
      <c r="N1145">
        <f>((T1145-J1145/2)*M1145-L1145)/(T1145+J1145/2)</f>
        <v>0</v>
      </c>
      <c r="O1145">
        <f>N1145*(DI1145+DJ1145)/1000.0</f>
        <v>0</v>
      </c>
      <c r="P1145">
        <f>(DB1145 - IF(AU1145&gt;1, L1145*CV1145*100.0/(AW1145*DP1145), 0))*(DI1145+DJ1145)/1000.0</f>
        <v>0</v>
      </c>
      <c r="Q1145">
        <f>2.0/((1/S1145-1/R1145)+SIGN(S1145)*SQRT((1/S1145-1/R1145)*(1/S1145-1/R1145) + 4*CW1145/((CW1145+1)*(CW1145+1))*(2*1/S1145*1/R1145-1/R1145*1/R1145)))</f>
        <v>0</v>
      </c>
      <c r="R1145">
        <f>IF(LEFT(CX1145,1)&lt;&gt;"0",IF(LEFT(CX1145,1)="1",3.0,CY1145),$D$5+$E$5*(DP1145*DI1145/($K$5*1000))+$F$5*(DP1145*DI1145/($K$5*1000))*MAX(MIN(CV1145,$J$5),$I$5)*MAX(MIN(CV1145,$J$5),$I$5)+$G$5*MAX(MIN(CV1145,$J$5),$I$5)*(DP1145*DI1145/($K$5*1000))+$H$5*(DP1145*DI1145/($K$5*1000))*(DP1145*DI1145/($K$5*1000)))</f>
        <v>0</v>
      </c>
      <c r="S1145">
        <f>J1145*(1000-(1000*0.61365*exp(17.502*W1145/(240.97+W1145))/(DI1145+DJ1145)+DD1145)/2)/(1000*0.61365*exp(17.502*W1145/(240.97+W1145))/(DI1145+DJ1145)-DD1145)</f>
        <v>0</v>
      </c>
      <c r="T1145">
        <f>1/((CW1145+1)/(Q1145/1.6)+1/(R1145/1.37)) + CW1145/((CW1145+1)/(Q1145/1.6) + CW1145/(R1145/1.37))</f>
        <v>0</v>
      </c>
      <c r="U1145">
        <f>(CR1145*CU1145)</f>
        <v>0</v>
      </c>
      <c r="V1145">
        <f>(DK1145+(U1145+2*0.95*5.67E-8*(((DK1145+$B$7)+273)^4-(DK1145+273)^4)-44100*J1145)/(1.84*29.3*R1145+8*0.95*5.67E-8*(DK1145+273)^3))</f>
        <v>0</v>
      </c>
      <c r="W1145">
        <f>($C$7*DL1145+$D$7*DM1145+$E$7*V1145)</f>
        <v>0</v>
      </c>
      <c r="X1145">
        <f>0.61365*exp(17.502*W1145/(240.97+W1145))</f>
        <v>0</v>
      </c>
      <c r="Y1145">
        <f>(Z1145/AA1145*100)</f>
        <v>0</v>
      </c>
      <c r="Z1145">
        <f>DD1145*(DI1145+DJ1145)/1000</f>
        <v>0</v>
      </c>
      <c r="AA1145">
        <f>0.61365*exp(17.502*DK1145/(240.97+DK1145))</f>
        <v>0</v>
      </c>
      <c r="AB1145">
        <f>(X1145-DD1145*(DI1145+DJ1145)/1000)</f>
        <v>0</v>
      </c>
      <c r="AC1145">
        <f>(-J1145*44100)</f>
        <v>0</v>
      </c>
      <c r="AD1145">
        <f>2*29.3*R1145*0.92*(DK1145-W1145)</f>
        <v>0</v>
      </c>
      <c r="AE1145">
        <f>2*0.95*5.67E-8*(((DK1145+$B$7)+273)^4-(W1145+273)^4)</f>
        <v>0</v>
      </c>
      <c r="AF1145">
        <f>U1145+AE1145+AC1145+AD1145</f>
        <v>0</v>
      </c>
      <c r="AG1145">
        <f>DH1145*AU1145*(DC1145-DB1145*(1000-AU1145*DE1145)/(1000-AU1145*DD1145))/(100*CV1145)</f>
        <v>0</v>
      </c>
      <c r="AH1145">
        <f>1000*DH1145*AU1145*(DD1145-DE1145)/(100*CV1145*(1000-AU1145*DD1145))</f>
        <v>0</v>
      </c>
      <c r="AI1145">
        <f>(AJ1145 - AK1145 - DI1145*1E3/(8.314*(DK1145+273.15)) * AM1145/DH1145 * AL1145) * DH1145/(100*CV1145) * (1000 - DE1145)/1000</f>
        <v>0</v>
      </c>
      <c r="AJ1145">
        <v>1212.014083659072</v>
      </c>
      <c r="AK1145">
        <v>1158.740181818181</v>
      </c>
      <c r="AL1145">
        <v>3.449445709981464</v>
      </c>
      <c r="AM1145">
        <v>65.3286006226008</v>
      </c>
      <c r="AN1145">
        <f>(AP1145 - AO1145 + DI1145*1E3/(8.314*(DK1145+273.15)) * AR1145/DH1145 * AQ1145) * DH1145/(100*CV1145) * 1000/(1000 - AP1145)</f>
        <v>0</v>
      </c>
      <c r="AO1145">
        <v>14.33961788519646</v>
      </c>
      <c r="AP1145">
        <v>21.58647696969696</v>
      </c>
      <c r="AQ1145">
        <v>-0.0008342296455878595</v>
      </c>
      <c r="AR1145">
        <v>84.90304049892426</v>
      </c>
      <c r="AS1145">
        <v>0</v>
      </c>
      <c r="AT1145">
        <v>0</v>
      </c>
      <c r="AU1145">
        <f>IF(AS1145*$H$13&gt;=AW1145,1.0,(AW1145/(AW1145-AS1145*$H$13)))</f>
        <v>0</v>
      </c>
      <c r="AV1145">
        <f>(AU1145-1)*100</f>
        <v>0</v>
      </c>
      <c r="AW1145">
        <f>MAX(0,($B$13+$C$13*DP1145)/(1+$D$13*DP1145)*DI1145/(DK1145+273)*$E$13)</f>
        <v>0</v>
      </c>
      <c r="AX1145" t="s">
        <v>417</v>
      </c>
      <c r="AY1145" t="s">
        <v>417</v>
      </c>
      <c r="AZ1145">
        <v>0</v>
      </c>
      <c r="BA1145">
        <v>0</v>
      </c>
      <c r="BB1145">
        <f>1-AZ1145/BA1145</f>
        <v>0</v>
      </c>
      <c r="BC1145">
        <v>0</v>
      </c>
      <c r="BD1145" t="s">
        <v>417</v>
      </c>
      <c r="BE1145" t="s">
        <v>417</v>
      </c>
      <c r="BF1145">
        <v>0</v>
      </c>
      <c r="BG1145">
        <v>0</v>
      </c>
      <c r="BH1145">
        <f>1-BF1145/BG1145</f>
        <v>0</v>
      </c>
      <c r="BI1145">
        <v>0.5</v>
      </c>
      <c r="BJ1145">
        <f>CS1145</f>
        <v>0</v>
      </c>
      <c r="BK1145">
        <f>L1145</f>
        <v>0</v>
      </c>
      <c r="BL1145">
        <f>BH1145*BI1145*BJ1145</f>
        <v>0</v>
      </c>
      <c r="BM1145">
        <f>(BK1145-BC1145)/BJ1145</f>
        <v>0</v>
      </c>
      <c r="BN1145">
        <f>(BA1145-BG1145)/BG1145</f>
        <v>0</v>
      </c>
      <c r="BO1145">
        <f>AZ1145/(BB1145+AZ1145/BG1145)</f>
        <v>0</v>
      </c>
      <c r="BP1145" t="s">
        <v>417</v>
      </c>
      <c r="BQ1145">
        <v>0</v>
      </c>
      <c r="BR1145">
        <f>IF(BQ1145&lt;&gt;0, BQ1145, BO1145)</f>
        <v>0</v>
      </c>
      <c r="BS1145">
        <f>1-BR1145/BG1145</f>
        <v>0</v>
      </c>
      <c r="BT1145">
        <f>(BG1145-BF1145)/(BG1145-BR1145)</f>
        <v>0</v>
      </c>
      <c r="BU1145">
        <f>(BA1145-BG1145)/(BA1145-BR1145)</f>
        <v>0</v>
      </c>
      <c r="BV1145">
        <f>(BG1145-BF1145)/(BG1145-AZ1145)</f>
        <v>0</v>
      </c>
      <c r="BW1145">
        <f>(BA1145-BG1145)/(BA1145-AZ1145)</f>
        <v>0</v>
      </c>
      <c r="BX1145">
        <f>(BT1145*BR1145/BF1145)</f>
        <v>0</v>
      </c>
      <c r="BY1145">
        <f>(1-BX1145)</f>
        <v>0</v>
      </c>
      <c r="BZ1145">
        <v>1394</v>
      </c>
      <c r="CA1145">
        <v>300</v>
      </c>
      <c r="CB1145">
        <v>300</v>
      </c>
      <c r="CC1145">
        <v>300</v>
      </c>
      <c r="CD1145">
        <v>10389.3</v>
      </c>
      <c r="CE1145">
        <v>1221.96</v>
      </c>
      <c r="CF1145">
        <v>-0.00688733</v>
      </c>
      <c r="CG1145">
        <v>0.34</v>
      </c>
      <c r="CH1145" t="s">
        <v>417</v>
      </c>
      <c r="CI1145" t="s">
        <v>417</v>
      </c>
      <c r="CJ1145" t="s">
        <v>417</v>
      </c>
      <c r="CK1145" t="s">
        <v>417</v>
      </c>
      <c r="CL1145" t="s">
        <v>417</v>
      </c>
      <c r="CM1145" t="s">
        <v>417</v>
      </c>
      <c r="CN1145" t="s">
        <v>417</v>
      </c>
      <c r="CO1145" t="s">
        <v>417</v>
      </c>
      <c r="CP1145" t="s">
        <v>417</v>
      </c>
      <c r="CQ1145" t="s">
        <v>417</v>
      </c>
      <c r="CR1145">
        <f>$B$11*DQ1145+$C$11*DR1145+$F$11*EC1145*(1-EF1145)</f>
        <v>0</v>
      </c>
      <c r="CS1145">
        <f>CR1145*CT1145</f>
        <v>0</v>
      </c>
      <c r="CT1145">
        <f>($B$11*$D$9+$C$11*$D$9+$F$11*((EP1145+EH1145)/MAX(EP1145+EH1145+EQ1145, 0.1)*$I$9+EQ1145/MAX(EP1145+EH1145+EQ1145, 0.1)*$J$9))/($B$11+$C$11+$F$11)</f>
        <v>0</v>
      </c>
      <c r="CU1145">
        <f>($B$11*$K$9+$C$11*$K$9+$F$11*((EP1145+EH1145)/MAX(EP1145+EH1145+EQ1145, 0.1)*$P$9+EQ1145/MAX(EP1145+EH1145+EQ1145, 0.1)*$Q$9))/($B$11+$C$11+$F$11)</f>
        <v>0</v>
      </c>
      <c r="CV1145">
        <v>6</v>
      </c>
      <c r="CW1145">
        <v>0.5</v>
      </c>
      <c r="CX1145" t="s">
        <v>418</v>
      </c>
      <c r="CY1145">
        <v>2</v>
      </c>
      <c r="CZ1145" t="b">
        <v>1</v>
      </c>
      <c r="DA1145">
        <v>1658957252.814285</v>
      </c>
      <c r="DB1145">
        <v>1109.249642857143</v>
      </c>
      <c r="DC1145">
        <v>1177.900714285714</v>
      </c>
      <c r="DD1145">
        <v>21.60917142857143</v>
      </c>
      <c r="DE1145">
        <v>14.35457857142857</v>
      </c>
      <c r="DF1145">
        <v>1113.463214285714</v>
      </c>
      <c r="DG1145">
        <v>21.71341428571429</v>
      </c>
      <c r="DH1145">
        <v>500.0483214285715</v>
      </c>
      <c r="DI1145">
        <v>90.27245000000001</v>
      </c>
      <c r="DJ1145">
        <v>0.09995742857142857</v>
      </c>
      <c r="DK1145">
        <v>26.93464285714286</v>
      </c>
      <c r="DL1145">
        <v>26.382425</v>
      </c>
      <c r="DM1145">
        <v>999.9000000000002</v>
      </c>
      <c r="DN1145">
        <v>0</v>
      </c>
      <c r="DO1145">
        <v>0</v>
      </c>
      <c r="DP1145">
        <v>9996.272500000001</v>
      </c>
      <c r="DQ1145">
        <v>0</v>
      </c>
      <c r="DR1145">
        <v>10.88114642857143</v>
      </c>
      <c r="DS1145">
        <v>-68.65164285714286</v>
      </c>
      <c r="DT1145">
        <v>1133.747857142857</v>
      </c>
      <c r="DU1145">
        <v>1195.056071428571</v>
      </c>
      <c r="DV1145">
        <v>7.254575714285714</v>
      </c>
      <c r="DW1145">
        <v>1177.900714285714</v>
      </c>
      <c r="DX1145">
        <v>14.35457857142857</v>
      </c>
      <c r="DY1145">
        <v>1.950712857142857</v>
      </c>
      <c r="DZ1145">
        <v>1.295823571428571</v>
      </c>
      <c r="EA1145">
        <v>17.04983928571429</v>
      </c>
      <c r="EB1145">
        <v>10.75048928571428</v>
      </c>
      <c r="EC1145">
        <v>2000.016785714286</v>
      </c>
      <c r="ED1145">
        <v>0.9800032857142856</v>
      </c>
      <c r="EE1145">
        <v>0.01999671428571428</v>
      </c>
      <c r="EF1145">
        <v>0</v>
      </c>
      <c r="EG1145">
        <v>740.2380714285715</v>
      </c>
      <c r="EH1145">
        <v>5.00097</v>
      </c>
      <c r="EI1145">
        <v>14948.89642857143</v>
      </c>
      <c r="EJ1145">
        <v>16707.73928571428</v>
      </c>
      <c r="EK1145">
        <v>40.19846428571428</v>
      </c>
      <c r="EL1145">
        <v>40.25864285714285</v>
      </c>
      <c r="EM1145">
        <v>39.97075</v>
      </c>
      <c r="EN1145">
        <v>40.54664285714286</v>
      </c>
      <c r="EO1145">
        <v>40.70510714285714</v>
      </c>
      <c r="EP1145">
        <v>1955.123214285714</v>
      </c>
      <c r="EQ1145">
        <v>39.89178571428572</v>
      </c>
      <c r="ER1145">
        <v>0</v>
      </c>
      <c r="ES1145">
        <v>8054.399999856949</v>
      </c>
      <c r="ET1145">
        <v>0</v>
      </c>
      <c r="EU1145">
        <v>740.2366399999999</v>
      </c>
      <c r="EV1145">
        <v>-6.545692308595543</v>
      </c>
      <c r="EW1145">
        <v>-162.900000148256</v>
      </c>
      <c r="EX1145">
        <v>14947.956</v>
      </c>
      <c r="EY1145">
        <v>15</v>
      </c>
      <c r="EZ1145">
        <v>1658949246.1</v>
      </c>
      <c r="FA1145" t="s">
        <v>1397</v>
      </c>
      <c r="FB1145">
        <v>1658949228.6</v>
      </c>
      <c r="FC1145">
        <v>1658949246.1</v>
      </c>
      <c r="FD1145">
        <v>1</v>
      </c>
      <c r="FE1145">
        <v>1.075</v>
      </c>
      <c r="FF1145">
        <v>0.018</v>
      </c>
      <c r="FG1145">
        <v>-2.327</v>
      </c>
      <c r="FH1145">
        <v>-0.178</v>
      </c>
      <c r="FI1145">
        <v>420</v>
      </c>
      <c r="FJ1145">
        <v>13</v>
      </c>
      <c r="FK1145">
        <v>0.09</v>
      </c>
      <c r="FL1145">
        <v>0.02</v>
      </c>
      <c r="FM1145">
        <v>-68.67635365853658</v>
      </c>
      <c r="FN1145">
        <v>0.6089247386761151</v>
      </c>
      <c r="FO1145">
        <v>0.1253560122359048</v>
      </c>
      <c r="FP1145">
        <v>0</v>
      </c>
      <c r="FQ1145">
        <v>740.5946470588235</v>
      </c>
      <c r="FR1145">
        <v>-6.462276538102323</v>
      </c>
      <c r="FS1145">
        <v>0.675415640326177</v>
      </c>
      <c r="FT1145">
        <v>0</v>
      </c>
      <c r="FU1145">
        <v>7.250920487804878</v>
      </c>
      <c r="FV1145">
        <v>0.04417233449478829</v>
      </c>
      <c r="FW1145">
        <v>0.006795827970955922</v>
      </c>
      <c r="FX1145">
        <v>1</v>
      </c>
      <c r="FY1145">
        <v>1</v>
      </c>
      <c r="FZ1145">
        <v>3</v>
      </c>
      <c r="GA1145" t="s">
        <v>426</v>
      </c>
      <c r="GB1145">
        <v>2.98365</v>
      </c>
      <c r="GC1145">
        <v>2.71555</v>
      </c>
      <c r="GD1145">
        <v>0.187445</v>
      </c>
      <c r="GE1145">
        <v>0.192041</v>
      </c>
      <c r="GF1145">
        <v>0.099805</v>
      </c>
      <c r="GG1145">
        <v>0.0730859</v>
      </c>
      <c r="GH1145">
        <v>25777.9</v>
      </c>
      <c r="GI1145">
        <v>25731.4</v>
      </c>
      <c r="GJ1145">
        <v>29480.7</v>
      </c>
      <c r="GK1145">
        <v>29449.7</v>
      </c>
      <c r="GL1145">
        <v>35154.8</v>
      </c>
      <c r="GM1145">
        <v>36303.8</v>
      </c>
      <c r="GN1145">
        <v>41523.6</v>
      </c>
      <c r="GO1145">
        <v>41970.1</v>
      </c>
      <c r="GP1145">
        <v>1.9624</v>
      </c>
      <c r="GQ1145">
        <v>1.90322</v>
      </c>
      <c r="GR1145">
        <v>0.08298079999999999</v>
      </c>
      <c r="GS1145">
        <v>0</v>
      </c>
      <c r="GT1145">
        <v>25.0239</v>
      </c>
      <c r="GU1145">
        <v>999.9</v>
      </c>
      <c r="GV1145">
        <v>44.3</v>
      </c>
      <c r="GW1145">
        <v>31.5</v>
      </c>
      <c r="GX1145">
        <v>22.7787</v>
      </c>
      <c r="GY1145">
        <v>63.1476</v>
      </c>
      <c r="GZ1145">
        <v>34.0465</v>
      </c>
      <c r="HA1145">
        <v>1</v>
      </c>
      <c r="HB1145">
        <v>-0.105252</v>
      </c>
      <c r="HC1145">
        <v>0.08345320000000001</v>
      </c>
      <c r="HD1145">
        <v>20.3329</v>
      </c>
      <c r="HE1145">
        <v>5.21774</v>
      </c>
      <c r="HF1145">
        <v>12.0098</v>
      </c>
      <c r="HG1145">
        <v>4.98955</v>
      </c>
      <c r="HH1145">
        <v>3.28858</v>
      </c>
      <c r="HI1145">
        <v>9999</v>
      </c>
      <c r="HJ1145">
        <v>9999</v>
      </c>
      <c r="HK1145">
        <v>9999</v>
      </c>
      <c r="HL1145">
        <v>159</v>
      </c>
      <c r="HM1145">
        <v>1.8674</v>
      </c>
      <c r="HN1145">
        <v>1.86646</v>
      </c>
      <c r="HO1145">
        <v>1.86585</v>
      </c>
      <c r="HP1145">
        <v>1.86584</v>
      </c>
      <c r="HQ1145">
        <v>1.86768</v>
      </c>
      <c r="HR1145">
        <v>1.87012</v>
      </c>
      <c r="HS1145">
        <v>1.86884</v>
      </c>
      <c r="HT1145">
        <v>1.87024</v>
      </c>
      <c r="HU1145">
        <v>0</v>
      </c>
      <c r="HV1145">
        <v>0</v>
      </c>
      <c r="HW1145">
        <v>0</v>
      </c>
      <c r="HX1145">
        <v>0</v>
      </c>
      <c r="HY1145" t="s">
        <v>421</v>
      </c>
      <c r="HZ1145" t="s">
        <v>422</v>
      </c>
      <c r="IA1145" t="s">
        <v>423</v>
      </c>
      <c r="IB1145" t="s">
        <v>423</v>
      </c>
      <c r="IC1145" t="s">
        <v>423</v>
      </c>
      <c r="ID1145" t="s">
        <v>423</v>
      </c>
      <c r="IE1145">
        <v>0</v>
      </c>
      <c r="IF1145">
        <v>100</v>
      </c>
      <c r="IG1145">
        <v>100</v>
      </c>
      <c r="IH1145">
        <v>-4.28</v>
      </c>
      <c r="II1145">
        <v>-0.1045</v>
      </c>
      <c r="IJ1145">
        <v>-0.9279119013753974</v>
      </c>
      <c r="IK1145">
        <v>-0.003643892653284941</v>
      </c>
      <c r="IL1145">
        <v>8.948238347276123E-07</v>
      </c>
      <c r="IM1145">
        <v>-2.445980282225029E-10</v>
      </c>
      <c r="IN1145">
        <v>-0.1764634167570225</v>
      </c>
      <c r="IO1145">
        <v>-0.01042730378795286</v>
      </c>
      <c r="IP1145">
        <v>0.00100284695746963</v>
      </c>
      <c r="IQ1145">
        <v>-1.701466411570297E-05</v>
      </c>
      <c r="IR1145">
        <v>2</v>
      </c>
      <c r="IS1145">
        <v>2310</v>
      </c>
      <c r="IT1145">
        <v>1</v>
      </c>
      <c r="IU1145">
        <v>25</v>
      </c>
      <c r="IV1145">
        <v>133.9</v>
      </c>
      <c r="IW1145">
        <v>133.6</v>
      </c>
      <c r="IX1145">
        <v>2.44019</v>
      </c>
      <c r="IY1145">
        <v>2.19727</v>
      </c>
      <c r="IZ1145">
        <v>1.39648</v>
      </c>
      <c r="JA1145">
        <v>2.34253</v>
      </c>
      <c r="JB1145">
        <v>1.49536</v>
      </c>
      <c r="JC1145">
        <v>2.40112</v>
      </c>
      <c r="JD1145">
        <v>36.1989</v>
      </c>
      <c r="JE1145">
        <v>24.1663</v>
      </c>
      <c r="JF1145">
        <v>18</v>
      </c>
      <c r="JG1145">
        <v>518.289</v>
      </c>
      <c r="JH1145">
        <v>436.951</v>
      </c>
      <c r="JI1145">
        <v>25.0003</v>
      </c>
      <c r="JJ1145">
        <v>26.092</v>
      </c>
      <c r="JK1145">
        <v>30.0001</v>
      </c>
      <c r="JL1145">
        <v>26.0622</v>
      </c>
      <c r="JM1145">
        <v>26.0052</v>
      </c>
      <c r="JN1145">
        <v>48.8641</v>
      </c>
      <c r="JO1145">
        <v>35.8194</v>
      </c>
      <c r="JP1145">
        <v>48.7412</v>
      </c>
      <c r="JQ1145">
        <v>25</v>
      </c>
      <c r="JR1145">
        <v>1224.11</v>
      </c>
      <c r="JS1145">
        <v>14.3952</v>
      </c>
      <c r="JT1145">
        <v>100.811</v>
      </c>
      <c r="JU1145">
        <v>100.794</v>
      </c>
    </row>
    <row r="1146" spans="1:281">
      <c r="A1146">
        <v>1130</v>
      </c>
      <c r="B1146">
        <v>1658957265.6</v>
      </c>
      <c r="C1146">
        <v>15627.59999990463</v>
      </c>
      <c r="D1146" t="s">
        <v>2700</v>
      </c>
      <c r="E1146" t="s">
        <v>2701</v>
      </c>
      <c r="F1146">
        <v>5</v>
      </c>
      <c r="G1146" t="s">
        <v>2555</v>
      </c>
      <c r="H1146" t="s">
        <v>416</v>
      </c>
      <c r="I1146">
        <v>1658957258.1</v>
      </c>
      <c r="J1146">
        <f>(K1146)/1000</f>
        <v>0</v>
      </c>
      <c r="K1146">
        <f>IF(CZ1146, AN1146, AH1146)</f>
        <v>0</v>
      </c>
      <c r="L1146">
        <f>IF(CZ1146, AI1146, AG1146)</f>
        <v>0</v>
      </c>
      <c r="M1146">
        <f>DB1146 - IF(AU1146&gt;1, L1146*CV1146*100.0/(AW1146*DP1146), 0)</f>
        <v>0</v>
      </c>
      <c r="N1146">
        <f>((T1146-J1146/2)*M1146-L1146)/(T1146+J1146/2)</f>
        <v>0</v>
      </c>
      <c r="O1146">
        <f>N1146*(DI1146+DJ1146)/1000.0</f>
        <v>0</v>
      </c>
      <c r="P1146">
        <f>(DB1146 - IF(AU1146&gt;1, L1146*CV1146*100.0/(AW1146*DP1146), 0))*(DI1146+DJ1146)/1000.0</f>
        <v>0</v>
      </c>
      <c r="Q1146">
        <f>2.0/((1/S1146-1/R1146)+SIGN(S1146)*SQRT((1/S1146-1/R1146)*(1/S1146-1/R1146) + 4*CW1146/((CW1146+1)*(CW1146+1))*(2*1/S1146*1/R1146-1/R1146*1/R1146)))</f>
        <v>0</v>
      </c>
      <c r="R1146">
        <f>IF(LEFT(CX1146,1)&lt;&gt;"0",IF(LEFT(CX1146,1)="1",3.0,CY1146),$D$5+$E$5*(DP1146*DI1146/($K$5*1000))+$F$5*(DP1146*DI1146/($K$5*1000))*MAX(MIN(CV1146,$J$5),$I$5)*MAX(MIN(CV1146,$J$5),$I$5)+$G$5*MAX(MIN(CV1146,$J$5),$I$5)*(DP1146*DI1146/($K$5*1000))+$H$5*(DP1146*DI1146/($K$5*1000))*(DP1146*DI1146/($K$5*1000)))</f>
        <v>0</v>
      </c>
      <c r="S1146">
        <f>J1146*(1000-(1000*0.61365*exp(17.502*W1146/(240.97+W1146))/(DI1146+DJ1146)+DD1146)/2)/(1000*0.61365*exp(17.502*W1146/(240.97+W1146))/(DI1146+DJ1146)-DD1146)</f>
        <v>0</v>
      </c>
      <c r="T1146">
        <f>1/((CW1146+1)/(Q1146/1.6)+1/(R1146/1.37)) + CW1146/((CW1146+1)/(Q1146/1.6) + CW1146/(R1146/1.37))</f>
        <v>0</v>
      </c>
      <c r="U1146">
        <f>(CR1146*CU1146)</f>
        <v>0</v>
      </c>
      <c r="V1146">
        <f>(DK1146+(U1146+2*0.95*5.67E-8*(((DK1146+$B$7)+273)^4-(DK1146+273)^4)-44100*J1146)/(1.84*29.3*R1146+8*0.95*5.67E-8*(DK1146+273)^3))</f>
        <v>0</v>
      </c>
      <c r="W1146">
        <f>($C$7*DL1146+$D$7*DM1146+$E$7*V1146)</f>
        <v>0</v>
      </c>
      <c r="X1146">
        <f>0.61365*exp(17.502*W1146/(240.97+W1146))</f>
        <v>0</v>
      </c>
      <c r="Y1146">
        <f>(Z1146/AA1146*100)</f>
        <v>0</v>
      </c>
      <c r="Z1146">
        <f>DD1146*(DI1146+DJ1146)/1000</f>
        <v>0</v>
      </c>
      <c r="AA1146">
        <f>0.61365*exp(17.502*DK1146/(240.97+DK1146))</f>
        <v>0</v>
      </c>
      <c r="AB1146">
        <f>(X1146-DD1146*(DI1146+DJ1146)/1000)</f>
        <v>0</v>
      </c>
      <c r="AC1146">
        <f>(-J1146*44100)</f>
        <v>0</v>
      </c>
      <c r="AD1146">
        <f>2*29.3*R1146*0.92*(DK1146-W1146)</f>
        <v>0</v>
      </c>
      <c r="AE1146">
        <f>2*0.95*5.67E-8*(((DK1146+$B$7)+273)^4-(W1146+273)^4)</f>
        <v>0</v>
      </c>
      <c r="AF1146">
        <f>U1146+AE1146+AC1146+AD1146</f>
        <v>0</v>
      </c>
      <c r="AG1146">
        <f>DH1146*AU1146*(DC1146-DB1146*(1000-AU1146*DE1146)/(1000-AU1146*DD1146))/(100*CV1146)</f>
        <v>0</v>
      </c>
      <c r="AH1146">
        <f>1000*DH1146*AU1146*(DD1146-DE1146)/(100*CV1146*(1000-AU1146*DD1146))</f>
        <v>0</v>
      </c>
      <c r="AI1146">
        <f>(AJ1146 - AK1146 - DI1146*1E3/(8.314*(DK1146+273.15)) * AM1146/DH1146 * AL1146) * DH1146/(100*CV1146) * (1000 - DE1146)/1000</f>
        <v>0</v>
      </c>
      <c r="AJ1146">
        <v>1229.063181499402</v>
      </c>
      <c r="AK1146">
        <v>1175.708303030303</v>
      </c>
      <c r="AL1146">
        <v>3.405699471291485</v>
      </c>
      <c r="AM1146">
        <v>65.3286006226008</v>
      </c>
      <c r="AN1146">
        <f>(AP1146 - AO1146 + DI1146*1E3/(8.314*(DK1146+273.15)) * AR1146/DH1146 * AQ1146) * DH1146/(100*CV1146) * 1000/(1000 - AP1146)</f>
        <v>0</v>
      </c>
      <c r="AO1146">
        <v>14.33323184123143</v>
      </c>
      <c r="AP1146">
        <v>21.57835272727272</v>
      </c>
      <c r="AQ1146">
        <v>-5.866558069331452E-05</v>
      </c>
      <c r="AR1146">
        <v>84.90304049892426</v>
      </c>
      <c r="AS1146">
        <v>0</v>
      </c>
      <c r="AT1146">
        <v>0</v>
      </c>
      <c r="AU1146">
        <f>IF(AS1146*$H$13&gt;=AW1146,1.0,(AW1146/(AW1146-AS1146*$H$13)))</f>
        <v>0</v>
      </c>
      <c r="AV1146">
        <f>(AU1146-1)*100</f>
        <v>0</v>
      </c>
      <c r="AW1146">
        <f>MAX(0,($B$13+$C$13*DP1146)/(1+$D$13*DP1146)*DI1146/(DK1146+273)*$E$13)</f>
        <v>0</v>
      </c>
      <c r="AX1146" t="s">
        <v>417</v>
      </c>
      <c r="AY1146" t="s">
        <v>417</v>
      </c>
      <c r="AZ1146">
        <v>0</v>
      </c>
      <c r="BA1146">
        <v>0</v>
      </c>
      <c r="BB1146">
        <f>1-AZ1146/BA1146</f>
        <v>0</v>
      </c>
      <c r="BC1146">
        <v>0</v>
      </c>
      <c r="BD1146" t="s">
        <v>417</v>
      </c>
      <c r="BE1146" t="s">
        <v>417</v>
      </c>
      <c r="BF1146">
        <v>0</v>
      </c>
      <c r="BG1146">
        <v>0</v>
      </c>
      <c r="BH1146">
        <f>1-BF1146/BG1146</f>
        <v>0</v>
      </c>
      <c r="BI1146">
        <v>0.5</v>
      </c>
      <c r="BJ1146">
        <f>CS1146</f>
        <v>0</v>
      </c>
      <c r="BK1146">
        <f>L1146</f>
        <v>0</v>
      </c>
      <c r="BL1146">
        <f>BH1146*BI1146*BJ1146</f>
        <v>0</v>
      </c>
      <c r="BM1146">
        <f>(BK1146-BC1146)/BJ1146</f>
        <v>0</v>
      </c>
      <c r="BN1146">
        <f>(BA1146-BG1146)/BG1146</f>
        <v>0</v>
      </c>
      <c r="BO1146">
        <f>AZ1146/(BB1146+AZ1146/BG1146)</f>
        <v>0</v>
      </c>
      <c r="BP1146" t="s">
        <v>417</v>
      </c>
      <c r="BQ1146">
        <v>0</v>
      </c>
      <c r="BR1146">
        <f>IF(BQ1146&lt;&gt;0, BQ1146, BO1146)</f>
        <v>0</v>
      </c>
      <c r="BS1146">
        <f>1-BR1146/BG1146</f>
        <v>0</v>
      </c>
      <c r="BT1146">
        <f>(BG1146-BF1146)/(BG1146-BR1146)</f>
        <v>0</v>
      </c>
      <c r="BU1146">
        <f>(BA1146-BG1146)/(BA1146-BR1146)</f>
        <v>0</v>
      </c>
      <c r="BV1146">
        <f>(BG1146-BF1146)/(BG1146-AZ1146)</f>
        <v>0</v>
      </c>
      <c r="BW1146">
        <f>(BA1146-BG1146)/(BA1146-AZ1146)</f>
        <v>0</v>
      </c>
      <c r="BX1146">
        <f>(BT1146*BR1146/BF1146)</f>
        <v>0</v>
      </c>
      <c r="BY1146">
        <f>(1-BX1146)</f>
        <v>0</v>
      </c>
      <c r="BZ1146">
        <v>1394</v>
      </c>
      <c r="CA1146">
        <v>300</v>
      </c>
      <c r="CB1146">
        <v>300</v>
      </c>
      <c r="CC1146">
        <v>300</v>
      </c>
      <c r="CD1146">
        <v>10389.3</v>
      </c>
      <c r="CE1146">
        <v>1221.96</v>
      </c>
      <c r="CF1146">
        <v>-0.00688733</v>
      </c>
      <c r="CG1146">
        <v>0.34</v>
      </c>
      <c r="CH1146" t="s">
        <v>417</v>
      </c>
      <c r="CI1146" t="s">
        <v>417</v>
      </c>
      <c r="CJ1146" t="s">
        <v>417</v>
      </c>
      <c r="CK1146" t="s">
        <v>417</v>
      </c>
      <c r="CL1146" t="s">
        <v>417</v>
      </c>
      <c r="CM1146" t="s">
        <v>417</v>
      </c>
      <c r="CN1146" t="s">
        <v>417</v>
      </c>
      <c r="CO1146" t="s">
        <v>417</v>
      </c>
      <c r="CP1146" t="s">
        <v>417</v>
      </c>
      <c r="CQ1146" t="s">
        <v>417</v>
      </c>
      <c r="CR1146">
        <f>$B$11*DQ1146+$C$11*DR1146+$F$11*EC1146*(1-EF1146)</f>
        <v>0</v>
      </c>
      <c r="CS1146">
        <f>CR1146*CT1146</f>
        <v>0</v>
      </c>
      <c r="CT1146">
        <f>($B$11*$D$9+$C$11*$D$9+$F$11*((EP1146+EH1146)/MAX(EP1146+EH1146+EQ1146, 0.1)*$I$9+EQ1146/MAX(EP1146+EH1146+EQ1146, 0.1)*$J$9))/($B$11+$C$11+$F$11)</f>
        <v>0</v>
      </c>
      <c r="CU1146">
        <f>($B$11*$K$9+$C$11*$K$9+$F$11*((EP1146+EH1146)/MAX(EP1146+EH1146+EQ1146, 0.1)*$P$9+EQ1146/MAX(EP1146+EH1146+EQ1146, 0.1)*$Q$9))/($B$11+$C$11+$F$11)</f>
        <v>0</v>
      </c>
      <c r="CV1146">
        <v>6</v>
      </c>
      <c r="CW1146">
        <v>0.5</v>
      </c>
      <c r="CX1146" t="s">
        <v>418</v>
      </c>
      <c r="CY1146">
        <v>2</v>
      </c>
      <c r="CZ1146" t="b">
        <v>1</v>
      </c>
      <c r="DA1146">
        <v>1658957258.1</v>
      </c>
      <c r="DB1146">
        <v>1126.954814814815</v>
      </c>
      <c r="DC1146">
        <v>1195.597407407407</v>
      </c>
      <c r="DD1146">
        <v>21.59416296296297</v>
      </c>
      <c r="DE1146">
        <v>14.34034444444444</v>
      </c>
      <c r="DF1146">
        <v>1131.212962962963</v>
      </c>
      <c r="DG1146">
        <v>21.69854814814815</v>
      </c>
      <c r="DH1146">
        <v>500.0537037037037</v>
      </c>
      <c r="DI1146">
        <v>90.27274444444444</v>
      </c>
      <c r="DJ1146">
        <v>0.09999561111111112</v>
      </c>
      <c r="DK1146">
        <v>26.94349259259259</v>
      </c>
      <c r="DL1146">
        <v>26.38519259259259</v>
      </c>
      <c r="DM1146">
        <v>999.9000000000001</v>
      </c>
      <c r="DN1146">
        <v>0</v>
      </c>
      <c r="DO1146">
        <v>0</v>
      </c>
      <c r="DP1146">
        <v>9995.115185185185</v>
      </c>
      <c r="DQ1146">
        <v>0</v>
      </c>
      <c r="DR1146">
        <v>10.80877037037037</v>
      </c>
      <c r="DS1146">
        <v>-68.64397407407407</v>
      </c>
      <c r="DT1146">
        <v>1151.825185185185</v>
      </c>
      <c r="DU1146">
        <v>1212.992962962963</v>
      </c>
      <c r="DV1146">
        <v>7.25381037037037</v>
      </c>
      <c r="DW1146">
        <v>1195.597407407407</v>
      </c>
      <c r="DX1146">
        <v>14.34034444444444</v>
      </c>
      <c r="DY1146">
        <v>1.949364814814815</v>
      </c>
      <c r="DZ1146">
        <v>1.294542592592593</v>
      </c>
      <c r="EA1146">
        <v>17.03893333333333</v>
      </c>
      <c r="EB1146">
        <v>10.73564074074074</v>
      </c>
      <c r="EC1146">
        <v>1999.994814814815</v>
      </c>
      <c r="ED1146">
        <v>0.9800024444444444</v>
      </c>
      <c r="EE1146">
        <v>0.01999755555555555</v>
      </c>
      <c r="EF1146">
        <v>0</v>
      </c>
      <c r="EG1146">
        <v>739.7251851851854</v>
      </c>
      <c r="EH1146">
        <v>5.00097</v>
      </c>
      <c r="EI1146">
        <v>14934.57777777778</v>
      </c>
      <c r="EJ1146">
        <v>16707.54444444444</v>
      </c>
      <c r="EK1146">
        <v>40.15488888888889</v>
      </c>
      <c r="EL1146">
        <v>40.19196296296296</v>
      </c>
      <c r="EM1146">
        <v>39.93029629629629</v>
      </c>
      <c r="EN1146">
        <v>40.43488888888889</v>
      </c>
      <c r="EO1146">
        <v>40.65014814814814</v>
      </c>
      <c r="EP1146">
        <v>1955.097777777778</v>
      </c>
      <c r="EQ1146">
        <v>39.89518518518519</v>
      </c>
      <c r="ER1146">
        <v>0</v>
      </c>
      <c r="ES1146">
        <v>8059.799999952316</v>
      </c>
      <c r="ET1146">
        <v>0</v>
      </c>
      <c r="EU1146">
        <v>739.696076923077</v>
      </c>
      <c r="EV1146">
        <v>-7.368546987331702</v>
      </c>
      <c r="EW1146">
        <v>-156.4341877384537</v>
      </c>
      <c r="EX1146">
        <v>14934.24230769231</v>
      </c>
      <c r="EY1146">
        <v>15</v>
      </c>
      <c r="EZ1146">
        <v>1658949246.1</v>
      </c>
      <c r="FA1146" t="s">
        <v>1397</v>
      </c>
      <c r="FB1146">
        <v>1658949228.6</v>
      </c>
      <c r="FC1146">
        <v>1658949246.1</v>
      </c>
      <c r="FD1146">
        <v>1</v>
      </c>
      <c r="FE1146">
        <v>1.075</v>
      </c>
      <c r="FF1146">
        <v>0.018</v>
      </c>
      <c r="FG1146">
        <v>-2.327</v>
      </c>
      <c r="FH1146">
        <v>-0.178</v>
      </c>
      <c r="FI1146">
        <v>420</v>
      </c>
      <c r="FJ1146">
        <v>13</v>
      </c>
      <c r="FK1146">
        <v>0.09</v>
      </c>
      <c r="FL1146">
        <v>0.02</v>
      </c>
      <c r="FM1146">
        <v>-68.6861375</v>
      </c>
      <c r="FN1146">
        <v>-0.005699437148112474</v>
      </c>
      <c r="FO1146">
        <v>0.1376086583168011</v>
      </c>
      <c r="FP1146">
        <v>1</v>
      </c>
      <c r="FQ1146">
        <v>740.0175588235295</v>
      </c>
      <c r="FR1146">
        <v>-6.220977834749609</v>
      </c>
      <c r="FS1146">
        <v>0.6474884142127866</v>
      </c>
      <c r="FT1146">
        <v>0</v>
      </c>
      <c r="FU1146">
        <v>7.254627500000001</v>
      </c>
      <c r="FV1146">
        <v>-0.003833921200752641</v>
      </c>
      <c r="FW1146">
        <v>0.003962421450325569</v>
      </c>
      <c r="FX1146">
        <v>1</v>
      </c>
      <c r="FY1146">
        <v>2</v>
      </c>
      <c r="FZ1146">
        <v>3</v>
      </c>
      <c r="GA1146" t="s">
        <v>420</v>
      </c>
      <c r="GB1146">
        <v>2.98369</v>
      </c>
      <c r="GC1146">
        <v>2.71571</v>
      </c>
      <c r="GD1146">
        <v>0.189167</v>
      </c>
      <c r="GE1146">
        <v>0.193712</v>
      </c>
      <c r="GF1146">
        <v>0.0997786</v>
      </c>
      <c r="GG1146">
        <v>0.0729814</v>
      </c>
      <c r="GH1146">
        <v>25723.2</v>
      </c>
      <c r="GI1146">
        <v>25678.3</v>
      </c>
      <c r="GJ1146">
        <v>29480.5</v>
      </c>
      <c r="GK1146">
        <v>29449.8</v>
      </c>
      <c r="GL1146">
        <v>35155.7</v>
      </c>
      <c r="GM1146">
        <v>36308.1</v>
      </c>
      <c r="GN1146">
        <v>41523.5</v>
      </c>
      <c r="GO1146">
        <v>41970.3</v>
      </c>
      <c r="GP1146">
        <v>1.9625</v>
      </c>
      <c r="GQ1146">
        <v>1.90333</v>
      </c>
      <c r="GR1146">
        <v>0.0837073</v>
      </c>
      <c r="GS1146">
        <v>0</v>
      </c>
      <c r="GT1146">
        <v>25.0235</v>
      </c>
      <c r="GU1146">
        <v>999.9</v>
      </c>
      <c r="GV1146">
        <v>44.3</v>
      </c>
      <c r="GW1146">
        <v>31.5</v>
      </c>
      <c r="GX1146">
        <v>22.7786</v>
      </c>
      <c r="GY1146">
        <v>63.1576</v>
      </c>
      <c r="GZ1146">
        <v>34.1466</v>
      </c>
      <c r="HA1146">
        <v>1</v>
      </c>
      <c r="HB1146">
        <v>-0.104942</v>
      </c>
      <c r="HC1146">
        <v>0.0855882</v>
      </c>
      <c r="HD1146">
        <v>20.3329</v>
      </c>
      <c r="HE1146">
        <v>5.21684</v>
      </c>
      <c r="HF1146">
        <v>12.0099</v>
      </c>
      <c r="HG1146">
        <v>4.98925</v>
      </c>
      <c r="HH1146">
        <v>3.28848</v>
      </c>
      <c r="HI1146">
        <v>9999</v>
      </c>
      <c r="HJ1146">
        <v>9999</v>
      </c>
      <c r="HK1146">
        <v>9999</v>
      </c>
      <c r="HL1146">
        <v>159</v>
      </c>
      <c r="HM1146">
        <v>1.86738</v>
      </c>
      <c r="HN1146">
        <v>1.86646</v>
      </c>
      <c r="HO1146">
        <v>1.86584</v>
      </c>
      <c r="HP1146">
        <v>1.86584</v>
      </c>
      <c r="HQ1146">
        <v>1.86767</v>
      </c>
      <c r="HR1146">
        <v>1.87012</v>
      </c>
      <c r="HS1146">
        <v>1.86884</v>
      </c>
      <c r="HT1146">
        <v>1.87023</v>
      </c>
      <c r="HU1146">
        <v>0</v>
      </c>
      <c r="HV1146">
        <v>0</v>
      </c>
      <c r="HW1146">
        <v>0</v>
      </c>
      <c r="HX1146">
        <v>0</v>
      </c>
      <c r="HY1146" t="s">
        <v>421</v>
      </c>
      <c r="HZ1146" t="s">
        <v>422</v>
      </c>
      <c r="IA1146" t="s">
        <v>423</v>
      </c>
      <c r="IB1146" t="s">
        <v>423</v>
      </c>
      <c r="IC1146" t="s">
        <v>423</v>
      </c>
      <c r="ID1146" t="s">
        <v>423</v>
      </c>
      <c r="IE1146">
        <v>0</v>
      </c>
      <c r="IF1146">
        <v>100</v>
      </c>
      <c r="IG1146">
        <v>100</v>
      </c>
      <c r="IH1146">
        <v>-4.32</v>
      </c>
      <c r="II1146">
        <v>-0.1045</v>
      </c>
      <c r="IJ1146">
        <v>-0.9279119013753974</v>
      </c>
      <c r="IK1146">
        <v>-0.003643892653284941</v>
      </c>
      <c r="IL1146">
        <v>8.948238347276123E-07</v>
      </c>
      <c r="IM1146">
        <v>-2.445980282225029E-10</v>
      </c>
      <c r="IN1146">
        <v>-0.1764634167570225</v>
      </c>
      <c r="IO1146">
        <v>-0.01042730378795286</v>
      </c>
      <c r="IP1146">
        <v>0.00100284695746963</v>
      </c>
      <c r="IQ1146">
        <v>-1.701466411570297E-05</v>
      </c>
      <c r="IR1146">
        <v>2</v>
      </c>
      <c r="IS1146">
        <v>2310</v>
      </c>
      <c r="IT1146">
        <v>1</v>
      </c>
      <c r="IU1146">
        <v>25</v>
      </c>
      <c r="IV1146">
        <v>133.9</v>
      </c>
      <c r="IW1146">
        <v>133.7</v>
      </c>
      <c r="IX1146">
        <v>2.4646</v>
      </c>
      <c r="IY1146">
        <v>2.20093</v>
      </c>
      <c r="IZ1146">
        <v>1.39648</v>
      </c>
      <c r="JA1146">
        <v>2.34253</v>
      </c>
      <c r="JB1146">
        <v>1.49536</v>
      </c>
      <c r="JC1146">
        <v>2.28638</v>
      </c>
      <c r="JD1146">
        <v>36.1754</v>
      </c>
      <c r="JE1146">
        <v>24.1575</v>
      </c>
      <c r="JF1146">
        <v>18</v>
      </c>
      <c r="JG1146">
        <v>518.355</v>
      </c>
      <c r="JH1146">
        <v>437.011</v>
      </c>
      <c r="JI1146">
        <v>25.0004</v>
      </c>
      <c r="JJ1146">
        <v>26.092</v>
      </c>
      <c r="JK1146">
        <v>30</v>
      </c>
      <c r="JL1146">
        <v>26.0622</v>
      </c>
      <c r="JM1146">
        <v>26.0052</v>
      </c>
      <c r="JN1146">
        <v>49.3584</v>
      </c>
      <c r="JO1146">
        <v>35.8194</v>
      </c>
      <c r="JP1146">
        <v>48.7412</v>
      </c>
      <c r="JQ1146">
        <v>25</v>
      </c>
      <c r="JR1146">
        <v>1237.48</v>
      </c>
      <c r="JS1146">
        <v>14.3952</v>
      </c>
      <c r="JT1146">
        <v>100.811</v>
      </c>
      <c r="JU1146">
        <v>100.795</v>
      </c>
    </row>
    <row r="1147" spans="1:281">
      <c r="A1147">
        <v>1131</v>
      </c>
      <c r="B1147">
        <v>1658957270.6</v>
      </c>
      <c r="C1147">
        <v>15632.59999990463</v>
      </c>
      <c r="D1147" t="s">
        <v>2702</v>
      </c>
      <c r="E1147" t="s">
        <v>2703</v>
      </c>
      <c r="F1147">
        <v>5</v>
      </c>
      <c r="G1147" t="s">
        <v>2555</v>
      </c>
      <c r="H1147" t="s">
        <v>416</v>
      </c>
      <c r="I1147">
        <v>1658957262.814285</v>
      </c>
      <c r="J1147">
        <f>(K1147)/1000</f>
        <v>0</v>
      </c>
      <c r="K1147">
        <f>IF(CZ1147, AN1147, AH1147)</f>
        <v>0</v>
      </c>
      <c r="L1147">
        <f>IF(CZ1147, AI1147, AG1147)</f>
        <v>0</v>
      </c>
      <c r="M1147">
        <f>DB1147 - IF(AU1147&gt;1, L1147*CV1147*100.0/(AW1147*DP1147), 0)</f>
        <v>0</v>
      </c>
      <c r="N1147">
        <f>((T1147-J1147/2)*M1147-L1147)/(T1147+J1147/2)</f>
        <v>0</v>
      </c>
      <c r="O1147">
        <f>N1147*(DI1147+DJ1147)/1000.0</f>
        <v>0</v>
      </c>
      <c r="P1147">
        <f>(DB1147 - IF(AU1147&gt;1, L1147*CV1147*100.0/(AW1147*DP1147), 0))*(DI1147+DJ1147)/1000.0</f>
        <v>0</v>
      </c>
      <c r="Q1147">
        <f>2.0/((1/S1147-1/R1147)+SIGN(S1147)*SQRT((1/S1147-1/R1147)*(1/S1147-1/R1147) + 4*CW1147/((CW1147+1)*(CW1147+1))*(2*1/S1147*1/R1147-1/R1147*1/R1147)))</f>
        <v>0</v>
      </c>
      <c r="R1147">
        <f>IF(LEFT(CX1147,1)&lt;&gt;"0",IF(LEFT(CX1147,1)="1",3.0,CY1147),$D$5+$E$5*(DP1147*DI1147/($K$5*1000))+$F$5*(DP1147*DI1147/($K$5*1000))*MAX(MIN(CV1147,$J$5),$I$5)*MAX(MIN(CV1147,$J$5),$I$5)+$G$5*MAX(MIN(CV1147,$J$5),$I$5)*(DP1147*DI1147/($K$5*1000))+$H$5*(DP1147*DI1147/($K$5*1000))*(DP1147*DI1147/($K$5*1000)))</f>
        <v>0</v>
      </c>
      <c r="S1147">
        <f>J1147*(1000-(1000*0.61365*exp(17.502*W1147/(240.97+W1147))/(DI1147+DJ1147)+DD1147)/2)/(1000*0.61365*exp(17.502*W1147/(240.97+W1147))/(DI1147+DJ1147)-DD1147)</f>
        <v>0</v>
      </c>
      <c r="T1147">
        <f>1/((CW1147+1)/(Q1147/1.6)+1/(R1147/1.37)) + CW1147/((CW1147+1)/(Q1147/1.6) + CW1147/(R1147/1.37))</f>
        <v>0</v>
      </c>
      <c r="U1147">
        <f>(CR1147*CU1147)</f>
        <v>0</v>
      </c>
      <c r="V1147">
        <f>(DK1147+(U1147+2*0.95*5.67E-8*(((DK1147+$B$7)+273)^4-(DK1147+273)^4)-44100*J1147)/(1.84*29.3*R1147+8*0.95*5.67E-8*(DK1147+273)^3))</f>
        <v>0</v>
      </c>
      <c r="W1147">
        <f>($C$7*DL1147+$D$7*DM1147+$E$7*V1147)</f>
        <v>0</v>
      </c>
      <c r="X1147">
        <f>0.61365*exp(17.502*W1147/(240.97+W1147))</f>
        <v>0</v>
      </c>
      <c r="Y1147">
        <f>(Z1147/AA1147*100)</f>
        <v>0</v>
      </c>
      <c r="Z1147">
        <f>DD1147*(DI1147+DJ1147)/1000</f>
        <v>0</v>
      </c>
      <c r="AA1147">
        <f>0.61365*exp(17.502*DK1147/(240.97+DK1147))</f>
        <v>0</v>
      </c>
      <c r="AB1147">
        <f>(X1147-DD1147*(DI1147+DJ1147)/1000)</f>
        <v>0</v>
      </c>
      <c r="AC1147">
        <f>(-J1147*44100)</f>
        <v>0</v>
      </c>
      <c r="AD1147">
        <f>2*29.3*R1147*0.92*(DK1147-W1147)</f>
        <v>0</v>
      </c>
      <c r="AE1147">
        <f>2*0.95*5.67E-8*(((DK1147+$B$7)+273)^4-(W1147+273)^4)</f>
        <v>0</v>
      </c>
      <c r="AF1147">
        <f>U1147+AE1147+AC1147+AD1147</f>
        <v>0</v>
      </c>
      <c r="AG1147">
        <f>DH1147*AU1147*(DC1147-DB1147*(1000-AU1147*DE1147)/(1000-AU1147*DD1147))/(100*CV1147)</f>
        <v>0</v>
      </c>
      <c r="AH1147">
        <f>1000*DH1147*AU1147*(DD1147-DE1147)/(100*CV1147*(1000-AU1147*DD1147))</f>
        <v>0</v>
      </c>
      <c r="AI1147">
        <f>(AJ1147 - AK1147 - DI1147*1E3/(8.314*(DK1147+273.15)) * AM1147/DH1147 * AL1147) * DH1147/(100*CV1147) * (1000 - DE1147)/1000</f>
        <v>0</v>
      </c>
      <c r="AJ1147">
        <v>1245.867038638596</v>
      </c>
      <c r="AK1147">
        <v>1192.839636363636</v>
      </c>
      <c r="AL1147">
        <v>3.40316458794985</v>
      </c>
      <c r="AM1147">
        <v>65.3286006226008</v>
      </c>
      <c r="AN1147">
        <f>(AP1147 - AO1147 + DI1147*1E3/(8.314*(DK1147+273.15)) * AR1147/DH1147 * AQ1147) * DH1147/(100*CV1147) * 1000/(1000 - AP1147)</f>
        <v>0</v>
      </c>
      <c r="AO1147">
        <v>14.29712854043107</v>
      </c>
      <c r="AP1147">
        <v>21.55906909090909</v>
      </c>
      <c r="AQ1147">
        <v>-0.0003829513140297455</v>
      </c>
      <c r="AR1147">
        <v>84.90304049892426</v>
      </c>
      <c r="AS1147">
        <v>0</v>
      </c>
      <c r="AT1147">
        <v>0</v>
      </c>
      <c r="AU1147">
        <f>IF(AS1147*$H$13&gt;=AW1147,1.0,(AW1147/(AW1147-AS1147*$H$13)))</f>
        <v>0</v>
      </c>
      <c r="AV1147">
        <f>(AU1147-1)*100</f>
        <v>0</v>
      </c>
      <c r="AW1147">
        <f>MAX(0,($B$13+$C$13*DP1147)/(1+$D$13*DP1147)*DI1147/(DK1147+273)*$E$13)</f>
        <v>0</v>
      </c>
      <c r="AX1147" t="s">
        <v>417</v>
      </c>
      <c r="AY1147" t="s">
        <v>417</v>
      </c>
      <c r="AZ1147">
        <v>0</v>
      </c>
      <c r="BA1147">
        <v>0</v>
      </c>
      <c r="BB1147">
        <f>1-AZ1147/BA1147</f>
        <v>0</v>
      </c>
      <c r="BC1147">
        <v>0</v>
      </c>
      <c r="BD1147" t="s">
        <v>417</v>
      </c>
      <c r="BE1147" t="s">
        <v>417</v>
      </c>
      <c r="BF1147">
        <v>0</v>
      </c>
      <c r="BG1147">
        <v>0</v>
      </c>
      <c r="BH1147">
        <f>1-BF1147/BG1147</f>
        <v>0</v>
      </c>
      <c r="BI1147">
        <v>0.5</v>
      </c>
      <c r="BJ1147">
        <f>CS1147</f>
        <v>0</v>
      </c>
      <c r="BK1147">
        <f>L1147</f>
        <v>0</v>
      </c>
      <c r="BL1147">
        <f>BH1147*BI1147*BJ1147</f>
        <v>0</v>
      </c>
      <c r="BM1147">
        <f>(BK1147-BC1147)/BJ1147</f>
        <v>0</v>
      </c>
      <c r="BN1147">
        <f>(BA1147-BG1147)/BG1147</f>
        <v>0</v>
      </c>
      <c r="BO1147">
        <f>AZ1147/(BB1147+AZ1147/BG1147)</f>
        <v>0</v>
      </c>
      <c r="BP1147" t="s">
        <v>417</v>
      </c>
      <c r="BQ1147">
        <v>0</v>
      </c>
      <c r="BR1147">
        <f>IF(BQ1147&lt;&gt;0, BQ1147, BO1147)</f>
        <v>0</v>
      </c>
      <c r="BS1147">
        <f>1-BR1147/BG1147</f>
        <v>0</v>
      </c>
      <c r="BT1147">
        <f>(BG1147-BF1147)/(BG1147-BR1147)</f>
        <v>0</v>
      </c>
      <c r="BU1147">
        <f>(BA1147-BG1147)/(BA1147-BR1147)</f>
        <v>0</v>
      </c>
      <c r="BV1147">
        <f>(BG1147-BF1147)/(BG1147-AZ1147)</f>
        <v>0</v>
      </c>
      <c r="BW1147">
        <f>(BA1147-BG1147)/(BA1147-AZ1147)</f>
        <v>0</v>
      </c>
      <c r="BX1147">
        <f>(BT1147*BR1147/BF1147)</f>
        <v>0</v>
      </c>
      <c r="BY1147">
        <f>(1-BX1147)</f>
        <v>0</v>
      </c>
      <c r="BZ1147">
        <v>1394</v>
      </c>
      <c r="CA1147">
        <v>300</v>
      </c>
      <c r="CB1147">
        <v>300</v>
      </c>
      <c r="CC1147">
        <v>300</v>
      </c>
      <c r="CD1147">
        <v>10389.3</v>
      </c>
      <c r="CE1147">
        <v>1221.96</v>
      </c>
      <c r="CF1147">
        <v>-0.00688733</v>
      </c>
      <c r="CG1147">
        <v>0.34</v>
      </c>
      <c r="CH1147" t="s">
        <v>417</v>
      </c>
      <c r="CI1147" t="s">
        <v>417</v>
      </c>
      <c r="CJ1147" t="s">
        <v>417</v>
      </c>
      <c r="CK1147" t="s">
        <v>417</v>
      </c>
      <c r="CL1147" t="s">
        <v>417</v>
      </c>
      <c r="CM1147" t="s">
        <v>417</v>
      </c>
      <c r="CN1147" t="s">
        <v>417</v>
      </c>
      <c r="CO1147" t="s">
        <v>417</v>
      </c>
      <c r="CP1147" t="s">
        <v>417</v>
      </c>
      <c r="CQ1147" t="s">
        <v>417</v>
      </c>
      <c r="CR1147">
        <f>$B$11*DQ1147+$C$11*DR1147+$F$11*EC1147*(1-EF1147)</f>
        <v>0</v>
      </c>
      <c r="CS1147">
        <f>CR1147*CT1147</f>
        <v>0</v>
      </c>
      <c r="CT1147">
        <f>($B$11*$D$9+$C$11*$D$9+$F$11*((EP1147+EH1147)/MAX(EP1147+EH1147+EQ1147, 0.1)*$I$9+EQ1147/MAX(EP1147+EH1147+EQ1147, 0.1)*$J$9))/($B$11+$C$11+$F$11)</f>
        <v>0</v>
      </c>
      <c r="CU1147">
        <f>($B$11*$K$9+$C$11*$K$9+$F$11*((EP1147+EH1147)/MAX(EP1147+EH1147+EQ1147, 0.1)*$P$9+EQ1147/MAX(EP1147+EH1147+EQ1147, 0.1)*$Q$9))/($B$11+$C$11+$F$11)</f>
        <v>0</v>
      </c>
      <c r="CV1147">
        <v>6</v>
      </c>
      <c r="CW1147">
        <v>0.5</v>
      </c>
      <c r="CX1147" t="s">
        <v>418</v>
      </c>
      <c r="CY1147">
        <v>2</v>
      </c>
      <c r="CZ1147" t="b">
        <v>1</v>
      </c>
      <c r="DA1147">
        <v>1658957262.814285</v>
      </c>
      <c r="DB1147">
        <v>1142.742857142857</v>
      </c>
      <c r="DC1147">
        <v>1211.4125</v>
      </c>
      <c r="DD1147">
        <v>21.58142142857143</v>
      </c>
      <c r="DE1147">
        <v>14.32251785714286</v>
      </c>
      <c r="DF1147">
        <v>1147.041071428571</v>
      </c>
      <c r="DG1147">
        <v>21.68592142857143</v>
      </c>
      <c r="DH1147">
        <v>500.0601428571428</v>
      </c>
      <c r="DI1147">
        <v>90.27220357142856</v>
      </c>
      <c r="DJ1147">
        <v>0.1000237857142857</v>
      </c>
      <c r="DK1147">
        <v>26.94817857142857</v>
      </c>
      <c r="DL1147">
        <v>26.38938571428572</v>
      </c>
      <c r="DM1147">
        <v>999.9000000000002</v>
      </c>
      <c r="DN1147">
        <v>0</v>
      </c>
      <c r="DO1147">
        <v>0</v>
      </c>
      <c r="DP1147">
        <v>9998.818928571429</v>
      </c>
      <c r="DQ1147">
        <v>0</v>
      </c>
      <c r="DR1147">
        <v>10.71441071428571</v>
      </c>
      <c r="DS1147">
        <v>-68.67062857142857</v>
      </c>
      <c r="DT1147">
        <v>1167.9475</v>
      </c>
      <c r="DU1147">
        <v>1229.015</v>
      </c>
      <c r="DV1147">
        <v>7.258903214285714</v>
      </c>
      <c r="DW1147">
        <v>1211.4125</v>
      </c>
      <c r="DX1147">
        <v>14.32251785714286</v>
      </c>
      <c r="DY1147">
        <v>1.948202857142857</v>
      </c>
      <c r="DZ1147">
        <v>1.292925</v>
      </c>
      <c r="EA1147">
        <v>17.02952857142857</v>
      </c>
      <c r="EB1147">
        <v>10.71685714285714</v>
      </c>
      <c r="EC1147">
        <v>2000.009285714286</v>
      </c>
      <c r="ED1147">
        <v>0.9800022142857142</v>
      </c>
      <c r="EE1147">
        <v>0.01999778571428571</v>
      </c>
      <c r="EF1147">
        <v>0</v>
      </c>
      <c r="EG1147">
        <v>739.2185714285714</v>
      </c>
      <c r="EH1147">
        <v>5.00097</v>
      </c>
      <c r="EI1147">
        <v>14922.53571428571</v>
      </c>
      <c r="EJ1147">
        <v>16707.67142857143</v>
      </c>
      <c r="EK1147">
        <v>40.11360714285713</v>
      </c>
      <c r="EL1147">
        <v>40.13585714285713</v>
      </c>
      <c r="EM1147">
        <v>39.89935714285714</v>
      </c>
      <c r="EN1147">
        <v>40.33460714285713</v>
      </c>
      <c r="EO1147">
        <v>40.6090357142857</v>
      </c>
      <c r="EP1147">
        <v>1955.109642857143</v>
      </c>
      <c r="EQ1147">
        <v>39.89785714285715</v>
      </c>
      <c r="ER1147">
        <v>0</v>
      </c>
      <c r="ES1147">
        <v>8064.599999904633</v>
      </c>
      <c r="ET1147">
        <v>0</v>
      </c>
      <c r="EU1147">
        <v>739.152923076923</v>
      </c>
      <c r="EV1147">
        <v>-5.863247864060932</v>
      </c>
      <c r="EW1147">
        <v>-149.1794872577109</v>
      </c>
      <c r="EX1147">
        <v>14921.90384615385</v>
      </c>
      <c r="EY1147">
        <v>15</v>
      </c>
      <c r="EZ1147">
        <v>1658949246.1</v>
      </c>
      <c r="FA1147" t="s">
        <v>1397</v>
      </c>
      <c r="FB1147">
        <v>1658949228.6</v>
      </c>
      <c r="FC1147">
        <v>1658949246.1</v>
      </c>
      <c r="FD1147">
        <v>1</v>
      </c>
      <c r="FE1147">
        <v>1.075</v>
      </c>
      <c r="FF1147">
        <v>0.018</v>
      </c>
      <c r="FG1147">
        <v>-2.327</v>
      </c>
      <c r="FH1147">
        <v>-0.178</v>
      </c>
      <c r="FI1147">
        <v>420</v>
      </c>
      <c r="FJ1147">
        <v>13</v>
      </c>
      <c r="FK1147">
        <v>0.09</v>
      </c>
      <c r="FL1147">
        <v>0.02</v>
      </c>
      <c r="FM1147">
        <v>-68.636005</v>
      </c>
      <c r="FN1147">
        <v>-0.3728015009382815</v>
      </c>
      <c r="FO1147">
        <v>0.1259290950297036</v>
      </c>
      <c r="FP1147">
        <v>1</v>
      </c>
      <c r="FQ1147">
        <v>739.5128529411764</v>
      </c>
      <c r="FR1147">
        <v>-6.833720397078704</v>
      </c>
      <c r="FS1147">
        <v>0.712587791592482</v>
      </c>
      <c r="FT1147">
        <v>0</v>
      </c>
      <c r="FU1147">
        <v>7.257303250000001</v>
      </c>
      <c r="FV1147">
        <v>0.05190157598496405</v>
      </c>
      <c r="FW1147">
        <v>0.007885424968731862</v>
      </c>
      <c r="FX1147">
        <v>1</v>
      </c>
      <c r="FY1147">
        <v>2</v>
      </c>
      <c r="FZ1147">
        <v>3</v>
      </c>
      <c r="GA1147" t="s">
        <v>420</v>
      </c>
      <c r="GB1147">
        <v>2.98366</v>
      </c>
      <c r="GC1147">
        <v>2.71574</v>
      </c>
      <c r="GD1147">
        <v>0.190884</v>
      </c>
      <c r="GE1147">
        <v>0.195352</v>
      </c>
      <c r="GF1147">
        <v>0.09971090000000001</v>
      </c>
      <c r="GG1147">
        <v>0.0729949</v>
      </c>
      <c r="GH1147">
        <v>25668.7</v>
      </c>
      <c r="GI1147">
        <v>25625.8</v>
      </c>
      <c r="GJ1147">
        <v>29480.4</v>
      </c>
      <c r="GK1147">
        <v>29449.5</v>
      </c>
      <c r="GL1147">
        <v>35158.5</v>
      </c>
      <c r="GM1147">
        <v>36307.1</v>
      </c>
      <c r="GN1147">
        <v>41523.5</v>
      </c>
      <c r="GO1147">
        <v>41969.7</v>
      </c>
      <c r="GP1147">
        <v>1.96275</v>
      </c>
      <c r="GQ1147">
        <v>1.90348</v>
      </c>
      <c r="GR1147">
        <v>0.0835769</v>
      </c>
      <c r="GS1147">
        <v>0</v>
      </c>
      <c r="GT1147">
        <v>25.0223</v>
      </c>
      <c r="GU1147">
        <v>999.9</v>
      </c>
      <c r="GV1147">
        <v>44.2</v>
      </c>
      <c r="GW1147">
        <v>31.5</v>
      </c>
      <c r="GX1147">
        <v>22.7251</v>
      </c>
      <c r="GY1147">
        <v>62.8676</v>
      </c>
      <c r="GZ1147">
        <v>34.1466</v>
      </c>
      <c r="HA1147">
        <v>1</v>
      </c>
      <c r="HB1147">
        <v>-0.104832</v>
      </c>
      <c r="HC1147">
        <v>0.0887555</v>
      </c>
      <c r="HD1147">
        <v>20.3328</v>
      </c>
      <c r="HE1147">
        <v>5.21714</v>
      </c>
      <c r="HF1147">
        <v>12.0099</v>
      </c>
      <c r="HG1147">
        <v>4.98945</v>
      </c>
      <c r="HH1147">
        <v>3.2885</v>
      </c>
      <c r="HI1147">
        <v>9999</v>
      </c>
      <c r="HJ1147">
        <v>9999</v>
      </c>
      <c r="HK1147">
        <v>9999</v>
      </c>
      <c r="HL1147">
        <v>159</v>
      </c>
      <c r="HM1147">
        <v>1.86739</v>
      </c>
      <c r="HN1147">
        <v>1.86646</v>
      </c>
      <c r="HO1147">
        <v>1.86585</v>
      </c>
      <c r="HP1147">
        <v>1.86584</v>
      </c>
      <c r="HQ1147">
        <v>1.86768</v>
      </c>
      <c r="HR1147">
        <v>1.87012</v>
      </c>
      <c r="HS1147">
        <v>1.86879</v>
      </c>
      <c r="HT1147">
        <v>1.87025</v>
      </c>
      <c r="HU1147">
        <v>0</v>
      </c>
      <c r="HV1147">
        <v>0</v>
      </c>
      <c r="HW1147">
        <v>0</v>
      </c>
      <c r="HX1147">
        <v>0</v>
      </c>
      <c r="HY1147" t="s">
        <v>421</v>
      </c>
      <c r="HZ1147" t="s">
        <v>422</v>
      </c>
      <c r="IA1147" t="s">
        <v>423</v>
      </c>
      <c r="IB1147" t="s">
        <v>423</v>
      </c>
      <c r="IC1147" t="s">
        <v>423</v>
      </c>
      <c r="ID1147" t="s">
        <v>423</v>
      </c>
      <c r="IE1147">
        <v>0</v>
      </c>
      <c r="IF1147">
        <v>100</v>
      </c>
      <c r="IG1147">
        <v>100</v>
      </c>
      <c r="IH1147">
        <v>-4.37</v>
      </c>
      <c r="II1147">
        <v>-0.1047</v>
      </c>
      <c r="IJ1147">
        <v>-0.9279119013753974</v>
      </c>
      <c r="IK1147">
        <v>-0.003643892653284941</v>
      </c>
      <c r="IL1147">
        <v>8.948238347276123E-07</v>
      </c>
      <c r="IM1147">
        <v>-2.445980282225029E-10</v>
      </c>
      <c r="IN1147">
        <v>-0.1764634167570225</v>
      </c>
      <c r="IO1147">
        <v>-0.01042730378795286</v>
      </c>
      <c r="IP1147">
        <v>0.00100284695746963</v>
      </c>
      <c r="IQ1147">
        <v>-1.701466411570297E-05</v>
      </c>
      <c r="IR1147">
        <v>2</v>
      </c>
      <c r="IS1147">
        <v>2310</v>
      </c>
      <c r="IT1147">
        <v>1</v>
      </c>
      <c r="IU1147">
        <v>25</v>
      </c>
      <c r="IV1147">
        <v>134</v>
      </c>
      <c r="IW1147">
        <v>133.7</v>
      </c>
      <c r="IX1147">
        <v>2.49268</v>
      </c>
      <c r="IY1147">
        <v>2.20703</v>
      </c>
      <c r="IZ1147">
        <v>1.39648</v>
      </c>
      <c r="JA1147">
        <v>2.34253</v>
      </c>
      <c r="JB1147">
        <v>1.49536</v>
      </c>
      <c r="JC1147">
        <v>2.38159</v>
      </c>
      <c r="JD1147">
        <v>36.1989</v>
      </c>
      <c r="JE1147">
        <v>24.1575</v>
      </c>
      <c r="JF1147">
        <v>18</v>
      </c>
      <c r="JG1147">
        <v>518.534</v>
      </c>
      <c r="JH1147">
        <v>437.101</v>
      </c>
      <c r="JI1147">
        <v>25.0005</v>
      </c>
      <c r="JJ1147">
        <v>26.092</v>
      </c>
      <c r="JK1147">
        <v>30.0002</v>
      </c>
      <c r="JL1147">
        <v>26.0642</v>
      </c>
      <c r="JM1147">
        <v>26.0052</v>
      </c>
      <c r="JN1147">
        <v>49.9389</v>
      </c>
      <c r="JO1147">
        <v>35.5245</v>
      </c>
      <c r="JP1147">
        <v>48.3584</v>
      </c>
      <c r="JQ1147">
        <v>25</v>
      </c>
      <c r="JR1147">
        <v>1257.56</v>
      </c>
      <c r="JS1147">
        <v>14.3952</v>
      </c>
      <c r="JT1147">
        <v>100.811</v>
      </c>
      <c r="JU1147">
        <v>100.793</v>
      </c>
    </row>
    <row r="1148" spans="1:281">
      <c r="A1148">
        <v>1132</v>
      </c>
      <c r="B1148">
        <v>1658957275.6</v>
      </c>
      <c r="C1148">
        <v>15637.59999990463</v>
      </c>
      <c r="D1148" t="s">
        <v>2704</v>
      </c>
      <c r="E1148" t="s">
        <v>2705</v>
      </c>
      <c r="F1148">
        <v>5</v>
      </c>
      <c r="G1148" t="s">
        <v>2555</v>
      </c>
      <c r="H1148" t="s">
        <v>416</v>
      </c>
      <c r="I1148">
        <v>1658957268.1</v>
      </c>
      <c r="J1148">
        <f>(K1148)/1000</f>
        <v>0</v>
      </c>
      <c r="K1148">
        <f>IF(CZ1148, AN1148, AH1148)</f>
        <v>0</v>
      </c>
      <c r="L1148">
        <f>IF(CZ1148, AI1148, AG1148)</f>
        <v>0</v>
      </c>
      <c r="M1148">
        <f>DB1148 - IF(AU1148&gt;1, L1148*CV1148*100.0/(AW1148*DP1148), 0)</f>
        <v>0</v>
      </c>
      <c r="N1148">
        <f>((T1148-J1148/2)*M1148-L1148)/(T1148+J1148/2)</f>
        <v>0</v>
      </c>
      <c r="O1148">
        <f>N1148*(DI1148+DJ1148)/1000.0</f>
        <v>0</v>
      </c>
      <c r="P1148">
        <f>(DB1148 - IF(AU1148&gt;1, L1148*CV1148*100.0/(AW1148*DP1148), 0))*(DI1148+DJ1148)/1000.0</f>
        <v>0</v>
      </c>
      <c r="Q1148">
        <f>2.0/((1/S1148-1/R1148)+SIGN(S1148)*SQRT((1/S1148-1/R1148)*(1/S1148-1/R1148) + 4*CW1148/((CW1148+1)*(CW1148+1))*(2*1/S1148*1/R1148-1/R1148*1/R1148)))</f>
        <v>0</v>
      </c>
      <c r="R1148">
        <f>IF(LEFT(CX1148,1)&lt;&gt;"0",IF(LEFT(CX1148,1)="1",3.0,CY1148),$D$5+$E$5*(DP1148*DI1148/($K$5*1000))+$F$5*(DP1148*DI1148/($K$5*1000))*MAX(MIN(CV1148,$J$5),$I$5)*MAX(MIN(CV1148,$J$5),$I$5)+$G$5*MAX(MIN(CV1148,$J$5),$I$5)*(DP1148*DI1148/($K$5*1000))+$H$5*(DP1148*DI1148/($K$5*1000))*(DP1148*DI1148/($K$5*1000)))</f>
        <v>0</v>
      </c>
      <c r="S1148">
        <f>J1148*(1000-(1000*0.61365*exp(17.502*W1148/(240.97+W1148))/(DI1148+DJ1148)+DD1148)/2)/(1000*0.61365*exp(17.502*W1148/(240.97+W1148))/(DI1148+DJ1148)-DD1148)</f>
        <v>0</v>
      </c>
      <c r="T1148">
        <f>1/((CW1148+1)/(Q1148/1.6)+1/(R1148/1.37)) + CW1148/((CW1148+1)/(Q1148/1.6) + CW1148/(R1148/1.37))</f>
        <v>0</v>
      </c>
      <c r="U1148">
        <f>(CR1148*CU1148)</f>
        <v>0</v>
      </c>
      <c r="V1148">
        <f>(DK1148+(U1148+2*0.95*5.67E-8*(((DK1148+$B$7)+273)^4-(DK1148+273)^4)-44100*J1148)/(1.84*29.3*R1148+8*0.95*5.67E-8*(DK1148+273)^3))</f>
        <v>0</v>
      </c>
      <c r="W1148">
        <f>($C$7*DL1148+$D$7*DM1148+$E$7*V1148)</f>
        <v>0</v>
      </c>
      <c r="X1148">
        <f>0.61365*exp(17.502*W1148/(240.97+W1148))</f>
        <v>0</v>
      </c>
      <c r="Y1148">
        <f>(Z1148/AA1148*100)</f>
        <v>0</v>
      </c>
      <c r="Z1148">
        <f>DD1148*(DI1148+DJ1148)/1000</f>
        <v>0</v>
      </c>
      <c r="AA1148">
        <f>0.61365*exp(17.502*DK1148/(240.97+DK1148))</f>
        <v>0</v>
      </c>
      <c r="AB1148">
        <f>(X1148-DD1148*(DI1148+DJ1148)/1000)</f>
        <v>0</v>
      </c>
      <c r="AC1148">
        <f>(-J1148*44100)</f>
        <v>0</v>
      </c>
      <c r="AD1148">
        <f>2*29.3*R1148*0.92*(DK1148-W1148)</f>
        <v>0</v>
      </c>
      <c r="AE1148">
        <f>2*0.95*5.67E-8*(((DK1148+$B$7)+273)^4-(W1148+273)^4)</f>
        <v>0</v>
      </c>
      <c r="AF1148">
        <f>U1148+AE1148+AC1148+AD1148</f>
        <v>0</v>
      </c>
      <c r="AG1148">
        <f>DH1148*AU1148*(DC1148-DB1148*(1000-AU1148*DE1148)/(1000-AU1148*DD1148))/(100*CV1148)</f>
        <v>0</v>
      </c>
      <c r="AH1148">
        <f>1000*DH1148*AU1148*(DD1148-DE1148)/(100*CV1148*(1000-AU1148*DD1148))</f>
        <v>0</v>
      </c>
      <c r="AI1148">
        <f>(AJ1148 - AK1148 - DI1148*1E3/(8.314*(DK1148+273.15)) * AM1148/DH1148 * AL1148) * DH1148/(100*CV1148) * (1000 - DE1148)/1000</f>
        <v>0</v>
      </c>
      <c r="AJ1148">
        <v>1262.798154995769</v>
      </c>
      <c r="AK1148">
        <v>1209.90296969697</v>
      </c>
      <c r="AL1148">
        <v>3.429715944207151</v>
      </c>
      <c r="AM1148">
        <v>65.3286006226008</v>
      </c>
      <c r="AN1148">
        <f>(AP1148 - AO1148 + DI1148*1E3/(8.314*(DK1148+273.15)) * AR1148/DH1148 * AQ1148) * DH1148/(100*CV1148) * 1000/(1000 - AP1148)</f>
        <v>0</v>
      </c>
      <c r="AO1148">
        <v>14.32897494273814</v>
      </c>
      <c r="AP1148">
        <v>21.55914484848485</v>
      </c>
      <c r="AQ1148">
        <v>-0.00053339549849752</v>
      </c>
      <c r="AR1148">
        <v>84.90304049892426</v>
      </c>
      <c r="AS1148">
        <v>0</v>
      </c>
      <c r="AT1148">
        <v>0</v>
      </c>
      <c r="AU1148">
        <f>IF(AS1148*$H$13&gt;=AW1148,1.0,(AW1148/(AW1148-AS1148*$H$13)))</f>
        <v>0</v>
      </c>
      <c r="AV1148">
        <f>(AU1148-1)*100</f>
        <v>0</v>
      </c>
      <c r="AW1148">
        <f>MAX(0,($B$13+$C$13*DP1148)/(1+$D$13*DP1148)*DI1148/(DK1148+273)*$E$13)</f>
        <v>0</v>
      </c>
      <c r="AX1148" t="s">
        <v>417</v>
      </c>
      <c r="AY1148" t="s">
        <v>417</v>
      </c>
      <c r="AZ1148">
        <v>0</v>
      </c>
      <c r="BA1148">
        <v>0</v>
      </c>
      <c r="BB1148">
        <f>1-AZ1148/BA1148</f>
        <v>0</v>
      </c>
      <c r="BC1148">
        <v>0</v>
      </c>
      <c r="BD1148" t="s">
        <v>417</v>
      </c>
      <c r="BE1148" t="s">
        <v>417</v>
      </c>
      <c r="BF1148">
        <v>0</v>
      </c>
      <c r="BG1148">
        <v>0</v>
      </c>
      <c r="BH1148">
        <f>1-BF1148/BG1148</f>
        <v>0</v>
      </c>
      <c r="BI1148">
        <v>0.5</v>
      </c>
      <c r="BJ1148">
        <f>CS1148</f>
        <v>0</v>
      </c>
      <c r="BK1148">
        <f>L1148</f>
        <v>0</v>
      </c>
      <c r="BL1148">
        <f>BH1148*BI1148*BJ1148</f>
        <v>0</v>
      </c>
      <c r="BM1148">
        <f>(BK1148-BC1148)/BJ1148</f>
        <v>0</v>
      </c>
      <c r="BN1148">
        <f>(BA1148-BG1148)/BG1148</f>
        <v>0</v>
      </c>
      <c r="BO1148">
        <f>AZ1148/(BB1148+AZ1148/BG1148)</f>
        <v>0</v>
      </c>
      <c r="BP1148" t="s">
        <v>417</v>
      </c>
      <c r="BQ1148">
        <v>0</v>
      </c>
      <c r="BR1148">
        <f>IF(BQ1148&lt;&gt;0, BQ1148, BO1148)</f>
        <v>0</v>
      </c>
      <c r="BS1148">
        <f>1-BR1148/BG1148</f>
        <v>0</v>
      </c>
      <c r="BT1148">
        <f>(BG1148-BF1148)/(BG1148-BR1148)</f>
        <v>0</v>
      </c>
      <c r="BU1148">
        <f>(BA1148-BG1148)/(BA1148-BR1148)</f>
        <v>0</v>
      </c>
      <c r="BV1148">
        <f>(BG1148-BF1148)/(BG1148-AZ1148)</f>
        <v>0</v>
      </c>
      <c r="BW1148">
        <f>(BA1148-BG1148)/(BA1148-AZ1148)</f>
        <v>0</v>
      </c>
      <c r="BX1148">
        <f>(BT1148*BR1148/BF1148)</f>
        <v>0</v>
      </c>
      <c r="BY1148">
        <f>(1-BX1148)</f>
        <v>0</v>
      </c>
      <c r="BZ1148">
        <v>1394</v>
      </c>
      <c r="CA1148">
        <v>300</v>
      </c>
      <c r="CB1148">
        <v>300</v>
      </c>
      <c r="CC1148">
        <v>300</v>
      </c>
      <c r="CD1148">
        <v>10389.3</v>
      </c>
      <c r="CE1148">
        <v>1221.96</v>
      </c>
      <c r="CF1148">
        <v>-0.00688733</v>
      </c>
      <c r="CG1148">
        <v>0.34</v>
      </c>
      <c r="CH1148" t="s">
        <v>417</v>
      </c>
      <c r="CI1148" t="s">
        <v>417</v>
      </c>
      <c r="CJ1148" t="s">
        <v>417</v>
      </c>
      <c r="CK1148" t="s">
        <v>417</v>
      </c>
      <c r="CL1148" t="s">
        <v>417</v>
      </c>
      <c r="CM1148" t="s">
        <v>417</v>
      </c>
      <c r="CN1148" t="s">
        <v>417</v>
      </c>
      <c r="CO1148" t="s">
        <v>417</v>
      </c>
      <c r="CP1148" t="s">
        <v>417</v>
      </c>
      <c r="CQ1148" t="s">
        <v>417</v>
      </c>
      <c r="CR1148">
        <f>$B$11*DQ1148+$C$11*DR1148+$F$11*EC1148*(1-EF1148)</f>
        <v>0</v>
      </c>
      <c r="CS1148">
        <f>CR1148*CT1148</f>
        <v>0</v>
      </c>
      <c r="CT1148">
        <f>($B$11*$D$9+$C$11*$D$9+$F$11*((EP1148+EH1148)/MAX(EP1148+EH1148+EQ1148, 0.1)*$I$9+EQ1148/MAX(EP1148+EH1148+EQ1148, 0.1)*$J$9))/($B$11+$C$11+$F$11)</f>
        <v>0</v>
      </c>
      <c r="CU1148">
        <f>($B$11*$K$9+$C$11*$K$9+$F$11*((EP1148+EH1148)/MAX(EP1148+EH1148+EQ1148, 0.1)*$P$9+EQ1148/MAX(EP1148+EH1148+EQ1148, 0.1)*$Q$9))/($B$11+$C$11+$F$11)</f>
        <v>0</v>
      </c>
      <c r="CV1148">
        <v>6</v>
      </c>
      <c r="CW1148">
        <v>0.5</v>
      </c>
      <c r="CX1148" t="s">
        <v>418</v>
      </c>
      <c r="CY1148">
        <v>2</v>
      </c>
      <c r="CZ1148" t="b">
        <v>1</v>
      </c>
      <c r="DA1148">
        <v>1658957268.1</v>
      </c>
      <c r="DB1148">
        <v>1160.41</v>
      </c>
      <c r="DC1148">
        <v>1229.072592592593</v>
      </c>
      <c r="DD1148">
        <v>21.56853703703704</v>
      </c>
      <c r="DE1148">
        <v>14.31831851851852</v>
      </c>
      <c r="DF1148">
        <v>1164.754074074074</v>
      </c>
      <c r="DG1148">
        <v>21.67315185185185</v>
      </c>
      <c r="DH1148">
        <v>500.0716296296297</v>
      </c>
      <c r="DI1148">
        <v>90.27167037037034</v>
      </c>
      <c r="DJ1148">
        <v>0.1000374074074074</v>
      </c>
      <c r="DK1148">
        <v>26.95385185185185</v>
      </c>
      <c r="DL1148">
        <v>26.39352592592593</v>
      </c>
      <c r="DM1148">
        <v>999.9000000000001</v>
      </c>
      <c r="DN1148">
        <v>0</v>
      </c>
      <c r="DO1148">
        <v>0</v>
      </c>
      <c r="DP1148">
        <v>10000.21111111111</v>
      </c>
      <c r="DQ1148">
        <v>0</v>
      </c>
      <c r="DR1148">
        <v>10.65075555555556</v>
      </c>
      <c r="DS1148">
        <v>-68.66302592592592</v>
      </c>
      <c r="DT1148">
        <v>1185.988888888889</v>
      </c>
      <c r="DU1148">
        <v>1246.926296296296</v>
      </c>
      <c r="DV1148">
        <v>7.250217037037038</v>
      </c>
      <c r="DW1148">
        <v>1229.072592592593</v>
      </c>
      <c r="DX1148">
        <v>14.31831851851852</v>
      </c>
      <c r="DY1148">
        <v>1.947027407407407</v>
      </c>
      <c r="DZ1148">
        <v>1.292537037037037</v>
      </c>
      <c r="EA1148">
        <v>17.02001111111111</v>
      </c>
      <c r="EB1148">
        <v>10.71235925925926</v>
      </c>
      <c r="EC1148">
        <v>2000.012222222222</v>
      </c>
      <c r="ED1148">
        <v>0.9800016666666667</v>
      </c>
      <c r="EE1148">
        <v>0.01999832222222222</v>
      </c>
      <c r="EF1148">
        <v>0</v>
      </c>
      <c r="EG1148">
        <v>738.7154814814814</v>
      </c>
      <c r="EH1148">
        <v>5.00097</v>
      </c>
      <c r="EI1148">
        <v>14909.04074074074</v>
      </c>
      <c r="EJ1148">
        <v>16707.68888888889</v>
      </c>
      <c r="EK1148">
        <v>40.07381481481481</v>
      </c>
      <c r="EL1148">
        <v>40.08303703703704</v>
      </c>
      <c r="EM1148">
        <v>39.8632962962963</v>
      </c>
      <c r="EN1148">
        <v>40.23822222222221</v>
      </c>
      <c r="EO1148">
        <v>40.55988888888889</v>
      </c>
      <c r="EP1148">
        <v>1955.112222222222</v>
      </c>
      <c r="EQ1148">
        <v>39.9</v>
      </c>
      <c r="ER1148">
        <v>0</v>
      </c>
      <c r="ES1148">
        <v>8069.399999856949</v>
      </c>
      <c r="ET1148">
        <v>0</v>
      </c>
      <c r="EU1148">
        <v>738.6952307692308</v>
      </c>
      <c r="EV1148">
        <v>-5.911042733187577</v>
      </c>
      <c r="EW1148">
        <v>-151.8940170542387</v>
      </c>
      <c r="EX1148">
        <v>14909.71153846154</v>
      </c>
      <c r="EY1148">
        <v>15</v>
      </c>
      <c r="EZ1148">
        <v>1658949246.1</v>
      </c>
      <c r="FA1148" t="s">
        <v>1397</v>
      </c>
      <c r="FB1148">
        <v>1658949228.6</v>
      </c>
      <c r="FC1148">
        <v>1658949246.1</v>
      </c>
      <c r="FD1148">
        <v>1</v>
      </c>
      <c r="FE1148">
        <v>1.075</v>
      </c>
      <c r="FF1148">
        <v>0.018</v>
      </c>
      <c r="FG1148">
        <v>-2.327</v>
      </c>
      <c r="FH1148">
        <v>-0.178</v>
      </c>
      <c r="FI1148">
        <v>420</v>
      </c>
      <c r="FJ1148">
        <v>13</v>
      </c>
      <c r="FK1148">
        <v>0.09</v>
      </c>
      <c r="FL1148">
        <v>0.02</v>
      </c>
      <c r="FM1148">
        <v>-68.6591275</v>
      </c>
      <c r="FN1148">
        <v>0.165461538461703</v>
      </c>
      <c r="FO1148">
        <v>0.09832199903251637</v>
      </c>
      <c r="FP1148">
        <v>1</v>
      </c>
      <c r="FQ1148">
        <v>739.0624705882353</v>
      </c>
      <c r="FR1148">
        <v>-5.713124513748324</v>
      </c>
      <c r="FS1148">
        <v>0.6094378429578103</v>
      </c>
      <c r="FT1148">
        <v>0</v>
      </c>
      <c r="FU1148">
        <v>7.25290875</v>
      </c>
      <c r="FV1148">
        <v>-0.05528363977488673</v>
      </c>
      <c r="FW1148">
        <v>0.01421619062679941</v>
      </c>
      <c r="FX1148">
        <v>1</v>
      </c>
      <c r="FY1148">
        <v>2</v>
      </c>
      <c r="FZ1148">
        <v>3</v>
      </c>
      <c r="GA1148" t="s">
        <v>420</v>
      </c>
      <c r="GB1148">
        <v>2.98359</v>
      </c>
      <c r="GC1148">
        <v>2.71559</v>
      </c>
      <c r="GD1148">
        <v>0.192593</v>
      </c>
      <c r="GE1148">
        <v>0.196989</v>
      </c>
      <c r="GF1148">
        <v>0.09971190000000001</v>
      </c>
      <c r="GG1148">
        <v>0.07303709999999999</v>
      </c>
      <c r="GH1148">
        <v>25614.7</v>
      </c>
      <c r="GI1148">
        <v>25574</v>
      </c>
      <c r="GJ1148">
        <v>29480.6</v>
      </c>
      <c r="GK1148">
        <v>29449.8</v>
      </c>
      <c r="GL1148">
        <v>35158.4</v>
      </c>
      <c r="GM1148">
        <v>36306.1</v>
      </c>
      <c r="GN1148">
        <v>41523.4</v>
      </c>
      <c r="GO1148">
        <v>41970.4</v>
      </c>
      <c r="GP1148">
        <v>1.9623</v>
      </c>
      <c r="GQ1148">
        <v>1.90355</v>
      </c>
      <c r="GR1148">
        <v>0.0840798</v>
      </c>
      <c r="GS1148">
        <v>0</v>
      </c>
      <c r="GT1148">
        <v>25.0235</v>
      </c>
      <c r="GU1148">
        <v>999.9</v>
      </c>
      <c r="GV1148">
        <v>44.2</v>
      </c>
      <c r="GW1148">
        <v>31.5</v>
      </c>
      <c r="GX1148">
        <v>22.7247</v>
      </c>
      <c r="GY1148">
        <v>62.9377</v>
      </c>
      <c r="GZ1148">
        <v>34.0304</v>
      </c>
      <c r="HA1148">
        <v>1</v>
      </c>
      <c r="HB1148">
        <v>-0.104954</v>
      </c>
      <c r="HC1148">
        <v>0.09032129999999999</v>
      </c>
      <c r="HD1148">
        <v>20.3327</v>
      </c>
      <c r="HE1148">
        <v>5.21714</v>
      </c>
      <c r="HF1148">
        <v>12.0099</v>
      </c>
      <c r="HG1148">
        <v>4.9891</v>
      </c>
      <c r="HH1148">
        <v>3.28842</v>
      </c>
      <c r="HI1148">
        <v>9999</v>
      </c>
      <c r="HJ1148">
        <v>9999</v>
      </c>
      <c r="HK1148">
        <v>9999</v>
      </c>
      <c r="HL1148">
        <v>159.1</v>
      </c>
      <c r="HM1148">
        <v>1.8674</v>
      </c>
      <c r="HN1148">
        <v>1.86646</v>
      </c>
      <c r="HO1148">
        <v>1.86584</v>
      </c>
      <c r="HP1148">
        <v>1.86584</v>
      </c>
      <c r="HQ1148">
        <v>1.86768</v>
      </c>
      <c r="HR1148">
        <v>1.87012</v>
      </c>
      <c r="HS1148">
        <v>1.86882</v>
      </c>
      <c r="HT1148">
        <v>1.87026</v>
      </c>
      <c r="HU1148">
        <v>0</v>
      </c>
      <c r="HV1148">
        <v>0</v>
      </c>
      <c r="HW1148">
        <v>0</v>
      </c>
      <c r="HX1148">
        <v>0</v>
      </c>
      <c r="HY1148" t="s">
        <v>421</v>
      </c>
      <c r="HZ1148" t="s">
        <v>422</v>
      </c>
      <c r="IA1148" t="s">
        <v>423</v>
      </c>
      <c r="IB1148" t="s">
        <v>423</v>
      </c>
      <c r="IC1148" t="s">
        <v>423</v>
      </c>
      <c r="ID1148" t="s">
        <v>423</v>
      </c>
      <c r="IE1148">
        <v>0</v>
      </c>
      <c r="IF1148">
        <v>100</v>
      </c>
      <c r="IG1148">
        <v>100</v>
      </c>
      <c r="IH1148">
        <v>-4.41</v>
      </c>
      <c r="II1148">
        <v>-0.1047</v>
      </c>
      <c r="IJ1148">
        <v>-0.9279119013753974</v>
      </c>
      <c r="IK1148">
        <v>-0.003643892653284941</v>
      </c>
      <c r="IL1148">
        <v>8.948238347276123E-07</v>
      </c>
      <c r="IM1148">
        <v>-2.445980282225029E-10</v>
      </c>
      <c r="IN1148">
        <v>-0.1764634167570225</v>
      </c>
      <c r="IO1148">
        <v>-0.01042730378795286</v>
      </c>
      <c r="IP1148">
        <v>0.00100284695746963</v>
      </c>
      <c r="IQ1148">
        <v>-1.701466411570297E-05</v>
      </c>
      <c r="IR1148">
        <v>2</v>
      </c>
      <c r="IS1148">
        <v>2310</v>
      </c>
      <c r="IT1148">
        <v>1</v>
      </c>
      <c r="IU1148">
        <v>25</v>
      </c>
      <c r="IV1148">
        <v>134.1</v>
      </c>
      <c r="IW1148">
        <v>133.8</v>
      </c>
      <c r="IX1148">
        <v>2.51953</v>
      </c>
      <c r="IY1148">
        <v>2.19849</v>
      </c>
      <c r="IZ1148">
        <v>1.39771</v>
      </c>
      <c r="JA1148">
        <v>2.34253</v>
      </c>
      <c r="JB1148">
        <v>1.49536</v>
      </c>
      <c r="JC1148">
        <v>2.34497</v>
      </c>
      <c r="JD1148">
        <v>36.1989</v>
      </c>
      <c r="JE1148">
        <v>24.1575</v>
      </c>
      <c r="JF1148">
        <v>18</v>
      </c>
      <c r="JG1148">
        <v>518.244</v>
      </c>
      <c r="JH1148">
        <v>437.146</v>
      </c>
      <c r="JI1148">
        <v>25.0003</v>
      </c>
      <c r="JJ1148">
        <v>26.092</v>
      </c>
      <c r="JK1148">
        <v>30.0001</v>
      </c>
      <c r="JL1148">
        <v>26.0644</v>
      </c>
      <c r="JM1148">
        <v>26.0052</v>
      </c>
      <c r="JN1148">
        <v>50.4433</v>
      </c>
      <c r="JO1148">
        <v>35.5245</v>
      </c>
      <c r="JP1148">
        <v>48.3584</v>
      </c>
      <c r="JQ1148">
        <v>25</v>
      </c>
      <c r="JR1148">
        <v>1270.92</v>
      </c>
      <c r="JS1148">
        <v>14.3952</v>
      </c>
      <c r="JT1148">
        <v>100.811</v>
      </c>
      <c r="JU1148">
        <v>100.795</v>
      </c>
    </row>
    <row r="1149" spans="1:281">
      <c r="A1149">
        <v>1133</v>
      </c>
      <c r="B1149">
        <v>1658957280.1</v>
      </c>
      <c r="C1149">
        <v>15642.09999990463</v>
      </c>
      <c r="D1149" t="s">
        <v>2706</v>
      </c>
      <c r="E1149" t="s">
        <v>2707</v>
      </c>
      <c r="F1149">
        <v>5</v>
      </c>
      <c r="G1149" t="s">
        <v>2555</v>
      </c>
      <c r="H1149" t="s">
        <v>416</v>
      </c>
      <c r="I1149">
        <v>1658957272.544444</v>
      </c>
      <c r="J1149">
        <f>(K1149)/1000</f>
        <v>0</v>
      </c>
      <c r="K1149">
        <f>IF(CZ1149, AN1149, AH1149)</f>
        <v>0</v>
      </c>
      <c r="L1149">
        <f>IF(CZ1149, AI1149, AG1149)</f>
        <v>0</v>
      </c>
      <c r="M1149">
        <f>DB1149 - IF(AU1149&gt;1, L1149*CV1149*100.0/(AW1149*DP1149), 0)</f>
        <v>0</v>
      </c>
      <c r="N1149">
        <f>((T1149-J1149/2)*M1149-L1149)/(T1149+J1149/2)</f>
        <v>0</v>
      </c>
      <c r="O1149">
        <f>N1149*(DI1149+DJ1149)/1000.0</f>
        <v>0</v>
      </c>
      <c r="P1149">
        <f>(DB1149 - IF(AU1149&gt;1, L1149*CV1149*100.0/(AW1149*DP1149), 0))*(DI1149+DJ1149)/1000.0</f>
        <v>0</v>
      </c>
      <c r="Q1149">
        <f>2.0/((1/S1149-1/R1149)+SIGN(S1149)*SQRT((1/S1149-1/R1149)*(1/S1149-1/R1149) + 4*CW1149/((CW1149+1)*(CW1149+1))*(2*1/S1149*1/R1149-1/R1149*1/R1149)))</f>
        <v>0</v>
      </c>
      <c r="R1149">
        <f>IF(LEFT(CX1149,1)&lt;&gt;"0",IF(LEFT(CX1149,1)="1",3.0,CY1149),$D$5+$E$5*(DP1149*DI1149/($K$5*1000))+$F$5*(DP1149*DI1149/($K$5*1000))*MAX(MIN(CV1149,$J$5),$I$5)*MAX(MIN(CV1149,$J$5),$I$5)+$G$5*MAX(MIN(CV1149,$J$5),$I$5)*(DP1149*DI1149/($K$5*1000))+$H$5*(DP1149*DI1149/($K$5*1000))*(DP1149*DI1149/($K$5*1000)))</f>
        <v>0</v>
      </c>
      <c r="S1149">
        <f>J1149*(1000-(1000*0.61365*exp(17.502*W1149/(240.97+W1149))/(DI1149+DJ1149)+DD1149)/2)/(1000*0.61365*exp(17.502*W1149/(240.97+W1149))/(DI1149+DJ1149)-DD1149)</f>
        <v>0</v>
      </c>
      <c r="T1149">
        <f>1/((CW1149+1)/(Q1149/1.6)+1/(R1149/1.37)) + CW1149/((CW1149+1)/(Q1149/1.6) + CW1149/(R1149/1.37))</f>
        <v>0</v>
      </c>
      <c r="U1149">
        <f>(CR1149*CU1149)</f>
        <v>0</v>
      </c>
      <c r="V1149">
        <f>(DK1149+(U1149+2*0.95*5.67E-8*(((DK1149+$B$7)+273)^4-(DK1149+273)^4)-44100*J1149)/(1.84*29.3*R1149+8*0.95*5.67E-8*(DK1149+273)^3))</f>
        <v>0</v>
      </c>
      <c r="W1149">
        <f>($C$7*DL1149+$D$7*DM1149+$E$7*V1149)</f>
        <v>0</v>
      </c>
      <c r="X1149">
        <f>0.61365*exp(17.502*W1149/(240.97+W1149))</f>
        <v>0</v>
      </c>
      <c r="Y1149">
        <f>(Z1149/AA1149*100)</f>
        <v>0</v>
      </c>
      <c r="Z1149">
        <f>DD1149*(DI1149+DJ1149)/1000</f>
        <v>0</v>
      </c>
      <c r="AA1149">
        <f>0.61365*exp(17.502*DK1149/(240.97+DK1149))</f>
        <v>0</v>
      </c>
      <c r="AB1149">
        <f>(X1149-DD1149*(DI1149+DJ1149)/1000)</f>
        <v>0</v>
      </c>
      <c r="AC1149">
        <f>(-J1149*44100)</f>
        <v>0</v>
      </c>
      <c r="AD1149">
        <f>2*29.3*R1149*0.92*(DK1149-W1149)</f>
        <v>0</v>
      </c>
      <c r="AE1149">
        <f>2*0.95*5.67E-8*(((DK1149+$B$7)+273)^4-(W1149+273)^4)</f>
        <v>0</v>
      </c>
      <c r="AF1149">
        <f>U1149+AE1149+AC1149+AD1149</f>
        <v>0</v>
      </c>
      <c r="AG1149">
        <f>DH1149*AU1149*(DC1149-DB1149*(1000-AU1149*DE1149)/(1000-AU1149*DD1149))/(100*CV1149)</f>
        <v>0</v>
      </c>
      <c r="AH1149">
        <f>1000*DH1149*AU1149*(DD1149-DE1149)/(100*CV1149*(1000-AU1149*DD1149))</f>
        <v>0</v>
      </c>
      <c r="AI1149">
        <f>(AJ1149 - AK1149 - DI1149*1E3/(8.314*(DK1149+273.15)) * AM1149/DH1149 * AL1149) * DH1149/(100*CV1149) * (1000 - DE1149)/1000</f>
        <v>0</v>
      </c>
      <c r="AJ1149">
        <v>1278.172891034862</v>
      </c>
      <c r="AK1149">
        <v>1225.178181818181</v>
      </c>
      <c r="AL1149">
        <v>3.396787279772558</v>
      </c>
      <c r="AM1149">
        <v>65.3286006226008</v>
      </c>
      <c r="AN1149">
        <f>(AP1149 - AO1149 + DI1149*1E3/(8.314*(DK1149+273.15)) * AR1149/DH1149 * AQ1149) * DH1149/(100*CV1149) * 1000/(1000 - AP1149)</f>
        <v>0</v>
      </c>
      <c r="AO1149">
        <v>14.32030108266318</v>
      </c>
      <c r="AP1149">
        <v>21.5469606060606</v>
      </c>
      <c r="AQ1149">
        <v>-0.0005627127801711008</v>
      </c>
      <c r="AR1149">
        <v>84.90304049892426</v>
      </c>
      <c r="AS1149">
        <v>0</v>
      </c>
      <c r="AT1149">
        <v>0</v>
      </c>
      <c r="AU1149">
        <f>IF(AS1149*$H$13&gt;=AW1149,1.0,(AW1149/(AW1149-AS1149*$H$13)))</f>
        <v>0</v>
      </c>
      <c r="AV1149">
        <f>(AU1149-1)*100</f>
        <v>0</v>
      </c>
      <c r="AW1149">
        <f>MAX(0,($B$13+$C$13*DP1149)/(1+$D$13*DP1149)*DI1149/(DK1149+273)*$E$13)</f>
        <v>0</v>
      </c>
      <c r="AX1149" t="s">
        <v>417</v>
      </c>
      <c r="AY1149" t="s">
        <v>417</v>
      </c>
      <c r="AZ1149">
        <v>0</v>
      </c>
      <c r="BA1149">
        <v>0</v>
      </c>
      <c r="BB1149">
        <f>1-AZ1149/BA1149</f>
        <v>0</v>
      </c>
      <c r="BC1149">
        <v>0</v>
      </c>
      <c r="BD1149" t="s">
        <v>417</v>
      </c>
      <c r="BE1149" t="s">
        <v>417</v>
      </c>
      <c r="BF1149">
        <v>0</v>
      </c>
      <c r="BG1149">
        <v>0</v>
      </c>
      <c r="BH1149">
        <f>1-BF1149/BG1149</f>
        <v>0</v>
      </c>
      <c r="BI1149">
        <v>0.5</v>
      </c>
      <c r="BJ1149">
        <f>CS1149</f>
        <v>0</v>
      </c>
      <c r="BK1149">
        <f>L1149</f>
        <v>0</v>
      </c>
      <c r="BL1149">
        <f>BH1149*BI1149*BJ1149</f>
        <v>0</v>
      </c>
      <c r="BM1149">
        <f>(BK1149-BC1149)/BJ1149</f>
        <v>0</v>
      </c>
      <c r="BN1149">
        <f>(BA1149-BG1149)/BG1149</f>
        <v>0</v>
      </c>
      <c r="BO1149">
        <f>AZ1149/(BB1149+AZ1149/BG1149)</f>
        <v>0</v>
      </c>
      <c r="BP1149" t="s">
        <v>417</v>
      </c>
      <c r="BQ1149">
        <v>0</v>
      </c>
      <c r="BR1149">
        <f>IF(BQ1149&lt;&gt;0, BQ1149, BO1149)</f>
        <v>0</v>
      </c>
      <c r="BS1149">
        <f>1-BR1149/BG1149</f>
        <v>0</v>
      </c>
      <c r="BT1149">
        <f>(BG1149-BF1149)/(BG1149-BR1149)</f>
        <v>0</v>
      </c>
      <c r="BU1149">
        <f>(BA1149-BG1149)/(BA1149-BR1149)</f>
        <v>0</v>
      </c>
      <c r="BV1149">
        <f>(BG1149-BF1149)/(BG1149-AZ1149)</f>
        <v>0</v>
      </c>
      <c r="BW1149">
        <f>(BA1149-BG1149)/(BA1149-AZ1149)</f>
        <v>0</v>
      </c>
      <c r="BX1149">
        <f>(BT1149*BR1149/BF1149)</f>
        <v>0</v>
      </c>
      <c r="BY1149">
        <f>(1-BX1149)</f>
        <v>0</v>
      </c>
      <c r="BZ1149">
        <v>1394</v>
      </c>
      <c r="CA1149">
        <v>300</v>
      </c>
      <c r="CB1149">
        <v>300</v>
      </c>
      <c r="CC1149">
        <v>300</v>
      </c>
      <c r="CD1149">
        <v>10389.3</v>
      </c>
      <c r="CE1149">
        <v>1221.96</v>
      </c>
      <c r="CF1149">
        <v>-0.00688733</v>
      </c>
      <c r="CG1149">
        <v>0.34</v>
      </c>
      <c r="CH1149" t="s">
        <v>417</v>
      </c>
      <c r="CI1149" t="s">
        <v>417</v>
      </c>
      <c r="CJ1149" t="s">
        <v>417</v>
      </c>
      <c r="CK1149" t="s">
        <v>417</v>
      </c>
      <c r="CL1149" t="s">
        <v>417</v>
      </c>
      <c r="CM1149" t="s">
        <v>417</v>
      </c>
      <c r="CN1149" t="s">
        <v>417</v>
      </c>
      <c r="CO1149" t="s">
        <v>417</v>
      </c>
      <c r="CP1149" t="s">
        <v>417</v>
      </c>
      <c r="CQ1149" t="s">
        <v>417</v>
      </c>
      <c r="CR1149">
        <f>$B$11*DQ1149+$C$11*DR1149+$F$11*EC1149*(1-EF1149)</f>
        <v>0</v>
      </c>
      <c r="CS1149">
        <f>CR1149*CT1149</f>
        <v>0</v>
      </c>
      <c r="CT1149">
        <f>($B$11*$D$9+$C$11*$D$9+$F$11*((EP1149+EH1149)/MAX(EP1149+EH1149+EQ1149, 0.1)*$I$9+EQ1149/MAX(EP1149+EH1149+EQ1149, 0.1)*$J$9))/($B$11+$C$11+$F$11)</f>
        <v>0</v>
      </c>
      <c r="CU1149">
        <f>($B$11*$K$9+$C$11*$K$9+$F$11*((EP1149+EH1149)/MAX(EP1149+EH1149+EQ1149, 0.1)*$P$9+EQ1149/MAX(EP1149+EH1149+EQ1149, 0.1)*$Q$9))/($B$11+$C$11+$F$11)</f>
        <v>0</v>
      </c>
      <c r="CV1149">
        <v>6</v>
      </c>
      <c r="CW1149">
        <v>0.5</v>
      </c>
      <c r="CX1149" t="s">
        <v>418</v>
      </c>
      <c r="CY1149">
        <v>2</v>
      </c>
      <c r="CZ1149" t="b">
        <v>1</v>
      </c>
      <c r="DA1149">
        <v>1658957272.544444</v>
      </c>
      <c r="DB1149">
        <v>1175.265185185185</v>
      </c>
      <c r="DC1149">
        <v>1243.927407407407</v>
      </c>
      <c r="DD1149">
        <v>21.55964814814815</v>
      </c>
      <c r="DE1149">
        <v>14.31562592592593</v>
      </c>
      <c r="DF1149">
        <v>1179.647407407407</v>
      </c>
      <c r="DG1149">
        <v>21.66433703703703</v>
      </c>
      <c r="DH1149">
        <v>500.0685185185185</v>
      </c>
      <c r="DI1149">
        <v>90.27132222222222</v>
      </c>
      <c r="DJ1149">
        <v>0.1000429814814815</v>
      </c>
      <c r="DK1149">
        <v>26.95236666666667</v>
      </c>
      <c r="DL1149">
        <v>26.40162592592593</v>
      </c>
      <c r="DM1149">
        <v>999.9000000000001</v>
      </c>
      <c r="DN1149">
        <v>0</v>
      </c>
      <c r="DO1149">
        <v>0</v>
      </c>
      <c r="DP1149">
        <v>9997.941481481481</v>
      </c>
      <c r="DQ1149">
        <v>0</v>
      </c>
      <c r="DR1149">
        <v>10.7268962962963</v>
      </c>
      <c r="DS1149">
        <v>-68.66294444444445</v>
      </c>
      <c r="DT1149">
        <v>1201.161111111111</v>
      </c>
      <c r="DU1149">
        <v>1261.993703703704</v>
      </c>
      <c r="DV1149">
        <v>7.244018888888888</v>
      </c>
      <c r="DW1149">
        <v>1243.927407407407</v>
      </c>
      <c r="DX1149">
        <v>14.31562592592593</v>
      </c>
      <c r="DY1149">
        <v>1.946217407407407</v>
      </c>
      <c r="DZ1149">
        <v>1.292289259259259</v>
      </c>
      <c r="EA1149">
        <v>17.01344444444445</v>
      </c>
      <c r="EB1149">
        <v>10.70947777777778</v>
      </c>
      <c r="EC1149">
        <v>2000.028148148148</v>
      </c>
      <c r="ED1149">
        <v>0.980001111111111</v>
      </c>
      <c r="EE1149">
        <v>0.01999885925925926</v>
      </c>
      <c r="EF1149">
        <v>0</v>
      </c>
      <c r="EG1149">
        <v>738.2091111111112</v>
      </c>
      <c r="EH1149">
        <v>5.00097</v>
      </c>
      <c r="EI1149">
        <v>14897.88148148148</v>
      </c>
      <c r="EJ1149">
        <v>16707.81111111111</v>
      </c>
      <c r="EK1149">
        <v>40.03444444444444</v>
      </c>
      <c r="EL1149">
        <v>40.04137037037036</v>
      </c>
      <c r="EM1149">
        <v>39.84233333333333</v>
      </c>
      <c r="EN1149">
        <v>40.15948148148147</v>
      </c>
      <c r="EO1149">
        <v>40.52518518518518</v>
      </c>
      <c r="EP1149">
        <v>1955.127777777778</v>
      </c>
      <c r="EQ1149">
        <v>39.90037037037037</v>
      </c>
      <c r="ER1149">
        <v>0</v>
      </c>
      <c r="ES1149">
        <v>8074.200000047684</v>
      </c>
      <c r="ET1149">
        <v>0</v>
      </c>
      <c r="EU1149">
        <v>738.1660769230767</v>
      </c>
      <c r="EV1149">
        <v>-6.195623929199404</v>
      </c>
      <c r="EW1149">
        <v>-154.4683759778353</v>
      </c>
      <c r="EX1149">
        <v>14897.66923076923</v>
      </c>
      <c r="EY1149">
        <v>15</v>
      </c>
      <c r="EZ1149">
        <v>1658949246.1</v>
      </c>
      <c r="FA1149" t="s">
        <v>1397</v>
      </c>
      <c r="FB1149">
        <v>1658949228.6</v>
      </c>
      <c r="FC1149">
        <v>1658949246.1</v>
      </c>
      <c r="FD1149">
        <v>1</v>
      </c>
      <c r="FE1149">
        <v>1.075</v>
      </c>
      <c r="FF1149">
        <v>0.018</v>
      </c>
      <c r="FG1149">
        <v>-2.327</v>
      </c>
      <c r="FH1149">
        <v>-0.178</v>
      </c>
      <c r="FI1149">
        <v>420</v>
      </c>
      <c r="FJ1149">
        <v>13</v>
      </c>
      <c r="FK1149">
        <v>0.09</v>
      </c>
      <c r="FL1149">
        <v>0.02</v>
      </c>
      <c r="FM1149">
        <v>-68.6832</v>
      </c>
      <c r="FN1149">
        <v>-0.1302606271778378</v>
      </c>
      <c r="FO1149">
        <v>0.1112976650424557</v>
      </c>
      <c r="FP1149">
        <v>1</v>
      </c>
      <c r="FQ1149">
        <v>738.4927941176471</v>
      </c>
      <c r="FR1149">
        <v>-6.137249805156592</v>
      </c>
      <c r="FS1149">
        <v>0.6492600213007955</v>
      </c>
      <c r="FT1149">
        <v>0</v>
      </c>
      <c r="FU1149">
        <v>7.246812195121953</v>
      </c>
      <c r="FV1149">
        <v>-0.1097186759581797</v>
      </c>
      <c r="FW1149">
        <v>0.01652699838655657</v>
      </c>
      <c r="FX1149">
        <v>0</v>
      </c>
      <c r="FY1149">
        <v>1</v>
      </c>
      <c r="FZ1149">
        <v>3</v>
      </c>
      <c r="GA1149" t="s">
        <v>426</v>
      </c>
      <c r="GB1149">
        <v>2.98372</v>
      </c>
      <c r="GC1149">
        <v>2.71571</v>
      </c>
      <c r="GD1149">
        <v>0.194114</v>
      </c>
      <c r="GE1149">
        <v>0.198482</v>
      </c>
      <c r="GF1149">
        <v>0.0996788</v>
      </c>
      <c r="GG1149">
        <v>0.0730195</v>
      </c>
      <c r="GH1149">
        <v>25565.9</v>
      </c>
      <c r="GI1149">
        <v>25526.6</v>
      </c>
      <c r="GJ1149">
        <v>29480</v>
      </c>
      <c r="GK1149">
        <v>29449.9</v>
      </c>
      <c r="GL1149">
        <v>35159.1</v>
      </c>
      <c r="GM1149">
        <v>36307</v>
      </c>
      <c r="GN1149">
        <v>41522.7</v>
      </c>
      <c r="GO1149">
        <v>41970.6</v>
      </c>
      <c r="GP1149">
        <v>1.96265</v>
      </c>
      <c r="GQ1149">
        <v>1.90357</v>
      </c>
      <c r="GR1149">
        <v>0.0851899</v>
      </c>
      <c r="GS1149">
        <v>0</v>
      </c>
      <c r="GT1149">
        <v>25.0249</v>
      </c>
      <c r="GU1149">
        <v>999.9</v>
      </c>
      <c r="GV1149">
        <v>44.2</v>
      </c>
      <c r="GW1149">
        <v>31.5</v>
      </c>
      <c r="GX1149">
        <v>22.7272</v>
      </c>
      <c r="GY1149">
        <v>63.0377</v>
      </c>
      <c r="GZ1149">
        <v>33.6258</v>
      </c>
      <c r="HA1149">
        <v>1</v>
      </c>
      <c r="HB1149">
        <v>-0.104939</v>
      </c>
      <c r="HC1149">
        <v>0.0907081</v>
      </c>
      <c r="HD1149">
        <v>20.3328</v>
      </c>
      <c r="HE1149">
        <v>5.21804</v>
      </c>
      <c r="HF1149">
        <v>12.0099</v>
      </c>
      <c r="HG1149">
        <v>4.9893</v>
      </c>
      <c r="HH1149">
        <v>3.28853</v>
      </c>
      <c r="HI1149">
        <v>9999</v>
      </c>
      <c r="HJ1149">
        <v>9999</v>
      </c>
      <c r="HK1149">
        <v>9999</v>
      </c>
      <c r="HL1149">
        <v>159.1</v>
      </c>
      <c r="HM1149">
        <v>1.86739</v>
      </c>
      <c r="HN1149">
        <v>1.86646</v>
      </c>
      <c r="HO1149">
        <v>1.86585</v>
      </c>
      <c r="HP1149">
        <v>1.86584</v>
      </c>
      <c r="HQ1149">
        <v>1.86768</v>
      </c>
      <c r="HR1149">
        <v>1.87014</v>
      </c>
      <c r="HS1149">
        <v>1.8688</v>
      </c>
      <c r="HT1149">
        <v>1.87026</v>
      </c>
      <c r="HU1149">
        <v>0</v>
      </c>
      <c r="HV1149">
        <v>0</v>
      </c>
      <c r="HW1149">
        <v>0</v>
      </c>
      <c r="HX1149">
        <v>0</v>
      </c>
      <c r="HY1149" t="s">
        <v>421</v>
      </c>
      <c r="HZ1149" t="s">
        <v>422</v>
      </c>
      <c r="IA1149" t="s">
        <v>423</v>
      </c>
      <c r="IB1149" t="s">
        <v>423</v>
      </c>
      <c r="IC1149" t="s">
        <v>423</v>
      </c>
      <c r="ID1149" t="s">
        <v>423</v>
      </c>
      <c r="IE1149">
        <v>0</v>
      </c>
      <c r="IF1149">
        <v>100</v>
      </c>
      <c r="IG1149">
        <v>100</v>
      </c>
      <c r="IH1149">
        <v>-4.44</v>
      </c>
      <c r="II1149">
        <v>-0.1048</v>
      </c>
      <c r="IJ1149">
        <v>-0.9279119013753974</v>
      </c>
      <c r="IK1149">
        <v>-0.003643892653284941</v>
      </c>
      <c r="IL1149">
        <v>8.948238347276123E-07</v>
      </c>
      <c r="IM1149">
        <v>-2.445980282225029E-10</v>
      </c>
      <c r="IN1149">
        <v>-0.1764634167570225</v>
      </c>
      <c r="IO1149">
        <v>-0.01042730378795286</v>
      </c>
      <c r="IP1149">
        <v>0.00100284695746963</v>
      </c>
      <c r="IQ1149">
        <v>-1.701466411570297E-05</v>
      </c>
      <c r="IR1149">
        <v>2</v>
      </c>
      <c r="IS1149">
        <v>2310</v>
      </c>
      <c r="IT1149">
        <v>1</v>
      </c>
      <c r="IU1149">
        <v>25</v>
      </c>
      <c r="IV1149">
        <v>134.2</v>
      </c>
      <c r="IW1149">
        <v>133.9</v>
      </c>
      <c r="IX1149">
        <v>2.5415</v>
      </c>
      <c r="IY1149">
        <v>2.20459</v>
      </c>
      <c r="IZ1149">
        <v>1.39648</v>
      </c>
      <c r="JA1149">
        <v>2.34375</v>
      </c>
      <c r="JB1149">
        <v>1.49536</v>
      </c>
      <c r="JC1149">
        <v>2.35229</v>
      </c>
      <c r="JD1149">
        <v>36.1989</v>
      </c>
      <c r="JE1149">
        <v>24.1663</v>
      </c>
      <c r="JF1149">
        <v>18</v>
      </c>
      <c r="JG1149">
        <v>518.472</v>
      </c>
      <c r="JH1149">
        <v>437.161</v>
      </c>
      <c r="JI1149">
        <v>25.0001</v>
      </c>
      <c r="JJ1149">
        <v>26.092</v>
      </c>
      <c r="JK1149">
        <v>30.0001</v>
      </c>
      <c r="JL1149">
        <v>26.0644</v>
      </c>
      <c r="JM1149">
        <v>26.0052</v>
      </c>
      <c r="JN1149">
        <v>50.9685</v>
      </c>
      <c r="JO1149">
        <v>35.5245</v>
      </c>
      <c r="JP1149">
        <v>47.9684</v>
      </c>
      <c r="JQ1149">
        <v>25</v>
      </c>
      <c r="JR1149">
        <v>1290.96</v>
      </c>
      <c r="JS1149">
        <v>14.3952</v>
      </c>
      <c r="JT1149">
        <v>100.809</v>
      </c>
      <c r="JU1149">
        <v>100.795</v>
      </c>
    </row>
    <row r="1150" spans="1:281">
      <c r="A1150">
        <v>1134</v>
      </c>
      <c r="B1150">
        <v>1658957285.6</v>
      </c>
      <c r="C1150">
        <v>15647.59999990463</v>
      </c>
      <c r="D1150" t="s">
        <v>2708</v>
      </c>
      <c r="E1150" t="s">
        <v>2709</v>
      </c>
      <c r="F1150">
        <v>5</v>
      </c>
      <c r="G1150" t="s">
        <v>2555</v>
      </c>
      <c r="H1150" t="s">
        <v>416</v>
      </c>
      <c r="I1150">
        <v>1658957277.832142</v>
      </c>
      <c r="J1150">
        <f>(K1150)/1000</f>
        <v>0</v>
      </c>
      <c r="K1150">
        <f>IF(CZ1150, AN1150, AH1150)</f>
        <v>0</v>
      </c>
      <c r="L1150">
        <f>IF(CZ1150, AI1150, AG1150)</f>
        <v>0</v>
      </c>
      <c r="M1150">
        <f>DB1150 - IF(AU1150&gt;1, L1150*CV1150*100.0/(AW1150*DP1150), 0)</f>
        <v>0</v>
      </c>
      <c r="N1150">
        <f>((T1150-J1150/2)*M1150-L1150)/(T1150+J1150/2)</f>
        <v>0</v>
      </c>
      <c r="O1150">
        <f>N1150*(DI1150+DJ1150)/1000.0</f>
        <v>0</v>
      </c>
      <c r="P1150">
        <f>(DB1150 - IF(AU1150&gt;1, L1150*CV1150*100.0/(AW1150*DP1150), 0))*(DI1150+DJ1150)/1000.0</f>
        <v>0</v>
      </c>
      <c r="Q1150">
        <f>2.0/((1/S1150-1/R1150)+SIGN(S1150)*SQRT((1/S1150-1/R1150)*(1/S1150-1/R1150) + 4*CW1150/((CW1150+1)*(CW1150+1))*(2*1/S1150*1/R1150-1/R1150*1/R1150)))</f>
        <v>0</v>
      </c>
      <c r="R1150">
        <f>IF(LEFT(CX1150,1)&lt;&gt;"0",IF(LEFT(CX1150,1)="1",3.0,CY1150),$D$5+$E$5*(DP1150*DI1150/($K$5*1000))+$F$5*(DP1150*DI1150/($K$5*1000))*MAX(MIN(CV1150,$J$5),$I$5)*MAX(MIN(CV1150,$J$5),$I$5)+$G$5*MAX(MIN(CV1150,$J$5),$I$5)*(DP1150*DI1150/($K$5*1000))+$H$5*(DP1150*DI1150/($K$5*1000))*(DP1150*DI1150/($K$5*1000)))</f>
        <v>0</v>
      </c>
      <c r="S1150">
        <f>J1150*(1000-(1000*0.61365*exp(17.502*W1150/(240.97+W1150))/(DI1150+DJ1150)+DD1150)/2)/(1000*0.61365*exp(17.502*W1150/(240.97+W1150))/(DI1150+DJ1150)-DD1150)</f>
        <v>0</v>
      </c>
      <c r="T1150">
        <f>1/((CW1150+1)/(Q1150/1.6)+1/(R1150/1.37)) + CW1150/((CW1150+1)/(Q1150/1.6) + CW1150/(R1150/1.37))</f>
        <v>0</v>
      </c>
      <c r="U1150">
        <f>(CR1150*CU1150)</f>
        <v>0</v>
      </c>
      <c r="V1150">
        <f>(DK1150+(U1150+2*0.95*5.67E-8*(((DK1150+$B$7)+273)^4-(DK1150+273)^4)-44100*J1150)/(1.84*29.3*R1150+8*0.95*5.67E-8*(DK1150+273)^3))</f>
        <v>0</v>
      </c>
      <c r="W1150">
        <f>($C$7*DL1150+$D$7*DM1150+$E$7*V1150)</f>
        <v>0</v>
      </c>
      <c r="X1150">
        <f>0.61365*exp(17.502*W1150/(240.97+W1150))</f>
        <v>0</v>
      </c>
      <c r="Y1150">
        <f>(Z1150/AA1150*100)</f>
        <v>0</v>
      </c>
      <c r="Z1150">
        <f>DD1150*(DI1150+DJ1150)/1000</f>
        <v>0</v>
      </c>
      <c r="AA1150">
        <f>0.61365*exp(17.502*DK1150/(240.97+DK1150))</f>
        <v>0</v>
      </c>
      <c r="AB1150">
        <f>(X1150-DD1150*(DI1150+DJ1150)/1000)</f>
        <v>0</v>
      </c>
      <c r="AC1150">
        <f>(-J1150*44100)</f>
        <v>0</v>
      </c>
      <c r="AD1150">
        <f>2*29.3*R1150*0.92*(DK1150-W1150)</f>
        <v>0</v>
      </c>
      <c r="AE1150">
        <f>2*0.95*5.67E-8*(((DK1150+$B$7)+273)^4-(W1150+273)^4)</f>
        <v>0</v>
      </c>
      <c r="AF1150">
        <f>U1150+AE1150+AC1150+AD1150</f>
        <v>0</v>
      </c>
      <c r="AG1150">
        <f>DH1150*AU1150*(DC1150-DB1150*(1000-AU1150*DE1150)/(1000-AU1150*DD1150))/(100*CV1150)</f>
        <v>0</v>
      </c>
      <c r="AH1150">
        <f>1000*DH1150*AU1150*(DD1150-DE1150)/(100*CV1150*(1000-AU1150*DD1150))</f>
        <v>0</v>
      </c>
      <c r="AI1150">
        <f>(AJ1150 - AK1150 - DI1150*1E3/(8.314*(DK1150+273.15)) * AM1150/DH1150 * AL1150) * DH1150/(100*CV1150) * (1000 - DE1150)/1000</f>
        <v>0</v>
      </c>
      <c r="AJ1150">
        <v>1296.801115713069</v>
      </c>
      <c r="AK1150">
        <v>1244.030303030302</v>
      </c>
      <c r="AL1150">
        <v>3.412428735037285</v>
      </c>
      <c r="AM1150">
        <v>65.3286006226008</v>
      </c>
      <c r="AN1150">
        <f>(AP1150 - AO1150 + DI1150*1E3/(8.314*(DK1150+273.15)) * AR1150/DH1150 * AQ1150) * DH1150/(100*CV1150) * 1000/(1000 - AP1150)</f>
        <v>0</v>
      </c>
      <c r="AO1150">
        <v>14.31027522471358</v>
      </c>
      <c r="AP1150">
        <v>21.54015333333332</v>
      </c>
      <c r="AQ1150">
        <v>8.526491673817041E-06</v>
      </c>
      <c r="AR1150">
        <v>84.90304049892426</v>
      </c>
      <c r="AS1150">
        <v>0</v>
      </c>
      <c r="AT1150">
        <v>0</v>
      </c>
      <c r="AU1150">
        <f>IF(AS1150*$H$13&gt;=AW1150,1.0,(AW1150/(AW1150-AS1150*$H$13)))</f>
        <v>0</v>
      </c>
      <c r="AV1150">
        <f>(AU1150-1)*100</f>
        <v>0</v>
      </c>
      <c r="AW1150">
        <f>MAX(0,($B$13+$C$13*DP1150)/(1+$D$13*DP1150)*DI1150/(DK1150+273)*$E$13)</f>
        <v>0</v>
      </c>
      <c r="AX1150" t="s">
        <v>417</v>
      </c>
      <c r="AY1150" t="s">
        <v>417</v>
      </c>
      <c r="AZ1150">
        <v>0</v>
      </c>
      <c r="BA1150">
        <v>0</v>
      </c>
      <c r="BB1150">
        <f>1-AZ1150/BA1150</f>
        <v>0</v>
      </c>
      <c r="BC1150">
        <v>0</v>
      </c>
      <c r="BD1150" t="s">
        <v>417</v>
      </c>
      <c r="BE1150" t="s">
        <v>417</v>
      </c>
      <c r="BF1150">
        <v>0</v>
      </c>
      <c r="BG1150">
        <v>0</v>
      </c>
      <c r="BH1150">
        <f>1-BF1150/BG1150</f>
        <v>0</v>
      </c>
      <c r="BI1150">
        <v>0.5</v>
      </c>
      <c r="BJ1150">
        <f>CS1150</f>
        <v>0</v>
      </c>
      <c r="BK1150">
        <f>L1150</f>
        <v>0</v>
      </c>
      <c r="BL1150">
        <f>BH1150*BI1150*BJ1150</f>
        <v>0</v>
      </c>
      <c r="BM1150">
        <f>(BK1150-BC1150)/BJ1150</f>
        <v>0</v>
      </c>
      <c r="BN1150">
        <f>(BA1150-BG1150)/BG1150</f>
        <v>0</v>
      </c>
      <c r="BO1150">
        <f>AZ1150/(BB1150+AZ1150/BG1150)</f>
        <v>0</v>
      </c>
      <c r="BP1150" t="s">
        <v>417</v>
      </c>
      <c r="BQ1150">
        <v>0</v>
      </c>
      <c r="BR1150">
        <f>IF(BQ1150&lt;&gt;0, BQ1150, BO1150)</f>
        <v>0</v>
      </c>
      <c r="BS1150">
        <f>1-BR1150/BG1150</f>
        <v>0</v>
      </c>
      <c r="BT1150">
        <f>(BG1150-BF1150)/(BG1150-BR1150)</f>
        <v>0</v>
      </c>
      <c r="BU1150">
        <f>(BA1150-BG1150)/(BA1150-BR1150)</f>
        <v>0</v>
      </c>
      <c r="BV1150">
        <f>(BG1150-BF1150)/(BG1150-AZ1150)</f>
        <v>0</v>
      </c>
      <c r="BW1150">
        <f>(BA1150-BG1150)/(BA1150-AZ1150)</f>
        <v>0</v>
      </c>
      <c r="BX1150">
        <f>(BT1150*BR1150/BF1150)</f>
        <v>0</v>
      </c>
      <c r="BY1150">
        <f>(1-BX1150)</f>
        <v>0</v>
      </c>
      <c r="BZ1150">
        <v>1394</v>
      </c>
      <c r="CA1150">
        <v>300</v>
      </c>
      <c r="CB1150">
        <v>300</v>
      </c>
      <c r="CC1150">
        <v>300</v>
      </c>
      <c r="CD1150">
        <v>10389.3</v>
      </c>
      <c r="CE1150">
        <v>1221.96</v>
      </c>
      <c r="CF1150">
        <v>-0.00688733</v>
      </c>
      <c r="CG1150">
        <v>0.34</v>
      </c>
      <c r="CH1150" t="s">
        <v>417</v>
      </c>
      <c r="CI1150" t="s">
        <v>417</v>
      </c>
      <c r="CJ1150" t="s">
        <v>417</v>
      </c>
      <c r="CK1150" t="s">
        <v>417</v>
      </c>
      <c r="CL1150" t="s">
        <v>417</v>
      </c>
      <c r="CM1150" t="s">
        <v>417</v>
      </c>
      <c r="CN1150" t="s">
        <v>417</v>
      </c>
      <c r="CO1150" t="s">
        <v>417</v>
      </c>
      <c r="CP1150" t="s">
        <v>417</v>
      </c>
      <c r="CQ1150" t="s">
        <v>417</v>
      </c>
      <c r="CR1150">
        <f>$B$11*DQ1150+$C$11*DR1150+$F$11*EC1150*(1-EF1150)</f>
        <v>0</v>
      </c>
      <c r="CS1150">
        <f>CR1150*CT1150</f>
        <v>0</v>
      </c>
      <c r="CT1150">
        <f>($B$11*$D$9+$C$11*$D$9+$F$11*((EP1150+EH1150)/MAX(EP1150+EH1150+EQ1150, 0.1)*$I$9+EQ1150/MAX(EP1150+EH1150+EQ1150, 0.1)*$J$9))/($B$11+$C$11+$F$11)</f>
        <v>0</v>
      </c>
      <c r="CU1150">
        <f>($B$11*$K$9+$C$11*$K$9+$F$11*((EP1150+EH1150)/MAX(EP1150+EH1150+EQ1150, 0.1)*$P$9+EQ1150/MAX(EP1150+EH1150+EQ1150, 0.1)*$Q$9))/($B$11+$C$11+$F$11)</f>
        <v>0</v>
      </c>
      <c r="CV1150">
        <v>6</v>
      </c>
      <c r="CW1150">
        <v>0.5</v>
      </c>
      <c r="CX1150" t="s">
        <v>418</v>
      </c>
      <c r="CY1150">
        <v>2</v>
      </c>
      <c r="CZ1150" t="b">
        <v>1</v>
      </c>
      <c r="DA1150">
        <v>1658957277.832142</v>
      </c>
      <c r="DB1150">
        <v>1192.923214285714</v>
      </c>
      <c r="DC1150">
        <v>1261.615</v>
      </c>
      <c r="DD1150">
        <v>21.55093214285714</v>
      </c>
      <c r="DE1150">
        <v>14.32023571428571</v>
      </c>
      <c r="DF1150">
        <v>1197.350714285714</v>
      </c>
      <c r="DG1150">
        <v>21.6557</v>
      </c>
      <c r="DH1150">
        <v>500.0658928571428</v>
      </c>
      <c r="DI1150">
        <v>90.27159642857143</v>
      </c>
      <c r="DJ1150">
        <v>0.1000127035714286</v>
      </c>
      <c r="DK1150">
        <v>26.94573571428572</v>
      </c>
      <c r="DL1150">
        <v>26.40545000000001</v>
      </c>
      <c r="DM1150">
        <v>999.9000000000002</v>
      </c>
      <c r="DN1150">
        <v>0</v>
      </c>
      <c r="DO1150">
        <v>0</v>
      </c>
      <c r="DP1150">
        <v>9996.558928571429</v>
      </c>
      <c r="DQ1150">
        <v>0</v>
      </c>
      <c r="DR1150">
        <v>11.224</v>
      </c>
      <c r="DS1150">
        <v>-68.69243214285714</v>
      </c>
      <c r="DT1150">
        <v>1219.197142857143</v>
      </c>
      <c r="DU1150">
        <v>1279.945</v>
      </c>
      <c r="DV1150">
        <v>7.230687500000001</v>
      </c>
      <c r="DW1150">
        <v>1261.615</v>
      </c>
      <c r="DX1150">
        <v>14.32023571428571</v>
      </c>
      <c r="DY1150">
        <v>1.945437142857143</v>
      </c>
      <c r="DZ1150">
        <v>1.292710357142857</v>
      </c>
      <c r="EA1150">
        <v>17.00711071428571</v>
      </c>
      <c r="EB1150">
        <v>10.71437142857143</v>
      </c>
      <c r="EC1150">
        <v>2000.018214285714</v>
      </c>
      <c r="ED1150">
        <v>0.9800002857142857</v>
      </c>
      <c r="EE1150">
        <v>0.01999965714285714</v>
      </c>
      <c r="EF1150">
        <v>0</v>
      </c>
      <c r="EG1150">
        <v>737.6847500000002</v>
      </c>
      <c r="EH1150">
        <v>5.00097</v>
      </c>
      <c r="EI1150">
        <v>14884.95714285714</v>
      </c>
      <c r="EJ1150">
        <v>16707.71428571429</v>
      </c>
      <c r="EK1150">
        <v>39.9885357142857</v>
      </c>
      <c r="EL1150">
        <v>39.99296428571427</v>
      </c>
      <c r="EM1150">
        <v>39.80771428571428</v>
      </c>
      <c r="EN1150">
        <v>40.07789285714286</v>
      </c>
      <c r="EO1150">
        <v>40.48185714285713</v>
      </c>
      <c r="EP1150">
        <v>1955.117857142858</v>
      </c>
      <c r="EQ1150">
        <v>39.90035714285715</v>
      </c>
      <c r="ER1150">
        <v>0</v>
      </c>
      <c r="ES1150">
        <v>8079.599999904633</v>
      </c>
      <c r="ET1150">
        <v>0</v>
      </c>
      <c r="EU1150">
        <v>737.6254799999999</v>
      </c>
      <c r="EV1150">
        <v>-6.391461533856888</v>
      </c>
      <c r="EW1150">
        <v>-142.8461540089069</v>
      </c>
      <c r="EX1150">
        <v>14883.704</v>
      </c>
      <c r="EY1150">
        <v>15</v>
      </c>
      <c r="EZ1150">
        <v>1658949246.1</v>
      </c>
      <c r="FA1150" t="s">
        <v>1397</v>
      </c>
      <c r="FB1150">
        <v>1658949228.6</v>
      </c>
      <c r="FC1150">
        <v>1658949246.1</v>
      </c>
      <c r="FD1150">
        <v>1</v>
      </c>
      <c r="FE1150">
        <v>1.075</v>
      </c>
      <c r="FF1150">
        <v>0.018</v>
      </c>
      <c r="FG1150">
        <v>-2.327</v>
      </c>
      <c r="FH1150">
        <v>-0.178</v>
      </c>
      <c r="FI1150">
        <v>420</v>
      </c>
      <c r="FJ1150">
        <v>13</v>
      </c>
      <c r="FK1150">
        <v>0.09</v>
      </c>
      <c r="FL1150">
        <v>0.02</v>
      </c>
      <c r="FM1150">
        <v>-68.67693249999999</v>
      </c>
      <c r="FN1150">
        <v>-0.4547988742963648</v>
      </c>
      <c r="FO1150">
        <v>0.1116892841491526</v>
      </c>
      <c r="FP1150">
        <v>1</v>
      </c>
      <c r="FQ1150">
        <v>737.9417058823529</v>
      </c>
      <c r="FR1150">
        <v>-5.854209318928124</v>
      </c>
      <c r="FS1150">
        <v>0.626752438668698</v>
      </c>
      <c r="FT1150">
        <v>0</v>
      </c>
      <c r="FU1150">
        <v>7.2399225</v>
      </c>
      <c r="FV1150">
        <v>-0.1362934333958942</v>
      </c>
      <c r="FW1150">
        <v>0.01735749661529561</v>
      </c>
      <c r="FX1150">
        <v>0</v>
      </c>
      <c r="FY1150">
        <v>1</v>
      </c>
      <c r="FZ1150">
        <v>3</v>
      </c>
      <c r="GA1150" t="s">
        <v>426</v>
      </c>
      <c r="GB1150">
        <v>2.98368</v>
      </c>
      <c r="GC1150">
        <v>2.71564</v>
      </c>
      <c r="GD1150">
        <v>0.195965</v>
      </c>
      <c r="GE1150">
        <v>0.200233</v>
      </c>
      <c r="GF1150">
        <v>0.09965350000000001</v>
      </c>
      <c r="GG1150">
        <v>0.07308679999999999</v>
      </c>
      <c r="GH1150">
        <v>25507.3</v>
      </c>
      <c r="GI1150">
        <v>25470.7</v>
      </c>
      <c r="GJ1150">
        <v>29480.1</v>
      </c>
      <c r="GK1150">
        <v>29449.8</v>
      </c>
      <c r="GL1150">
        <v>35160.2</v>
      </c>
      <c r="GM1150">
        <v>36304.1</v>
      </c>
      <c r="GN1150">
        <v>41522.8</v>
      </c>
      <c r="GO1150">
        <v>41970.3</v>
      </c>
      <c r="GP1150">
        <v>1.96242</v>
      </c>
      <c r="GQ1150">
        <v>1.90383</v>
      </c>
      <c r="GR1150">
        <v>0.0841543</v>
      </c>
      <c r="GS1150">
        <v>0</v>
      </c>
      <c r="GT1150">
        <v>25.0274</v>
      </c>
      <c r="GU1150">
        <v>999.9</v>
      </c>
      <c r="GV1150">
        <v>44.1</v>
      </c>
      <c r="GW1150">
        <v>31.5</v>
      </c>
      <c r="GX1150">
        <v>22.6759</v>
      </c>
      <c r="GY1150">
        <v>62.8677</v>
      </c>
      <c r="GZ1150">
        <v>33.5817</v>
      </c>
      <c r="HA1150">
        <v>1</v>
      </c>
      <c r="HB1150">
        <v>-0.105</v>
      </c>
      <c r="HC1150">
        <v>0.0900054</v>
      </c>
      <c r="HD1150">
        <v>20.3328</v>
      </c>
      <c r="HE1150">
        <v>5.21804</v>
      </c>
      <c r="HF1150">
        <v>12.0099</v>
      </c>
      <c r="HG1150">
        <v>4.9893</v>
      </c>
      <c r="HH1150">
        <v>3.28848</v>
      </c>
      <c r="HI1150">
        <v>9999</v>
      </c>
      <c r="HJ1150">
        <v>9999</v>
      </c>
      <c r="HK1150">
        <v>9999</v>
      </c>
      <c r="HL1150">
        <v>159.1</v>
      </c>
      <c r="HM1150">
        <v>1.86737</v>
      </c>
      <c r="HN1150">
        <v>1.86646</v>
      </c>
      <c r="HO1150">
        <v>1.86585</v>
      </c>
      <c r="HP1150">
        <v>1.86584</v>
      </c>
      <c r="HQ1150">
        <v>1.86768</v>
      </c>
      <c r="HR1150">
        <v>1.87013</v>
      </c>
      <c r="HS1150">
        <v>1.86879</v>
      </c>
      <c r="HT1150">
        <v>1.87026</v>
      </c>
      <c r="HU1150">
        <v>0</v>
      </c>
      <c r="HV1150">
        <v>0</v>
      </c>
      <c r="HW1150">
        <v>0</v>
      </c>
      <c r="HX1150">
        <v>0</v>
      </c>
      <c r="HY1150" t="s">
        <v>421</v>
      </c>
      <c r="HZ1150" t="s">
        <v>422</v>
      </c>
      <c r="IA1150" t="s">
        <v>423</v>
      </c>
      <c r="IB1150" t="s">
        <v>423</v>
      </c>
      <c r="IC1150" t="s">
        <v>423</v>
      </c>
      <c r="ID1150" t="s">
        <v>423</v>
      </c>
      <c r="IE1150">
        <v>0</v>
      </c>
      <c r="IF1150">
        <v>100</v>
      </c>
      <c r="IG1150">
        <v>100</v>
      </c>
      <c r="IH1150">
        <v>-4.49</v>
      </c>
      <c r="II1150">
        <v>-0.1048</v>
      </c>
      <c r="IJ1150">
        <v>-0.9279119013753974</v>
      </c>
      <c r="IK1150">
        <v>-0.003643892653284941</v>
      </c>
      <c r="IL1150">
        <v>8.948238347276123E-07</v>
      </c>
      <c r="IM1150">
        <v>-2.445980282225029E-10</v>
      </c>
      <c r="IN1150">
        <v>-0.1764634167570225</v>
      </c>
      <c r="IO1150">
        <v>-0.01042730378795286</v>
      </c>
      <c r="IP1150">
        <v>0.00100284695746963</v>
      </c>
      <c r="IQ1150">
        <v>-1.701466411570297E-05</v>
      </c>
      <c r="IR1150">
        <v>2</v>
      </c>
      <c r="IS1150">
        <v>2310</v>
      </c>
      <c r="IT1150">
        <v>1</v>
      </c>
      <c r="IU1150">
        <v>25</v>
      </c>
      <c r="IV1150">
        <v>134.3</v>
      </c>
      <c r="IW1150">
        <v>134</v>
      </c>
      <c r="IX1150">
        <v>2.57202</v>
      </c>
      <c r="IY1150">
        <v>2.20337</v>
      </c>
      <c r="IZ1150">
        <v>1.39648</v>
      </c>
      <c r="JA1150">
        <v>2.34375</v>
      </c>
      <c r="JB1150">
        <v>1.49536</v>
      </c>
      <c r="JC1150">
        <v>2.28027</v>
      </c>
      <c r="JD1150">
        <v>36.1989</v>
      </c>
      <c r="JE1150">
        <v>24.1575</v>
      </c>
      <c r="JF1150">
        <v>18</v>
      </c>
      <c r="JG1150">
        <v>518.325</v>
      </c>
      <c r="JH1150">
        <v>437.311</v>
      </c>
      <c r="JI1150">
        <v>24.9999</v>
      </c>
      <c r="JJ1150">
        <v>26.092</v>
      </c>
      <c r="JK1150">
        <v>30</v>
      </c>
      <c r="JL1150">
        <v>26.0644</v>
      </c>
      <c r="JM1150">
        <v>26.0052</v>
      </c>
      <c r="JN1150">
        <v>51.5083</v>
      </c>
      <c r="JO1150">
        <v>35.2351</v>
      </c>
      <c r="JP1150">
        <v>47.9684</v>
      </c>
      <c r="JQ1150">
        <v>25</v>
      </c>
      <c r="JR1150">
        <v>1304.31</v>
      </c>
      <c r="JS1150">
        <v>14.3955</v>
      </c>
      <c r="JT1150">
        <v>100.809</v>
      </c>
      <c r="JU1150">
        <v>100.795</v>
      </c>
    </row>
    <row r="1151" spans="1:281">
      <c r="A1151">
        <v>1135</v>
      </c>
      <c r="B1151">
        <v>1658957290.1</v>
      </c>
      <c r="C1151">
        <v>15652.09999990463</v>
      </c>
      <c r="D1151" t="s">
        <v>2710</v>
      </c>
      <c r="E1151" t="s">
        <v>2711</v>
      </c>
      <c r="F1151">
        <v>5</v>
      </c>
      <c r="G1151" t="s">
        <v>2555</v>
      </c>
      <c r="H1151" t="s">
        <v>416</v>
      </c>
      <c r="I1151">
        <v>1658957282.278571</v>
      </c>
      <c r="J1151">
        <f>(K1151)/1000</f>
        <v>0</v>
      </c>
      <c r="K1151">
        <f>IF(CZ1151, AN1151, AH1151)</f>
        <v>0</v>
      </c>
      <c r="L1151">
        <f>IF(CZ1151, AI1151, AG1151)</f>
        <v>0</v>
      </c>
      <c r="M1151">
        <f>DB1151 - IF(AU1151&gt;1, L1151*CV1151*100.0/(AW1151*DP1151), 0)</f>
        <v>0</v>
      </c>
      <c r="N1151">
        <f>((T1151-J1151/2)*M1151-L1151)/(T1151+J1151/2)</f>
        <v>0</v>
      </c>
      <c r="O1151">
        <f>N1151*(DI1151+DJ1151)/1000.0</f>
        <v>0</v>
      </c>
      <c r="P1151">
        <f>(DB1151 - IF(AU1151&gt;1, L1151*CV1151*100.0/(AW1151*DP1151), 0))*(DI1151+DJ1151)/1000.0</f>
        <v>0</v>
      </c>
      <c r="Q1151">
        <f>2.0/((1/S1151-1/R1151)+SIGN(S1151)*SQRT((1/S1151-1/R1151)*(1/S1151-1/R1151) + 4*CW1151/((CW1151+1)*(CW1151+1))*(2*1/S1151*1/R1151-1/R1151*1/R1151)))</f>
        <v>0</v>
      </c>
      <c r="R1151">
        <f>IF(LEFT(CX1151,1)&lt;&gt;"0",IF(LEFT(CX1151,1)="1",3.0,CY1151),$D$5+$E$5*(DP1151*DI1151/($K$5*1000))+$F$5*(DP1151*DI1151/($K$5*1000))*MAX(MIN(CV1151,$J$5),$I$5)*MAX(MIN(CV1151,$J$5),$I$5)+$G$5*MAX(MIN(CV1151,$J$5),$I$5)*(DP1151*DI1151/($K$5*1000))+$H$5*(DP1151*DI1151/($K$5*1000))*(DP1151*DI1151/($K$5*1000)))</f>
        <v>0</v>
      </c>
      <c r="S1151">
        <f>J1151*(1000-(1000*0.61365*exp(17.502*W1151/(240.97+W1151))/(DI1151+DJ1151)+DD1151)/2)/(1000*0.61365*exp(17.502*W1151/(240.97+W1151))/(DI1151+DJ1151)-DD1151)</f>
        <v>0</v>
      </c>
      <c r="T1151">
        <f>1/((CW1151+1)/(Q1151/1.6)+1/(R1151/1.37)) + CW1151/((CW1151+1)/(Q1151/1.6) + CW1151/(R1151/1.37))</f>
        <v>0</v>
      </c>
      <c r="U1151">
        <f>(CR1151*CU1151)</f>
        <v>0</v>
      </c>
      <c r="V1151">
        <f>(DK1151+(U1151+2*0.95*5.67E-8*(((DK1151+$B$7)+273)^4-(DK1151+273)^4)-44100*J1151)/(1.84*29.3*R1151+8*0.95*5.67E-8*(DK1151+273)^3))</f>
        <v>0</v>
      </c>
      <c r="W1151">
        <f>($C$7*DL1151+$D$7*DM1151+$E$7*V1151)</f>
        <v>0</v>
      </c>
      <c r="X1151">
        <f>0.61365*exp(17.502*W1151/(240.97+W1151))</f>
        <v>0</v>
      </c>
      <c r="Y1151">
        <f>(Z1151/AA1151*100)</f>
        <v>0</v>
      </c>
      <c r="Z1151">
        <f>DD1151*(DI1151+DJ1151)/1000</f>
        <v>0</v>
      </c>
      <c r="AA1151">
        <f>0.61365*exp(17.502*DK1151/(240.97+DK1151))</f>
        <v>0</v>
      </c>
      <c r="AB1151">
        <f>(X1151-DD1151*(DI1151+DJ1151)/1000)</f>
        <v>0</v>
      </c>
      <c r="AC1151">
        <f>(-J1151*44100)</f>
        <v>0</v>
      </c>
      <c r="AD1151">
        <f>2*29.3*R1151*0.92*(DK1151-W1151)</f>
        <v>0</v>
      </c>
      <c r="AE1151">
        <f>2*0.95*5.67E-8*(((DK1151+$B$7)+273)^4-(W1151+273)^4)</f>
        <v>0</v>
      </c>
      <c r="AF1151">
        <f>U1151+AE1151+AC1151+AD1151</f>
        <v>0</v>
      </c>
      <c r="AG1151">
        <f>DH1151*AU1151*(DC1151-DB1151*(1000-AU1151*DE1151)/(1000-AU1151*DD1151))/(100*CV1151)</f>
        <v>0</v>
      </c>
      <c r="AH1151">
        <f>1000*DH1151*AU1151*(DD1151-DE1151)/(100*CV1151*(1000-AU1151*DD1151))</f>
        <v>0</v>
      </c>
      <c r="AI1151">
        <f>(AJ1151 - AK1151 - DI1151*1E3/(8.314*(DK1151+273.15)) * AM1151/DH1151 * AL1151) * DH1151/(100*CV1151) * (1000 - DE1151)/1000</f>
        <v>0</v>
      </c>
      <c r="AJ1151">
        <v>1312.20136261846</v>
      </c>
      <c r="AK1151">
        <v>1259.323575757576</v>
      </c>
      <c r="AL1151">
        <v>3.407259848447875</v>
      </c>
      <c r="AM1151">
        <v>65.3286006226008</v>
      </c>
      <c r="AN1151">
        <f>(AP1151 - AO1151 + DI1151*1E3/(8.314*(DK1151+273.15)) * AR1151/DH1151 * AQ1151) * DH1151/(100*CV1151) * 1000/(1000 - AP1151)</f>
        <v>0</v>
      </c>
      <c r="AO1151">
        <v>14.36190493667734</v>
      </c>
      <c r="AP1151">
        <v>21.54791090909092</v>
      </c>
      <c r="AQ1151">
        <v>-0.0001795616341303545</v>
      </c>
      <c r="AR1151">
        <v>84.90304049892426</v>
      </c>
      <c r="AS1151">
        <v>0</v>
      </c>
      <c r="AT1151">
        <v>0</v>
      </c>
      <c r="AU1151">
        <f>IF(AS1151*$H$13&gt;=AW1151,1.0,(AW1151/(AW1151-AS1151*$H$13)))</f>
        <v>0</v>
      </c>
      <c r="AV1151">
        <f>(AU1151-1)*100</f>
        <v>0</v>
      </c>
      <c r="AW1151">
        <f>MAX(0,($B$13+$C$13*DP1151)/(1+$D$13*DP1151)*DI1151/(DK1151+273)*$E$13)</f>
        <v>0</v>
      </c>
      <c r="AX1151" t="s">
        <v>417</v>
      </c>
      <c r="AY1151" t="s">
        <v>417</v>
      </c>
      <c r="AZ1151">
        <v>0</v>
      </c>
      <c r="BA1151">
        <v>0</v>
      </c>
      <c r="BB1151">
        <f>1-AZ1151/BA1151</f>
        <v>0</v>
      </c>
      <c r="BC1151">
        <v>0</v>
      </c>
      <c r="BD1151" t="s">
        <v>417</v>
      </c>
      <c r="BE1151" t="s">
        <v>417</v>
      </c>
      <c r="BF1151">
        <v>0</v>
      </c>
      <c r="BG1151">
        <v>0</v>
      </c>
      <c r="BH1151">
        <f>1-BF1151/BG1151</f>
        <v>0</v>
      </c>
      <c r="BI1151">
        <v>0.5</v>
      </c>
      <c r="BJ1151">
        <f>CS1151</f>
        <v>0</v>
      </c>
      <c r="BK1151">
        <f>L1151</f>
        <v>0</v>
      </c>
      <c r="BL1151">
        <f>BH1151*BI1151*BJ1151</f>
        <v>0</v>
      </c>
      <c r="BM1151">
        <f>(BK1151-BC1151)/BJ1151</f>
        <v>0</v>
      </c>
      <c r="BN1151">
        <f>(BA1151-BG1151)/BG1151</f>
        <v>0</v>
      </c>
      <c r="BO1151">
        <f>AZ1151/(BB1151+AZ1151/BG1151)</f>
        <v>0</v>
      </c>
      <c r="BP1151" t="s">
        <v>417</v>
      </c>
      <c r="BQ1151">
        <v>0</v>
      </c>
      <c r="BR1151">
        <f>IF(BQ1151&lt;&gt;0, BQ1151, BO1151)</f>
        <v>0</v>
      </c>
      <c r="BS1151">
        <f>1-BR1151/BG1151</f>
        <v>0</v>
      </c>
      <c r="BT1151">
        <f>(BG1151-BF1151)/(BG1151-BR1151)</f>
        <v>0</v>
      </c>
      <c r="BU1151">
        <f>(BA1151-BG1151)/(BA1151-BR1151)</f>
        <v>0</v>
      </c>
      <c r="BV1151">
        <f>(BG1151-BF1151)/(BG1151-AZ1151)</f>
        <v>0</v>
      </c>
      <c r="BW1151">
        <f>(BA1151-BG1151)/(BA1151-AZ1151)</f>
        <v>0</v>
      </c>
      <c r="BX1151">
        <f>(BT1151*BR1151/BF1151)</f>
        <v>0</v>
      </c>
      <c r="BY1151">
        <f>(1-BX1151)</f>
        <v>0</v>
      </c>
      <c r="BZ1151">
        <v>1394</v>
      </c>
      <c r="CA1151">
        <v>300</v>
      </c>
      <c r="CB1151">
        <v>300</v>
      </c>
      <c r="CC1151">
        <v>300</v>
      </c>
      <c r="CD1151">
        <v>10389.3</v>
      </c>
      <c r="CE1151">
        <v>1221.96</v>
      </c>
      <c r="CF1151">
        <v>-0.00688733</v>
      </c>
      <c r="CG1151">
        <v>0.34</v>
      </c>
      <c r="CH1151" t="s">
        <v>417</v>
      </c>
      <c r="CI1151" t="s">
        <v>417</v>
      </c>
      <c r="CJ1151" t="s">
        <v>417</v>
      </c>
      <c r="CK1151" t="s">
        <v>417</v>
      </c>
      <c r="CL1151" t="s">
        <v>417</v>
      </c>
      <c r="CM1151" t="s">
        <v>417</v>
      </c>
      <c r="CN1151" t="s">
        <v>417</v>
      </c>
      <c r="CO1151" t="s">
        <v>417</v>
      </c>
      <c r="CP1151" t="s">
        <v>417</v>
      </c>
      <c r="CQ1151" t="s">
        <v>417</v>
      </c>
      <c r="CR1151">
        <f>$B$11*DQ1151+$C$11*DR1151+$F$11*EC1151*(1-EF1151)</f>
        <v>0</v>
      </c>
      <c r="CS1151">
        <f>CR1151*CT1151</f>
        <v>0</v>
      </c>
      <c r="CT1151">
        <f>($B$11*$D$9+$C$11*$D$9+$F$11*((EP1151+EH1151)/MAX(EP1151+EH1151+EQ1151, 0.1)*$I$9+EQ1151/MAX(EP1151+EH1151+EQ1151, 0.1)*$J$9))/($B$11+$C$11+$F$11)</f>
        <v>0</v>
      </c>
      <c r="CU1151">
        <f>($B$11*$K$9+$C$11*$K$9+$F$11*((EP1151+EH1151)/MAX(EP1151+EH1151+EQ1151, 0.1)*$P$9+EQ1151/MAX(EP1151+EH1151+EQ1151, 0.1)*$Q$9))/($B$11+$C$11+$F$11)</f>
        <v>0</v>
      </c>
      <c r="CV1151">
        <v>6</v>
      </c>
      <c r="CW1151">
        <v>0.5</v>
      </c>
      <c r="CX1151" t="s">
        <v>418</v>
      </c>
      <c r="CY1151">
        <v>2</v>
      </c>
      <c r="CZ1151" t="b">
        <v>1</v>
      </c>
      <c r="DA1151">
        <v>1658957282.278571</v>
      </c>
      <c r="DB1151">
        <v>1207.772857142857</v>
      </c>
      <c r="DC1151">
        <v>1276.528928571428</v>
      </c>
      <c r="DD1151">
        <v>21.54651785714286</v>
      </c>
      <c r="DE1151">
        <v>14.33511785714286</v>
      </c>
      <c r="DF1151">
        <v>1212.238214285714</v>
      </c>
      <c r="DG1151">
        <v>21.65132857142858</v>
      </c>
      <c r="DH1151">
        <v>500.0618214285714</v>
      </c>
      <c r="DI1151">
        <v>90.2717857142857</v>
      </c>
      <c r="DJ1151">
        <v>0.1000189214285714</v>
      </c>
      <c r="DK1151">
        <v>26.93896071428571</v>
      </c>
      <c r="DL1151">
        <v>26.41188928571429</v>
      </c>
      <c r="DM1151">
        <v>999.9000000000002</v>
      </c>
      <c r="DN1151">
        <v>0</v>
      </c>
      <c r="DO1151">
        <v>0</v>
      </c>
      <c r="DP1151">
        <v>9995.505357142858</v>
      </c>
      <c r="DQ1151">
        <v>0</v>
      </c>
      <c r="DR1151">
        <v>11.52135</v>
      </c>
      <c r="DS1151">
        <v>-68.75667142857142</v>
      </c>
      <c r="DT1151">
        <v>1234.368928571429</v>
      </c>
      <c r="DU1151">
        <v>1295.095357142857</v>
      </c>
      <c r="DV1151">
        <v>7.211388214285715</v>
      </c>
      <c r="DW1151">
        <v>1276.528928571428</v>
      </c>
      <c r="DX1151">
        <v>14.33511785714286</v>
      </c>
      <c r="DY1151">
        <v>1.945042857142857</v>
      </c>
      <c r="DZ1151">
        <v>1.2940575</v>
      </c>
      <c r="EA1151">
        <v>17.00390714285714</v>
      </c>
      <c r="EB1151">
        <v>10.72998928571429</v>
      </c>
      <c r="EC1151">
        <v>1999.988928571429</v>
      </c>
      <c r="ED1151">
        <v>0.9799995357142856</v>
      </c>
      <c r="EE1151">
        <v>0.02000038214285714</v>
      </c>
      <c r="EF1151">
        <v>0</v>
      </c>
      <c r="EG1151">
        <v>737.2305357142857</v>
      </c>
      <c r="EH1151">
        <v>5.00097</v>
      </c>
      <c r="EI1151">
        <v>14874.21428571429</v>
      </c>
      <c r="EJ1151">
        <v>16707.47142857143</v>
      </c>
      <c r="EK1151">
        <v>39.94617857142857</v>
      </c>
      <c r="EL1151">
        <v>39.94617857142857</v>
      </c>
      <c r="EM1151">
        <v>39.781</v>
      </c>
      <c r="EN1151">
        <v>40.00867857142857</v>
      </c>
      <c r="EO1151">
        <v>40.4395</v>
      </c>
      <c r="EP1151">
        <v>1955.088571428571</v>
      </c>
      <c r="EQ1151">
        <v>39.90035714285715</v>
      </c>
      <c r="ER1151">
        <v>0</v>
      </c>
      <c r="ES1151">
        <v>8084.399999856949</v>
      </c>
      <c r="ET1151">
        <v>0</v>
      </c>
      <c r="EU1151">
        <v>737.1561599999998</v>
      </c>
      <c r="EV1151">
        <v>-4.920461543506806</v>
      </c>
      <c r="EW1151">
        <v>-137.9230771258161</v>
      </c>
      <c r="EX1151">
        <v>14872.376</v>
      </c>
      <c r="EY1151">
        <v>15</v>
      </c>
      <c r="EZ1151">
        <v>1658949246.1</v>
      </c>
      <c r="FA1151" t="s">
        <v>1397</v>
      </c>
      <c r="FB1151">
        <v>1658949228.6</v>
      </c>
      <c r="FC1151">
        <v>1658949246.1</v>
      </c>
      <c r="FD1151">
        <v>1</v>
      </c>
      <c r="FE1151">
        <v>1.075</v>
      </c>
      <c r="FF1151">
        <v>0.018</v>
      </c>
      <c r="FG1151">
        <v>-2.327</v>
      </c>
      <c r="FH1151">
        <v>-0.178</v>
      </c>
      <c r="FI1151">
        <v>420</v>
      </c>
      <c r="FJ1151">
        <v>13</v>
      </c>
      <c r="FK1151">
        <v>0.09</v>
      </c>
      <c r="FL1151">
        <v>0.02</v>
      </c>
      <c r="FM1151">
        <v>-68.7133075</v>
      </c>
      <c r="FN1151">
        <v>-0.6140611632267116</v>
      </c>
      <c r="FO1151">
        <v>0.1222283076613198</v>
      </c>
      <c r="FP1151">
        <v>0</v>
      </c>
      <c r="FQ1151">
        <v>737.5680882352941</v>
      </c>
      <c r="FR1151">
        <v>-6.250068746912262</v>
      </c>
      <c r="FS1151">
        <v>0.6596492993226714</v>
      </c>
      <c r="FT1151">
        <v>0</v>
      </c>
      <c r="FU1151">
        <v>7.219507500000001</v>
      </c>
      <c r="FV1151">
        <v>-0.2118531332082672</v>
      </c>
      <c r="FW1151">
        <v>0.0275331080474036</v>
      </c>
      <c r="FX1151">
        <v>0</v>
      </c>
      <c r="FY1151">
        <v>0</v>
      </c>
      <c r="FZ1151">
        <v>3</v>
      </c>
      <c r="GA1151" t="s">
        <v>439</v>
      </c>
      <c r="GB1151">
        <v>2.98365</v>
      </c>
      <c r="GC1151">
        <v>2.71565</v>
      </c>
      <c r="GD1151">
        <v>0.197467</v>
      </c>
      <c r="GE1151">
        <v>0.201707</v>
      </c>
      <c r="GF1151">
        <v>0.0996904</v>
      </c>
      <c r="GG1151">
        <v>0.0733118</v>
      </c>
      <c r="GH1151">
        <v>25459.7</v>
      </c>
      <c r="GI1151">
        <v>25423.9</v>
      </c>
      <c r="GJ1151">
        <v>29480.1</v>
      </c>
      <c r="GK1151">
        <v>29449.8</v>
      </c>
      <c r="GL1151">
        <v>35158.9</v>
      </c>
      <c r="GM1151">
        <v>36295.3</v>
      </c>
      <c r="GN1151">
        <v>41522.8</v>
      </c>
      <c r="GO1151">
        <v>41970.4</v>
      </c>
      <c r="GP1151">
        <v>1.9625</v>
      </c>
      <c r="GQ1151">
        <v>1.9039</v>
      </c>
      <c r="GR1151">
        <v>0.0855327</v>
      </c>
      <c r="GS1151">
        <v>0</v>
      </c>
      <c r="GT1151">
        <v>25.0291</v>
      </c>
      <c r="GU1151">
        <v>999.9</v>
      </c>
      <c r="GV1151">
        <v>44.1</v>
      </c>
      <c r="GW1151">
        <v>31.5</v>
      </c>
      <c r="GX1151">
        <v>22.6761</v>
      </c>
      <c r="GY1151">
        <v>63.0877</v>
      </c>
      <c r="GZ1151">
        <v>34.0745</v>
      </c>
      <c r="HA1151">
        <v>1</v>
      </c>
      <c r="HB1151">
        <v>-0.104789</v>
      </c>
      <c r="HC1151">
        <v>0.0900054</v>
      </c>
      <c r="HD1151">
        <v>20.3328</v>
      </c>
      <c r="HE1151">
        <v>5.21864</v>
      </c>
      <c r="HF1151">
        <v>12.0099</v>
      </c>
      <c r="HG1151">
        <v>4.9897</v>
      </c>
      <c r="HH1151">
        <v>3.28865</v>
      </c>
      <c r="HI1151">
        <v>9999</v>
      </c>
      <c r="HJ1151">
        <v>9999</v>
      </c>
      <c r="HK1151">
        <v>9999</v>
      </c>
      <c r="HL1151">
        <v>159.1</v>
      </c>
      <c r="HM1151">
        <v>1.86738</v>
      </c>
      <c r="HN1151">
        <v>1.86646</v>
      </c>
      <c r="HO1151">
        <v>1.86584</v>
      </c>
      <c r="HP1151">
        <v>1.86584</v>
      </c>
      <c r="HQ1151">
        <v>1.86767</v>
      </c>
      <c r="HR1151">
        <v>1.87012</v>
      </c>
      <c r="HS1151">
        <v>1.86876</v>
      </c>
      <c r="HT1151">
        <v>1.87026</v>
      </c>
      <c r="HU1151">
        <v>0</v>
      </c>
      <c r="HV1151">
        <v>0</v>
      </c>
      <c r="HW1151">
        <v>0</v>
      </c>
      <c r="HX1151">
        <v>0</v>
      </c>
      <c r="HY1151" t="s">
        <v>421</v>
      </c>
      <c r="HZ1151" t="s">
        <v>422</v>
      </c>
      <c r="IA1151" t="s">
        <v>423</v>
      </c>
      <c r="IB1151" t="s">
        <v>423</v>
      </c>
      <c r="IC1151" t="s">
        <v>423</v>
      </c>
      <c r="ID1151" t="s">
        <v>423</v>
      </c>
      <c r="IE1151">
        <v>0</v>
      </c>
      <c r="IF1151">
        <v>100</v>
      </c>
      <c r="IG1151">
        <v>100</v>
      </c>
      <c r="IH1151">
        <v>-4.53</v>
      </c>
      <c r="II1151">
        <v>-0.1048</v>
      </c>
      <c r="IJ1151">
        <v>-0.9279119013753974</v>
      </c>
      <c r="IK1151">
        <v>-0.003643892653284941</v>
      </c>
      <c r="IL1151">
        <v>8.948238347276123E-07</v>
      </c>
      <c r="IM1151">
        <v>-2.445980282225029E-10</v>
      </c>
      <c r="IN1151">
        <v>-0.1764634167570225</v>
      </c>
      <c r="IO1151">
        <v>-0.01042730378795286</v>
      </c>
      <c r="IP1151">
        <v>0.00100284695746963</v>
      </c>
      <c r="IQ1151">
        <v>-1.701466411570297E-05</v>
      </c>
      <c r="IR1151">
        <v>2</v>
      </c>
      <c r="IS1151">
        <v>2310</v>
      </c>
      <c r="IT1151">
        <v>1</v>
      </c>
      <c r="IU1151">
        <v>25</v>
      </c>
      <c r="IV1151">
        <v>134.4</v>
      </c>
      <c r="IW1151">
        <v>134.1</v>
      </c>
      <c r="IX1151">
        <v>2.59521</v>
      </c>
      <c r="IY1151">
        <v>2.19971</v>
      </c>
      <c r="IZ1151">
        <v>1.39648</v>
      </c>
      <c r="JA1151">
        <v>2.34253</v>
      </c>
      <c r="JB1151">
        <v>1.49536</v>
      </c>
      <c r="JC1151">
        <v>2.29614</v>
      </c>
      <c r="JD1151">
        <v>36.1989</v>
      </c>
      <c r="JE1151">
        <v>24.1575</v>
      </c>
      <c r="JF1151">
        <v>18</v>
      </c>
      <c r="JG1151">
        <v>518.374</v>
      </c>
      <c r="JH1151">
        <v>437.356</v>
      </c>
      <c r="JI1151">
        <v>24.9999</v>
      </c>
      <c r="JJ1151">
        <v>26.092</v>
      </c>
      <c r="JK1151">
        <v>30.0001</v>
      </c>
      <c r="JL1151">
        <v>26.0644</v>
      </c>
      <c r="JM1151">
        <v>26.0052</v>
      </c>
      <c r="JN1151">
        <v>52.0351</v>
      </c>
      <c r="JO1151">
        <v>35.2351</v>
      </c>
      <c r="JP1151">
        <v>47.5921</v>
      </c>
      <c r="JQ1151">
        <v>25</v>
      </c>
      <c r="JR1151">
        <v>1324.38</v>
      </c>
      <c r="JS1151">
        <v>14.3954</v>
      </c>
      <c r="JT1151">
        <v>100.809</v>
      </c>
      <c r="JU1151">
        <v>100.795</v>
      </c>
    </row>
    <row r="1152" spans="1:281">
      <c r="A1152">
        <v>1136</v>
      </c>
      <c r="B1152">
        <v>1658957295.6</v>
      </c>
      <c r="C1152">
        <v>15657.59999990463</v>
      </c>
      <c r="D1152" t="s">
        <v>2712</v>
      </c>
      <c r="E1152" t="s">
        <v>2713</v>
      </c>
      <c r="F1152">
        <v>5</v>
      </c>
      <c r="G1152" t="s">
        <v>2555</v>
      </c>
      <c r="H1152" t="s">
        <v>416</v>
      </c>
      <c r="I1152">
        <v>1658957287.85</v>
      </c>
      <c r="J1152">
        <f>(K1152)/1000</f>
        <v>0</v>
      </c>
      <c r="K1152">
        <f>IF(CZ1152, AN1152, AH1152)</f>
        <v>0</v>
      </c>
      <c r="L1152">
        <f>IF(CZ1152, AI1152, AG1152)</f>
        <v>0</v>
      </c>
      <c r="M1152">
        <f>DB1152 - IF(AU1152&gt;1, L1152*CV1152*100.0/(AW1152*DP1152), 0)</f>
        <v>0</v>
      </c>
      <c r="N1152">
        <f>((T1152-J1152/2)*M1152-L1152)/(T1152+J1152/2)</f>
        <v>0</v>
      </c>
      <c r="O1152">
        <f>N1152*(DI1152+DJ1152)/1000.0</f>
        <v>0</v>
      </c>
      <c r="P1152">
        <f>(DB1152 - IF(AU1152&gt;1, L1152*CV1152*100.0/(AW1152*DP1152), 0))*(DI1152+DJ1152)/1000.0</f>
        <v>0</v>
      </c>
      <c r="Q1152">
        <f>2.0/((1/S1152-1/R1152)+SIGN(S1152)*SQRT((1/S1152-1/R1152)*(1/S1152-1/R1152) + 4*CW1152/((CW1152+1)*(CW1152+1))*(2*1/S1152*1/R1152-1/R1152*1/R1152)))</f>
        <v>0</v>
      </c>
      <c r="R1152">
        <f>IF(LEFT(CX1152,1)&lt;&gt;"0",IF(LEFT(CX1152,1)="1",3.0,CY1152),$D$5+$E$5*(DP1152*DI1152/($K$5*1000))+$F$5*(DP1152*DI1152/($K$5*1000))*MAX(MIN(CV1152,$J$5),$I$5)*MAX(MIN(CV1152,$J$5),$I$5)+$G$5*MAX(MIN(CV1152,$J$5),$I$5)*(DP1152*DI1152/($K$5*1000))+$H$5*(DP1152*DI1152/($K$5*1000))*(DP1152*DI1152/($K$5*1000)))</f>
        <v>0</v>
      </c>
      <c r="S1152">
        <f>J1152*(1000-(1000*0.61365*exp(17.502*W1152/(240.97+W1152))/(DI1152+DJ1152)+DD1152)/2)/(1000*0.61365*exp(17.502*W1152/(240.97+W1152))/(DI1152+DJ1152)-DD1152)</f>
        <v>0</v>
      </c>
      <c r="T1152">
        <f>1/((CW1152+1)/(Q1152/1.6)+1/(R1152/1.37)) + CW1152/((CW1152+1)/(Q1152/1.6) + CW1152/(R1152/1.37))</f>
        <v>0</v>
      </c>
      <c r="U1152">
        <f>(CR1152*CU1152)</f>
        <v>0</v>
      </c>
      <c r="V1152">
        <f>(DK1152+(U1152+2*0.95*5.67E-8*(((DK1152+$B$7)+273)^4-(DK1152+273)^4)-44100*J1152)/(1.84*29.3*R1152+8*0.95*5.67E-8*(DK1152+273)^3))</f>
        <v>0</v>
      </c>
      <c r="W1152">
        <f>($C$7*DL1152+$D$7*DM1152+$E$7*V1152)</f>
        <v>0</v>
      </c>
      <c r="X1152">
        <f>0.61365*exp(17.502*W1152/(240.97+W1152))</f>
        <v>0</v>
      </c>
      <c r="Y1152">
        <f>(Z1152/AA1152*100)</f>
        <v>0</v>
      </c>
      <c r="Z1152">
        <f>DD1152*(DI1152+DJ1152)/1000</f>
        <v>0</v>
      </c>
      <c r="AA1152">
        <f>0.61365*exp(17.502*DK1152/(240.97+DK1152))</f>
        <v>0</v>
      </c>
      <c r="AB1152">
        <f>(X1152-DD1152*(DI1152+DJ1152)/1000)</f>
        <v>0</v>
      </c>
      <c r="AC1152">
        <f>(-J1152*44100)</f>
        <v>0</v>
      </c>
      <c r="AD1152">
        <f>2*29.3*R1152*0.92*(DK1152-W1152)</f>
        <v>0</v>
      </c>
      <c r="AE1152">
        <f>2*0.95*5.67E-8*(((DK1152+$B$7)+273)^4-(W1152+273)^4)</f>
        <v>0</v>
      </c>
      <c r="AF1152">
        <f>U1152+AE1152+AC1152+AD1152</f>
        <v>0</v>
      </c>
      <c r="AG1152">
        <f>DH1152*AU1152*(DC1152-DB1152*(1000-AU1152*DE1152)/(1000-AU1152*DD1152))/(100*CV1152)</f>
        <v>0</v>
      </c>
      <c r="AH1152">
        <f>1000*DH1152*AU1152*(DD1152-DE1152)/(100*CV1152*(1000-AU1152*DD1152))</f>
        <v>0</v>
      </c>
      <c r="AI1152">
        <f>(AJ1152 - AK1152 - DI1152*1E3/(8.314*(DK1152+273.15)) * AM1152/DH1152 * AL1152) * DH1152/(100*CV1152) * (1000 - DE1152)/1000</f>
        <v>0</v>
      </c>
      <c r="AJ1152">
        <v>1330.974837277381</v>
      </c>
      <c r="AK1152">
        <v>1278.181575757576</v>
      </c>
      <c r="AL1152">
        <v>3.419261495739241</v>
      </c>
      <c r="AM1152">
        <v>65.3286006226008</v>
      </c>
      <c r="AN1152">
        <f>(AP1152 - AO1152 + DI1152*1E3/(8.314*(DK1152+273.15)) * AR1152/DH1152 * AQ1152) * DH1152/(100*CV1152) * 1000/(1000 - AP1152)</f>
        <v>0</v>
      </c>
      <c r="AO1152">
        <v>14.39271260250202</v>
      </c>
      <c r="AP1152">
        <v>21.56691333333334</v>
      </c>
      <c r="AQ1152">
        <v>0.005339966039411164</v>
      </c>
      <c r="AR1152">
        <v>84.90304049892426</v>
      </c>
      <c r="AS1152">
        <v>0</v>
      </c>
      <c r="AT1152">
        <v>0</v>
      </c>
      <c r="AU1152">
        <f>IF(AS1152*$H$13&gt;=AW1152,1.0,(AW1152/(AW1152-AS1152*$H$13)))</f>
        <v>0</v>
      </c>
      <c r="AV1152">
        <f>(AU1152-1)*100</f>
        <v>0</v>
      </c>
      <c r="AW1152">
        <f>MAX(0,($B$13+$C$13*DP1152)/(1+$D$13*DP1152)*DI1152/(DK1152+273)*$E$13)</f>
        <v>0</v>
      </c>
      <c r="AX1152" t="s">
        <v>417</v>
      </c>
      <c r="AY1152" t="s">
        <v>417</v>
      </c>
      <c r="AZ1152">
        <v>0</v>
      </c>
      <c r="BA1152">
        <v>0</v>
      </c>
      <c r="BB1152">
        <f>1-AZ1152/BA1152</f>
        <v>0</v>
      </c>
      <c r="BC1152">
        <v>0</v>
      </c>
      <c r="BD1152" t="s">
        <v>417</v>
      </c>
      <c r="BE1152" t="s">
        <v>417</v>
      </c>
      <c r="BF1152">
        <v>0</v>
      </c>
      <c r="BG1152">
        <v>0</v>
      </c>
      <c r="BH1152">
        <f>1-BF1152/BG1152</f>
        <v>0</v>
      </c>
      <c r="BI1152">
        <v>0.5</v>
      </c>
      <c r="BJ1152">
        <f>CS1152</f>
        <v>0</v>
      </c>
      <c r="BK1152">
        <f>L1152</f>
        <v>0</v>
      </c>
      <c r="BL1152">
        <f>BH1152*BI1152*BJ1152</f>
        <v>0</v>
      </c>
      <c r="BM1152">
        <f>(BK1152-BC1152)/BJ1152</f>
        <v>0</v>
      </c>
      <c r="BN1152">
        <f>(BA1152-BG1152)/BG1152</f>
        <v>0</v>
      </c>
      <c r="BO1152">
        <f>AZ1152/(BB1152+AZ1152/BG1152)</f>
        <v>0</v>
      </c>
      <c r="BP1152" t="s">
        <v>417</v>
      </c>
      <c r="BQ1152">
        <v>0</v>
      </c>
      <c r="BR1152">
        <f>IF(BQ1152&lt;&gt;0, BQ1152, BO1152)</f>
        <v>0</v>
      </c>
      <c r="BS1152">
        <f>1-BR1152/BG1152</f>
        <v>0</v>
      </c>
      <c r="BT1152">
        <f>(BG1152-BF1152)/(BG1152-BR1152)</f>
        <v>0</v>
      </c>
      <c r="BU1152">
        <f>(BA1152-BG1152)/(BA1152-BR1152)</f>
        <v>0</v>
      </c>
      <c r="BV1152">
        <f>(BG1152-BF1152)/(BG1152-AZ1152)</f>
        <v>0</v>
      </c>
      <c r="BW1152">
        <f>(BA1152-BG1152)/(BA1152-AZ1152)</f>
        <v>0</v>
      </c>
      <c r="BX1152">
        <f>(BT1152*BR1152/BF1152)</f>
        <v>0</v>
      </c>
      <c r="BY1152">
        <f>(1-BX1152)</f>
        <v>0</v>
      </c>
      <c r="BZ1152">
        <v>1394</v>
      </c>
      <c r="CA1152">
        <v>300</v>
      </c>
      <c r="CB1152">
        <v>300</v>
      </c>
      <c r="CC1152">
        <v>300</v>
      </c>
      <c r="CD1152">
        <v>10389.3</v>
      </c>
      <c r="CE1152">
        <v>1221.96</v>
      </c>
      <c r="CF1152">
        <v>-0.00688733</v>
      </c>
      <c r="CG1152">
        <v>0.34</v>
      </c>
      <c r="CH1152" t="s">
        <v>417</v>
      </c>
      <c r="CI1152" t="s">
        <v>417</v>
      </c>
      <c r="CJ1152" t="s">
        <v>417</v>
      </c>
      <c r="CK1152" t="s">
        <v>417</v>
      </c>
      <c r="CL1152" t="s">
        <v>417</v>
      </c>
      <c r="CM1152" t="s">
        <v>417</v>
      </c>
      <c r="CN1152" t="s">
        <v>417</v>
      </c>
      <c r="CO1152" t="s">
        <v>417</v>
      </c>
      <c r="CP1152" t="s">
        <v>417</v>
      </c>
      <c r="CQ1152" t="s">
        <v>417</v>
      </c>
      <c r="CR1152">
        <f>$B$11*DQ1152+$C$11*DR1152+$F$11*EC1152*(1-EF1152)</f>
        <v>0</v>
      </c>
      <c r="CS1152">
        <f>CR1152*CT1152</f>
        <v>0</v>
      </c>
      <c r="CT1152">
        <f>($B$11*$D$9+$C$11*$D$9+$F$11*((EP1152+EH1152)/MAX(EP1152+EH1152+EQ1152, 0.1)*$I$9+EQ1152/MAX(EP1152+EH1152+EQ1152, 0.1)*$J$9))/($B$11+$C$11+$F$11)</f>
        <v>0</v>
      </c>
      <c r="CU1152">
        <f>($B$11*$K$9+$C$11*$K$9+$F$11*((EP1152+EH1152)/MAX(EP1152+EH1152+EQ1152, 0.1)*$P$9+EQ1152/MAX(EP1152+EH1152+EQ1152, 0.1)*$Q$9))/($B$11+$C$11+$F$11)</f>
        <v>0</v>
      </c>
      <c r="CV1152">
        <v>6</v>
      </c>
      <c r="CW1152">
        <v>0.5</v>
      </c>
      <c r="CX1152" t="s">
        <v>418</v>
      </c>
      <c r="CY1152">
        <v>2</v>
      </c>
      <c r="CZ1152" t="b">
        <v>1</v>
      </c>
      <c r="DA1152">
        <v>1658957287.85</v>
      </c>
      <c r="DB1152">
        <v>1226.391071428571</v>
      </c>
      <c r="DC1152">
        <v>1295.2125</v>
      </c>
      <c r="DD1152">
        <v>21.54944642857143</v>
      </c>
      <c r="DE1152">
        <v>14.35899642857143</v>
      </c>
      <c r="DF1152">
        <v>1230.903571428571</v>
      </c>
      <c r="DG1152">
        <v>21.654225</v>
      </c>
      <c r="DH1152">
        <v>500.0595714285714</v>
      </c>
      <c r="DI1152">
        <v>90.27204642857144</v>
      </c>
      <c r="DJ1152">
        <v>0.09998718571428573</v>
      </c>
      <c r="DK1152">
        <v>26.93286428571428</v>
      </c>
      <c r="DL1152">
        <v>26.42035</v>
      </c>
      <c r="DM1152">
        <v>999.9000000000002</v>
      </c>
      <c r="DN1152">
        <v>0</v>
      </c>
      <c r="DO1152">
        <v>0</v>
      </c>
      <c r="DP1152">
        <v>9996.862857142856</v>
      </c>
      <c r="DQ1152">
        <v>0</v>
      </c>
      <c r="DR1152">
        <v>11.80881428571429</v>
      </c>
      <c r="DS1152">
        <v>-68.82182142857143</v>
      </c>
      <c r="DT1152">
        <v>1253.401071428571</v>
      </c>
      <c r="DU1152">
        <v>1314.0825</v>
      </c>
      <c r="DV1152">
        <v>7.190445000000001</v>
      </c>
      <c r="DW1152">
        <v>1295.2125</v>
      </c>
      <c r="DX1152">
        <v>14.35899642857143</v>
      </c>
      <c r="DY1152">
        <v>1.945312857142858</v>
      </c>
      <c r="DZ1152">
        <v>1.296216071428571</v>
      </c>
      <c r="EA1152">
        <v>17.00609285714286</v>
      </c>
      <c r="EB1152">
        <v>10.75501428571429</v>
      </c>
      <c r="EC1152">
        <v>2000.007142857143</v>
      </c>
      <c r="ED1152">
        <v>0.9799993214285713</v>
      </c>
      <c r="EE1152">
        <v>0.02000058928571428</v>
      </c>
      <c r="EF1152">
        <v>0</v>
      </c>
      <c r="EG1152">
        <v>736.7777142857142</v>
      </c>
      <c r="EH1152">
        <v>5.00097</v>
      </c>
      <c r="EI1152">
        <v>14862.03214285714</v>
      </c>
      <c r="EJ1152">
        <v>16707.63928571429</v>
      </c>
      <c r="EK1152">
        <v>39.90378571428572</v>
      </c>
      <c r="EL1152">
        <v>39.90378571428572</v>
      </c>
      <c r="EM1152">
        <v>39.74985714285714</v>
      </c>
      <c r="EN1152">
        <v>39.92614285714285</v>
      </c>
      <c r="EO1152">
        <v>40.39935714285714</v>
      </c>
      <c r="EP1152">
        <v>1955.106785714286</v>
      </c>
      <c r="EQ1152">
        <v>39.90035714285715</v>
      </c>
      <c r="ER1152">
        <v>0</v>
      </c>
      <c r="ES1152">
        <v>8089.799999952316</v>
      </c>
      <c r="ET1152">
        <v>0</v>
      </c>
      <c r="EU1152">
        <v>736.7203076923076</v>
      </c>
      <c r="EV1152">
        <v>-5.466324778098909</v>
      </c>
      <c r="EW1152">
        <v>-131.6376066815198</v>
      </c>
      <c r="EX1152">
        <v>14861.2</v>
      </c>
      <c r="EY1152">
        <v>15</v>
      </c>
      <c r="EZ1152">
        <v>1658949246.1</v>
      </c>
      <c r="FA1152" t="s">
        <v>1397</v>
      </c>
      <c r="FB1152">
        <v>1658949228.6</v>
      </c>
      <c r="FC1152">
        <v>1658949246.1</v>
      </c>
      <c r="FD1152">
        <v>1</v>
      </c>
      <c r="FE1152">
        <v>1.075</v>
      </c>
      <c r="FF1152">
        <v>0.018</v>
      </c>
      <c r="FG1152">
        <v>-2.327</v>
      </c>
      <c r="FH1152">
        <v>-0.178</v>
      </c>
      <c r="FI1152">
        <v>420</v>
      </c>
      <c r="FJ1152">
        <v>13</v>
      </c>
      <c r="FK1152">
        <v>0.09</v>
      </c>
      <c r="FL1152">
        <v>0.02</v>
      </c>
      <c r="FM1152">
        <v>-68.78649250000001</v>
      </c>
      <c r="FN1152">
        <v>-0.6999568480297631</v>
      </c>
      <c r="FO1152">
        <v>0.128412780492248</v>
      </c>
      <c r="FP1152">
        <v>0</v>
      </c>
      <c r="FQ1152">
        <v>737.0876470588234</v>
      </c>
      <c r="FR1152">
        <v>-4.877310925038653</v>
      </c>
      <c r="FS1152">
        <v>0.5288504671539984</v>
      </c>
      <c r="FT1152">
        <v>0</v>
      </c>
      <c r="FU1152">
        <v>7.202265249999999</v>
      </c>
      <c r="FV1152">
        <v>-0.2932850656660567</v>
      </c>
      <c r="FW1152">
        <v>0.03346784456665089</v>
      </c>
      <c r="FX1152">
        <v>0</v>
      </c>
      <c r="FY1152">
        <v>0</v>
      </c>
      <c r="FZ1152">
        <v>3</v>
      </c>
      <c r="GA1152" t="s">
        <v>439</v>
      </c>
      <c r="GB1152">
        <v>2.98347</v>
      </c>
      <c r="GC1152">
        <v>2.71538</v>
      </c>
      <c r="GD1152">
        <v>0.199294</v>
      </c>
      <c r="GE1152">
        <v>0.20348</v>
      </c>
      <c r="GF1152">
        <v>0.0997411</v>
      </c>
      <c r="GG1152">
        <v>0.0732236</v>
      </c>
      <c r="GH1152">
        <v>25401.7</v>
      </c>
      <c r="GI1152">
        <v>25367.3</v>
      </c>
      <c r="GJ1152">
        <v>29480</v>
      </c>
      <c r="GK1152">
        <v>29449.7</v>
      </c>
      <c r="GL1152">
        <v>35156.9</v>
      </c>
      <c r="GM1152">
        <v>36298.8</v>
      </c>
      <c r="GN1152">
        <v>41522.9</v>
      </c>
      <c r="GO1152">
        <v>41970.3</v>
      </c>
      <c r="GP1152">
        <v>1.96238</v>
      </c>
      <c r="GQ1152">
        <v>1.90383</v>
      </c>
      <c r="GR1152">
        <v>0.0859424</v>
      </c>
      <c r="GS1152">
        <v>0</v>
      </c>
      <c r="GT1152">
        <v>25.0316</v>
      </c>
      <c r="GU1152">
        <v>999.9</v>
      </c>
      <c r="GV1152">
        <v>44</v>
      </c>
      <c r="GW1152">
        <v>31.5</v>
      </c>
      <c r="GX1152">
        <v>22.6241</v>
      </c>
      <c r="GY1152">
        <v>63.1577</v>
      </c>
      <c r="GZ1152">
        <v>33.6939</v>
      </c>
      <c r="HA1152">
        <v>1</v>
      </c>
      <c r="HB1152">
        <v>-0.104723</v>
      </c>
      <c r="HC1152">
        <v>0.0917048</v>
      </c>
      <c r="HD1152">
        <v>20.3324</v>
      </c>
      <c r="HE1152">
        <v>5.21489</v>
      </c>
      <c r="HF1152">
        <v>12.0099</v>
      </c>
      <c r="HG1152">
        <v>4.9887</v>
      </c>
      <c r="HH1152">
        <v>3.288</v>
      </c>
      <c r="HI1152">
        <v>9999</v>
      </c>
      <c r="HJ1152">
        <v>9999</v>
      </c>
      <c r="HK1152">
        <v>9999</v>
      </c>
      <c r="HL1152">
        <v>159.1</v>
      </c>
      <c r="HM1152">
        <v>1.86739</v>
      </c>
      <c r="HN1152">
        <v>1.86646</v>
      </c>
      <c r="HO1152">
        <v>1.86585</v>
      </c>
      <c r="HP1152">
        <v>1.86584</v>
      </c>
      <c r="HQ1152">
        <v>1.86768</v>
      </c>
      <c r="HR1152">
        <v>1.87013</v>
      </c>
      <c r="HS1152">
        <v>1.86879</v>
      </c>
      <c r="HT1152">
        <v>1.87026</v>
      </c>
      <c r="HU1152">
        <v>0</v>
      </c>
      <c r="HV1152">
        <v>0</v>
      </c>
      <c r="HW1152">
        <v>0</v>
      </c>
      <c r="HX1152">
        <v>0</v>
      </c>
      <c r="HY1152" t="s">
        <v>421</v>
      </c>
      <c r="HZ1152" t="s">
        <v>422</v>
      </c>
      <c r="IA1152" t="s">
        <v>423</v>
      </c>
      <c r="IB1152" t="s">
        <v>423</v>
      </c>
      <c r="IC1152" t="s">
        <v>423</v>
      </c>
      <c r="ID1152" t="s">
        <v>423</v>
      </c>
      <c r="IE1152">
        <v>0</v>
      </c>
      <c r="IF1152">
        <v>100</v>
      </c>
      <c r="IG1152">
        <v>100</v>
      </c>
      <c r="IH1152">
        <v>-4.58</v>
      </c>
      <c r="II1152">
        <v>-0.1047</v>
      </c>
      <c r="IJ1152">
        <v>-0.9279119013753974</v>
      </c>
      <c r="IK1152">
        <v>-0.003643892653284941</v>
      </c>
      <c r="IL1152">
        <v>8.948238347276123E-07</v>
      </c>
      <c r="IM1152">
        <v>-2.445980282225029E-10</v>
      </c>
      <c r="IN1152">
        <v>-0.1764634167570225</v>
      </c>
      <c r="IO1152">
        <v>-0.01042730378795286</v>
      </c>
      <c r="IP1152">
        <v>0.00100284695746963</v>
      </c>
      <c r="IQ1152">
        <v>-1.701466411570297E-05</v>
      </c>
      <c r="IR1152">
        <v>2</v>
      </c>
      <c r="IS1152">
        <v>2310</v>
      </c>
      <c r="IT1152">
        <v>1</v>
      </c>
      <c r="IU1152">
        <v>25</v>
      </c>
      <c r="IV1152">
        <v>134.4</v>
      </c>
      <c r="IW1152">
        <v>134.2</v>
      </c>
      <c r="IX1152">
        <v>2.62451</v>
      </c>
      <c r="IY1152">
        <v>2.19116</v>
      </c>
      <c r="IZ1152">
        <v>1.39648</v>
      </c>
      <c r="JA1152">
        <v>2.34375</v>
      </c>
      <c r="JB1152">
        <v>1.49536</v>
      </c>
      <c r="JC1152">
        <v>2.38647</v>
      </c>
      <c r="JD1152">
        <v>36.1989</v>
      </c>
      <c r="JE1152">
        <v>24.1663</v>
      </c>
      <c r="JF1152">
        <v>18</v>
      </c>
      <c r="JG1152">
        <v>518.292</v>
      </c>
      <c r="JH1152">
        <v>437.311</v>
      </c>
      <c r="JI1152">
        <v>25.0002</v>
      </c>
      <c r="JJ1152">
        <v>26.092</v>
      </c>
      <c r="JK1152">
        <v>30.0001</v>
      </c>
      <c r="JL1152">
        <v>26.0644</v>
      </c>
      <c r="JM1152">
        <v>26.0052</v>
      </c>
      <c r="JN1152">
        <v>52.5566</v>
      </c>
      <c r="JO1152">
        <v>35.2351</v>
      </c>
      <c r="JP1152">
        <v>47.5921</v>
      </c>
      <c r="JQ1152">
        <v>25</v>
      </c>
      <c r="JR1152">
        <v>1337.8</v>
      </c>
      <c r="JS1152">
        <v>14.4841</v>
      </c>
      <c r="JT1152">
        <v>100.809</v>
      </c>
      <c r="JU1152">
        <v>100.795</v>
      </c>
    </row>
    <row r="1153" spans="1:281">
      <c r="A1153">
        <v>1137</v>
      </c>
      <c r="B1153">
        <v>1658957300.1</v>
      </c>
      <c r="C1153">
        <v>15662.09999990463</v>
      </c>
      <c r="D1153" t="s">
        <v>2714</v>
      </c>
      <c r="E1153" t="s">
        <v>2715</v>
      </c>
      <c r="F1153">
        <v>5</v>
      </c>
      <c r="G1153" t="s">
        <v>2555</v>
      </c>
      <c r="H1153" t="s">
        <v>416</v>
      </c>
      <c r="I1153">
        <v>1658957292.278571</v>
      </c>
      <c r="J1153">
        <f>(K1153)/1000</f>
        <v>0</v>
      </c>
      <c r="K1153">
        <f>IF(CZ1153, AN1153, AH1153)</f>
        <v>0</v>
      </c>
      <c r="L1153">
        <f>IF(CZ1153, AI1153, AG1153)</f>
        <v>0</v>
      </c>
      <c r="M1153">
        <f>DB1153 - IF(AU1153&gt;1, L1153*CV1153*100.0/(AW1153*DP1153), 0)</f>
        <v>0</v>
      </c>
      <c r="N1153">
        <f>((T1153-J1153/2)*M1153-L1153)/(T1153+J1153/2)</f>
        <v>0</v>
      </c>
      <c r="O1153">
        <f>N1153*(DI1153+DJ1153)/1000.0</f>
        <v>0</v>
      </c>
      <c r="P1153">
        <f>(DB1153 - IF(AU1153&gt;1, L1153*CV1153*100.0/(AW1153*DP1153), 0))*(DI1153+DJ1153)/1000.0</f>
        <v>0</v>
      </c>
      <c r="Q1153">
        <f>2.0/((1/S1153-1/R1153)+SIGN(S1153)*SQRT((1/S1153-1/R1153)*(1/S1153-1/R1153) + 4*CW1153/((CW1153+1)*(CW1153+1))*(2*1/S1153*1/R1153-1/R1153*1/R1153)))</f>
        <v>0</v>
      </c>
      <c r="R1153">
        <f>IF(LEFT(CX1153,1)&lt;&gt;"0",IF(LEFT(CX1153,1)="1",3.0,CY1153),$D$5+$E$5*(DP1153*DI1153/($K$5*1000))+$F$5*(DP1153*DI1153/($K$5*1000))*MAX(MIN(CV1153,$J$5),$I$5)*MAX(MIN(CV1153,$J$5),$I$5)+$G$5*MAX(MIN(CV1153,$J$5),$I$5)*(DP1153*DI1153/($K$5*1000))+$H$5*(DP1153*DI1153/($K$5*1000))*(DP1153*DI1153/($K$5*1000)))</f>
        <v>0</v>
      </c>
      <c r="S1153">
        <f>J1153*(1000-(1000*0.61365*exp(17.502*W1153/(240.97+W1153))/(DI1153+DJ1153)+DD1153)/2)/(1000*0.61365*exp(17.502*W1153/(240.97+W1153))/(DI1153+DJ1153)-DD1153)</f>
        <v>0</v>
      </c>
      <c r="T1153">
        <f>1/((CW1153+1)/(Q1153/1.6)+1/(R1153/1.37)) + CW1153/((CW1153+1)/(Q1153/1.6) + CW1153/(R1153/1.37))</f>
        <v>0</v>
      </c>
      <c r="U1153">
        <f>(CR1153*CU1153)</f>
        <v>0</v>
      </c>
      <c r="V1153">
        <f>(DK1153+(U1153+2*0.95*5.67E-8*(((DK1153+$B$7)+273)^4-(DK1153+273)^4)-44100*J1153)/(1.84*29.3*R1153+8*0.95*5.67E-8*(DK1153+273)^3))</f>
        <v>0</v>
      </c>
      <c r="W1153">
        <f>($C$7*DL1153+$D$7*DM1153+$E$7*V1153)</f>
        <v>0</v>
      </c>
      <c r="X1153">
        <f>0.61365*exp(17.502*W1153/(240.97+W1153))</f>
        <v>0</v>
      </c>
      <c r="Y1153">
        <f>(Z1153/AA1153*100)</f>
        <v>0</v>
      </c>
      <c r="Z1153">
        <f>DD1153*(DI1153+DJ1153)/1000</f>
        <v>0</v>
      </c>
      <c r="AA1153">
        <f>0.61365*exp(17.502*DK1153/(240.97+DK1153))</f>
        <v>0</v>
      </c>
      <c r="AB1153">
        <f>(X1153-DD1153*(DI1153+DJ1153)/1000)</f>
        <v>0</v>
      </c>
      <c r="AC1153">
        <f>(-J1153*44100)</f>
        <v>0</v>
      </c>
      <c r="AD1153">
        <f>2*29.3*R1153*0.92*(DK1153-W1153)</f>
        <v>0</v>
      </c>
      <c r="AE1153">
        <f>2*0.95*5.67E-8*(((DK1153+$B$7)+273)^4-(W1153+273)^4)</f>
        <v>0</v>
      </c>
      <c r="AF1153">
        <f>U1153+AE1153+AC1153+AD1153</f>
        <v>0</v>
      </c>
      <c r="AG1153">
        <f>DH1153*AU1153*(DC1153-DB1153*(1000-AU1153*DE1153)/(1000-AU1153*DD1153))/(100*CV1153)</f>
        <v>0</v>
      </c>
      <c r="AH1153">
        <f>1000*DH1153*AU1153*(DD1153-DE1153)/(100*CV1153*(1000-AU1153*DD1153))</f>
        <v>0</v>
      </c>
      <c r="AI1153">
        <f>(AJ1153 - AK1153 - DI1153*1E3/(8.314*(DK1153+273.15)) * AM1153/DH1153 * AL1153) * DH1153/(100*CV1153) * (1000 - DE1153)/1000</f>
        <v>0</v>
      </c>
      <c r="AJ1153">
        <v>1346.487851038717</v>
      </c>
      <c r="AK1153">
        <v>1293.611696969697</v>
      </c>
      <c r="AL1153">
        <v>3.414939191418534</v>
      </c>
      <c r="AM1153">
        <v>65.3286006226008</v>
      </c>
      <c r="AN1153">
        <f>(AP1153 - AO1153 + DI1153*1E3/(8.314*(DK1153+273.15)) * AR1153/DH1153 * AQ1153) * DH1153/(100*CV1153) * 1000/(1000 - AP1153)</f>
        <v>0</v>
      </c>
      <c r="AO1153">
        <v>14.37032885792439</v>
      </c>
      <c r="AP1153">
        <v>21.56027878787879</v>
      </c>
      <c r="AQ1153">
        <v>-0.0005681917564975235</v>
      </c>
      <c r="AR1153">
        <v>84.90304049892426</v>
      </c>
      <c r="AS1153">
        <v>0</v>
      </c>
      <c r="AT1153">
        <v>0</v>
      </c>
      <c r="AU1153">
        <f>IF(AS1153*$H$13&gt;=AW1153,1.0,(AW1153/(AW1153-AS1153*$H$13)))</f>
        <v>0</v>
      </c>
      <c r="AV1153">
        <f>(AU1153-1)*100</f>
        <v>0</v>
      </c>
      <c r="AW1153">
        <f>MAX(0,($B$13+$C$13*DP1153)/(1+$D$13*DP1153)*DI1153/(DK1153+273)*$E$13)</f>
        <v>0</v>
      </c>
      <c r="AX1153" t="s">
        <v>417</v>
      </c>
      <c r="AY1153" t="s">
        <v>417</v>
      </c>
      <c r="AZ1153">
        <v>0</v>
      </c>
      <c r="BA1153">
        <v>0</v>
      </c>
      <c r="BB1153">
        <f>1-AZ1153/BA1153</f>
        <v>0</v>
      </c>
      <c r="BC1153">
        <v>0</v>
      </c>
      <c r="BD1153" t="s">
        <v>417</v>
      </c>
      <c r="BE1153" t="s">
        <v>417</v>
      </c>
      <c r="BF1153">
        <v>0</v>
      </c>
      <c r="BG1153">
        <v>0</v>
      </c>
      <c r="BH1153">
        <f>1-BF1153/BG1153</f>
        <v>0</v>
      </c>
      <c r="BI1153">
        <v>0.5</v>
      </c>
      <c r="BJ1153">
        <f>CS1153</f>
        <v>0</v>
      </c>
      <c r="BK1153">
        <f>L1153</f>
        <v>0</v>
      </c>
      <c r="BL1153">
        <f>BH1153*BI1153*BJ1153</f>
        <v>0</v>
      </c>
      <c r="BM1153">
        <f>(BK1153-BC1153)/BJ1153</f>
        <v>0</v>
      </c>
      <c r="BN1153">
        <f>(BA1153-BG1153)/BG1153</f>
        <v>0</v>
      </c>
      <c r="BO1153">
        <f>AZ1153/(BB1153+AZ1153/BG1153)</f>
        <v>0</v>
      </c>
      <c r="BP1153" t="s">
        <v>417</v>
      </c>
      <c r="BQ1153">
        <v>0</v>
      </c>
      <c r="BR1153">
        <f>IF(BQ1153&lt;&gt;0, BQ1153, BO1153)</f>
        <v>0</v>
      </c>
      <c r="BS1153">
        <f>1-BR1153/BG1153</f>
        <v>0</v>
      </c>
      <c r="BT1153">
        <f>(BG1153-BF1153)/(BG1153-BR1153)</f>
        <v>0</v>
      </c>
      <c r="BU1153">
        <f>(BA1153-BG1153)/(BA1153-BR1153)</f>
        <v>0</v>
      </c>
      <c r="BV1153">
        <f>(BG1153-BF1153)/(BG1153-AZ1153)</f>
        <v>0</v>
      </c>
      <c r="BW1153">
        <f>(BA1153-BG1153)/(BA1153-AZ1153)</f>
        <v>0</v>
      </c>
      <c r="BX1153">
        <f>(BT1153*BR1153/BF1153)</f>
        <v>0</v>
      </c>
      <c r="BY1153">
        <f>(1-BX1153)</f>
        <v>0</v>
      </c>
      <c r="BZ1153">
        <v>1394</v>
      </c>
      <c r="CA1153">
        <v>300</v>
      </c>
      <c r="CB1153">
        <v>300</v>
      </c>
      <c r="CC1153">
        <v>300</v>
      </c>
      <c r="CD1153">
        <v>10389.3</v>
      </c>
      <c r="CE1153">
        <v>1221.96</v>
      </c>
      <c r="CF1153">
        <v>-0.00688733</v>
      </c>
      <c r="CG1153">
        <v>0.34</v>
      </c>
      <c r="CH1153" t="s">
        <v>417</v>
      </c>
      <c r="CI1153" t="s">
        <v>417</v>
      </c>
      <c r="CJ1153" t="s">
        <v>417</v>
      </c>
      <c r="CK1153" t="s">
        <v>417</v>
      </c>
      <c r="CL1153" t="s">
        <v>417</v>
      </c>
      <c r="CM1153" t="s">
        <v>417</v>
      </c>
      <c r="CN1153" t="s">
        <v>417</v>
      </c>
      <c r="CO1153" t="s">
        <v>417</v>
      </c>
      <c r="CP1153" t="s">
        <v>417</v>
      </c>
      <c r="CQ1153" t="s">
        <v>417</v>
      </c>
      <c r="CR1153">
        <f>$B$11*DQ1153+$C$11*DR1153+$F$11*EC1153*(1-EF1153)</f>
        <v>0</v>
      </c>
      <c r="CS1153">
        <f>CR1153*CT1153</f>
        <v>0</v>
      </c>
      <c r="CT1153">
        <f>($B$11*$D$9+$C$11*$D$9+$F$11*((EP1153+EH1153)/MAX(EP1153+EH1153+EQ1153, 0.1)*$I$9+EQ1153/MAX(EP1153+EH1153+EQ1153, 0.1)*$J$9))/($B$11+$C$11+$F$11)</f>
        <v>0</v>
      </c>
      <c r="CU1153">
        <f>($B$11*$K$9+$C$11*$K$9+$F$11*((EP1153+EH1153)/MAX(EP1153+EH1153+EQ1153, 0.1)*$P$9+EQ1153/MAX(EP1153+EH1153+EQ1153, 0.1)*$Q$9))/($B$11+$C$11+$F$11)</f>
        <v>0</v>
      </c>
      <c r="CV1153">
        <v>6</v>
      </c>
      <c r="CW1153">
        <v>0.5</v>
      </c>
      <c r="CX1153" t="s">
        <v>418</v>
      </c>
      <c r="CY1153">
        <v>2</v>
      </c>
      <c r="CZ1153" t="b">
        <v>1</v>
      </c>
      <c r="DA1153">
        <v>1658957292.278571</v>
      </c>
      <c r="DB1153">
        <v>1241.202142857143</v>
      </c>
      <c r="DC1153">
        <v>1310.108214285714</v>
      </c>
      <c r="DD1153">
        <v>21.55462142857143</v>
      </c>
      <c r="DE1153">
        <v>14.3757</v>
      </c>
      <c r="DF1153">
        <v>1245.7525</v>
      </c>
      <c r="DG1153">
        <v>21.65936071428572</v>
      </c>
      <c r="DH1153">
        <v>500.0428928571429</v>
      </c>
      <c r="DI1153">
        <v>90.27137500000001</v>
      </c>
      <c r="DJ1153">
        <v>0.09997693928571427</v>
      </c>
      <c r="DK1153">
        <v>26.93363571428571</v>
      </c>
      <c r="DL1153">
        <v>26.42906428571428</v>
      </c>
      <c r="DM1153">
        <v>999.9000000000002</v>
      </c>
      <c r="DN1153">
        <v>0</v>
      </c>
      <c r="DO1153">
        <v>0</v>
      </c>
      <c r="DP1153">
        <v>10000.66071428571</v>
      </c>
      <c r="DQ1153">
        <v>0</v>
      </c>
      <c r="DR1153">
        <v>11.48506785714286</v>
      </c>
      <c r="DS1153">
        <v>-68.9068107142857</v>
      </c>
      <c r="DT1153">
        <v>1268.544642857143</v>
      </c>
      <c r="DU1153">
        <v>1329.217142857143</v>
      </c>
      <c r="DV1153">
        <v>7.178916428571428</v>
      </c>
      <c r="DW1153">
        <v>1310.108214285714</v>
      </c>
      <c r="DX1153">
        <v>14.3757</v>
      </c>
      <c r="DY1153">
        <v>1.945765</v>
      </c>
      <c r="DZ1153">
        <v>1.297714642857143</v>
      </c>
      <c r="EA1153">
        <v>17.00976428571429</v>
      </c>
      <c r="EB1153">
        <v>10.77240357142857</v>
      </c>
      <c r="EC1153">
        <v>2000.010714285714</v>
      </c>
      <c r="ED1153">
        <v>0.979999107142857</v>
      </c>
      <c r="EE1153">
        <v>0.02000079642857142</v>
      </c>
      <c r="EF1153">
        <v>0</v>
      </c>
      <c r="EG1153">
        <v>736.4176428571428</v>
      </c>
      <c r="EH1153">
        <v>5.00097</v>
      </c>
      <c r="EI1153">
        <v>14852.36785714286</v>
      </c>
      <c r="EJ1153">
        <v>16707.66428571428</v>
      </c>
      <c r="EK1153">
        <v>39.87482142857142</v>
      </c>
      <c r="EL1153">
        <v>39.87482142857142</v>
      </c>
      <c r="EM1153">
        <v>39.72299999999999</v>
      </c>
      <c r="EN1153">
        <v>39.86578571428571</v>
      </c>
      <c r="EO1153">
        <v>40.36589285714285</v>
      </c>
      <c r="EP1153">
        <v>1955.110357142856</v>
      </c>
      <c r="EQ1153">
        <v>39.90035714285715</v>
      </c>
      <c r="ER1153">
        <v>0</v>
      </c>
      <c r="ES1153">
        <v>8094</v>
      </c>
      <c r="ET1153">
        <v>0</v>
      </c>
      <c r="EU1153">
        <v>736.3408400000001</v>
      </c>
      <c r="EV1153">
        <v>-5.027307703344265</v>
      </c>
      <c r="EW1153">
        <v>-126.7692307600115</v>
      </c>
      <c r="EX1153">
        <v>14851.504</v>
      </c>
      <c r="EY1153">
        <v>15</v>
      </c>
      <c r="EZ1153">
        <v>1658949246.1</v>
      </c>
      <c r="FA1153" t="s">
        <v>1397</v>
      </c>
      <c r="FB1153">
        <v>1658949228.6</v>
      </c>
      <c r="FC1153">
        <v>1658949246.1</v>
      </c>
      <c r="FD1153">
        <v>1</v>
      </c>
      <c r="FE1153">
        <v>1.075</v>
      </c>
      <c r="FF1153">
        <v>0.018</v>
      </c>
      <c r="FG1153">
        <v>-2.327</v>
      </c>
      <c r="FH1153">
        <v>-0.178</v>
      </c>
      <c r="FI1153">
        <v>420</v>
      </c>
      <c r="FJ1153">
        <v>13</v>
      </c>
      <c r="FK1153">
        <v>0.09</v>
      </c>
      <c r="FL1153">
        <v>0.02</v>
      </c>
      <c r="FM1153">
        <v>-68.87095121951221</v>
      </c>
      <c r="FN1153">
        <v>-1.067452264808542</v>
      </c>
      <c r="FO1153">
        <v>0.1555510458478723</v>
      </c>
      <c r="FP1153">
        <v>0</v>
      </c>
      <c r="FQ1153">
        <v>736.6236470588235</v>
      </c>
      <c r="FR1153">
        <v>-5.09500382515639</v>
      </c>
      <c r="FS1153">
        <v>0.5547768964586477</v>
      </c>
      <c r="FT1153">
        <v>0</v>
      </c>
      <c r="FU1153">
        <v>7.192108780487806</v>
      </c>
      <c r="FV1153">
        <v>-0.1461135888501738</v>
      </c>
      <c r="FW1153">
        <v>0.02814707134573791</v>
      </c>
      <c r="FX1153">
        <v>0</v>
      </c>
      <c r="FY1153">
        <v>0</v>
      </c>
      <c r="FZ1153">
        <v>3</v>
      </c>
      <c r="GA1153" t="s">
        <v>439</v>
      </c>
      <c r="GB1153">
        <v>2.984</v>
      </c>
      <c r="GC1153">
        <v>2.71597</v>
      </c>
      <c r="GD1153">
        <v>0.200778</v>
      </c>
      <c r="GE1153">
        <v>0.204886</v>
      </c>
      <c r="GF1153">
        <v>0.0997179</v>
      </c>
      <c r="GG1153">
        <v>0.07324940000000001</v>
      </c>
      <c r="GH1153">
        <v>25355.1</v>
      </c>
      <c r="GI1153">
        <v>25322.6</v>
      </c>
      <c r="GJ1153">
        <v>29480.5</v>
      </c>
      <c r="GK1153">
        <v>29449.7</v>
      </c>
      <c r="GL1153">
        <v>35158.5</v>
      </c>
      <c r="GM1153">
        <v>36298</v>
      </c>
      <c r="GN1153">
        <v>41523.6</v>
      </c>
      <c r="GO1153">
        <v>41970.6</v>
      </c>
      <c r="GP1153">
        <v>1.96262</v>
      </c>
      <c r="GQ1153">
        <v>1.9038</v>
      </c>
      <c r="GR1153">
        <v>0.0859685</v>
      </c>
      <c r="GS1153">
        <v>0</v>
      </c>
      <c r="GT1153">
        <v>25.0335</v>
      </c>
      <c r="GU1153">
        <v>999.9</v>
      </c>
      <c r="GV1153">
        <v>43.9</v>
      </c>
      <c r="GW1153">
        <v>31.5</v>
      </c>
      <c r="GX1153">
        <v>22.5717</v>
      </c>
      <c r="GY1153">
        <v>63.0477</v>
      </c>
      <c r="GZ1153">
        <v>33.5938</v>
      </c>
      <c r="HA1153">
        <v>1</v>
      </c>
      <c r="HB1153">
        <v>-0.104936</v>
      </c>
      <c r="HC1153">
        <v>0.094134</v>
      </c>
      <c r="HD1153">
        <v>20.333</v>
      </c>
      <c r="HE1153">
        <v>5.21729</v>
      </c>
      <c r="HF1153">
        <v>12.0099</v>
      </c>
      <c r="HG1153">
        <v>4.98925</v>
      </c>
      <c r="HH1153">
        <v>3.2885</v>
      </c>
      <c r="HI1153">
        <v>9999</v>
      </c>
      <c r="HJ1153">
        <v>9999</v>
      </c>
      <c r="HK1153">
        <v>9999</v>
      </c>
      <c r="HL1153">
        <v>159.1</v>
      </c>
      <c r="HM1153">
        <v>1.86739</v>
      </c>
      <c r="HN1153">
        <v>1.86646</v>
      </c>
      <c r="HO1153">
        <v>1.86584</v>
      </c>
      <c r="HP1153">
        <v>1.86584</v>
      </c>
      <c r="HQ1153">
        <v>1.86768</v>
      </c>
      <c r="HR1153">
        <v>1.87014</v>
      </c>
      <c r="HS1153">
        <v>1.86878</v>
      </c>
      <c r="HT1153">
        <v>1.87026</v>
      </c>
      <c r="HU1153">
        <v>0</v>
      </c>
      <c r="HV1153">
        <v>0</v>
      </c>
      <c r="HW1153">
        <v>0</v>
      </c>
      <c r="HX1153">
        <v>0</v>
      </c>
      <c r="HY1153" t="s">
        <v>421</v>
      </c>
      <c r="HZ1153" t="s">
        <v>422</v>
      </c>
      <c r="IA1153" t="s">
        <v>423</v>
      </c>
      <c r="IB1153" t="s">
        <v>423</v>
      </c>
      <c r="IC1153" t="s">
        <v>423</v>
      </c>
      <c r="ID1153" t="s">
        <v>423</v>
      </c>
      <c r="IE1153">
        <v>0</v>
      </c>
      <c r="IF1153">
        <v>100</v>
      </c>
      <c r="IG1153">
        <v>100</v>
      </c>
      <c r="IH1153">
        <v>-4.62</v>
      </c>
      <c r="II1153">
        <v>-0.1047</v>
      </c>
      <c r="IJ1153">
        <v>-0.9279119013753974</v>
      </c>
      <c r="IK1153">
        <v>-0.003643892653284941</v>
      </c>
      <c r="IL1153">
        <v>8.948238347276123E-07</v>
      </c>
      <c r="IM1153">
        <v>-2.445980282225029E-10</v>
      </c>
      <c r="IN1153">
        <v>-0.1764634167570225</v>
      </c>
      <c r="IO1153">
        <v>-0.01042730378795286</v>
      </c>
      <c r="IP1153">
        <v>0.00100284695746963</v>
      </c>
      <c r="IQ1153">
        <v>-1.701466411570297E-05</v>
      </c>
      <c r="IR1153">
        <v>2</v>
      </c>
      <c r="IS1153">
        <v>2310</v>
      </c>
      <c r="IT1153">
        <v>1</v>
      </c>
      <c r="IU1153">
        <v>25</v>
      </c>
      <c r="IV1153">
        <v>134.5</v>
      </c>
      <c r="IW1153">
        <v>134.2</v>
      </c>
      <c r="IX1153">
        <v>2.64771</v>
      </c>
      <c r="IY1153">
        <v>2.18994</v>
      </c>
      <c r="IZ1153">
        <v>1.39648</v>
      </c>
      <c r="JA1153">
        <v>2.34253</v>
      </c>
      <c r="JB1153">
        <v>1.49536</v>
      </c>
      <c r="JC1153">
        <v>2.39014</v>
      </c>
      <c r="JD1153">
        <v>36.1989</v>
      </c>
      <c r="JE1153">
        <v>24.1663</v>
      </c>
      <c r="JF1153">
        <v>18</v>
      </c>
      <c r="JG1153">
        <v>518.456</v>
      </c>
      <c r="JH1153">
        <v>437.296</v>
      </c>
      <c r="JI1153">
        <v>25.0003</v>
      </c>
      <c r="JJ1153">
        <v>26.092</v>
      </c>
      <c r="JK1153">
        <v>30.0002</v>
      </c>
      <c r="JL1153">
        <v>26.0644</v>
      </c>
      <c r="JM1153">
        <v>26.0052</v>
      </c>
      <c r="JN1153">
        <v>53.0906</v>
      </c>
      <c r="JO1153">
        <v>34.6867</v>
      </c>
      <c r="JP1153">
        <v>47.2172</v>
      </c>
      <c r="JQ1153">
        <v>25</v>
      </c>
      <c r="JR1153">
        <v>1357.84</v>
      </c>
      <c r="JS1153">
        <v>14.5279</v>
      </c>
      <c r="JT1153">
        <v>100.811</v>
      </c>
      <c r="JU1153">
        <v>100.795</v>
      </c>
    </row>
    <row r="1154" spans="1:281">
      <c r="A1154">
        <v>1138</v>
      </c>
      <c r="B1154">
        <v>1658957305.1</v>
      </c>
      <c r="C1154">
        <v>15667.09999990463</v>
      </c>
      <c r="D1154" t="s">
        <v>2716</v>
      </c>
      <c r="E1154" t="s">
        <v>2717</v>
      </c>
      <c r="F1154">
        <v>5</v>
      </c>
      <c r="G1154" t="s">
        <v>2555</v>
      </c>
      <c r="H1154" t="s">
        <v>416</v>
      </c>
      <c r="I1154">
        <v>1658957297.581481</v>
      </c>
      <c r="J1154">
        <f>(K1154)/1000</f>
        <v>0</v>
      </c>
      <c r="K1154">
        <f>IF(CZ1154, AN1154, AH1154)</f>
        <v>0</v>
      </c>
      <c r="L1154">
        <f>IF(CZ1154, AI1154, AG1154)</f>
        <v>0</v>
      </c>
      <c r="M1154">
        <f>DB1154 - IF(AU1154&gt;1, L1154*CV1154*100.0/(AW1154*DP1154), 0)</f>
        <v>0</v>
      </c>
      <c r="N1154">
        <f>((T1154-J1154/2)*M1154-L1154)/(T1154+J1154/2)</f>
        <v>0</v>
      </c>
      <c r="O1154">
        <f>N1154*(DI1154+DJ1154)/1000.0</f>
        <v>0</v>
      </c>
      <c r="P1154">
        <f>(DB1154 - IF(AU1154&gt;1, L1154*CV1154*100.0/(AW1154*DP1154), 0))*(DI1154+DJ1154)/1000.0</f>
        <v>0</v>
      </c>
      <c r="Q1154">
        <f>2.0/((1/S1154-1/R1154)+SIGN(S1154)*SQRT((1/S1154-1/R1154)*(1/S1154-1/R1154) + 4*CW1154/((CW1154+1)*(CW1154+1))*(2*1/S1154*1/R1154-1/R1154*1/R1154)))</f>
        <v>0</v>
      </c>
      <c r="R1154">
        <f>IF(LEFT(CX1154,1)&lt;&gt;"0",IF(LEFT(CX1154,1)="1",3.0,CY1154),$D$5+$E$5*(DP1154*DI1154/($K$5*1000))+$F$5*(DP1154*DI1154/($K$5*1000))*MAX(MIN(CV1154,$J$5),$I$5)*MAX(MIN(CV1154,$J$5),$I$5)+$G$5*MAX(MIN(CV1154,$J$5),$I$5)*(DP1154*DI1154/($K$5*1000))+$H$5*(DP1154*DI1154/($K$5*1000))*(DP1154*DI1154/($K$5*1000)))</f>
        <v>0</v>
      </c>
      <c r="S1154">
        <f>J1154*(1000-(1000*0.61365*exp(17.502*W1154/(240.97+W1154))/(DI1154+DJ1154)+DD1154)/2)/(1000*0.61365*exp(17.502*W1154/(240.97+W1154))/(DI1154+DJ1154)-DD1154)</f>
        <v>0</v>
      </c>
      <c r="T1154">
        <f>1/((CW1154+1)/(Q1154/1.6)+1/(R1154/1.37)) + CW1154/((CW1154+1)/(Q1154/1.6) + CW1154/(R1154/1.37))</f>
        <v>0</v>
      </c>
      <c r="U1154">
        <f>(CR1154*CU1154)</f>
        <v>0</v>
      </c>
      <c r="V1154">
        <f>(DK1154+(U1154+2*0.95*5.67E-8*(((DK1154+$B$7)+273)^4-(DK1154+273)^4)-44100*J1154)/(1.84*29.3*R1154+8*0.95*5.67E-8*(DK1154+273)^3))</f>
        <v>0</v>
      </c>
      <c r="W1154">
        <f>($C$7*DL1154+$D$7*DM1154+$E$7*V1154)</f>
        <v>0</v>
      </c>
      <c r="X1154">
        <f>0.61365*exp(17.502*W1154/(240.97+W1154))</f>
        <v>0</v>
      </c>
      <c r="Y1154">
        <f>(Z1154/AA1154*100)</f>
        <v>0</v>
      </c>
      <c r="Z1154">
        <f>DD1154*(DI1154+DJ1154)/1000</f>
        <v>0</v>
      </c>
      <c r="AA1154">
        <f>0.61365*exp(17.502*DK1154/(240.97+DK1154))</f>
        <v>0</v>
      </c>
      <c r="AB1154">
        <f>(X1154-DD1154*(DI1154+DJ1154)/1000)</f>
        <v>0</v>
      </c>
      <c r="AC1154">
        <f>(-J1154*44100)</f>
        <v>0</v>
      </c>
      <c r="AD1154">
        <f>2*29.3*R1154*0.92*(DK1154-W1154)</f>
        <v>0</v>
      </c>
      <c r="AE1154">
        <f>2*0.95*5.67E-8*(((DK1154+$B$7)+273)^4-(W1154+273)^4)</f>
        <v>0</v>
      </c>
      <c r="AF1154">
        <f>U1154+AE1154+AC1154+AD1154</f>
        <v>0</v>
      </c>
      <c r="AG1154">
        <f>DH1154*AU1154*(DC1154-DB1154*(1000-AU1154*DE1154)/(1000-AU1154*DD1154))/(100*CV1154)</f>
        <v>0</v>
      </c>
      <c r="AH1154">
        <f>1000*DH1154*AU1154*(DD1154-DE1154)/(100*CV1154*(1000-AU1154*DD1154))</f>
        <v>0</v>
      </c>
      <c r="AI1154">
        <f>(AJ1154 - AK1154 - DI1154*1E3/(8.314*(DK1154+273.15)) * AM1154/DH1154 * AL1154) * DH1154/(100*CV1154) * (1000 - DE1154)/1000</f>
        <v>0</v>
      </c>
      <c r="AJ1154">
        <v>1363.094932130268</v>
      </c>
      <c r="AK1154">
        <v>1310.642</v>
      </c>
      <c r="AL1154">
        <v>3.410651841042494</v>
      </c>
      <c r="AM1154">
        <v>65.3286006226008</v>
      </c>
      <c r="AN1154">
        <f>(AP1154 - AO1154 + DI1154*1E3/(8.314*(DK1154+273.15)) * AR1154/DH1154 * AQ1154) * DH1154/(100*CV1154) * 1000/(1000 - AP1154)</f>
        <v>0</v>
      </c>
      <c r="AO1154">
        <v>14.39484879609612</v>
      </c>
      <c r="AP1154">
        <v>21.56281333333332</v>
      </c>
      <c r="AQ1154">
        <v>-2.958186734377567E-05</v>
      </c>
      <c r="AR1154">
        <v>84.90304049892426</v>
      </c>
      <c r="AS1154">
        <v>0</v>
      </c>
      <c r="AT1154">
        <v>0</v>
      </c>
      <c r="AU1154">
        <f>IF(AS1154*$H$13&gt;=AW1154,1.0,(AW1154/(AW1154-AS1154*$H$13)))</f>
        <v>0</v>
      </c>
      <c r="AV1154">
        <f>(AU1154-1)*100</f>
        <v>0</v>
      </c>
      <c r="AW1154">
        <f>MAX(0,($B$13+$C$13*DP1154)/(1+$D$13*DP1154)*DI1154/(DK1154+273)*$E$13)</f>
        <v>0</v>
      </c>
      <c r="AX1154" t="s">
        <v>417</v>
      </c>
      <c r="AY1154" t="s">
        <v>417</v>
      </c>
      <c r="AZ1154">
        <v>0</v>
      </c>
      <c r="BA1154">
        <v>0</v>
      </c>
      <c r="BB1154">
        <f>1-AZ1154/BA1154</f>
        <v>0</v>
      </c>
      <c r="BC1154">
        <v>0</v>
      </c>
      <c r="BD1154" t="s">
        <v>417</v>
      </c>
      <c r="BE1154" t="s">
        <v>417</v>
      </c>
      <c r="BF1154">
        <v>0</v>
      </c>
      <c r="BG1154">
        <v>0</v>
      </c>
      <c r="BH1154">
        <f>1-BF1154/BG1154</f>
        <v>0</v>
      </c>
      <c r="BI1154">
        <v>0.5</v>
      </c>
      <c r="BJ1154">
        <f>CS1154</f>
        <v>0</v>
      </c>
      <c r="BK1154">
        <f>L1154</f>
        <v>0</v>
      </c>
      <c r="BL1154">
        <f>BH1154*BI1154*BJ1154</f>
        <v>0</v>
      </c>
      <c r="BM1154">
        <f>(BK1154-BC1154)/BJ1154</f>
        <v>0</v>
      </c>
      <c r="BN1154">
        <f>(BA1154-BG1154)/BG1154</f>
        <v>0</v>
      </c>
      <c r="BO1154">
        <f>AZ1154/(BB1154+AZ1154/BG1154)</f>
        <v>0</v>
      </c>
      <c r="BP1154" t="s">
        <v>417</v>
      </c>
      <c r="BQ1154">
        <v>0</v>
      </c>
      <c r="BR1154">
        <f>IF(BQ1154&lt;&gt;0, BQ1154, BO1154)</f>
        <v>0</v>
      </c>
      <c r="BS1154">
        <f>1-BR1154/BG1154</f>
        <v>0</v>
      </c>
      <c r="BT1154">
        <f>(BG1154-BF1154)/(BG1154-BR1154)</f>
        <v>0</v>
      </c>
      <c r="BU1154">
        <f>(BA1154-BG1154)/(BA1154-BR1154)</f>
        <v>0</v>
      </c>
      <c r="BV1154">
        <f>(BG1154-BF1154)/(BG1154-AZ1154)</f>
        <v>0</v>
      </c>
      <c r="BW1154">
        <f>(BA1154-BG1154)/(BA1154-AZ1154)</f>
        <v>0</v>
      </c>
      <c r="BX1154">
        <f>(BT1154*BR1154/BF1154)</f>
        <v>0</v>
      </c>
      <c r="BY1154">
        <f>(1-BX1154)</f>
        <v>0</v>
      </c>
      <c r="BZ1154">
        <v>1394</v>
      </c>
      <c r="CA1154">
        <v>300</v>
      </c>
      <c r="CB1154">
        <v>300</v>
      </c>
      <c r="CC1154">
        <v>300</v>
      </c>
      <c r="CD1154">
        <v>10389.3</v>
      </c>
      <c r="CE1154">
        <v>1221.96</v>
      </c>
      <c r="CF1154">
        <v>-0.00688733</v>
      </c>
      <c r="CG1154">
        <v>0.34</v>
      </c>
      <c r="CH1154" t="s">
        <v>417</v>
      </c>
      <c r="CI1154" t="s">
        <v>417</v>
      </c>
      <c r="CJ1154" t="s">
        <v>417</v>
      </c>
      <c r="CK1154" t="s">
        <v>417</v>
      </c>
      <c r="CL1154" t="s">
        <v>417</v>
      </c>
      <c r="CM1154" t="s">
        <v>417</v>
      </c>
      <c r="CN1154" t="s">
        <v>417</v>
      </c>
      <c r="CO1154" t="s">
        <v>417</v>
      </c>
      <c r="CP1154" t="s">
        <v>417</v>
      </c>
      <c r="CQ1154" t="s">
        <v>417</v>
      </c>
      <c r="CR1154">
        <f>$B$11*DQ1154+$C$11*DR1154+$F$11*EC1154*(1-EF1154)</f>
        <v>0</v>
      </c>
      <c r="CS1154">
        <f>CR1154*CT1154</f>
        <v>0</v>
      </c>
      <c r="CT1154">
        <f>($B$11*$D$9+$C$11*$D$9+$F$11*((EP1154+EH1154)/MAX(EP1154+EH1154+EQ1154, 0.1)*$I$9+EQ1154/MAX(EP1154+EH1154+EQ1154, 0.1)*$J$9))/($B$11+$C$11+$F$11)</f>
        <v>0</v>
      </c>
      <c r="CU1154">
        <f>($B$11*$K$9+$C$11*$K$9+$F$11*((EP1154+EH1154)/MAX(EP1154+EH1154+EQ1154, 0.1)*$P$9+EQ1154/MAX(EP1154+EH1154+EQ1154, 0.1)*$Q$9))/($B$11+$C$11+$F$11)</f>
        <v>0</v>
      </c>
      <c r="CV1154">
        <v>6</v>
      </c>
      <c r="CW1154">
        <v>0.5</v>
      </c>
      <c r="CX1154" t="s">
        <v>418</v>
      </c>
      <c r="CY1154">
        <v>2</v>
      </c>
      <c r="CZ1154" t="b">
        <v>1</v>
      </c>
      <c r="DA1154">
        <v>1658957297.581481</v>
      </c>
      <c r="DB1154">
        <v>1258.938518518519</v>
      </c>
      <c r="DC1154">
        <v>1327.860740740741</v>
      </c>
      <c r="DD1154">
        <v>21.56137777777777</v>
      </c>
      <c r="DE1154">
        <v>14.38962222222222</v>
      </c>
      <c r="DF1154">
        <v>1263.534074074074</v>
      </c>
      <c r="DG1154">
        <v>21.66605555555556</v>
      </c>
      <c r="DH1154">
        <v>500.0526296296296</v>
      </c>
      <c r="DI1154">
        <v>90.27142592592594</v>
      </c>
      <c r="DJ1154">
        <v>0.09997764814814815</v>
      </c>
      <c r="DK1154">
        <v>26.93537777777778</v>
      </c>
      <c r="DL1154">
        <v>26.4403037037037</v>
      </c>
      <c r="DM1154">
        <v>999.9000000000001</v>
      </c>
      <c r="DN1154">
        <v>0</v>
      </c>
      <c r="DO1154">
        <v>0</v>
      </c>
      <c r="DP1154">
        <v>10007.19111111111</v>
      </c>
      <c r="DQ1154">
        <v>0</v>
      </c>
      <c r="DR1154">
        <v>11.10204074074074</v>
      </c>
      <c r="DS1154">
        <v>-68.92268148148149</v>
      </c>
      <c r="DT1154">
        <v>1286.68037037037</v>
      </c>
      <c r="DU1154">
        <v>1347.246666666667</v>
      </c>
      <c r="DV1154">
        <v>7.171752222222222</v>
      </c>
      <c r="DW1154">
        <v>1327.860740740741</v>
      </c>
      <c r="DX1154">
        <v>14.38962222222222</v>
      </c>
      <c r="DY1154">
        <v>1.946376296296296</v>
      </c>
      <c r="DZ1154">
        <v>1.298972222222222</v>
      </c>
      <c r="EA1154">
        <v>17.01472222222222</v>
      </c>
      <c r="EB1154">
        <v>10.78695925925926</v>
      </c>
      <c r="EC1154">
        <v>2000.04074074074</v>
      </c>
      <c r="ED1154">
        <v>0.9799988888888889</v>
      </c>
      <c r="EE1154">
        <v>0.02000101481481481</v>
      </c>
      <c r="EF1154">
        <v>0</v>
      </c>
      <c r="EG1154">
        <v>735.9300370370368</v>
      </c>
      <c r="EH1154">
        <v>5.00097</v>
      </c>
      <c r="EI1154">
        <v>14841.72962962963</v>
      </c>
      <c r="EJ1154">
        <v>16707.90370370371</v>
      </c>
      <c r="EK1154">
        <v>39.83544444444445</v>
      </c>
      <c r="EL1154">
        <v>39.84233333333333</v>
      </c>
      <c r="EM1154">
        <v>39.68951851851852</v>
      </c>
      <c r="EN1154">
        <v>39.80070370370369</v>
      </c>
      <c r="EO1154">
        <v>40.33077777777777</v>
      </c>
      <c r="EP1154">
        <v>1955.14</v>
      </c>
      <c r="EQ1154">
        <v>39.90074074074074</v>
      </c>
      <c r="ER1154">
        <v>0</v>
      </c>
      <c r="ES1154">
        <v>8099.399999856949</v>
      </c>
      <c r="ET1154">
        <v>0</v>
      </c>
      <c r="EU1154">
        <v>735.9012307692307</v>
      </c>
      <c r="EV1154">
        <v>-5.235418794973786</v>
      </c>
      <c r="EW1154">
        <v>-121.9863247672791</v>
      </c>
      <c r="EX1154">
        <v>14841.11153846154</v>
      </c>
      <c r="EY1154">
        <v>15</v>
      </c>
      <c r="EZ1154">
        <v>1658949246.1</v>
      </c>
      <c r="FA1154" t="s">
        <v>1397</v>
      </c>
      <c r="FB1154">
        <v>1658949228.6</v>
      </c>
      <c r="FC1154">
        <v>1658949246.1</v>
      </c>
      <c r="FD1154">
        <v>1</v>
      </c>
      <c r="FE1154">
        <v>1.075</v>
      </c>
      <c r="FF1154">
        <v>0.018</v>
      </c>
      <c r="FG1154">
        <v>-2.327</v>
      </c>
      <c r="FH1154">
        <v>-0.178</v>
      </c>
      <c r="FI1154">
        <v>420</v>
      </c>
      <c r="FJ1154">
        <v>13</v>
      </c>
      <c r="FK1154">
        <v>0.09</v>
      </c>
      <c r="FL1154">
        <v>0.02</v>
      </c>
      <c r="FM1154">
        <v>-68.86685365853658</v>
      </c>
      <c r="FN1154">
        <v>-0.6185310104530194</v>
      </c>
      <c r="FO1154">
        <v>0.1529782514393619</v>
      </c>
      <c r="FP1154">
        <v>0</v>
      </c>
      <c r="FQ1154">
        <v>736.2501470588236</v>
      </c>
      <c r="FR1154">
        <v>-5.113414823562958</v>
      </c>
      <c r="FS1154">
        <v>0.5473770682484671</v>
      </c>
      <c r="FT1154">
        <v>0</v>
      </c>
      <c r="FU1154">
        <v>7.178308292682928</v>
      </c>
      <c r="FV1154">
        <v>-0.07732871080139289</v>
      </c>
      <c r="FW1154">
        <v>0.02274465843509136</v>
      </c>
      <c r="FX1154">
        <v>1</v>
      </c>
      <c r="FY1154">
        <v>1</v>
      </c>
      <c r="FZ1154">
        <v>3</v>
      </c>
      <c r="GA1154" t="s">
        <v>426</v>
      </c>
      <c r="GB1154">
        <v>2.98373</v>
      </c>
      <c r="GC1154">
        <v>2.7157</v>
      </c>
      <c r="GD1154">
        <v>0.202409</v>
      </c>
      <c r="GE1154">
        <v>0.206475</v>
      </c>
      <c r="GF1154">
        <v>0.09973120000000001</v>
      </c>
      <c r="GG1154">
        <v>0.07349509999999999</v>
      </c>
      <c r="GH1154">
        <v>25303.5</v>
      </c>
      <c r="GI1154">
        <v>25272</v>
      </c>
      <c r="GJ1154">
        <v>29480.6</v>
      </c>
      <c r="GK1154">
        <v>29449.7</v>
      </c>
      <c r="GL1154">
        <v>35158</v>
      </c>
      <c r="GM1154">
        <v>36288.3</v>
      </c>
      <c r="GN1154">
        <v>41523.6</v>
      </c>
      <c r="GO1154">
        <v>41970.6</v>
      </c>
      <c r="GP1154">
        <v>1.9626</v>
      </c>
      <c r="GQ1154">
        <v>1.9038</v>
      </c>
      <c r="GR1154">
        <v>0.08694830000000001</v>
      </c>
      <c r="GS1154">
        <v>0</v>
      </c>
      <c r="GT1154">
        <v>25.0361</v>
      </c>
      <c r="GU1154">
        <v>999.9</v>
      </c>
      <c r="GV1154">
        <v>43.9</v>
      </c>
      <c r="GW1154">
        <v>31.5</v>
      </c>
      <c r="GX1154">
        <v>22.5738</v>
      </c>
      <c r="GY1154">
        <v>62.9677</v>
      </c>
      <c r="GZ1154">
        <v>33.5737</v>
      </c>
      <c r="HA1154">
        <v>1</v>
      </c>
      <c r="HB1154">
        <v>-0.105114</v>
      </c>
      <c r="HC1154">
        <v>0.0953813</v>
      </c>
      <c r="HD1154">
        <v>20.3328</v>
      </c>
      <c r="HE1154">
        <v>5.21729</v>
      </c>
      <c r="HF1154">
        <v>12.0099</v>
      </c>
      <c r="HG1154">
        <v>4.9895</v>
      </c>
      <c r="HH1154">
        <v>3.2885</v>
      </c>
      <c r="HI1154">
        <v>9999</v>
      </c>
      <c r="HJ1154">
        <v>9999</v>
      </c>
      <c r="HK1154">
        <v>9999</v>
      </c>
      <c r="HL1154">
        <v>159.1</v>
      </c>
      <c r="HM1154">
        <v>1.86741</v>
      </c>
      <c r="HN1154">
        <v>1.86646</v>
      </c>
      <c r="HO1154">
        <v>1.86585</v>
      </c>
      <c r="HP1154">
        <v>1.86584</v>
      </c>
      <c r="HQ1154">
        <v>1.86768</v>
      </c>
      <c r="HR1154">
        <v>1.87013</v>
      </c>
      <c r="HS1154">
        <v>1.86878</v>
      </c>
      <c r="HT1154">
        <v>1.87026</v>
      </c>
      <c r="HU1154">
        <v>0</v>
      </c>
      <c r="HV1154">
        <v>0</v>
      </c>
      <c r="HW1154">
        <v>0</v>
      </c>
      <c r="HX1154">
        <v>0</v>
      </c>
      <c r="HY1154" t="s">
        <v>421</v>
      </c>
      <c r="HZ1154" t="s">
        <v>422</v>
      </c>
      <c r="IA1154" t="s">
        <v>423</v>
      </c>
      <c r="IB1154" t="s">
        <v>423</v>
      </c>
      <c r="IC1154" t="s">
        <v>423</v>
      </c>
      <c r="ID1154" t="s">
        <v>423</v>
      </c>
      <c r="IE1154">
        <v>0</v>
      </c>
      <c r="IF1154">
        <v>100</v>
      </c>
      <c r="IG1154">
        <v>100</v>
      </c>
      <c r="IH1154">
        <v>-4.66</v>
      </c>
      <c r="II1154">
        <v>-0.1046</v>
      </c>
      <c r="IJ1154">
        <v>-0.9279119013753974</v>
      </c>
      <c r="IK1154">
        <v>-0.003643892653284941</v>
      </c>
      <c r="IL1154">
        <v>8.948238347276123E-07</v>
      </c>
      <c r="IM1154">
        <v>-2.445980282225029E-10</v>
      </c>
      <c r="IN1154">
        <v>-0.1764634167570225</v>
      </c>
      <c r="IO1154">
        <v>-0.01042730378795286</v>
      </c>
      <c r="IP1154">
        <v>0.00100284695746963</v>
      </c>
      <c r="IQ1154">
        <v>-1.701466411570297E-05</v>
      </c>
      <c r="IR1154">
        <v>2</v>
      </c>
      <c r="IS1154">
        <v>2310</v>
      </c>
      <c r="IT1154">
        <v>1</v>
      </c>
      <c r="IU1154">
        <v>25</v>
      </c>
      <c r="IV1154">
        <v>134.6</v>
      </c>
      <c r="IW1154">
        <v>134.3</v>
      </c>
      <c r="IX1154">
        <v>2.67578</v>
      </c>
      <c r="IY1154">
        <v>2.18872</v>
      </c>
      <c r="IZ1154">
        <v>1.39648</v>
      </c>
      <c r="JA1154">
        <v>2.34253</v>
      </c>
      <c r="JB1154">
        <v>1.49536</v>
      </c>
      <c r="JC1154">
        <v>2.36694</v>
      </c>
      <c r="JD1154">
        <v>36.1989</v>
      </c>
      <c r="JE1154">
        <v>24.1663</v>
      </c>
      <c r="JF1154">
        <v>18</v>
      </c>
      <c r="JG1154">
        <v>518.4400000000001</v>
      </c>
      <c r="JH1154">
        <v>437.3</v>
      </c>
      <c r="JI1154">
        <v>25.0003</v>
      </c>
      <c r="JJ1154">
        <v>26.092</v>
      </c>
      <c r="JK1154">
        <v>30</v>
      </c>
      <c r="JL1154">
        <v>26.0644</v>
      </c>
      <c r="JM1154">
        <v>26.0057</v>
      </c>
      <c r="JN1154">
        <v>53.5809</v>
      </c>
      <c r="JO1154">
        <v>34.6867</v>
      </c>
      <c r="JP1154">
        <v>47.2172</v>
      </c>
      <c r="JQ1154">
        <v>25</v>
      </c>
      <c r="JR1154">
        <v>1371.19</v>
      </c>
      <c r="JS1154">
        <v>14.5627</v>
      </c>
      <c r="JT1154">
        <v>100.811</v>
      </c>
      <c r="JU1154">
        <v>100.795</v>
      </c>
    </row>
    <row r="1155" spans="1:281">
      <c r="A1155">
        <v>1139</v>
      </c>
      <c r="B1155">
        <v>1658957310.1</v>
      </c>
      <c r="C1155">
        <v>15672.09999990463</v>
      </c>
      <c r="D1155" t="s">
        <v>2718</v>
      </c>
      <c r="E1155" t="s">
        <v>2719</v>
      </c>
      <c r="F1155">
        <v>5</v>
      </c>
      <c r="G1155" t="s">
        <v>2555</v>
      </c>
      <c r="H1155" t="s">
        <v>416</v>
      </c>
      <c r="I1155">
        <v>1658957302.296428</v>
      </c>
      <c r="J1155">
        <f>(K1155)/1000</f>
        <v>0</v>
      </c>
      <c r="K1155">
        <f>IF(CZ1155, AN1155, AH1155)</f>
        <v>0</v>
      </c>
      <c r="L1155">
        <f>IF(CZ1155, AI1155, AG1155)</f>
        <v>0</v>
      </c>
      <c r="M1155">
        <f>DB1155 - IF(AU1155&gt;1, L1155*CV1155*100.0/(AW1155*DP1155), 0)</f>
        <v>0</v>
      </c>
      <c r="N1155">
        <f>((T1155-J1155/2)*M1155-L1155)/(T1155+J1155/2)</f>
        <v>0</v>
      </c>
      <c r="O1155">
        <f>N1155*(DI1155+DJ1155)/1000.0</f>
        <v>0</v>
      </c>
      <c r="P1155">
        <f>(DB1155 - IF(AU1155&gt;1, L1155*CV1155*100.0/(AW1155*DP1155), 0))*(DI1155+DJ1155)/1000.0</f>
        <v>0</v>
      </c>
      <c r="Q1155">
        <f>2.0/((1/S1155-1/R1155)+SIGN(S1155)*SQRT((1/S1155-1/R1155)*(1/S1155-1/R1155) + 4*CW1155/((CW1155+1)*(CW1155+1))*(2*1/S1155*1/R1155-1/R1155*1/R1155)))</f>
        <v>0</v>
      </c>
      <c r="R1155">
        <f>IF(LEFT(CX1155,1)&lt;&gt;"0",IF(LEFT(CX1155,1)="1",3.0,CY1155),$D$5+$E$5*(DP1155*DI1155/($K$5*1000))+$F$5*(DP1155*DI1155/($K$5*1000))*MAX(MIN(CV1155,$J$5),$I$5)*MAX(MIN(CV1155,$J$5),$I$5)+$G$5*MAX(MIN(CV1155,$J$5),$I$5)*(DP1155*DI1155/($K$5*1000))+$H$5*(DP1155*DI1155/($K$5*1000))*(DP1155*DI1155/($K$5*1000)))</f>
        <v>0</v>
      </c>
      <c r="S1155">
        <f>J1155*(1000-(1000*0.61365*exp(17.502*W1155/(240.97+W1155))/(DI1155+DJ1155)+DD1155)/2)/(1000*0.61365*exp(17.502*W1155/(240.97+W1155))/(DI1155+DJ1155)-DD1155)</f>
        <v>0</v>
      </c>
      <c r="T1155">
        <f>1/((CW1155+1)/(Q1155/1.6)+1/(R1155/1.37)) + CW1155/((CW1155+1)/(Q1155/1.6) + CW1155/(R1155/1.37))</f>
        <v>0</v>
      </c>
      <c r="U1155">
        <f>(CR1155*CU1155)</f>
        <v>0</v>
      </c>
      <c r="V1155">
        <f>(DK1155+(U1155+2*0.95*5.67E-8*(((DK1155+$B$7)+273)^4-(DK1155+273)^4)-44100*J1155)/(1.84*29.3*R1155+8*0.95*5.67E-8*(DK1155+273)^3))</f>
        <v>0</v>
      </c>
      <c r="W1155">
        <f>($C$7*DL1155+$D$7*DM1155+$E$7*V1155)</f>
        <v>0</v>
      </c>
      <c r="X1155">
        <f>0.61365*exp(17.502*W1155/(240.97+W1155))</f>
        <v>0</v>
      </c>
      <c r="Y1155">
        <f>(Z1155/AA1155*100)</f>
        <v>0</v>
      </c>
      <c r="Z1155">
        <f>DD1155*(DI1155+DJ1155)/1000</f>
        <v>0</v>
      </c>
      <c r="AA1155">
        <f>0.61365*exp(17.502*DK1155/(240.97+DK1155))</f>
        <v>0</v>
      </c>
      <c r="AB1155">
        <f>(X1155-DD1155*(DI1155+DJ1155)/1000)</f>
        <v>0</v>
      </c>
      <c r="AC1155">
        <f>(-J1155*44100)</f>
        <v>0</v>
      </c>
      <c r="AD1155">
        <f>2*29.3*R1155*0.92*(DK1155-W1155)</f>
        <v>0</v>
      </c>
      <c r="AE1155">
        <f>2*0.95*5.67E-8*(((DK1155+$B$7)+273)^4-(W1155+273)^4)</f>
        <v>0</v>
      </c>
      <c r="AF1155">
        <f>U1155+AE1155+AC1155+AD1155</f>
        <v>0</v>
      </c>
      <c r="AG1155">
        <f>DH1155*AU1155*(DC1155-DB1155*(1000-AU1155*DE1155)/(1000-AU1155*DD1155))/(100*CV1155)</f>
        <v>0</v>
      </c>
      <c r="AH1155">
        <f>1000*DH1155*AU1155*(DD1155-DE1155)/(100*CV1155*(1000-AU1155*DD1155))</f>
        <v>0</v>
      </c>
      <c r="AI1155">
        <f>(AJ1155 - AK1155 - DI1155*1E3/(8.314*(DK1155+273.15)) * AM1155/DH1155 * AL1155) * DH1155/(100*CV1155) * (1000 - DE1155)/1000</f>
        <v>0</v>
      </c>
      <c r="AJ1155">
        <v>1380.649999269865</v>
      </c>
      <c r="AK1155">
        <v>1327.898727272727</v>
      </c>
      <c r="AL1155">
        <v>3.458474215966601</v>
      </c>
      <c r="AM1155">
        <v>65.3286006226008</v>
      </c>
      <c r="AN1155">
        <f>(AP1155 - AO1155 + DI1155*1E3/(8.314*(DK1155+273.15)) * AR1155/DH1155 * AQ1155) * DH1155/(100*CV1155) * 1000/(1000 - AP1155)</f>
        <v>0</v>
      </c>
      <c r="AO1155">
        <v>14.47989197249394</v>
      </c>
      <c r="AP1155">
        <v>21.58825696969695</v>
      </c>
      <c r="AQ1155">
        <v>0.005414821757231679</v>
      </c>
      <c r="AR1155">
        <v>84.90304049892426</v>
      </c>
      <c r="AS1155">
        <v>0</v>
      </c>
      <c r="AT1155">
        <v>0</v>
      </c>
      <c r="AU1155">
        <f>IF(AS1155*$H$13&gt;=AW1155,1.0,(AW1155/(AW1155-AS1155*$H$13)))</f>
        <v>0</v>
      </c>
      <c r="AV1155">
        <f>(AU1155-1)*100</f>
        <v>0</v>
      </c>
      <c r="AW1155">
        <f>MAX(0,($B$13+$C$13*DP1155)/(1+$D$13*DP1155)*DI1155/(DK1155+273)*$E$13)</f>
        <v>0</v>
      </c>
      <c r="AX1155" t="s">
        <v>417</v>
      </c>
      <c r="AY1155" t="s">
        <v>417</v>
      </c>
      <c r="AZ1155">
        <v>0</v>
      </c>
      <c r="BA1155">
        <v>0</v>
      </c>
      <c r="BB1155">
        <f>1-AZ1155/BA1155</f>
        <v>0</v>
      </c>
      <c r="BC1155">
        <v>0</v>
      </c>
      <c r="BD1155" t="s">
        <v>417</v>
      </c>
      <c r="BE1155" t="s">
        <v>417</v>
      </c>
      <c r="BF1155">
        <v>0</v>
      </c>
      <c r="BG1155">
        <v>0</v>
      </c>
      <c r="BH1155">
        <f>1-BF1155/BG1155</f>
        <v>0</v>
      </c>
      <c r="BI1155">
        <v>0.5</v>
      </c>
      <c r="BJ1155">
        <f>CS1155</f>
        <v>0</v>
      </c>
      <c r="BK1155">
        <f>L1155</f>
        <v>0</v>
      </c>
      <c r="BL1155">
        <f>BH1155*BI1155*BJ1155</f>
        <v>0</v>
      </c>
      <c r="BM1155">
        <f>(BK1155-BC1155)/BJ1155</f>
        <v>0</v>
      </c>
      <c r="BN1155">
        <f>(BA1155-BG1155)/BG1155</f>
        <v>0</v>
      </c>
      <c r="BO1155">
        <f>AZ1155/(BB1155+AZ1155/BG1155)</f>
        <v>0</v>
      </c>
      <c r="BP1155" t="s">
        <v>417</v>
      </c>
      <c r="BQ1155">
        <v>0</v>
      </c>
      <c r="BR1155">
        <f>IF(BQ1155&lt;&gt;0, BQ1155, BO1155)</f>
        <v>0</v>
      </c>
      <c r="BS1155">
        <f>1-BR1155/BG1155</f>
        <v>0</v>
      </c>
      <c r="BT1155">
        <f>(BG1155-BF1155)/(BG1155-BR1155)</f>
        <v>0</v>
      </c>
      <c r="BU1155">
        <f>(BA1155-BG1155)/(BA1155-BR1155)</f>
        <v>0</v>
      </c>
      <c r="BV1155">
        <f>(BG1155-BF1155)/(BG1155-AZ1155)</f>
        <v>0</v>
      </c>
      <c r="BW1155">
        <f>(BA1155-BG1155)/(BA1155-AZ1155)</f>
        <v>0</v>
      </c>
      <c r="BX1155">
        <f>(BT1155*BR1155/BF1155)</f>
        <v>0</v>
      </c>
      <c r="BY1155">
        <f>(1-BX1155)</f>
        <v>0</v>
      </c>
      <c r="BZ1155">
        <v>1394</v>
      </c>
      <c r="CA1155">
        <v>300</v>
      </c>
      <c r="CB1155">
        <v>300</v>
      </c>
      <c r="CC1155">
        <v>300</v>
      </c>
      <c r="CD1155">
        <v>10389.3</v>
      </c>
      <c r="CE1155">
        <v>1221.96</v>
      </c>
      <c r="CF1155">
        <v>-0.00688733</v>
      </c>
      <c r="CG1155">
        <v>0.34</v>
      </c>
      <c r="CH1155" t="s">
        <v>417</v>
      </c>
      <c r="CI1155" t="s">
        <v>417</v>
      </c>
      <c r="CJ1155" t="s">
        <v>417</v>
      </c>
      <c r="CK1155" t="s">
        <v>417</v>
      </c>
      <c r="CL1155" t="s">
        <v>417</v>
      </c>
      <c r="CM1155" t="s">
        <v>417</v>
      </c>
      <c r="CN1155" t="s">
        <v>417</v>
      </c>
      <c r="CO1155" t="s">
        <v>417</v>
      </c>
      <c r="CP1155" t="s">
        <v>417</v>
      </c>
      <c r="CQ1155" t="s">
        <v>417</v>
      </c>
      <c r="CR1155">
        <f>$B$11*DQ1155+$C$11*DR1155+$F$11*EC1155*(1-EF1155)</f>
        <v>0</v>
      </c>
      <c r="CS1155">
        <f>CR1155*CT1155</f>
        <v>0</v>
      </c>
      <c r="CT1155">
        <f>($B$11*$D$9+$C$11*$D$9+$F$11*((EP1155+EH1155)/MAX(EP1155+EH1155+EQ1155, 0.1)*$I$9+EQ1155/MAX(EP1155+EH1155+EQ1155, 0.1)*$J$9))/($B$11+$C$11+$F$11)</f>
        <v>0</v>
      </c>
      <c r="CU1155">
        <f>($B$11*$K$9+$C$11*$K$9+$F$11*((EP1155+EH1155)/MAX(EP1155+EH1155+EQ1155, 0.1)*$P$9+EQ1155/MAX(EP1155+EH1155+EQ1155, 0.1)*$Q$9))/($B$11+$C$11+$F$11)</f>
        <v>0</v>
      </c>
      <c r="CV1155">
        <v>6</v>
      </c>
      <c r="CW1155">
        <v>0.5</v>
      </c>
      <c r="CX1155" t="s">
        <v>418</v>
      </c>
      <c r="CY1155">
        <v>2</v>
      </c>
      <c r="CZ1155" t="b">
        <v>1</v>
      </c>
      <c r="DA1155">
        <v>1658957302.296428</v>
      </c>
      <c r="DB1155">
        <v>1274.723214285714</v>
      </c>
      <c r="DC1155">
        <v>1343.720714285714</v>
      </c>
      <c r="DD1155">
        <v>21.56663928571428</v>
      </c>
      <c r="DE1155">
        <v>14.4206</v>
      </c>
      <c r="DF1155">
        <v>1279.360357142857</v>
      </c>
      <c r="DG1155">
        <v>21.67126428571428</v>
      </c>
      <c r="DH1155">
        <v>500.0522142857143</v>
      </c>
      <c r="DI1155">
        <v>90.2706857142857</v>
      </c>
      <c r="DJ1155">
        <v>0.09997241785714285</v>
      </c>
      <c r="DK1155">
        <v>26.94820357142857</v>
      </c>
      <c r="DL1155">
        <v>26.44686785714285</v>
      </c>
      <c r="DM1155">
        <v>999.9000000000002</v>
      </c>
      <c r="DN1155">
        <v>0</v>
      </c>
      <c r="DO1155">
        <v>0</v>
      </c>
      <c r="DP1155">
        <v>10006.97857142857</v>
      </c>
      <c r="DQ1155">
        <v>0</v>
      </c>
      <c r="DR1155">
        <v>10.740875</v>
      </c>
      <c r="DS1155">
        <v>-68.99692142857143</v>
      </c>
      <c r="DT1155">
        <v>1302.82</v>
      </c>
      <c r="DU1155">
        <v>1363.381785714286</v>
      </c>
      <c r="DV1155">
        <v>7.146029285714286</v>
      </c>
      <c r="DW1155">
        <v>1343.720714285714</v>
      </c>
      <c r="DX1155">
        <v>14.4206</v>
      </c>
      <c r="DY1155">
        <v>1.946835</v>
      </c>
      <c r="DZ1155">
        <v>1.301758928571429</v>
      </c>
      <c r="EA1155">
        <v>17.01843928571429</v>
      </c>
      <c r="EB1155">
        <v>10.81909642857143</v>
      </c>
      <c r="EC1155">
        <v>2000.035357142857</v>
      </c>
      <c r="ED1155">
        <v>0.9799982500000001</v>
      </c>
      <c r="EE1155">
        <v>0.02000164999999999</v>
      </c>
      <c r="EF1155">
        <v>0</v>
      </c>
      <c r="EG1155">
        <v>735.4855714285715</v>
      </c>
      <c r="EH1155">
        <v>5.00097</v>
      </c>
      <c r="EI1155">
        <v>14832.29642857143</v>
      </c>
      <c r="EJ1155">
        <v>16707.85714285714</v>
      </c>
      <c r="EK1155">
        <v>39.79667857142857</v>
      </c>
      <c r="EL1155">
        <v>39.81660714285714</v>
      </c>
      <c r="EM1155">
        <v>39.656</v>
      </c>
      <c r="EN1155">
        <v>39.74299999999999</v>
      </c>
      <c r="EO1155">
        <v>40.29217857142857</v>
      </c>
      <c r="EP1155">
        <v>1955.132857142857</v>
      </c>
      <c r="EQ1155">
        <v>39.90142857142857</v>
      </c>
      <c r="ER1155">
        <v>0</v>
      </c>
      <c r="ES1155">
        <v>8104.200000047684</v>
      </c>
      <c r="ET1155">
        <v>0</v>
      </c>
      <c r="EU1155">
        <v>735.4281153846155</v>
      </c>
      <c r="EV1155">
        <v>-6.269025635184297</v>
      </c>
      <c r="EW1155">
        <v>-116.7897435929555</v>
      </c>
      <c r="EX1155">
        <v>14831.49615384615</v>
      </c>
      <c r="EY1155">
        <v>15</v>
      </c>
      <c r="EZ1155">
        <v>1658949246.1</v>
      </c>
      <c r="FA1155" t="s">
        <v>1397</v>
      </c>
      <c r="FB1155">
        <v>1658949228.6</v>
      </c>
      <c r="FC1155">
        <v>1658949246.1</v>
      </c>
      <c r="FD1155">
        <v>1</v>
      </c>
      <c r="FE1155">
        <v>1.075</v>
      </c>
      <c r="FF1155">
        <v>0.018</v>
      </c>
      <c r="FG1155">
        <v>-2.327</v>
      </c>
      <c r="FH1155">
        <v>-0.178</v>
      </c>
      <c r="FI1155">
        <v>420</v>
      </c>
      <c r="FJ1155">
        <v>13</v>
      </c>
      <c r="FK1155">
        <v>0.09</v>
      </c>
      <c r="FL1155">
        <v>0.02</v>
      </c>
      <c r="FM1155">
        <v>-68.97029999999999</v>
      </c>
      <c r="FN1155">
        <v>-0.4246378986865855</v>
      </c>
      <c r="FO1155">
        <v>0.1328356014026354</v>
      </c>
      <c r="FP1155">
        <v>1</v>
      </c>
      <c r="FQ1155">
        <v>735.7968235294118</v>
      </c>
      <c r="FR1155">
        <v>-5.366906030924818</v>
      </c>
      <c r="FS1155">
        <v>0.5727857350439975</v>
      </c>
      <c r="FT1155">
        <v>0</v>
      </c>
      <c r="FU1155">
        <v>7.153748</v>
      </c>
      <c r="FV1155">
        <v>-0.283265290806761</v>
      </c>
      <c r="FW1155">
        <v>0.03751966645640663</v>
      </c>
      <c r="FX1155">
        <v>0</v>
      </c>
      <c r="FY1155">
        <v>1</v>
      </c>
      <c r="FZ1155">
        <v>3</v>
      </c>
      <c r="GA1155" t="s">
        <v>426</v>
      </c>
      <c r="GB1155">
        <v>2.9838</v>
      </c>
      <c r="GC1155">
        <v>2.71562</v>
      </c>
      <c r="GD1155">
        <v>0.204045</v>
      </c>
      <c r="GE1155">
        <v>0.208054</v>
      </c>
      <c r="GF1155">
        <v>0.09981089999999999</v>
      </c>
      <c r="GG1155">
        <v>0.0737032</v>
      </c>
      <c r="GH1155">
        <v>25251.7</v>
      </c>
      <c r="GI1155">
        <v>25221.9</v>
      </c>
      <c r="GJ1155">
        <v>29480.8</v>
      </c>
      <c r="GK1155">
        <v>29449.9</v>
      </c>
      <c r="GL1155">
        <v>35154.9</v>
      </c>
      <c r="GM1155">
        <v>36280.2</v>
      </c>
      <c r="GN1155">
        <v>41523.7</v>
      </c>
      <c r="GO1155">
        <v>41970.8</v>
      </c>
      <c r="GP1155">
        <v>1.96245</v>
      </c>
      <c r="GQ1155">
        <v>1.90397</v>
      </c>
      <c r="GR1155">
        <v>0.08586050000000001</v>
      </c>
      <c r="GS1155">
        <v>0</v>
      </c>
      <c r="GT1155">
        <v>25.0371</v>
      </c>
      <c r="GU1155">
        <v>999.9</v>
      </c>
      <c r="GV1155">
        <v>43.8</v>
      </c>
      <c r="GW1155">
        <v>31.5</v>
      </c>
      <c r="GX1155">
        <v>22.5204</v>
      </c>
      <c r="GY1155">
        <v>62.9177</v>
      </c>
      <c r="GZ1155">
        <v>33.9984</v>
      </c>
      <c r="HA1155">
        <v>1</v>
      </c>
      <c r="HB1155">
        <v>-0.104764</v>
      </c>
      <c r="HC1155">
        <v>0.0973393</v>
      </c>
      <c r="HD1155">
        <v>20.3327</v>
      </c>
      <c r="HE1155">
        <v>5.21729</v>
      </c>
      <c r="HF1155">
        <v>12.0099</v>
      </c>
      <c r="HG1155">
        <v>4.98945</v>
      </c>
      <c r="HH1155">
        <v>3.2885</v>
      </c>
      <c r="HI1155">
        <v>9999</v>
      </c>
      <c r="HJ1155">
        <v>9999</v>
      </c>
      <c r="HK1155">
        <v>9999</v>
      </c>
      <c r="HL1155">
        <v>159.1</v>
      </c>
      <c r="HM1155">
        <v>1.8674</v>
      </c>
      <c r="HN1155">
        <v>1.86646</v>
      </c>
      <c r="HO1155">
        <v>1.86584</v>
      </c>
      <c r="HP1155">
        <v>1.86584</v>
      </c>
      <c r="HQ1155">
        <v>1.86768</v>
      </c>
      <c r="HR1155">
        <v>1.87014</v>
      </c>
      <c r="HS1155">
        <v>1.86877</v>
      </c>
      <c r="HT1155">
        <v>1.87025</v>
      </c>
      <c r="HU1155">
        <v>0</v>
      </c>
      <c r="HV1155">
        <v>0</v>
      </c>
      <c r="HW1155">
        <v>0</v>
      </c>
      <c r="HX1155">
        <v>0</v>
      </c>
      <c r="HY1155" t="s">
        <v>421</v>
      </c>
      <c r="HZ1155" t="s">
        <v>422</v>
      </c>
      <c r="IA1155" t="s">
        <v>423</v>
      </c>
      <c r="IB1155" t="s">
        <v>423</v>
      </c>
      <c r="IC1155" t="s">
        <v>423</v>
      </c>
      <c r="ID1155" t="s">
        <v>423</v>
      </c>
      <c r="IE1155">
        <v>0</v>
      </c>
      <c r="IF1155">
        <v>100</v>
      </c>
      <c r="IG1155">
        <v>100</v>
      </c>
      <c r="IH1155">
        <v>-4.7</v>
      </c>
      <c r="II1155">
        <v>-0.1044</v>
      </c>
      <c r="IJ1155">
        <v>-0.9279119013753974</v>
      </c>
      <c r="IK1155">
        <v>-0.003643892653284941</v>
      </c>
      <c r="IL1155">
        <v>8.948238347276123E-07</v>
      </c>
      <c r="IM1155">
        <v>-2.445980282225029E-10</v>
      </c>
      <c r="IN1155">
        <v>-0.1764634167570225</v>
      </c>
      <c r="IO1155">
        <v>-0.01042730378795286</v>
      </c>
      <c r="IP1155">
        <v>0.00100284695746963</v>
      </c>
      <c r="IQ1155">
        <v>-1.701466411570297E-05</v>
      </c>
      <c r="IR1155">
        <v>2</v>
      </c>
      <c r="IS1155">
        <v>2310</v>
      </c>
      <c r="IT1155">
        <v>1</v>
      </c>
      <c r="IU1155">
        <v>25</v>
      </c>
      <c r="IV1155">
        <v>134.7</v>
      </c>
      <c r="IW1155">
        <v>134.4</v>
      </c>
      <c r="IX1155">
        <v>2.69897</v>
      </c>
      <c r="IY1155">
        <v>2.18872</v>
      </c>
      <c r="IZ1155">
        <v>1.39648</v>
      </c>
      <c r="JA1155">
        <v>2.34253</v>
      </c>
      <c r="JB1155">
        <v>1.49536</v>
      </c>
      <c r="JC1155">
        <v>2.36084</v>
      </c>
      <c r="JD1155">
        <v>36.1989</v>
      </c>
      <c r="JE1155">
        <v>24.1663</v>
      </c>
      <c r="JF1155">
        <v>18</v>
      </c>
      <c r="JG1155">
        <v>518.342</v>
      </c>
      <c r="JH1155">
        <v>437.418</v>
      </c>
      <c r="JI1155">
        <v>25.0003</v>
      </c>
      <c r="JJ1155">
        <v>26.092</v>
      </c>
      <c r="JK1155">
        <v>30.0001</v>
      </c>
      <c r="JL1155">
        <v>26.0644</v>
      </c>
      <c r="JM1155">
        <v>26.0074</v>
      </c>
      <c r="JN1155">
        <v>54.1266</v>
      </c>
      <c r="JO1155">
        <v>34.6867</v>
      </c>
      <c r="JP1155">
        <v>46.8331</v>
      </c>
      <c r="JQ1155">
        <v>25</v>
      </c>
      <c r="JR1155">
        <v>1391.23</v>
      </c>
      <c r="JS1155">
        <v>14.5775</v>
      </c>
      <c r="JT1155">
        <v>100.811</v>
      </c>
      <c r="JU1155">
        <v>100.796</v>
      </c>
    </row>
    <row r="1156" spans="1:281">
      <c r="A1156">
        <v>1140</v>
      </c>
      <c r="B1156">
        <v>1658957315.1</v>
      </c>
      <c r="C1156">
        <v>15677.09999990463</v>
      </c>
      <c r="D1156" t="s">
        <v>2720</v>
      </c>
      <c r="E1156" t="s">
        <v>2721</v>
      </c>
      <c r="F1156">
        <v>5</v>
      </c>
      <c r="G1156" t="s">
        <v>2555</v>
      </c>
      <c r="H1156" t="s">
        <v>416</v>
      </c>
      <c r="I1156">
        <v>1658957307.6</v>
      </c>
      <c r="J1156">
        <f>(K1156)/1000</f>
        <v>0</v>
      </c>
      <c r="K1156">
        <f>IF(CZ1156, AN1156, AH1156)</f>
        <v>0</v>
      </c>
      <c r="L1156">
        <f>IF(CZ1156, AI1156, AG1156)</f>
        <v>0</v>
      </c>
      <c r="M1156">
        <f>DB1156 - IF(AU1156&gt;1, L1156*CV1156*100.0/(AW1156*DP1156), 0)</f>
        <v>0</v>
      </c>
      <c r="N1156">
        <f>((T1156-J1156/2)*M1156-L1156)/(T1156+J1156/2)</f>
        <v>0</v>
      </c>
      <c r="O1156">
        <f>N1156*(DI1156+DJ1156)/1000.0</f>
        <v>0</v>
      </c>
      <c r="P1156">
        <f>(DB1156 - IF(AU1156&gt;1, L1156*CV1156*100.0/(AW1156*DP1156), 0))*(DI1156+DJ1156)/1000.0</f>
        <v>0</v>
      </c>
      <c r="Q1156">
        <f>2.0/((1/S1156-1/R1156)+SIGN(S1156)*SQRT((1/S1156-1/R1156)*(1/S1156-1/R1156) + 4*CW1156/((CW1156+1)*(CW1156+1))*(2*1/S1156*1/R1156-1/R1156*1/R1156)))</f>
        <v>0</v>
      </c>
      <c r="R1156">
        <f>IF(LEFT(CX1156,1)&lt;&gt;"0",IF(LEFT(CX1156,1)="1",3.0,CY1156),$D$5+$E$5*(DP1156*DI1156/($K$5*1000))+$F$5*(DP1156*DI1156/($K$5*1000))*MAX(MIN(CV1156,$J$5),$I$5)*MAX(MIN(CV1156,$J$5),$I$5)+$G$5*MAX(MIN(CV1156,$J$5),$I$5)*(DP1156*DI1156/($K$5*1000))+$H$5*(DP1156*DI1156/($K$5*1000))*(DP1156*DI1156/($K$5*1000)))</f>
        <v>0</v>
      </c>
      <c r="S1156">
        <f>J1156*(1000-(1000*0.61365*exp(17.502*W1156/(240.97+W1156))/(DI1156+DJ1156)+DD1156)/2)/(1000*0.61365*exp(17.502*W1156/(240.97+W1156))/(DI1156+DJ1156)-DD1156)</f>
        <v>0</v>
      </c>
      <c r="T1156">
        <f>1/((CW1156+1)/(Q1156/1.6)+1/(R1156/1.37)) + CW1156/((CW1156+1)/(Q1156/1.6) + CW1156/(R1156/1.37))</f>
        <v>0</v>
      </c>
      <c r="U1156">
        <f>(CR1156*CU1156)</f>
        <v>0</v>
      </c>
      <c r="V1156">
        <f>(DK1156+(U1156+2*0.95*5.67E-8*(((DK1156+$B$7)+273)^4-(DK1156+273)^4)-44100*J1156)/(1.84*29.3*R1156+8*0.95*5.67E-8*(DK1156+273)^3))</f>
        <v>0</v>
      </c>
      <c r="W1156">
        <f>($C$7*DL1156+$D$7*DM1156+$E$7*V1156)</f>
        <v>0</v>
      </c>
      <c r="X1156">
        <f>0.61365*exp(17.502*W1156/(240.97+W1156))</f>
        <v>0</v>
      </c>
      <c r="Y1156">
        <f>(Z1156/AA1156*100)</f>
        <v>0</v>
      </c>
      <c r="Z1156">
        <f>DD1156*(DI1156+DJ1156)/1000</f>
        <v>0</v>
      </c>
      <c r="AA1156">
        <f>0.61365*exp(17.502*DK1156/(240.97+DK1156))</f>
        <v>0</v>
      </c>
      <c r="AB1156">
        <f>(X1156-DD1156*(DI1156+DJ1156)/1000)</f>
        <v>0</v>
      </c>
      <c r="AC1156">
        <f>(-J1156*44100)</f>
        <v>0</v>
      </c>
      <c r="AD1156">
        <f>2*29.3*R1156*0.92*(DK1156-W1156)</f>
        <v>0</v>
      </c>
      <c r="AE1156">
        <f>2*0.95*5.67E-8*(((DK1156+$B$7)+273)^4-(W1156+273)^4)</f>
        <v>0</v>
      </c>
      <c r="AF1156">
        <f>U1156+AE1156+AC1156+AD1156</f>
        <v>0</v>
      </c>
      <c r="AG1156">
        <f>DH1156*AU1156*(DC1156-DB1156*(1000-AU1156*DE1156)/(1000-AU1156*DD1156))/(100*CV1156)</f>
        <v>0</v>
      </c>
      <c r="AH1156">
        <f>1000*DH1156*AU1156*(DD1156-DE1156)/(100*CV1156*(1000-AU1156*DD1156))</f>
        <v>0</v>
      </c>
      <c r="AI1156">
        <f>(AJ1156 - AK1156 - DI1156*1E3/(8.314*(DK1156+273.15)) * AM1156/DH1156 * AL1156) * DH1156/(100*CV1156) * (1000 - DE1156)/1000</f>
        <v>0</v>
      </c>
      <c r="AJ1156">
        <v>1397.439958233088</v>
      </c>
      <c r="AK1156">
        <v>1345.025696969696</v>
      </c>
      <c r="AL1156">
        <v>3.414260993710801</v>
      </c>
      <c r="AM1156">
        <v>65.3286006226008</v>
      </c>
      <c r="AN1156">
        <f>(AP1156 - AO1156 + DI1156*1E3/(8.314*(DK1156+273.15)) * AR1156/DH1156 * AQ1156) * DH1156/(100*CV1156) * 1000/(1000 - AP1156)</f>
        <v>0</v>
      </c>
      <c r="AO1156">
        <v>14.50382961018479</v>
      </c>
      <c r="AP1156">
        <v>21.59452060606061</v>
      </c>
      <c r="AQ1156">
        <v>0.0007138579925857682</v>
      </c>
      <c r="AR1156">
        <v>84.90304049892426</v>
      </c>
      <c r="AS1156">
        <v>0</v>
      </c>
      <c r="AT1156">
        <v>0</v>
      </c>
      <c r="AU1156">
        <f>IF(AS1156*$H$13&gt;=AW1156,1.0,(AW1156/(AW1156-AS1156*$H$13)))</f>
        <v>0</v>
      </c>
      <c r="AV1156">
        <f>(AU1156-1)*100</f>
        <v>0</v>
      </c>
      <c r="AW1156">
        <f>MAX(0,($B$13+$C$13*DP1156)/(1+$D$13*DP1156)*DI1156/(DK1156+273)*$E$13)</f>
        <v>0</v>
      </c>
      <c r="AX1156" t="s">
        <v>417</v>
      </c>
      <c r="AY1156" t="s">
        <v>417</v>
      </c>
      <c r="AZ1156">
        <v>0</v>
      </c>
      <c r="BA1156">
        <v>0</v>
      </c>
      <c r="BB1156">
        <f>1-AZ1156/BA1156</f>
        <v>0</v>
      </c>
      <c r="BC1156">
        <v>0</v>
      </c>
      <c r="BD1156" t="s">
        <v>417</v>
      </c>
      <c r="BE1156" t="s">
        <v>417</v>
      </c>
      <c r="BF1156">
        <v>0</v>
      </c>
      <c r="BG1156">
        <v>0</v>
      </c>
      <c r="BH1156">
        <f>1-BF1156/BG1156</f>
        <v>0</v>
      </c>
      <c r="BI1156">
        <v>0.5</v>
      </c>
      <c r="BJ1156">
        <f>CS1156</f>
        <v>0</v>
      </c>
      <c r="BK1156">
        <f>L1156</f>
        <v>0</v>
      </c>
      <c r="BL1156">
        <f>BH1156*BI1156*BJ1156</f>
        <v>0</v>
      </c>
      <c r="BM1156">
        <f>(BK1156-BC1156)/BJ1156</f>
        <v>0</v>
      </c>
      <c r="BN1156">
        <f>(BA1156-BG1156)/BG1156</f>
        <v>0</v>
      </c>
      <c r="BO1156">
        <f>AZ1156/(BB1156+AZ1156/BG1156)</f>
        <v>0</v>
      </c>
      <c r="BP1156" t="s">
        <v>417</v>
      </c>
      <c r="BQ1156">
        <v>0</v>
      </c>
      <c r="BR1156">
        <f>IF(BQ1156&lt;&gt;0, BQ1156, BO1156)</f>
        <v>0</v>
      </c>
      <c r="BS1156">
        <f>1-BR1156/BG1156</f>
        <v>0</v>
      </c>
      <c r="BT1156">
        <f>(BG1156-BF1156)/(BG1156-BR1156)</f>
        <v>0</v>
      </c>
      <c r="BU1156">
        <f>(BA1156-BG1156)/(BA1156-BR1156)</f>
        <v>0</v>
      </c>
      <c r="BV1156">
        <f>(BG1156-BF1156)/(BG1156-AZ1156)</f>
        <v>0</v>
      </c>
      <c r="BW1156">
        <f>(BA1156-BG1156)/(BA1156-AZ1156)</f>
        <v>0</v>
      </c>
      <c r="BX1156">
        <f>(BT1156*BR1156/BF1156)</f>
        <v>0</v>
      </c>
      <c r="BY1156">
        <f>(1-BX1156)</f>
        <v>0</v>
      </c>
      <c r="BZ1156">
        <v>1394</v>
      </c>
      <c r="CA1156">
        <v>300</v>
      </c>
      <c r="CB1156">
        <v>300</v>
      </c>
      <c r="CC1156">
        <v>300</v>
      </c>
      <c r="CD1156">
        <v>10389.3</v>
      </c>
      <c r="CE1156">
        <v>1221.96</v>
      </c>
      <c r="CF1156">
        <v>-0.00688733</v>
      </c>
      <c r="CG1156">
        <v>0.34</v>
      </c>
      <c r="CH1156" t="s">
        <v>417</v>
      </c>
      <c r="CI1156" t="s">
        <v>417</v>
      </c>
      <c r="CJ1156" t="s">
        <v>417</v>
      </c>
      <c r="CK1156" t="s">
        <v>417</v>
      </c>
      <c r="CL1156" t="s">
        <v>417</v>
      </c>
      <c r="CM1156" t="s">
        <v>417</v>
      </c>
      <c r="CN1156" t="s">
        <v>417</v>
      </c>
      <c r="CO1156" t="s">
        <v>417</v>
      </c>
      <c r="CP1156" t="s">
        <v>417</v>
      </c>
      <c r="CQ1156" t="s">
        <v>417</v>
      </c>
      <c r="CR1156">
        <f>$B$11*DQ1156+$C$11*DR1156+$F$11*EC1156*(1-EF1156)</f>
        <v>0</v>
      </c>
      <c r="CS1156">
        <f>CR1156*CT1156</f>
        <v>0</v>
      </c>
      <c r="CT1156">
        <f>($B$11*$D$9+$C$11*$D$9+$F$11*((EP1156+EH1156)/MAX(EP1156+EH1156+EQ1156, 0.1)*$I$9+EQ1156/MAX(EP1156+EH1156+EQ1156, 0.1)*$J$9))/($B$11+$C$11+$F$11)</f>
        <v>0</v>
      </c>
      <c r="CU1156">
        <f>($B$11*$K$9+$C$11*$K$9+$F$11*((EP1156+EH1156)/MAX(EP1156+EH1156+EQ1156, 0.1)*$P$9+EQ1156/MAX(EP1156+EH1156+EQ1156, 0.1)*$Q$9))/($B$11+$C$11+$F$11)</f>
        <v>0</v>
      </c>
      <c r="CV1156">
        <v>6</v>
      </c>
      <c r="CW1156">
        <v>0.5</v>
      </c>
      <c r="CX1156" t="s">
        <v>418</v>
      </c>
      <c r="CY1156">
        <v>2</v>
      </c>
      <c r="CZ1156" t="b">
        <v>1</v>
      </c>
      <c r="DA1156">
        <v>1658957307.6</v>
      </c>
      <c r="DB1156">
        <v>1292.497777777778</v>
      </c>
      <c r="DC1156">
        <v>1361.428518518519</v>
      </c>
      <c r="DD1156">
        <v>21.57617407407407</v>
      </c>
      <c r="DE1156">
        <v>14.46493333333333</v>
      </c>
      <c r="DF1156">
        <v>1297.18037037037</v>
      </c>
      <c r="DG1156">
        <v>21.68071111111111</v>
      </c>
      <c r="DH1156">
        <v>500.0646296296297</v>
      </c>
      <c r="DI1156">
        <v>90.27062962962962</v>
      </c>
      <c r="DJ1156">
        <v>0.09998314444444444</v>
      </c>
      <c r="DK1156">
        <v>26.96713333333334</v>
      </c>
      <c r="DL1156">
        <v>26.4473962962963</v>
      </c>
      <c r="DM1156">
        <v>999.9000000000001</v>
      </c>
      <c r="DN1156">
        <v>0</v>
      </c>
      <c r="DO1156">
        <v>0</v>
      </c>
      <c r="DP1156">
        <v>10004.83037037037</v>
      </c>
      <c r="DQ1156">
        <v>0</v>
      </c>
      <c r="DR1156">
        <v>10.68058888888889</v>
      </c>
      <c r="DS1156">
        <v>-68.93027777777777</v>
      </c>
      <c r="DT1156">
        <v>1320.999259259259</v>
      </c>
      <c r="DU1156">
        <v>1381.410740740741</v>
      </c>
      <c r="DV1156">
        <v>7.111225555555554</v>
      </c>
      <c r="DW1156">
        <v>1361.428518518519</v>
      </c>
      <c r="DX1156">
        <v>14.46493333333333</v>
      </c>
      <c r="DY1156">
        <v>1.947693703703704</v>
      </c>
      <c r="DZ1156">
        <v>1.305759259259259</v>
      </c>
      <c r="EA1156">
        <v>17.02539259259259</v>
      </c>
      <c r="EB1156">
        <v>10.86524814814815</v>
      </c>
      <c r="EC1156">
        <v>2000.03037037037</v>
      </c>
      <c r="ED1156">
        <v>0.9799975555555556</v>
      </c>
      <c r="EE1156">
        <v>0.02000234444444444</v>
      </c>
      <c r="EF1156">
        <v>0</v>
      </c>
      <c r="EG1156">
        <v>734.9957407407409</v>
      </c>
      <c r="EH1156">
        <v>5.00097</v>
      </c>
      <c r="EI1156">
        <v>14821.71111111111</v>
      </c>
      <c r="EJ1156">
        <v>16707.81481481481</v>
      </c>
      <c r="EK1156">
        <v>39.76377777777778</v>
      </c>
      <c r="EL1156">
        <v>39.78444444444444</v>
      </c>
      <c r="EM1156">
        <v>39.63418518518519</v>
      </c>
      <c r="EN1156">
        <v>39.68040740740741</v>
      </c>
      <c r="EO1156">
        <v>40.25677777777778</v>
      </c>
      <c r="EP1156">
        <v>1955.124444444445</v>
      </c>
      <c r="EQ1156">
        <v>39.9037037037037</v>
      </c>
      <c r="ER1156">
        <v>0</v>
      </c>
      <c r="ES1156">
        <v>8109</v>
      </c>
      <c r="ET1156">
        <v>0</v>
      </c>
      <c r="EU1156">
        <v>735.0180384615385</v>
      </c>
      <c r="EV1156">
        <v>-5.475111097476021</v>
      </c>
      <c r="EW1156">
        <v>-120.7692308755438</v>
      </c>
      <c r="EX1156">
        <v>14821.96538461538</v>
      </c>
      <c r="EY1156">
        <v>15</v>
      </c>
      <c r="EZ1156">
        <v>1658949246.1</v>
      </c>
      <c r="FA1156" t="s">
        <v>1397</v>
      </c>
      <c r="FB1156">
        <v>1658949228.6</v>
      </c>
      <c r="FC1156">
        <v>1658949246.1</v>
      </c>
      <c r="FD1156">
        <v>1</v>
      </c>
      <c r="FE1156">
        <v>1.075</v>
      </c>
      <c r="FF1156">
        <v>0.018</v>
      </c>
      <c r="FG1156">
        <v>-2.327</v>
      </c>
      <c r="FH1156">
        <v>-0.178</v>
      </c>
      <c r="FI1156">
        <v>420</v>
      </c>
      <c r="FJ1156">
        <v>13</v>
      </c>
      <c r="FK1156">
        <v>0.09</v>
      </c>
      <c r="FL1156">
        <v>0.02</v>
      </c>
      <c r="FM1156">
        <v>-68.9695025</v>
      </c>
      <c r="FN1156">
        <v>0.2541467166981838</v>
      </c>
      <c r="FO1156">
        <v>0.1457285927460704</v>
      </c>
      <c r="FP1156">
        <v>1</v>
      </c>
      <c r="FQ1156">
        <v>735.2767058823529</v>
      </c>
      <c r="FR1156">
        <v>-5.472330019171913</v>
      </c>
      <c r="FS1156">
        <v>0.5998609902406229</v>
      </c>
      <c r="FT1156">
        <v>0</v>
      </c>
      <c r="FU1156">
        <v>7.134872</v>
      </c>
      <c r="FV1156">
        <v>-0.434528105065684</v>
      </c>
      <c r="FW1156">
        <v>0.04471231129118696</v>
      </c>
      <c r="FX1156">
        <v>0</v>
      </c>
      <c r="FY1156">
        <v>1</v>
      </c>
      <c r="FZ1156">
        <v>3</v>
      </c>
      <c r="GA1156" t="s">
        <v>426</v>
      </c>
      <c r="GB1156">
        <v>2.98375</v>
      </c>
      <c r="GC1156">
        <v>2.71579</v>
      </c>
      <c r="GD1156">
        <v>0.205665</v>
      </c>
      <c r="GE1156">
        <v>0.209573</v>
      </c>
      <c r="GF1156">
        <v>0.09983069999999999</v>
      </c>
      <c r="GG1156">
        <v>0.073666</v>
      </c>
      <c r="GH1156">
        <v>25200.1</v>
      </c>
      <c r="GI1156">
        <v>25173</v>
      </c>
      <c r="GJ1156">
        <v>29480.5</v>
      </c>
      <c r="GK1156">
        <v>29449.2</v>
      </c>
      <c r="GL1156">
        <v>35153.7</v>
      </c>
      <c r="GM1156">
        <v>36281.2</v>
      </c>
      <c r="GN1156">
        <v>41523.1</v>
      </c>
      <c r="GO1156">
        <v>41970.1</v>
      </c>
      <c r="GP1156">
        <v>1.96225</v>
      </c>
      <c r="GQ1156">
        <v>1.9042</v>
      </c>
      <c r="GR1156">
        <v>0.0856817</v>
      </c>
      <c r="GS1156">
        <v>0</v>
      </c>
      <c r="GT1156">
        <v>25.0412</v>
      </c>
      <c r="GU1156">
        <v>999.9</v>
      </c>
      <c r="GV1156">
        <v>43.8</v>
      </c>
      <c r="GW1156">
        <v>31.5</v>
      </c>
      <c r="GX1156">
        <v>22.5208</v>
      </c>
      <c r="GY1156">
        <v>62.8677</v>
      </c>
      <c r="GZ1156">
        <v>33.6498</v>
      </c>
      <c r="HA1156">
        <v>1</v>
      </c>
      <c r="HB1156">
        <v>-0.10483</v>
      </c>
      <c r="HC1156">
        <v>0.100101</v>
      </c>
      <c r="HD1156">
        <v>20.3328</v>
      </c>
      <c r="HE1156">
        <v>5.21789</v>
      </c>
      <c r="HF1156">
        <v>12.0099</v>
      </c>
      <c r="HG1156">
        <v>4.98915</v>
      </c>
      <c r="HH1156">
        <v>3.28842</v>
      </c>
      <c r="HI1156">
        <v>9999</v>
      </c>
      <c r="HJ1156">
        <v>9999</v>
      </c>
      <c r="HK1156">
        <v>9999</v>
      </c>
      <c r="HL1156">
        <v>159.1</v>
      </c>
      <c r="HM1156">
        <v>1.8674</v>
      </c>
      <c r="HN1156">
        <v>1.86646</v>
      </c>
      <c r="HO1156">
        <v>1.86584</v>
      </c>
      <c r="HP1156">
        <v>1.86584</v>
      </c>
      <c r="HQ1156">
        <v>1.86768</v>
      </c>
      <c r="HR1156">
        <v>1.87012</v>
      </c>
      <c r="HS1156">
        <v>1.86878</v>
      </c>
      <c r="HT1156">
        <v>1.87026</v>
      </c>
      <c r="HU1156">
        <v>0</v>
      </c>
      <c r="HV1156">
        <v>0</v>
      </c>
      <c r="HW1156">
        <v>0</v>
      </c>
      <c r="HX1156">
        <v>0</v>
      </c>
      <c r="HY1156" t="s">
        <v>421</v>
      </c>
      <c r="HZ1156" t="s">
        <v>422</v>
      </c>
      <c r="IA1156" t="s">
        <v>423</v>
      </c>
      <c r="IB1156" t="s">
        <v>423</v>
      </c>
      <c r="IC1156" t="s">
        <v>423</v>
      </c>
      <c r="ID1156" t="s">
        <v>423</v>
      </c>
      <c r="IE1156">
        <v>0</v>
      </c>
      <c r="IF1156">
        <v>100</v>
      </c>
      <c r="IG1156">
        <v>100</v>
      </c>
      <c r="IH1156">
        <v>-4.74</v>
      </c>
      <c r="II1156">
        <v>-0.1044</v>
      </c>
      <c r="IJ1156">
        <v>-0.9279119013753974</v>
      </c>
      <c r="IK1156">
        <v>-0.003643892653284941</v>
      </c>
      <c r="IL1156">
        <v>8.948238347276123E-07</v>
      </c>
      <c r="IM1156">
        <v>-2.445980282225029E-10</v>
      </c>
      <c r="IN1156">
        <v>-0.1764634167570225</v>
      </c>
      <c r="IO1156">
        <v>-0.01042730378795286</v>
      </c>
      <c r="IP1156">
        <v>0.00100284695746963</v>
      </c>
      <c r="IQ1156">
        <v>-1.701466411570297E-05</v>
      </c>
      <c r="IR1156">
        <v>2</v>
      </c>
      <c r="IS1156">
        <v>2310</v>
      </c>
      <c r="IT1156">
        <v>1</v>
      </c>
      <c r="IU1156">
        <v>25</v>
      </c>
      <c r="IV1156">
        <v>134.8</v>
      </c>
      <c r="IW1156">
        <v>134.5</v>
      </c>
      <c r="IX1156">
        <v>2.72827</v>
      </c>
      <c r="IY1156">
        <v>2.18628</v>
      </c>
      <c r="IZ1156">
        <v>1.39648</v>
      </c>
      <c r="JA1156">
        <v>2.34253</v>
      </c>
      <c r="JB1156">
        <v>1.49536</v>
      </c>
      <c r="JC1156">
        <v>2.38159</v>
      </c>
      <c r="JD1156">
        <v>36.1989</v>
      </c>
      <c r="JE1156">
        <v>24.1663</v>
      </c>
      <c r="JF1156">
        <v>18</v>
      </c>
      <c r="JG1156">
        <v>518.212</v>
      </c>
      <c r="JH1156">
        <v>437.553</v>
      </c>
      <c r="JI1156">
        <v>25.0005</v>
      </c>
      <c r="JJ1156">
        <v>26.092</v>
      </c>
      <c r="JK1156">
        <v>30.0001</v>
      </c>
      <c r="JL1156">
        <v>26.0644</v>
      </c>
      <c r="JM1156">
        <v>26.0074</v>
      </c>
      <c r="JN1156">
        <v>54.6355</v>
      </c>
      <c r="JO1156">
        <v>34.3905</v>
      </c>
      <c r="JP1156">
        <v>46.8331</v>
      </c>
      <c r="JQ1156">
        <v>25</v>
      </c>
      <c r="JR1156">
        <v>1404.62</v>
      </c>
      <c r="JS1156">
        <v>14.6067</v>
      </c>
      <c r="JT1156">
        <v>100.81</v>
      </c>
      <c r="JU1156">
        <v>100.794</v>
      </c>
    </row>
    <row r="1157" spans="1:281">
      <c r="A1157">
        <v>1141</v>
      </c>
      <c r="B1157">
        <v>1658957320.1</v>
      </c>
      <c r="C1157">
        <v>15682.09999990463</v>
      </c>
      <c r="D1157" t="s">
        <v>2722</v>
      </c>
      <c r="E1157" t="s">
        <v>2723</v>
      </c>
      <c r="F1157">
        <v>5</v>
      </c>
      <c r="G1157" t="s">
        <v>2555</v>
      </c>
      <c r="H1157" t="s">
        <v>416</v>
      </c>
      <c r="I1157">
        <v>1658957312.314285</v>
      </c>
      <c r="J1157">
        <f>(K1157)/1000</f>
        <v>0</v>
      </c>
      <c r="K1157">
        <f>IF(CZ1157, AN1157, AH1157)</f>
        <v>0</v>
      </c>
      <c r="L1157">
        <f>IF(CZ1157, AI1157, AG1157)</f>
        <v>0</v>
      </c>
      <c r="M1157">
        <f>DB1157 - IF(AU1157&gt;1, L1157*CV1157*100.0/(AW1157*DP1157), 0)</f>
        <v>0</v>
      </c>
      <c r="N1157">
        <f>((T1157-J1157/2)*M1157-L1157)/(T1157+J1157/2)</f>
        <v>0</v>
      </c>
      <c r="O1157">
        <f>N1157*(DI1157+DJ1157)/1000.0</f>
        <v>0</v>
      </c>
      <c r="P1157">
        <f>(DB1157 - IF(AU1157&gt;1, L1157*CV1157*100.0/(AW1157*DP1157), 0))*(DI1157+DJ1157)/1000.0</f>
        <v>0</v>
      </c>
      <c r="Q1157">
        <f>2.0/((1/S1157-1/R1157)+SIGN(S1157)*SQRT((1/S1157-1/R1157)*(1/S1157-1/R1157) + 4*CW1157/((CW1157+1)*(CW1157+1))*(2*1/S1157*1/R1157-1/R1157*1/R1157)))</f>
        <v>0</v>
      </c>
      <c r="R1157">
        <f>IF(LEFT(CX1157,1)&lt;&gt;"0",IF(LEFT(CX1157,1)="1",3.0,CY1157),$D$5+$E$5*(DP1157*DI1157/($K$5*1000))+$F$5*(DP1157*DI1157/($K$5*1000))*MAX(MIN(CV1157,$J$5),$I$5)*MAX(MIN(CV1157,$J$5),$I$5)+$G$5*MAX(MIN(CV1157,$J$5),$I$5)*(DP1157*DI1157/($K$5*1000))+$H$5*(DP1157*DI1157/($K$5*1000))*(DP1157*DI1157/($K$5*1000)))</f>
        <v>0</v>
      </c>
      <c r="S1157">
        <f>J1157*(1000-(1000*0.61365*exp(17.502*W1157/(240.97+W1157))/(DI1157+DJ1157)+DD1157)/2)/(1000*0.61365*exp(17.502*W1157/(240.97+W1157))/(DI1157+DJ1157)-DD1157)</f>
        <v>0</v>
      </c>
      <c r="T1157">
        <f>1/((CW1157+1)/(Q1157/1.6)+1/(R1157/1.37)) + CW1157/((CW1157+1)/(Q1157/1.6) + CW1157/(R1157/1.37))</f>
        <v>0</v>
      </c>
      <c r="U1157">
        <f>(CR1157*CU1157)</f>
        <v>0</v>
      </c>
      <c r="V1157">
        <f>(DK1157+(U1157+2*0.95*5.67E-8*(((DK1157+$B$7)+273)^4-(DK1157+273)^4)-44100*J1157)/(1.84*29.3*R1157+8*0.95*5.67E-8*(DK1157+273)^3))</f>
        <v>0</v>
      </c>
      <c r="W1157">
        <f>($C$7*DL1157+$D$7*DM1157+$E$7*V1157)</f>
        <v>0</v>
      </c>
      <c r="X1157">
        <f>0.61365*exp(17.502*W1157/(240.97+W1157))</f>
        <v>0</v>
      </c>
      <c r="Y1157">
        <f>(Z1157/AA1157*100)</f>
        <v>0</v>
      </c>
      <c r="Z1157">
        <f>DD1157*(DI1157+DJ1157)/1000</f>
        <v>0</v>
      </c>
      <c r="AA1157">
        <f>0.61365*exp(17.502*DK1157/(240.97+DK1157))</f>
        <v>0</v>
      </c>
      <c r="AB1157">
        <f>(X1157-DD1157*(DI1157+DJ1157)/1000)</f>
        <v>0</v>
      </c>
      <c r="AC1157">
        <f>(-J1157*44100)</f>
        <v>0</v>
      </c>
      <c r="AD1157">
        <f>2*29.3*R1157*0.92*(DK1157-W1157)</f>
        <v>0</v>
      </c>
      <c r="AE1157">
        <f>2*0.95*5.67E-8*(((DK1157+$B$7)+273)^4-(W1157+273)^4)</f>
        <v>0</v>
      </c>
      <c r="AF1157">
        <f>U1157+AE1157+AC1157+AD1157</f>
        <v>0</v>
      </c>
      <c r="AG1157">
        <f>DH1157*AU1157*(DC1157-DB1157*(1000-AU1157*DE1157)/(1000-AU1157*DD1157))/(100*CV1157)</f>
        <v>0</v>
      </c>
      <c r="AH1157">
        <f>1000*DH1157*AU1157*(DD1157-DE1157)/(100*CV1157*(1000-AU1157*DD1157))</f>
        <v>0</v>
      </c>
      <c r="AI1157">
        <f>(AJ1157 - AK1157 - DI1157*1E3/(8.314*(DK1157+273.15)) * AM1157/DH1157 * AL1157) * DH1157/(100*CV1157) * (1000 - DE1157)/1000</f>
        <v>0</v>
      </c>
      <c r="AJ1157">
        <v>1414.409536396089</v>
      </c>
      <c r="AK1157">
        <v>1361.997757575757</v>
      </c>
      <c r="AL1157">
        <v>3.402022418847112</v>
      </c>
      <c r="AM1157">
        <v>65.3286006226008</v>
      </c>
      <c r="AN1157">
        <f>(AP1157 - AO1157 + DI1157*1E3/(8.314*(DK1157+273.15)) * AR1157/DH1157 * AQ1157) * DH1157/(100*CV1157) * 1000/(1000 - AP1157)</f>
        <v>0</v>
      </c>
      <c r="AO1157">
        <v>14.50665165109134</v>
      </c>
      <c r="AP1157">
        <v>21.59295333333333</v>
      </c>
      <c r="AQ1157">
        <v>-0.0003256097453284268</v>
      </c>
      <c r="AR1157">
        <v>84.90304049892426</v>
      </c>
      <c r="AS1157">
        <v>0</v>
      </c>
      <c r="AT1157">
        <v>0</v>
      </c>
      <c r="AU1157">
        <f>IF(AS1157*$H$13&gt;=AW1157,1.0,(AW1157/(AW1157-AS1157*$H$13)))</f>
        <v>0</v>
      </c>
      <c r="AV1157">
        <f>(AU1157-1)*100</f>
        <v>0</v>
      </c>
      <c r="AW1157">
        <f>MAX(0,($B$13+$C$13*DP1157)/(1+$D$13*DP1157)*DI1157/(DK1157+273)*$E$13)</f>
        <v>0</v>
      </c>
      <c r="AX1157" t="s">
        <v>417</v>
      </c>
      <c r="AY1157" t="s">
        <v>417</v>
      </c>
      <c r="AZ1157">
        <v>0</v>
      </c>
      <c r="BA1157">
        <v>0</v>
      </c>
      <c r="BB1157">
        <f>1-AZ1157/BA1157</f>
        <v>0</v>
      </c>
      <c r="BC1157">
        <v>0</v>
      </c>
      <c r="BD1157" t="s">
        <v>417</v>
      </c>
      <c r="BE1157" t="s">
        <v>417</v>
      </c>
      <c r="BF1157">
        <v>0</v>
      </c>
      <c r="BG1157">
        <v>0</v>
      </c>
      <c r="BH1157">
        <f>1-BF1157/BG1157</f>
        <v>0</v>
      </c>
      <c r="BI1157">
        <v>0.5</v>
      </c>
      <c r="BJ1157">
        <f>CS1157</f>
        <v>0</v>
      </c>
      <c r="BK1157">
        <f>L1157</f>
        <v>0</v>
      </c>
      <c r="BL1157">
        <f>BH1157*BI1157*BJ1157</f>
        <v>0</v>
      </c>
      <c r="BM1157">
        <f>(BK1157-BC1157)/BJ1157</f>
        <v>0</v>
      </c>
      <c r="BN1157">
        <f>(BA1157-BG1157)/BG1157</f>
        <v>0</v>
      </c>
      <c r="BO1157">
        <f>AZ1157/(BB1157+AZ1157/BG1157)</f>
        <v>0</v>
      </c>
      <c r="BP1157" t="s">
        <v>417</v>
      </c>
      <c r="BQ1157">
        <v>0</v>
      </c>
      <c r="BR1157">
        <f>IF(BQ1157&lt;&gt;0, BQ1157, BO1157)</f>
        <v>0</v>
      </c>
      <c r="BS1157">
        <f>1-BR1157/BG1157</f>
        <v>0</v>
      </c>
      <c r="BT1157">
        <f>(BG1157-BF1157)/(BG1157-BR1157)</f>
        <v>0</v>
      </c>
      <c r="BU1157">
        <f>(BA1157-BG1157)/(BA1157-BR1157)</f>
        <v>0</v>
      </c>
      <c r="BV1157">
        <f>(BG1157-BF1157)/(BG1157-AZ1157)</f>
        <v>0</v>
      </c>
      <c r="BW1157">
        <f>(BA1157-BG1157)/(BA1157-AZ1157)</f>
        <v>0</v>
      </c>
      <c r="BX1157">
        <f>(BT1157*BR1157/BF1157)</f>
        <v>0</v>
      </c>
      <c r="BY1157">
        <f>(1-BX1157)</f>
        <v>0</v>
      </c>
      <c r="BZ1157">
        <v>1394</v>
      </c>
      <c r="CA1157">
        <v>300</v>
      </c>
      <c r="CB1157">
        <v>300</v>
      </c>
      <c r="CC1157">
        <v>300</v>
      </c>
      <c r="CD1157">
        <v>10389.3</v>
      </c>
      <c r="CE1157">
        <v>1221.96</v>
      </c>
      <c r="CF1157">
        <v>-0.00688733</v>
      </c>
      <c r="CG1157">
        <v>0.34</v>
      </c>
      <c r="CH1157" t="s">
        <v>417</v>
      </c>
      <c r="CI1157" t="s">
        <v>417</v>
      </c>
      <c r="CJ1157" t="s">
        <v>417</v>
      </c>
      <c r="CK1157" t="s">
        <v>417</v>
      </c>
      <c r="CL1157" t="s">
        <v>417</v>
      </c>
      <c r="CM1157" t="s">
        <v>417</v>
      </c>
      <c r="CN1157" t="s">
        <v>417</v>
      </c>
      <c r="CO1157" t="s">
        <v>417</v>
      </c>
      <c r="CP1157" t="s">
        <v>417</v>
      </c>
      <c r="CQ1157" t="s">
        <v>417</v>
      </c>
      <c r="CR1157">
        <f>$B$11*DQ1157+$C$11*DR1157+$F$11*EC1157*(1-EF1157)</f>
        <v>0</v>
      </c>
      <c r="CS1157">
        <f>CR1157*CT1157</f>
        <v>0</v>
      </c>
      <c r="CT1157">
        <f>($B$11*$D$9+$C$11*$D$9+$F$11*((EP1157+EH1157)/MAX(EP1157+EH1157+EQ1157, 0.1)*$I$9+EQ1157/MAX(EP1157+EH1157+EQ1157, 0.1)*$J$9))/($B$11+$C$11+$F$11)</f>
        <v>0</v>
      </c>
      <c r="CU1157">
        <f>($B$11*$K$9+$C$11*$K$9+$F$11*((EP1157+EH1157)/MAX(EP1157+EH1157+EQ1157, 0.1)*$P$9+EQ1157/MAX(EP1157+EH1157+EQ1157, 0.1)*$Q$9))/($B$11+$C$11+$F$11)</f>
        <v>0</v>
      </c>
      <c r="CV1157">
        <v>6</v>
      </c>
      <c r="CW1157">
        <v>0.5</v>
      </c>
      <c r="CX1157" t="s">
        <v>418</v>
      </c>
      <c r="CY1157">
        <v>2</v>
      </c>
      <c r="CZ1157" t="b">
        <v>1</v>
      </c>
      <c r="DA1157">
        <v>1658957312.314285</v>
      </c>
      <c r="DB1157">
        <v>1308.275357142857</v>
      </c>
      <c r="DC1157">
        <v>1377.263928571429</v>
      </c>
      <c r="DD1157">
        <v>21.58618928571428</v>
      </c>
      <c r="DE1157">
        <v>14.49951785714286</v>
      </c>
      <c r="DF1157">
        <v>1312.998928571429</v>
      </c>
      <c r="DG1157">
        <v>21.69063571428572</v>
      </c>
      <c r="DH1157">
        <v>500.0585714285713</v>
      </c>
      <c r="DI1157">
        <v>90.27096785714285</v>
      </c>
      <c r="DJ1157">
        <v>0.09999519999999999</v>
      </c>
      <c r="DK1157">
        <v>26.98322142857143</v>
      </c>
      <c r="DL1157">
        <v>26.45004285714286</v>
      </c>
      <c r="DM1157">
        <v>999.9000000000002</v>
      </c>
      <c r="DN1157">
        <v>0</v>
      </c>
      <c r="DO1157">
        <v>0</v>
      </c>
      <c r="DP1157">
        <v>10001.98892857143</v>
      </c>
      <c r="DQ1157">
        <v>0</v>
      </c>
      <c r="DR1157">
        <v>10.73518928571429</v>
      </c>
      <c r="DS1157">
        <v>-68.9884</v>
      </c>
      <c r="DT1157">
        <v>1337.139642857143</v>
      </c>
      <c r="DU1157">
        <v>1397.527857142857</v>
      </c>
      <c r="DV1157">
        <v>7.08666</v>
      </c>
      <c r="DW1157">
        <v>1377.263928571429</v>
      </c>
      <c r="DX1157">
        <v>14.49951785714286</v>
      </c>
      <c r="DY1157">
        <v>1.948605</v>
      </c>
      <c r="DZ1157">
        <v>1.308885357142857</v>
      </c>
      <c r="EA1157">
        <v>17.03278214285714</v>
      </c>
      <c r="EB1157">
        <v>10.90126428571429</v>
      </c>
      <c r="EC1157">
        <v>2000.026071428571</v>
      </c>
      <c r="ED1157">
        <v>0.9799971785714285</v>
      </c>
      <c r="EE1157">
        <v>0.02000272142857143</v>
      </c>
      <c r="EF1157">
        <v>0</v>
      </c>
      <c r="EG1157">
        <v>734.6597499999999</v>
      </c>
      <c r="EH1157">
        <v>5.00097</v>
      </c>
      <c r="EI1157">
        <v>14812.29285714286</v>
      </c>
      <c r="EJ1157">
        <v>16707.78214285714</v>
      </c>
      <c r="EK1157">
        <v>39.72974999999999</v>
      </c>
      <c r="EL1157">
        <v>39.76099999999999</v>
      </c>
      <c r="EM1157">
        <v>39.60474999999999</v>
      </c>
      <c r="EN1157">
        <v>39.63146428571428</v>
      </c>
      <c r="EO1157">
        <v>40.22299999999999</v>
      </c>
      <c r="EP1157">
        <v>1955.1175</v>
      </c>
      <c r="EQ1157">
        <v>39.90642857142858</v>
      </c>
      <c r="ER1157">
        <v>0</v>
      </c>
      <c r="ES1157">
        <v>8114.399999856949</v>
      </c>
      <c r="ET1157">
        <v>0</v>
      </c>
      <c r="EU1157">
        <v>734.5961599999999</v>
      </c>
      <c r="EV1157">
        <v>-3.3559999958061</v>
      </c>
      <c r="EW1157">
        <v>-120.4846156349191</v>
      </c>
      <c r="EX1157">
        <v>14810.604</v>
      </c>
      <c r="EY1157">
        <v>15</v>
      </c>
      <c r="EZ1157">
        <v>1658949246.1</v>
      </c>
      <c r="FA1157" t="s">
        <v>1397</v>
      </c>
      <c r="FB1157">
        <v>1658949228.6</v>
      </c>
      <c r="FC1157">
        <v>1658949246.1</v>
      </c>
      <c r="FD1157">
        <v>1</v>
      </c>
      <c r="FE1157">
        <v>1.075</v>
      </c>
      <c r="FF1157">
        <v>0.018</v>
      </c>
      <c r="FG1157">
        <v>-2.327</v>
      </c>
      <c r="FH1157">
        <v>-0.178</v>
      </c>
      <c r="FI1157">
        <v>420</v>
      </c>
      <c r="FJ1157">
        <v>13</v>
      </c>
      <c r="FK1157">
        <v>0.09</v>
      </c>
      <c r="FL1157">
        <v>0.02</v>
      </c>
      <c r="FM1157">
        <v>-68.93946829268293</v>
      </c>
      <c r="FN1157">
        <v>-0.2434264808364553</v>
      </c>
      <c r="FO1157">
        <v>0.1666052094741168</v>
      </c>
      <c r="FP1157">
        <v>1</v>
      </c>
      <c r="FQ1157">
        <v>734.8631176470587</v>
      </c>
      <c r="FR1157">
        <v>-4.640672259862222</v>
      </c>
      <c r="FS1157">
        <v>0.533225521470433</v>
      </c>
      <c r="FT1157">
        <v>0</v>
      </c>
      <c r="FU1157">
        <v>7.105730975609756</v>
      </c>
      <c r="FV1157">
        <v>-0.3011761672473714</v>
      </c>
      <c r="FW1157">
        <v>0.03492355971888363</v>
      </c>
      <c r="FX1157">
        <v>0</v>
      </c>
      <c r="FY1157">
        <v>1</v>
      </c>
      <c r="FZ1157">
        <v>3</v>
      </c>
      <c r="GA1157" t="s">
        <v>426</v>
      </c>
      <c r="GB1157">
        <v>2.98375</v>
      </c>
      <c r="GC1157">
        <v>2.71573</v>
      </c>
      <c r="GD1157">
        <v>0.207258</v>
      </c>
      <c r="GE1157">
        <v>0.211162</v>
      </c>
      <c r="GF1157">
        <v>0.0998322</v>
      </c>
      <c r="GG1157">
        <v>0.0738615</v>
      </c>
      <c r="GH1157">
        <v>25149.8</v>
      </c>
      <c r="GI1157">
        <v>25122.8</v>
      </c>
      <c r="GJ1157">
        <v>29480.7</v>
      </c>
      <c r="GK1157">
        <v>29449.6</v>
      </c>
      <c r="GL1157">
        <v>35153.9</v>
      </c>
      <c r="GM1157">
        <v>36273.7</v>
      </c>
      <c r="GN1157">
        <v>41523.4</v>
      </c>
      <c r="GO1157">
        <v>41970.4</v>
      </c>
      <c r="GP1157">
        <v>1.96233</v>
      </c>
      <c r="GQ1157">
        <v>1.90427</v>
      </c>
      <c r="GR1157">
        <v>0.08680300000000001</v>
      </c>
      <c r="GS1157">
        <v>0</v>
      </c>
      <c r="GT1157">
        <v>25.0455</v>
      </c>
      <c r="GU1157">
        <v>999.9</v>
      </c>
      <c r="GV1157">
        <v>43.7</v>
      </c>
      <c r="GW1157">
        <v>31.5</v>
      </c>
      <c r="GX1157">
        <v>22.4689</v>
      </c>
      <c r="GY1157">
        <v>62.9977</v>
      </c>
      <c r="GZ1157">
        <v>33.5457</v>
      </c>
      <c r="HA1157">
        <v>1</v>
      </c>
      <c r="HB1157">
        <v>-0.105155</v>
      </c>
      <c r="HC1157">
        <v>0.102113</v>
      </c>
      <c r="HD1157">
        <v>20.3327</v>
      </c>
      <c r="HE1157">
        <v>5.21744</v>
      </c>
      <c r="HF1157">
        <v>12.0099</v>
      </c>
      <c r="HG1157">
        <v>4.9891</v>
      </c>
      <c r="HH1157">
        <v>3.28848</v>
      </c>
      <c r="HI1157">
        <v>9999</v>
      </c>
      <c r="HJ1157">
        <v>9999</v>
      </c>
      <c r="HK1157">
        <v>9999</v>
      </c>
      <c r="HL1157">
        <v>159.1</v>
      </c>
      <c r="HM1157">
        <v>1.86739</v>
      </c>
      <c r="HN1157">
        <v>1.86646</v>
      </c>
      <c r="HO1157">
        <v>1.86584</v>
      </c>
      <c r="HP1157">
        <v>1.86584</v>
      </c>
      <c r="HQ1157">
        <v>1.86768</v>
      </c>
      <c r="HR1157">
        <v>1.87017</v>
      </c>
      <c r="HS1157">
        <v>1.86878</v>
      </c>
      <c r="HT1157">
        <v>1.87026</v>
      </c>
      <c r="HU1157">
        <v>0</v>
      </c>
      <c r="HV1157">
        <v>0</v>
      </c>
      <c r="HW1157">
        <v>0</v>
      </c>
      <c r="HX1157">
        <v>0</v>
      </c>
      <c r="HY1157" t="s">
        <v>421</v>
      </c>
      <c r="HZ1157" t="s">
        <v>422</v>
      </c>
      <c r="IA1157" t="s">
        <v>423</v>
      </c>
      <c r="IB1157" t="s">
        <v>423</v>
      </c>
      <c r="IC1157" t="s">
        <v>423</v>
      </c>
      <c r="ID1157" t="s">
        <v>423</v>
      </c>
      <c r="IE1157">
        <v>0</v>
      </c>
      <c r="IF1157">
        <v>100</v>
      </c>
      <c r="IG1157">
        <v>100</v>
      </c>
      <c r="IH1157">
        <v>-4.79</v>
      </c>
      <c r="II1157">
        <v>-0.1044</v>
      </c>
      <c r="IJ1157">
        <v>-0.9279119013753974</v>
      </c>
      <c r="IK1157">
        <v>-0.003643892653284941</v>
      </c>
      <c r="IL1157">
        <v>8.948238347276123E-07</v>
      </c>
      <c r="IM1157">
        <v>-2.445980282225029E-10</v>
      </c>
      <c r="IN1157">
        <v>-0.1764634167570225</v>
      </c>
      <c r="IO1157">
        <v>-0.01042730378795286</v>
      </c>
      <c r="IP1157">
        <v>0.00100284695746963</v>
      </c>
      <c r="IQ1157">
        <v>-1.701466411570297E-05</v>
      </c>
      <c r="IR1157">
        <v>2</v>
      </c>
      <c r="IS1157">
        <v>2310</v>
      </c>
      <c r="IT1157">
        <v>1</v>
      </c>
      <c r="IU1157">
        <v>25</v>
      </c>
      <c r="IV1157">
        <v>134.9</v>
      </c>
      <c r="IW1157">
        <v>134.6</v>
      </c>
      <c r="IX1157">
        <v>2.75146</v>
      </c>
      <c r="IY1157">
        <v>2.18872</v>
      </c>
      <c r="IZ1157">
        <v>1.39648</v>
      </c>
      <c r="JA1157">
        <v>2.34253</v>
      </c>
      <c r="JB1157">
        <v>1.49536</v>
      </c>
      <c r="JC1157">
        <v>2.39502</v>
      </c>
      <c r="JD1157">
        <v>36.1989</v>
      </c>
      <c r="JE1157">
        <v>24.1663</v>
      </c>
      <c r="JF1157">
        <v>18</v>
      </c>
      <c r="JG1157">
        <v>518.26</v>
      </c>
      <c r="JH1157">
        <v>437.598</v>
      </c>
      <c r="JI1157">
        <v>25.0004</v>
      </c>
      <c r="JJ1157">
        <v>26.0926</v>
      </c>
      <c r="JK1157">
        <v>30.0001</v>
      </c>
      <c r="JL1157">
        <v>26.0644</v>
      </c>
      <c r="JM1157">
        <v>26.0074</v>
      </c>
      <c r="JN1157">
        <v>55.1708</v>
      </c>
      <c r="JO1157">
        <v>34.3905</v>
      </c>
      <c r="JP1157">
        <v>46.4597</v>
      </c>
      <c r="JQ1157">
        <v>25</v>
      </c>
      <c r="JR1157">
        <v>1424.66</v>
      </c>
      <c r="JS1157">
        <v>14.6272</v>
      </c>
      <c r="JT1157">
        <v>100.811</v>
      </c>
      <c r="JU1157">
        <v>100.795</v>
      </c>
    </row>
    <row r="1158" spans="1:281">
      <c r="A1158">
        <v>1142</v>
      </c>
      <c r="B1158">
        <v>1658957325.1</v>
      </c>
      <c r="C1158">
        <v>15687.09999990463</v>
      </c>
      <c r="D1158" t="s">
        <v>2724</v>
      </c>
      <c r="E1158" t="s">
        <v>2725</v>
      </c>
      <c r="F1158">
        <v>5</v>
      </c>
      <c r="G1158" t="s">
        <v>2555</v>
      </c>
      <c r="H1158" t="s">
        <v>416</v>
      </c>
      <c r="I1158">
        <v>1658957317.6</v>
      </c>
      <c r="J1158">
        <f>(K1158)/1000</f>
        <v>0</v>
      </c>
      <c r="K1158">
        <f>IF(CZ1158, AN1158, AH1158)</f>
        <v>0</v>
      </c>
      <c r="L1158">
        <f>IF(CZ1158, AI1158, AG1158)</f>
        <v>0</v>
      </c>
      <c r="M1158">
        <f>DB1158 - IF(AU1158&gt;1, L1158*CV1158*100.0/(AW1158*DP1158), 0)</f>
        <v>0</v>
      </c>
      <c r="N1158">
        <f>((T1158-J1158/2)*M1158-L1158)/(T1158+J1158/2)</f>
        <v>0</v>
      </c>
      <c r="O1158">
        <f>N1158*(DI1158+DJ1158)/1000.0</f>
        <v>0</v>
      </c>
      <c r="P1158">
        <f>(DB1158 - IF(AU1158&gt;1, L1158*CV1158*100.0/(AW1158*DP1158), 0))*(DI1158+DJ1158)/1000.0</f>
        <v>0</v>
      </c>
      <c r="Q1158">
        <f>2.0/((1/S1158-1/R1158)+SIGN(S1158)*SQRT((1/S1158-1/R1158)*(1/S1158-1/R1158) + 4*CW1158/((CW1158+1)*(CW1158+1))*(2*1/S1158*1/R1158-1/R1158*1/R1158)))</f>
        <v>0</v>
      </c>
      <c r="R1158">
        <f>IF(LEFT(CX1158,1)&lt;&gt;"0",IF(LEFT(CX1158,1)="1",3.0,CY1158),$D$5+$E$5*(DP1158*DI1158/($K$5*1000))+$F$5*(DP1158*DI1158/($K$5*1000))*MAX(MIN(CV1158,$J$5),$I$5)*MAX(MIN(CV1158,$J$5),$I$5)+$G$5*MAX(MIN(CV1158,$J$5),$I$5)*(DP1158*DI1158/($K$5*1000))+$H$5*(DP1158*DI1158/($K$5*1000))*(DP1158*DI1158/($K$5*1000)))</f>
        <v>0</v>
      </c>
      <c r="S1158">
        <f>J1158*(1000-(1000*0.61365*exp(17.502*W1158/(240.97+W1158))/(DI1158+DJ1158)+DD1158)/2)/(1000*0.61365*exp(17.502*W1158/(240.97+W1158))/(DI1158+DJ1158)-DD1158)</f>
        <v>0</v>
      </c>
      <c r="T1158">
        <f>1/((CW1158+1)/(Q1158/1.6)+1/(R1158/1.37)) + CW1158/((CW1158+1)/(Q1158/1.6) + CW1158/(R1158/1.37))</f>
        <v>0</v>
      </c>
      <c r="U1158">
        <f>(CR1158*CU1158)</f>
        <v>0</v>
      </c>
      <c r="V1158">
        <f>(DK1158+(U1158+2*0.95*5.67E-8*(((DK1158+$B$7)+273)^4-(DK1158+273)^4)-44100*J1158)/(1.84*29.3*R1158+8*0.95*5.67E-8*(DK1158+273)^3))</f>
        <v>0</v>
      </c>
      <c r="W1158">
        <f>($C$7*DL1158+$D$7*DM1158+$E$7*V1158)</f>
        <v>0</v>
      </c>
      <c r="X1158">
        <f>0.61365*exp(17.502*W1158/(240.97+W1158))</f>
        <v>0</v>
      </c>
      <c r="Y1158">
        <f>(Z1158/AA1158*100)</f>
        <v>0</v>
      </c>
      <c r="Z1158">
        <f>DD1158*(DI1158+DJ1158)/1000</f>
        <v>0</v>
      </c>
      <c r="AA1158">
        <f>0.61365*exp(17.502*DK1158/(240.97+DK1158))</f>
        <v>0</v>
      </c>
      <c r="AB1158">
        <f>(X1158-DD1158*(DI1158+DJ1158)/1000)</f>
        <v>0</v>
      </c>
      <c r="AC1158">
        <f>(-J1158*44100)</f>
        <v>0</v>
      </c>
      <c r="AD1158">
        <f>2*29.3*R1158*0.92*(DK1158-W1158)</f>
        <v>0</v>
      </c>
      <c r="AE1158">
        <f>2*0.95*5.67E-8*(((DK1158+$B$7)+273)^4-(W1158+273)^4)</f>
        <v>0</v>
      </c>
      <c r="AF1158">
        <f>U1158+AE1158+AC1158+AD1158</f>
        <v>0</v>
      </c>
      <c r="AG1158">
        <f>DH1158*AU1158*(DC1158-DB1158*(1000-AU1158*DE1158)/(1000-AU1158*DD1158))/(100*CV1158)</f>
        <v>0</v>
      </c>
      <c r="AH1158">
        <f>1000*DH1158*AU1158*(DD1158-DE1158)/(100*CV1158*(1000-AU1158*DD1158))</f>
        <v>0</v>
      </c>
      <c r="AI1158">
        <f>(AJ1158 - AK1158 - DI1158*1E3/(8.314*(DK1158+273.15)) * AM1158/DH1158 * AL1158) * DH1158/(100*CV1158) * (1000 - DE1158)/1000</f>
        <v>0</v>
      </c>
      <c r="AJ1158">
        <v>1431.592649346048</v>
      </c>
      <c r="AK1158">
        <v>1379.198727272727</v>
      </c>
      <c r="AL1158">
        <v>3.426525282004876</v>
      </c>
      <c r="AM1158">
        <v>65.3286006226008</v>
      </c>
      <c r="AN1158">
        <f>(AP1158 - AO1158 + DI1158*1E3/(8.314*(DK1158+273.15)) * AR1158/DH1158 * AQ1158) * DH1158/(100*CV1158) * 1000/(1000 - AP1158)</f>
        <v>0</v>
      </c>
      <c r="AO1158">
        <v>14.54844890396804</v>
      </c>
      <c r="AP1158">
        <v>21.60129636363636</v>
      </c>
      <c r="AQ1158">
        <v>0.0004254438589011411</v>
      </c>
      <c r="AR1158">
        <v>84.90304049892426</v>
      </c>
      <c r="AS1158">
        <v>0</v>
      </c>
      <c r="AT1158">
        <v>0</v>
      </c>
      <c r="AU1158">
        <f>IF(AS1158*$H$13&gt;=AW1158,1.0,(AW1158/(AW1158-AS1158*$H$13)))</f>
        <v>0</v>
      </c>
      <c r="AV1158">
        <f>(AU1158-1)*100</f>
        <v>0</v>
      </c>
      <c r="AW1158">
        <f>MAX(0,($B$13+$C$13*DP1158)/(1+$D$13*DP1158)*DI1158/(DK1158+273)*$E$13)</f>
        <v>0</v>
      </c>
      <c r="AX1158" t="s">
        <v>417</v>
      </c>
      <c r="AY1158" t="s">
        <v>417</v>
      </c>
      <c r="AZ1158">
        <v>0</v>
      </c>
      <c r="BA1158">
        <v>0</v>
      </c>
      <c r="BB1158">
        <f>1-AZ1158/BA1158</f>
        <v>0</v>
      </c>
      <c r="BC1158">
        <v>0</v>
      </c>
      <c r="BD1158" t="s">
        <v>417</v>
      </c>
      <c r="BE1158" t="s">
        <v>417</v>
      </c>
      <c r="BF1158">
        <v>0</v>
      </c>
      <c r="BG1158">
        <v>0</v>
      </c>
      <c r="BH1158">
        <f>1-BF1158/BG1158</f>
        <v>0</v>
      </c>
      <c r="BI1158">
        <v>0.5</v>
      </c>
      <c r="BJ1158">
        <f>CS1158</f>
        <v>0</v>
      </c>
      <c r="BK1158">
        <f>L1158</f>
        <v>0</v>
      </c>
      <c r="BL1158">
        <f>BH1158*BI1158*BJ1158</f>
        <v>0</v>
      </c>
      <c r="BM1158">
        <f>(BK1158-BC1158)/BJ1158</f>
        <v>0</v>
      </c>
      <c r="BN1158">
        <f>(BA1158-BG1158)/BG1158</f>
        <v>0</v>
      </c>
      <c r="BO1158">
        <f>AZ1158/(BB1158+AZ1158/BG1158)</f>
        <v>0</v>
      </c>
      <c r="BP1158" t="s">
        <v>417</v>
      </c>
      <c r="BQ1158">
        <v>0</v>
      </c>
      <c r="BR1158">
        <f>IF(BQ1158&lt;&gt;0, BQ1158, BO1158)</f>
        <v>0</v>
      </c>
      <c r="BS1158">
        <f>1-BR1158/BG1158</f>
        <v>0</v>
      </c>
      <c r="BT1158">
        <f>(BG1158-BF1158)/(BG1158-BR1158)</f>
        <v>0</v>
      </c>
      <c r="BU1158">
        <f>(BA1158-BG1158)/(BA1158-BR1158)</f>
        <v>0</v>
      </c>
      <c r="BV1158">
        <f>(BG1158-BF1158)/(BG1158-AZ1158)</f>
        <v>0</v>
      </c>
      <c r="BW1158">
        <f>(BA1158-BG1158)/(BA1158-AZ1158)</f>
        <v>0</v>
      </c>
      <c r="BX1158">
        <f>(BT1158*BR1158/BF1158)</f>
        <v>0</v>
      </c>
      <c r="BY1158">
        <f>(1-BX1158)</f>
        <v>0</v>
      </c>
      <c r="BZ1158">
        <v>1394</v>
      </c>
      <c r="CA1158">
        <v>300</v>
      </c>
      <c r="CB1158">
        <v>300</v>
      </c>
      <c r="CC1158">
        <v>300</v>
      </c>
      <c r="CD1158">
        <v>10389.3</v>
      </c>
      <c r="CE1158">
        <v>1221.96</v>
      </c>
      <c r="CF1158">
        <v>-0.00688733</v>
      </c>
      <c r="CG1158">
        <v>0.34</v>
      </c>
      <c r="CH1158" t="s">
        <v>417</v>
      </c>
      <c r="CI1158" t="s">
        <v>417</v>
      </c>
      <c r="CJ1158" t="s">
        <v>417</v>
      </c>
      <c r="CK1158" t="s">
        <v>417</v>
      </c>
      <c r="CL1158" t="s">
        <v>417</v>
      </c>
      <c r="CM1158" t="s">
        <v>417</v>
      </c>
      <c r="CN1158" t="s">
        <v>417</v>
      </c>
      <c r="CO1158" t="s">
        <v>417</v>
      </c>
      <c r="CP1158" t="s">
        <v>417</v>
      </c>
      <c r="CQ1158" t="s">
        <v>417</v>
      </c>
      <c r="CR1158">
        <f>$B$11*DQ1158+$C$11*DR1158+$F$11*EC1158*(1-EF1158)</f>
        <v>0</v>
      </c>
      <c r="CS1158">
        <f>CR1158*CT1158</f>
        <v>0</v>
      </c>
      <c r="CT1158">
        <f>($B$11*$D$9+$C$11*$D$9+$F$11*((EP1158+EH1158)/MAX(EP1158+EH1158+EQ1158, 0.1)*$I$9+EQ1158/MAX(EP1158+EH1158+EQ1158, 0.1)*$J$9))/($B$11+$C$11+$F$11)</f>
        <v>0</v>
      </c>
      <c r="CU1158">
        <f>($B$11*$K$9+$C$11*$K$9+$F$11*((EP1158+EH1158)/MAX(EP1158+EH1158+EQ1158, 0.1)*$P$9+EQ1158/MAX(EP1158+EH1158+EQ1158, 0.1)*$Q$9))/($B$11+$C$11+$F$11)</f>
        <v>0</v>
      </c>
      <c r="CV1158">
        <v>6</v>
      </c>
      <c r="CW1158">
        <v>0.5</v>
      </c>
      <c r="CX1158" t="s">
        <v>418</v>
      </c>
      <c r="CY1158">
        <v>2</v>
      </c>
      <c r="CZ1158" t="b">
        <v>1</v>
      </c>
      <c r="DA1158">
        <v>1658957317.6</v>
      </c>
      <c r="DB1158">
        <v>1325.97962962963</v>
      </c>
      <c r="DC1158">
        <v>1394.937037037037</v>
      </c>
      <c r="DD1158">
        <v>21.59479629629629</v>
      </c>
      <c r="DE1158">
        <v>14.52198148148148</v>
      </c>
      <c r="DF1158">
        <v>1330.749259259259</v>
      </c>
      <c r="DG1158">
        <v>21.69917407407408</v>
      </c>
      <c r="DH1158">
        <v>500.0605555555555</v>
      </c>
      <c r="DI1158">
        <v>90.2711925925926</v>
      </c>
      <c r="DJ1158">
        <v>0.1000159740740741</v>
      </c>
      <c r="DK1158">
        <v>26.99316666666667</v>
      </c>
      <c r="DL1158">
        <v>26.45465185185185</v>
      </c>
      <c r="DM1158">
        <v>999.9000000000001</v>
      </c>
      <c r="DN1158">
        <v>0</v>
      </c>
      <c r="DO1158">
        <v>0</v>
      </c>
      <c r="DP1158">
        <v>10006.04666666667</v>
      </c>
      <c r="DQ1158">
        <v>0</v>
      </c>
      <c r="DR1158">
        <v>10.79996296296297</v>
      </c>
      <c r="DS1158">
        <v>-68.95775555555555</v>
      </c>
      <c r="DT1158">
        <v>1355.247407407408</v>
      </c>
      <c r="DU1158">
        <v>1415.493333333333</v>
      </c>
      <c r="DV1158">
        <v>7.072812222222223</v>
      </c>
      <c r="DW1158">
        <v>1394.937037037037</v>
      </c>
      <c r="DX1158">
        <v>14.52198148148148</v>
      </c>
      <c r="DY1158">
        <v>1.949386296296296</v>
      </c>
      <c r="DZ1158">
        <v>1.310914814814815</v>
      </c>
      <c r="EA1158">
        <v>17.03911481481482</v>
      </c>
      <c r="EB1158">
        <v>10.92457777777778</v>
      </c>
      <c r="EC1158">
        <v>1999.993333333333</v>
      </c>
      <c r="ED1158">
        <v>0.9799966666666667</v>
      </c>
      <c r="EE1158">
        <v>0.02000323333333333</v>
      </c>
      <c r="EF1158">
        <v>0</v>
      </c>
      <c r="EG1158">
        <v>734.2857777777776</v>
      </c>
      <c r="EH1158">
        <v>5.00097</v>
      </c>
      <c r="EI1158">
        <v>14801.66666666667</v>
      </c>
      <c r="EJ1158">
        <v>16707.5</v>
      </c>
      <c r="EK1158">
        <v>39.7011111111111</v>
      </c>
      <c r="EL1158">
        <v>39.72433333333333</v>
      </c>
      <c r="EM1158">
        <v>39.5784074074074</v>
      </c>
      <c r="EN1158">
        <v>39.58544444444445</v>
      </c>
      <c r="EO1158">
        <v>40.18951851851852</v>
      </c>
      <c r="EP1158">
        <v>1955.083333333334</v>
      </c>
      <c r="EQ1158">
        <v>39.90888888888889</v>
      </c>
      <c r="ER1158">
        <v>0</v>
      </c>
      <c r="ES1158">
        <v>8119.200000047684</v>
      </c>
      <c r="ET1158">
        <v>0</v>
      </c>
      <c r="EU1158">
        <v>734.2810000000001</v>
      </c>
      <c r="EV1158">
        <v>-4.576461523628488</v>
      </c>
      <c r="EW1158">
        <v>-114.1153844695032</v>
      </c>
      <c r="EX1158">
        <v>14801.112</v>
      </c>
      <c r="EY1158">
        <v>15</v>
      </c>
      <c r="EZ1158">
        <v>1658949246.1</v>
      </c>
      <c r="FA1158" t="s">
        <v>1397</v>
      </c>
      <c r="FB1158">
        <v>1658949228.6</v>
      </c>
      <c r="FC1158">
        <v>1658949246.1</v>
      </c>
      <c r="FD1158">
        <v>1</v>
      </c>
      <c r="FE1158">
        <v>1.075</v>
      </c>
      <c r="FF1158">
        <v>0.018</v>
      </c>
      <c r="FG1158">
        <v>-2.327</v>
      </c>
      <c r="FH1158">
        <v>-0.178</v>
      </c>
      <c r="FI1158">
        <v>420</v>
      </c>
      <c r="FJ1158">
        <v>13</v>
      </c>
      <c r="FK1158">
        <v>0.09</v>
      </c>
      <c r="FL1158">
        <v>0.02</v>
      </c>
      <c r="FM1158">
        <v>-68.99871463414635</v>
      </c>
      <c r="FN1158">
        <v>0.1125616724739779</v>
      </c>
      <c r="FO1158">
        <v>0.1593547317074369</v>
      </c>
      <c r="FP1158">
        <v>1</v>
      </c>
      <c r="FQ1158">
        <v>734.4691470588235</v>
      </c>
      <c r="FR1158">
        <v>-4.198487394529796</v>
      </c>
      <c r="FS1158">
        <v>0.4928725603304106</v>
      </c>
      <c r="FT1158">
        <v>0</v>
      </c>
      <c r="FU1158">
        <v>7.07925512195122</v>
      </c>
      <c r="FV1158">
        <v>-0.173586689895465</v>
      </c>
      <c r="FW1158">
        <v>0.02100002626269565</v>
      </c>
      <c r="FX1158">
        <v>0</v>
      </c>
      <c r="FY1158">
        <v>1</v>
      </c>
      <c r="FZ1158">
        <v>3</v>
      </c>
      <c r="GA1158" t="s">
        <v>426</v>
      </c>
      <c r="GB1158">
        <v>2.98391</v>
      </c>
      <c r="GC1158">
        <v>2.71556</v>
      </c>
      <c r="GD1158">
        <v>0.20885</v>
      </c>
      <c r="GE1158">
        <v>0.212677</v>
      </c>
      <c r="GF1158">
        <v>0.0998464</v>
      </c>
      <c r="GG1158">
        <v>0.07387340000000001</v>
      </c>
      <c r="GH1158">
        <v>25099.7</v>
      </c>
      <c r="GI1158">
        <v>25074.5</v>
      </c>
      <c r="GJ1158">
        <v>29481.2</v>
      </c>
      <c r="GK1158">
        <v>29449.6</v>
      </c>
      <c r="GL1158">
        <v>35153.7</v>
      </c>
      <c r="GM1158">
        <v>36273.2</v>
      </c>
      <c r="GN1158">
        <v>41523.8</v>
      </c>
      <c r="GO1158">
        <v>41970.3</v>
      </c>
      <c r="GP1158">
        <v>1.9626</v>
      </c>
      <c r="GQ1158">
        <v>1.90435</v>
      </c>
      <c r="GR1158">
        <v>0.0865385</v>
      </c>
      <c r="GS1158">
        <v>0</v>
      </c>
      <c r="GT1158">
        <v>25.0487</v>
      </c>
      <c r="GU1158">
        <v>999.9</v>
      </c>
      <c r="GV1158">
        <v>43.7</v>
      </c>
      <c r="GW1158">
        <v>31.5</v>
      </c>
      <c r="GX1158">
        <v>22.4698</v>
      </c>
      <c r="GY1158">
        <v>63.0377</v>
      </c>
      <c r="GZ1158">
        <v>33.6619</v>
      </c>
      <c r="HA1158">
        <v>1</v>
      </c>
      <c r="HB1158">
        <v>-0.104776</v>
      </c>
      <c r="HC1158">
        <v>0.105321</v>
      </c>
      <c r="HD1158">
        <v>20.3329</v>
      </c>
      <c r="HE1158">
        <v>5.21864</v>
      </c>
      <c r="HF1158">
        <v>12.0099</v>
      </c>
      <c r="HG1158">
        <v>4.98945</v>
      </c>
      <c r="HH1158">
        <v>3.28865</v>
      </c>
      <c r="HI1158">
        <v>9999</v>
      </c>
      <c r="HJ1158">
        <v>9999</v>
      </c>
      <c r="HK1158">
        <v>9999</v>
      </c>
      <c r="HL1158">
        <v>159.1</v>
      </c>
      <c r="HM1158">
        <v>1.86738</v>
      </c>
      <c r="HN1158">
        <v>1.86646</v>
      </c>
      <c r="HO1158">
        <v>1.86584</v>
      </c>
      <c r="HP1158">
        <v>1.86584</v>
      </c>
      <c r="HQ1158">
        <v>1.86768</v>
      </c>
      <c r="HR1158">
        <v>1.87014</v>
      </c>
      <c r="HS1158">
        <v>1.86879</v>
      </c>
      <c r="HT1158">
        <v>1.87021</v>
      </c>
      <c r="HU1158">
        <v>0</v>
      </c>
      <c r="HV1158">
        <v>0</v>
      </c>
      <c r="HW1158">
        <v>0</v>
      </c>
      <c r="HX1158">
        <v>0</v>
      </c>
      <c r="HY1158" t="s">
        <v>421</v>
      </c>
      <c r="HZ1158" t="s">
        <v>422</v>
      </c>
      <c r="IA1158" t="s">
        <v>423</v>
      </c>
      <c r="IB1158" t="s">
        <v>423</v>
      </c>
      <c r="IC1158" t="s">
        <v>423</v>
      </c>
      <c r="ID1158" t="s">
        <v>423</v>
      </c>
      <c r="IE1158">
        <v>0</v>
      </c>
      <c r="IF1158">
        <v>100</v>
      </c>
      <c r="IG1158">
        <v>100</v>
      </c>
      <c r="IH1158">
        <v>-4.83</v>
      </c>
      <c r="II1158">
        <v>-0.1043</v>
      </c>
      <c r="IJ1158">
        <v>-0.9279119013753974</v>
      </c>
      <c r="IK1158">
        <v>-0.003643892653284941</v>
      </c>
      <c r="IL1158">
        <v>8.948238347276123E-07</v>
      </c>
      <c r="IM1158">
        <v>-2.445980282225029E-10</v>
      </c>
      <c r="IN1158">
        <v>-0.1764634167570225</v>
      </c>
      <c r="IO1158">
        <v>-0.01042730378795286</v>
      </c>
      <c r="IP1158">
        <v>0.00100284695746963</v>
      </c>
      <c r="IQ1158">
        <v>-1.701466411570297E-05</v>
      </c>
      <c r="IR1158">
        <v>2</v>
      </c>
      <c r="IS1158">
        <v>2310</v>
      </c>
      <c r="IT1158">
        <v>1</v>
      </c>
      <c r="IU1158">
        <v>25</v>
      </c>
      <c r="IV1158">
        <v>134.9</v>
      </c>
      <c r="IW1158">
        <v>134.7</v>
      </c>
      <c r="IX1158">
        <v>2.77954</v>
      </c>
      <c r="IY1158">
        <v>2.18628</v>
      </c>
      <c r="IZ1158">
        <v>1.39648</v>
      </c>
      <c r="JA1158">
        <v>2.34253</v>
      </c>
      <c r="JB1158">
        <v>1.49536</v>
      </c>
      <c r="JC1158">
        <v>2.40601</v>
      </c>
      <c r="JD1158">
        <v>36.1989</v>
      </c>
      <c r="JE1158">
        <v>24.1663</v>
      </c>
      <c r="JF1158">
        <v>18</v>
      </c>
      <c r="JG1158">
        <v>518.4400000000001</v>
      </c>
      <c r="JH1158">
        <v>437.643</v>
      </c>
      <c r="JI1158">
        <v>25.0005</v>
      </c>
      <c r="JJ1158">
        <v>26.0942</v>
      </c>
      <c r="JK1158">
        <v>30</v>
      </c>
      <c r="JL1158">
        <v>26.0644</v>
      </c>
      <c r="JM1158">
        <v>26.0074</v>
      </c>
      <c r="JN1158">
        <v>55.6583</v>
      </c>
      <c r="JO1158">
        <v>34.1204</v>
      </c>
      <c r="JP1158">
        <v>46.4597</v>
      </c>
      <c r="JQ1158">
        <v>25</v>
      </c>
      <c r="JR1158">
        <v>1438.03</v>
      </c>
      <c r="JS1158">
        <v>14.6613</v>
      </c>
      <c r="JT1158">
        <v>100.812</v>
      </c>
      <c r="JU1158">
        <v>100.794</v>
      </c>
    </row>
    <row r="1159" spans="1:281">
      <c r="A1159">
        <v>1143</v>
      </c>
      <c r="B1159">
        <v>1658957330.1</v>
      </c>
      <c r="C1159">
        <v>15692.09999990463</v>
      </c>
      <c r="D1159" t="s">
        <v>2726</v>
      </c>
      <c r="E1159" t="s">
        <v>2727</v>
      </c>
      <c r="F1159">
        <v>5</v>
      </c>
      <c r="G1159" t="s">
        <v>2555</v>
      </c>
      <c r="H1159" t="s">
        <v>416</v>
      </c>
      <c r="I1159">
        <v>1658957322.314285</v>
      </c>
      <c r="J1159">
        <f>(K1159)/1000</f>
        <v>0</v>
      </c>
      <c r="K1159">
        <f>IF(CZ1159, AN1159, AH1159)</f>
        <v>0</v>
      </c>
      <c r="L1159">
        <f>IF(CZ1159, AI1159, AG1159)</f>
        <v>0</v>
      </c>
      <c r="M1159">
        <f>DB1159 - IF(AU1159&gt;1, L1159*CV1159*100.0/(AW1159*DP1159), 0)</f>
        <v>0</v>
      </c>
      <c r="N1159">
        <f>((T1159-J1159/2)*M1159-L1159)/(T1159+J1159/2)</f>
        <v>0</v>
      </c>
      <c r="O1159">
        <f>N1159*(DI1159+DJ1159)/1000.0</f>
        <v>0</v>
      </c>
      <c r="P1159">
        <f>(DB1159 - IF(AU1159&gt;1, L1159*CV1159*100.0/(AW1159*DP1159), 0))*(DI1159+DJ1159)/1000.0</f>
        <v>0</v>
      </c>
      <c r="Q1159">
        <f>2.0/((1/S1159-1/R1159)+SIGN(S1159)*SQRT((1/S1159-1/R1159)*(1/S1159-1/R1159) + 4*CW1159/((CW1159+1)*(CW1159+1))*(2*1/S1159*1/R1159-1/R1159*1/R1159)))</f>
        <v>0</v>
      </c>
      <c r="R1159">
        <f>IF(LEFT(CX1159,1)&lt;&gt;"0",IF(LEFT(CX1159,1)="1",3.0,CY1159),$D$5+$E$5*(DP1159*DI1159/($K$5*1000))+$F$5*(DP1159*DI1159/($K$5*1000))*MAX(MIN(CV1159,$J$5),$I$5)*MAX(MIN(CV1159,$J$5),$I$5)+$G$5*MAX(MIN(CV1159,$J$5),$I$5)*(DP1159*DI1159/($K$5*1000))+$H$5*(DP1159*DI1159/($K$5*1000))*(DP1159*DI1159/($K$5*1000)))</f>
        <v>0</v>
      </c>
      <c r="S1159">
        <f>J1159*(1000-(1000*0.61365*exp(17.502*W1159/(240.97+W1159))/(DI1159+DJ1159)+DD1159)/2)/(1000*0.61365*exp(17.502*W1159/(240.97+W1159))/(DI1159+DJ1159)-DD1159)</f>
        <v>0</v>
      </c>
      <c r="T1159">
        <f>1/((CW1159+1)/(Q1159/1.6)+1/(R1159/1.37)) + CW1159/((CW1159+1)/(Q1159/1.6) + CW1159/(R1159/1.37))</f>
        <v>0</v>
      </c>
      <c r="U1159">
        <f>(CR1159*CU1159)</f>
        <v>0</v>
      </c>
      <c r="V1159">
        <f>(DK1159+(U1159+2*0.95*5.67E-8*(((DK1159+$B$7)+273)^4-(DK1159+273)^4)-44100*J1159)/(1.84*29.3*R1159+8*0.95*5.67E-8*(DK1159+273)^3))</f>
        <v>0</v>
      </c>
      <c r="W1159">
        <f>($C$7*DL1159+$D$7*DM1159+$E$7*V1159)</f>
        <v>0</v>
      </c>
      <c r="X1159">
        <f>0.61365*exp(17.502*W1159/(240.97+W1159))</f>
        <v>0</v>
      </c>
      <c r="Y1159">
        <f>(Z1159/AA1159*100)</f>
        <v>0</v>
      </c>
      <c r="Z1159">
        <f>DD1159*(DI1159+DJ1159)/1000</f>
        <v>0</v>
      </c>
      <c r="AA1159">
        <f>0.61365*exp(17.502*DK1159/(240.97+DK1159))</f>
        <v>0</v>
      </c>
      <c r="AB1159">
        <f>(X1159-DD1159*(DI1159+DJ1159)/1000)</f>
        <v>0</v>
      </c>
      <c r="AC1159">
        <f>(-J1159*44100)</f>
        <v>0</v>
      </c>
      <c r="AD1159">
        <f>2*29.3*R1159*0.92*(DK1159-W1159)</f>
        <v>0</v>
      </c>
      <c r="AE1159">
        <f>2*0.95*5.67E-8*(((DK1159+$B$7)+273)^4-(W1159+273)^4)</f>
        <v>0</v>
      </c>
      <c r="AF1159">
        <f>U1159+AE1159+AC1159+AD1159</f>
        <v>0</v>
      </c>
      <c r="AG1159">
        <f>DH1159*AU1159*(DC1159-DB1159*(1000-AU1159*DE1159)/(1000-AU1159*DD1159))/(100*CV1159)</f>
        <v>0</v>
      </c>
      <c r="AH1159">
        <f>1000*DH1159*AU1159*(DD1159-DE1159)/(100*CV1159*(1000-AU1159*DD1159))</f>
        <v>0</v>
      </c>
      <c r="AI1159">
        <f>(AJ1159 - AK1159 - DI1159*1E3/(8.314*(DK1159+273.15)) * AM1159/DH1159 * AL1159) * DH1159/(100*CV1159) * (1000 - DE1159)/1000</f>
        <v>0</v>
      </c>
      <c r="AJ1159">
        <v>1448.543074078432</v>
      </c>
      <c r="AK1159">
        <v>1396.08806060606</v>
      </c>
      <c r="AL1159">
        <v>3.389782839926271</v>
      </c>
      <c r="AM1159">
        <v>65.3286006226008</v>
      </c>
      <c r="AN1159">
        <f>(AP1159 - AO1159 + DI1159*1E3/(8.314*(DK1159+273.15)) * AR1159/DH1159 * AQ1159) * DH1159/(100*CV1159) * 1000/(1000 - AP1159)</f>
        <v>0</v>
      </c>
      <c r="AO1159">
        <v>14.56068477087872</v>
      </c>
      <c r="AP1159">
        <v>21.60004</v>
      </c>
      <c r="AQ1159">
        <v>-8.759003552426179E-05</v>
      </c>
      <c r="AR1159">
        <v>84.90304049892426</v>
      </c>
      <c r="AS1159">
        <v>0</v>
      </c>
      <c r="AT1159">
        <v>0</v>
      </c>
      <c r="AU1159">
        <f>IF(AS1159*$H$13&gt;=AW1159,1.0,(AW1159/(AW1159-AS1159*$H$13)))</f>
        <v>0</v>
      </c>
      <c r="AV1159">
        <f>(AU1159-1)*100</f>
        <v>0</v>
      </c>
      <c r="AW1159">
        <f>MAX(0,($B$13+$C$13*DP1159)/(1+$D$13*DP1159)*DI1159/(DK1159+273)*$E$13)</f>
        <v>0</v>
      </c>
      <c r="AX1159" t="s">
        <v>417</v>
      </c>
      <c r="AY1159" t="s">
        <v>417</v>
      </c>
      <c r="AZ1159">
        <v>0</v>
      </c>
      <c r="BA1159">
        <v>0</v>
      </c>
      <c r="BB1159">
        <f>1-AZ1159/BA1159</f>
        <v>0</v>
      </c>
      <c r="BC1159">
        <v>0</v>
      </c>
      <c r="BD1159" t="s">
        <v>417</v>
      </c>
      <c r="BE1159" t="s">
        <v>417</v>
      </c>
      <c r="BF1159">
        <v>0</v>
      </c>
      <c r="BG1159">
        <v>0</v>
      </c>
      <c r="BH1159">
        <f>1-BF1159/BG1159</f>
        <v>0</v>
      </c>
      <c r="BI1159">
        <v>0.5</v>
      </c>
      <c r="BJ1159">
        <f>CS1159</f>
        <v>0</v>
      </c>
      <c r="BK1159">
        <f>L1159</f>
        <v>0</v>
      </c>
      <c r="BL1159">
        <f>BH1159*BI1159*BJ1159</f>
        <v>0</v>
      </c>
      <c r="BM1159">
        <f>(BK1159-BC1159)/BJ1159</f>
        <v>0</v>
      </c>
      <c r="BN1159">
        <f>(BA1159-BG1159)/BG1159</f>
        <v>0</v>
      </c>
      <c r="BO1159">
        <f>AZ1159/(BB1159+AZ1159/BG1159)</f>
        <v>0</v>
      </c>
      <c r="BP1159" t="s">
        <v>417</v>
      </c>
      <c r="BQ1159">
        <v>0</v>
      </c>
      <c r="BR1159">
        <f>IF(BQ1159&lt;&gt;0, BQ1159, BO1159)</f>
        <v>0</v>
      </c>
      <c r="BS1159">
        <f>1-BR1159/BG1159</f>
        <v>0</v>
      </c>
      <c r="BT1159">
        <f>(BG1159-BF1159)/(BG1159-BR1159)</f>
        <v>0</v>
      </c>
      <c r="BU1159">
        <f>(BA1159-BG1159)/(BA1159-BR1159)</f>
        <v>0</v>
      </c>
      <c r="BV1159">
        <f>(BG1159-BF1159)/(BG1159-AZ1159)</f>
        <v>0</v>
      </c>
      <c r="BW1159">
        <f>(BA1159-BG1159)/(BA1159-AZ1159)</f>
        <v>0</v>
      </c>
      <c r="BX1159">
        <f>(BT1159*BR1159/BF1159)</f>
        <v>0</v>
      </c>
      <c r="BY1159">
        <f>(1-BX1159)</f>
        <v>0</v>
      </c>
      <c r="BZ1159">
        <v>1394</v>
      </c>
      <c r="CA1159">
        <v>300</v>
      </c>
      <c r="CB1159">
        <v>300</v>
      </c>
      <c r="CC1159">
        <v>300</v>
      </c>
      <c r="CD1159">
        <v>10389.3</v>
      </c>
      <c r="CE1159">
        <v>1221.96</v>
      </c>
      <c r="CF1159">
        <v>-0.00688733</v>
      </c>
      <c r="CG1159">
        <v>0.34</v>
      </c>
      <c r="CH1159" t="s">
        <v>417</v>
      </c>
      <c r="CI1159" t="s">
        <v>417</v>
      </c>
      <c r="CJ1159" t="s">
        <v>417</v>
      </c>
      <c r="CK1159" t="s">
        <v>417</v>
      </c>
      <c r="CL1159" t="s">
        <v>417</v>
      </c>
      <c r="CM1159" t="s">
        <v>417</v>
      </c>
      <c r="CN1159" t="s">
        <v>417</v>
      </c>
      <c r="CO1159" t="s">
        <v>417</v>
      </c>
      <c r="CP1159" t="s">
        <v>417</v>
      </c>
      <c r="CQ1159" t="s">
        <v>417</v>
      </c>
      <c r="CR1159">
        <f>$B$11*DQ1159+$C$11*DR1159+$F$11*EC1159*(1-EF1159)</f>
        <v>0</v>
      </c>
      <c r="CS1159">
        <f>CR1159*CT1159</f>
        <v>0</v>
      </c>
      <c r="CT1159">
        <f>($B$11*$D$9+$C$11*$D$9+$F$11*((EP1159+EH1159)/MAX(EP1159+EH1159+EQ1159, 0.1)*$I$9+EQ1159/MAX(EP1159+EH1159+EQ1159, 0.1)*$J$9))/($B$11+$C$11+$F$11)</f>
        <v>0</v>
      </c>
      <c r="CU1159">
        <f>($B$11*$K$9+$C$11*$K$9+$F$11*((EP1159+EH1159)/MAX(EP1159+EH1159+EQ1159, 0.1)*$P$9+EQ1159/MAX(EP1159+EH1159+EQ1159, 0.1)*$Q$9))/($B$11+$C$11+$F$11)</f>
        <v>0</v>
      </c>
      <c r="CV1159">
        <v>6</v>
      </c>
      <c r="CW1159">
        <v>0.5</v>
      </c>
      <c r="CX1159" t="s">
        <v>418</v>
      </c>
      <c r="CY1159">
        <v>2</v>
      </c>
      <c r="CZ1159" t="b">
        <v>1</v>
      </c>
      <c r="DA1159">
        <v>1658957322.314285</v>
      </c>
      <c r="DB1159">
        <v>1341.69</v>
      </c>
      <c r="DC1159">
        <v>1410.735357142857</v>
      </c>
      <c r="DD1159">
        <v>21.596625</v>
      </c>
      <c r="DE1159">
        <v>14.54245714285714</v>
      </c>
      <c r="DF1159">
        <v>1346.499642857143</v>
      </c>
      <c r="DG1159">
        <v>21.70099285714286</v>
      </c>
      <c r="DH1159">
        <v>500.0557142857142</v>
      </c>
      <c r="DI1159">
        <v>90.2715392857143</v>
      </c>
      <c r="DJ1159">
        <v>0.09999868214285715</v>
      </c>
      <c r="DK1159">
        <v>26.99806785714285</v>
      </c>
      <c r="DL1159">
        <v>26.46568571428572</v>
      </c>
      <c r="DM1159">
        <v>999.9000000000002</v>
      </c>
      <c r="DN1159">
        <v>0</v>
      </c>
      <c r="DO1159">
        <v>0</v>
      </c>
      <c r="DP1159">
        <v>10002.23857142857</v>
      </c>
      <c r="DQ1159">
        <v>0</v>
      </c>
      <c r="DR1159">
        <v>10.81136428571429</v>
      </c>
      <c r="DS1159">
        <v>-69.04574285714287</v>
      </c>
      <c r="DT1159">
        <v>1371.306071428571</v>
      </c>
      <c r="DU1159">
        <v>1431.553928571428</v>
      </c>
      <c r="DV1159">
        <v>7.054180357142859</v>
      </c>
      <c r="DW1159">
        <v>1410.735357142857</v>
      </c>
      <c r="DX1159">
        <v>14.54245714285714</v>
      </c>
      <c r="DY1159">
        <v>1.949559642857143</v>
      </c>
      <c r="DZ1159">
        <v>1.312767857142857</v>
      </c>
      <c r="EA1159">
        <v>17.04053214285714</v>
      </c>
      <c r="EB1159">
        <v>10.94582857142857</v>
      </c>
      <c r="EC1159">
        <v>1999.996785714286</v>
      </c>
      <c r="ED1159">
        <v>0.9799964285714287</v>
      </c>
      <c r="EE1159">
        <v>0.02000347142857142</v>
      </c>
      <c r="EF1159">
        <v>0</v>
      </c>
      <c r="EG1159">
        <v>733.8652500000001</v>
      </c>
      <c r="EH1159">
        <v>5.00097</v>
      </c>
      <c r="EI1159">
        <v>14792.83571428571</v>
      </c>
      <c r="EJ1159">
        <v>16707.52857142857</v>
      </c>
      <c r="EK1159">
        <v>39.66267857142856</v>
      </c>
      <c r="EL1159">
        <v>39.70499999999999</v>
      </c>
      <c r="EM1159">
        <v>39.53989285714285</v>
      </c>
      <c r="EN1159">
        <v>39.54667857142856</v>
      </c>
      <c r="EO1159">
        <v>40.156</v>
      </c>
      <c r="EP1159">
        <v>1955.086785714285</v>
      </c>
      <c r="EQ1159">
        <v>39.91</v>
      </c>
      <c r="ER1159">
        <v>0</v>
      </c>
      <c r="ES1159">
        <v>8124.599999904633</v>
      </c>
      <c r="ET1159">
        <v>0</v>
      </c>
      <c r="EU1159">
        <v>733.8046538461538</v>
      </c>
      <c r="EV1159">
        <v>-6.67490600143208</v>
      </c>
      <c r="EW1159">
        <v>-110.0683761438489</v>
      </c>
      <c r="EX1159">
        <v>14791.53461538462</v>
      </c>
      <c r="EY1159">
        <v>15</v>
      </c>
      <c r="EZ1159">
        <v>1658949246.1</v>
      </c>
      <c r="FA1159" t="s">
        <v>1397</v>
      </c>
      <c r="FB1159">
        <v>1658949228.6</v>
      </c>
      <c r="FC1159">
        <v>1658949246.1</v>
      </c>
      <c r="FD1159">
        <v>1</v>
      </c>
      <c r="FE1159">
        <v>1.075</v>
      </c>
      <c r="FF1159">
        <v>0.018</v>
      </c>
      <c r="FG1159">
        <v>-2.327</v>
      </c>
      <c r="FH1159">
        <v>-0.178</v>
      </c>
      <c r="FI1159">
        <v>420</v>
      </c>
      <c r="FJ1159">
        <v>13</v>
      </c>
      <c r="FK1159">
        <v>0.09</v>
      </c>
      <c r="FL1159">
        <v>0.02</v>
      </c>
      <c r="FM1159">
        <v>-68.998255</v>
      </c>
      <c r="FN1159">
        <v>-0.8990138836773567</v>
      </c>
      <c r="FO1159">
        <v>0.1627658470779424</v>
      </c>
      <c r="FP1159">
        <v>0</v>
      </c>
      <c r="FQ1159">
        <v>734.0620882352941</v>
      </c>
      <c r="FR1159">
        <v>-4.887807492960281</v>
      </c>
      <c r="FS1159">
        <v>0.5709887898171876</v>
      </c>
      <c r="FT1159">
        <v>0</v>
      </c>
      <c r="FU1159">
        <v>7.06503475</v>
      </c>
      <c r="FV1159">
        <v>-0.2279775984990667</v>
      </c>
      <c r="FW1159">
        <v>0.02427350252718999</v>
      </c>
      <c r="FX1159">
        <v>0</v>
      </c>
      <c r="FY1159">
        <v>0</v>
      </c>
      <c r="FZ1159">
        <v>3</v>
      </c>
      <c r="GA1159" t="s">
        <v>439</v>
      </c>
      <c r="GB1159">
        <v>2.98376</v>
      </c>
      <c r="GC1159">
        <v>2.7156</v>
      </c>
      <c r="GD1159">
        <v>0.210417</v>
      </c>
      <c r="GE1159">
        <v>0.214199</v>
      </c>
      <c r="GF1159">
        <v>0.09984949999999999</v>
      </c>
      <c r="GG1159">
        <v>0.07401430000000001</v>
      </c>
      <c r="GH1159">
        <v>25049.9</v>
      </c>
      <c r="GI1159">
        <v>25026.5</v>
      </c>
      <c r="GJ1159">
        <v>29481</v>
      </c>
      <c r="GK1159">
        <v>29450</v>
      </c>
      <c r="GL1159">
        <v>35153.8</v>
      </c>
      <c r="GM1159">
        <v>36268.2</v>
      </c>
      <c r="GN1159">
        <v>41524</v>
      </c>
      <c r="GO1159">
        <v>41971</v>
      </c>
      <c r="GP1159">
        <v>1.96262</v>
      </c>
      <c r="GQ1159">
        <v>1.90455</v>
      </c>
      <c r="GR1159">
        <v>0.08754430000000001</v>
      </c>
      <c r="GS1159">
        <v>0</v>
      </c>
      <c r="GT1159">
        <v>25.0509</v>
      </c>
      <c r="GU1159">
        <v>999.9</v>
      </c>
      <c r="GV1159">
        <v>43.6</v>
      </c>
      <c r="GW1159">
        <v>31.5</v>
      </c>
      <c r="GX1159">
        <v>22.4187</v>
      </c>
      <c r="GY1159">
        <v>62.8977</v>
      </c>
      <c r="GZ1159">
        <v>33.9143</v>
      </c>
      <c r="HA1159">
        <v>1</v>
      </c>
      <c r="HB1159">
        <v>-0.104914</v>
      </c>
      <c r="HC1159">
        <v>0.1075</v>
      </c>
      <c r="HD1159">
        <v>20.3328</v>
      </c>
      <c r="HE1159">
        <v>5.21894</v>
      </c>
      <c r="HF1159">
        <v>12.0099</v>
      </c>
      <c r="HG1159">
        <v>4.98935</v>
      </c>
      <c r="HH1159">
        <v>3.28865</v>
      </c>
      <c r="HI1159">
        <v>9999</v>
      </c>
      <c r="HJ1159">
        <v>9999</v>
      </c>
      <c r="HK1159">
        <v>9999</v>
      </c>
      <c r="HL1159">
        <v>159.1</v>
      </c>
      <c r="HM1159">
        <v>1.86738</v>
      </c>
      <c r="HN1159">
        <v>1.86646</v>
      </c>
      <c r="HO1159">
        <v>1.86585</v>
      </c>
      <c r="HP1159">
        <v>1.86584</v>
      </c>
      <c r="HQ1159">
        <v>1.86768</v>
      </c>
      <c r="HR1159">
        <v>1.87012</v>
      </c>
      <c r="HS1159">
        <v>1.86876</v>
      </c>
      <c r="HT1159">
        <v>1.87023</v>
      </c>
      <c r="HU1159">
        <v>0</v>
      </c>
      <c r="HV1159">
        <v>0</v>
      </c>
      <c r="HW1159">
        <v>0</v>
      </c>
      <c r="HX1159">
        <v>0</v>
      </c>
      <c r="HY1159" t="s">
        <v>421</v>
      </c>
      <c r="HZ1159" t="s">
        <v>422</v>
      </c>
      <c r="IA1159" t="s">
        <v>423</v>
      </c>
      <c r="IB1159" t="s">
        <v>423</v>
      </c>
      <c r="IC1159" t="s">
        <v>423</v>
      </c>
      <c r="ID1159" t="s">
        <v>423</v>
      </c>
      <c r="IE1159">
        <v>0</v>
      </c>
      <c r="IF1159">
        <v>100</v>
      </c>
      <c r="IG1159">
        <v>100</v>
      </c>
      <c r="IH1159">
        <v>-4.88</v>
      </c>
      <c r="II1159">
        <v>-0.1043</v>
      </c>
      <c r="IJ1159">
        <v>-0.9279119013753974</v>
      </c>
      <c r="IK1159">
        <v>-0.003643892653284941</v>
      </c>
      <c r="IL1159">
        <v>8.948238347276123E-07</v>
      </c>
      <c r="IM1159">
        <v>-2.445980282225029E-10</v>
      </c>
      <c r="IN1159">
        <v>-0.1764634167570225</v>
      </c>
      <c r="IO1159">
        <v>-0.01042730378795286</v>
      </c>
      <c r="IP1159">
        <v>0.00100284695746963</v>
      </c>
      <c r="IQ1159">
        <v>-1.701466411570297E-05</v>
      </c>
      <c r="IR1159">
        <v>2</v>
      </c>
      <c r="IS1159">
        <v>2310</v>
      </c>
      <c r="IT1159">
        <v>1</v>
      </c>
      <c r="IU1159">
        <v>25</v>
      </c>
      <c r="IV1159">
        <v>135</v>
      </c>
      <c r="IW1159">
        <v>134.7</v>
      </c>
      <c r="IX1159">
        <v>2.80396</v>
      </c>
      <c r="IY1159">
        <v>2.18994</v>
      </c>
      <c r="IZ1159">
        <v>1.39648</v>
      </c>
      <c r="JA1159">
        <v>2.34253</v>
      </c>
      <c r="JB1159">
        <v>1.49536</v>
      </c>
      <c r="JC1159">
        <v>2.40601</v>
      </c>
      <c r="JD1159">
        <v>36.1989</v>
      </c>
      <c r="JE1159">
        <v>24.1663</v>
      </c>
      <c r="JF1159">
        <v>18</v>
      </c>
      <c r="JG1159">
        <v>518.456</v>
      </c>
      <c r="JH1159">
        <v>437.763</v>
      </c>
      <c r="JI1159">
        <v>25.0004</v>
      </c>
      <c r="JJ1159">
        <v>26.0942</v>
      </c>
      <c r="JK1159">
        <v>30.0002</v>
      </c>
      <c r="JL1159">
        <v>26.0644</v>
      </c>
      <c r="JM1159">
        <v>26.0074</v>
      </c>
      <c r="JN1159">
        <v>56.2178</v>
      </c>
      <c r="JO1159">
        <v>33.8424</v>
      </c>
      <c r="JP1159">
        <v>46.4597</v>
      </c>
      <c r="JQ1159">
        <v>25</v>
      </c>
      <c r="JR1159">
        <v>1458.15</v>
      </c>
      <c r="JS1159">
        <v>14.6833</v>
      </c>
      <c r="JT1159">
        <v>100.812</v>
      </c>
      <c r="JU1159">
        <v>100.796</v>
      </c>
    </row>
    <row r="1160" spans="1:281">
      <c r="A1160">
        <v>1144</v>
      </c>
      <c r="B1160">
        <v>1658957335.1</v>
      </c>
      <c r="C1160">
        <v>15697.09999990463</v>
      </c>
      <c r="D1160" t="s">
        <v>2728</v>
      </c>
      <c r="E1160" t="s">
        <v>2729</v>
      </c>
      <c r="F1160">
        <v>5</v>
      </c>
      <c r="G1160" t="s">
        <v>2555</v>
      </c>
      <c r="H1160" t="s">
        <v>416</v>
      </c>
      <c r="I1160">
        <v>1658957327.6</v>
      </c>
      <c r="J1160">
        <f>(K1160)/1000</f>
        <v>0</v>
      </c>
      <c r="K1160">
        <f>IF(CZ1160, AN1160, AH1160)</f>
        <v>0</v>
      </c>
      <c r="L1160">
        <f>IF(CZ1160, AI1160, AG1160)</f>
        <v>0</v>
      </c>
      <c r="M1160">
        <f>DB1160 - IF(AU1160&gt;1, L1160*CV1160*100.0/(AW1160*DP1160), 0)</f>
        <v>0</v>
      </c>
      <c r="N1160">
        <f>((T1160-J1160/2)*M1160-L1160)/(T1160+J1160/2)</f>
        <v>0</v>
      </c>
      <c r="O1160">
        <f>N1160*(DI1160+DJ1160)/1000.0</f>
        <v>0</v>
      </c>
      <c r="P1160">
        <f>(DB1160 - IF(AU1160&gt;1, L1160*CV1160*100.0/(AW1160*DP1160), 0))*(DI1160+DJ1160)/1000.0</f>
        <v>0</v>
      </c>
      <c r="Q1160">
        <f>2.0/((1/S1160-1/R1160)+SIGN(S1160)*SQRT((1/S1160-1/R1160)*(1/S1160-1/R1160) + 4*CW1160/((CW1160+1)*(CW1160+1))*(2*1/S1160*1/R1160-1/R1160*1/R1160)))</f>
        <v>0</v>
      </c>
      <c r="R1160">
        <f>IF(LEFT(CX1160,1)&lt;&gt;"0",IF(LEFT(CX1160,1)="1",3.0,CY1160),$D$5+$E$5*(DP1160*DI1160/($K$5*1000))+$F$5*(DP1160*DI1160/($K$5*1000))*MAX(MIN(CV1160,$J$5),$I$5)*MAX(MIN(CV1160,$J$5),$I$5)+$G$5*MAX(MIN(CV1160,$J$5),$I$5)*(DP1160*DI1160/($K$5*1000))+$H$5*(DP1160*DI1160/($K$5*1000))*(DP1160*DI1160/($K$5*1000)))</f>
        <v>0</v>
      </c>
      <c r="S1160">
        <f>J1160*(1000-(1000*0.61365*exp(17.502*W1160/(240.97+W1160))/(DI1160+DJ1160)+DD1160)/2)/(1000*0.61365*exp(17.502*W1160/(240.97+W1160))/(DI1160+DJ1160)-DD1160)</f>
        <v>0</v>
      </c>
      <c r="T1160">
        <f>1/((CW1160+1)/(Q1160/1.6)+1/(R1160/1.37)) + CW1160/((CW1160+1)/(Q1160/1.6) + CW1160/(R1160/1.37))</f>
        <v>0</v>
      </c>
      <c r="U1160">
        <f>(CR1160*CU1160)</f>
        <v>0</v>
      </c>
      <c r="V1160">
        <f>(DK1160+(U1160+2*0.95*5.67E-8*(((DK1160+$B$7)+273)^4-(DK1160+273)^4)-44100*J1160)/(1.84*29.3*R1160+8*0.95*5.67E-8*(DK1160+273)^3))</f>
        <v>0</v>
      </c>
      <c r="W1160">
        <f>($C$7*DL1160+$D$7*DM1160+$E$7*V1160)</f>
        <v>0</v>
      </c>
      <c r="X1160">
        <f>0.61365*exp(17.502*W1160/(240.97+W1160))</f>
        <v>0</v>
      </c>
      <c r="Y1160">
        <f>(Z1160/AA1160*100)</f>
        <v>0</v>
      </c>
      <c r="Z1160">
        <f>DD1160*(DI1160+DJ1160)/1000</f>
        <v>0</v>
      </c>
      <c r="AA1160">
        <f>0.61365*exp(17.502*DK1160/(240.97+DK1160))</f>
        <v>0</v>
      </c>
      <c r="AB1160">
        <f>(X1160-DD1160*(DI1160+DJ1160)/1000)</f>
        <v>0</v>
      </c>
      <c r="AC1160">
        <f>(-J1160*44100)</f>
        <v>0</v>
      </c>
      <c r="AD1160">
        <f>2*29.3*R1160*0.92*(DK1160-W1160)</f>
        <v>0</v>
      </c>
      <c r="AE1160">
        <f>2*0.95*5.67E-8*(((DK1160+$B$7)+273)^4-(W1160+273)^4)</f>
        <v>0</v>
      </c>
      <c r="AF1160">
        <f>U1160+AE1160+AC1160+AD1160</f>
        <v>0</v>
      </c>
      <c r="AG1160">
        <f>DH1160*AU1160*(DC1160-DB1160*(1000-AU1160*DE1160)/(1000-AU1160*DD1160))/(100*CV1160)</f>
        <v>0</v>
      </c>
      <c r="AH1160">
        <f>1000*DH1160*AU1160*(DD1160-DE1160)/(100*CV1160*(1000-AU1160*DD1160))</f>
        <v>0</v>
      </c>
      <c r="AI1160">
        <f>(AJ1160 - AK1160 - DI1160*1E3/(8.314*(DK1160+273.15)) * AM1160/DH1160 * AL1160) * DH1160/(100*CV1160) * (1000 - DE1160)/1000</f>
        <v>0</v>
      </c>
      <c r="AJ1160">
        <v>1465.420290876198</v>
      </c>
      <c r="AK1160">
        <v>1413.149333333334</v>
      </c>
      <c r="AL1160">
        <v>3.40935968999838</v>
      </c>
      <c r="AM1160">
        <v>65.3286006226008</v>
      </c>
      <c r="AN1160">
        <f>(AP1160 - AO1160 + DI1160*1E3/(8.314*(DK1160+273.15)) * AR1160/DH1160 * AQ1160) * DH1160/(100*CV1160) * 1000/(1000 - AP1160)</f>
        <v>0</v>
      </c>
      <c r="AO1160">
        <v>14.62023020834537</v>
      </c>
      <c r="AP1160">
        <v>21.61023757575758</v>
      </c>
      <c r="AQ1160">
        <v>-3.065367835322956E-05</v>
      </c>
      <c r="AR1160">
        <v>84.90304049892426</v>
      </c>
      <c r="AS1160">
        <v>0</v>
      </c>
      <c r="AT1160">
        <v>0</v>
      </c>
      <c r="AU1160">
        <f>IF(AS1160*$H$13&gt;=AW1160,1.0,(AW1160/(AW1160-AS1160*$H$13)))</f>
        <v>0</v>
      </c>
      <c r="AV1160">
        <f>(AU1160-1)*100</f>
        <v>0</v>
      </c>
      <c r="AW1160">
        <f>MAX(0,($B$13+$C$13*DP1160)/(1+$D$13*DP1160)*DI1160/(DK1160+273)*$E$13)</f>
        <v>0</v>
      </c>
      <c r="AX1160" t="s">
        <v>417</v>
      </c>
      <c r="AY1160" t="s">
        <v>417</v>
      </c>
      <c r="AZ1160">
        <v>0</v>
      </c>
      <c r="BA1160">
        <v>0</v>
      </c>
      <c r="BB1160">
        <f>1-AZ1160/BA1160</f>
        <v>0</v>
      </c>
      <c r="BC1160">
        <v>0</v>
      </c>
      <c r="BD1160" t="s">
        <v>417</v>
      </c>
      <c r="BE1160" t="s">
        <v>417</v>
      </c>
      <c r="BF1160">
        <v>0</v>
      </c>
      <c r="BG1160">
        <v>0</v>
      </c>
      <c r="BH1160">
        <f>1-BF1160/BG1160</f>
        <v>0</v>
      </c>
      <c r="BI1160">
        <v>0.5</v>
      </c>
      <c r="BJ1160">
        <f>CS1160</f>
        <v>0</v>
      </c>
      <c r="BK1160">
        <f>L1160</f>
        <v>0</v>
      </c>
      <c r="BL1160">
        <f>BH1160*BI1160*BJ1160</f>
        <v>0</v>
      </c>
      <c r="BM1160">
        <f>(BK1160-BC1160)/BJ1160</f>
        <v>0</v>
      </c>
      <c r="BN1160">
        <f>(BA1160-BG1160)/BG1160</f>
        <v>0</v>
      </c>
      <c r="BO1160">
        <f>AZ1160/(BB1160+AZ1160/BG1160)</f>
        <v>0</v>
      </c>
      <c r="BP1160" t="s">
        <v>417</v>
      </c>
      <c r="BQ1160">
        <v>0</v>
      </c>
      <c r="BR1160">
        <f>IF(BQ1160&lt;&gt;0, BQ1160, BO1160)</f>
        <v>0</v>
      </c>
      <c r="BS1160">
        <f>1-BR1160/BG1160</f>
        <v>0</v>
      </c>
      <c r="BT1160">
        <f>(BG1160-BF1160)/(BG1160-BR1160)</f>
        <v>0</v>
      </c>
      <c r="BU1160">
        <f>(BA1160-BG1160)/(BA1160-BR1160)</f>
        <v>0</v>
      </c>
      <c r="BV1160">
        <f>(BG1160-BF1160)/(BG1160-AZ1160)</f>
        <v>0</v>
      </c>
      <c r="BW1160">
        <f>(BA1160-BG1160)/(BA1160-AZ1160)</f>
        <v>0</v>
      </c>
      <c r="BX1160">
        <f>(BT1160*BR1160/BF1160)</f>
        <v>0</v>
      </c>
      <c r="BY1160">
        <f>(1-BX1160)</f>
        <v>0</v>
      </c>
      <c r="BZ1160">
        <v>1394</v>
      </c>
      <c r="CA1160">
        <v>300</v>
      </c>
      <c r="CB1160">
        <v>300</v>
      </c>
      <c r="CC1160">
        <v>300</v>
      </c>
      <c r="CD1160">
        <v>10389.3</v>
      </c>
      <c r="CE1160">
        <v>1221.96</v>
      </c>
      <c r="CF1160">
        <v>-0.00688733</v>
      </c>
      <c r="CG1160">
        <v>0.34</v>
      </c>
      <c r="CH1160" t="s">
        <v>417</v>
      </c>
      <c r="CI1160" t="s">
        <v>417</v>
      </c>
      <c r="CJ1160" t="s">
        <v>417</v>
      </c>
      <c r="CK1160" t="s">
        <v>417</v>
      </c>
      <c r="CL1160" t="s">
        <v>417</v>
      </c>
      <c r="CM1160" t="s">
        <v>417</v>
      </c>
      <c r="CN1160" t="s">
        <v>417</v>
      </c>
      <c r="CO1160" t="s">
        <v>417</v>
      </c>
      <c r="CP1160" t="s">
        <v>417</v>
      </c>
      <c r="CQ1160" t="s">
        <v>417</v>
      </c>
      <c r="CR1160">
        <f>$B$11*DQ1160+$C$11*DR1160+$F$11*EC1160*(1-EF1160)</f>
        <v>0</v>
      </c>
      <c r="CS1160">
        <f>CR1160*CT1160</f>
        <v>0</v>
      </c>
      <c r="CT1160">
        <f>($B$11*$D$9+$C$11*$D$9+$F$11*((EP1160+EH1160)/MAX(EP1160+EH1160+EQ1160, 0.1)*$I$9+EQ1160/MAX(EP1160+EH1160+EQ1160, 0.1)*$J$9))/($B$11+$C$11+$F$11)</f>
        <v>0</v>
      </c>
      <c r="CU1160">
        <f>($B$11*$K$9+$C$11*$K$9+$F$11*((EP1160+EH1160)/MAX(EP1160+EH1160+EQ1160, 0.1)*$P$9+EQ1160/MAX(EP1160+EH1160+EQ1160, 0.1)*$Q$9))/($B$11+$C$11+$F$11)</f>
        <v>0</v>
      </c>
      <c r="CV1160">
        <v>6</v>
      </c>
      <c r="CW1160">
        <v>0.5</v>
      </c>
      <c r="CX1160" t="s">
        <v>418</v>
      </c>
      <c r="CY1160">
        <v>2</v>
      </c>
      <c r="CZ1160" t="b">
        <v>1</v>
      </c>
      <c r="DA1160">
        <v>1658957327.6</v>
      </c>
      <c r="DB1160">
        <v>1359.321851851852</v>
      </c>
      <c r="DC1160">
        <v>1428.40037037037</v>
      </c>
      <c r="DD1160">
        <v>21.60041851851852</v>
      </c>
      <c r="DE1160">
        <v>14.58367777777778</v>
      </c>
      <c r="DF1160">
        <v>1364.175555555556</v>
      </c>
      <c r="DG1160">
        <v>21.70475185185185</v>
      </c>
      <c r="DH1160">
        <v>500.0527407407407</v>
      </c>
      <c r="DI1160">
        <v>90.27080000000002</v>
      </c>
      <c r="DJ1160">
        <v>0.1000002592592593</v>
      </c>
      <c r="DK1160">
        <v>27.00091851851852</v>
      </c>
      <c r="DL1160">
        <v>26.47392592592593</v>
      </c>
      <c r="DM1160">
        <v>999.9000000000001</v>
      </c>
      <c r="DN1160">
        <v>0</v>
      </c>
      <c r="DO1160">
        <v>0</v>
      </c>
      <c r="DP1160">
        <v>9998.055555555555</v>
      </c>
      <c r="DQ1160">
        <v>0</v>
      </c>
      <c r="DR1160">
        <v>10.78435185185185</v>
      </c>
      <c r="DS1160">
        <v>-69.07982222222222</v>
      </c>
      <c r="DT1160">
        <v>1389.331111111111</v>
      </c>
      <c r="DU1160">
        <v>1449.541481481481</v>
      </c>
      <c r="DV1160">
        <v>7.016748888888889</v>
      </c>
      <c r="DW1160">
        <v>1428.40037037037</v>
      </c>
      <c r="DX1160">
        <v>14.58367777777778</v>
      </c>
      <c r="DY1160">
        <v>1.949886296296296</v>
      </c>
      <c r="DZ1160">
        <v>1.316478518518519</v>
      </c>
      <c r="EA1160">
        <v>17.04317407407407</v>
      </c>
      <c r="EB1160">
        <v>10.98827777777778</v>
      </c>
      <c r="EC1160">
        <v>1999.994074074074</v>
      </c>
      <c r="ED1160">
        <v>0.9799961111111112</v>
      </c>
      <c r="EE1160">
        <v>0.02000378888888889</v>
      </c>
      <c r="EF1160">
        <v>0</v>
      </c>
      <c r="EG1160">
        <v>733.4142962962962</v>
      </c>
      <c r="EH1160">
        <v>5.00097</v>
      </c>
      <c r="EI1160">
        <v>14783.11481481481</v>
      </c>
      <c r="EJ1160">
        <v>16707.50740740741</v>
      </c>
      <c r="EK1160">
        <v>39.63877777777778</v>
      </c>
      <c r="EL1160">
        <v>39.6801111111111</v>
      </c>
      <c r="EM1160">
        <v>39.51607407407408</v>
      </c>
      <c r="EN1160">
        <v>39.50211111111111</v>
      </c>
      <c r="EO1160">
        <v>40.13185185185185</v>
      </c>
      <c r="EP1160">
        <v>1955.084074074074</v>
      </c>
      <c r="EQ1160">
        <v>39.91</v>
      </c>
      <c r="ER1160">
        <v>0</v>
      </c>
      <c r="ES1160">
        <v>8129.399999856949</v>
      </c>
      <c r="ET1160">
        <v>0</v>
      </c>
      <c r="EU1160">
        <v>733.4154615384615</v>
      </c>
      <c r="EV1160">
        <v>-4.889230784220954</v>
      </c>
      <c r="EW1160">
        <v>-105.8803418552964</v>
      </c>
      <c r="EX1160">
        <v>14782.8076923077</v>
      </c>
      <c r="EY1160">
        <v>15</v>
      </c>
      <c r="EZ1160">
        <v>1658949246.1</v>
      </c>
      <c r="FA1160" t="s">
        <v>1397</v>
      </c>
      <c r="FB1160">
        <v>1658949228.6</v>
      </c>
      <c r="FC1160">
        <v>1658949246.1</v>
      </c>
      <c r="FD1160">
        <v>1</v>
      </c>
      <c r="FE1160">
        <v>1.075</v>
      </c>
      <c r="FF1160">
        <v>0.018</v>
      </c>
      <c r="FG1160">
        <v>-2.327</v>
      </c>
      <c r="FH1160">
        <v>-0.178</v>
      </c>
      <c r="FI1160">
        <v>420</v>
      </c>
      <c r="FJ1160">
        <v>13</v>
      </c>
      <c r="FK1160">
        <v>0.09</v>
      </c>
      <c r="FL1160">
        <v>0.02</v>
      </c>
      <c r="FM1160">
        <v>-69.03820499999999</v>
      </c>
      <c r="FN1160">
        <v>-0.6300652908067378</v>
      </c>
      <c r="FO1160">
        <v>0.1439190830814313</v>
      </c>
      <c r="FP1160">
        <v>0</v>
      </c>
      <c r="FQ1160">
        <v>733.7223529411764</v>
      </c>
      <c r="FR1160">
        <v>-5.255706643636445</v>
      </c>
      <c r="FS1160">
        <v>0.5915925109075828</v>
      </c>
      <c r="FT1160">
        <v>0</v>
      </c>
      <c r="FU1160">
        <v>7.03729175</v>
      </c>
      <c r="FV1160">
        <v>-0.3965906566604063</v>
      </c>
      <c r="FW1160">
        <v>0.04094187989623214</v>
      </c>
      <c r="FX1160">
        <v>0</v>
      </c>
      <c r="FY1160">
        <v>0</v>
      </c>
      <c r="FZ1160">
        <v>3</v>
      </c>
      <c r="GA1160" t="s">
        <v>439</v>
      </c>
      <c r="GB1160">
        <v>2.98382</v>
      </c>
      <c r="GC1160">
        <v>2.71555</v>
      </c>
      <c r="GD1160">
        <v>0.211982</v>
      </c>
      <c r="GE1160">
        <v>0.215724</v>
      </c>
      <c r="GF1160">
        <v>0.0998923</v>
      </c>
      <c r="GG1160">
        <v>0.0743153</v>
      </c>
      <c r="GH1160">
        <v>25000.1</v>
      </c>
      <c r="GI1160">
        <v>24978</v>
      </c>
      <c r="GJ1160">
        <v>29480.8</v>
      </c>
      <c r="GK1160">
        <v>29450.1</v>
      </c>
      <c r="GL1160">
        <v>35151.6</v>
      </c>
      <c r="GM1160">
        <v>36256</v>
      </c>
      <c r="GN1160">
        <v>41523.5</v>
      </c>
      <c r="GO1160">
        <v>41970.7</v>
      </c>
      <c r="GP1160">
        <v>1.96245</v>
      </c>
      <c r="GQ1160">
        <v>1.9047</v>
      </c>
      <c r="GR1160">
        <v>0.0876188</v>
      </c>
      <c r="GS1160">
        <v>0</v>
      </c>
      <c r="GT1160">
        <v>25.053</v>
      </c>
      <c r="GU1160">
        <v>999.9</v>
      </c>
      <c r="GV1160">
        <v>43.6</v>
      </c>
      <c r="GW1160">
        <v>31.5</v>
      </c>
      <c r="GX1160">
        <v>22.4187</v>
      </c>
      <c r="GY1160">
        <v>62.8777</v>
      </c>
      <c r="GZ1160">
        <v>34.0425</v>
      </c>
      <c r="HA1160">
        <v>1</v>
      </c>
      <c r="HB1160">
        <v>-0.104977</v>
      </c>
      <c r="HC1160">
        <v>0.110547</v>
      </c>
      <c r="HD1160">
        <v>20.3329</v>
      </c>
      <c r="HE1160">
        <v>5.21759</v>
      </c>
      <c r="HF1160">
        <v>12.0099</v>
      </c>
      <c r="HG1160">
        <v>4.989</v>
      </c>
      <c r="HH1160">
        <v>3.28845</v>
      </c>
      <c r="HI1160">
        <v>9999</v>
      </c>
      <c r="HJ1160">
        <v>9999</v>
      </c>
      <c r="HK1160">
        <v>9999</v>
      </c>
      <c r="HL1160">
        <v>159.1</v>
      </c>
      <c r="HM1160">
        <v>1.86738</v>
      </c>
      <c r="HN1160">
        <v>1.86646</v>
      </c>
      <c r="HO1160">
        <v>1.86584</v>
      </c>
      <c r="HP1160">
        <v>1.86584</v>
      </c>
      <c r="HQ1160">
        <v>1.86768</v>
      </c>
      <c r="HR1160">
        <v>1.87013</v>
      </c>
      <c r="HS1160">
        <v>1.86878</v>
      </c>
      <c r="HT1160">
        <v>1.87024</v>
      </c>
      <c r="HU1160">
        <v>0</v>
      </c>
      <c r="HV1160">
        <v>0</v>
      </c>
      <c r="HW1160">
        <v>0</v>
      </c>
      <c r="HX1160">
        <v>0</v>
      </c>
      <c r="HY1160" t="s">
        <v>421</v>
      </c>
      <c r="HZ1160" t="s">
        <v>422</v>
      </c>
      <c r="IA1160" t="s">
        <v>423</v>
      </c>
      <c r="IB1160" t="s">
        <v>423</v>
      </c>
      <c r="IC1160" t="s">
        <v>423</v>
      </c>
      <c r="ID1160" t="s">
        <v>423</v>
      </c>
      <c r="IE1160">
        <v>0</v>
      </c>
      <c r="IF1160">
        <v>100</v>
      </c>
      <c r="IG1160">
        <v>100</v>
      </c>
      <c r="IH1160">
        <v>-4.91</v>
      </c>
      <c r="II1160">
        <v>-0.1042</v>
      </c>
      <c r="IJ1160">
        <v>-0.9279119013753974</v>
      </c>
      <c r="IK1160">
        <v>-0.003643892653284941</v>
      </c>
      <c r="IL1160">
        <v>8.948238347276123E-07</v>
      </c>
      <c r="IM1160">
        <v>-2.445980282225029E-10</v>
      </c>
      <c r="IN1160">
        <v>-0.1764634167570225</v>
      </c>
      <c r="IO1160">
        <v>-0.01042730378795286</v>
      </c>
      <c r="IP1160">
        <v>0.00100284695746963</v>
      </c>
      <c r="IQ1160">
        <v>-1.701466411570297E-05</v>
      </c>
      <c r="IR1160">
        <v>2</v>
      </c>
      <c r="IS1160">
        <v>2310</v>
      </c>
      <c r="IT1160">
        <v>1</v>
      </c>
      <c r="IU1160">
        <v>25</v>
      </c>
      <c r="IV1160">
        <v>135.1</v>
      </c>
      <c r="IW1160">
        <v>134.8</v>
      </c>
      <c r="IX1160">
        <v>2.83203</v>
      </c>
      <c r="IY1160">
        <v>2.1875</v>
      </c>
      <c r="IZ1160">
        <v>1.39648</v>
      </c>
      <c r="JA1160">
        <v>2.34497</v>
      </c>
      <c r="JB1160">
        <v>1.49536</v>
      </c>
      <c r="JC1160">
        <v>2.39502</v>
      </c>
      <c r="JD1160">
        <v>36.1989</v>
      </c>
      <c r="JE1160">
        <v>24.1663</v>
      </c>
      <c r="JF1160">
        <v>18</v>
      </c>
      <c r="JG1160">
        <v>518.356</v>
      </c>
      <c r="JH1160">
        <v>437.861</v>
      </c>
      <c r="JI1160">
        <v>25.0005</v>
      </c>
      <c r="JJ1160">
        <v>26.0942</v>
      </c>
      <c r="JK1160">
        <v>30</v>
      </c>
      <c r="JL1160">
        <v>26.0661</v>
      </c>
      <c r="JM1160">
        <v>26.0083</v>
      </c>
      <c r="JN1160">
        <v>56.7013</v>
      </c>
      <c r="JO1160">
        <v>33.8424</v>
      </c>
      <c r="JP1160">
        <v>46.0768</v>
      </c>
      <c r="JQ1160">
        <v>25</v>
      </c>
      <c r="JR1160">
        <v>1471.58</v>
      </c>
      <c r="JS1160">
        <v>14.6894</v>
      </c>
      <c r="JT1160">
        <v>100.811</v>
      </c>
      <c r="JU1160">
        <v>100.796</v>
      </c>
    </row>
    <row r="1161" spans="1:281">
      <c r="A1161">
        <v>1145</v>
      </c>
      <c r="B1161">
        <v>1658957340.1</v>
      </c>
      <c r="C1161">
        <v>15702.09999990463</v>
      </c>
      <c r="D1161" t="s">
        <v>2730</v>
      </c>
      <c r="E1161" t="s">
        <v>2731</v>
      </c>
      <c r="F1161">
        <v>5</v>
      </c>
      <c r="G1161" t="s">
        <v>2555</v>
      </c>
      <c r="H1161" t="s">
        <v>416</v>
      </c>
      <c r="I1161">
        <v>1658957332.314285</v>
      </c>
      <c r="J1161">
        <f>(K1161)/1000</f>
        <v>0</v>
      </c>
      <c r="K1161">
        <f>IF(CZ1161, AN1161, AH1161)</f>
        <v>0</v>
      </c>
      <c r="L1161">
        <f>IF(CZ1161, AI1161, AG1161)</f>
        <v>0</v>
      </c>
      <c r="M1161">
        <f>DB1161 - IF(AU1161&gt;1, L1161*CV1161*100.0/(AW1161*DP1161), 0)</f>
        <v>0</v>
      </c>
      <c r="N1161">
        <f>((T1161-J1161/2)*M1161-L1161)/(T1161+J1161/2)</f>
        <v>0</v>
      </c>
      <c r="O1161">
        <f>N1161*(DI1161+DJ1161)/1000.0</f>
        <v>0</v>
      </c>
      <c r="P1161">
        <f>(DB1161 - IF(AU1161&gt;1, L1161*CV1161*100.0/(AW1161*DP1161), 0))*(DI1161+DJ1161)/1000.0</f>
        <v>0</v>
      </c>
      <c r="Q1161">
        <f>2.0/((1/S1161-1/R1161)+SIGN(S1161)*SQRT((1/S1161-1/R1161)*(1/S1161-1/R1161) + 4*CW1161/((CW1161+1)*(CW1161+1))*(2*1/S1161*1/R1161-1/R1161*1/R1161)))</f>
        <v>0</v>
      </c>
      <c r="R1161">
        <f>IF(LEFT(CX1161,1)&lt;&gt;"0",IF(LEFT(CX1161,1)="1",3.0,CY1161),$D$5+$E$5*(DP1161*DI1161/($K$5*1000))+$F$5*(DP1161*DI1161/($K$5*1000))*MAX(MIN(CV1161,$J$5),$I$5)*MAX(MIN(CV1161,$J$5),$I$5)+$G$5*MAX(MIN(CV1161,$J$5),$I$5)*(DP1161*DI1161/($K$5*1000))+$H$5*(DP1161*DI1161/($K$5*1000))*(DP1161*DI1161/($K$5*1000)))</f>
        <v>0</v>
      </c>
      <c r="S1161">
        <f>J1161*(1000-(1000*0.61365*exp(17.502*W1161/(240.97+W1161))/(DI1161+DJ1161)+DD1161)/2)/(1000*0.61365*exp(17.502*W1161/(240.97+W1161))/(DI1161+DJ1161)-DD1161)</f>
        <v>0</v>
      </c>
      <c r="T1161">
        <f>1/((CW1161+1)/(Q1161/1.6)+1/(R1161/1.37)) + CW1161/((CW1161+1)/(Q1161/1.6) + CW1161/(R1161/1.37))</f>
        <v>0</v>
      </c>
      <c r="U1161">
        <f>(CR1161*CU1161)</f>
        <v>0</v>
      </c>
      <c r="V1161">
        <f>(DK1161+(U1161+2*0.95*5.67E-8*(((DK1161+$B$7)+273)^4-(DK1161+273)^4)-44100*J1161)/(1.84*29.3*R1161+8*0.95*5.67E-8*(DK1161+273)^3))</f>
        <v>0</v>
      </c>
      <c r="W1161">
        <f>($C$7*DL1161+$D$7*DM1161+$E$7*V1161)</f>
        <v>0</v>
      </c>
      <c r="X1161">
        <f>0.61365*exp(17.502*W1161/(240.97+W1161))</f>
        <v>0</v>
      </c>
      <c r="Y1161">
        <f>(Z1161/AA1161*100)</f>
        <v>0</v>
      </c>
      <c r="Z1161">
        <f>DD1161*(DI1161+DJ1161)/1000</f>
        <v>0</v>
      </c>
      <c r="AA1161">
        <f>0.61365*exp(17.502*DK1161/(240.97+DK1161))</f>
        <v>0</v>
      </c>
      <c r="AB1161">
        <f>(X1161-DD1161*(DI1161+DJ1161)/1000)</f>
        <v>0</v>
      </c>
      <c r="AC1161">
        <f>(-J1161*44100)</f>
        <v>0</v>
      </c>
      <c r="AD1161">
        <f>2*29.3*R1161*0.92*(DK1161-W1161)</f>
        <v>0</v>
      </c>
      <c r="AE1161">
        <f>2*0.95*5.67E-8*(((DK1161+$B$7)+273)^4-(W1161+273)^4)</f>
        <v>0</v>
      </c>
      <c r="AF1161">
        <f>U1161+AE1161+AC1161+AD1161</f>
        <v>0</v>
      </c>
      <c r="AG1161">
        <f>DH1161*AU1161*(DC1161-DB1161*(1000-AU1161*DE1161)/(1000-AU1161*DD1161))/(100*CV1161)</f>
        <v>0</v>
      </c>
      <c r="AH1161">
        <f>1000*DH1161*AU1161*(DD1161-DE1161)/(100*CV1161*(1000-AU1161*DD1161))</f>
        <v>0</v>
      </c>
      <c r="AI1161">
        <f>(AJ1161 - AK1161 - DI1161*1E3/(8.314*(DK1161+273.15)) * AM1161/DH1161 * AL1161) * DH1161/(100*CV1161) * (1000 - DE1161)/1000</f>
        <v>0</v>
      </c>
      <c r="AJ1161">
        <v>1482.82446325491</v>
      </c>
      <c r="AK1161">
        <v>1430.290181818182</v>
      </c>
      <c r="AL1161">
        <v>3.425490186853611</v>
      </c>
      <c r="AM1161">
        <v>65.3286006226008</v>
      </c>
      <c r="AN1161">
        <f>(AP1161 - AO1161 + DI1161*1E3/(8.314*(DK1161+273.15)) * AR1161/DH1161 * AQ1161) * DH1161/(100*CV1161) * 1000/(1000 - AP1161)</f>
        <v>0</v>
      </c>
      <c r="AO1161">
        <v>14.66640459071343</v>
      </c>
      <c r="AP1161">
        <v>21.6261006060606</v>
      </c>
      <c r="AQ1161">
        <v>0.002857440071304554</v>
      </c>
      <c r="AR1161">
        <v>84.90304049892426</v>
      </c>
      <c r="AS1161">
        <v>0</v>
      </c>
      <c r="AT1161">
        <v>0</v>
      </c>
      <c r="AU1161">
        <f>IF(AS1161*$H$13&gt;=AW1161,1.0,(AW1161/(AW1161-AS1161*$H$13)))</f>
        <v>0</v>
      </c>
      <c r="AV1161">
        <f>(AU1161-1)*100</f>
        <v>0</v>
      </c>
      <c r="AW1161">
        <f>MAX(0,($B$13+$C$13*DP1161)/(1+$D$13*DP1161)*DI1161/(DK1161+273)*$E$13)</f>
        <v>0</v>
      </c>
      <c r="AX1161" t="s">
        <v>417</v>
      </c>
      <c r="AY1161" t="s">
        <v>417</v>
      </c>
      <c r="AZ1161">
        <v>0</v>
      </c>
      <c r="BA1161">
        <v>0</v>
      </c>
      <c r="BB1161">
        <f>1-AZ1161/BA1161</f>
        <v>0</v>
      </c>
      <c r="BC1161">
        <v>0</v>
      </c>
      <c r="BD1161" t="s">
        <v>417</v>
      </c>
      <c r="BE1161" t="s">
        <v>417</v>
      </c>
      <c r="BF1161">
        <v>0</v>
      </c>
      <c r="BG1161">
        <v>0</v>
      </c>
      <c r="BH1161">
        <f>1-BF1161/BG1161</f>
        <v>0</v>
      </c>
      <c r="BI1161">
        <v>0.5</v>
      </c>
      <c r="BJ1161">
        <f>CS1161</f>
        <v>0</v>
      </c>
      <c r="BK1161">
        <f>L1161</f>
        <v>0</v>
      </c>
      <c r="BL1161">
        <f>BH1161*BI1161*BJ1161</f>
        <v>0</v>
      </c>
      <c r="BM1161">
        <f>(BK1161-BC1161)/BJ1161</f>
        <v>0</v>
      </c>
      <c r="BN1161">
        <f>(BA1161-BG1161)/BG1161</f>
        <v>0</v>
      </c>
      <c r="BO1161">
        <f>AZ1161/(BB1161+AZ1161/BG1161)</f>
        <v>0</v>
      </c>
      <c r="BP1161" t="s">
        <v>417</v>
      </c>
      <c r="BQ1161">
        <v>0</v>
      </c>
      <c r="BR1161">
        <f>IF(BQ1161&lt;&gt;0, BQ1161, BO1161)</f>
        <v>0</v>
      </c>
      <c r="BS1161">
        <f>1-BR1161/BG1161</f>
        <v>0</v>
      </c>
      <c r="BT1161">
        <f>(BG1161-BF1161)/(BG1161-BR1161)</f>
        <v>0</v>
      </c>
      <c r="BU1161">
        <f>(BA1161-BG1161)/(BA1161-BR1161)</f>
        <v>0</v>
      </c>
      <c r="BV1161">
        <f>(BG1161-BF1161)/(BG1161-AZ1161)</f>
        <v>0</v>
      </c>
      <c r="BW1161">
        <f>(BA1161-BG1161)/(BA1161-AZ1161)</f>
        <v>0</v>
      </c>
      <c r="BX1161">
        <f>(BT1161*BR1161/BF1161)</f>
        <v>0</v>
      </c>
      <c r="BY1161">
        <f>(1-BX1161)</f>
        <v>0</v>
      </c>
      <c r="BZ1161">
        <v>1394</v>
      </c>
      <c r="CA1161">
        <v>300</v>
      </c>
      <c r="CB1161">
        <v>300</v>
      </c>
      <c r="CC1161">
        <v>300</v>
      </c>
      <c r="CD1161">
        <v>10389.3</v>
      </c>
      <c r="CE1161">
        <v>1221.96</v>
      </c>
      <c r="CF1161">
        <v>-0.00688733</v>
      </c>
      <c r="CG1161">
        <v>0.34</v>
      </c>
      <c r="CH1161" t="s">
        <v>417</v>
      </c>
      <c r="CI1161" t="s">
        <v>417</v>
      </c>
      <c r="CJ1161" t="s">
        <v>417</v>
      </c>
      <c r="CK1161" t="s">
        <v>417</v>
      </c>
      <c r="CL1161" t="s">
        <v>417</v>
      </c>
      <c r="CM1161" t="s">
        <v>417</v>
      </c>
      <c r="CN1161" t="s">
        <v>417</v>
      </c>
      <c r="CO1161" t="s">
        <v>417</v>
      </c>
      <c r="CP1161" t="s">
        <v>417</v>
      </c>
      <c r="CQ1161" t="s">
        <v>417</v>
      </c>
      <c r="CR1161">
        <f>$B$11*DQ1161+$C$11*DR1161+$F$11*EC1161*(1-EF1161)</f>
        <v>0</v>
      </c>
      <c r="CS1161">
        <f>CR1161*CT1161</f>
        <v>0</v>
      </c>
      <c r="CT1161">
        <f>($B$11*$D$9+$C$11*$D$9+$F$11*((EP1161+EH1161)/MAX(EP1161+EH1161+EQ1161, 0.1)*$I$9+EQ1161/MAX(EP1161+EH1161+EQ1161, 0.1)*$J$9))/($B$11+$C$11+$F$11)</f>
        <v>0</v>
      </c>
      <c r="CU1161">
        <f>($B$11*$K$9+$C$11*$K$9+$F$11*((EP1161+EH1161)/MAX(EP1161+EH1161+EQ1161, 0.1)*$P$9+EQ1161/MAX(EP1161+EH1161+EQ1161, 0.1)*$Q$9))/($B$11+$C$11+$F$11)</f>
        <v>0</v>
      </c>
      <c r="CV1161">
        <v>6</v>
      </c>
      <c r="CW1161">
        <v>0.5</v>
      </c>
      <c r="CX1161" t="s">
        <v>418</v>
      </c>
      <c r="CY1161">
        <v>2</v>
      </c>
      <c r="CZ1161" t="b">
        <v>1</v>
      </c>
      <c r="DA1161">
        <v>1658957332.314285</v>
      </c>
      <c r="DB1161">
        <v>1375.025714285714</v>
      </c>
      <c r="DC1161">
        <v>1444.196428571429</v>
      </c>
      <c r="DD1161">
        <v>21.60768571428572</v>
      </c>
      <c r="DE1161">
        <v>14.62049285714286</v>
      </c>
      <c r="DF1161">
        <v>1379.918928571429</v>
      </c>
      <c r="DG1161">
        <v>21.71196071428571</v>
      </c>
      <c r="DH1161">
        <v>500.0580714285715</v>
      </c>
      <c r="DI1161">
        <v>90.27074642857141</v>
      </c>
      <c r="DJ1161">
        <v>0.09997663571428571</v>
      </c>
      <c r="DK1161">
        <v>27.00475714285714</v>
      </c>
      <c r="DL1161">
        <v>26.48390357142858</v>
      </c>
      <c r="DM1161">
        <v>999.9000000000002</v>
      </c>
      <c r="DN1161">
        <v>0</v>
      </c>
      <c r="DO1161">
        <v>0</v>
      </c>
      <c r="DP1161">
        <v>9999.220714285713</v>
      </c>
      <c r="DQ1161">
        <v>0</v>
      </c>
      <c r="DR1161">
        <v>10.72058571428571</v>
      </c>
      <c r="DS1161">
        <v>-69.17316071428571</v>
      </c>
      <c r="DT1161">
        <v>1405.391428571428</v>
      </c>
      <c r="DU1161">
        <v>1465.626785714285</v>
      </c>
      <c r="DV1161">
        <v>6.987198214285714</v>
      </c>
      <c r="DW1161">
        <v>1444.196428571429</v>
      </c>
      <c r="DX1161">
        <v>14.62049285714286</v>
      </c>
      <c r="DY1161">
        <v>1.9505425</v>
      </c>
      <c r="DZ1161">
        <v>1.319802142857143</v>
      </c>
      <c r="EA1161">
        <v>17.04847857142857</v>
      </c>
      <c r="EB1161">
        <v>11.026225</v>
      </c>
      <c r="EC1161">
        <v>2000.017142857143</v>
      </c>
      <c r="ED1161">
        <v>0.9799961071428572</v>
      </c>
      <c r="EE1161">
        <v>0.02000379285714285</v>
      </c>
      <c r="EF1161">
        <v>0</v>
      </c>
      <c r="EG1161">
        <v>733.0561071428571</v>
      </c>
      <c r="EH1161">
        <v>5.00097</v>
      </c>
      <c r="EI1161">
        <v>14774.85357142857</v>
      </c>
      <c r="EJ1161">
        <v>16707.69285714286</v>
      </c>
      <c r="EK1161">
        <v>39.60924999999999</v>
      </c>
      <c r="EL1161">
        <v>39.66485714285714</v>
      </c>
      <c r="EM1161">
        <v>39.49321428571428</v>
      </c>
      <c r="EN1161">
        <v>39.46849999999999</v>
      </c>
      <c r="EO1161">
        <v>40.10699999999999</v>
      </c>
      <c r="EP1161">
        <v>1955.107142857143</v>
      </c>
      <c r="EQ1161">
        <v>39.91</v>
      </c>
      <c r="ER1161">
        <v>0</v>
      </c>
      <c r="ES1161">
        <v>8134.200000047684</v>
      </c>
      <c r="ET1161">
        <v>0</v>
      </c>
      <c r="EU1161">
        <v>733.0758846153846</v>
      </c>
      <c r="EV1161">
        <v>-3.227589745729495</v>
      </c>
      <c r="EW1161">
        <v>-107.2170939898075</v>
      </c>
      <c r="EX1161">
        <v>14774.38846153846</v>
      </c>
      <c r="EY1161">
        <v>15</v>
      </c>
      <c r="EZ1161">
        <v>1658949246.1</v>
      </c>
      <c r="FA1161" t="s">
        <v>1397</v>
      </c>
      <c r="FB1161">
        <v>1658949228.6</v>
      </c>
      <c r="FC1161">
        <v>1658949246.1</v>
      </c>
      <c r="FD1161">
        <v>1</v>
      </c>
      <c r="FE1161">
        <v>1.075</v>
      </c>
      <c r="FF1161">
        <v>0.018</v>
      </c>
      <c r="FG1161">
        <v>-2.327</v>
      </c>
      <c r="FH1161">
        <v>-0.178</v>
      </c>
      <c r="FI1161">
        <v>420</v>
      </c>
      <c r="FJ1161">
        <v>13</v>
      </c>
      <c r="FK1161">
        <v>0.09</v>
      </c>
      <c r="FL1161">
        <v>0.02</v>
      </c>
      <c r="FM1161">
        <v>-69.13896097560975</v>
      </c>
      <c r="FN1161">
        <v>-0.6204000000000079</v>
      </c>
      <c r="FO1161">
        <v>0.1329558938017004</v>
      </c>
      <c r="FP1161">
        <v>0</v>
      </c>
      <c r="FQ1161">
        <v>733.3883235294117</v>
      </c>
      <c r="FR1161">
        <v>-4.801145921008068</v>
      </c>
      <c r="FS1161">
        <v>0.5436892343646422</v>
      </c>
      <c r="FT1161">
        <v>0</v>
      </c>
      <c r="FU1161">
        <v>7.008731219512195</v>
      </c>
      <c r="FV1161">
        <v>-0.4071388850174426</v>
      </c>
      <c r="FW1161">
        <v>0.04322869441081942</v>
      </c>
      <c r="FX1161">
        <v>0</v>
      </c>
      <c r="FY1161">
        <v>0</v>
      </c>
      <c r="FZ1161">
        <v>3</v>
      </c>
      <c r="GA1161" t="s">
        <v>439</v>
      </c>
      <c r="GB1161">
        <v>2.98353</v>
      </c>
      <c r="GC1161">
        <v>2.71553</v>
      </c>
      <c r="GD1161">
        <v>0.213542</v>
      </c>
      <c r="GE1161">
        <v>0.217231</v>
      </c>
      <c r="GF1161">
        <v>0.09993059999999999</v>
      </c>
      <c r="GG1161">
        <v>0.0743079</v>
      </c>
      <c r="GH1161">
        <v>24950.7</v>
      </c>
      <c r="GI1161">
        <v>24930.1</v>
      </c>
      <c r="GJ1161">
        <v>29480.8</v>
      </c>
      <c r="GK1161">
        <v>29450.2</v>
      </c>
      <c r="GL1161">
        <v>35150.3</v>
      </c>
      <c r="GM1161">
        <v>36256.5</v>
      </c>
      <c r="GN1161">
        <v>41523.7</v>
      </c>
      <c r="GO1161">
        <v>41970.9</v>
      </c>
      <c r="GP1161">
        <v>1.96215</v>
      </c>
      <c r="GQ1161">
        <v>1.90517</v>
      </c>
      <c r="GR1161">
        <v>0.0882149</v>
      </c>
      <c r="GS1161">
        <v>0</v>
      </c>
      <c r="GT1161">
        <v>25.054</v>
      </c>
      <c r="GU1161">
        <v>999.9</v>
      </c>
      <c r="GV1161">
        <v>43.6</v>
      </c>
      <c r="GW1161">
        <v>31.5</v>
      </c>
      <c r="GX1161">
        <v>22.4191</v>
      </c>
      <c r="GY1161">
        <v>63.2477</v>
      </c>
      <c r="GZ1161">
        <v>34.0825</v>
      </c>
      <c r="HA1161">
        <v>1</v>
      </c>
      <c r="HB1161">
        <v>-0.104726</v>
      </c>
      <c r="HC1161">
        <v>0.114935</v>
      </c>
      <c r="HD1161">
        <v>20.3326</v>
      </c>
      <c r="HE1161">
        <v>5.21579</v>
      </c>
      <c r="HF1161">
        <v>12.0099</v>
      </c>
      <c r="HG1161">
        <v>4.98885</v>
      </c>
      <c r="HH1161">
        <v>3.28823</v>
      </c>
      <c r="HI1161">
        <v>9999</v>
      </c>
      <c r="HJ1161">
        <v>9999</v>
      </c>
      <c r="HK1161">
        <v>9999</v>
      </c>
      <c r="HL1161">
        <v>159.1</v>
      </c>
      <c r="HM1161">
        <v>1.86737</v>
      </c>
      <c r="HN1161">
        <v>1.86646</v>
      </c>
      <c r="HO1161">
        <v>1.86585</v>
      </c>
      <c r="HP1161">
        <v>1.86584</v>
      </c>
      <c r="HQ1161">
        <v>1.86768</v>
      </c>
      <c r="HR1161">
        <v>1.87012</v>
      </c>
      <c r="HS1161">
        <v>1.8688</v>
      </c>
      <c r="HT1161">
        <v>1.87024</v>
      </c>
      <c r="HU1161">
        <v>0</v>
      </c>
      <c r="HV1161">
        <v>0</v>
      </c>
      <c r="HW1161">
        <v>0</v>
      </c>
      <c r="HX1161">
        <v>0</v>
      </c>
      <c r="HY1161" t="s">
        <v>421</v>
      </c>
      <c r="HZ1161" t="s">
        <v>422</v>
      </c>
      <c r="IA1161" t="s">
        <v>423</v>
      </c>
      <c r="IB1161" t="s">
        <v>423</v>
      </c>
      <c r="IC1161" t="s">
        <v>423</v>
      </c>
      <c r="ID1161" t="s">
        <v>423</v>
      </c>
      <c r="IE1161">
        <v>0</v>
      </c>
      <c r="IF1161">
        <v>100</v>
      </c>
      <c r="IG1161">
        <v>100</v>
      </c>
      <c r="IH1161">
        <v>-4.96</v>
      </c>
      <c r="II1161">
        <v>-0.1041</v>
      </c>
      <c r="IJ1161">
        <v>-0.9279119013753974</v>
      </c>
      <c r="IK1161">
        <v>-0.003643892653284941</v>
      </c>
      <c r="IL1161">
        <v>8.948238347276123E-07</v>
      </c>
      <c r="IM1161">
        <v>-2.445980282225029E-10</v>
      </c>
      <c r="IN1161">
        <v>-0.1764634167570225</v>
      </c>
      <c r="IO1161">
        <v>-0.01042730378795286</v>
      </c>
      <c r="IP1161">
        <v>0.00100284695746963</v>
      </c>
      <c r="IQ1161">
        <v>-1.701466411570297E-05</v>
      </c>
      <c r="IR1161">
        <v>2</v>
      </c>
      <c r="IS1161">
        <v>2310</v>
      </c>
      <c r="IT1161">
        <v>1</v>
      </c>
      <c r="IU1161">
        <v>25</v>
      </c>
      <c r="IV1161">
        <v>135.2</v>
      </c>
      <c r="IW1161">
        <v>134.9</v>
      </c>
      <c r="IX1161">
        <v>2.85522</v>
      </c>
      <c r="IY1161">
        <v>2.19604</v>
      </c>
      <c r="IZ1161">
        <v>1.39648</v>
      </c>
      <c r="JA1161">
        <v>2.34375</v>
      </c>
      <c r="JB1161">
        <v>1.49536</v>
      </c>
      <c r="JC1161">
        <v>2.3938</v>
      </c>
      <c r="JD1161">
        <v>36.1989</v>
      </c>
      <c r="JE1161">
        <v>24.1663</v>
      </c>
      <c r="JF1161">
        <v>18</v>
      </c>
      <c r="JG1161">
        <v>518.167</v>
      </c>
      <c r="JH1161">
        <v>438.156</v>
      </c>
      <c r="JI1161">
        <v>25.0008</v>
      </c>
      <c r="JJ1161">
        <v>26.0942</v>
      </c>
      <c r="JK1161">
        <v>30.0001</v>
      </c>
      <c r="JL1161">
        <v>26.0666</v>
      </c>
      <c r="JM1161">
        <v>26.0096</v>
      </c>
      <c r="JN1161">
        <v>57.1452</v>
      </c>
      <c r="JO1161">
        <v>33.8424</v>
      </c>
      <c r="JP1161">
        <v>46.0768</v>
      </c>
      <c r="JQ1161">
        <v>25</v>
      </c>
      <c r="JR1161">
        <v>1484.94</v>
      </c>
      <c r="JS1161">
        <v>14.8257</v>
      </c>
      <c r="JT1161">
        <v>100.811</v>
      </c>
      <c r="JU1161">
        <v>100.796</v>
      </c>
    </row>
    <row r="1162" spans="1:281">
      <c r="A1162">
        <v>1146</v>
      </c>
      <c r="B1162">
        <v>1658957345.1</v>
      </c>
      <c r="C1162">
        <v>15707.09999990463</v>
      </c>
      <c r="D1162" t="s">
        <v>2732</v>
      </c>
      <c r="E1162" t="s">
        <v>2733</v>
      </c>
      <c r="F1162">
        <v>5</v>
      </c>
      <c r="G1162" t="s">
        <v>2555</v>
      </c>
      <c r="H1162" t="s">
        <v>416</v>
      </c>
      <c r="I1162">
        <v>1658957337.6</v>
      </c>
      <c r="J1162">
        <f>(K1162)/1000</f>
        <v>0</v>
      </c>
      <c r="K1162">
        <f>IF(CZ1162, AN1162, AH1162)</f>
        <v>0</v>
      </c>
      <c r="L1162">
        <f>IF(CZ1162, AI1162, AG1162)</f>
        <v>0</v>
      </c>
      <c r="M1162">
        <f>DB1162 - IF(AU1162&gt;1, L1162*CV1162*100.0/(AW1162*DP1162), 0)</f>
        <v>0</v>
      </c>
      <c r="N1162">
        <f>((T1162-J1162/2)*M1162-L1162)/(T1162+J1162/2)</f>
        <v>0</v>
      </c>
      <c r="O1162">
        <f>N1162*(DI1162+DJ1162)/1000.0</f>
        <v>0</v>
      </c>
      <c r="P1162">
        <f>(DB1162 - IF(AU1162&gt;1, L1162*CV1162*100.0/(AW1162*DP1162), 0))*(DI1162+DJ1162)/1000.0</f>
        <v>0</v>
      </c>
      <c r="Q1162">
        <f>2.0/((1/S1162-1/R1162)+SIGN(S1162)*SQRT((1/S1162-1/R1162)*(1/S1162-1/R1162) + 4*CW1162/((CW1162+1)*(CW1162+1))*(2*1/S1162*1/R1162-1/R1162*1/R1162)))</f>
        <v>0</v>
      </c>
      <c r="R1162">
        <f>IF(LEFT(CX1162,1)&lt;&gt;"0",IF(LEFT(CX1162,1)="1",3.0,CY1162),$D$5+$E$5*(DP1162*DI1162/($K$5*1000))+$F$5*(DP1162*DI1162/($K$5*1000))*MAX(MIN(CV1162,$J$5),$I$5)*MAX(MIN(CV1162,$J$5),$I$5)+$G$5*MAX(MIN(CV1162,$J$5),$I$5)*(DP1162*DI1162/($K$5*1000))+$H$5*(DP1162*DI1162/($K$5*1000))*(DP1162*DI1162/($K$5*1000)))</f>
        <v>0</v>
      </c>
      <c r="S1162">
        <f>J1162*(1000-(1000*0.61365*exp(17.502*W1162/(240.97+W1162))/(DI1162+DJ1162)+DD1162)/2)/(1000*0.61365*exp(17.502*W1162/(240.97+W1162))/(DI1162+DJ1162)-DD1162)</f>
        <v>0</v>
      </c>
      <c r="T1162">
        <f>1/((CW1162+1)/(Q1162/1.6)+1/(R1162/1.37)) + CW1162/((CW1162+1)/(Q1162/1.6) + CW1162/(R1162/1.37))</f>
        <v>0</v>
      </c>
      <c r="U1162">
        <f>(CR1162*CU1162)</f>
        <v>0</v>
      </c>
      <c r="V1162">
        <f>(DK1162+(U1162+2*0.95*5.67E-8*(((DK1162+$B$7)+273)^4-(DK1162+273)^4)-44100*J1162)/(1.84*29.3*R1162+8*0.95*5.67E-8*(DK1162+273)^3))</f>
        <v>0</v>
      </c>
      <c r="W1162">
        <f>($C$7*DL1162+$D$7*DM1162+$E$7*V1162)</f>
        <v>0</v>
      </c>
      <c r="X1162">
        <f>0.61365*exp(17.502*W1162/(240.97+W1162))</f>
        <v>0</v>
      </c>
      <c r="Y1162">
        <f>(Z1162/AA1162*100)</f>
        <v>0</v>
      </c>
      <c r="Z1162">
        <f>DD1162*(DI1162+DJ1162)/1000</f>
        <v>0</v>
      </c>
      <c r="AA1162">
        <f>0.61365*exp(17.502*DK1162/(240.97+DK1162))</f>
        <v>0</v>
      </c>
      <c r="AB1162">
        <f>(X1162-DD1162*(DI1162+DJ1162)/1000)</f>
        <v>0</v>
      </c>
      <c r="AC1162">
        <f>(-J1162*44100)</f>
        <v>0</v>
      </c>
      <c r="AD1162">
        <f>2*29.3*R1162*0.92*(DK1162-W1162)</f>
        <v>0</v>
      </c>
      <c r="AE1162">
        <f>2*0.95*5.67E-8*(((DK1162+$B$7)+273)^4-(W1162+273)^4)</f>
        <v>0</v>
      </c>
      <c r="AF1162">
        <f>U1162+AE1162+AC1162+AD1162</f>
        <v>0</v>
      </c>
      <c r="AG1162">
        <f>DH1162*AU1162*(DC1162-DB1162*(1000-AU1162*DE1162)/(1000-AU1162*DD1162))/(100*CV1162)</f>
        <v>0</v>
      </c>
      <c r="AH1162">
        <f>1000*DH1162*AU1162*(DD1162-DE1162)/(100*CV1162*(1000-AU1162*DD1162))</f>
        <v>0</v>
      </c>
      <c r="AI1162">
        <f>(AJ1162 - AK1162 - DI1162*1E3/(8.314*(DK1162+273.15)) * AM1162/DH1162 * AL1162) * DH1162/(100*CV1162) * (1000 - DE1162)/1000</f>
        <v>0</v>
      </c>
      <c r="AJ1162">
        <v>1499.115364284839</v>
      </c>
      <c r="AK1162">
        <v>1447.055333333333</v>
      </c>
      <c r="AL1162">
        <v>3.34205271332989</v>
      </c>
      <c r="AM1162">
        <v>65.3286006226008</v>
      </c>
      <c r="AN1162">
        <f>(AP1162 - AO1162 + DI1162*1E3/(8.314*(DK1162+273.15)) * AR1162/DH1162 * AQ1162) * DH1162/(100*CV1162) * 1000/(1000 - AP1162)</f>
        <v>0</v>
      </c>
      <c r="AO1162">
        <v>14.66615434944674</v>
      </c>
      <c r="AP1162">
        <v>21.61936727272726</v>
      </c>
      <c r="AQ1162">
        <v>-0.0007535061438484316</v>
      </c>
      <c r="AR1162">
        <v>84.90304049892426</v>
      </c>
      <c r="AS1162">
        <v>0</v>
      </c>
      <c r="AT1162">
        <v>0</v>
      </c>
      <c r="AU1162">
        <f>IF(AS1162*$H$13&gt;=AW1162,1.0,(AW1162/(AW1162-AS1162*$H$13)))</f>
        <v>0</v>
      </c>
      <c r="AV1162">
        <f>(AU1162-1)*100</f>
        <v>0</v>
      </c>
      <c r="AW1162">
        <f>MAX(0,($B$13+$C$13*DP1162)/(1+$D$13*DP1162)*DI1162/(DK1162+273)*$E$13)</f>
        <v>0</v>
      </c>
      <c r="AX1162" t="s">
        <v>417</v>
      </c>
      <c r="AY1162" t="s">
        <v>417</v>
      </c>
      <c r="AZ1162">
        <v>0</v>
      </c>
      <c r="BA1162">
        <v>0</v>
      </c>
      <c r="BB1162">
        <f>1-AZ1162/BA1162</f>
        <v>0</v>
      </c>
      <c r="BC1162">
        <v>0</v>
      </c>
      <c r="BD1162" t="s">
        <v>417</v>
      </c>
      <c r="BE1162" t="s">
        <v>417</v>
      </c>
      <c r="BF1162">
        <v>0</v>
      </c>
      <c r="BG1162">
        <v>0</v>
      </c>
      <c r="BH1162">
        <f>1-BF1162/BG1162</f>
        <v>0</v>
      </c>
      <c r="BI1162">
        <v>0.5</v>
      </c>
      <c r="BJ1162">
        <f>CS1162</f>
        <v>0</v>
      </c>
      <c r="BK1162">
        <f>L1162</f>
        <v>0</v>
      </c>
      <c r="BL1162">
        <f>BH1162*BI1162*BJ1162</f>
        <v>0</v>
      </c>
      <c r="BM1162">
        <f>(BK1162-BC1162)/BJ1162</f>
        <v>0</v>
      </c>
      <c r="BN1162">
        <f>(BA1162-BG1162)/BG1162</f>
        <v>0</v>
      </c>
      <c r="BO1162">
        <f>AZ1162/(BB1162+AZ1162/BG1162)</f>
        <v>0</v>
      </c>
      <c r="BP1162" t="s">
        <v>417</v>
      </c>
      <c r="BQ1162">
        <v>0</v>
      </c>
      <c r="BR1162">
        <f>IF(BQ1162&lt;&gt;0, BQ1162, BO1162)</f>
        <v>0</v>
      </c>
      <c r="BS1162">
        <f>1-BR1162/BG1162</f>
        <v>0</v>
      </c>
      <c r="BT1162">
        <f>(BG1162-BF1162)/(BG1162-BR1162)</f>
        <v>0</v>
      </c>
      <c r="BU1162">
        <f>(BA1162-BG1162)/(BA1162-BR1162)</f>
        <v>0</v>
      </c>
      <c r="BV1162">
        <f>(BG1162-BF1162)/(BG1162-AZ1162)</f>
        <v>0</v>
      </c>
      <c r="BW1162">
        <f>(BA1162-BG1162)/(BA1162-AZ1162)</f>
        <v>0</v>
      </c>
      <c r="BX1162">
        <f>(BT1162*BR1162/BF1162)</f>
        <v>0</v>
      </c>
      <c r="BY1162">
        <f>(1-BX1162)</f>
        <v>0</v>
      </c>
      <c r="BZ1162">
        <v>1394</v>
      </c>
      <c r="CA1162">
        <v>300</v>
      </c>
      <c r="CB1162">
        <v>300</v>
      </c>
      <c r="CC1162">
        <v>300</v>
      </c>
      <c r="CD1162">
        <v>10389.3</v>
      </c>
      <c r="CE1162">
        <v>1221.96</v>
      </c>
      <c r="CF1162">
        <v>-0.00688733</v>
      </c>
      <c r="CG1162">
        <v>0.34</v>
      </c>
      <c r="CH1162" t="s">
        <v>417</v>
      </c>
      <c r="CI1162" t="s">
        <v>417</v>
      </c>
      <c r="CJ1162" t="s">
        <v>417</v>
      </c>
      <c r="CK1162" t="s">
        <v>417</v>
      </c>
      <c r="CL1162" t="s">
        <v>417</v>
      </c>
      <c r="CM1162" t="s">
        <v>417</v>
      </c>
      <c r="CN1162" t="s">
        <v>417</v>
      </c>
      <c r="CO1162" t="s">
        <v>417</v>
      </c>
      <c r="CP1162" t="s">
        <v>417</v>
      </c>
      <c r="CQ1162" t="s">
        <v>417</v>
      </c>
      <c r="CR1162">
        <f>$B$11*DQ1162+$C$11*DR1162+$F$11*EC1162*(1-EF1162)</f>
        <v>0</v>
      </c>
      <c r="CS1162">
        <f>CR1162*CT1162</f>
        <v>0</v>
      </c>
      <c r="CT1162">
        <f>($B$11*$D$9+$C$11*$D$9+$F$11*((EP1162+EH1162)/MAX(EP1162+EH1162+EQ1162, 0.1)*$I$9+EQ1162/MAX(EP1162+EH1162+EQ1162, 0.1)*$J$9))/($B$11+$C$11+$F$11)</f>
        <v>0</v>
      </c>
      <c r="CU1162">
        <f>($B$11*$K$9+$C$11*$K$9+$F$11*((EP1162+EH1162)/MAX(EP1162+EH1162+EQ1162, 0.1)*$P$9+EQ1162/MAX(EP1162+EH1162+EQ1162, 0.1)*$Q$9))/($B$11+$C$11+$F$11)</f>
        <v>0</v>
      </c>
      <c r="CV1162">
        <v>6</v>
      </c>
      <c r="CW1162">
        <v>0.5</v>
      </c>
      <c r="CX1162" t="s">
        <v>418</v>
      </c>
      <c r="CY1162">
        <v>2</v>
      </c>
      <c r="CZ1162" t="b">
        <v>1</v>
      </c>
      <c r="DA1162">
        <v>1658957337.6</v>
      </c>
      <c r="DB1162">
        <v>1392.623333333333</v>
      </c>
      <c r="DC1162">
        <v>1461.678518518519</v>
      </c>
      <c r="DD1162">
        <v>21.61585925925926</v>
      </c>
      <c r="DE1162">
        <v>14.65929259259259</v>
      </c>
      <c r="DF1162">
        <v>1397.562222222222</v>
      </c>
      <c r="DG1162">
        <v>21.72004814814814</v>
      </c>
      <c r="DH1162">
        <v>500.0582222222222</v>
      </c>
      <c r="DI1162">
        <v>90.27101111111112</v>
      </c>
      <c r="DJ1162">
        <v>0.1000262148148148</v>
      </c>
      <c r="DK1162">
        <v>27.00864814814815</v>
      </c>
      <c r="DL1162">
        <v>26.49437037037037</v>
      </c>
      <c r="DM1162">
        <v>999.9000000000001</v>
      </c>
      <c r="DN1162">
        <v>0</v>
      </c>
      <c r="DO1162">
        <v>0</v>
      </c>
      <c r="DP1162">
        <v>10000.25888888889</v>
      </c>
      <c r="DQ1162">
        <v>0</v>
      </c>
      <c r="DR1162">
        <v>10.66616296296296</v>
      </c>
      <c r="DS1162">
        <v>-69.05655925925927</v>
      </c>
      <c r="DT1162">
        <v>1423.390740740741</v>
      </c>
      <c r="DU1162">
        <v>1483.425555555555</v>
      </c>
      <c r="DV1162">
        <v>6.956555185185186</v>
      </c>
      <c r="DW1162">
        <v>1461.678518518519</v>
      </c>
      <c r="DX1162">
        <v>14.65929259259259</v>
      </c>
      <c r="DY1162">
        <v>1.951285925925926</v>
      </c>
      <c r="DZ1162">
        <v>1.323309259259259</v>
      </c>
      <c r="EA1162">
        <v>17.05447777777778</v>
      </c>
      <c r="EB1162">
        <v>11.06623333333333</v>
      </c>
      <c r="EC1162">
        <v>2000.014814814815</v>
      </c>
      <c r="ED1162">
        <v>0.9799956666666667</v>
      </c>
      <c r="EE1162">
        <v>0.02000423333333334</v>
      </c>
      <c r="EF1162">
        <v>0</v>
      </c>
      <c r="EG1162">
        <v>732.7068518518519</v>
      </c>
      <c r="EH1162">
        <v>5.00097</v>
      </c>
      <c r="EI1162">
        <v>14765.30740740741</v>
      </c>
      <c r="EJ1162">
        <v>16707.67037037037</v>
      </c>
      <c r="EK1162">
        <v>39.58766666666666</v>
      </c>
      <c r="EL1162">
        <v>39.64337037037038</v>
      </c>
      <c r="EM1162">
        <v>39.47433333333333</v>
      </c>
      <c r="EN1162">
        <v>39.43025925925926</v>
      </c>
      <c r="EO1162">
        <v>40.08533333333333</v>
      </c>
      <c r="EP1162">
        <v>1955.104074074074</v>
      </c>
      <c r="EQ1162">
        <v>39.91</v>
      </c>
      <c r="ER1162">
        <v>0</v>
      </c>
      <c r="ES1162">
        <v>8139</v>
      </c>
      <c r="ET1162">
        <v>0</v>
      </c>
      <c r="EU1162">
        <v>732.7450384615385</v>
      </c>
      <c r="EV1162">
        <v>-4.299863247443453</v>
      </c>
      <c r="EW1162">
        <v>-108.9470086271528</v>
      </c>
      <c r="EX1162">
        <v>14765.61153846154</v>
      </c>
      <c r="EY1162">
        <v>15</v>
      </c>
      <c r="EZ1162">
        <v>1658949246.1</v>
      </c>
      <c r="FA1162" t="s">
        <v>1397</v>
      </c>
      <c r="FB1162">
        <v>1658949228.6</v>
      </c>
      <c r="FC1162">
        <v>1658949246.1</v>
      </c>
      <c r="FD1162">
        <v>1</v>
      </c>
      <c r="FE1162">
        <v>1.075</v>
      </c>
      <c r="FF1162">
        <v>0.018</v>
      </c>
      <c r="FG1162">
        <v>-2.327</v>
      </c>
      <c r="FH1162">
        <v>-0.178</v>
      </c>
      <c r="FI1162">
        <v>420</v>
      </c>
      <c r="FJ1162">
        <v>13</v>
      </c>
      <c r="FK1162">
        <v>0.09</v>
      </c>
      <c r="FL1162">
        <v>0.02</v>
      </c>
      <c r="FM1162">
        <v>-69.08312682926829</v>
      </c>
      <c r="FN1162">
        <v>0.7740020905922167</v>
      </c>
      <c r="FO1162">
        <v>0.2542864373241707</v>
      </c>
      <c r="FP1162">
        <v>0</v>
      </c>
      <c r="FQ1162">
        <v>732.9139705882353</v>
      </c>
      <c r="FR1162">
        <v>-4.032009169933835</v>
      </c>
      <c r="FS1162">
        <v>0.4868722797428531</v>
      </c>
      <c r="FT1162">
        <v>0</v>
      </c>
      <c r="FU1162">
        <v>6.978816829268293</v>
      </c>
      <c r="FV1162">
        <v>-0.3410370731707331</v>
      </c>
      <c r="FW1162">
        <v>0.03829416165390921</v>
      </c>
      <c r="FX1162">
        <v>0</v>
      </c>
      <c r="FY1162">
        <v>0</v>
      </c>
      <c r="FZ1162">
        <v>3</v>
      </c>
      <c r="GA1162" t="s">
        <v>439</v>
      </c>
      <c r="GB1162">
        <v>2.98394</v>
      </c>
      <c r="GC1162">
        <v>2.71579</v>
      </c>
      <c r="GD1162">
        <v>0.215058</v>
      </c>
      <c r="GE1162">
        <v>0.218604</v>
      </c>
      <c r="GF1162">
        <v>0.0999111</v>
      </c>
      <c r="GG1162">
        <v>0.07446220000000001</v>
      </c>
      <c r="GH1162">
        <v>24902.1</v>
      </c>
      <c r="GI1162">
        <v>24886.1</v>
      </c>
      <c r="GJ1162">
        <v>29480.2</v>
      </c>
      <c r="GK1162">
        <v>29449.8</v>
      </c>
      <c r="GL1162">
        <v>35150.4</v>
      </c>
      <c r="GM1162">
        <v>36250.2</v>
      </c>
      <c r="GN1162">
        <v>41522.8</v>
      </c>
      <c r="GO1162">
        <v>41970.6</v>
      </c>
      <c r="GP1162">
        <v>1.9626</v>
      </c>
      <c r="GQ1162">
        <v>1.90495</v>
      </c>
      <c r="GR1162">
        <v>0.0891834</v>
      </c>
      <c r="GS1162">
        <v>0</v>
      </c>
      <c r="GT1162">
        <v>25.057</v>
      </c>
      <c r="GU1162">
        <v>999.9</v>
      </c>
      <c r="GV1162">
        <v>43.5</v>
      </c>
      <c r="GW1162">
        <v>31.5</v>
      </c>
      <c r="GX1162">
        <v>22.3683</v>
      </c>
      <c r="GY1162">
        <v>63.0177</v>
      </c>
      <c r="GZ1162">
        <v>34.0946</v>
      </c>
      <c r="HA1162">
        <v>1</v>
      </c>
      <c r="HB1162">
        <v>-0.104721</v>
      </c>
      <c r="HC1162">
        <v>0.119534</v>
      </c>
      <c r="HD1162">
        <v>20.3328</v>
      </c>
      <c r="HE1162">
        <v>5.21879</v>
      </c>
      <c r="HF1162">
        <v>12.0097</v>
      </c>
      <c r="HG1162">
        <v>4.9896</v>
      </c>
      <c r="HH1162">
        <v>3.28865</v>
      </c>
      <c r="HI1162">
        <v>9999</v>
      </c>
      <c r="HJ1162">
        <v>9999</v>
      </c>
      <c r="HK1162">
        <v>9999</v>
      </c>
      <c r="HL1162">
        <v>159.1</v>
      </c>
      <c r="HM1162">
        <v>1.86738</v>
      </c>
      <c r="HN1162">
        <v>1.86646</v>
      </c>
      <c r="HO1162">
        <v>1.86586</v>
      </c>
      <c r="HP1162">
        <v>1.86584</v>
      </c>
      <c r="HQ1162">
        <v>1.86768</v>
      </c>
      <c r="HR1162">
        <v>1.87014</v>
      </c>
      <c r="HS1162">
        <v>1.86878</v>
      </c>
      <c r="HT1162">
        <v>1.87026</v>
      </c>
      <c r="HU1162">
        <v>0</v>
      </c>
      <c r="HV1162">
        <v>0</v>
      </c>
      <c r="HW1162">
        <v>0</v>
      </c>
      <c r="HX1162">
        <v>0</v>
      </c>
      <c r="HY1162" t="s">
        <v>421</v>
      </c>
      <c r="HZ1162" t="s">
        <v>422</v>
      </c>
      <c r="IA1162" t="s">
        <v>423</v>
      </c>
      <c r="IB1162" t="s">
        <v>423</v>
      </c>
      <c r="IC1162" t="s">
        <v>423</v>
      </c>
      <c r="ID1162" t="s">
        <v>423</v>
      </c>
      <c r="IE1162">
        <v>0</v>
      </c>
      <c r="IF1162">
        <v>100</v>
      </c>
      <c r="IG1162">
        <v>100</v>
      </c>
      <c r="IH1162">
        <v>-5</v>
      </c>
      <c r="II1162">
        <v>-0.1042</v>
      </c>
      <c r="IJ1162">
        <v>-0.9279119013753974</v>
      </c>
      <c r="IK1162">
        <v>-0.003643892653284941</v>
      </c>
      <c r="IL1162">
        <v>8.948238347276123E-07</v>
      </c>
      <c r="IM1162">
        <v>-2.445980282225029E-10</v>
      </c>
      <c r="IN1162">
        <v>-0.1764634167570225</v>
      </c>
      <c r="IO1162">
        <v>-0.01042730378795286</v>
      </c>
      <c r="IP1162">
        <v>0.00100284695746963</v>
      </c>
      <c r="IQ1162">
        <v>-1.701466411570297E-05</v>
      </c>
      <c r="IR1162">
        <v>2</v>
      </c>
      <c r="IS1162">
        <v>2310</v>
      </c>
      <c r="IT1162">
        <v>1</v>
      </c>
      <c r="IU1162">
        <v>25</v>
      </c>
      <c r="IV1162">
        <v>135.3</v>
      </c>
      <c r="IW1162">
        <v>135</v>
      </c>
      <c r="IX1162">
        <v>2.88208</v>
      </c>
      <c r="IY1162">
        <v>2.18994</v>
      </c>
      <c r="IZ1162">
        <v>1.39648</v>
      </c>
      <c r="JA1162">
        <v>2.34375</v>
      </c>
      <c r="JB1162">
        <v>1.49536</v>
      </c>
      <c r="JC1162">
        <v>2.38403</v>
      </c>
      <c r="JD1162">
        <v>36.1989</v>
      </c>
      <c r="JE1162">
        <v>24.1575</v>
      </c>
      <c r="JF1162">
        <v>18</v>
      </c>
      <c r="JG1162">
        <v>518.4589999999999</v>
      </c>
      <c r="JH1162">
        <v>438.021</v>
      </c>
      <c r="JI1162">
        <v>25.0009</v>
      </c>
      <c r="JJ1162">
        <v>26.0942</v>
      </c>
      <c r="JK1162">
        <v>30.0001</v>
      </c>
      <c r="JL1162">
        <v>26.0666</v>
      </c>
      <c r="JM1162">
        <v>26.0096</v>
      </c>
      <c r="JN1162">
        <v>57.6946</v>
      </c>
      <c r="JO1162">
        <v>33.2293</v>
      </c>
      <c r="JP1162">
        <v>45.6985</v>
      </c>
      <c r="JQ1162">
        <v>25</v>
      </c>
      <c r="JR1162">
        <v>1504.97</v>
      </c>
      <c r="JS1162">
        <v>14.9026</v>
      </c>
      <c r="JT1162">
        <v>100.809</v>
      </c>
      <c r="JU1162">
        <v>100.795</v>
      </c>
    </row>
    <row r="1163" spans="1:281">
      <c r="A1163">
        <v>1147</v>
      </c>
      <c r="B1163">
        <v>1658957350.1</v>
      </c>
      <c r="C1163">
        <v>15712.09999990463</v>
      </c>
      <c r="D1163" t="s">
        <v>2734</v>
      </c>
      <c r="E1163" t="s">
        <v>2735</v>
      </c>
      <c r="F1163">
        <v>5</v>
      </c>
      <c r="G1163" t="s">
        <v>2555</v>
      </c>
      <c r="H1163" t="s">
        <v>416</v>
      </c>
      <c r="I1163">
        <v>1658957342.314285</v>
      </c>
      <c r="J1163">
        <f>(K1163)/1000</f>
        <v>0</v>
      </c>
      <c r="K1163">
        <f>IF(CZ1163, AN1163, AH1163)</f>
        <v>0</v>
      </c>
      <c r="L1163">
        <f>IF(CZ1163, AI1163, AG1163)</f>
        <v>0</v>
      </c>
      <c r="M1163">
        <f>DB1163 - IF(AU1163&gt;1, L1163*CV1163*100.0/(AW1163*DP1163), 0)</f>
        <v>0</v>
      </c>
      <c r="N1163">
        <f>((T1163-J1163/2)*M1163-L1163)/(T1163+J1163/2)</f>
        <v>0</v>
      </c>
      <c r="O1163">
        <f>N1163*(DI1163+DJ1163)/1000.0</f>
        <v>0</v>
      </c>
      <c r="P1163">
        <f>(DB1163 - IF(AU1163&gt;1, L1163*CV1163*100.0/(AW1163*DP1163), 0))*(DI1163+DJ1163)/1000.0</f>
        <v>0</v>
      </c>
      <c r="Q1163">
        <f>2.0/((1/S1163-1/R1163)+SIGN(S1163)*SQRT((1/S1163-1/R1163)*(1/S1163-1/R1163) + 4*CW1163/((CW1163+1)*(CW1163+1))*(2*1/S1163*1/R1163-1/R1163*1/R1163)))</f>
        <v>0</v>
      </c>
      <c r="R1163">
        <f>IF(LEFT(CX1163,1)&lt;&gt;"0",IF(LEFT(CX1163,1)="1",3.0,CY1163),$D$5+$E$5*(DP1163*DI1163/($K$5*1000))+$F$5*(DP1163*DI1163/($K$5*1000))*MAX(MIN(CV1163,$J$5),$I$5)*MAX(MIN(CV1163,$J$5),$I$5)+$G$5*MAX(MIN(CV1163,$J$5),$I$5)*(DP1163*DI1163/($K$5*1000))+$H$5*(DP1163*DI1163/($K$5*1000))*(DP1163*DI1163/($K$5*1000)))</f>
        <v>0</v>
      </c>
      <c r="S1163">
        <f>J1163*(1000-(1000*0.61365*exp(17.502*W1163/(240.97+W1163))/(DI1163+DJ1163)+DD1163)/2)/(1000*0.61365*exp(17.502*W1163/(240.97+W1163))/(DI1163+DJ1163)-DD1163)</f>
        <v>0</v>
      </c>
      <c r="T1163">
        <f>1/((CW1163+1)/(Q1163/1.6)+1/(R1163/1.37)) + CW1163/((CW1163+1)/(Q1163/1.6) + CW1163/(R1163/1.37))</f>
        <v>0</v>
      </c>
      <c r="U1163">
        <f>(CR1163*CU1163)</f>
        <v>0</v>
      </c>
      <c r="V1163">
        <f>(DK1163+(U1163+2*0.95*5.67E-8*(((DK1163+$B$7)+273)^4-(DK1163+273)^4)-44100*J1163)/(1.84*29.3*R1163+8*0.95*5.67E-8*(DK1163+273)^3))</f>
        <v>0</v>
      </c>
      <c r="W1163">
        <f>($C$7*DL1163+$D$7*DM1163+$E$7*V1163)</f>
        <v>0</v>
      </c>
      <c r="X1163">
        <f>0.61365*exp(17.502*W1163/(240.97+W1163))</f>
        <v>0</v>
      </c>
      <c r="Y1163">
        <f>(Z1163/AA1163*100)</f>
        <v>0</v>
      </c>
      <c r="Z1163">
        <f>DD1163*(DI1163+DJ1163)/1000</f>
        <v>0</v>
      </c>
      <c r="AA1163">
        <f>0.61365*exp(17.502*DK1163/(240.97+DK1163))</f>
        <v>0</v>
      </c>
      <c r="AB1163">
        <f>(X1163-DD1163*(DI1163+DJ1163)/1000)</f>
        <v>0</v>
      </c>
      <c r="AC1163">
        <f>(-J1163*44100)</f>
        <v>0</v>
      </c>
      <c r="AD1163">
        <f>2*29.3*R1163*0.92*(DK1163-W1163)</f>
        <v>0</v>
      </c>
      <c r="AE1163">
        <f>2*0.95*5.67E-8*(((DK1163+$B$7)+273)^4-(W1163+273)^4)</f>
        <v>0</v>
      </c>
      <c r="AF1163">
        <f>U1163+AE1163+AC1163+AD1163</f>
        <v>0</v>
      </c>
      <c r="AG1163">
        <f>DH1163*AU1163*(DC1163-DB1163*(1000-AU1163*DE1163)/(1000-AU1163*DD1163))/(100*CV1163)</f>
        <v>0</v>
      </c>
      <c r="AH1163">
        <f>1000*DH1163*AU1163*(DD1163-DE1163)/(100*CV1163*(1000-AU1163*DD1163))</f>
        <v>0</v>
      </c>
      <c r="AI1163">
        <f>(AJ1163 - AK1163 - DI1163*1E3/(8.314*(DK1163+273.15)) * AM1163/DH1163 * AL1163) * DH1163/(100*CV1163) * (1000 - DE1163)/1000</f>
        <v>0</v>
      </c>
      <c r="AJ1163">
        <v>1515.234655038257</v>
      </c>
      <c r="AK1163">
        <v>1463.425757575757</v>
      </c>
      <c r="AL1163">
        <v>3.300019124263986</v>
      </c>
      <c r="AM1163">
        <v>65.3286006226008</v>
      </c>
      <c r="AN1163">
        <f>(AP1163 - AO1163 + DI1163*1E3/(8.314*(DK1163+273.15)) * AR1163/DH1163 * AQ1163) * DH1163/(100*CV1163) * 1000/(1000 - AP1163)</f>
        <v>0</v>
      </c>
      <c r="AO1163">
        <v>14.74686828509152</v>
      </c>
      <c r="AP1163">
        <v>21.63539696969697</v>
      </c>
      <c r="AQ1163">
        <v>0.0003363943786126713</v>
      </c>
      <c r="AR1163">
        <v>84.90304049892426</v>
      </c>
      <c r="AS1163">
        <v>0</v>
      </c>
      <c r="AT1163">
        <v>0</v>
      </c>
      <c r="AU1163">
        <f>IF(AS1163*$H$13&gt;=AW1163,1.0,(AW1163/(AW1163-AS1163*$H$13)))</f>
        <v>0</v>
      </c>
      <c r="AV1163">
        <f>(AU1163-1)*100</f>
        <v>0</v>
      </c>
      <c r="AW1163">
        <f>MAX(0,($B$13+$C$13*DP1163)/(1+$D$13*DP1163)*DI1163/(DK1163+273)*$E$13)</f>
        <v>0</v>
      </c>
      <c r="AX1163" t="s">
        <v>417</v>
      </c>
      <c r="AY1163" t="s">
        <v>417</v>
      </c>
      <c r="AZ1163">
        <v>0</v>
      </c>
      <c r="BA1163">
        <v>0</v>
      </c>
      <c r="BB1163">
        <f>1-AZ1163/BA1163</f>
        <v>0</v>
      </c>
      <c r="BC1163">
        <v>0</v>
      </c>
      <c r="BD1163" t="s">
        <v>417</v>
      </c>
      <c r="BE1163" t="s">
        <v>417</v>
      </c>
      <c r="BF1163">
        <v>0</v>
      </c>
      <c r="BG1163">
        <v>0</v>
      </c>
      <c r="BH1163">
        <f>1-BF1163/BG1163</f>
        <v>0</v>
      </c>
      <c r="BI1163">
        <v>0.5</v>
      </c>
      <c r="BJ1163">
        <f>CS1163</f>
        <v>0</v>
      </c>
      <c r="BK1163">
        <f>L1163</f>
        <v>0</v>
      </c>
      <c r="BL1163">
        <f>BH1163*BI1163*BJ1163</f>
        <v>0</v>
      </c>
      <c r="BM1163">
        <f>(BK1163-BC1163)/BJ1163</f>
        <v>0</v>
      </c>
      <c r="BN1163">
        <f>(BA1163-BG1163)/BG1163</f>
        <v>0</v>
      </c>
      <c r="BO1163">
        <f>AZ1163/(BB1163+AZ1163/BG1163)</f>
        <v>0</v>
      </c>
      <c r="BP1163" t="s">
        <v>417</v>
      </c>
      <c r="BQ1163">
        <v>0</v>
      </c>
      <c r="BR1163">
        <f>IF(BQ1163&lt;&gt;0, BQ1163, BO1163)</f>
        <v>0</v>
      </c>
      <c r="BS1163">
        <f>1-BR1163/BG1163</f>
        <v>0</v>
      </c>
      <c r="BT1163">
        <f>(BG1163-BF1163)/(BG1163-BR1163)</f>
        <v>0</v>
      </c>
      <c r="BU1163">
        <f>(BA1163-BG1163)/(BA1163-BR1163)</f>
        <v>0</v>
      </c>
      <c r="BV1163">
        <f>(BG1163-BF1163)/(BG1163-AZ1163)</f>
        <v>0</v>
      </c>
      <c r="BW1163">
        <f>(BA1163-BG1163)/(BA1163-AZ1163)</f>
        <v>0</v>
      </c>
      <c r="BX1163">
        <f>(BT1163*BR1163/BF1163)</f>
        <v>0</v>
      </c>
      <c r="BY1163">
        <f>(1-BX1163)</f>
        <v>0</v>
      </c>
      <c r="BZ1163">
        <v>1394</v>
      </c>
      <c r="CA1163">
        <v>300</v>
      </c>
      <c r="CB1163">
        <v>300</v>
      </c>
      <c r="CC1163">
        <v>300</v>
      </c>
      <c r="CD1163">
        <v>10389.3</v>
      </c>
      <c r="CE1163">
        <v>1221.96</v>
      </c>
      <c r="CF1163">
        <v>-0.00688733</v>
      </c>
      <c r="CG1163">
        <v>0.34</v>
      </c>
      <c r="CH1163" t="s">
        <v>417</v>
      </c>
      <c r="CI1163" t="s">
        <v>417</v>
      </c>
      <c r="CJ1163" t="s">
        <v>417</v>
      </c>
      <c r="CK1163" t="s">
        <v>417</v>
      </c>
      <c r="CL1163" t="s">
        <v>417</v>
      </c>
      <c r="CM1163" t="s">
        <v>417</v>
      </c>
      <c r="CN1163" t="s">
        <v>417</v>
      </c>
      <c r="CO1163" t="s">
        <v>417</v>
      </c>
      <c r="CP1163" t="s">
        <v>417</v>
      </c>
      <c r="CQ1163" t="s">
        <v>417</v>
      </c>
      <c r="CR1163">
        <f>$B$11*DQ1163+$C$11*DR1163+$F$11*EC1163*(1-EF1163)</f>
        <v>0</v>
      </c>
      <c r="CS1163">
        <f>CR1163*CT1163</f>
        <v>0</v>
      </c>
      <c r="CT1163">
        <f>($B$11*$D$9+$C$11*$D$9+$F$11*((EP1163+EH1163)/MAX(EP1163+EH1163+EQ1163, 0.1)*$I$9+EQ1163/MAX(EP1163+EH1163+EQ1163, 0.1)*$J$9))/($B$11+$C$11+$F$11)</f>
        <v>0</v>
      </c>
      <c r="CU1163">
        <f>($B$11*$K$9+$C$11*$K$9+$F$11*((EP1163+EH1163)/MAX(EP1163+EH1163+EQ1163, 0.1)*$P$9+EQ1163/MAX(EP1163+EH1163+EQ1163, 0.1)*$Q$9))/($B$11+$C$11+$F$11)</f>
        <v>0</v>
      </c>
      <c r="CV1163">
        <v>6</v>
      </c>
      <c r="CW1163">
        <v>0.5</v>
      </c>
      <c r="CX1163" t="s">
        <v>418</v>
      </c>
      <c r="CY1163">
        <v>2</v>
      </c>
      <c r="CZ1163" t="b">
        <v>1</v>
      </c>
      <c r="DA1163">
        <v>1658957342.314285</v>
      </c>
      <c r="DB1163">
        <v>1408.128214285714</v>
      </c>
      <c r="DC1163">
        <v>1477.030714285714</v>
      </c>
      <c r="DD1163">
        <v>21.62320357142857</v>
      </c>
      <c r="DE1163">
        <v>14.69905</v>
      </c>
      <c r="DF1163">
        <v>1413.107857142857</v>
      </c>
      <c r="DG1163">
        <v>21.72732142857143</v>
      </c>
      <c r="DH1163">
        <v>500.0611428571428</v>
      </c>
      <c r="DI1163">
        <v>90.27139642857142</v>
      </c>
      <c r="DJ1163">
        <v>0.09999852499999998</v>
      </c>
      <c r="DK1163">
        <v>27.01346071428571</v>
      </c>
      <c r="DL1163">
        <v>26.50647142857143</v>
      </c>
      <c r="DM1163">
        <v>999.9000000000002</v>
      </c>
      <c r="DN1163">
        <v>0</v>
      </c>
      <c r="DO1163">
        <v>0</v>
      </c>
      <c r="DP1163">
        <v>10005.3125</v>
      </c>
      <c r="DQ1163">
        <v>0</v>
      </c>
      <c r="DR1163">
        <v>10.64034285714286</v>
      </c>
      <c r="DS1163">
        <v>-68.90288214285714</v>
      </c>
      <c r="DT1163">
        <v>1439.249642857143</v>
      </c>
      <c r="DU1163">
        <v>1499.066428571428</v>
      </c>
      <c r="DV1163">
        <v>6.92414642857143</v>
      </c>
      <c r="DW1163">
        <v>1477.030714285714</v>
      </c>
      <c r="DX1163">
        <v>14.69905</v>
      </c>
      <c r="DY1163">
        <v>1.951956785714286</v>
      </c>
      <c r="DZ1163">
        <v>1.326904285714285</v>
      </c>
      <c r="EA1163">
        <v>17.05991071428572</v>
      </c>
      <c r="EB1163">
        <v>11.10704642857143</v>
      </c>
      <c r="EC1163">
        <v>2000.031428571428</v>
      </c>
      <c r="ED1163">
        <v>0.9799955714285714</v>
      </c>
      <c r="EE1163">
        <v>0.02000432857142857</v>
      </c>
      <c r="EF1163">
        <v>0</v>
      </c>
      <c r="EG1163">
        <v>732.3711428571427</v>
      </c>
      <c r="EH1163">
        <v>5.00097</v>
      </c>
      <c r="EI1163">
        <v>14756.70714285714</v>
      </c>
      <c r="EJ1163">
        <v>16707.81071428572</v>
      </c>
      <c r="EK1163">
        <v>39.55767857142857</v>
      </c>
      <c r="EL1163">
        <v>39.62942857142857</v>
      </c>
      <c r="EM1163">
        <v>39.45499999999999</v>
      </c>
      <c r="EN1163">
        <v>39.40157142857142</v>
      </c>
      <c r="EO1163">
        <v>40.05542857142858</v>
      </c>
      <c r="EP1163">
        <v>1955.120714285714</v>
      </c>
      <c r="EQ1163">
        <v>39.91</v>
      </c>
      <c r="ER1163">
        <v>0</v>
      </c>
      <c r="ES1163">
        <v>8144.399999856949</v>
      </c>
      <c r="ET1163">
        <v>0</v>
      </c>
      <c r="EU1163">
        <v>732.32548</v>
      </c>
      <c r="EV1163">
        <v>-4.585384612503095</v>
      </c>
      <c r="EW1163">
        <v>-114.4307693928522</v>
      </c>
      <c r="EX1163">
        <v>14755.1</v>
      </c>
      <c r="EY1163">
        <v>15</v>
      </c>
      <c r="EZ1163">
        <v>1658949246.1</v>
      </c>
      <c r="FA1163" t="s">
        <v>1397</v>
      </c>
      <c r="FB1163">
        <v>1658949228.6</v>
      </c>
      <c r="FC1163">
        <v>1658949246.1</v>
      </c>
      <c r="FD1163">
        <v>1</v>
      </c>
      <c r="FE1163">
        <v>1.075</v>
      </c>
      <c r="FF1163">
        <v>0.018</v>
      </c>
      <c r="FG1163">
        <v>-2.327</v>
      </c>
      <c r="FH1163">
        <v>-0.178</v>
      </c>
      <c r="FI1163">
        <v>420</v>
      </c>
      <c r="FJ1163">
        <v>13</v>
      </c>
      <c r="FK1163">
        <v>0.09</v>
      </c>
      <c r="FL1163">
        <v>0.02</v>
      </c>
      <c r="FM1163">
        <v>-68.96636585365854</v>
      </c>
      <c r="FN1163">
        <v>2.424048083623834</v>
      </c>
      <c r="FO1163">
        <v>0.3520580915270048</v>
      </c>
      <c r="FP1163">
        <v>0</v>
      </c>
      <c r="FQ1163">
        <v>732.6417352941177</v>
      </c>
      <c r="FR1163">
        <v>-4.060794496838458</v>
      </c>
      <c r="FS1163">
        <v>0.4650503014427241</v>
      </c>
      <c r="FT1163">
        <v>0</v>
      </c>
      <c r="FU1163">
        <v>6.947082682926829</v>
      </c>
      <c r="FV1163">
        <v>-0.3759077351916436</v>
      </c>
      <c r="FW1163">
        <v>0.04258431086475743</v>
      </c>
      <c r="FX1163">
        <v>0</v>
      </c>
      <c r="FY1163">
        <v>0</v>
      </c>
      <c r="FZ1163">
        <v>3</v>
      </c>
      <c r="GA1163" t="s">
        <v>439</v>
      </c>
      <c r="GB1163">
        <v>2.98361</v>
      </c>
      <c r="GC1163">
        <v>2.71581</v>
      </c>
      <c r="GD1163">
        <v>0.216536</v>
      </c>
      <c r="GE1163">
        <v>0.220076</v>
      </c>
      <c r="GF1163">
        <v>0.0999708</v>
      </c>
      <c r="GG1163">
        <v>0.07476960000000001</v>
      </c>
      <c r="GH1163">
        <v>24855.2</v>
      </c>
      <c r="GI1163">
        <v>24839.1</v>
      </c>
      <c r="GJ1163">
        <v>29480.2</v>
      </c>
      <c r="GK1163">
        <v>29449.7</v>
      </c>
      <c r="GL1163">
        <v>35148</v>
      </c>
      <c r="GM1163">
        <v>36238</v>
      </c>
      <c r="GN1163">
        <v>41522.8</v>
      </c>
      <c r="GO1163">
        <v>41970.5</v>
      </c>
      <c r="GP1163">
        <v>1.96198</v>
      </c>
      <c r="GQ1163">
        <v>1.9057</v>
      </c>
      <c r="GR1163">
        <v>0.08895989999999999</v>
      </c>
      <c r="GS1163">
        <v>0</v>
      </c>
      <c r="GT1163">
        <v>25.0613</v>
      </c>
      <c r="GU1163">
        <v>999.9</v>
      </c>
      <c r="GV1163">
        <v>43.5</v>
      </c>
      <c r="GW1163">
        <v>31.5</v>
      </c>
      <c r="GX1163">
        <v>22.3682</v>
      </c>
      <c r="GY1163">
        <v>62.9977</v>
      </c>
      <c r="GZ1163">
        <v>33.9543</v>
      </c>
      <c r="HA1163">
        <v>1</v>
      </c>
      <c r="HB1163">
        <v>-0.10466</v>
      </c>
      <c r="HC1163">
        <v>0.124875</v>
      </c>
      <c r="HD1163">
        <v>20.3328</v>
      </c>
      <c r="HE1163">
        <v>5.21879</v>
      </c>
      <c r="HF1163">
        <v>12.0099</v>
      </c>
      <c r="HG1163">
        <v>4.98945</v>
      </c>
      <c r="HH1163">
        <v>3.28863</v>
      </c>
      <c r="HI1163">
        <v>9999</v>
      </c>
      <c r="HJ1163">
        <v>9999</v>
      </c>
      <c r="HK1163">
        <v>9999</v>
      </c>
      <c r="HL1163">
        <v>159.1</v>
      </c>
      <c r="HM1163">
        <v>1.86738</v>
      </c>
      <c r="HN1163">
        <v>1.86646</v>
      </c>
      <c r="HO1163">
        <v>1.86586</v>
      </c>
      <c r="HP1163">
        <v>1.86584</v>
      </c>
      <c r="HQ1163">
        <v>1.86768</v>
      </c>
      <c r="HR1163">
        <v>1.87013</v>
      </c>
      <c r="HS1163">
        <v>1.86878</v>
      </c>
      <c r="HT1163">
        <v>1.87026</v>
      </c>
      <c r="HU1163">
        <v>0</v>
      </c>
      <c r="HV1163">
        <v>0</v>
      </c>
      <c r="HW1163">
        <v>0</v>
      </c>
      <c r="HX1163">
        <v>0</v>
      </c>
      <c r="HY1163" t="s">
        <v>421</v>
      </c>
      <c r="HZ1163" t="s">
        <v>422</v>
      </c>
      <c r="IA1163" t="s">
        <v>423</v>
      </c>
      <c r="IB1163" t="s">
        <v>423</v>
      </c>
      <c r="IC1163" t="s">
        <v>423</v>
      </c>
      <c r="ID1163" t="s">
        <v>423</v>
      </c>
      <c r="IE1163">
        <v>0</v>
      </c>
      <c r="IF1163">
        <v>100</v>
      </c>
      <c r="IG1163">
        <v>100</v>
      </c>
      <c r="IH1163">
        <v>-5.04</v>
      </c>
      <c r="II1163">
        <v>-0.104</v>
      </c>
      <c r="IJ1163">
        <v>-0.9279119013753974</v>
      </c>
      <c r="IK1163">
        <v>-0.003643892653284941</v>
      </c>
      <c r="IL1163">
        <v>8.948238347276123E-07</v>
      </c>
      <c r="IM1163">
        <v>-2.445980282225029E-10</v>
      </c>
      <c r="IN1163">
        <v>-0.1764634167570225</v>
      </c>
      <c r="IO1163">
        <v>-0.01042730378795286</v>
      </c>
      <c r="IP1163">
        <v>0.00100284695746963</v>
      </c>
      <c r="IQ1163">
        <v>-1.701466411570297E-05</v>
      </c>
      <c r="IR1163">
        <v>2</v>
      </c>
      <c r="IS1163">
        <v>2310</v>
      </c>
      <c r="IT1163">
        <v>1</v>
      </c>
      <c r="IU1163">
        <v>25</v>
      </c>
      <c r="IV1163">
        <v>135.4</v>
      </c>
      <c r="IW1163">
        <v>135.1</v>
      </c>
      <c r="IX1163">
        <v>2.90527</v>
      </c>
      <c r="IY1163">
        <v>2.19604</v>
      </c>
      <c r="IZ1163">
        <v>1.39648</v>
      </c>
      <c r="JA1163">
        <v>2.34375</v>
      </c>
      <c r="JB1163">
        <v>1.49536</v>
      </c>
      <c r="JC1163">
        <v>2.34619</v>
      </c>
      <c r="JD1163">
        <v>36.1989</v>
      </c>
      <c r="JE1163">
        <v>24.1575</v>
      </c>
      <c r="JF1163">
        <v>18</v>
      </c>
      <c r="JG1163">
        <v>518.052</v>
      </c>
      <c r="JH1163">
        <v>438.472</v>
      </c>
      <c r="JI1163">
        <v>25.001</v>
      </c>
      <c r="JJ1163">
        <v>26.0959</v>
      </c>
      <c r="JK1163">
        <v>30.0002</v>
      </c>
      <c r="JL1163">
        <v>26.0666</v>
      </c>
      <c r="JM1163">
        <v>26.0096</v>
      </c>
      <c r="JN1163">
        <v>58.1685</v>
      </c>
      <c r="JO1163">
        <v>32.9107</v>
      </c>
      <c r="JP1163">
        <v>45.6985</v>
      </c>
      <c r="JQ1163">
        <v>25</v>
      </c>
      <c r="JR1163">
        <v>1518.35</v>
      </c>
      <c r="JS1163">
        <v>14.952</v>
      </c>
      <c r="JT1163">
        <v>100.809</v>
      </c>
      <c r="JU1163">
        <v>100.795</v>
      </c>
    </row>
    <row r="1164" spans="1:281">
      <c r="A1164">
        <v>1148</v>
      </c>
      <c r="B1164">
        <v>1658957355.1</v>
      </c>
      <c r="C1164">
        <v>15717.09999990463</v>
      </c>
      <c r="D1164" t="s">
        <v>2736</v>
      </c>
      <c r="E1164" t="s">
        <v>2737</v>
      </c>
      <c r="F1164">
        <v>5</v>
      </c>
      <c r="G1164" t="s">
        <v>2555</v>
      </c>
      <c r="H1164" t="s">
        <v>416</v>
      </c>
      <c r="I1164">
        <v>1658957347.6</v>
      </c>
      <c r="J1164">
        <f>(K1164)/1000</f>
        <v>0</v>
      </c>
      <c r="K1164">
        <f>IF(CZ1164, AN1164, AH1164)</f>
        <v>0</v>
      </c>
      <c r="L1164">
        <f>IF(CZ1164, AI1164, AG1164)</f>
        <v>0</v>
      </c>
      <c r="M1164">
        <f>DB1164 - IF(AU1164&gt;1, L1164*CV1164*100.0/(AW1164*DP1164), 0)</f>
        <v>0</v>
      </c>
      <c r="N1164">
        <f>((T1164-J1164/2)*M1164-L1164)/(T1164+J1164/2)</f>
        <v>0</v>
      </c>
      <c r="O1164">
        <f>N1164*(DI1164+DJ1164)/1000.0</f>
        <v>0</v>
      </c>
      <c r="P1164">
        <f>(DB1164 - IF(AU1164&gt;1, L1164*CV1164*100.0/(AW1164*DP1164), 0))*(DI1164+DJ1164)/1000.0</f>
        <v>0</v>
      </c>
      <c r="Q1164">
        <f>2.0/((1/S1164-1/R1164)+SIGN(S1164)*SQRT((1/S1164-1/R1164)*(1/S1164-1/R1164) + 4*CW1164/((CW1164+1)*(CW1164+1))*(2*1/S1164*1/R1164-1/R1164*1/R1164)))</f>
        <v>0</v>
      </c>
      <c r="R1164">
        <f>IF(LEFT(CX1164,1)&lt;&gt;"0",IF(LEFT(CX1164,1)="1",3.0,CY1164),$D$5+$E$5*(DP1164*DI1164/($K$5*1000))+$F$5*(DP1164*DI1164/($K$5*1000))*MAX(MIN(CV1164,$J$5),$I$5)*MAX(MIN(CV1164,$J$5),$I$5)+$G$5*MAX(MIN(CV1164,$J$5),$I$5)*(DP1164*DI1164/($K$5*1000))+$H$5*(DP1164*DI1164/($K$5*1000))*(DP1164*DI1164/($K$5*1000)))</f>
        <v>0</v>
      </c>
      <c r="S1164">
        <f>J1164*(1000-(1000*0.61365*exp(17.502*W1164/(240.97+W1164))/(DI1164+DJ1164)+DD1164)/2)/(1000*0.61365*exp(17.502*W1164/(240.97+W1164))/(DI1164+DJ1164)-DD1164)</f>
        <v>0</v>
      </c>
      <c r="T1164">
        <f>1/((CW1164+1)/(Q1164/1.6)+1/(R1164/1.37)) + CW1164/((CW1164+1)/(Q1164/1.6) + CW1164/(R1164/1.37))</f>
        <v>0</v>
      </c>
      <c r="U1164">
        <f>(CR1164*CU1164)</f>
        <v>0</v>
      </c>
      <c r="V1164">
        <f>(DK1164+(U1164+2*0.95*5.67E-8*(((DK1164+$B$7)+273)^4-(DK1164+273)^4)-44100*J1164)/(1.84*29.3*R1164+8*0.95*5.67E-8*(DK1164+273)^3))</f>
        <v>0</v>
      </c>
      <c r="W1164">
        <f>($C$7*DL1164+$D$7*DM1164+$E$7*V1164)</f>
        <v>0</v>
      </c>
      <c r="X1164">
        <f>0.61365*exp(17.502*W1164/(240.97+W1164))</f>
        <v>0</v>
      </c>
      <c r="Y1164">
        <f>(Z1164/AA1164*100)</f>
        <v>0</v>
      </c>
      <c r="Z1164">
        <f>DD1164*(DI1164+DJ1164)/1000</f>
        <v>0</v>
      </c>
      <c r="AA1164">
        <f>0.61365*exp(17.502*DK1164/(240.97+DK1164))</f>
        <v>0</v>
      </c>
      <c r="AB1164">
        <f>(X1164-DD1164*(DI1164+DJ1164)/1000)</f>
        <v>0</v>
      </c>
      <c r="AC1164">
        <f>(-J1164*44100)</f>
        <v>0</v>
      </c>
      <c r="AD1164">
        <f>2*29.3*R1164*0.92*(DK1164-W1164)</f>
        <v>0</v>
      </c>
      <c r="AE1164">
        <f>2*0.95*5.67E-8*(((DK1164+$B$7)+273)^4-(W1164+273)^4)</f>
        <v>0</v>
      </c>
      <c r="AF1164">
        <f>U1164+AE1164+AC1164+AD1164</f>
        <v>0</v>
      </c>
      <c r="AG1164">
        <f>DH1164*AU1164*(DC1164-DB1164*(1000-AU1164*DE1164)/(1000-AU1164*DD1164))/(100*CV1164)</f>
        <v>0</v>
      </c>
      <c r="AH1164">
        <f>1000*DH1164*AU1164*(DD1164-DE1164)/(100*CV1164*(1000-AU1164*DD1164))</f>
        <v>0</v>
      </c>
      <c r="AI1164">
        <f>(AJ1164 - AK1164 - DI1164*1E3/(8.314*(DK1164+273.15)) * AM1164/DH1164 * AL1164) * DH1164/(100*CV1164) * (1000 - DE1164)/1000</f>
        <v>0</v>
      </c>
      <c r="AJ1164">
        <v>1532.231461236188</v>
      </c>
      <c r="AK1164">
        <v>1480.045212121213</v>
      </c>
      <c r="AL1164">
        <v>3.32304168431744</v>
      </c>
      <c r="AM1164">
        <v>65.3286006226008</v>
      </c>
      <c r="AN1164">
        <f>(AP1164 - AO1164 + DI1164*1E3/(8.314*(DK1164+273.15)) * AR1164/DH1164 * AQ1164) * DH1164/(100*CV1164) * 1000/(1000 - AP1164)</f>
        <v>0</v>
      </c>
      <c r="AO1164">
        <v>14.81851657422269</v>
      </c>
      <c r="AP1164">
        <v>21.65815515151515</v>
      </c>
      <c r="AQ1164">
        <v>0.00217652135560666</v>
      </c>
      <c r="AR1164">
        <v>84.90304049892426</v>
      </c>
      <c r="AS1164">
        <v>0</v>
      </c>
      <c r="AT1164">
        <v>0</v>
      </c>
      <c r="AU1164">
        <f>IF(AS1164*$H$13&gt;=AW1164,1.0,(AW1164/(AW1164-AS1164*$H$13)))</f>
        <v>0</v>
      </c>
      <c r="AV1164">
        <f>(AU1164-1)*100</f>
        <v>0</v>
      </c>
      <c r="AW1164">
        <f>MAX(0,($B$13+$C$13*DP1164)/(1+$D$13*DP1164)*DI1164/(DK1164+273)*$E$13)</f>
        <v>0</v>
      </c>
      <c r="AX1164" t="s">
        <v>417</v>
      </c>
      <c r="AY1164" t="s">
        <v>417</v>
      </c>
      <c r="AZ1164">
        <v>0</v>
      </c>
      <c r="BA1164">
        <v>0</v>
      </c>
      <c r="BB1164">
        <f>1-AZ1164/BA1164</f>
        <v>0</v>
      </c>
      <c r="BC1164">
        <v>0</v>
      </c>
      <c r="BD1164" t="s">
        <v>417</v>
      </c>
      <c r="BE1164" t="s">
        <v>417</v>
      </c>
      <c r="BF1164">
        <v>0</v>
      </c>
      <c r="BG1164">
        <v>0</v>
      </c>
      <c r="BH1164">
        <f>1-BF1164/BG1164</f>
        <v>0</v>
      </c>
      <c r="BI1164">
        <v>0.5</v>
      </c>
      <c r="BJ1164">
        <f>CS1164</f>
        <v>0</v>
      </c>
      <c r="BK1164">
        <f>L1164</f>
        <v>0</v>
      </c>
      <c r="BL1164">
        <f>BH1164*BI1164*BJ1164</f>
        <v>0</v>
      </c>
      <c r="BM1164">
        <f>(BK1164-BC1164)/BJ1164</f>
        <v>0</v>
      </c>
      <c r="BN1164">
        <f>(BA1164-BG1164)/BG1164</f>
        <v>0</v>
      </c>
      <c r="BO1164">
        <f>AZ1164/(BB1164+AZ1164/BG1164)</f>
        <v>0</v>
      </c>
      <c r="BP1164" t="s">
        <v>417</v>
      </c>
      <c r="BQ1164">
        <v>0</v>
      </c>
      <c r="BR1164">
        <f>IF(BQ1164&lt;&gt;0, BQ1164, BO1164)</f>
        <v>0</v>
      </c>
      <c r="BS1164">
        <f>1-BR1164/BG1164</f>
        <v>0</v>
      </c>
      <c r="BT1164">
        <f>(BG1164-BF1164)/(BG1164-BR1164)</f>
        <v>0</v>
      </c>
      <c r="BU1164">
        <f>(BA1164-BG1164)/(BA1164-BR1164)</f>
        <v>0</v>
      </c>
      <c r="BV1164">
        <f>(BG1164-BF1164)/(BG1164-AZ1164)</f>
        <v>0</v>
      </c>
      <c r="BW1164">
        <f>(BA1164-BG1164)/(BA1164-AZ1164)</f>
        <v>0</v>
      </c>
      <c r="BX1164">
        <f>(BT1164*BR1164/BF1164)</f>
        <v>0</v>
      </c>
      <c r="BY1164">
        <f>(1-BX1164)</f>
        <v>0</v>
      </c>
      <c r="BZ1164">
        <v>1394</v>
      </c>
      <c r="CA1164">
        <v>300</v>
      </c>
      <c r="CB1164">
        <v>300</v>
      </c>
      <c r="CC1164">
        <v>300</v>
      </c>
      <c r="CD1164">
        <v>10389.3</v>
      </c>
      <c r="CE1164">
        <v>1221.96</v>
      </c>
      <c r="CF1164">
        <v>-0.00688733</v>
      </c>
      <c r="CG1164">
        <v>0.34</v>
      </c>
      <c r="CH1164" t="s">
        <v>417</v>
      </c>
      <c r="CI1164" t="s">
        <v>417</v>
      </c>
      <c r="CJ1164" t="s">
        <v>417</v>
      </c>
      <c r="CK1164" t="s">
        <v>417</v>
      </c>
      <c r="CL1164" t="s">
        <v>417</v>
      </c>
      <c r="CM1164" t="s">
        <v>417</v>
      </c>
      <c r="CN1164" t="s">
        <v>417</v>
      </c>
      <c r="CO1164" t="s">
        <v>417</v>
      </c>
      <c r="CP1164" t="s">
        <v>417</v>
      </c>
      <c r="CQ1164" t="s">
        <v>417</v>
      </c>
      <c r="CR1164">
        <f>$B$11*DQ1164+$C$11*DR1164+$F$11*EC1164*(1-EF1164)</f>
        <v>0</v>
      </c>
      <c r="CS1164">
        <f>CR1164*CT1164</f>
        <v>0</v>
      </c>
      <c r="CT1164">
        <f>($B$11*$D$9+$C$11*$D$9+$F$11*((EP1164+EH1164)/MAX(EP1164+EH1164+EQ1164, 0.1)*$I$9+EQ1164/MAX(EP1164+EH1164+EQ1164, 0.1)*$J$9))/($B$11+$C$11+$F$11)</f>
        <v>0</v>
      </c>
      <c r="CU1164">
        <f>($B$11*$K$9+$C$11*$K$9+$F$11*((EP1164+EH1164)/MAX(EP1164+EH1164+EQ1164, 0.1)*$P$9+EQ1164/MAX(EP1164+EH1164+EQ1164, 0.1)*$Q$9))/($B$11+$C$11+$F$11)</f>
        <v>0</v>
      </c>
      <c r="CV1164">
        <v>6</v>
      </c>
      <c r="CW1164">
        <v>0.5</v>
      </c>
      <c r="CX1164" t="s">
        <v>418</v>
      </c>
      <c r="CY1164">
        <v>2</v>
      </c>
      <c r="CZ1164" t="b">
        <v>1</v>
      </c>
      <c r="DA1164">
        <v>1658957347.6</v>
      </c>
      <c r="DB1164">
        <v>1425.350740740741</v>
      </c>
      <c r="DC1164">
        <v>1494.127777777778</v>
      </c>
      <c r="DD1164">
        <v>21.63262592592593</v>
      </c>
      <c r="DE1164">
        <v>14.7560037037037</v>
      </c>
      <c r="DF1164">
        <v>1430.374814814815</v>
      </c>
      <c r="DG1164">
        <v>21.73665185185186</v>
      </c>
      <c r="DH1164">
        <v>500.0603333333333</v>
      </c>
      <c r="DI1164">
        <v>90.27177777777779</v>
      </c>
      <c r="DJ1164">
        <v>0.09997722962962963</v>
      </c>
      <c r="DK1164">
        <v>27.01798888888889</v>
      </c>
      <c r="DL1164">
        <v>26.51703333333333</v>
      </c>
      <c r="DM1164">
        <v>999.9000000000001</v>
      </c>
      <c r="DN1164">
        <v>0</v>
      </c>
      <c r="DO1164">
        <v>0</v>
      </c>
      <c r="DP1164">
        <v>10008.14814814815</v>
      </c>
      <c r="DQ1164">
        <v>0</v>
      </c>
      <c r="DR1164">
        <v>10.70972592592592</v>
      </c>
      <c r="DS1164">
        <v>-68.77685185185186</v>
      </c>
      <c r="DT1164">
        <v>1456.867407407407</v>
      </c>
      <c r="DU1164">
        <v>1516.505925925926</v>
      </c>
      <c r="DV1164">
        <v>6.876622962962962</v>
      </c>
      <c r="DW1164">
        <v>1494.127777777778</v>
      </c>
      <c r="DX1164">
        <v>14.7560037037037</v>
      </c>
      <c r="DY1164">
        <v>1.952814814814815</v>
      </c>
      <c r="DZ1164">
        <v>1.33205</v>
      </c>
      <c r="EA1164">
        <v>17.06685185185185</v>
      </c>
      <c r="EB1164">
        <v>11.1652962962963</v>
      </c>
      <c r="EC1164">
        <v>2000.032222222222</v>
      </c>
      <c r="ED1164">
        <v>0.9799952222222222</v>
      </c>
      <c r="EE1164">
        <v>0.02000467777777778</v>
      </c>
      <c r="EF1164">
        <v>0</v>
      </c>
      <c r="EG1164">
        <v>732.0174444444445</v>
      </c>
      <c r="EH1164">
        <v>5.00097</v>
      </c>
      <c r="EI1164">
        <v>14746.73703703704</v>
      </c>
      <c r="EJ1164">
        <v>16707.81111111111</v>
      </c>
      <c r="EK1164">
        <v>39.52985185185185</v>
      </c>
      <c r="EL1164">
        <v>39.604</v>
      </c>
      <c r="EM1164">
        <v>39.421</v>
      </c>
      <c r="EN1164">
        <v>39.37725925925925</v>
      </c>
      <c r="EO1164">
        <v>40.02985185185185</v>
      </c>
      <c r="EP1164">
        <v>1955.121481481481</v>
      </c>
      <c r="EQ1164">
        <v>39.91</v>
      </c>
      <c r="ER1164">
        <v>0</v>
      </c>
      <c r="ES1164">
        <v>8149.200000047684</v>
      </c>
      <c r="ET1164">
        <v>0</v>
      </c>
      <c r="EU1164">
        <v>731.97204</v>
      </c>
      <c r="EV1164">
        <v>-3.547999985826863</v>
      </c>
      <c r="EW1164">
        <v>-114.5692305773441</v>
      </c>
      <c r="EX1164">
        <v>14745.992</v>
      </c>
      <c r="EY1164">
        <v>15</v>
      </c>
      <c r="EZ1164">
        <v>1658949246.1</v>
      </c>
      <c r="FA1164" t="s">
        <v>1397</v>
      </c>
      <c r="FB1164">
        <v>1658949228.6</v>
      </c>
      <c r="FC1164">
        <v>1658949246.1</v>
      </c>
      <c r="FD1164">
        <v>1</v>
      </c>
      <c r="FE1164">
        <v>1.075</v>
      </c>
      <c r="FF1164">
        <v>0.018</v>
      </c>
      <c r="FG1164">
        <v>-2.327</v>
      </c>
      <c r="FH1164">
        <v>-0.178</v>
      </c>
      <c r="FI1164">
        <v>420</v>
      </c>
      <c r="FJ1164">
        <v>13</v>
      </c>
      <c r="FK1164">
        <v>0.09</v>
      </c>
      <c r="FL1164">
        <v>0.02</v>
      </c>
      <c r="FM1164">
        <v>-68.92291463414634</v>
      </c>
      <c r="FN1164">
        <v>1.554533101045299</v>
      </c>
      <c r="FO1164">
        <v>0.3485551743152569</v>
      </c>
      <c r="FP1164">
        <v>0</v>
      </c>
      <c r="FQ1164">
        <v>732.2332352941175</v>
      </c>
      <c r="FR1164">
        <v>-4.324766993584795</v>
      </c>
      <c r="FS1164">
        <v>0.4833180087456448</v>
      </c>
      <c r="FT1164">
        <v>0</v>
      </c>
      <c r="FU1164">
        <v>6.89943756097561</v>
      </c>
      <c r="FV1164">
        <v>-0.5514809059233339</v>
      </c>
      <c r="FW1164">
        <v>0.05808570097249233</v>
      </c>
      <c r="FX1164">
        <v>0</v>
      </c>
      <c r="FY1164">
        <v>0</v>
      </c>
      <c r="FZ1164">
        <v>3</v>
      </c>
      <c r="GA1164" t="s">
        <v>439</v>
      </c>
      <c r="GB1164">
        <v>2.98361</v>
      </c>
      <c r="GC1164">
        <v>2.71564</v>
      </c>
      <c r="GD1164">
        <v>0.218028</v>
      </c>
      <c r="GE1164">
        <v>0.221561</v>
      </c>
      <c r="GF1164">
        <v>0.100043</v>
      </c>
      <c r="GG1164">
        <v>0.07506350000000001</v>
      </c>
      <c r="GH1164">
        <v>24808.4</v>
      </c>
      <c r="GI1164">
        <v>24792.1</v>
      </c>
      <c r="GJ1164">
        <v>29480.8</v>
      </c>
      <c r="GK1164">
        <v>29449.9</v>
      </c>
      <c r="GL1164">
        <v>35146.4</v>
      </c>
      <c r="GM1164">
        <v>36226.4</v>
      </c>
      <c r="GN1164">
        <v>41524.2</v>
      </c>
      <c r="GO1164">
        <v>41970.6</v>
      </c>
      <c r="GP1164">
        <v>1.96215</v>
      </c>
      <c r="GQ1164">
        <v>1.90567</v>
      </c>
      <c r="GR1164">
        <v>0.08970499999999999</v>
      </c>
      <c r="GS1164">
        <v>0</v>
      </c>
      <c r="GT1164">
        <v>25.0676</v>
      </c>
      <c r="GU1164">
        <v>999.9</v>
      </c>
      <c r="GV1164">
        <v>43.5</v>
      </c>
      <c r="GW1164">
        <v>31.5</v>
      </c>
      <c r="GX1164">
        <v>22.3675</v>
      </c>
      <c r="GY1164">
        <v>62.9777</v>
      </c>
      <c r="GZ1164">
        <v>33.778</v>
      </c>
      <c r="HA1164">
        <v>1</v>
      </c>
      <c r="HB1164">
        <v>-0.104568</v>
      </c>
      <c r="HC1164">
        <v>0.129847</v>
      </c>
      <c r="HD1164">
        <v>20.3326</v>
      </c>
      <c r="HE1164">
        <v>5.21699</v>
      </c>
      <c r="HF1164">
        <v>12.0099</v>
      </c>
      <c r="HG1164">
        <v>4.98905</v>
      </c>
      <c r="HH1164">
        <v>3.28828</v>
      </c>
      <c r="HI1164">
        <v>9999</v>
      </c>
      <c r="HJ1164">
        <v>9999</v>
      </c>
      <c r="HK1164">
        <v>9999</v>
      </c>
      <c r="HL1164">
        <v>159.1</v>
      </c>
      <c r="HM1164">
        <v>1.8674</v>
      </c>
      <c r="HN1164">
        <v>1.86646</v>
      </c>
      <c r="HO1164">
        <v>1.86584</v>
      </c>
      <c r="HP1164">
        <v>1.86584</v>
      </c>
      <c r="HQ1164">
        <v>1.86768</v>
      </c>
      <c r="HR1164">
        <v>1.87013</v>
      </c>
      <c r="HS1164">
        <v>1.86877</v>
      </c>
      <c r="HT1164">
        <v>1.87026</v>
      </c>
      <c r="HU1164">
        <v>0</v>
      </c>
      <c r="HV1164">
        <v>0</v>
      </c>
      <c r="HW1164">
        <v>0</v>
      </c>
      <c r="HX1164">
        <v>0</v>
      </c>
      <c r="HY1164" t="s">
        <v>421</v>
      </c>
      <c r="HZ1164" t="s">
        <v>422</v>
      </c>
      <c r="IA1164" t="s">
        <v>423</v>
      </c>
      <c r="IB1164" t="s">
        <v>423</v>
      </c>
      <c r="IC1164" t="s">
        <v>423</v>
      </c>
      <c r="ID1164" t="s">
        <v>423</v>
      </c>
      <c r="IE1164">
        <v>0</v>
      </c>
      <c r="IF1164">
        <v>100</v>
      </c>
      <c r="IG1164">
        <v>100</v>
      </c>
      <c r="IH1164">
        <v>-5.08</v>
      </c>
      <c r="II1164">
        <v>-0.1038</v>
      </c>
      <c r="IJ1164">
        <v>-0.9279119013753974</v>
      </c>
      <c r="IK1164">
        <v>-0.003643892653284941</v>
      </c>
      <c r="IL1164">
        <v>8.948238347276123E-07</v>
      </c>
      <c r="IM1164">
        <v>-2.445980282225029E-10</v>
      </c>
      <c r="IN1164">
        <v>-0.1764634167570225</v>
      </c>
      <c r="IO1164">
        <v>-0.01042730378795286</v>
      </c>
      <c r="IP1164">
        <v>0.00100284695746963</v>
      </c>
      <c r="IQ1164">
        <v>-1.701466411570297E-05</v>
      </c>
      <c r="IR1164">
        <v>2</v>
      </c>
      <c r="IS1164">
        <v>2310</v>
      </c>
      <c r="IT1164">
        <v>1</v>
      </c>
      <c r="IU1164">
        <v>25</v>
      </c>
      <c r="IV1164">
        <v>135.4</v>
      </c>
      <c r="IW1164">
        <v>135.2</v>
      </c>
      <c r="IX1164">
        <v>2.93335</v>
      </c>
      <c r="IY1164">
        <v>2.19604</v>
      </c>
      <c r="IZ1164">
        <v>1.39648</v>
      </c>
      <c r="JA1164">
        <v>2.34375</v>
      </c>
      <c r="JB1164">
        <v>1.49536</v>
      </c>
      <c r="JC1164">
        <v>2.28638</v>
      </c>
      <c r="JD1164">
        <v>36.1989</v>
      </c>
      <c r="JE1164">
        <v>24.1575</v>
      </c>
      <c r="JF1164">
        <v>18</v>
      </c>
      <c r="JG1164">
        <v>518.1660000000001</v>
      </c>
      <c r="JH1164">
        <v>438.46</v>
      </c>
      <c r="JI1164">
        <v>25.001</v>
      </c>
      <c r="JJ1164">
        <v>26.0964</v>
      </c>
      <c r="JK1164">
        <v>30.0003</v>
      </c>
      <c r="JL1164">
        <v>26.0666</v>
      </c>
      <c r="JM1164">
        <v>26.01</v>
      </c>
      <c r="JN1164">
        <v>58.7171</v>
      </c>
      <c r="JO1164">
        <v>32.6212</v>
      </c>
      <c r="JP1164">
        <v>45.328</v>
      </c>
      <c r="JQ1164">
        <v>25</v>
      </c>
      <c r="JR1164">
        <v>1538.4</v>
      </c>
      <c r="JS1164">
        <v>15.0018</v>
      </c>
      <c r="JT1164">
        <v>100.812</v>
      </c>
      <c r="JU1164">
        <v>100.795</v>
      </c>
    </row>
    <row r="1165" spans="1:281">
      <c r="A1165">
        <v>1149</v>
      </c>
      <c r="B1165">
        <v>1658957360.1</v>
      </c>
      <c r="C1165">
        <v>15722.09999990463</v>
      </c>
      <c r="D1165" t="s">
        <v>2738</v>
      </c>
      <c r="E1165" t="s">
        <v>2739</v>
      </c>
      <c r="F1165">
        <v>5</v>
      </c>
      <c r="G1165" t="s">
        <v>2555</v>
      </c>
      <c r="H1165" t="s">
        <v>416</v>
      </c>
      <c r="I1165">
        <v>1658957352.314285</v>
      </c>
      <c r="J1165">
        <f>(K1165)/1000</f>
        <v>0</v>
      </c>
      <c r="K1165">
        <f>IF(CZ1165, AN1165, AH1165)</f>
        <v>0</v>
      </c>
      <c r="L1165">
        <f>IF(CZ1165, AI1165, AG1165)</f>
        <v>0</v>
      </c>
      <c r="M1165">
        <f>DB1165 - IF(AU1165&gt;1, L1165*CV1165*100.0/(AW1165*DP1165), 0)</f>
        <v>0</v>
      </c>
      <c r="N1165">
        <f>((T1165-J1165/2)*M1165-L1165)/(T1165+J1165/2)</f>
        <v>0</v>
      </c>
      <c r="O1165">
        <f>N1165*(DI1165+DJ1165)/1000.0</f>
        <v>0</v>
      </c>
      <c r="P1165">
        <f>(DB1165 - IF(AU1165&gt;1, L1165*CV1165*100.0/(AW1165*DP1165), 0))*(DI1165+DJ1165)/1000.0</f>
        <v>0</v>
      </c>
      <c r="Q1165">
        <f>2.0/((1/S1165-1/R1165)+SIGN(S1165)*SQRT((1/S1165-1/R1165)*(1/S1165-1/R1165) + 4*CW1165/((CW1165+1)*(CW1165+1))*(2*1/S1165*1/R1165-1/R1165*1/R1165)))</f>
        <v>0</v>
      </c>
      <c r="R1165">
        <f>IF(LEFT(CX1165,1)&lt;&gt;"0",IF(LEFT(CX1165,1)="1",3.0,CY1165),$D$5+$E$5*(DP1165*DI1165/($K$5*1000))+$F$5*(DP1165*DI1165/($K$5*1000))*MAX(MIN(CV1165,$J$5),$I$5)*MAX(MIN(CV1165,$J$5),$I$5)+$G$5*MAX(MIN(CV1165,$J$5),$I$5)*(DP1165*DI1165/($K$5*1000))+$H$5*(DP1165*DI1165/($K$5*1000))*(DP1165*DI1165/($K$5*1000)))</f>
        <v>0</v>
      </c>
      <c r="S1165">
        <f>J1165*(1000-(1000*0.61365*exp(17.502*W1165/(240.97+W1165))/(DI1165+DJ1165)+DD1165)/2)/(1000*0.61365*exp(17.502*W1165/(240.97+W1165))/(DI1165+DJ1165)-DD1165)</f>
        <v>0</v>
      </c>
      <c r="T1165">
        <f>1/((CW1165+1)/(Q1165/1.6)+1/(R1165/1.37)) + CW1165/((CW1165+1)/(Q1165/1.6) + CW1165/(R1165/1.37))</f>
        <v>0</v>
      </c>
      <c r="U1165">
        <f>(CR1165*CU1165)</f>
        <v>0</v>
      </c>
      <c r="V1165">
        <f>(DK1165+(U1165+2*0.95*5.67E-8*(((DK1165+$B$7)+273)^4-(DK1165+273)^4)-44100*J1165)/(1.84*29.3*R1165+8*0.95*5.67E-8*(DK1165+273)^3))</f>
        <v>0</v>
      </c>
      <c r="W1165">
        <f>($C$7*DL1165+$D$7*DM1165+$E$7*V1165)</f>
        <v>0</v>
      </c>
      <c r="X1165">
        <f>0.61365*exp(17.502*W1165/(240.97+W1165))</f>
        <v>0</v>
      </c>
      <c r="Y1165">
        <f>(Z1165/AA1165*100)</f>
        <v>0</v>
      </c>
      <c r="Z1165">
        <f>DD1165*(DI1165+DJ1165)/1000</f>
        <v>0</v>
      </c>
      <c r="AA1165">
        <f>0.61365*exp(17.502*DK1165/(240.97+DK1165))</f>
        <v>0</v>
      </c>
      <c r="AB1165">
        <f>(X1165-DD1165*(DI1165+DJ1165)/1000)</f>
        <v>0</v>
      </c>
      <c r="AC1165">
        <f>(-J1165*44100)</f>
        <v>0</v>
      </c>
      <c r="AD1165">
        <f>2*29.3*R1165*0.92*(DK1165-W1165)</f>
        <v>0</v>
      </c>
      <c r="AE1165">
        <f>2*0.95*5.67E-8*(((DK1165+$B$7)+273)^4-(W1165+273)^4)</f>
        <v>0</v>
      </c>
      <c r="AF1165">
        <f>U1165+AE1165+AC1165+AD1165</f>
        <v>0</v>
      </c>
      <c r="AG1165">
        <f>DH1165*AU1165*(DC1165-DB1165*(1000-AU1165*DE1165)/(1000-AU1165*DD1165))/(100*CV1165)</f>
        <v>0</v>
      </c>
      <c r="AH1165">
        <f>1000*DH1165*AU1165*(DD1165-DE1165)/(100*CV1165*(1000-AU1165*DD1165))</f>
        <v>0</v>
      </c>
      <c r="AI1165">
        <f>(AJ1165 - AK1165 - DI1165*1E3/(8.314*(DK1165+273.15)) * AM1165/DH1165 * AL1165) * DH1165/(100*CV1165) * (1000 - DE1165)/1000</f>
        <v>0</v>
      </c>
      <c r="AJ1165">
        <v>1549.441353322698</v>
      </c>
      <c r="AK1165">
        <v>1497.045272727272</v>
      </c>
      <c r="AL1165">
        <v>3.42079816757869</v>
      </c>
      <c r="AM1165">
        <v>65.3286006226008</v>
      </c>
      <c r="AN1165">
        <f>(AP1165 - AO1165 + DI1165*1E3/(8.314*(DK1165+273.15)) * AR1165/DH1165 * AQ1165) * DH1165/(100*CV1165) * 1000/(1000 - AP1165)</f>
        <v>0</v>
      </c>
      <c r="AO1165">
        <v>14.88982673240152</v>
      </c>
      <c r="AP1165">
        <v>21.68103151515152</v>
      </c>
      <c r="AQ1165">
        <v>0.001593047690175985</v>
      </c>
      <c r="AR1165">
        <v>84.90304049892426</v>
      </c>
      <c r="AS1165">
        <v>0</v>
      </c>
      <c r="AT1165">
        <v>0</v>
      </c>
      <c r="AU1165">
        <f>IF(AS1165*$H$13&gt;=AW1165,1.0,(AW1165/(AW1165-AS1165*$H$13)))</f>
        <v>0</v>
      </c>
      <c r="AV1165">
        <f>(AU1165-1)*100</f>
        <v>0</v>
      </c>
      <c r="AW1165">
        <f>MAX(0,($B$13+$C$13*DP1165)/(1+$D$13*DP1165)*DI1165/(DK1165+273)*$E$13)</f>
        <v>0</v>
      </c>
      <c r="AX1165" t="s">
        <v>417</v>
      </c>
      <c r="AY1165" t="s">
        <v>417</v>
      </c>
      <c r="AZ1165">
        <v>0</v>
      </c>
      <c r="BA1165">
        <v>0</v>
      </c>
      <c r="BB1165">
        <f>1-AZ1165/BA1165</f>
        <v>0</v>
      </c>
      <c r="BC1165">
        <v>0</v>
      </c>
      <c r="BD1165" t="s">
        <v>417</v>
      </c>
      <c r="BE1165" t="s">
        <v>417</v>
      </c>
      <c r="BF1165">
        <v>0</v>
      </c>
      <c r="BG1165">
        <v>0</v>
      </c>
      <c r="BH1165">
        <f>1-BF1165/BG1165</f>
        <v>0</v>
      </c>
      <c r="BI1165">
        <v>0.5</v>
      </c>
      <c r="BJ1165">
        <f>CS1165</f>
        <v>0</v>
      </c>
      <c r="BK1165">
        <f>L1165</f>
        <v>0</v>
      </c>
      <c r="BL1165">
        <f>BH1165*BI1165*BJ1165</f>
        <v>0</v>
      </c>
      <c r="BM1165">
        <f>(BK1165-BC1165)/BJ1165</f>
        <v>0</v>
      </c>
      <c r="BN1165">
        <f>(BA1165-BG1165)/BG1165</f>
        <v>0</v>
      </c>
      <c r="BO1165">
        <f>AZ1165/(BB1165+AZ1165/BG1165)</f>
        <v>0</v>
      </c>
      <c r="BP1165" t="s">
        <v>417</v>
      </c>
      <c r="BQ1165">
        <v>0</v>
      </c>
      <c r="BR1165">
        <f>IF(BQ1165&lt;&gt;0, BQ1165, BO1165)</f>
        <v>0</v>
      </c>
      <c r="BS1165">
        <f>1-BR1165/BG1165</f>
        <v>0</v>
      </c>
      <c r="BT1165">
        <f>(BG1165-BF1165)/(BG1165-BR1165)</f>
        <v>0</v>
      </c>
      <c r="BU1165">
        <f>(BA1165-BG1165)/(BA1165-BR1165)</f>
        <v>0</v>
      </c>
      <c r="BV1165">
        <f>(BG1165-BF1165)/(BG1165-AZ1165)</f>
        <v>0</v>
      </c>
      <c r="BW1165">
        <f>(BA1165-BG1165)/(BA1165-AZ1165)</f>
        <v>0</v>
      </c>
      <c r="BX1165">
        <f>(BT1165*BR1165/BF1165)</f>
        <v>0</v>
      </c>
      <c r="BY1165">
        <f>(1-BX1165)</f>
        <v>0</v>
      </c>
      <c r="BZ1165">
        <v>1394</v>
      </c>
      <c r="CA1165">
        <v>300</v>
      </c>
      <c r="CB1165">
        <v>300</v>
      </c>
      <c r="CC1165">
        <v>300</v>
      </c>
      <c r="CD1165">
        <v>10389.3</v>
      </c>
      <c r="CE1165">
        <v>1221.96</v>
      </c>
      <c r="CF1165">
        <v>-0.00688733</v>
      </c>
      <c r="CG1165">
        <v>0.34</v>
      </c>
      <c r="CH1165" t="s">
        <v>417</v>
      </c>
      <c r="CI1165" t="s">
        <v>417</v>
      </c>
      <c r="CJ1165" t="s">
        <v>417</v>
      </c>
      <c r="CK1165" t="s">
        <v>417</v>
      </c>
      <c r="CL1165" t="s">
        <v>417</v>
      </c>
      <c r="CM1165" t="s">
        <v>417</v>
      </c>
      <c r="CN1165" t="s">
        <v>417</v>
      </c>
      <c r="CO1165" t="s">
        <v>417</v>
      </c>
      <c r="CP1165" t="s">
        <v>417</v>
      </c>
      <c r="CQ1165" t="s">
        <v>417</v>
      </c>
      <c r="CR1165">
        <f>$B$11*DQ1165+$C$11*DR1165+$F$11*EC1165*(1-EF1165)</f>
        <v>0</v>
      </c>
      <c r="CS1165">
        <f>CR1165*CT1165</f>
        <v>0</v>
      </c>
      <c r="CT1165">
        <f>($B$11*$D$9+$C$11*$D$9+$F$11*((EP1165+EH1165)/MAX(EP1165+EH1165+EQ1165, 0.1)*$I$9+EQ1165/MAX(EP1165+EH1165+EQ1165, 0.1)*$J$9))/($B$11+$C$11+$F$11)</f>
        <v>0</v>
      </c>
      <c r="CU1165">
        <f>($B$11*$K$9+$C$11*$K$9+$F$11*((EP1165+EH1165)/MAX(EP1165+EH1165+EQ1165, 0.1)*$P$9+EQ1165/MAX(EP1165+EH1165+EQ1165, 0.1)*$Q$9))/($B$11+$C$11+$F$11)</f>
        <v>0</v>
      </c>
      <c r="CV1165">
        <v>6</v>
      </c>
      <c r="CW1165">
        <v>0.5</v>
      </c>
      <c r="CX1165" t="s">
        <v>418</v>
      </c>
      <c r="CY1165">
        <v>2</v>
      </c>
      <c r="CZ1165" t="b">
        <v>1</v>
      </c>
      <c r="DA1165">
        <v>1658957352.314285</v>
      </c>
      <c r="DB1165">
        <v>1440.647142857143</v>
      </c>
      <c r="DC1165">
        <v>1509.64</v>
      </c>
      <c r="DD1165">
        <v>21.64810714285715</v>
      </c>
      <c r="DE1165">
        <v>14.82368928571428</v>
      </c>
      <c r="DF1165">
        <v>1445.711428571429</v>
      </c>
      <c r="DG1165">
        <v>21.75199642857143</v>
      </c>
      <c r="DH1165">
        <v>500.0569285714286</v>
      </c>
      <c r="DI1165">
        <v>90.2727142857143</v>
      </c>
      <c r="DJ1165">
        <v>0.09998753214285715</v>
      </c>
      <c r="DK1165">
        <v>27.01346785714286</v>
      </c>
      <c r="DL1165">
        <v>26.53618571428571</v>
      </c>
      <c r="DM1165">
        <v>999.9000000000002</v>
      </c>
      <c r="DN1165">
        <v>0</v>
      </c>
      <c r="DO1165">
        <v>0</v>
      </c>
      <c r="DP1165">
        <v>10008.1</v>
      </c>
      <c r="DQ1165">
        <v>0</v>
      </c>
      <c r="DR1165">
        <v>10.77730357142857</v>
      </c>
      <c r="DS1165">
        <v>-68.99213571428571</v>
      </c>
      <c r="DT1165">
        <v>1472.525357142857</v>
      </c>
      <c r="DU1165">
        <v>1532.355714285715</v>
      </c>
      <c r="DV1165">
        <v>6.824420000000001</v>
      </c>
      <c r="DW1165">
        <v>1509.64</v>
      </c>
      <c r="DX1165">
        <v>14.82368928571428</v>
      </c>
      <c r="DY1165">
        <v>1.9542325</v>
      </c>
      <c r="DZ1165">
        <v>1.338174642857143</v>
      </c>
      <c r="EA1165">
        <v>17.07830714285714</v>
      </c>
      <c r="EB1165">
        <v>11.23447857142857</v>
      </c>
      <c r="EC1165">
        <v>2000.021428571428</v>
      </c>
      <c r="ED1165">
        <v>0.9799947142857144</v>
      </c>
      <c r="EE1165">
        <v>0.02000518571428572</v>
      </c>
      <c r="EF1165">
        <v>0</v>
      </c>
      <c r="EG1165">
        <v>731.6866428571429</v>
      </c>
      <c r="EH1165">
        <v>5.00097</v>
      </c>
      <c r="EI1165">
        <v>14737.79642857143</v>
      </c>
      <c r="EJ1165">
        <v>16707.71785714286</v>
      </c>
      <c r="EK1165">
        <v>39.49982142857142</v>
      </c>
      <c r="EL1165">
        <v>39.58449999999999</v>
      </c>
      <c r="EM1165">
        <v>39.39714285714285</v>
      </c>
      <c r="EN1165">
        <v>39.3525</v>
      </c>
      <c r="EO1165">
        <v>40.00882142857142</v>
      </c>
      <c r="EP1165">
        <v>1955.110357142858</v>
      </c>
      <c r="EQ1165">
        <v>39.91071428571428</v>
      </c>
      <c r="ER1165">
        <v>0</v>
      </c>
      <c r="ES1165">
        <v>8154</v>
      </c>
      <c r="ET1165">
        <v>0</v>
      </c>
      <c r="EU1165">
        <v>731.6402</v>
      </c>
      <c r="EV1165">
        <v>-4.771846140715552</v>
      </c>
      <c r="EW1165">
        <v>-114.0769230096647</v>
      </c>
      <c r="EX1165">
        <v>14736.944</v>
      </c>
      <c r="EY1165">
        <v>15</v>
      </c>
      <c r="EZ1165">
        <v>1658949246.1</v>
      </c>
      <c r="FA1165" t="s">
        <v>1397</v>
      </c>
      <c r="FB1165">
        <v>1658949228.6</v>
      </c>
      <c r="FC1165">
        <v>1658949246.1</v>
      </c>
      <c r="FD1165">
        <v>1</v>
      </c>
      <c r="FE1165">
        <v>1.075</v>
      </c>
      <c r="FF1165">
        <v>0.018</v>
      </c>
      <c r="FG1165">
        <v>-2.327</v>
      </c>
      <c r="FH1165">
        <v>-0.178</v>
      </c>
      <c r="FI1165">
        <v>420</v>
      </c>
      <c r="FJ1165">
        <v>13</v>
      </c>
      <c r="FK1165">
        <v>0.09</v>
      </c>
      <c r="FL1165">
        <v>0.02</v>
      </c>
      <c r="FM1165">
        <v>-68.94237</v>
      </c>
      <c r="FN1165">
        <v>-2.264051031894957</v>
      </c>
      <c r="FO1165">
        <v>0.3871440385696259</v>
      </c>
      <c r="FP1165">
        <v>0</v>
      </c>
      <c r="FQ1165">
        <v>731.8738235294118</v>
      </c>
      <c r="FR1165">
        <v>-4.497142852862305</v>
      </c>
      <c r="FS1165">
        <v>0.5004051576465959</v>
      </c>
      <c r="FT1165">
        <v>0</v>
      </c>
      <c r="FU1165">
        <v>6.85907375</v>
      </c>
      <c r="FV1165">
        <v>-0.672722138836794</v>
      </c>
      <c r="FW1165">
        <v>0.06578199292692115</v>
      </c>
      <c r="FX1165">
        <v>0</v>
      </c>
      <c r="FY1165">
        <v>0</v>
      </c>
      <c r="FZ1165">
        <v>3</v>
      </c>
      <c r="GA1165" t="s">
        <v>439</v>
      </c>
      <c r="GB1165">
        <v>2.98372</v>
      </c>
      <c r="GC1165">
        <v>2.71565</v>
      </c>
      <c r="GD1165">
        <v>0.219546</v>
      </c>
      <c r="GE1165">
        <v>0.223059</v>
      </c>
      <c r="GF1165">
        <v>0.100118</v>
      </c>
      <c r="GG1165">
        <v>0.07516680000000001</v>
      </c>
      <c r="GH1165">
        <v>24760.2</v>
      </c>
      <c r="GI1165">
        <v>24744.4</v>
      </c>
      <c r="GJ1165">
        <v>29480.7</v>
      </c>
      <c r="GK1165">
        <v>29449.9</v>
      </c>
      <c r="GL1165">
        <v>35143.4</v>
      </c>
      <c r="GM1165">
        <v>36222.3</v>
      </c>
      <c r="GN1165">
        <v>41524.2</v>
      </c>
      <c r="GO1165">
        <v>41970.5</v>
      </c>
      <c r="GP1165">
        <v>1.96238</v>
      </c>
      <c r="GQ1165">
        <v>1.9055</v>
      </c>
      <c r="GR1165">
        <v>0.0927225</v>
      </c>
      <c r="GS1165">
        <v>0</v>
      </c>
      <c r="GT1165">
        <v>25.0739</v>
      </c>
      <c r="GU1165">
        <v>999.9</v>
      </c>
      <c r="GV1165">
        <v>43.4</v>
      </c>
      <c r="GW1165">
        <v>31.5</v>
      </c>
      <c r="GX1165">
        <v>22.3158</v>
      </c>
      <c r="GY1165">
        <v>62.9277</v>
      </c>
      <c r="GZ1165">
        <v>33.5016</v>
      </c>
      <c r="HA1165">
        <v>1</v>
      </c>
      <c r="HB1165">
        <v>-0.104553</v>
      </c>
      <c r="HC1165">
        <v>0.133314</v>
      </c>
      <c r="HD1165">
        <v>20.3323</v>
      </c>
      <c r="HE1165">
        <v>5.21594</v>
      </c>
      <c r="HF1165">
        <v>12.0097</v>
      </c>
      <c r="HG1165">
        <v>4.98895</v>
      </c>
      <c r="HH1165">
        <v>3.28828</v>
      </c>
      <c r="HI1165">
        <v>9999</v>
      </c>
      <c r="HJ1165">
        <v>9999</v>
      </c>
      <c r="HK1165">
        <v>9999</v>
      </c>
      <c r="HL1165">
        <v>159.1</v>
      </c>
      <c r="HM1165">
        <v>1.86739</v>
      </c>
      <c r="HN1165">
        <v>1.86646</v>
      </c>
      <c r="HO1165">
        <v>1.86584</v>
      </c>
      <c r="HP1165">
        <v>1.86584</v>
      </c>
      <c r="HQ1165">
        <v>1.86767</v>
      </c>
      <c r="HR1165">
        <v>1.87013</v>
      </c>
      <c r="HS1165">
        <v>1.86876</v>
      </c>
      <c r="HT1165">
        <v>1.87026</v>
      </c>
      <c r="HU1165">
        <v>0</v>
      </c>
      <c r="HV1165">
        <v>0</v>
      </c>
      <c r="HW1165">
        <v>0</v>
      </c>
      <c r="HX1165">
        <v>0</v>
      </c>
      <c r="HY1165" t="s">
        <v>421</v>
      </c>
      <c r="HZ1165" t="s">
        <v>422</v>
      </c>
      <c r="IA1165" t="s">
        <v>423</v>
      </c>
      <c r="IB1165" t="s">
        <v>423</v>
      </c>
      <c r="IC1165" t="s">
        <v>423</v>
      </c>
      <c r="ID1165" t="s">
        <v>423</v>
      </c>
      <c r="IE1165">
        <v>0</v>
      </c>
      <c r="IF1165">
        <v>100</v>
      </c>
      <c r="IG1165">
        <v>100</v>
      </c>
      <c r="IH1165">
        <v>-5.13</v>
      </c>
      <c r="II1165">
        <v>-0.1036</v>
      </c>
      <c r="IJ1165">
        <v>-0.9279119013753974</v>
      </c>
      <c r="IK1165">
        <v>-0.003643892653284941</v>
      </c>
      <c r="IL1165">
        <v>8.948238347276123E-07</v>
      </c>
      <c r="IM1165">
        <v>-2.445980282225029E-10</v>
      </c>
      <c r="IN1165">
        <v>-0.1764634167570225</v>
      </c>
      <c r="IO1165">
        <v>-0.01042730378795286</v>
      </c>
      <c r="IP1165">
        <v>0.00100284695746963</v>
      </c>
      <c r="IQ1165">
        <v>-1.701466411570297E-05</v>
      </c>
      <c r="IR1165">
        <v>2</v>
      </c>
      <c r="IS1165">
        <v>2310</v>
      </c>
      <c r="IT1165">
        <v>1</v>
      </c>
      <c r="IU1165">
        <v>25</v>
      </c>
      <c r="IV1165">
        <v>135.5</v>
      </c>
      <c r="IW1165">
        <v>135.2</v>
      </c>
      <c r="IX1165">
        <v>2.95654</v>
      </c>
      <c r="IY1165">
        <v>2.18872</v>
      </c>
      <c r="IZ1165">
        <v>1.39648</v>
      </c>
      <c r="JA1165">
        <v>2.34375</v>
      </c>
      <c r="JB1165">
        <v>1.49536</v>
      </c>
      <c r="JC1165">
        <v>2.35596</v>
      </c>
      <c r="JD1165">
        <v>36.1989</v>
      </c>
      <c r="JE1165">
        <v>24.1575</v>
      </c>
      <c r="JF1165">
        <v>18</v>
      </c>
      <c r="JG1165">
        <v>518.332</v>
      </c>
      <c r="JH1165">
        <v>438.368</v>
      </c>
      <c r="JI1165">
        <v>25.0008</v>
      </c>
      <c r="JJ1165">
        <v>26.0964</v>
      </c>
      <c r="JK1165">
        <v>30.0002</v>
      </c>
      <c r="JL1165">
        <v>26.0688</v>
      </c>
      <c r="JM1165">
        <v>26.0117</v>
      </c>
      <c r="JN1165">
        <v>59.1823</v>
      </c>
      <c r="JO1165">
        <v>31.75</v>
      </c>
      <c r="JP1165">
        <v>45.328</v>
      </c>
      <c r="JQ1165">
        <v>25</v>
      </c>
      <c r="JR1165">
        <v>1551.82</v>
      </c>
      <c r="JS1165">
        <v>15.1558</v>
      </c>
      <c r="JT1165">
        <v>100.812</v>
      </c>
      <c r="JU1165">
        <v>100.795</v>
      </c>
    </row>
    <row r="1166" spans="1:281">
      <c r="A1166">
        <v>1150</v>
      </c>
      <c r="B1166">
        <v>1658957365.1</v>
      </c>
      <c r="C1166">
        <v>15727.09999990463</v>
      </c>
      <c r="D1166" t="s">
        <v>2740</v>
      </c>
      <c r="E1166" t="s">
        <v>2741</v>
      </c>
      <c r="F1166">
        <v>5</v>
      </c>
      <c r="G1166" t="s">
        <v>2555</v>
      </c>
      <c r="H1166" t="s">
        <v>416</v>
      </c>
      <c r="I1166">
        <v>1658957357.6</v>
      </c>
      <c r="J1166">
        <f>(K1166)/1000</f>
        <v>0</v>
      </c>
      <c r="K1166">
        <f>IF(CZ1166, AN1166, AH1166)</f>
        <v>0</v>
      </c>
      <c r="L1166">
        <f>IF(CZ1166, AI1166, AG1166)</f>
        <v>0</v>
      </c>
      <c r="M1166">
        <f>DB1166 - IF(AU1166&gt;1, L1166*CV1166*100.0/(AW1166*DP1166), 0)</f>
        <v>0</v>
      </c>
      <c r="N1166">
        <f>((T1166-J1166/2)*M1166-L1166)/(T1166+J1166/2)</f>
        <v>0</v>
      </c>
      <c r="O1166">
        <f>N1166*(DI1166+DJ1166)/1000.0</f>
        <v>0</v>
      </c>
      <c r="P1166">
        <f>(DB1166 - IF(AU1166&gt;1, L1166*CV1166*100.0/(AW1166*DP1166), 0))*(DI1166+DJ1166)/1000.0</f>
        <v>0</v>
      </c>
      <c r="Q1166">
        <f>2.0/((1/S1166-1/R1166)+SIGN(S1166)*SQRT((1/S1166-1/R1166)*(1/S1166-1/R1166) + 4*CW1166/((CW1166+1)*(CW1166+1))*(2*1/S1166*1/R1166-1/R1166*1/R1166)))</f>
        <v>0</v>
      </c>
      <c r="R1166">
        <f>IF(LEFT(CX1166,1)&lt;&gt;"0",IF(LEFT(CX1166,1)="1",3.0,CY1166),$D$5+$E$5*(DP1166*DI1166/($K$5*1000))+$F$5*(DP1166*DI1166/($K$5*1000))*MAX(MIN(CV1166,$J$5),$I$5)*MAX(MIN(CV1166,$J$5),$I$5)+$G$5*MAX(MIN(CV1166,$J$5),$I$5)*(DP1166*DI1166/($K$5*1000))+$H$5*(DP1166*DI1166/($K$5*1000))*(DP1166*DI1166/($K$5*1000)))</f>
        <v>0</v>
      </c>
      <c r="S1166">
        <f>J1166*(1000-(1000*0.61365*exp(17.502*W1166/(240.97+W1166))/(DI1166+DJ1166)+DD1166)/2)/(1000*0.61365*exp(17.502*W1166/(240.97+W1166))/(DI1166+DJ1166)-DD1166)</f>
        <v>0</v>
      </c>
      <c r="T1166">
        <f>1/((CW1166+1)/(Q1166/1.6)+1/(R1166/1.37)) + CW1166/((CW1166+1)/(Q1166/1.6) + CW1166/(R1166/1.37))</f>
        <v>0</v>
      </c>
      <c r="U1166">
        <f>(CR1166*CU1166)</f>
        <v>0</v>
      </c>
      <c r="V1166">
        <f>(DK1166+(U1166+2*0.95*5.67E-8*(((DK1166+$B$7)+273)^4-(DK1166+273)^4)-44100*J1166)/(1.84*29.3*R1166+8*0.95*5.67E-8*(DK1166+273)^3))</f>
        <v>0</v>
      </c>
      <c r="W1166">
        <f>($C$7*DL1166+$D$7*DM1166+$E$7*V1166)</f>
        <v>0</v>
      </c>
      <c r="X1166">
        <f>0.61365*exp(17.502*W1166/(240.97+W1166))</f>
        <v>0</v>
      </c>
      <c r="Y1166">
        <f>(Z1166/AA1166*100)</f>
        <v>0</v>
      </c>
      <c r="Z1166">
        <f>DD1166*(DI1166+DJ1166)/1000</f>
        <v>0</v>
      </c>
      <c r="AA1166">
        <f>0.61365*exp(17.502*DK1166/(240.97+DK1166))</f>
        <v>0</v>
      </c>
      <c r="AB1166">
        <f>(X1166-DD1166*(DI1166+DJ1166)/1000)</f>
        <v>0</v>
      </c>
      <c r="AC1166">
        <f>(-J1166*44100)</f>
        <v>0</v>
      </c>
      <c r="AD1166">
        <f>2*29.3*R1166*0.92*(DK1166-W1166)</f>
        <v>0</v>
      </c>
      <c r="AE1166">
        <f>2*0.95*5.67E-8*(((DK1166+$B$7)+273)^4-(W1166+273)^4)</f>
        <v>0</v>
      </c>
      <c r="AF1166">
        <f>U1166+AE1166+AC1166+AD1166</f>
        <v>0</v>
      </c>
      <c r="AG1166">
        <f>DH1166*AU1166*(DC1166-DB1166*(1000-AU1166*DE1166)/(1000-AU1166*DD1166))/(100*CV1166)</f>
        <v>0</v>
      </c>
      <c r="AH1166">
        <f>1000*DH1166*AU1166*(DD1166-DE1166)/(100*CV1166*(1000-AU1166*DD1166))</f>
        <v>0</v>
      </c>
      <c r="AI1166">
        <f>(AJ1166 - AK1166 - DI1166*1E3/(8.314*(DK1166+273.15)) * AM1166/DH1166 * AL1166) * DH1166/(100*CV1166) * (1000 - DE1166)/1000</f>
        <v>0</v>
      </c>
      <c r="AJ1166">
        <v>1566.53781225245</v>
      </c>
      <c r="AK1166">
        <v>1514.071454545453</v>
      </c>
      <c r="AL1166">
        <v>3.384992908804816</v>
      </c>
      <c r="AM1166">
        <v>65.3286006226008</v>
      </c>
      <c r="AN1166">
        <f>(AP1166 - AO1166 + DI1166*1E3/(8.314*(DK1166+273.15)) * AR1166/DH1166 * AQ1166) * DH1166/(100*CV1166) * 1000/(1000 - AP1166)</f>
        <v>0</v>
      </c>
      <c r="AO1166">
        <v>14.93363983371723</v>
      </c>
      <c r="AP1166">
        <v>21.69961090909089</v>
      </c>
      <c r="AQ1166">
        <v>0.0001693433891251178</v>
      </c>
      <c r="AR1166">
        <v>84.90304049892426</v>
      </c>
      <c r="AS1166">
        <v>0</v>
      </c>
      <c r="AT1166">
        <v>0</v>
      </c>
      <c r="AU1166">
        <f>IF(AS1166*$H$13&gt;=AW1166,1.0,(AW1166/(AW1166-AS1166*$H$13)))</f>
        <v>0</v>
      </c>
      <c r="AV1166">
        <f>(AU1166-1)*100</f>
        <v>0</v>
      </c>
      <c r="AW1166">
        <f>MAX(0,($B$13+$C$13*DP1166)/(1+$D$13*DP1166)*DI1166/(DK1166+273)*$E$13)</f>
        <v>0</v>
      </c>
      <c r="AX1166" t="s">
        <v>417</v>
      </c>
      <c r="AY1166" t="s">
        <v>417</v>
      </c>
      <c r="AZ1166">
        <v>0</v>
      </c>
      <c r="BA1166">
        <v>0</v>
      </c>
      <c r="BB1166">
        <f>1-AZ1166/BA1166</f>
        <v>0</v>
      </c>
      <c r="BC1166">
        <v>0</v>
      </c>
      <c r="BD1166" t="s">
        <v>417</v>
      </c>
      <c r="BE1166" t="s">
        <v>417</v>
      </c>
      <c r="BF1166">
        <v>0</v>
      </c>
      <c r="BG1166">
        <v>0</v>
      </c>
      <c r="BH1166">
        <f>1-BF1166/BG1166</f>
        <v>0</v>
      </c>
      <c r="BI1166">
        <v>0.5</v>
      </c>
      <c r="BJ1166">
        <f>CS1166</f>
        <v>0</v>
      </c>
      <c r="BK1166">
        <f>L1166</f>
        <v>0</v>
      </c>
      <c r="BL1166">
        <f>BH1166*BI1166*BJ1166</f>
        <v>0</v>
      </c>
      <c r="BM1166">
        <f>(BK1166-BC1166)/BJ1166</f>
        <v>0</v>
      </c>
      <c r="BN1166">
        <f>(BA1166-BG1166)/BG1166</f>
        <v>0</v>
      </c>
      <c r="BO1166">
        <f>AZ1166/(BB1166+AZ1166/BG1166)</f>
        <v>0</v>
      </c>
      <c r="BP1166" t="s">
        <v>417</v>
      </c>
      <c r="BQ1166">
        <v>0</v>
      </c>
      <c r="BR1166">
        <f>IF(BQ1166&lt;&gt;0, BQ1166, BO1166)</f>
        <v>0</v>
      </c>
      <c r="BS1166">
        <f>1-BR1166/BG1166</f>
        <v>0</v>
      </c>
      <c r="BT1166">
        <f>(BG1166-BF1166)/(BG1166-BR1166)</f>
        <v>0</v>
      </c>
      <c r="BU1166">
        <f>(BA1166-BG1166)/(BA1166-BR1166)</f>
        <v>0</v>
      </c>
      <c r="BV1166">
        <f>(BG1166-BF1166)/(BG1166-AZ1166)</f>
        <v>0</v>
      </c>
      <c r="BW1166">
        <f>(BA1166-BG1166)/(BA1166-AZ1166)</f>
        <v>0</v>
      </c>
      <c r="BX1166">
        <f>(BT1166*BR1166/BF1166)</f>
        <v>0</v>
      </c>
      <c r="BY1166">
        <f>(1-BX1166)</f>
        <v>0</v>
      </c>
      <c r="BZ1166">
        <v>1394</v>
      </c>
      <c r="CA1166">
        <v>300</v>
      </c>
      <c r="CB1166">
        <v>300</v>
      </c>
      <c r="CC1166">
        <v>300</v>
      </c>
      <c r="CD1166">
        <v>10389.3</v>
      </c>
      <c r="CE1166">
        <v>1221.96</v>
      </c>
      <c r="CF1166">
        <v>-0.00688733</v>
      </c>
      <c r="CG1166">
        <v>0.34</v>
      </c>
      <c r="CH1166" t="s">
        <v>417</v>
      </c>
      <c r="CI1166" t="s">
        <v>417</v>
      </c>
      <c r="CJ1166" t="s">
        <v>417</v>
      </c>
      <c r="CK1166" t="s">
        <v>417</v>
      </c>
      <c r="CL1166" t="s">
        <v>417</v>
      </c>
      <c r="CM1166" t="s">
        <v>417</v>
      </c>
      <c r="CN1166" t="s">
        <v>417</v>
      </c>
      <c r="CO1166" t="s">
        <v>417</v>
      </c>
      <c r="CP1166" t="s">
        <v>417</v>
      </c>
      <c r="CQ1166" t="s">
        <v>417</v>
      </c>
      <c r="CR1166">
        <f>$B$11*DQ1166+$C$11*DR1166+$F$11*EC1166*(1-EF1166)</f>
        <v>0</v>
      </c>
      <c r="CS1166">
        <f>CR1166*CT1166</f>
        <v>0</v>
      </c>
      <c r="CT1166">
        <f>($B$11*$D$9+$C$11*$D$9+$F$11*((EP1166+EH1166)/MAX(EP1166+EH1166+EQ1166, 0.1)*$I$9+EQ1166/MAX(EP1166+EH1166+EQ1166, 0.1)*$J$9))/($B$11+$C$11+$F$11)</f>
        <v>0</v>
      </c>
      <c r="CU1166">
        <f>($B$11*$K$9+$C$11*$K$9+$F$11*((EP1166+EH1166)/MAX(EP1166+EH1166+EQ1166, 0.1)*$P$9+EQ1166/MAX(EP1166+EH1166+EQ1166, 0.1)*$Q$9))/($B$11+$C$11+$F$11)</f>
        <v>0</v>
      </c>
      <c r="CV1166">
        <v>6</v>
      </c>
      <c r="CW1166">
        <v>0.5</v>
      </c>
      <c r="CX1166" t="s">
        <v>418</v>
      </c>
      <c r="CY1166">
        <v>2</v>
      </c>
      <c r="CZ1166" t="b">
        <v>1</v>
      </c>
      <c r="DA1166">
        <v>1658957357.6</v>
      </c>
      <c r="DB1166">
        <v>1458.004444444445</v>
      </c>
      <c r="DC1166">
        <v>1527.33</v>
      </c>
      <c r="DD1166">
        <v>21.66965185185185</v>
      </c>
      <c r="DE1166">
        <v>14.89931851851852</v>
      </c>
      <c r="DF1166">
        <v>1463.114444444444</v>
      </c>
      <c r="DG1166">
        <v>21.77335925925926</v>
      </c>
      <c r="DH1166">
        <v>500.0573703703704</v>
      </c>
      <c r="DI1166">
        <v>90.27415555555557</v>
      </c>
      <c r="DJ1166">
        <v>0.100004462962963</v>
      </c>
      <c r="DK1166">
        <v>27.00557777777778</v>
      </c>
      <c r="DL1166">
        <v>26.5648</v>
      </c>
      <c r="DM1166">
        <v>999.9000000000001</v>
      </c>
      <c r="DN1166">
        <v>0</v>
      </c>
      <c r="DO1166">
        <v>0</v>
      </c>
      <c r="DP1166">
        <v>10004.25555555556</v>
      </c>
      <c r="DQ1166">
        <v>0</v>
      </c>
      <c r="DR1166">
        <v>10.87997407407407</v>
      </c>
      <c r="DS1166">
        <v>-69.3242074074074</v>
      </c>
      <c r="DT1166">
        <v>1490.3</v>
      </c>
      <c r="DU1166">
        <v>1550.43037037037</v>
      </c>
      <c r="DV1166">
        <v>6.770344814814815</v>
      </c>
      <c r="DW1166">
        <v>1527.33</v>
      </c>
      <c r="DX1166">
        <v>14.89931851851852</v>
      </c>
      <c r="DY1166">
        <v>1.95621</v>
      </c>
      <c r="DZ1166">
        <v>1.345023703703704</v>
      </c>
      <c r="EA1166">
        <v>17.09427037037037</v>
      </c>
      <c r="EB1166">
        <v>11.31149259259259</v>
      </c>
      <c r="EC1166">
        <v>2000</v>
      </c>
      <c r="ED1166">
        <v>0.9799942222222223</v>
      </c>
      <c r="EE1166">
        <v>0.02000567777777778</v>
      </c>
      <c r="EF1166">
        <v>0</v>
      </c>
      <c r="EG1166">
        <v>731.2491851851853</v>
      </c>
      <c r="EH1166">
        <v>5.00097</v>
      </c>
      <c r="EI1166">
        <v>14727.91111111111</v>
      </c>
      <c r="EJ1166">
        <v>16707.54074074074</v>
      </c>
      <c r="EK1166">
        <v>39.46733333333333</v>
      </c>
      <c r="EL1166">
        <v>39.56199999999999</v>
      </c>
      <c r="EM1166">
        <v>39.375</v>
      </c>
      <c r="EN1166">
        <v>39.33066666666667</v>
      </c>
      <c r="EO1166">
        <v>39.98133333333333</v>
      </c>
      <c r="EP1166">
        <v>1955.088888888889</v>
      </c>
      <c r="EQ1166">
        <v>39.9111111111111</v>
      </c>
      <c r="ER1166">
        <v>0</v>
      </c>
      <c r="ES1166">
        <v>8159.399999856949</v>
      </c>
      <c r="ET1166">
        <v>0</v>
      </c>
      <c r="EU1166">
        <v>731.2030769230769</v>
      </c>
      <c r="EV1166">
        <v>-5.539350421008201</v>
      </c>
      <c r="EW1166">
        <v>-109.1623930541734</v>
      </c>
      <c r="EX1166">
        <v>14727.46153846154</v>
      </c>
      <c r="EY1166">
        <v>15</v>
      </c>
      <c r="EZ1166">
        <v>1658949246.1</v>
      </c>
      <c r="FA1166" t="s">
        <v>1397</v>
      </c>
      <c r="FB1166">
        <v>1658949228.6</v>
      </c>
      <c r="FC1166">
        <v>1658949246.1</v>
      </c>
      <c r="FD1166">
        <v>1</v>
      </c>
      <c r="FE1166">
        <v>1.075</v>
      </c>
      <c r="FF1166">
        <v>0.018</v>
      </c>
      <c r="FG1166">
        <v>-2.327</v>
      </c>
      <c r="FH1166">
        <v>-0.178</v>
      </c>
      <c r="FI1166">
        <v>420</v>
      </c>
      <c r="FJ1166">
        <v>13</v>
      </c>
      <c r="FK1166">
        <v>0.09</v>
      </c>
      <c r="FL1166">
        <v>0.02</v>
      </c>
      <c r="FM1166">
        <v>-69.0923825</v>
      </c>
      <c r="FN1166">
        <v>-4.243734709193054</v>
      </c>
      <c r="FO1166">
        <v>0.4336731158877039</v>
      </c>
      <c r="FP1166">
        <v>0</v>
      </c>
      <c r="FQ1166">
        <v>731.5048823529413</v>
      </c>
      <c r="FR1166">
        <v>-5.27666920536455</v>
      </c>
      <c r="FS1166">
        <v>0.5629100735153509</v>
      </c>
      <c r="FT1166">
        <v>0</v>
      </c>
      <c r="FU1166">
        <v>6.80526275</v>
      </c>
      <c r="FV1166">
        <v>-0.586028105065692</v>
      </c>
      <c r="FW1166">
        <v>0.05885155669086</v>
      </c>
      <c r="FX1166">
        <v>0</v>
      </c>
      <c r="FY1166">
        <v>0</v>
      </c>
      <c r="FZ1166">
        <v>3</v>
      </c>
      <c r="GA1166" t="s">
        <v>439</v>
      </c>
      <c r="GB1166">
        <v>2.98366</v>
      </c>
      <c r="GC1166">
        <v>2.71557</v>
      </c>
      <c r="GD1166">
        <v>0.221043</v>
      </c>
      <c r="GE1166">
        <v>0.224496</v>
      </c>
      <c r="GF1166">
        <v>0.10019</v>
      </c>
      <c r="GG1166">
        <v>0.0757857</v>
      </c>
      <c r="GH1166">
        <v>24712.4</v>
      </c>
      <c r="GI1166">
        <v>24698.8</v>
      </c>
      <c r="GJ1166">
        <v>29480.3</v>
      </c>
      <c r="GK1166">
        <v>29450</v>
      </c>
      <c r="GL1166">
        <v>35140.2</v>
      </c>
      <c r="GM1166">
        <v>36198.1</v>
      </c>
      <c r="GN1166">
        <v>41523.8</v>
      </c>
      <c r="GO1166">
        <v>41971</v>
      </c>
      <c r="GP1166">
        <v>1.96198</v>
      </c>
      <c r="GQ1166">
        <v>1.9061</v>
      </c>
      <c r="GR1166">
        <v>0.093095</v>
      </c>
      <c r="GS1166">
        <v>0</v>
      </c>
      <c r="GT1166">
        <v>25.0792</v>
      </c>
      <c r="GU1166">
        <v>999.9</v>
      </c>
      <c r="GV1166">
        <v>43.4</v>
      </c>
      <c r="GW1166">
        <v>31.5</v>
      </c>
      <c r="GX1166">
        <v>22.3169</v>
      </c>
      <c r="GY1166">
        <v>63.0577</v>
      </c>
      <c r="GZ1166">
        <v>33.6058</v>
      </c>
      <c r="HA1166">
        <v>1</v>
      </c>
      <c r="HB1166">
        <v>-0.104489</v>
      </c>
      <c r="HC1166">
        <v>0.137772</v>
      </c>
      <c r="HD1166">
        <v>20.3326</v>
      </c>
      <c r="HE1166">
        <v>5.21744</v>
      </c>
      <c r="HF1166">
        <v>12.0099</v>
      </c>
      <c r="HG1166">
        <v>4.98925</v>
      </c>
      <c r="HH1166">
        <v>3.28842</v>
      </c>
      <c r="HI1166">
        <v>9999</v>
      </c>
      <c r="HJ1166">
        <v>9999</v>
      </c>
      <c r="HK1166">
        <v>9999</v>
      </c>
      <c r="HL1166">
        <v>159.1</v>
      </c>
      <c r="HM1166">
        <v>1.86738</v>
      </c>
      <c r="HN1166">
        <v>1.86646</v>
      </c>
      <c r="HO1166">
        <v>1.86585</v>
      </c>
      <c r="HP1166">
        <v>1.86584</v>
      </c>
      <c r="HQ1166">
        <v>1.86768</v>
      </c>
      <c r="HR1166">
        <v>1.87012</v>
      </c>
      <c r="HS1166">
        <v>1.86878</v>
      </c>
      <c r="HT1166">
        <v>1.87024</v>
      </c>
      <c r="HU1166">
        <v>0</v>
      </c>
      <c r="HV1166">
        <v>0</v>
      </c>
      <c r="HW1166">
        <v>0</v>
      </c>
      <c r="HX1166">
        <v>0</v>
      </c>
      <c r="HY1166" t="s">
        <v>421</v>
      </c>
      <c r="HZ1166" t="s">
        <v>422</v>
      </c>
      <c r="IA1166" t="s">
        <v>423</v>
      </c>
      <c r="IB1166" t="s">
        <v>423</v>
      </c>
      <c r="IC1166" t="s">
        <v>423</v>
      </c>
      <c r="ID1166" t="s">
        <v>423</v>
      </c>
      <c r="IE1166">
        <v>0</v>
      </c>
      <c r="IF1166">
        <v>100</v>
      </c>
      <c r="IG1166">
        <v>100</v>
      </c>
      <c r="IH1166">
        <v>-5.18</v>
      </c>
      <c r="II1166">
        <v>-0.1034</v>
      </c>
      <c r="IJ1166">
        <v>-0.9279119013753974</v>
      </c>
      <c r="IK1166">
        <v>-0.003643892653284941</v>
      </c>
      <c r="IL1166">
        <v>8.948238347276123E-07</v>
      </c>
      <c r="IM1166">
        <v>-2.445980282225029E-10</v>
      </c>
      <c r="IN1166">
        <v>-0.1764634167570225</v>
      </c>
      <c r="IO1166">
        <v>-0.01042730378795286</v>
      </c>
      <c r="IP1166">
        <v>0.00100284695746963</v>
      </c>
      <c r="IQ1166">
        <v>-1.701466411570297E-05</v>
      </c>
      <c r="IR1166">
        <v>2</v>
      </c>
      <c r="IS1166">
        <v>2310</v>
      </c>
      <c r="IT1166">
        <v>1</v>
      </c>
      <c r="IU1166">
        <v>25</v>
      </c>
      <c r="IV1166">
        <v>135.6</v>
      </c>
      <c r="IW1166">
        <v>135.3</v>
      </c>
      <c r="IX1166">
        <v>2.98462</v>
      </c>
      <c r="IY1166">
        <v>2.18384</v>
      </c>
      <c r="IZ1166">
        <v>1.39648</v>
      </c>
      <c r="JA1166">
        <v>2.34375</v>
      </c>
      <c r="JB1166">
        <v>1.49536</v>
      </c>
      <c r="JC1166">
        <v>2.37427</v>
      </c>
      <c r="JD1166">
        <v>36.1989</v>
      </c>
      <c r="JE1166">
        <v>24.1575</v>
      </c>
      <c r="JF1166">
        <v>18</v>
      </c>
      <c r="JG1166">
        <v>518.072</v>
      </c>
      <c r="JH1166">
        <v>438.733</v>
      </c>
      <c r="JI1166">
        <v>25.0008</v>
      </c>
      <c r="JJ1166">
        <v>26.0981</v>
      </c>
      <c r="JK1166">
        <v>30.0002</v>
      </c>
      <c r="JL1166">
        <v>26.0688</v>
      </c>
      <c r="JM1166">
        <v>26.0121</v>
      </c>
      <c r="JN1166">
        <v>59.7463</v>
      </c>
      <c r="JO1166">
        <v>31.477</v>
      </c>
      <c r="JP1166">
        <v>45.328</v>
      </c>
      <c r="JQ1166">
        <v>25</v>
      </c>
      <c r="JR1166">
        <v>1572.17</v>
      </c>
      <c r="JS1166">
        <v>15.2151</v>
      </c>
      <c r="JT1166">
        <v>100.811</v>
      </c>
      <c r="JU1166">
        <v>100.796</v>
      </c>
    </row>
    <row r="1167" spans="1:281">
      <c r="A1167">
        <v>1151</v>
      </c>
      <c r="B1167">
        <v>1658957370.1</v>
      </c>
      <c r="C1167">
        <v>15732.09999990463</v>
      </c>
      <c r="D1167" t="s">
        <v>2742</v>
      </c>
      <c r="E1167" t="s">
        <v>2743</v>
      </c>
      <c r="F1167">
        <v>5</v>
      </c>
      <c r="G1167" t="s">
        <v>2555</v>
      </c>
      <c r="H1167" t="s">
        <v>416</v>
      </c>
      <c r="I1167">
        <v>1658957362.314285</v>
      </c>
      <c r="J1167">
        <f>(K1167)/1000</f>
        <v>0</v>
      </c>
      <c r="K1167">
        <f>IF(CZ1167, AN1167, AH1167)</f>
        <v>0</v>
      </c>
      <c r="L1167">
        <f>IF(CZ1167, AI1167, AG1167)</f>
        <v>0</v>
      </c>
      <c r="M1167">
        <f>DB1167 - IF(AU1167&gt;1, L1167*CV1167*100.0/(AW1167*DP1167), 0)</f>
        <v>0</v>
      </c>
      <c r="N1167">
        <f>((T1167-J1167/2)*M1167-L1167)/(T1167+J1167/2)</f>
        <v>0</v>
      </c>
      <c r="O1167">
        <f>N1167*(DI1167+DJ1167)/1000.0</f>
        <v>0</v>
      </c>
      <c r="P1167">
        <f>(DB1167 - IF(AU1167&gt;1, L1167*CV1167*100.0/(AW1167*DP1167), 0))*(DI1167+DJ1167)/1000.0</f>
        <v>0</v>
      </c>
      <c r="Q1167">
        <f>2.0/((1/S1167-1/R1167)+SIGN(S1167)*SQRT((1/S1167-1/R1167)*(1/S1167-1/R1167) + 4*CW1167/((CW1167+1)*(CW1167+1))*(2*1/S1167*1/R1167-1/R1167*1/R1167)))</f>
        <v>0</v>
      </c>
      <c r="R1167">
        <f>IF(LEFT(CX1167,1)&lt;&gt;"0",IF(LEFT(CX1167,1)="1",3.0,CY1167),$D$5+$E$5*(DP1167*DI1167/($K$5*1000))+$F$5*(DP1167*DI1167/($K$5*1000))*MAX(MIN(CV1167,$J$5),$I$5)*MAX(MIN(CV1167,$J$5),$I$5)+$G$5*MAX(MIN(CV1167,$J$5),$I$5)*(DP1167*DI1167/($K$5*1000))+$H$5*(DP1167*DI1167/($K$5*1000))*(DP1167*DI1167/($K$5*1000)))</f>
        <v>0</v>
      </c>
      <c r="S1167">
        <f>J1167*(1000-(1000*0.61365*exp(17.502*W1167/(240.97+W1167))/(DI1167+DJ1167)+DD1167)/2)/(1000*0.61365*exp(17.502*W1167/(240.97+W1167))/(DI1167+DJ1167)-DD1167)</f>
        <v>0</v>
      </c>
      <c r="T1167">
        <f>1/((CW1167+1)/(Q1167/1.6)+1/(R1167/1.37)) + CW1167/((CW1167+1)/(Q1167/1.6) + CW1167/(R1167/1.37))</f>
        <v>0</v>
      </c>
      <c r="U1167">
        <f>(CR1167*CU1167)</f>
        <v>0</v>
      </c>
      <c r="V1167">
        <f>(DK1167+(U1167+2*0.95*5.67E-8*(((DK1167+$B$7)+273)^4-(DK1167+273)^4)-44100*J1167)/(1.84*29.3*R1167+8*0.95*5.67E-8*(DK1167+273)^3))</f>
        <v>0</v>
      </c>
      <c r="W1167">
        <f>($C$7*DL1167+$D$7*DM1167+$E$7*V1167)</f>
        <v>0</v>
      </c>
      <c r="X1167">
        <f>0.61365*exp(17.502*W1167/(240.97+W1167))</f>
        <v>0</v>
      </c>
      <c r="Y1167">
        <f>(Z1167/AA1167*100)</f>
        <v>0</v>
      </c>
      <c r="Z1167">
        <f>DD1167*(DI1167+DJ1167)/1000</f>
        <v>0</v>
      </c>
      <c r="AA1167">
        <f>0.61365*exp(17.502*DK1167/(240.97+DK1167))</f>
        <v>0</v>
      </c>
      <c r="AB1167">
        <f>(X1167-DD1167*(DI1167+DJ1167)/1000)</f>
        <v>0</v>
      </c>
      <c r="AC1167">
        <f>(-J1167*44100)</f>
        <v>0</v>
      </c>
      <c r="AD1167">
        <f>2*29.3*R1167*0.92*(DK1167-W1167)</f>
        <v>0</v>
      </c>
      <c r="AE1167">
        <f>2*0.95*5.67E-8*(((DK1167+$B$7)+273)^4-(W1167+273)^4)</f>
        <v>0</v>
      </c>
      <c r="AF1167">
        <f>U1167+AE1167+AC1167+AD1167</f>
        <v>0</v>
      </c>
      <c r="AG1167">
        <f>DH1167*AU1167*(DC1167-DB1167*(1000-AU1167*DE1167)/(1000-AU1167*DD1167))/(100*CV1167)</f>
        <v>0</v>
      </c>
      <c r="AH1167">
        <f>1000*DH1167*AU1167*(DD1167-DE1167)/(100*CV1167*(1000-AU1167*DD1167))</f>
        <v>0</v>
      </c>
      <c r="AI1167">
        <f>(AJ1167 - AK1167 - DI1167*1E3/(8.314*(DK1167+273.15)) * AM1167/DH1167 * AL1167) * DH1167/(100*CV1167) * (1000 - DE1167)/1000</f>
        <v>0</v>
      </c>
      <c r="AJ1167">
        <v>1583.969698941084</v>
      </c>
      <c r="AK1167">
        <v>1531.269515151515</v>
      </c>
      <c r="AL1167">
        <v>3.467396291234556</v>
      </c>
      <c r="AM1167">
        <v>65.3286006226008</v>
      </c>
      <c r="AN1167">
        <f>(AP1167 - AO1167 + DI1167*1E3/(8.314*(DK1167+273.15)) * AR1167/DH1167 * AQ1167) * DH1167/(100*CV1167) * 1000/(1000 - AP1167)</f>
        <v>0</v>
      </c>
      <c r="AO1167">
        <v>15.10166135691854</v>
      </c>
      <c r="AP1167">
        <v>21.75344424242424</v>
      </c>
      <c r="AQ1167">
        <v>0.01149823589089587</v>
      </c>
      <c r="AR1167">
        <v>84.90304049892426</v>
      </c>
      <c r="AS1167">
        <v>0</v>
      </c>
      <c r="AT1167">
        <v>0</v>
      </c>
      <c r="AU1167">
        <f>IF(AS1167*$H$13&gt;=AW1167,1.0,(AW1167/(AW1167-AS1167*$H$13)))</f>
        <v>0</v>
      </c>
      <c r="AV1167">
        <f>(AU1167-1)*100</f>
        <v>0</v>
      </c>
      <c r="AW1167">
        <f>MAX(0,($B$13+$C$13*DP1167)/(1+$D$13*DP1167)*DI1167/(DK1167+273)*$E$13)</f>
        <v>0</v>
      </c>
      <c r="AX1167" t="s">
        <v>417</v>
      </c>
      <c r="AY1167" t="s">
        <v>417</v>
      </c>
      <c r="AZ1167">
        <v>0</v>
      </c>
      <c r="BA1167">
        <v>0</v>
      </c>
      <c r="BB1167">
        <f>1-AZ1167/BA1167</f>
        <v>0</v>
      </c>
      <c r="BC1167">
        <v>0</v>
      </c>
      <c r="BD1167" t="s">
        <v>417</v>
      </c>
      <c r="BE1167" t="s">
        <v>417</v>
      </c>
      <c r="BF1167">
        <v>0</v>
      </c>
      <c r="BG1167">
        <v>0</v>
      </c>
      <c r="BH1167">
        <f>1-BF1167/BG1167</f>
        <v>0</v>
      </c>
      <c r="BI1167">
        <v>0.5</v>
      </c>
      <c r="BJ1167">
        <f>CS1167</f>
        <v>0</v>
      </c>
      <c r="BK1167">
        <f>L1167</f>
        <v>0</v>
      </c>
      <c r="BL1167">
        <f>BH1167*BI1167*BJ1167</f>
        <v>0</v>
      </c>
      <c r="BM1167">
        <f>(BK1167-BC1167)/BJ1167</f>
        <v>0</v>
      </c>
      <c r="BN1167">
        <f>(BA1167-BG1167)/BG1167</f>
        <v>0</v>
      </c>
      <c r="BO1167">
        <f>AZ1167/(BB1167+AZ1167/BG1167)</f>
        <v>0</v>
      </c>
      <c r="BP1167" t="s">
        <v>417</v>
      </c>
      <c r="BQ1167">
        <v>0</v>
      </c>
      <c r="BR1167">
        <f>IF(BQ1167&lt;&gt;0, BQ1167, BO1167)</f>
        <v>0</v>
      </c>
      <c r="BS1167">
        <f>1-BR1167/BG1167</f>
        <v>0</v>
      </c>
      <c r="BT1167">
        <f>(BG1167-BF1167)/(BG1167-BR1167)</f>
        <v>0</v>
      </c>
      <c r="BU1167">
        <f>(BA1167-BG1167)/(BA1167-BR1167)</f>
        <v>0</v>
      </c>
      <c r="BV1167">
        <f>(BG1167-BF1167)/(BG1167-AZ1167)</f>
        <v>0</v>
      </c>
      <c r="BW1167">
        <f>(BA1167-BG1167)/(BA1167-AZ1167)</f>
        <v>0</v>
      </c>
      <c r="BX1167">
        <f>(BT1167*BR1167/BF1167)</f>
        <v>0</v>
      </c>
      <c r="BY1167">
        <f>(1-BX1167)</f>
        <v>0</v>
      </c>
      <c r="BZ1167">
        <v>1394</v>
      </c>
      <c r="CA1167">
        <v>300</v>
      </c>
      <c r="CB1167">
        <v>300</v>
      </c>
      <c r="CC1167">
        <v>300</v>
      </c>
      <c r="CD1167">
        <v>10389.3</v>
      </c>
      <c r="CE1167">
        <v>1221.96</v>
      </c>
      <c r="CF1167">
        <v>-0.00688733</v>
      </c>
      <c r="CG1167">
        <v>0.34</v>
      </c>
      <c r="CH1167" t="s">
        <v>417</v>
      </c>
      <c r="CI1167" t="s">
        <v>417</v>
      </c>
      <c r="CJ1167" t="s">
        <v>417</v>
      </c>
      <c r="CK1167" t="s">
        <v>417</v>
      </c>
      <c r="CL1167" t="s">
        <v>417</v>
      </c>
      <c r="CM1167" t="s">
        <v>417</v>
      </c>
      <c r="CN1167" t="s">
        <v>417</v>
      </c>
      <c r="CO1167" t="s">
        <v>417</v>
      </c>
      <c r="CP1167" t="s">
        <v>417</v>
      </c>
      <c r="CQ1167" t="s">
        <v>417</v>
      </c>
      <c r="CR1167">
        <f>$B$11*DQ1167+$C$11*DR1167+$F$11*EC1167*(1-EF1167)</f>
        <v>0</v>
      </c>
      <c r="CS1167">
        <f>CR1167*CT1167</f>
        <v>0</v>
      </c>
      <c r="CT1167">
        <f>($B$11*$D$9+$C$11*$D$9+$F$11*((EP1167+EH1167)/MAX(EP1167+EH1167+EQ1167, 0.1)*$I$9+EQ1167/MAX(EP1167+EH1167+EQ1167, 0.1)*$J$9))/($B$11+$C$11+$F$11)</f>
        <v>0</v>
      </c>
      <c r="CU1167">
        <f>($B$11*$K$9+$C$11*$K$9+$F$11*((EP1167+EH1167)/MAX(EP1167+EH1167+EQ1167, 0.1)*$P$9+EQ1167/MAX(EP1167+EH1167+EQ1167, 0.1)*$Q$9))/($B$11+$C$11+$F$11)</f>
        <v>0</v>
      </c>
      <c r="CV1167">
        <v>6</v>
      </c>
      <c r="CW1167">
        <v>0.5</v>
      </c>
      <c r="CX1167" t="s">
        <v>418</v>
      </c>
      <c r="CY1167">
        <v>2</v>
      </c>
      <c r="CZ1167" t="b">
        <v>1</v>
      </c>
      <c r="DA1167">
        <v>1658957362.314285</v>
      </c>
      <c r="DB1167">
        <v>1473.619285714286</v>
      </c>
      <c r="DC1167">
        <v>1543.222142857143</v>
      </c>
      <c r="DD1167">
        <v>21.69589285714286</v>
      </c>
      <c r="DE1167">
        <v>14.98800714285714</v>
      </c>
      <c r="DF1167">
        <v>1478.770357142857</v>
      </c>
      <c r="DG1167">
        <v>21.79936071428572</v>
      </c>
      <c r="DH1167">
        <v>500.0546785714286</v>
      </c>
      <c r="DI1167">
        <v>90.27492142857143</v>
      </c>
      <c r="DJ1167">
        <v>0.09998816785714285</v>
      </c>
      <c r="DK1167">
        <v>26.99996785714286</v>
      </c>
      <c r="DL1167">
        <v>26.58994285714286</v>
      </c>
      <c r="DM1167">
        <v>999.9000000000002</v>
      </c>
      <c r="DN1167">
        <v>0</v>
      </c>
      <c r="DO1167">
        <v>0</v>
      </c>
      <c r="DP1167">
        <v>9999.280714285715</v>
      </c>
      <c r="DQ1167">
        <v>0</v>
      </c>
      <c r="DR1167">
        <v>10.90940714285714</v>
      </c>
      <c r="DS1167">
        <v>-69.60219642857143</v>
      </c>
      <c r="DT1167">
        <v>1506.300357142857</v>
      </c>
      <c r="DU1167">
        <v>1566.704642857143</v>
      </c>
      <c r="DV1167">
        <v>6.707894285714285</v>
      </c>
      <c r="DW1167">
        <v>1543.222142857143</v>
      </c>
      <c r="DX1167">
        <v>14.98800714285714</v>
      </c>
      <c r="DY1167">
        <v>1.958596071428571</v>
      </c>
      <c r="DZ1167">
        <v>1.353041785714286</v>
      </c>
      <c r="EA1167">
        <v>17.11351071428571</v>
      </c>
      <c r="EB1167">
        <v>11.40106428571429</v>
      </c>
      <c r="EC1167">
        <v>2000.006071428571</v>
      </c>
      <c r="ED1167">
        <v>0.9799937500000001</v>
      </c>
      <c r="EE1167">
        <v>0.02000615</v>
      </c>
      <c r="EF1167">
        <v>0</v>
      </c>
      <c r="EG1167">
        <v>730.8383214285714</v>
      </c>
      <c r="EH1167">
        <v>5.00097</v>
      </c>
      <c r="EI1167">
        <v>14719.48214285714</v>
      </c>
      <c r="EJ1167">
        <v>16707.59642857143</v>
      </c>
      <c r="EK1167">
        <v>39.44824999999999</v>
      </c>
      <c r="EL1167">
        <v>39.5597857142857</v>
      </c>
      <c r="EM1167">
        <v>39.35925</v>
      </c>
      <c r="EN1167">
        <v>39.2965</v>
      </c>
      <c r="EO1167">
        <v>39.96174999999999</v>
      </c>
      <c r="EP1167">
        <v>1955.093928571428</v>
      </c>
      <c r="EQ1167">
        <v>39.91214285714285</v>
      </c>
      <c r="ER1167">
        <v>0</v>
      </c>
      <c r="ES1167">
        <v>8164.200000047684</v>
      </c>
      <c r="ET1167">
        <v>0</v>
      </c>
      <c r="EU1167">
        <v>730.8221153846152</v>
      </c>
      <c r="EV1167">
        <v>-5.118119657434285</v>
      </c>
      <c r="EW1167">
        <v>-105.5760683002464</v>
      </c>
      <c r="EX1167">
        <v>14719.02692307692</v>
      </c>
      <c r="EY1167">
        <v>15</v>
      </c>
      <c r="EZ1167">
        <v>1658949246.1</v>
      </c>
      <c r="FA1167" t="s">
        <v>1397</v>
      </c>
      <c r="FB1167">
        <v>1658949228.6</v>
      </c>
      <c r="FC1167">
        <v>1658949246.1</v>
      </c>
      <c r="FD1167">
        <v>1</v>
      </c>
      <c r="FE1167">
        <v>1.075</v>
      </c>
      <c r="FF1167">
        <v>0.018</v>
      </c>
      <c r="FG1167">
        <v>-2.327</v>
      </c>
      <c r="FH1167">
        <v>-0.178</v>
      </c>
      <c r="FI1167">
        <v>420</v>
      </c>
      <c r="FJ1167">
        <v>13</v>
      </c>
      <c r="FK1167">
        <v>0.09</v>
      </c>
      <c r="FL1167">
        <v>0.02</v>
      </c>
      <c r="FM1167">
        <v>-69.42923902439026</v>
      </c>
      <c r="FN1167">
        <v>-3.231763066202173</v>
      </c>
      <c r="FO1167">
        <v>0.3484589074545439</v>
      </c>
      <c r="FP1167">
        <v>0</v>
      </c>
      <c r="FQ1167">
        <v>731.0786764705883</v>
      </c>
      <c r="FR1167">
        <v>-5.132788384320893</v>
      </c>
      <c r="FS1167">
        <v>0.5502036906556311</v>
      </c>
      <c r="FT1167">
        <v>0</v>
      </c>
      <c r="FU1167">
        <v>6.73832</v>
      </c>
      <c r="FV1167">
        <v>-0.7709377003484291</v>
      </c>
      <c r="FW1167">
        <v>0.07980171533702592</v>
      </c>
      <c r="FX1167">
        <v>0</v>
      </c>
      <c r="FY1167">
        <v>0</v>
      </c>
      <c r="FZ1167">
        <v>3</v>
      </c>
      <c r="GA1167" t="s">
        <v>439</v>
      </c>
      <c r="GB1167">
        <v>2.98374</v>
      </c>
      <c r="GC1167">
        <v>2.71559</v>
      </c>
      <c r="GD1167">
        <v>0.22255</v>
      </c>
      <c r="GE1167">
        <v>0.225999</v>
      </c>
      <c r="GF1167">
        <v>0.100357</v>
      </c>
      <c r="GG1167">
        <v>0.0760629</v>
      </c>
      <c r="GH1167">
        <v>24664.4</v>
      </c>
      <c r="GI1167">
        <v>24650.7</v>
      </c>
      <c r="GJ1167">
        <v>29480</v>
      </c>
      <c r="GK1167">
        <v>29449.7</v>
      </c>
      <c r="GL1167">
        <v>35133</v>
      </c>
      <c r="GM1167">
        <v>36186.8</v>
      </c>
      <c r="GN1167">
        <v>41523</v>
      </c>
      <c r="GO1167">
        <v>41970.5</v>
      </c>
      <c r="GP1167">
        <v>1.9619</v>
      </c>
      <c r="GQ1167">
        <v>1.9062</v>
      </c>
      <c r="GR1167">
        <v>0.093095</v>
      </c>
      <c r="GS1167">
        <v>0</v>
      </c>
      <c r="GT1167">
        <v>25.0834</v>
      </c>
      <c r="GU1167">
        <v>999.9</v>
      </c>
      <c r="GV1167">
        <v>43.3</v>
      </c>
      <c r="GW1167">
        <v>31.5</v>
      </c>
      <c r="GX1167">
        <v>22.2624</v>
      </c>
      <c r="GY1167">
        <v>63.0377</v>
      </c>
      <c r="GZ1167">
        <v>33.8141</v>
      </c>
      <c r="HA1167">
        <v>1</v>
      </c>
      <c r="HB1167">
        <v>-0.104106</v>
      </c>
      <c r="HC1167">
        <v>0.140155</v>
      </c>
      <c r="HD1167">
        <v>20.3328</v>
      </c>
      <c r="HE1167">
        <v>5.21789</v>
      </c>
      <c r="HF1167">
        <v>12.0099</v>
      </c>
      <c r="HG1167">
        <v>4.98915</v>
      </c>
      <c r="HH1167">
        <v>3.2885</v>
      </c>
      <c r="HI1167">
        <v>9999</v>
      </c>
      <c r="HJ1167">
        <v>9999</v>
      </c>
      <c r="HK1167">
        <v>9999</v>
      </c>
      <c r="HL1167">
        <v>159.1</v>
      </c>
      <c r="HM1167">
        <v>1.86739</v>
      </c>
      <c r="HN1167">
        <v>1.86646</v>
      </c>
      <c r="HO1167">
        <v>1.86584</v>
      </c>
      <c r="HP1167">
        <v>1.86584</v>
      </c>
      <c r="HQ1167">
        <v>1.86768</v>
      </c>
      <c r="HR1167">
        <v>1.87013</v>
      </c>
      <c r="HS1167">
        <v>1.86878</v>
      </c>
      <c r="HT1167">
        <v>1.87026</v>
      </c>
      <c r="HU1167">
        <v>0</v>
      </c>
      <c r="HV1167">
        <v>0</v>
      </c>
      <c r="HW1167">
        <v>0</v>
      </c>
      <c r="HX1167">
        <v>0</v>
      </c>
      <c r="HY1167" t="s">
        <v>421</v>
      </c>
      <c r="HZ1167" t="s">
        <v>422</v>
      </c>
      <c r="IA1167" t="s">
        <v>423</v>
      </c>
      <c r="IB1167" t="s">
        <v>423</v>
      </c>
      <c r="IC1167" t="s">
        <v>423</v>
      </c>
      <c r="ID1167" t="s">
        <v>423</v>
      </c>
      <c r="IE1167">
        <v>0</v>
      </c>
      <c r="IF1167">
        <v>100</v>
      </c>
      <c r="IG1167">
        <v>100</v>
      </c>
      <c r="IH1167">
        <v>-5.22</v>
      </c>
      <c r="II1167">
        <v>-0.1029</v>
      </c>
      <c r="IJ1167">
        <v>-0.9279119013753974</v>
      </c>
      <c r="IK1167">
        <v>-0.003643892653284941</v>
      </c>
      <c r="IL1167">
        <v>8.948238347276123E-07</v>
      </c>
      <c r="IM1167">
        <v>-2.445980282225029E-10</v>
      </c>
      <c r="IN1167">
        <v>-0.1764634167570225</v>
      </c>
      <c r="IO1167">
        <v>-0.01042730378795286</v>
      </c>
      <c r="IP1167">
        <v>0.00100284695746963</v>
      </c>
      <c r="IQ1167">
        <v>-1.701466411570297E-05</v>
      </c>
      <c r="IR1167">
        <v>2</v>
      </c>
      <c r="IS1167">
        <v>2310</v>
      </c>
      <c r="IT1167">
        <v>1</v>
      </c>
      <c r="IU1167">
        <v>25</v>
      </c>
      <c r="IV1167">
        <v>135.7</v>
      </c>
      <c r="IW1167">
        <v>135.4</v>
      </c>
      <c r="IX1167">
        <v>3.00781</v>
      </c>
      <c r="IY1167">
        <v>2.18262</v>
      </c>
      <c r="IZ1167">
        <v>1.39648</v>
      </c>
      <c r="JA1167">
        <v>2.34375</v>
      </c>
      <c r="JB1167">
        <v>1.49536</v>
      </c>
      <c r="JC1167">
        <v>2.41455</v>
      </c>
      <c r="JD1167">
        <v>36.1989</v>
      </c>
      <c r="JE1167">
        <v>24.1663</v>
      </c>
      <c r="JF1167">
        <v>18</v>
      </c>
      <c r="JG1167">
        <v>518.023</v>
      </c>
      <c r="JH1167">
        <v>438.807</v>
      </c>
      <c r="JI1167">
        <v>25.0006</v>
      </c>
      <c r="JJ1167">
        <v>26.0986</v>
      </c>
      <c r="JK1167">
        <v>30.0001</v>
      </c>
      <c r="JL1167">
        <v>26.0688</v>
      </c>
      <c r="JM1167">
        <v>26.0139</v>
      </c>
      <c r="JN1167">
        <v>60.2075</v>
      </c>
      <c r="JO1167">
        <v>31.477</v>
      </c>
      <c r="JP1167">
        <v>44.9541</v>
      </c>
      <c r="JQ1167">
        <v>25</v>
      </c>
      <c r="JR1167">
        <v>1585.55</v>
      </c>
      <c r="JS1167">
        <v>15.2514</v>
      </c>
      <c r="JT1167">
        <v>100.809</v>
      </c>
      <c r="JU1167">
        <v>100.795</v>
      </c>
    </row>
    <row r="1168" spans="1:281">
      <c r="A1168">
        <v>1152</v>
      </c>
      <c r="B1168">
        <v>1658957375.1</v>
      </c>
      <c r="C1168">
        <v>15737.09999990463</v>
      </c>
      <c r="D1168" t="s">
        <v>2744</v>
      </c>
      <c r="E1168" t="s">
        <v>2745</v>
      </c>
      <c r="F1168">
        <v>5</v>
      </c>
      <c r="G1168" t="s">
        <v>2555</v>
      </c>
      <c r="H1168" t="s">
        <v>416</v>
      </c>
      <c r="I1168">
        <v>1658957367.6</v>
      </c>
      <c r="J1168">
        <f>(K1168)/1000</f>
        <v>0</v>
      </c>
      <c r="K1168">
        <f>IF(CZ1168, AN1168, AH1168)</f>
        <v>0</v>
      </c>
      <c r="L1168">
        <f>IF(CZ1168, AI1168, AG1168)</f>
        <v>0</v>
      </c>
      <c r="M1168">
        <f>DB1168 - IF(AU1168&gt;1, L1168*CV1168*100.0/(AW1168*DP1168), 0)</f>
        <v>0</v>
      </c>
      <c r="N1168">
        <f>((T1168-J1168/2)*M1168-L1168)/(T1168+J1168/2)</f>
        <v>0</v>
      </c>
      <c r="O1168">
        <f>N1168*(DI1168+DJ1168)/1000.0</f>
        <v>0</v>
      </c>
      <c r="P1168">
        <f>(DB1168 - IF(AU1168&gt;1, L1168*CV1168*100.0/(AW1168*DP1168), 0))*(DI1168+DJ1168)/1000.0</f>
        <v>0</v>
      </c>
      <c r="Q1168">
        <f>2.0/((1/S1168-1/R1168)+SIGN(S1168)*SQRT((1/S1168-1/R1168)*(1/S1168-1/R1168) + 4*CW1168/((CW1168+1)*(CW1168+1))*(2*1/S1168*1/R1168-1/R1168*1/R1168)))</f>
        <v>0</v>
      </c>
      <c r="R1168">
        <f>IF(LEFT(CX1168,1)&lt;&gt;"0",IF(LEFT(CX1168,1)="1",3.0,CY1168),$D$5+$E$5*(DP1168*DI1168/($K$5*1000))+$F$5*(DP1168*DI1168/($K$5*1000))*MAX(MIN(CV1168,$J$5),$I$5)*MAX(MIN(CV1168,$J$5),$I$5)+$G$5*MAX(MIN(CV1168,$J$5),$I$5)*(DP1168*DI1168/($K$5*1000))+$H$5*(DP1168*DI1168/($K$5*1000))*(DP1168*DI1168/($K$5*1000)))</f>
        <v>0</v>
      </c>
      <c r="S1168">
        <f>J1168*(1000-(1000*0.61365*exp(17.502*W1168/(240.97+W1168))/(DI1168+DJ1168)+DD1168)/2)/(1000*0.61365*exp(17.502*W1168/(240.97+W1168))/(DI1168+DJ1168)-DD1168)</f>
        <v>0</v>
      </c>
      <c r="T1168">
        <f>1/((CW1168+1)/(Q1168/1.6)+1/(R1168/1.37)) + CW1168/((CW1168+1)/(Q1168/1.6) + CW1168/(R1168/1.37))</f>
        <v>0</v>
      </c>
      <c r="U1168">
        <f>(CR1168*CU1168)</f>
        <v>0</v>
      </c>
      <c r="V1168">
        <f>(DK1168+(U1168+2*0.95*5.67E-8*(((DK1168+$B$7)+273)^4-(DK1168+273)^4)-44100*J1168)/(1.84*29.3*R1168+8*0.95*5.67E-8*(DK1168+273)^3))</f>
        <v>0</v>
      </c>
      <c r="W1168">
        <f>($C$7*DL1168+$D$7*DM1168+$E$7*V1168)</f>
        <v>0</v>
      </c>
      <c r="X1168">
        <f>0.61365*exp(17.502*W1168/(240.97+W1168))</f>
        <v>0</v>
      </c>
      <c r="Y1168">
        <f>(Z1168/AA1168*100)</f>
        <v>0</v>
      </c>
      <c r="Z1168">
        <f>DD1168*(DI1168+DJ1168)/1000</f>
        <v>0</v>
      </c>
      <c r="AA1168">
        <f>0.61365*exp(17.502*DK1168/(240.97+DK1168))</f>
        <v>0</v>
      </c>
      <c r="AB1168">
        <f>(X1168-DD1168*(DI1168+DJ1168)/1000)</f>
        <v>0</v>
      </c>
      <c r="AC1168">
        <f>(-J1168*44100)</f>
        <v>0</v>
      </c>
      <c r="AD1168">
        <f>2*29.3*R1168*0.92*(DK1168-W1168)</f>
        <v>0</v>
      </c>
      <c r="AE1168">
        <f>2*0.95*5.67E-8*(((DK1168+$B$7)+273)^4-(W1168+273)^4)</f>
        <v>0</v>
      </c>
      <c r="AF1168">
        <f>U1168+AE1168+AC1168+AD1168</f>
        <v>0</v>
      </c>
      <c r="AG1168">
        <f>DH1168*AU1168*(DC1168-DB1168*(1000-AU1168*DE1168)/(1000-AU1168*DD1168))/(100*CV1168)</f>
        <v>0</v>
      </c>
      <c r="AH1168">
        <f>1000*DH1168*AU1168*(DD1168-DE1168)/(100*CV1168*(1000-AU1168*DD1168))</f>
        <v>0</v>
      </c>
      <c r="AI1168">
        <f>(AJ1168 - AK1168 - DI1168*1E3/(8.314*(DK1168+273.15)) * AM1168/DH1168 * AL1168) * DH1168/(100*CV1168) * (1000 - DE1168)/1000</f>
        <v>0</v>
      </c>
      <c r="AJ1168">
        <v>1601.414634801908</v>
      </c>
      <c r="AK1168">
        <v>1548.690848484849</v>
      </c>
      <c r="AL1168">
        <v>3.484803752688218</v>
      </c>
      <c r="AM1168">
        <v>65.3286006226008</v>
      </c>
      <c r="AN1168">
        <f>(AP1168 - AO1168 + DI1168*1E3/(8.314*(DK1168+273.15)) * AR1168/DH1168 * AQ1168) * DH1168/(100*CV1168) * 1000/(1000 - AP1168)</f>
        <v>0</v>
      </c>
      <c r="AO1168">
        <v>15.15367479836754</v>
      </c>
      <c r="AP1168">
        <v>21.77586363636363</v>
      </c>
      <c r="AQ1168">
        <v>0.006777526977839389</v>
      </c>
      <c r="AR1168">
        <v>84.90304049892426</v>
      </c>
      <c r="AS1168">
        <v>0</v>
      </c>
      <c r="AT1168">
        <v>0</v>
      </c>
      <c r="AU1168">
        <f>IF(AS1168*$H$13&gt;=AW1168,1.0,(AW1168/(AW1168-AS1168*$H$13)))</f>
        <v>0</v>
      </c>
      <c r="AV1168">
        <f>(AU1168-1)*100</f>
        <v>0</v>
      </c>
      <c r="AW1168">
        <f>MAX(0,($B$13+$C$13*DP1168)/(1+$D$13*DP1168)*DI1168/(DK1168+273)*$E$13)</f>
        <v>0</v>
      </c>
      <c r="AX1168" t="s">
        <v>417</v>
      </c>
      <c r="AY1168" t="s">
        <v>417</v>
      </c>
      <c r="AZ1168">
        <v>0</v>
      </c>
      <c r="BA1168">
        <v>0</v>
      </c>
      <c r="BB1168">
        <f>1-AZ1168/BA1168</f>
        <v>0</v>
      </c>
      <c r="BC1168">
        <v>0</v>
      </c>
      <c r="BD1168" t="s">
        <v>417</v>
      </c>
      <c r="BE1168" t="s">
        <v>417</v>
      </c>
      <c r="BF1168">
        <v>0</v>
      </c>
      <c r="BG1168">
        <v>0</v>
      </c>
      <c r="BH1168">
        <f>1-BF1168/BG1168</f>
        <v>0</v>
      </c>
      <c r="BI1168">
        <v>0.5</v>
      </c>
      <c r="BJ1168">
        <f>CS1168</f>
        <v>0</v>
      </c>
      <c r="BK1168">
        <f>L1168</f>
        <v>0</v>
      </c>
      <c r="BL1168">
        <f>BH1168*BI1168*BJ1168</f>
        <v>0</v>
      </c>
      <c r="BM1168">
        <f>(BK1168-BC1168)/BJ1168</f>
        <v>0</v>
      </c>
      <c r="BN1168">
        <f>(BA1168-BG1168)/BG1168</f>
        <v>0</v>
      </c>
      <c r="BO1168">
        <f>AZ1168/(BB1168+AZ1168/BG1168)</f>
        <v>0</v>
      </c>
      <c r="BP1168" t="s">
        <v>417</v>
      </c>
      <c r="BQ1168">
        <v>0</v>
      </c>
      <c r="BR1168">
        <f>IF(BQ1168&lt;&gt;0, BQ1168, BO1168)</f>
        <v>0</v>
      </c>
      <c r="BS1168">
        <f>1-BR1168/BG1168</f>
        <v>0</v>
      </c>
      <c r="BT1168">
        <f>(BG1168-BF1168)/(BG1168-BR1168)</f>
        <v>0</v>
      </c>
      <c r="BU1168">
        <f>(BA1168-BG1168)/(BA1168-BR1168)</f>
        <v>0</v>
      </c>
      <c r="BV1168">
        <f>(BG1168-BF1168)/(BG1168-AZ1168)</f>
        <v>0</v>
      </c>
      <c r="BW1168">
        <f>(BA1168-BG1168)/(BA1168-AZ1168)</f>
        <v>0</v>
      </c>
      <c r="BX1168">
        <f>(BT1168*BR1168/BF1168)</f>
        <v>0</v>
      </c>
      <c r="BY1168">
        <f>(1-BX1168)</f>
        <v>0</v>
      </c>
      <c r="BZ1168">
        <v>1394</v>
      </c>
      <c r="CA1168">
        <v>300</v>
      </c>
      <c r="CB1168">
        <v>300</v>
      </c>
      <c r="CC1168">
        <v>300</v>
      </c>
      <c r="CD1168">
        <v>10389.3</v>
      </c>
      <c r="CE1168">
        <v>1221.96</v>
      </c>
      <c r="CF1168">
        <v>-0.00688733</v>
      </c>
      <c r="CG1168">
        <v>0.34</v>
      </c>
      <c r="CH1168" t="s">
        <v>417</v>
      </c>
      <c r="CI1168" t="s">
        <v>417</v>
      </c>
      <c r="CJ1168" t="s">
        <v>417</v>
      </c>
      <c r="CK1168" t="s">
        <v>417</v>
      </c>
      <c r="CL1168" t="s">
        <v>417</v>
      </c>
      <c r="CM1168" t="s">
        <v>417</v>
      </c>
      <c r="CN1168" t="s">
        <v>417</v>
      </c>
      <c r="CO1168" t="s">
        <v>417</v>
      </c>
      <c r="CP1168" t="s">
        <v>417</v>
      </c>
      <c r="CQ1168" t="s">
        <v>417</v>
      </c>
      <c r="CR1168">
        <f>$B$11*DQ1168+$C$11*DR1168+$F$11*EC1168*(1-EF1168)</f>
        <v>0</v>
      </c>
      <c r="CS1168">
        <f>CR1168*CT1168</f>
        <v>0</v>
      </c>
      <c r="CT1168">
        <f>($B$11*$D$9+$C$11*$D$9+$F$11*((EP1168+EH1168)/MAX(EP1168+EH1168+EQ1168, 0.1)*$I$9+EQ1168/MAX(EP1168+EH1168+EQ1168, 0.1)*$J$9))/($B$11+$C$11+$F$11)</f>
        <v>0</v>
      </c>
      <c r="CU1168">
        <f>($B$11*$K$9+$C$11*$K$9+$F$11*((EP1168+EH1168)/MAX(EP1168+EH1168+EQ1168, 0.1)*$P$9+EQ1168/MAX(EP1168+EH1168+EQ1168, 0.1)*$Q$9))/($B$11+$C$11+$F$11)</f>
        <v>0</v>
      </c>
      <c r="CV1168">
        <v>6</v>
      </c>
      <c r="CW1168">
        <v>0.5</v>
      </c>
      <c r="CX1168" t="s">
        <v>418</v>
      </c>
      <c r="CY1168">
        <v>2</v>
      </c>
      <c r="CZ1168" t="b">
        <v>1</v>
      </c>
      <c r="DA1168">
        <v>1658957367.6</v>
      </c>
      <c r="DB1168">
        <v>1491.322592592593</v>
      </c>
      <c r="DC1168">
        <v>1561.081851851852</v>
      </c>
      <c r="DD1168">
        <v>21.73056296296296</v>
      </c>
      <c r="DE1168">
        <v>15.07944444444444</v>
      </c>
      <c r="DF1168">
        <v>1496.52</v>
      </c>
      <c r="DG1168">
        <v>21.83372222222222</v>
      </c>
      <c r="DH1168">
        <v>500.068</v>
      </c>
      <c r="DI1168">
        <v>90.27492962962963</v>
      </c>
      <c r="DJ1168">
        <v>0.09997494814814815</v>
      </c>
      <c r="DK1168">
        <v>27.00896666666666</v>
      </c>
      <c r="DL1168">
        <v>26.60468888888889</v>
      </c>
      <c r="DM1168">
        <v>999.9000000000001</v>
      </c>
      <c r="DN1168">
        <v>0</v>
      </c>
      <c r="DO1168">
        <v>0</v>
      </c>
      <c r="DP1168">
        <v>9998.747037037036</v>
      </c>
      <c r="DQ1168">
        <v>0</v>
      </c>
      <c r="DR1168">
        <v>10.90835555555555</v>
      </c>
      <c r="DS1168">
        <v>-69.75899629629629</v>
      </c>
      <c r="DT1168">
        <v>1524.450740740741</v>
      </c>
      <c r="DU1168">
        <v>1584.983333333333</v>
      </c>
      <c r="DV1168">
        <v>6.651132592592593</v>
      </c>
      <c r="DW1168">
        <v>1561.081851851852</v>
      </c>
      <c r="DX1168">
        <v>15.07944444444444</v>
      </c>
      <c r="DY1168">
        <v>1.961726296296296</v>
      </c>
      <c r="DZ1168">
        <v>1.361295555555555</v>
      </c>
      <c r="EA1168">
        <v>17.13872962962963</v>
      </c>
      <c r="EB1168">
        <v>11.49303333333333</v>
      </c>
      <c r="EC1168">
        <v>2000.018888888889</v>
      </c>
      <c r="ED1168">
        <v>0.9799936666666667</v>
      </c>
      <c r="EE1168">
        <v>0.02000623333333334</v>
      </c>
      <c r="EF1168">
        <v>0</v>
      </c>
      <c r="EG1168">
        <v>730.4142962962962</v>
      </c>
      <c r="EH1168">
        <v>5.00097</v>
      </c>
      <c r="EI1168">
        <v>14710.3037037037</v>
      </c>
      <c r="EJ1168">
        <v>16707.6962962963</v>
      </c>
      <c r="EK1168">
        <v>39.42551851851852</v>
      </c>
      <c r="EL1168">
        <v>39.54822222222222</v>
      </c>
      <c r="EM1168">
        <v>39.33766666666666</v>
      </c>
      <c r="EN1168">
        <v>39.27525925925925</v>
      </c>
      <c r="EO1168">
        <v>39.93477777777778</v>
      </c>
      <c r="EP1168">
        <v>1955.107407407407</v>
      </c>
      <c r="EQ1168">
        <v>39.91148148148148</v>
      </c>
      <c r="ER1168">
        <v>0</v>
      </c>
      <c r="ES1168">
        <v>8169</v>
      </c>
      <c r="ET1168">
        <v>0</v>
      </c>
      <c r="EU1168">
        <v>730.4244230769231</v>
      </c>
      <c r="EV1168">
        <v>-4.753196587725308</v>
      </c>
      <c r="EW1168">
        <v>-107.9350427583422</v>
      </c>
      <c r="EX1168">
        <v>14710.60384615385</v>
      </c>
      <c r="EY1168">
        <v>15</v>
      </c>
      <c r="EZ1168">
        <v>1658949246.1</v>
      </c>
      <c r="FA1168" t="s">
        <v>1397</v>
      </c>
      <c r="FB1168">
        <v>1658949228.6</v>
      </c>
      <c r="FC1168">
        <v>1658949246.1</v>
      </c>
      <c r="FD1168">
        <v>1</v>
      </c>
      <c r="FE1168">
        <v>1.075</v>
      </c>
      <c r="FF1168">
        <v>0.018</v>
      </c>
      <c r="FG1168">
        <v>-2.327</v>
      </c>
      <c r="FH1168">
        <v>-0.178</v>
      </c>
      <c r="FI1168">
        <v>420</v>
      </c>
      <c r="FJ1168">
        <v>13</v>
      </c>
      <c r="FK1168">
        <v>0.09</v>
      </c>
      <c r="FL1168">
        <v>0.02</v>
      </c>
      <c r="FM1168">
        <v>-69.64370975609758</v>
      </c>
      <c r="FN1168">
        <v>-2.53344459930312</v>
      </c>
      <c r="FO1168">
        <v>0.2868449133156495</v>
      </c>
      <c r="FP1168">
        <v>0</v>
      </c>
      <c r="FQ1168">
        <v>730.7182058823529</v>
      </c>
      <c r="FR1168">
        <v>-4.861955691572228</v>
      </c>
      <c r="FS1168">
        <v>0.5119747109685079</v>
      </c>
      <c r="FT1168">
        <v>0</v>
      </c>
      <c r="FU1168">
        <v>6.696578780487805</v>
      </c>
      <c r="FV1168">
        <v>-0.7234340069686229</v>
      </c>
      <c r="FW1168">
        <v>0.07642987891653188</v>
      </c>
      <c r="FX1168">
        <v>0</v>
      </c>
      <c r="FY1168">
        <v>0</v>
      </c>
      <c r="FZ1168">
        <v>3</v>
      </c>
      <c r="GA1168" t="s">
        <v>439</v>
      </c>
      <c r="GB1168">
        <v>2.98372</v>
      </c>
      <c r="GC1168">
        <v>2.71561</v>
      </c>
      <c r="GD1168">
        <v>0.224069</v>
      </c>
      <c r="GE1168">
        <v>0.227418</v>
      </c>
      <c r="GF1168">
        <v>0.100418</v>
      </c>
      <c r="GG1168">
        <v>0.07611619999999999</v>
      </c>
      <c r="GH1168">
        <v>24616.3</v>
      </c>
      <c r="GI1168">
        <v>24605.7</v>
      </c>
      <c r="GJ1168">
        <v>29480.1</v>
      </c>
      <c r="GK1168">
        <v>29449.9</v>
      </c>
      <c r="GL1168">
        <v>35130.9</v>
      </c>
      <c r="GM1168">
        <v>36184.7</v>
      </c>
      <c r="GN1168">
        <v>41523.3</v>
      </c>
      <c r="GO1168">
        <v>41970.5</v>
      </c>
      <c r="GP1168">
        <v>1.96203</v>
      </c>
      <c r="GQ1168">
        <v>1.90613</v>
      </c>
      <c r="GR1168">
        <v>0.092946</v>
      </c>
      <c r="GS1168">
        <v>0</v>
      </c>
      <c r="GT1168">
        <v>25.0887</v>
      </c>
      <c r="GU1168">
        <v>999.9</v>
      </c>
      <c r="GV1168">
        <v>43.3</v>
      </c>
      <c r="GW1168">
        <v>31.5</v>
      </c>
      <c r="GX1168">
        <v>22.2617</v>
      </c>
      <c r="GY1168">
        <v>62.9877</v>
      </c>
      <c r="GZ1168">
        <v>34.0224</v>
      </c>
      <c r="HA1168">
        <v>1</v>
      </c>
      <c r="HB1168">
        <v>-0.10437</v>
      </c>
      <c r="HC1168">
        <v>0.141089</v>
      </c>
      <c r="HD1168">
        <v>20.3326</v>
      </c>
      <c r="HE1168">
        <v>5.21744</v>
      </c>
      <c r="HF1168">
        <v>12.0099</v>
      </c>
      <c r="HG1168">
        <v>4.989</v>
      </c>
      <c r="HH1168">
        <v>3.28838</v>
      </c>
      <c r="HI1168">
        <v>9999</v>
      </c>
      <c r="HJ1168">
        <v>9999</v>
      </c>
      <c r="HK1168">
        <v>9999</v>
      </c>
      <c r="HL1168">
        <v>159.1</v>
      </c>
      <c r="HM1168">
        <v>1.86739</v>
      </c>
      <c r="HN1168">
        <v>1.86646</v>
      </c>
      <c r="HO1168">
        <v>1.86586</v>
      </c>
      <c r="HP1168">
        <v>1.86584</v>
      </c>
      <c r="HQ1168">
        <v>1.86768</v>
      </c>
      <c r="HR1168">
        <v>1.87013</v>
      </c>
      <c r="HS1168">
        <v>1.8688</v>
      </c>
      <c r="HT1168">
        <v>1.87025</v>
      </c>
      <c r="HU1168">
        <v>0</v>
      </c>
      <c r="HV1168">
        <v>0</v>
      </c>
      <c r="HW1168">
        <v>0</v>
      </c>
      <c r="HX1168">
        <v>0</v>
      </c>
      <c r="HY1168" t="s">
        <v>421</v>
      </c>
      <c r="HZ1168" t="s">
        <v>422</v>
      </c>
      <c r="IA1168" t="s">
        <v>423</v>
      </c>
      <c r="IB1168" t="s">
        <v>423</v>
      </c>
      <c r="IC1168" t="s">
        <v>423</v>
      </c>
      <c r="ID1168" t="s">
        <v>423</v>
      </c>
      <c r="IE1168">
        <v>0</v>
      </c>
      <c r="IF1168">
        <v>100</v>
      </c>
      <c r="IG1168">
        <v>100</v>
      </c>
      <c r="IH1168">
        <v>-5.26</v>
      </c>
      <c r="II1168">
        <v>-0.1028</v>
      </c>
      <c r="IJ1168">
        <v>-0.9279119013753974</v>
      </c>
      <c r="IK1168">
        <v>-0.003643892653284941</v>
      </c>
      <c r="IL1168">
        <v>8.948238347276123E-07</v>
      </c>
      <c r="IM1168">
        <v>-2.445980282225029E-10</v>
      </c>
      <c r="IN1168">
        <v>-0.1764634167570225</v>
      </c>
      <c r="IO1168">
        <v>-0.01042730378795286</v>
      </c>
      <c r="IP1168">
        <v>0.00100284695746963</v>
      </c>
      <c r="IQ1168">
        <v>-1.701466411570297E-05</v>
      </c>
      <c r="IR1168">
        <v>2</v>
      </c>
      <c r="IS1168">
        <v>2310</v>
      </c>
      <c r="IT1168">
        <v>1</v>
      </c>
      <c r="IU1168">
        <v>25</v>
      </c>
      <c r="IV1168">
        <v>135.8</v>
      </c>
      <c r="IW1168">
        <v>135.5</v>
      </c>
      <c r="IX1168">
        <v>3.03467</v>
      </c>
      <c r="IY1168">
        <v>2.18506</v>
      </c>
      <c r="IZ1168">
        <v>1.39648</v>
      </c>
      <c r="JA1168">
        <v>2.34253</v>
      </c>
      <c r="JB1168">
        <v>1.49536</v>
      </c>
      <c r="JC1168">
        <v>2.40112</v>
      </c>
      <c r="JD1168">
        <v>36.1989</v>
      </c>
      <c r="JE1168">
        <v>24.1663</v>
      </c>
      <c r="JF1168">
        <v>18</v>
      </c>
      <c r="JG1168">
        <v>518.124</v>
      </c>
      <c r="JH1168">
        <v>438.762</v>
      </c>
      <c r="JI1168">
        <v>25.0003</v>
      </c>
      <c r="JJ1168">
        <v>26.0986</v>
      </c>
      <c r="JK1168">
        <v>30.0001</v>
      </c>
      <c r="JL1168">
        <v>26.071</v>
      </c>
      <c r="JM1168">
        <v>26.0139</v>
      </c>
      <c r="JN1168">
        <v>60.7546</v>
      </c>
      <c r="JO1168">
        <v>31.1681</v>
      </c>
      <c r="JP1168">
        <v>44.9541</v>
      </c>
      <c r="JQ1168">
        <v>25</v>
      </c>
      <c r="JR1168">
        <v>1605.62</v>
      </c>
      <c r="JS1168">
        <v>15.3163</v>
      </c>
      <c r="JT1168">
        <v>100.81</v>
      </c>
      <c r="JU1168">
        <v>100.795</v>
      </c>
    </row>
    <row r="1169" spans="1:281">
      <c r="A1169">
        <v>1153</v>
      </c>
      <c r="B1169">
        <v>1658957380.1</v>
      </c>
      <c r="C1169">
        <v>15742.09999990463</v>
      </c>
      <c r="D1169" t="s">
        <v>2746</v>
      </c>
      <c r="E1169" t="s">
        <v>2747</v>
      </c>
      <c r="F1169">
        <v>5</v>
      </c>
      <c r="G1169" t="s">
        <v>2555</v>
      </c>
      <c r="H1169" t="s">
        <v>416</v>
      </c>
      <c r="I1169">
        <v>1658957372.314285</v>
      </c>
      <c r="J1169">
        <f>(K1169)/1000</f>
        <v>0</v>
      </c>
      <c r="K1169">
        <f>IF(CZ1169, AN1169, AH1169)</f>
        <v>0</v>
      </c>
      <c r="L1169">
        <f>IF(CZ1169, AI1169, AG1169)</f>
        <v>0</v>
      </c>
      <c r="M1169">
        <f>DB1169 - IF(AU1169&gt;1, L1169*CV1169*100.0/(AW1169*DP1169), 0)</f>
        <v>0</v>
      </c>
      <c r="N1169">
        <f>((T1169-J1169/2)*M1169-L1169)/(T1169+J1169/2)</f>
        <v>0</v>
      </c>
      <c r="O1169">
        <f>N1169*(DI1169+DJ1169)/1000.0</f>
        <v>0</v>
      </c>
      <c r="P1169">
        <f>(DB1169 - IF(AU1169&gt;1, L1169*CV1169*100.0/(AW1169*DP1169), 0))*(DI1169+DJ1169)/1000.0</f>
        <v>0</v>
      </c>
      <c r="Q1169">
        <f>2.0/((1/S1169-1/R1169)+SIGN(S1169)*SQRT((1/S1169-1/R1169)*(1/S1169-1/R1169) + 4*CW1169/((CW1169+1)*(CW1169+1))*(2*1/S1169*1/R1169-1/R1169*1/R1169)))</f>
        <v>0</v>
      </c>
      <c r="R1169">
        <f>IF(LEFT(CX1169,1)&lt;&gt;"0",IF(LEFT(CX1169,1)="1",3.0,CY1169),$D$5+$E$5*(DP1169*DI1169/($K$5*1000))+$F$5*(DP1169*DI1169/($K$5*1000))*MAX(MIN(CV1169,$J$5),$I$5)*MAX(MIN(CV1169,$J$5),$I$5)+$G$5*MAX(MIN(CV1169,$J$5),$I$5)*(DP1169*DI1169/($K$5*1000))+$H$5*(DP1169*DI1169/($K$5*1000))*(DP1169*DI1169/($K$5*1000)))</f>
        <v>0</v>
      </c>
      <c r="S1169">
        <f>J1169*(1000-(1000*0.61365*exp(17.502*W1169/(240.97+W1169))/(DI1169+DJ1169)+DD1169)/2)/(1000*0.61365*exp(17.502*W1169/(240.97+W1169))/(DI1169+DJ1169)-DD1169)</f>
        <v>0</v>
      </c>
      <c r="T1169">
        <f>1/((CW1169+1)/(Q1169/1.6)+1/(R1169/1.37)) + CW1169/((CW1169+1)/(Q1169/1.6) + CW1169/(R1169/1.37))</f>
        <v>0</v>
      </c>
      <c r="U1169">
        <f>(CR1169*CU1169)</f>
        <v>0</v>
      </c>
      <c r="V1169">
        <f>(DK1169+(U1169+2*0.95*5.67E-8*(((DK1169+$B$7)+273)^4-(DK1169+273)^4)-44100*J1169)/(1.84*29.3*R1169+8*0.95*5.67E-8*(DK1169+273)^3))</f>
        <v>0</v>
      </c>
      <c r="W1169">
        <f>($C$7*DL1169+$D$7*DM1169+$E$7*V1169)</f>
        <v>0</v>
      </c>
      <c r="X1169">
        <f>0.61365*exp(17.502*W1169/(240.97+W1169))</f>
        <v>0</v>
      </c>
      <c r="Y1169">
        <f>(Z1169/AA1169*100)</f>
        <v>0</v>
      </c>
      <c r="Z1169">
        <f>DD1169*(DI1169+DJ1169)/1000</f>
        <v>0</v>
      </c>
      <c r="AA1169">
        <f>0.61365*exp(17.502*DK1169/(240.97+DK1169))</f>
        <v>0</v>
      </c>
      <c r="AB1169">
        <f>(X1169-DD1169*(DI1169+DJ1169)/1000)</f>
        <v>0</v>
      </c>
      <c r="AC1169">
        <f>(-J1169*44100)</f>
        <v>0</v>
      </c>
      <c r="AD1169">
        <f>2*29.3*R1169*0.92*(DK1169-W1169)</f>
        <v>0</v>
      </c>
      <c r="AE1169">
        <f>2*0.95*5.67E-8*(((DK1169+$B$7)+273)^4-(W1169+273)^4)</f>
        <v>0</v>
      </c>
      <c r="AF1169">
        <f>U1169+AE1169+AC1169+AD1169</f>
        <v>0</v>
      </c>
      <c r="AG1169">
        <f>DH1169*AU1169*(DC1169-DB1169*(1000-AU1169*DE1169)/(1000-AU1169*DD1169))/(100*CV1169)</f>
        <v>0</v>
      </c>
      <c r="AH1169">
        <f>1000*DH1169*AU1169*(DD1169-DE1169)/(100*CV1169*(1000-AU1169*DD1169))</f>
        <v>0</v>
      </c>
      <c r="AI1169">
        <f>(AJ1169 - AK1169 - DI1169*1E3/(8.314*(DK1169+273.15)) * AM1169/DH1169 * AL1169) * DH1169/(100*CV1169) * (1000 - DE1169)/1000</f>
        <v>0</v>
      </c>
      <c r="AJ1169">
        <v>1618.277652592329</v>
      </c>
      <c r="AK1169">
        <v>1565.806848484848</v>
      </c>
      <c r="AL1169">
        <v>3.426742802900494</v>
      </c>
      <c r="AM1169">
        <v>65.3286006226008</v>
      </c>
      <c r="AN1169">
        <f>(AP1169 - AO1169 + DI1169*1E3/(8.314*(DK1169+273.15)) * AR1169/DH1169 * AQ1169) * DH1169/(100*CV1169) * 1000/(1000 - AP1169)</f>
        <v>0</v>
      </c>
      <c r="AO1169">
        <v>15.18719486260261</v>
      </c>
      <c r="AP1169">
        <v>21.78354606060606</v>
      </c>
      <c r="AQ1169">
        <v>-0.0001089130871087713</v>
      </c>
      <c r="AR1169">
        <v>84.90304049892426</v>
      </c>
      <c r="AS1169">
        <v>0</v>
      </c>
      <c r="AT1169">
        <v>0</v>
      </c>
      <c r="AU1169">
        <f>IF(AS1169*$H$13&gt;=AW1169,1.0,(AW1169/(AW1169-AS1169*$H$13)))</f>
        <v>0</v>
      </c>
      <c r="AV1169">
        <f>(AU1169-1)*100</f>
        <v>0</v>
      </c>
      <c r="AW1169">
        <f>MAX(0,($B$13+$C$13*DP1169)/(1+$D$13*DP1169)*DI1169/(DK1169+273)*$E$13)</f>
        <v>0</v>
      </c>
      <c r="AX1169" t="s">
        <v>417</v>
      </c>
      <c r="AY1169" t="s">
        <v>417</v>
      </c>
      <c r="AZ1169">
        <v>0</v>
      </c>
      <c r="BA1169">
        <v>0</v>
      </c>
      <c r="BB1169">
        <f>1-AZ1169/BA1169</f>
        <v>0</v>
      </c>
      <c r="BC1169">
        <v>0</v>
      </c>
      <c r="BD1169" t="s">
        <v>417</v>
      </c>
      <c r="BE1169" t="s">
        <v>417</v>
      </c>
      <c r="BF1169">
        <v>0</v>
      </c>
      <c r="BG1169">
        <v>0</v>
      </c>
      <c r="BH1169">
        <f>1-BF1169/BG1169</f>
        <v>0</v>
      </c>
      <c r="BI1169">
        <v>0.5</v>
      </c>
      <c r="BJ1169">
        <f>CS1169</f>
        <v>0</v>
      </c>
      <c r="BK1169">
        <f>L1169</f>
        <v>0</v>
      </c>
      <c r="BL1169">
        <f>BH1169*BI1169*BJ1169</f>
        <v>0</v>
      </c>
      <c r="BM1169">
        <f>(BK1169-BC1169)/BJ1169</f>
        <v>0</v>
      </c>
      <c r="BN1169">
        <f>(BA1169-BG1169)/BG1169</f>
        <v>0</v>
      </c>
      <c r="BO1169">
        <f>AZ1169/(BB1169+AZ1169/BG1169)</f>
        <v>0</v>
      </c>
      <c r="BP1169" t="s">
        <v>417</v>
      </c>
      <c r="BQ1169">
        <v>0</v>
      </c>
      <c r="BR1169">
        <f>IF(BQ1169&lt;&gt;0, BQ1169, BO1169)</f>
        <v>0</v>
      </c>
      <c r="BS1169">
        <f>1-BR1169/BG1169</f>
        <v>0</v>
      </c>
      <c r="BT1169">
        <f>(BG1169-BF1169)/(BG1169-BR1169)</f>
        <v>0</v>
      </c>
      <c r="BU1169">
        <f>(BA1169-BG1169)/(BA1169-BR1169)</f>
        <v>0</v>
      </c>
      <c r="BV1169">
        <f>(BG1169-BF1169)/(BG1169-AZ1169)</f>
        <v>0</v>
      </c>
      <c r="BW1169">
        <f>(BA1169-BG1169)/(BA1169-AZ1169)</f>
        <v>0</v>
      </c>
      <c r="BX1169">
        <f>(BT1169*BR1169/BF1169)</f>
        <v>0</v>
      </c>
      <c r="BY1169">
        <f>(1-BX1169)</f>
        <v>0</v>
      </c>
      <c r="BZ1169">
        <v>1394</v>
      </c>
      <c r="CA1169">
        <v>300</v>
      </c>
      <c r="CB1169">
        <v>300</v>
      </c>
      <c r="CC1169">
        <v>300</v>
      </c>
      <c r="CD1169">
        <v>10389.3</v>
      </c>
      <c r="CE1169">
        <v>1221.96</v>
      </c>
      <c r="CF1169">
        <v>-0.00688733</v>
      </c>
      <c r="CG1169">
        <v>0.34</v>
      </c>
      <c r="CH1169" t="s">
        <v>417</v>
      </c>
      <c r="CI1169" t="s">
        <v>417</v>
      </c>
      <c r="CJ1169" t="s">
        <v>417</v>
      </c>
      <c r="CK1169" t="s">
        <v>417</v>
      </c>
      <c r="CL1169" t="s">
        <v>417</v>
      </c>
      <c r="CM1169" t="s">
        <v>417</v>
      </c>
      <c r="CN1169" t="s">
        <v>417</v>
      </c>
      <c r="CO1169" t="s">
        <v>417</v>
      </c>
      <c r="CP1169" t="s">
        <v>417</v>
      </c>
      <c r="CQ1169" t="s">
        <v>417</v>
      </c>
      <c r="CR1169">
        <f>$B$11*DQ1169+$C$11*DR1169+$F$11*EC1169*(1-EF1169)</f>
        <v>0</v>
      </c>
      <c r="CS1169">
        <f>CR1169*CT1169</f>
        <v>0</v>
      </c>
      <c r="CT1169">
        <f>($B$11*$D$9+$C$11*$D$9+$F$11*((EP1169+EH1169)/MAX(EP1169+EH1169+EQ1169, 0.1)*$I$9+EQ1169/MAX(EP1169+EH1169+EQ1169, 0.1)*$J$9))/($B$11+$C$11+$F$11)</f>
        <v>0</v>
      </c>
      <c r="CU1169">
        <f>($B$11*$K$9+$C$11*$K$9+$F$11*((EP1169+EH1169)/MAX(EP1169+EH1169+EQ1169, 0.1)*$P$9+EQ1169/MAX(EP1169+EH1169+EQ1169, 0.1)*$Q$9))/($B$11+$C$11+$F$11)</f>
        <v>0</v>
      </c>
      <c r="CV1169">
        <v>6</v>
      </c>
      <c r="CW1169">
        <v>0.5</v>
      </c>
      <c r="CX1169" t="s">
        <v>418</v>
      </c>
      <c r="CY1169">
        <v>2</v>
      </c>
      <c r="CZ1169" t="b">
        <v>1</v>
      </c>
      <c r="DA1169">
        <v>1658957372.314285</v>
      </c>
      <c r="DB1169">
        <v>1507.153928571429</v>
      </c>
      <c r="DC1169">
        <v>1576.982142857143</v>
      </c>
      <c r="DD1169">
        <v>21.75826071428571</v>
      </c>
      <c r="DE1169">
        <v>15.152575</v>
      </c>
      <c r="DF1169">
        <v>1512.3925</v>
      </c>
      <c r="DG1169">
        <v>21.86117142857143</v>
      </c>
      <c r="DH1169">
        <v>500.0596428571429</v>
      </c>
      <c r="DI1169">
        <v>90.27458214285711</v>
      </c>
      <c r="DJ1169">
        <v>0.1000031321428571</v>
      </c>
      <c r="DK1169">
        <v>27.02213214285714</v>
      </c>
      <c r="DL1169">
        <v>26.6101</v>
      </c>
      <c r="DM1169">
        <v>999.9000000000002</v>
      </c>
      <c r="DN1169">
        <v>0</v>
      </c>
      <c r="DO1169">
        <v>0</v>
      </c>
      <c r="DP1169">
        <v>9994.332857142857</v>
      </c>
      <c r="DQ1169">
        <v>0</v>
      </c>
      <c r="DR1169">
        <v>10.9043</v>
      </c>
      <c r="DS1169">
        <v>-69.82857142857142</v>
      </c>
      <c r="DT1169">
        <v>1540.676428571428</v>
      </c>
      <c r="DU1169">
        <v>1601.245357142857</v>
      </c>
      <c r="DV1169">
        <v>6.605699642857145</v>
      </c>
      <c r="DW1169">
        <v>1576.982142857143</v>
      </c>
      <c r="DX1169">
        <v>15.152575</v>
      </c>
      <c r="DY1169">
        <v>1.964218928571429</v>
      </c>
      <c r="DZ1169">
        <v>1.367891428571429</v>
      </c>
      <c r="EA1169">
        <v>17.1588</v>
      </c>
      <c r="EB1169">
        <v>11.56625</v>
      </c>
      <c r="EC1169">
        <v>2000.026071428572</v>
      </c>
      <c r="ED1169">
        <v>0.9799934285714286</v>
      </c>
      <c r="EE1169">
        <v>0.02000647142857143</v>
      </c>
      <c r="EF1169">
        <v>0</v>
      </c>
      <c r="EG1169">
        <v>730.0961071428571</v>
      </c>
      <c r="EH1169">
        <v>5.00097</v>
      </c>
      <c r="EI1169">
        <v>14702.02142857143</v>
      </c>
      <c r="EJ1169">
        <v>16707.76428571429</v>
      </c>
      <c r="EK1169">
        <v>39.406</v>
      </c>
      <c r="EL1169">
        <v>39.52878571428572</v>
      </c>
      <c r="EM1169">
        <v>39.31432142857143</v>
      </c>
      <c r="EN1169">
        <v>39.24989285714285</v>
      </c>
      <c r="EO1169">
        <v>39.91485714285714</v>
      </c>
      <c r="EP1169">
        <v>1955.113928571428</v>
      </c>
      <c r="EQ1169">
        <v>39.91107142857143</v>
      </c>
      <c r="ER1169">
        <v>0</v>
      </c>
      <c r="ES1169">
        <v>8174.399999856949</v>
      </c>
      <c r="ET1169">
        <v>0</v>
      </c>
      <c r="EU1169">
        <v>730.01364</v>
      </c>
      <c r="EV1169">
        <v>-4.739153857889376</v>
      </c>
      <c r="EW1169">
        <v>-108.015384789637</v>
      </c>
      <c r="EX1169">
        <v>14700.532</v>
      </c>
      <c r="EY1169">
        <v>15</v>
      </c>
      <c r="EZ1169">
        <v>1658949246.1</v>
      </c>
      <c r="FA1169" t="s">
        <v>1397</v>
      </c>
      <c r="FB1169">
        <v>1658949228.6</v>
      </c>
      <c r="FC1169">
        <v>1658949246.1</v>
      </c>
      <c r="FD1169">
        <v>1</v>
      </c>
      <c r="FE1169">
        <v>1.075</v>
      </c>
      <c r="FF1169">
        <v>0.018</v>
      </c>
      <c r="FG1169">
        <v>-2.327</v>
      </c>
      <c r="FH1169">
        <v>-0.178</v>
      </c>
      <c r="FI1169">
        <v>420</v>
      </c>
      <c r="FJ1169">
        <v>13</v>
      </c>
      <c r="FK1169">
        <v>0.09</v>
      </c>
      <c r="FL1169">
        <v>0.02</v>
      </c>
      <c r="FM1169">
        <v>-69.74382926829269</v>
      </c>
      <c r="FN1169">
        <v>-0.8707400696862521</v>
      </c>
      <c r="FO1169">
        <v>0.2172157320852204</v>
      </c>
      <c r="FP1169">
        <v>0</v>
      </c>
      <c r="FQ1169">
        <v>730.2627647058825</v>
      </c>
      <c r="FR1169">
        <v>-4.428326972078463</v>
      </c>
      <c r="FS1169">
        <v>0.4738004704653124</v>
      </c>
      <c r="FT1169">
        <v>0</v>
      </c>
      <c r="FU1169">
        <v>6.638816097560975</v>
      </c>
      <c r="FV1169">
        <v>-0.5567318466899033</v>
      </c>
      <c r="FW1169">
        <v>0.06298664511481586</v>
      </c>
      <c r="FX1169">
        <v>0</v>
      </c>
      <c r="FY1169">
        <v>0</v>
      </c>
      <c r="FZ1169">
        <v>3</v>
      </c>
      <c r="GA1169" t="s">
        <v>439</v>
      </c>
      <c r="GB1169">
        <v>2.98371</v>
      </c>
      <c r="GC1169">
        <v>2.71557</v>
      </c>
      <c r="GD1169">
        <v>0.225548</v>
      </c>
      <c r="GE1169">
        <v>0.228888</v>
      </c>
      <c r="GF1169">
        <v>0.100445</v>
      </c>
      <c r="GG1169">
        <v>0.0764107</v>
      </c>
      <c r="GH1169">
        <v>24569.7</v>
      </c>
      <c r="GI1169">
        <v>24558.8</v>
      </c>
      <c r="GJ1169">
        <v>29480.5</v>
      </c>
      <c r="GK1169">
        <v>29449.8</v>
      </c>
      <c r="GL1169">
        <v>35130.4</v>
      </c>
      <c r="GM1169">
        <v>36173</v>
      </c>
      <c r="GN1169">
        <v>41524</v>
      </c>
      <c r="GO1169">
        <v>41970.5</v>
      </c>
      <c r="GP1169">
        <v>1.96183</v>
      </c>
      <c r="GQ1169">
        <v>1.90587</v>
      </c>
      <c r="GR1169">
        <v>0.0926107</v>
      </c>
      <c r="GS1169">
        <v>0</v>
      </c>
      <c r="GT1169">
        <v>25.095</v>
      </c>
      <c r="GU1169">
        <v>999.9</v>
      </c>
      <c r="GV1169">
        <v>43.3</v>
      </c>
      <c r="GW1169">
        <v>31.5</v>
      </c>
      <c r="GX1169">
        <v>22.2644</v>
      </c>
      <c r="GY1169">
        <v>63.0877</v>
      </c>
      <c r="GZ1169">
        <v>33.9904</v>
      </c>
      <c r="HA1169">
        <v>1</v>
      </c>
      <c r="HB1169">
        <v>-0.104372</v>
      </c>
      <c r="HC1169">
        <v>0.142492</v>
      </c>
      <c r="HD1169">
        <v>20.3327</v>
      </c>
      <c r="HE1169">
        <v>5.21834</v>
      </c>
      <c r="HF1169">
        <v>12.0099</v>
      </c>
      <c r="HG1169">
        <v>4.98935</v>
      </c>
      <c r="HH1169">
        <v>3.28858</v>
      </c>
      <c r="HI1169">
        <v>9999</v>
      </c>
      <c r="HJ1169">
        <v>9999</v>
      </c>
      <c r="HK1169">
        <v>9999</v>
      </c>
      <c r="HL1169">
        <v>159.1</v>
      </c>
      <c r="HM1169">
        <v>1.8674</v>
      </c>
      <c r="HN1169">
        <v>1.86646</v>
      </c>
      <c r="HO1169">
        <v>1.86585</v>
      </c>
      <c r="HP1169">
        <v>1.86584</v>
      </c>
      <c r="HQ1169">
        <v>1.86768</v>
      </c>
      <c r="HR1169">
        <v>1.87013</v>
      </c>
      <c r="HS1169">
        <v>1.8688</v>
      </c>
      <c r="HT1169">
        <v>1.87026</v>
      </c>
      <c r="HU1169">
        <v>0</v>
      </c>
      <c r="HV1169">
        <v>0</v>
      </c>
      <c r="HW1169">
        <v>0</v>
      </c>
      <c r="HX1169">
        <v>0</v>
      </c>
      <c r="HY1169" t="s">
        <v>421</v>
      </c>
      <c r="HZ1169" t="s">
        <v>422</v>
      </c>
      <c r="IA1169" t="s">
        <v>423</v>
      </c>
      <c r="IB1169" t="s">
        <v>423</v>
      </c>
      <c r="IC1169" t="s">
        <v>423</v>
      </c>
      <c r="ID1169" t="s">
        <v>423</v>
      </c>
      <c r="IE1169">
        <v>0</v>
      </c>
      <c r="IF1169">
        <v>100</v>
      </c>
      <c r="IG1169">
        <v>100</v>
      </c>
      <c r="IH1169">
        <v>-5.31</v>
      </c>
      <c r="II1169">
        <v>-0.1027</v>
      </c>
      <c r="IJ1169">
        <v>-0.9279119013753974</v>
      </c>
      <c r="IK1169">
        <v>-0.003643892653284941</v>
      </c>
      <c r="IL1169">
        <v>8.948238347276123E-07</v>
      </c>
      <c r="IM1169">
        <v>-2.445980282225029E-10</v>
      </c>
      <c r="IN1169">
        <v>-0.1764634167570225</v>
      </c>
      <c r="IO1169">
        <v>-0.01042730378795286</v>
      </c>
      <c r="IP1169">
        <v>0.00100284695746963</v>
      </c>
      <c r="IQ1169">
        <v>-1.701466411570297E-05</v>
      </c>
      <c r="IR1169">
        <v>2</v>
      </c>
      <c r="IS1169">
        <v>2310</v>
      </c>
      <c r="IT1169">
        <v>1</v>
      </c>
      <c r="IU1169">
        <v>25</v>
      </c>
      <c r="IV1169">
        <v>135.9</v>
      </c>
      <c r="IW1169">
        <v>135.6</v>
      </c>
      <c r="IX1169">
        <v>3.05786</v>
      </c>
      <c r="IY1169">
        <v>2.19238</v>
      </c>
      <c r="IZ1169">
        <v>1.39648</v>
      </c>
      <c r="JA1169">
        <v>2.34253</v>
      </c>
      <c r="JB1169">
        <v>1.49536</v>
      </c>
      <c r="JC1169">
        <v>2.38892</v>
      </c>
      <c r="JD1169">
        <v>36.1989</v>
      </c>
      <c r="JE1169">
        <v>24.1663</v>
      </c>
      <c r="JF1169">
        <v>18</v>
      </c>
      <c r="JG1169">
        <v>517.994</v>
      </c>
      <c r="JH1169">
        <v>438.614</v>
      </c>
      <c r="JI1169">
        <v>25.0002</v>
      </c>
      <c r="JJ1169">
        <v>26.1008</v>
      </c>
      <c r="JK1169">
        <v>30.0002</v>
      </c>
      <c r="JL1169">
        <v>26.071</v>
      </c>
      <c r="JM1169">
        <v>26.0143</v>
      </c>
      <c r="JN1169">
        <v>61.2044</v>
      </c>
      <c r="JO1169">
        <v>30.8758</v>
      </c>
      <c r="JP1169">
        <v>44.9541</v>
      </c>
      <c r="JQ1169">
        <v>25</v>
      </c>
      <c r="JR1169">
        <v>1618.99</v>
      </c>
      <c r="JS1169">
        <v>15.3707</v>
      </c>
      <c r="JT1169">
        <v>100.811</v>
      </c>
      <c r="JU1169">
        <v>100.795</v>
      </c>
    </row>
    <row r="1170" spans="1:281">
      <c r="A1170">
        <v>1154</v>
      </c>
      <c r="B1170">
        <v>1658958638</v>
      </c>
      <c r="C1170">
        <v>17000</v>
      </c>
      <c r="D1170" t="s">
        <v>2748</v>
      </c>
      <c r="E1170" t="s">
        <v>2749</v>
      </c>
      <c r="F1170">
        <v>5</v>
      </c>
      <c r="G1170" t="s">
        <v>2750</v>
      </c>
      <c r="H1170" t="s">
        <v>416</v>
      </c>
      <c r="I1170">
        <v>1658958630.25</v>
      </c>
      <c r="J1170">
        <f>(K1170)/1000</f>
        <v>0</v>
      </c>
      <c r="K1170">
        <f>IF(CZ1170, AN1170, AH1170)</f>
        <v>0</v>
      </c>
      <c r="L1170">
        <f>IF(CZ1170, AI1170, AG1170)</f>
        <v>0</v>
      </c>
      <c r="M1170">
        <f>DB1170 - IF(AU1170&gt;1, L1170*CV1170*100.0/(AW1170*DP1170), 0)</f>
        <v>0</v>
      </c>
      <c r="N1170">
        <f>((T1170-J1170/2)*M1170-L1170)/(T1170+J1170/2)</f>
        <v>0</v>
      </c>
      <c r="O1170">
        <f>N1170*(DI1170+DJ1170)/1000.0</f>
        <v>0</v>
      </c>
      <c r="P1170">
        <f>(DB1170 - IF(AU1170&gt;1, L1170*CV1170*100.0/(AW1170*DP1170), 0))*(DI1170+DJ1170)/1000.0</f>
        <v>0</v>
      </c>
      <c r="Q1170">
        <f>2.0/((1/S1170-1/R1170)+SIGN(S1170)*SQRT((1/S1170-1/R1170)*(1/S1170-1/R1170) + 4*CW1170/((CW1170+1)*(CW1170+1))*(2*1/S1170*1/R1170-1/R1170*1/R1170)))</f>
        <v>0</v>
      </c>
      <c r="R1170">
        <f>IF(LEFT(CX1170,1)&lt;&gt;"0",IF(LEFT(CX1170,1)="1",3.0,CY1170),$D$5+$E$5*(DP1170*DI1170/($K$5*1000))+$F$5*(DP1170*DI1170/($K$5*1000))*MAX(MIN(CV1170,$J$5),$I$5)*MAX(MIN(CV1170,$J$5),$I$5)+$G$5*MAX(MIN(CV1170,$J$5),$I$5)*(DP1170*DI1170/($K$5*1000))+$H$5*(DP1170*DI1170/($K$5*1000))*(DP1170*DI1170/($K$5*1000)))</f>
        <v>0</v>
      </c>
      <c r="S1170">
        <f>J1170*(1000-(1000*0.61365*exp(17.502*W1170/(240.97+W1170))/(DI1170+DJ1170)+DD1170)/2)/(1000*0.61365*exp(17.502*W1170/(240.97+W1170))/(DI1170+DJ1170)-DD1170)</f>
        <v>0</v>
      </c>
      <c r="T1170">
        <f>1/((CW1170+1)/(Q1170/1.6)+1/(R1170/1.37)) + CW1170/((CW1170+1)/(Q1170/1.6) + CW1170/(R1170/1.37))</f>
        <v>0</v>
      </c>
      <c r="U1170">
        <f>(CR1170*CU1170)</f>
        <v>0</v>
      </c>
      <c r="V1170">
        <f>(DK1170+(U1170+2*0.95*5.67E-8*(((DK1170+$B$7)+273)^4-(DK1170+273)^4)-44100*J1170)/(1.84*29.3*R1170+8*0.95*5.67E-8*(DK1170+273)^3))</f>
        <v>0</v>
      </c>
      <c r="W1170">
        <f>($C$7*DL1170+$D$7*DM1170+$E$7*V1170)</f>
        <v>0</v>
      </c>
      <c r="X1170">
        <f>0.61365*exp(17.502*W1170/(240.97+W1170))</f>
        <v>0</v>
      </c>
      <c r="Y1170">
        <f>(Z1170/AA1170*100)</f>
        <v>0</v>
      </c>
      <c r="Z1170">
        <f>DD1170*(DI1170+DJ1170)/1000</f>
        <v>0</v>
      </c>
      <c r="AA1170">
        <f>0.61365*exp(17.502*DK1170/(240.97+DK1170))</f>
        <v>0</v>
      </c>
      <c r="AB1170">
        <f>(X1170-DD1170*(DI1170+DJ1170)/1000)</f>
        <v>0</v>
      </c>
      <c r="AC1170">
        <f>(-J1170*44100)</f>
        <v>0</v>
      </c>
      <c r="AD1170">
        <f>2*29.3*R1170*0.92*(DK1170-W1170)</f>
        <v>0</v>
      </c>
      <c r="AE1170">
        <f>2*0.95*5.67E-8*(((DK1170+$B$7)+273)^4-(W1170+273)^4)</f>
        <v>0</v>
      </c>
      <c r="AF1170">
        <f>U1170+AE1170+AC1170+AD1170</f>
        <v>0</v>
      </c>
      <c r="AG1170">
        <f>DH1170*AU1170*(DC1170-DB1170*(1000-AU1170*DE1170)/(1000-AU1170*DD1170))/(100*CV1170)</f>
        <v>0</v>
      </c>
      <c r="AH1170">
        <f>1000*DH1170*AU1170*(DD1170-DE1170)/(100*CV1170*(1000-AU1170*DD1170))</f>
        <v>0</v>
      </c>
      <c r="AI1170">
        <f>(AJ1170 - AK1170 - DI1170*1E3/(8.314*(DK1170+273.15)) * AM1170/DH1170 * AL1170) * DH1170/(100*CV1170) * (1000 - DE1170)/1000</f>
        <v>0</v>
      </c>
      <c r="AJ1170">
        <v>426.7949220793593</v>
      </c>
      <c r="AK1170">
        <v>400.4224484848484</v>
      </c>
      <c r="AL1170">
        <v>-0.0009512264030780727</v>
      </c>
      <c r="AM1170">
        <v>65.22294181716588</v>
      </c>
      <c r="AN1170">
        <f>(AP1170 - AO1170 + DI1170*1E3/(8.314*(DK1170+273.15)) * AR1170/DH1170 * AQ1170) * DH1170/(100*CV1170) * 1000/(1000 - AP1170)</f>
        <v>0</v>
      </c>
      <c r="AO1170">
        <v>15.97721653219132</v>
      </c>
      <c r="AP1170">
        <v>22.42141515151513</v>
      </c>
      <c r="AQ1170">
        <v>-0.0007005676454407011</v>
      </c>
      <c r="AR1170">
        <v>84.76362826796431</v>
      </c>
      <c r="AS1170">
        <v>0</v>
      </c>
      <c r="AT1170">
        <v>0</v>
      </c>
      <c r="AU1170">
        <f>IF(AS1170*$H$13&gt;=AW1170,1.0,(AW1170/(AW1170-AS1170*$H$13)))</f>
        <v>0</v>
      </c>
      <c r="AV1170">
        <f>(AU1170-1)*100</f>
        <v>0</v>
      </c>
      <c r="AW1170">
        <f>MAX(0,($B$13+$C$13*DP1170)/(1+$D$13*DP1170)*DI1170/(DK1170+273)*$E$13)</f>
        <v>0</v>
      </c>
      <c r="AX1170" t="s">
        <v>417</v>
      </c>
      <c r="AY1170" t="s">
        <v>417</v>
      </c>
      <c r="AZ1170">
        <v>0</v>
      </c>
      <c r="BA1170">
        <v>0</v>
      </c>
      <c r="BB1170">
        <f>1-AZ1170/BA1170</f>
        <v>0</v>
      </c>
      <c r="BC1170">
        <v>0</v>
      </c>
      <c r="BD1170" t="s">
        <v>417</v>
      </c>
      <c r="BE1170" t="s">
        <v>417</v>
      </c>
      <c r="BF1170">
        <v>0</v>
      </c>
      <c r="BG1170">
        <v>0</v>
      </c>
      <c r="BH1170">
        <f>1-BF1170/BG1170</f>
        <v>0</v>
      </c>
      <c r="BI1170">
        <v>0.5</v>
      </c>
      <c r="BJ1170">
        <f>CS1170</f>
        <v>0</v>
      </c>
      <c r="BK1170">
        <f>L1170</f>
        <v>0</v>
      </c>
      <c r="BL1170">
        <f>BH1170*BI1170*BJ1170</f>
        <v>0</v>
      </c>
      <c r="BM1170">
        <f>(BK1170-BC1170)/BJ1170</f>
        <v>0</v>
      </c>
      <c r="BN1170">
        <f>(BA1170-BG1170)/BG1170</f>
        <v>0</v>
      </c>
      <c r="BO1170">
        <f>AZ1170/(BB1170+AZ1170/BG1170)</f>
        <v>0</v>
      </c>
      <c r="BP1170" t="s">
        <v>417</v>
      </c>
      <c r="BQ1170">
        <v>0</v>
      </c>
      <c r="BR1170">
        <f>IF(BQ1170&lt;&gt;0, BQ1170, BO1170)</f>
        <v>0</v>
      </c>
      <c r="BS1170">
        <f>1-BR1170/BG1170</f>
        <v>0</v>
      </c>
      <c r="BT1170">
        <f>(BG1170-BF1170)/(BG1170-BR1170)</f>
        <v>0</v>
      </c>
      <c r="BU1170">
        <f>(BA1170-BG1170)/(BA1170-BR1170)</f>
        <v>0</v>
      </c>
      <c r="BV1170">
        <f>(BG1170-BF1170)/(BG1170-AZ1170)</f>
        <v>0</v>
      </c>
      <c r="BW1170">
        <f>(BA1170-BG1170)/(BA1170-AZ1170)</f>
        <v>0</v>
      </c>
      <c r="BX1170">
        <f>(BT1170*BR1170/BF1170)</f>
        <v>0</v>
      </c>
      <c r="BY1170">
        <f>(1-BX1170)</f>
        <v>0</v>
      </c>
      <c r="BZ1170">
        <v>1394</v>
      </c>
      <c r="CA1170">
        <v>300</v>
      </c>
      <c r="CB1170">
        <v>300</v>
      </c>
      <c r="CC1170">
        <v>300</v>
      </c>
      <c r="CD1170">
        <v>10389.3</v>
      </c>
      <c r="CE1170">
        <v>1221.96</v>
      </c>
      <c r="CF1170">
        <v>-0.00688733</v>
      </c>
      <c r="CG1170">
        <v>0.34</v>
      </c>
      <c r="CH1170" t="s">
        <v>417</v>
      </c>
      <c r="CI1170" t="s">
        <v>417</v>
      </c>
      <c r="CJ1170" t="s">
        <v>417</v>
      </c>
      <c r="CK1170" t="s">
        <v>417</v>
      </c>
      <c r="CL1170" t="s">
        <v>417</v>
      </c>
      <c r="CM1170" t="s">
        <v>417</v>
      </c>
      <c r="CN1170" t="s">
        <v>417</v>
      </c>
      <c r="CO1170" t="s">
        <v>417</v>
      </c>
      <c r="CP1170" t="s">
        <v>417</v>
      </c>
      <c r="CQ1170" t="s">
        <v>417</v>
      </c>
      <c r="CR1170">
        <f>$B$11*DQ1170+$C$11*DR1170+$F$11*EC1170*(1-EF1170)</f>
        <v>0</v>
      </c>
      <c r="CS1170">
        <f>CR1170*CT1170</f>
        <v>0</v>
      </c>
      <c r="CT1170">
        <f>($B$11*$D$9+$C$11*$D$9+$F$11*((EP1170+EH1170)/MAX(EP1170+EH1170+EQ1170, 0.1)*$I$9+EQ1170/MAX(EP1170+EH1170+EQ1170, 0.1)*$J$9))/($B$11+$C$11+$F$11)</f>
        <v>0</v>
      </c>
      <c r="CU1170">
        <f>($B$11*$K$9+$C$11*$K$9+$F$11*((EP1170+EH1170)/MAX(EP1170+EH1170+EQ1170, 0.1)*$P$9+EQ1170/MAX(EP1170+EH1170+EQ1170, 0.1)*$Q$9))/($B$11+$C$11+$F$11)</f>
        <v>0</v>
      </c>
      <c r="CV1170">
        <v>6</v>
      </c>
      <c r="CW1170">
        <v>0.5</v>
      </c>
      <c r="CX1170" t="s">
        <v>418</v>
      </c>
      <c r="CY1170">
        <v>2</v>
      </c>
      <c r="CZ1170" t="b">
        <v>1</v>
      </c>
      <c r="DA1170">
        <v>1658958630.25</v>
      </c>
      <c r="DB1170">
        <v>391.4720333333334</v>
      </c>
      <c r="DC1170">
        <v>419.9749666666666</v>
      </c>
      <c r="DD1170">
        <v>22.41422999999999</v>
      </c>
      <c r="DE1170">
        <v>15.9983</v>
      </c>
      <c r="DF1170">
        <v>393.7108333333333</v>
      </c>
      <c r="DG1170">
        <v>22.51133666666667</v>
      </c>
      <c r="DH1170">
        <v>500.0501666666667</v>
      </c>
      <c r="DI1170">
        <v>90.23753666666667</v>
      </c>
      <c r="DJ1170">
        <v>0.09998317333333334</v>
      </c>
      <c r="DK1170">
        <v>26.96261666666666</v>
      </c>
      <c r="DL1170">
        <v>26.81389333333333</v>
      </c>
      <c r="DM1170">
        <v>999.9000000000002</v>
      </c>
      <c r="DN1170">
        <v>0</v>
      </c>
      <c r="DO1170">
        <v>0</v>
      </c>
      <c r="DP1170">
        <v>9996.037999999999</v>
      </c>
      <c r="DQ1170">
        <v>0</v>
      </c>
      <c r="DR1170">
        <v>11.5225</v>
      </c>
      <c r="DS1170">
        <v>-28.50279666666667</v>
      </c>
      <c r="DT1170">
        <v>400.4478</v>
      </c>
      <c r="DU1170">
        <v>426.8031</v>
      </c>
      <c r="DV1170">
        <v>6.415926999999999</v>
      </c>
      <c r="DW1170">
        <v>419.9749666666666</v>
      </c>
      <c r="DX1170">
        <v>15.9983</v>
      </c>
      <c r="DY1170">
        <v>2.022605333333333</v>
      </c>
      <c r="DZ1170">
        <v>1.443647666666667</v>
      </c>
      <c r="EA1170">
        <v>17.62241333333333</v>
      </c>
      <c r="EB1170">
        <v>12.38402</v>
      </c>
      <c r="EC1170">
        <v>2000.096333333334</v>
      </c>
      <c r="ED1170">
        <v>0.9800017</v>
      </c>
      <c r="EE1170">
        <v>0.01999869999999999</v>
      </c>
      <c r="EF1170">
        <v>0</v>
      </c>
      <c r="EG1170">
        <v>806.7805333333331</v>
      </c>
      <c r="EH1170">
        <v>5.000969999999999</v>
      </c>
      <c r="EI1170">
        <v>16218.25</v>
      </c>
      <c r="EJ1170">
        <v>16708.40666666667</v>
      </c>
      <c r="EK1170">
        <v>40.61436666666665</v>
      </c>
      <c r="EL1170">
        <v>41.10183333333332</v>
      </c>
      <c r="EM1170">
        <v>40.1145</v>
      </c>
      <c r="EN1170">
        <v>41.75803333333332</v>
      </c>
      <c r="EO1170">
        <v>41.23723333333332</v>
      </c>
      <c r="EP1170">
        <v>1955.196333333333</v>
      </c>
      <c r="EQ1170">
        <v>39.89933333333334</v>
      </c>
      <c r="ER1170">
        <v>0</v>
      </c>
      <c r="ES1170">
        <v>9432</v>
      </c>
      <c r="ET1170">
        <v>0</v>
      </c>
      <c r="EU1170">
        <v>806.7798799999999</v>
      </c>
      <c r="EV1170">
        <v>-4.645153840840259</v>
      </c>
      <c r="EW1170">
        <v>-132.9230769475108</v>
      </c>
      <c r="EX1170">
        <v>16217.28</v>
      </c>
      <c r="EY1170">
        <v>15</v>
      </c>
      <c r="EZ1170">
        <v>1658949246.1</v>
      </c>
      <c r="FA1170" t="s">
        <v>1397</v>
      </c>
      <c r="FB1170">
        <v>1658949228.6</v>
      </c>
      <c r="FC1170">
        <v>1658949246.1</v>
      </c>
      <c r="FD1170">
        <v>1</v>
      </c>
      <c r="FE1170">
        <v>1.075</v>
      </c>
      <c r="FF1170">
        <v>0.018</v>
      </c>
      <c r="FG1170">
        <v>-2.327</v>
      </c>
      <c r="FH1170">
        <v>-0.178</v>
      </c>
      <c r="FI1170">
        <v>420</v>
      </c>
      <c r="FJ1170">
        <v>13</v>
      </c>
      <c r="FK1170">
        <v>0.09</v>
      </c>
      <c r="FL1170">
        <v>0.02</v>
      </c>
      <c r="FM1170">
        <v>-28.49368048780488</v>
      </c>
      <c r="FN1170">
        <v>-0.1244968641115095</v>
      </c>
      <c r="FO1170">
        <v>0.03590459050419971</v>
      </c>
      <c r="FP1170">
        <v>1</v>
      </c>
      <c r="FQ1170">
        <v>807.1085588235294</v>
      </c>
      <c r="FR1170">
        <v>-5.98314744562237</v>
      </c>
      <c r="FS1170">
        <v>0.6529991528314781</v>
      </c>
      <c r="FT1170">
        <v>0</v>
      </c>
      <c r="FU1170">
        <v>6.413715853658537</v>
      </c>
      <c r="FV1170">
        <v>0.1320863414634177</v>
      </c>
      <c r="FW1170">
        <v>0.02578634399185716</v>
      </c>
      <c r="FX1170">
        <v>0</v>
      </c>
      <c r="FY1170">
        <v>1</v>
      </c>
      <c r="FZ1170">
        <v>3</v>
      </c>
      <c r="GA1170" t="s">
        <v>426</v>
      </c>
      <c r="GB1170">
        <v>2.98393</v>
      </c>
      <c r="GC1170">
        <v>2.71549</v>
      </c>
      <c r="GD1170">
        <v>0.0898357</v>
      </c>
      <c r="GE1170">
        <v>0.0934238</v>
      </c>
      <c r="GF1170">
        <v>0.10249</v>
      </c>
      <c r="GG1170">
        <v>0.0791926</v>
      </c>
      <c r="GH1170">
        <v>28881.1</v>
      </c>
      <c r="GI1170">
        <v>28878.9</v>
      </c>
      <c r="GJ1170">
        <v>29487.4</v>
      </c>
      <c r="GK1170">
        <v>29457.2</v>
      </c>
      <c r="GL1170">
        <v>35053</v>
      </c>
      <c r="GM1170">
        <v>36070.4</v>
      </c>
      <c r="GN1170">
        <v>41532.1</v>
      </c>
      <c r="GO1170">
        <v>41982.1</v>
      </c>
      <c r="GP1170">
        <v>1.9555</v>
      </c>
      <c r="GQ1170">
        <v>1.90605</v>
      </c>
      <c r="GR1170">
        <v>0.116497</v>
      </c>
      <c r="GS1170">
        <v>0</v>
      </c>
      <c r="GT1170">
        <v>24.9037</v>
      </c>
      <c r="GU1170">
        <v>999.9</v>
      </c>
      <c r="GV1170">
        <v>42.3</v>
      </c>
      <c r="GW1170">
        <v>31.7</v>
      </c>
      <c r="GX1170">
        <v>22.0065</v>
      </c>
      <c r="GY1170">
        <v>62.7779</v>
      </c>
      <c r="GZ1170">
        <v>33.738</v>
      </c>
      <c r="HA1170">
        <v>1</v>
      </c>
      <c r="HB1170">
        <v>-0.123107</v>
      </c>
      <c r="HC1170">
        <v>0.0164216</v>
      </c>
      <c r="HD1170">
        <v>20.3335</v>
      </c>
      <c r="HE1170">
        <v>5.21909</v>
      </c>
      <c r="HF1170">
        <v>12.0099</v>
      </c>
      <c r="HG1170">
        <v>4.98975</v>
      </c>
      <c r="HH1170">
        <v>3.28905</v>
      </c>
      <c r="HI1170">
        <v>9999</v>
      </c>
      <c r="HJ1170">
        <v>9999</v>
      </c>
      <c r="HK1170">
        <v>9999</v>
      </c>
      <c r="HL1170">
        <v>159.4</v>
      </c>
      <c r="HM1170">
        <v>1.86737</v>
      </c>
      <c r="HN1170">
        <v>1.86645</v>
      </c>
      <c r="HO1170">
        <v>1.86584</v>
      </c>
      <c r="HP1170">
        <v>1.86584</v>
      </c>
      <c r="HQ1170">
        <v>1.86768</v>
      </c>
      <c r="HR1170">
        <v>1.87013</v>
      </c>
      <c r="HS1170">
        <v>1.86875</v>
      </c>
      <c r="HT1170">
        <v>1.87025</v>
      </c>
      <c r="HU1170">
        <v>0</v>
      </c>
      <c r="HV1170">
        <v>0</v>
      </c>
      <c r="HW1170">
        <v>0</v>
      </c>
      <c r="HX1170">
        <v>0</v>
      </c>
      <c r="HY1170" t="s">
        <v>421</v>
      </c>
      <c r="HZ1170" t="s">
        <v>422</v>
      </c>
      <c r="IA1170" t="s">
        <v>423</v>
      </c>
      <c r="IB1170" t="s">
        <v>423</v>
      </c>
      <c r="IC1170" t="s">
        <v>423</v>
      </c>
      <c r="ID1170" t="s">
        <v>423</v>
      </c>
      <c r="IE1170">
        <v>0</v>
      </c>
      <c r="IF1170">
        <v>100</v>
      </c>
      <c r="IG1170">
        <v>100</v>
      </c>
      <c r="IH1170">
        <v>-2.239</v>
      </c>
      <c r="II1170">
        <v>-0.097</v>
      </c>
      <c r="IJ1170">
        <v>-0.9279119013753974</v>
      </c>
      <c r="IK1170">
        <v>-0.003643892653284941</v>
      </c>
      <c r="IL1170">
        <v>8.948238347276123E-07</v>
      </c>
      <c r="IM1170">
        <v>-2.445980282225029E-10</v>
      </c>
      <c r="IN1170">
        <v>-0.1764634167570225</v>
      </c>
      <c r="IO1170">
        <v>-0.01042730378795286</v>
      </c>
      <c r="IP1170">
        <v>0.00100284695746963</v>
      </c>
      <c r="IQ1170">
        <v>-1.701466411570297E-05</v>
      </c>
      <c r="IR1170">
        <v>2</v>
      </c>
      <c r="IS1170">
        <v>2310</v>
      </c>
      <c r="IT1170">
        <v>1</v>
      </c>
      <c r="IU1170">
        <v>25</v>
      </c>
      <c r="IV1170">
        <v>156.8</v>
      </c>
      <c r="IW1170">
        <v>156.5</v>
      </c>
      <c r="IX1170">
        <v>1.0437</v>
      </c>
      <c r="IY1170">
        <v>2.21191</v>
      </c>
      <c r="IZ1170">
        <v>1.39648</v>
      </c>
      <c r="JA1170">
        <v>2.34131</v>
      </c>
      <c r="JB1170">
        <v>1.49536</v>
      </c>
      <c r="JC1170">
        <v>2.39502</v>
      </c>
      <c r="JD1170">
        <v>36.152</v>
      </c>
      <c r="JE1170">
        <v>24.1663</v>
      </c>
      <c r="JF1170">
        <v>18</v>
      </c>
      <c r="JG1170">
        <v>512.181</v>
      </c>
      <c r="JH1170">
        <v>437.262</v>
      </c>
      <c r="JI1170">
        <v>25.0001</v>
      </c>
      <c r="JJ1170">
        <v>25.8817</v>
      </c>
      <c r="JK1170">
        <v>30</v>
      </c>
      <c r="JL1170">
        <v>25.8799</v>
      </c>
      <c r="JM1170">
        <v>25.828</v>
      </c>
      <c r="JN1170">
        <v>20.8258</v>
      </c>
      <c r="JO1170">
        <v>27.6312</v>
      </c>
      <c r="JP1170">
        <v>43.2974</v>
      </c>
      <c r="JQ1170">
        <v>25</v>
      </c>
      <c r="JR1170">
        <v>413.296</v>
      </c>
      <c r="JS1170">
        <v>16.1694</v>
      </c>
      <c r="JT1170">
        <v>100.833</v>
      </c>
      <c r="JU1170">
        <v>100.822</v>
      </c>
    </row>
    <row r="1171" spans="1:281">
      <c r="A1171">
        <v>1155</v>
      </c>
      <c r="B1171">
        <v>1658958643</v>
      </c>
      <c r="C1171">
        <v>17005</v>
      </c>
      <c r="D1171" t="s">
        <v>2751</v>
      </c>
      <c r="E1171" t="s">
        <v>2752</v>
      </c>
      <c r="F1171">
        <v>5</v>
      </c>
      <c r="G1171" t="s">
        <v>2750</v>
      </c>
      <c r="H1171" t="s">
        <v>416</v>
      </c>
      <c r="I1171">
        <v>1658958635.155172</v>
      </c>
      <c r="J1171">
        <f>(K1171)/1000</f>
        <v>0</v>
      </c>
      <c r="K1171">
        <f>IF(CZ1171, AN1171, AH1171)</f>
        <v>0</v>
      </c>
      <c r="L1171">
        <f>IF(CZ1171, AI1171, AG1171)</f>
        <v>0</v>
      </c>
      <c r="M1171">
        <f>DB1171 - IF(AU1171&gt;1, L1171*CV1171*100.0/(AW1171*DP1171), 0)</f>
        <v>0</v>
      </c>
      <c r="N1171">
        <f>((T1171-J1171/2)*M1171-L1171)/(T1171+J1171/2)</f>
        <v>0</v>
      </c>
      <c r="O1171">
        <f>N1171*(DI1171+DJ1171)/1000.0</f>
        <v>0</v>
      </c>
      <c r="P1171">
        <f>(DB1171 - IF(AU1171&gt;1, L1171*CV1171*100.0/(AW1171*DP1171), 0))*(DI1171+DJ1171)/1000.0</f>
        <v>0</v>
      </c>
      <c r="Q1171">
        <f>2.0/((1/S1171-1/R1171)+SIGN(S1171)*SQRT((1/S1171-1/R1171)*(1/S1171-1/R1171) + 4*CW1171/((CW1171+1)*(CW1171+1))*(2*1/S1171*1/R1171-1/R1171*1/R1171)))</f>
        <v>0</v>
      </c>
      <c r="R1171">
        <f>IF(LEFT(CX1171,1)&lt;&gt;"0",IF(LEFT(CX1171,1)="1",3.0,CY1171),$D$5+$E$5*(DP1171*DI1171/($K$5*1000))+$F$5*(DP1171*DI1171/($K$5*1000))*MAX(MIN(CV1171,$J$5),$I$5)*MAX(MIN(CV1171,$J$5),$I$5)+$G$5*MAX(MIN(CV1171,$J$5),$I$5)*(DP1171*DI1171/($K$5*1000))+$H$5*(DP1171*DI1171/($K$5*1000))*(DP1171*DI1171/($K$5*1000)))</f>
        <v>0</v>
      </c>
      <c r="S1171">
        <f>J1171*(1000-(1000*0.61365*exp(17.502*W1171/(240.97+W1171))/(DI1171+DJ1171)+DD1171)/2)/(1000*0.61365*exp(17.502*W1171/(240.97+W1171))/(DI1171+DJ1171)-DD1171)</f>
        <v>0</v>
      </c>
      <c r="T1171">
        <f>1/((CW1171+1)/(Q1171/1.6)+1/(R1171/1.37)) + CW1171/((CW1171+1)/(Q1171/1.6) + CW1171/(R1171/1.37))</f>
        <v>0</v>
      </c>
      <c r="U1171">
        <f>(CR1171*CU1171)</f>
        <v>0</v>
      </c>
      <c r="V1171">
        <f>(DK1171+(U1171+2*0.95*5.67E-8*(((DK1171+$B$7)+273)^4-(DK1171+273)^4)-44100*J1171)/(1.84*29.3*R1171+8*0.95*5.67E-8*(DK1171+273)^3))</f>
        <v>0</v>
      </c>
      <c r="W1171">
        <f>($C$7*DL1171+$D$7*DM1171+$E$7*V1171)</f>
        <v>0</v>
      </c>
      <c r="X1171">
        <f>0.61365*exp(17.502*W1171/(240.97+W1171))</f>
        <v>0</v>
      </c>
      <c r="Y1171">
        <f>(Z1171/AA1171*100)</f>
        <v>0</v>
      </c>
      <c r="Z1171">
        <f>DD1171*(DI1171+DJ1171)/1000</f>
        <v>0</v>
      </c>
      <c r="AA1171">
        <f>0.61365*exp(17.502*DK1171/(240.97+DK1171))</f>
        <v>0</v>
      </c>
      <c r="AB1171">
        <f>(X1171-DD1171*(DI1171+DJ1171)/1000)</f>
        <v>0</v>
      </c>
      <c r="AC1171">
        <f>(-J1171*44100)</f>
        <v>0</v>
      </c>
      <c r="AD1171">
        <f>2*29.3*R1171*0.92*(DK1171-W1171)</f>
        <v>0</v>
      </c>
      <c r="AE1171">
        <f>2*0.95*5.67E-8*(((DK1171+$B$7)+273)^4-(W1171+273)^4)</f>
        <v>0</v>
      </c>
      <c r="AF1171">
        <f>U1171+AE1171+AC1171+AD1171</f>
        <v>0</v>
      </c>
      <c r="AG1171">
        <f>DH1171*AU1171*(DC1171-DB1171*(1000-AU1171*DE1171)/(1000-AU1171*DD1171))/(100*CV1171)</f>
        <v>0</v>
      </c>
      <c r="AH1171">
        <f>1000*DH1171*AU1171*(DD1171-DE1171)/(100*CV1171*(1000-AU1171*DD1171))</f>
        <v>0</v>
      </c>
      <c r="AI1171">
        <f>(AJ1171 - AK1171 - DI1171*1E3/(8.314*(DK1171+273.15)) * AM1171/DH1171 * AL1171) * DH1171/(100*CV1171) * (1000 - DE1171)/1000</f>
        <v>0</v>
      </c>
      <c r="AJ1171">
        <v>426.6951281534027</v>
      </c>
      <c r="AK1171">
        <v>400.3462424242425</v>
      </c>
      <c r="AL1171">
        <v>-0.03398438310648693</v>
      </c>
      <c r="AM1171">
        <v>65.22294181716588</v>
      </c>
      <c r="AN1171">
        <f>(AP1171 - AO1171 + DI1171*1E3/(8.314*(DK1171+273.15)) * AR1171/DH1171 * AQ1171) * DH1171/(100*CV1171) * 1000/(1000 - AP1171)</f>
        <v>0</v>
      </c>
      <c r="AO1171">
        <v>16.05392697353677</v>
      </c>
      <c r="AP1171">
        <v>22.45390242424242</v>
      </c>
      <c r="AQ1171">
        <v>0.0006992881482206645</v>
      </c>
      <c r="AR1171">
        <v>84.76362826796431</v>
      </c>
      <c r="AS1171">
        <v>0</v>
      </c>
      <c r="AT1171">
        <v>0</v>
      </c>
      <c r="AU1171">
        <f>IF(AS1171*$H$13&gt;=AW1171,1.0,(AW1171/(AW1171-AS1171*$H$13)))</f>
        <v>0</v>
      </c>
      <c r="AV1171">
        <f>(AU1171-1)*100</f>
        <v>0</v>
      </c>
      <c r="AW1171">
        <f>MAX(0,($B$13+$C$13*DP1171)/(1+$D$13*DP1171)*DI1171/(DK1171+273)*$E$13)</f>
        <v>0</v>
      </c>
      <c r="AX1171" t="s">
        <v>417</v>
      </c>
      <c r="AY1171" t="s">
        <v>417</v>
      </c>
      <c r="AZ1171">
        <v>0</v>
      </c>
      <c r="BA1171">
        <v>0</v>
      </c>
      <c r="BB1171">
        <f>1-AZ1171/BA1171</f>
        <v>0</v>
      </c>
      <c r="BC1171">
        <v>0</v>
      </c>
      <c r="BD1171" t="s">
        <v>417</v>
      </c>
      <c r="BE1171" t="s">
        <v>417</v>
      </c>
      <c r="BF1171">
        <v>0</v>
      </c>
      <c r="BG1171">
        <v>0</v>
      </c>
      <c r="BH1171">
        <f>1-BF1171/BG1171</f>
        <v>0</v>
      </c>
      <c r="BI1171">
        <v>0.5</v>
      </c>
      <c r="BJ1171">
        <f>CS1171</f>
        <v>0</v>
      </c>
      <c r="BK1171">
        <f>L1171</f>
        <v>0</v>
      </c>
      <c r="BL1171">
        <f>BH1171*BI1171*BJ1171</f>
        <v>0</v>
      </c>
      <c r="BM1171">
        <f>(BK1171-BC1171)/BJ1171</f>
        <v>0</v>
      </c>
      <c r="BN1171">
        <f>(BA1171-BG1171)/BG1171</f>
        <v>0</v>
      </c>
      <c r="BO1171">
        <f>AZ1171/(BB1171+AZ1171/BG1171)</f>
        <v>0</v>
      </c>
      <c r="BP1171" t="s">
        <v>417</v>
      </c>
      <c r="BQ1171">
        <v>0</v>
      </c>
      <c r="BR1171">
        <f>IF(BQ1171&lt;&gt;0, BQ1171, BO1171)</f>
        <v>0</v>
      </c>
      <c r="BS1171">
        <f>1-BR1171/BG1171</f>
        <v>0</v>
      </c>
      <c r="BT1171">
        <f>(BG1171-BF1171)/(BG1171-BR1171)</f>
        <v>0</v>
      </c>
      <c r="BU1171">
        <f>(BA1171-BG1171)/(BA1171-BR1171)</f>
        <v>0</v>
      </c>
      <c r="BV1171">
        <f>(BG1171-BF1171)/(BG1171-AZ1171)</f>
        <v>0</v>
      </c>
      <c r="BW1171">
        <f>(BA1171-BG1171)/(BA1171-AZ1171)</f>
        <v>0</v>
      </c>
      <c r="BX1171">
        <f>(BT1171*BR1171/BF1171)</f>
        <v>0</v>
      </c>
      <c r="BY1171">
        <f>(1-BX1171)</f>
        <v>0</v>
      </c>
      <c r="BZ1171">
        <v>1394</v>
      </c>
      <c r="CA1171">
        <v>300</v>
      </c>
      <c r="CB1171">
        <v>300</v>
      </c>
      <c r="CC1171">
        <v>300</v>
      </c>
      <c r="CD1171">
        <v>10389.3</v>
      </c>
      <c r="CE1171">
        <v>1221.96</v>
      </c>
      <c r="CF1171">
        <v>-0.00688733</v>
      </c>
      <c r="CG1171">
        <v>0.34</v>
      </c>
      <c r="CH1171" t="s">
        <v>417</v>
      </c>
      <c r="CI1171" t="s">
        <v>417</v>
      </c>
      <c r="CJ1171" t="s">
        <v>417</v>
      </c>
      <c r="CK1171" t="s">
        <v>417</v>
      </c>
      <c r="CL1171" t="s">
        <v>417</v>
      </c>
      <c r="CM1171" t="s">
        <v>417</v>
      </c>
      <c r="CN1171" t="s">
        <v>417</v>
      </c>
      <c r="CO1171" t="s">
        <v>417</v>
      </c>
      <c r="CP1171" t="s">
        <v>417</v>
      </c>
      <c r="CQ1171" t="s">
        <v>417</v>
      </c>
      <c r="CR1171">
        <f>$B$11*DQ1171+$C$11*DR1171+$F$11*EC1171*(1-EF1171)</f>
        <v>0</v>
      </c>
      <c r="CS1171">
        <f>CR1171*CT1171</f>
        <v>0</v>
      </c>
      <c r="CT1171">
        <f>($B$11*$D$9+$C$11*$D$9+$F$11*((EP1171+EH1171)/MAX(EP1171+EH1171+EQ1171, 0.1)*$I$9+EQ1171/MAX(EP1171+EH1171+EQ1171, 0.1)*$J$9))/($B$11+$C$11+$F$11)</f>
        <v>0</v>
      </c>
      <c r="CU1171">
        <f>($B$11*$K$9+$C$11*$K$9+$F$11*((EP1171+EH1171)/MAX(EP1171+EH1171+EQ1171, 0.1)*$P$9+EQ1171/MAX(EP1171+EH1171+EQ1171, 0.1)*$Q$9))/($B$11+$C$11+$F$11)</f>
        <v>0</v>
      </c>
      <c r="CV1171">
        <v>6</v>
      </c>
      <c r="CW1171">
        <v>0.5</v>
      </c>
      <c r="CX1171" t="s">
        <v>418</v>
      </c>
      <c r="CY1171">
        <v>2</v>
      </c>
      <c r="CZ1171" t="b">
        <v>1</v>
      </c>
      <c r="DA1171">
        <v>1658958635.155172</v>
      </c>
      <c r="DB1171">
        <v>391.4607931034483</v>
      </c>
      <c r="DC1171">
        <v>419.8025172413793</v>
      </c>
      <c r="DD1171">
        <v>22.42743448275862</v>
      </c>
      <c r="DE1171">
        <v>16.01709310344827</v>
      </c>
      <c r="DF1171">
        <v>393.6994827586208</v>
      </c>
      <c r="DG1171">
        <v>22.52442068965517</v>
      </c>
      <c r="DH1171">
        <v>500.0315862068966</v>
      </c>
      <c r="DI1171">
        <v>90.23872758620689</v>
      </c>
      <c r="DJ1171">
        <v>0.09991879655172413</v>
      </c>
      <c r="DK1171">
        <v>26.96915862068965</v>
      </c>
      <c r="DL1171">
        <v>26.81878620689655</v>
      </c>
      <c r="DM1171">
        <v>999.9000000000002</v>
      </c>
      <c r="DN1171">
        <v>0</v>
      </c>
      <c r="DO1171">
        <v>0</v>
      </c>
      <c r="DP1171">
        <v>10002.99275862069</v>
      </c>
      <c r="DQ1171">
        <v>0</v>
      </c>
      <c r="DR1171">
        <v>11.51722413793103</v>
      </c>
      <c r="DS1171">
        <v>-28.34163448275862</v>
      </c>
      <c r="DT1171">
        <v>400.4417241379311</v>
      </c>
      <c r="DU1171">
        <v>426.6359655172414</v>
      </c>
      <c r="DV1171">
        <v>6.410347586206897</v>
      </c>
      <c r="DW1171">
        <v>419.8025172413793</v>
      </c>
      <c r="DX1171">
        <v>16.01709310344827</v>
      </c>
      <c r="DY1171">
        <v>2.023823793103448</v>
      </c>
      <c r="DZ1171">
        <v>1.445361724137931</v>
      </c>
      <c r="EA1171">
        <v>17.63195862068966</v>
      </c>
      <c r="EB1171">
        <v>12.40203793103448</v>
      </c>
      <c r="EC1171">
        <v>2000.09</v>
      </c>
      <c r="ED1171">
        <v>0.9799987931034482</v>
      </c>
      <c r="EE1171">
        <v>0.02000160689655173</v>
      </c>
      <c r="EF1171">
        <v>0</v>
      </c>
      <c r="EG1171">
        <v>806.4190344827585</v>
      </c>
      <c r="EH1171">
        <v>5.000969999999999</v>
      </c>
      <c r="EI1171">
        <v>16207.53103448276</v>
      </c>
      <c r="EJ1171">
        <v>16708.33448275862</v>
      </c>
      <c r="EK1171">
        <v>40.56448275862068</v>
      </c>
      <c r="EL1171">
        <v>40.96310344827585</v>
      </c>
      <c r="EM1171">
        <v>40.125</v>
      </c>
      <c r="EN1171">
        <v>41.56217241379309</v>
      </c>
      <c r="EO1171">
        <v>41.12475862068965</v>
      </c>
      <c r="EP1171">
        <v>1955.184137931035</v>
      </c>
      <c r="EQ1171">
        <v>39.90517241379311</v>
      </c>
      <c r="ER1171">
        <v>0</v>
      </c>
      <c r="ES1171">
        <v>9437.399999856949</v>
      </c>
      <c r="ET1171">
        <v>0</v>
      </c>
      <c r="EU1171">
        <v>806.4191538461539</v>
      </c>
      <c r="EV1171">
        <v>-2.643623922668314</v>
      </c>
      <c r="EW1171">
        <v>-126.8478632913905</v>
      </c>
      <c r="EX1171">
        <v>16206.19615384615</v>
      </c>
      <c r="EY1171">
        <v>15</v>
      </c>
      <c r="EZ1171">
        <v>1658949246.1</v>
      </c>
      <c r="FA1171" t="s">
        <v>1397</v>
      </c>
      <c r="FB1171">
        <v>1658949228.6</v>
      </c>
      <c r="FC1171">
        <v>1658949246.1</v>
      </c>
      <c r="FD1171">
        <v>1</v>
      </c>
      <c r="FE1171">
        <v>1.075</v>
      </c>
      <c r="FF1171">
        <v>0.018</v>
      </c>
      <c r="FG1171">
        <v>-2.327</v>
      </c>
      <c r="FH1171">
        <v>-0.178</v>
      </c>
      <c r="FI1171">
        <v>420</v>
      </c>
      <c r="FJ1171">
        <v>13</v>
      </c>
      <c r="FK1171">
        <v>0.09</v>
      </c>
      <c r="FL1171">
        <v>0.02</v>
      </c>
      <c r="FM1171">
        <v>-28.43596341463414</v>
      </c>
      <c r="FN1171">
        <v>1.151038327526226</v>
      </c>
      <c r="FO1171">
        <v>0.224901479521099</v>
      </c>
      <c r="FP1171">
        <v>0</v>
      </c>
      <c r="FQ1171">
        <v>806.7057647058823</v>
      </c>
      <c r="FR1171">
        <v>-4.055156600923909</v>
      </c>
      <c r="FS1171">
        <v>0.4667916816401579</v>
      </c>
      <c r="FT1171">
        <v>0</v>
      </c>
      <c r="FU1171">
        <v>6.404065365853659</v>
      </c>
      <c r="FV1171">
        <v>0.01298445993030615</v>
      </c>
      <c r="FW1171">
        <v>0.03180423687816978</v>
      </c>
      <c r="FX1171">
        <v>1</v>
      </c>
      <c r="FY1171">
        <v>1</v>
      </c>
      <c r="FZ1171">
        <v>3</v>
      </c>
      <c r="GA1171" t="s">
        <v>426</v>
      </c>
      <c r="GB1171">
        <v>2.98414</v>
      </c>
      <c r="GC1171">
        <v>2.71572</v>
      </c>
      <c r="GD1171">
        <v>0.0898024</v>
      </c>
      <c r="GE1171">
        <v>0.0929634</v>
      </c>
      <c r="GF1171">
        <v>0.102603</v>
      </c>
      <c r="GG1171">
        <v>0.0795568</v>
      </c>
      <c r="GH1171">
        <v>28882.2</v>
      </c>
      <c r="GI1171">
        <v>28893.1</v>
      </c>
      <c r="GJ1171">
        <v>29487.5</v>
      </c>
      <c r="GK1171">
        <v>29456.8</v>
      </c>
      <c r="GL1171">
        <v>35048.8</v>
      </c>
      <c r="GM1171">
        <v>36055.2</v>
      </c>
      <c r="GN1171">
        <v>41532.3</v>
      </c>
      <c r="GO1171">
        <v>41981.3</v>
      </c>
      <c r="GP1171">
        <v>1.9558</v>
      </c>
      <c r="GQ1171">
        <v>1.90597</v>
      </c>
      <c r="GR1171">
        <v>0.117399</v>
      </c>
      <c r="GS1171">
        <v>0</v>
      </c>
      <c r="GT1171">
        <v>24.9035</v>
      </c>
      <c r="GU1171">
        <v>999.9</v>
      </c>
      <c r="GV1171">
        <v>42.2</v>
      </c>
      <c r="GW1171">
        <v>31.7</v>
      </c>
      <c r="GX1171">
        <v>21.9541</v>
      </c>
      <c r="GY1171">
        <v>62.9679</v>
      </c>
      <c r="GZ1171">
        <v>33.8101</v>
      </c>
      <c r="HA1171">
        <v>1</v>
      </c>
      <c r="HB1171">
        <v>-0.12312</v>
      </c>
      <c r="HC1171">
        <v>0.0171269</v>
      </c>
      <c r="HD1171">
        <v>20.333</v>
      </c>
      <c r="HE1171">
        <v>5.21624</v>
      </c>
      <c r="HF1171">
        <v>12.0099</v>
      </c>
      <c r="HG1171">
        <v>4.989</v>
      </c>
      <c r="HH1171">
        <v>3.28865</v>
      </c>
      <c r="HI1171">
        <v>9999</v>
      </c>
      <c r="HJ1171">
        <v>9999</v>
      </c>
      <c r="HK1171">
        <v>9999</v>
      </c>
      <c r="HL1171">
        <v>159.4</v>
      </c>
      <c r="HM1171">
        <v>1.86739</v>
      </c>
      <c r="HN1171">
        <v>1.86646</v>
      </c>
      <c r="HO1171">
        <v>1.86584</v>
      </c>
      <c r="HP1171">
        <v>1.86584</v>
      </c>
      <c r="HQ1171">
        <v>1.86768</v>
      </c>
      <c r="HR1171">
        <v>1.87012</v>
      </c>
      <c r="HS1171">
        <v>1.86875</v>
      </c>
      <c r="HT1171">
        <v>1.87018</v>
      </c>
      <c r="HU1171">
        <v>0</v>
      </c>
      <c r="HV1171">
        <v>0</v>
      </c>
      <c r="HW1171">
        <v>0</v>
      </c>
      <c r="HX1171">
        <v>0</v>
      </c>
      <c r="HY1171" t="s">
        <v>421</v>
      </c>
      <c r="HZ1171" t="s">
        <v>422</v>
      </c>
      <c r="IA1171" t="s">
        <v>423</v>
      </c>
      <c r="IB1171" t="s">
        <v>423</v>
      </c>
      <c r="IC1171" t="s">
        <v>423</v>
      </c>
      <c r="ID1171" t="s">
        <v>423</v>
      </c>
      <c r="IE1171">
        <v>0</v>
      </c>
      <c r="IF1171">
        <v>100</v>
      </c>
      <c r="IG1171">
        <v>100</v>
      </c>
      <c r="IH1171">
        <v>-2.238</v>
      </c>
      <c r="II1171">
        <v>-0.09669999999999999</v>
      </c>
      <c r="IJ1171">
        <v>-0.9279119013753974</v>
      </c>
      <c r="IK1171">
        <v>-0.003643892653284941</v>
      </c>
      <c r="IL1171">
        <v>8.948238347276123E-07</v>
      </c>
      <c r="IM1171">
        <v>-2.445980282225029E-10</v>
      </c>
      <c r="IN1171">
        <v>-0.1764634167570225</v>
      </c>
      <c r="IO1171">
        <v>-0.01042730378795286</v>
      </c>
      <c r="IP1171">
        <v>0.00100284695746963</v>
      </c>
      <c r="IQ1171">
        <v>-1.701466411570297E-05</v>
      </c>
      <c r="IR1171">
        <v>2</v>
      </c>
      <c r="IS1171">
        <v>2310</v>
      </c>
      <c r="IT1171">
        <v>1</v>
      </c>
      <c r="IU1171">
        <v>25</v>
      </c>
      <c r="IV1171">
        <v>156.9</v>
      </c>
      <c r="IW1171">
        <v>156.6</v>
      </c>
      <c r="IX1171">
        <v>1.01685</v>
      </c>
      <c r="IY1171">
        <v>2.21069</v>
      </c>
      <c r="IZ1171">
        <v>1.39648</v>
      </c>
      <c r="JA1171">
        <v>2.34131</v>
      </c>
      <c r="JB1171">
        <v>1.49536</v>
      </c>
      <c r="JC1171">
        <v>2.41211</v>
      </c>
      <c r="JD1171">
        <v>36.152</v>
      </c>
      <c r="JE1171">
        <v>24.1663</v>
      </c>
      <c r="JF1171">
        <v>18</v>
      </c>
      <c r="JG1171">
        <v>512.369</v>
      </c>
      <c r="JH1171">
        <v>437.215</v>
      </c>
      <c r="JI1171">
        <v>25.0001</v>
      </c>
      <c r="JJ1171">
        <v>25.8817</v>
      </c>
      <c r="JK1171">
        <v>30.0002</v>
      </c>
      <c r="JL1171">
        <v>25.8792</v>
      </c>
      <c r="JM1171">
        <v>25.8278</v>
      </c>
      <c r="JN1171">
        <v>20.3256</v>
      </c>
      <c r="JO1171">
        <v>27.6312</v>
      </c>
      <c r="JP1171">
        <v>43.2974</v>
      </c>
      <c r="JQ1171">
        <v>25</v>
      </c>
      <c r="JR1171">
        <v>399.921</v>
      </c>
      <c r="JS1171">
        <v>16.1781</v>
      </c>
      <c r="JT1171">
        <v>100.833</v>
      </c>
      <c r="JU1171">
        <v>100.82</v>
      </c>
    </row>
    <row r="1172" spans="1:281">
      <c r="A1172">
        <v>1156</v>
      </c>
      <c r="B1172">
        <v>1658958648</v>
      </c>
      <c r="C1172">
        <v>17010</v>
      </c>
      <c r="D1172" t="s">
        <v>2753</v>
      </c>
      <c r="E1172" t="s">
        <v>2754</v>
      </c>
      <c r="F1172">
        <v>5</v>
      </c>
      <c r="G1172" t="s">
        <v>2750</v>
      </c>
      <c r="H1172" t="s">
        <v>416</v>
      </c>
      <c r="I1172">
        <v>1658958640.232143</v>
      </c>
      <c r="J1172">
        <f>(K1172)/1000</f>
        <v>0</v>
      </c>
      <c r="K1172">
        <f>IF(CZ1172, AN1172, AH1172)</f>
        <v>0</v>
      </c>
      <c r="L1172">
        <f>IF(CZ1172, AI1172, AG1172)</f>
        <v>0</v>
      </c>
      <c r="M1172">
        <f>DB1172 - IF(AU1172&gt;1, L1172*CV1172*100.0/(AW1172*DP1172), 0)</f>
        <v>0</v>
      </c>
      <c r="N1172">
        <f>((T1172-J1172/2)*M1172-L1172)/(T1172+J1172/2)</f>
        <v>0</v>
      </c>
      <c r="O1172">
        <f>N1172*(DI1172+DJ1172)/1000.0</f>
        <v>0</v>
      </c>
      <c r="P1172">
        <f>(DB1172 - IF(AU1172&gt;1, L1172*CV1172*100.0/(AW1172*DP1172), 0))*(DI1172+DJ1172)/1000.0</f>
        <v>0</v>
      </c>
      <c r="Q1172">
        <f>2.0/((1/S1172-1/R1172)+SIGN(S1172)*SQRT((1/S1172-1/R1172)*(1/S1172-1/R1172) + 4*CW1172/((CW1172+1)*(CW1172+1))*(2*1/S1172*1/R1172-1/R1172*1/R1172)))</f>
        <v>0</v>
      </c>
      <c r="R1172">
        <f>IF(LEFT(CX1172,1)&lt;&gt;"0",IF(LEFT(CX1172,1)="1",3.0,CY1172),$D$5+$E$5*(DP1172*DI1172/($K$5*1000))+$F$5*(DP1172*DI1172/($K$5*1000))*MAX(MIN(CV1172,$J$5),$I$5)*MAX(MIN(CV1172,$J$5),$I$5)+$G$5*MAX(MIN(CV1172,$J$5),$I$5)*(DP1172*DI1172/($K$5*1000))+$H$5*(DP1172*DI1172/($K$5*1000))*(DP1172*DI1172/($K$5*1000)))</f>
        <v>0</v>
      </c>
      <c r="S1172">
        <f>J1172*(1000-(1000*0.61365*exp(17.502*W1172/(240.97+W1172))/(DI1172+DJ1172)+DD1172)/2)/(1000*0.61365*exp(17.502*W1172/(240.97+W1172))/(DI1172+DJ1172)-DD1172)</f>
        <v>0</v>
      </c>
      <c r="T1172">
        <f>1/((CW1172+1)/(Q1172/1.6)+1/(R1172/1.37)) + CW1172/((CW1172+1)/(Q1172/1.6) + CW1172/(R1172/1.37))</f>
        <v>0</v>
      </c>
      <c r="U1172">
        <f>(CR1172*CU1172)</f>
        <v>0</v>
      </c>
      <c r="V1172">
        <f>(DK1172+(U1172+2*0.95*5.67E-8*(((DK1172+$B$7)+273)^4-(DK1172+273)^4)-44100*J1172)/(1.84*29.3*R1172+8*0.95*5.67E-8*(DK1172+273)^3))</f>
        <v>0</v>
      </c>
      <c r="W1172">
        <f>($C$7*DL1172+$D$7*DM1172+$E$7*V1172)</f>
        <v>0</v>
      </c>
      <c r="X1172">
        <f>0.61365*exp(17.502*W1172/(240.97+W1172))</f>
        <v>0</v>
      </c>
      <c r="Y1172">
        <f>(Z1172/AA1172*100)</f>
        <v>0</v>
      </c>
      <c r="Z1172">
        <f>DD1172*(DI1172+DJ1172)/1000</f>
        <v>0</v>
      </c>
      <c r="AA1172">
        <f>0.61365*exp(17.502*DK1172/(240.97+DK1172))</f>
        <v>0</v>
      </c>
      <c r="AB1172">
        <f>(X1172-DD1172*(DI1172+DJ1172)/1000)</f>
        <v>0</v>
      </c>
      <c r="AC1172">
        <f>(-J1172*44100)</f>
        <v>0</v>
      </c>
      <c r="AD1172">
        <f>2*29.3*R1172*0.92*(DK1172-W1172)</f>
        <v>0</v>
      </c>
      <c r="AE1172">
        <f>2*0.95*5.67E-8*(((DK1172+$B$7)+273)^4-(W1172+273)^4)</f>
        <v>0</v>
      </c>
      <c r="AF1172">
        <f>U1172+AE1172+AC1172+AD1172</f>
        <v>0</v>
      </c>
      <c r="AG1172">
        <f>DH1172*AU1172*(DC1172-DB1172*(1000-AU1172*DE1172)/(1000-AU1172*DD1172))/(100*CV1172)</f>
        <v>0</v>
      </c>
      <c r="AH1172">
        <f>1000*DH1172*AU1172*(DD1172-DE1172)/(100*CV1172*(1000-AU1172*DD1172))</f>
        <v>0</v>
      </c>
      <c r="AI1172">
        <f>(AJ1172 - AK1172 - DI1172*1E3/(8.314*(DK1172+273.15)) * AM1172/DH1172 * AL1172) * DH1172/(100*CV1172) * (1000 - DE1172)/1000</f>
        <v>0</v>
      </c>
      <c r="AJ1172">
        <v>418.5204628564066</v>
      </c>
      <c r="AK1172">
        <v>396.9727090909089</v>
      </c>
      <c r="AL1172">
        <v>-0.8970841874201513</v>
      </c>
      <c r="AM1172">
        <v>65.22294181716588</v>
      </c>
      <c r="AN1172">
        <f>(AP1172 - AO1172 + DI1172*1E3/(8.314*(DK1172+273.15)) * AR1172/DH1172 * AQ1172) * DH1172/(100*CV1172) * 1000/(1000 - AP1172)</f>
        <v>0</v>
      </c>
      <c r="AO1172">
        <v>16.11908182958613</v>
      </c>
      <c r="AP1172">
        <v>22.49750060606061</v>
      </c>
      <c r="AQ1172">
        <v>0.009422408345885576</v>
      </c>
      <c r="AR1172">
        <v>84.76362826796431</v>
      </c>
      <c r="AS1172">
        <v>0</v>
      </c>
      <c r="AT1172">
        <v>0</v>
      </c>
      <c r="AU1172">
        <f>IF(AS1172*$H$13&gt;=AW1172,1.0,(AW1172/(AW1172-AS1172*$H$13)))</f>
        <v>0</v>
      </c>
      <c r="AV1172">
        <f>(AU1172-1)*100</f>
        <v>0</v>
      </c>
      <c r="AW1172">
        <f>MAX(0,($B$13+$C$13*DP1172)/(1+$D$13*DP1172)*DI1172/(DK1172+273)*$E$13)</f>
        <v>0</v>
      </c>
      <c r="AX1172" t="s">
        <v>417</v>
      </c>
      <c r="AY1172" t="s">
        <v>417</v>
      </c>
      <c r="AZ1172">
        <v>0</v>
      </c>
      <c r="BA1172">
        <v>0</v>
      </c>
      <c r="BB1172">
        <f>1-AZ1172/BA1172</f>
        <v>0</v>
      </c>
      <c r="BC1172">
        <v>0</v>
      </c>
      <c r="BD1172" t="s">
        <v>417</v>
      </c>
      <c r="BE1172" t="s">
        <v>417</v>
      </c>
      <c r="BF1172">
        <v>0</v>
      </c>
      <c r="BG1172">
        <v>0</v>
      </c>
      <c r="BH1172">
        <f>1-BF1172/BG1172</f>
        <v>0</v>
      </c>
      <c r="BI1172">
        <v>0.5</v>
      </c>
      <c r="BJ1172">
        <f>CS1172</f>
        <v>0</v>
      </c>
      <c r="BK1172">
        <f>L1172</f>
        <v>0</v>
      </c>
      <c r="BL1172">
        <f>BH1172*BI1172*BJ1172</f>
        <v>0</v>
      </c>
      <c r="BM1172">
        <f>(BK1172-BC1172)/BJ1172</f>
        <v>0</v>
      </c>
      <c r="BN1172">
        <f>(BA1172-BG1172)/BG1172</f>
        <v>0</v>
      </c>
      <c r="BO1172">
        <f>AZ1172/(BB1172+AZ1172/BG1172)</f>
        <v>0</v>
      </c>
      <c r="BP1172" t="s">
        <v>417</v>
      </c>
      <c r="BQ1172">
        <v>0</v>
      </c>
      <c r="BR1172">
        <f>IF(BQ1172&lt;&gt;0, BQ1172, BO1172)</f>
        <v>0</v>
      </c>
      <c r="BS1172">
        <f>1-BR1172/BG1172</f>
        <v>0</v>
      </c>
      <c r="BT1172">
        <f>(BG1172-BF1172)/(BG1172-BR1172)</f>
        <v>0</v>
      </c>
      <c r="BU1172">
        <f>(BA1172-BG1172)/(BA1172-BR1172)</f>
        <v>0</v>
      </c>
      <c r="BV1172">
        <f>(BG1172-BF1172)/(BG1172-AZ1172)</f>
        <v>0</v>
      </c>
      <c r="BW1172">
        <f>(BA1172-BG1172)/(BA1172-AZ1172)</f>
        <v>0</v>
      </c>
      <c r="BX1172">
        <f>(BT1172*BR1172/BF1172)</f>
        <v>0</v>
      </c>
      <c r="BY1172">
        <f>(1-BX1172)</f>
        <v>0</v>
      </c>
      <c r="BZ1172">
        <v>1394</v>
      </c>
      <c r="CA1172">
        <v>300</v>
      </c>
      <c r="CB1172">
        <v>300</v>
      </c>
      <c r="CC1172">
        <v>300</v>
      </c>
      <c r="CD1172">
        <v>10389.3</v>
      </c>
      <c r="CE1172">
        <v>1221.96</v>
      </c>
      <c r="CF1172">
        <v>-0.00688733</v>
      </c>
      <c r="CG1172">
        <v>0.34</v>
      </c>
      <c r="CH1172" t="s">
        <v>417</v>
      </c>
      <c r="CI1172" t="s">
        <v>417</v>
      </c>
      <c r="CJ1172" t="s">
        <v>417</v>
      </c>
      <c r="CK1172" t="s">
        <v>417</v>
      </c>
      <c r="CL1172" t="s">
        <v>417</v>
      </c>
      <c r="CM1172" t="s">
        <v>417</v>
      </c>
      <c r="CN1172" t="s">
        <v>417</v>
      </c>
      <c r="CO1172" t="s">
        <v>417</v>
      </c>
      <c r="CP1172" t="s">
        <v>417</v>
      </c>
      <c r="CQ1172" t="s">
        <v>417</v>
      </c>
      <c r="CR1172">
        <f>$B$11*DQ1172+$C$11*DR1172+$F$11*EC1172*(1-EF1172)</f>
        <v>0</v>
      </c>
      <c r="CS1172">
        <f>CR1172*CT1172</f>
        <v>0</v>
      </c>
      <c r="CT1172">
        <f>($B$11*$D$9+$C$11*$D$9+$F$11*((EP1172+EH1172)/MAX(EP1172+EH1172+EQ1172, 0.1)*$I$9+EQ1172/MAX(EP1172+EH1172+EQ1172, 0.1)*$J$9))/($B$11+$C$11+$F$11)</f>
        <v>0</v>
      </c>
      <c r="CU1172">
        <f>($B$11*$K$9+$C$11*$K$9+$F$11*((EP1172+EH1172)/MAX(EP1172+EH1172+EQ1172, 0.1)*$P$9+EQ1172/MAX(EP1172+EH1172+EQ1172, 0.1)*$Q$9))/($B$11+$C$11+$F$11)</f>
        <v>0</v>
      </c>
      <c r="CV1172">
        <v>6</v>
      </c>
      <c r="CW1172">
        <v>0.5</v>
      </c>
      <c r="CX1172" t="s">
        <v>418</v>
      </c>
      <c r="CY1172">
        <v>2</v>
      </c>
      <c r="CZ1172" t="b">
        <v>1</v>
      </c>
      <c r="DA1172">
        <v>1658958640.232143</v>
      </c>
      <c r="DB1172">
        <v>390.9500714285714</v>
      </c>
      <c r="DC1172">
        <v>416.9299999999999</v>
      </c>
      <c r="DD1172">
        <v>22.44649285714286</v>
      </c>
      <c r="DE1172">
        <v>16.056675</v>
      </c>
      <c r="DF1172">
        <v>393.1872142857143</v>
      </c>
      <c r="DG1172">
        <v>22.54330714285715</v>
      </c>
      <c r="DH1172">
        <v>500.0301071428571</v>
      </c>
      <c r="DI1172">
        <v>90.23957500000003</v>
      </c>
      <c r="DJ1172">
        <v>0.09993609285714286</v>
      </c>
      <c r="DK1172">
        <v>26.97617142857143</v>
      </c>
      <c r="DL1172">
        <v>26.82478214285715</v>
      </c>
      <c r="DM1172">
        <v>999.9000000000002</v>
      </c>
      <c r="DN1172">
        <v>0</v>
      </c>
      <c r="DO1172">
        <v>0</v>
      </c>
      <c r="DP1172">
        <v>10002.79821428571</v>
      </c>
      <c r="DQ1172">
        <v>0</v>
      </c>
      <c r="DR1172">
        <v>11.4776</v>
      </c>
      <c r="DS1172">
        <v>-25.97996428571429</v>
      </c>
      <c r="DT1172">
        <v>399.9270357142858</v>
      </c>
      <c r="DU1172">
        <v>423.7336071428571</v>
      </c>
      <c r="DV1172">
        <v>6.389828571428572</v>
      </c>
      <c r="DW1172">
        <v>416.9299999999999</v>
      </c>
      <c r="DX1172">
        <v>16.056675</v>
      </c>
      <c r="DY1172">
        <v>2.025562857142857</v>
      </c>
      <c r="DZ1172">
        <v>1.448947142857143</v>
      </c>
      <c r="EA1172">
        <v>17.64557857142857</v>
      </c>
      <c r="EB1172">
        <v>12.43971071428571</v>
      </c>
      <c r="EC1172">
        <v>2000.061785714286</v>
      </c>
      <c r="ED1172">
        <v>0.9799966428571428</v>
      </c>
      <c r="EE1172">
        <v>0.02000374642857142</v>
      </c>
      <c r="EF1172">
        <v>0</v>
      </c>
      <c r="EG1172">
        <v>806.1635357142859</v>
      </c>
      <c r="EH1172">
        <v>5.00097</v>
      </c>
      <c r="EI1172">
        <v>16197.06428571428</v>
      </c>
      <c r="EJ1172">
        <v>16708.07857142857</v>
      </c>
      <c r="EK1172">
        <v>40.49967857142856</v>
      </c>
      <c r="EL1172">
        <v>40.83228571428571</v>
      </c>
      <c r="EM1172">
        <v>40.125</v>
      </c>
      <c r="EN1172">
        <v>41.37696428571428</v>
      </c>
      <c r="EO1172">
        <v>41.03321428571427</v>
      </c>
      <c r="EP1172">
        <v>1955.1525</v>
      </c>
      <c r="EQ1172">
        <v>39.90857142857143</v>
      </c>
      <c r="ER1172">
        <v>0</v>
      </c>
      <c r="ES1172">
        <v>9442.200000047684</v>
      </c>
      <c r="ET1172">
        <v>0</v>
      </c>
      <c r="EU1172">
        <v>806.1444999999999</v>
      </c>
      <c r="EV1172">
        <v>-4.964820508251586</v>
      </c>
      <c r="EW1172">
        <v>-122.779487201888</v>
      </c>
      <c r="EX1172">
        <v>16196.21153846154</v>
      </c>
      <c r="EY1172">
        <v>15</v>
      </c>
      <c r="EZ1172">
        <v>1658949246.1</v>
      </c>
      <c r="FA1172" t="s">
        <v>1397</v>
      </c>
      <c r="FB1172">
        <v>1658949228.6</v>
      </c>
      <c r="FC1172">
        <v>1658949246.1</v>
      </c>
      <c r="FD1172">
        <v>1</v>
      </c>
      <c r="FE1172">
        <v>1.075</v>
      </c>
      <c r="FF1172">
        <v>0.018</v>
      </c>
      <c r="FG1172">
        <v>-2.327</v>
      </c>
      <c r="FH1172">
        <v>-0.178</v>
      </c>
      <c r="FI1172">
        <v>420</v>
      </c>
      <c r="FJ1172">
        <v>13</v>
      </c>
      <c r="FK1172">
        <v>0.09</v>
      </c>
      <c r="FL1172">
        <v>0.02</v>
      </c>
      <c r="FM1172">
        <v>-26.98376829268292</v>
      </c>
      <c r="FN1172">
        <v>21.37142926829265</v>
      </c>
      <c r="FO1172">
        <v>2.862423306071446</v>
      </c>
      <c r="FP1172">
        <v>0</v>
      </c>
      <c r="FQ1172">
        <v>806.3621470588236</v>
      </c>
      <c r="FR1172">
        <v>-3.542994646217137</v>
      </c>
      <c r="FS1172">
        <v>0.4348096359904837</v>
      </c>
      <c r="FT1172">
        <v>0</v>
      </c>
      <c r="FU1172">
        <v>6.397724146341464</v>
      </c>
      <c r="FV1172">
        <v>-0.267186689895476</v>
      </c>
      <c r="FW1172">
        <v>0.03794452754499297</v>
      </c>
      <c r="FX1172">
        <v>0</v>
      </c>
      <c r="FY1172">
        <v>0</v>
      </c>
      <c r="FZ1172">
        <v>3</v>
      </c>
      <c r="GA1172" t="s">
        <v>439</v>
      </c>
      <c r="GB1172">
        <v>2.98382</v>
      </c>
      <c r="GC1172">
        <v>2.71562</v>
      </c>
      <c r="GD1172">
        <v>0.08910800000000001</v>
      </c>
      <c r="GE1172">
        <v>0.09069199999999999</v>
      </c>
      <c r="GF1172">
        <v>0.102733</v>
      </c>
      <c r="GG1172">
        <v>0.0796013</v>
      </c>
      <c r="GH1172">
        <v>28904.3</v>
      </c>
      <c r="GI1172">
        <v>28965.7</v>
      </c>
      <c r="GJ1172">
        <v>29487.5</v>
      </c>
      <c r="GK1172">
        <v>29457</v>
      </c>
      <c r="GL1172">
        <v>35043.7</v>
      </c>
      <c r="GM1172">
        <v>36053.9</v>
      </c>
      <c r="GN1172">
        <v>41532.4</v>
      </c>
      <c r="GO1172">
        <v>41981.9</v>
      </c>
      <c r="GP1172">
        <v>1.95548</v>
      </c>
      <c r="GQ1172">
        <v>1.90602</v>
      </c>
      <c r="GR1172">
        <v>0.11839</v>
      </c>
      <c r="GS1172">
        <v>0</v>
      </c>
      <c r="GT1172">
        <v>24.9016</v>
      </c>
      <c r="GU1172">
        <v>999.9</v>
      </c>
      <c r="GV1172">
        <v>42.2</v>
      </c>
      <c r="GW1172">
        <v>31.7</v>
      </c>
      <c r="GX1172">
        <v>21.9532</v>
      </c>
      <c r="GY1172">
        <v>62.8579</v>
      </c>
      <c r="GZ1172">
        <v>33.8181</v>
      </c>
      <c r="HA1172">
        <v>1</v>
      </c>
      <c r="HB1172">
        <v>-0.123214</v>
      </c>
      <c r="HC1172">
        <v>0.0202968</v>
      </c>
      <c r="HD1172">
        <v>20.3329</v>
      </c>
      <c r="HE1172">
        <v>5.21594</v>
      </c>
      <c r="HF1172">
        <v>12.0099</v>
      </c>
      <c r="HG1172">
        <v>4.98905</v>
      </c>
      <c r="HH1172">
        <v>3.28865</v>
      </c>
      <c r="HI1172">
        <v>9999</v>
      </c>
      <c r="HJ1172">
        <v>9999</v>
      </c>
      <c r="HK1172">
        <v>9999</v>
      </c>
      <c r="HL1172">
        <v>159.4</v>
      </c>
      <c r="HM1172">
        <v>1.8674</v>
      </c>
      <c r="HN1172">
        <v>1.86646</v>
      </c>
      <c r="HO1172">
        <v>1.86584</v>
      </c>
      <c r="HP1172">
        <v>1.86582</v>
      </c>
      <c r="HQ1172">
        <v>1.86768</v>
      </c>
      <c r="HR1172">
        <v>1.87012</v>
      </c>
      <c r="HS1172">
        <v>1.86874</v>
      </c>
      <c r="HT1172">
        <v>1.87021</v>
      </c>
      <c r="HU1172">
        <v>0</v>
      </c>
      <c r="HV1172">
        <v>0</v>
      </c>
      <c r="HW1172">
        <v>0</v>
      </c>
      <c r="HX1172">
        <v>0</v>
      </c>
      <c r="HY1172" t="s">
        <v>421</v>
      </c>
      <c r="HZ1172" t="s">
        <v>422</v>
      </c>
      <c r="IA1172" t="s">
        <v>423</v>
      </c>
      <c r="IB1172" t="s">
        <v>423</v>
      </c>
      <c r="IC1172" t="s">
        <v>423</v>
      </c>
      <c r="ID1172" t="s">
        <v>423</v>
      </c>
      <c r="IE1172">
        <v>0</v>
      </c>
      <c r="IF1172">
        <v>100</v>
      </c>
      <c r="IG1172">
        <v>100</v>
      </c>
      <c r="IH1172">
        <v>-2.226</v>
      </c>
      <c r="II1172">
        <v>-0.0963</v>
      </c>
      <c r="IJ1172">
        <v>-0.9279119013753974</v>
      </c>
      <c r="IK1172">
        <v>-0.003643892653284941</v>
      </c>
      <c r="IL1172">
        <v>8.948238347276123E-07</v>
      </c>
      <c r="IM1172">
        <v>-2.445980282225029E-10</v>
      </c>
      <c r="IN1172">
        <v>-0.1764634167570225</v>
      </c>
      <c r="IO1172">
        <v>-0.01042730378795286</v>
      </c>
      <c r="IP1172">
        <v>0.00100284695746963</v>
      </c>
      <c r="IQ1172">
        <v>-1.701466411570297E-05</v>
      </c>
      <c r="IR1172">
        <v>2</v>
      </c>
      <c r="IS1172">
        <v>2310</v>
      </c>
      <c r="IT1172">
        <v>1</v>
      </c>
      <c r="IU1172">
        <v>25</v>
      </c>
      <c r="IV1172">
        <v>157</v>
      </c>
      <c r="IW1172">
        <v>156.7</v>
      </c>
      <c r="IX1172">
        <v>0.987549</v>
      </c>
      <c r="IY1172">
        <v>2.21069</v>
      </c>
      <c r="IZ1172">
        <v>1.39648</v>
      </c>
      <c r="JA1172">
        <v>2.34253</v>
      </c>
      <c r="JB1172">
        <v>1.49536</v>
      </c>
      <c r="JC1172">
        <v>2.39624</v>
      </c>
      <c r="JD1172">
        <v>36.152</v>
      </c>
      <c r="JE1172">
        <v>24.1663</v>
      </c>
      <c r="JF1172">
        <v>18</v>
      </c>
      <c r="JG1172">
        <v>512.159</v>
      </c>
      <c r="JH1172">
        <v>437.245</v>
      </c>
      <c r="JI1172">
        <v>25.0005</v>
      </c>
      <c r="JJ1172">
        <v>25.8817</v>
      </c>
      <c r="JK1172">
        <v>30.0001</v>
      </c>
      <c r="JL1172">
        <v>25.8792</v>
      </c>
      <c r="JM1172">
        <v>25.8278</v>
      </c>
      <c r="JN1172">
        <v>19.6624</v>
      </c>
      <c r="JO1172">
        <v>27.6312</v>
      </c>
      <c r="JP1172">
        <v>42.9218</v>
      </c>
      <c r="JQ1172">
        <v>25</v>
      </c>
      <c r="JR1172">
        <v>379.886</v>
      </c>
      <c r="JS1172">
        <v>16.1816</v>
      </c>
      <c r="JT1172">
        <v>100.833</v>
      </c>
      <c r="JU1172">
        <v>100.821</v>
      </c>
    </row>
    <row r="1173" spans="1:281">
      <c r="A1173">
        <v>1157</v>
      </c>
      <c r="B1173">
        <v>1658958653</v>
      </c>
      <c r="C1173">
        <v>17015</v>
      </c>
      <c r="D1173" t="s">
        <v>2755</v>
      </c>
      <c r="E1173" t="s">
        <v>2756</v>
      </c>
      <c r="F1173">
        <v>5</v>
      </c>
      <c r="G1173" t="s">
        <v>2750</v>
      </c>
      <c r="H1173" t="s">
        <v>416</v>
      </c>
      <c r="I1173">
        <v>1658958645.5</v>
      </c>
      <c r="J1173">
        <f>(K1173)/1000</f>
        <v>0</v>
      </c>
      <c r="K1173">
        <f>IF(CZ1173, AN1173, AH1173)</f>
        <v>0</v>
      </c>
      <c r="L1173">
        <f>IF(CZ1173, AI1173, AG1173)</f>
        <v>0</v>
      </c>
      <c r="M1173">
        <f>DB1173 - IF(AU1173&gt;1, L1173*CV1173*100.0/(AW1173*DP1173), 0)</f>
        <v>0</v>
      </c>
      <c r="N1173">
        <f>((T1173-J1173/2)*M1173-L1173)/(T1173+J1173/2)</f>
        <v>0</v>
      </c>
      <c r="O1173">
        <f>N1173*(DI1173+DJ1173)/1000.0</f>
        <v>0</v>
      </c>
      <c r="P1173">
        <f>(DB1173 - IF(AU1173&gt;1, L1173*CV1173*100.0/(AW1173*DP1173), 0))*(DI1173+DJ1173)/1000.0</f>
        <v>0</v>
      </c>
      <c r="Q1173">
        <f>2.0/((1/S1173-1/R1173)+SIGN(S1173)*SQRT((1/S1173-1/R1173)*(1/S1173-1/R1173) + 4*CW1173/((CW1173+1)*(CW1173+1))*(2*1/S1173*1/R1173-1/R1173*1/R1173)))</f>
        <v>0</v>
      </c>
      <c r="R1173">
        <f>IF(LEFT(CX1173,1)&lt;&gt;"0",IF(LEFT(CX1173,1)="1",3.0,CY1173),$D$5+$E$5*(DP1173*DI1173/($K$5*1000))+$F$5*(DP1173*DI1173/($K$5*1000))*MAX(MIN(CV1173,$J$5),$I$5)*MAX(MIN(CV1173,$J$5),$I$5)+$G$5*MAX(MIN(CV1173,$J$5),$I$5)*(DP1173*DI1173/($K$5*1000))+$H$5*(DP1173*DI1173/($K$5*1000))*(DP1173*DI1173/($K$5*1000)))</f>
        <v>0</v>
      </c>
      <c r="S1173">
        <f>J1173*(1000-(1000*0.61365*exp(17.502*W1173/(240.97+W1173))/(DI1173+DJ1173)+DD1173)/2)/(1000*0.61365*exp(17.502*W1173/(240.97+W1173))/(DI1173+DJ1173)-DD1173)</f>
        <v>0</v>
      </c>
      <c r="T1173">
        <f>1/((CW1173+1)/(Q1173/1.6)+1/(R1173/1.37)) + CW1173/((CW1173+1)/(Q1173/1.6) + CW1173/(R1173/1.37))</f>
        <v>0</v>
      </c>
      <c r="U1173">
        <f>(CR1173*CU1173)</f>
        <v>0</v>
      </c>
      <c r="V1173">
        <f>(DK1173+(U1173+2*0.95*5.67E-8*(((DK1173+$B$7)+273)^4-(DK1173+273)^4)-44100*J1173)/(1.84*29.3*R1173+8*0.95*5.67E-8*(DK1173+273)^3))</f>
        <v>0</v>
      </c>
      <c r="W1173">
        <f>($C$7*DL1173+$D$7*DM1173+$E$7*V1173)</f>
        <v>0</v>
      </c>
      <c r="X1173">
        <f>0.61365*exp(17.502*W1173/(240.97+W1173))</f>
        <v>0</v>
      </c>
      <c r="Y1173">
        <f>(Z1173/AA1173*100)</f>
        <v>0</v>
      </c>
      <c r="Z1173">
        <f>DD1173*(DI1173+DJ1173)/1000</f>
        <v>0</v>
      </c>
      <c r="AA1173">
        <f>0.61365*exp(17.502*DK1173/(240.97+DK1173))</f>
        <v>0</v>
      </c>
      <c r="AB1173">
        <f>(X1173-DD1173*(DI1173+DJ1173)/1000)</f>
        <v>0</v>
      </c>
      <c r="AC1173">
        <f>(-J1173*44100)</f>
        <v>0</v>
      </c>
      <c r="AD1173">
        <f>2*29.3*R1173*0.92*(DK1173-W1173)</f>
        <v>0</v>
      </c>
      <c r="AE1173">
        <f>2*0.95*5.67E-8*(((DK1173+$B$7)+273)^4-(W1173+273)^4)</f>
        <v>0</v>
      </c>
      <c r="AF1173">
        <f>U1173+AE1173+AC1173+AD1173</f>
        <v>0</v>
      </c>
      <c r="AG1173">
        <f>DH1173*AU1173*(DC1173-DB1173*(1000-AU1173*DE1173)/(1000-AU1173*DD1173))/(100*CV1173)</f>
        <v>0</v>
      </c>
      <c r="AH1173">
        <f>1000*DH1173*AU1173*(DD1173-DE1173)/(100*CV1173*(1000-AU1173*DD1173))</f>
        <v>0</v>
      </c>
      <c r="AI1173">
        <f>(AJ1173 - AK1173 - DI1173*1E3/(8.314*(DK1173+273.15)) * AM1173/DH1173 * AL1173) * DH1173/(100*CV1173) * (1000 - DE1173)/1000</f>
        <v>0</v>
      </c>
      <c r="AJ1173">
        <v>403.2553497129287</v>
      </c>
      <c r="AK1173">
        <v>387.6600121212118</v>
      </c>
      <c r="AL1173">
        <v>-2.046080729331395</v>
      </c>
      <c r="AM1173">
        <v>65.22294181716588</v>
      </c>
      <c r="AN1173">
        <f>(AP1173 - AO1173 + DI1173*1E3/(8.314*(DK1173+273.15)) * AR1173/DH1173 * AQ1173) * DH1173/(100*CV1173) * 1000/(1000 - AP1173)</f>
        <v>0</v>
      </c>
      <c r="AO1173">
        <v>16.12960083996297</v>
      </c>
      <c r="AP1173">
        <v>22.5221006060606</v>
      </c>
      <c r="AQ1173">
        <v>0.006008700478208664</v>
      </c>
      <c r="AR1173">
        <v>84.76362826796431</v>
      </c>
      <c r="AS1173">
        <v>0</v>
      </c>
      <c r="AT1173">
        <v>0</v>
      </c>
      <c r="AU1173">
        <f>IF(AS1173*$H$13&gt;=AW1173,1.0,(AW1173/(AW1173-AS1173*$H$13)))</f>
        <v>0</v>
      </c>
      <c r="AV1173">
        <f>(AU1173-1)*100</f>
        <v>0</v>
      </c>
      <c r="AW1173">
        <f>MAX(0,($B$13+$C$13*DP1173)/(1+$D$13*DP1173)*DI1173/(DK1173+273)*$E$13)</f>
        <v>0</v>
      </c>
      <c r="AX1173" t="s">
        <v>417</v>
      </c>
      <c r="AY1173" t="s">
        <v>417</v>
      </c>
      <c r="AZ1173">
        <v>0</v>
      </c>
      <c r="BA1173">
        <v>0</v>
      </c>
      <c r="BB1173">
        <f>1-AZ1173/BA1173</f>
        <v>0</v>
      </c>
      <c r="BC1173">
        <v>0</v>
      </c>
      <c r="BD1173" t="s">
        <v>417</v>
      </c>
      <c r="BE1173" t="s">
        <v>417</v>
      </c>
      <c r="BF1173">
        <v>0</v>
      </c>
      <c r="BG1173">
        <v>0</v>
      </c>
      <c r="BH1173">
        <f>1-BF1173/BG1173</f>
        <v>0</v>
      </c>
      <c r="BI1173">
        <v>0.5</v>
      </c>
      <c r="BJ1173">
        <f>CS1173</f>
        <v>0</v>
      </c>
      <c r="BK1173">
        <f>L1173</f>
        <v>0</v>
      </c>
      <c r="BL1173">
        <f>BH1173*BI1173*BJ1173</f>
        <v>0</v>
      </c>
      <c r="BM1173">
        <f>(BK1173-BC1173)/BJ1173</f>
        <v>0</v>
      </c>
      <c r="BN1173">
        <f>(BA1173-BG1173)/BG1173</f>
        <v>0</v>
      </c>
      <c r="BO1173">
        <f>AZ1173/(BB1173+AZ1173/BG1173)</f>
        <v>0</v>
      </c>
      <c r="BP1173" t="s">
        <v>417</v>
      </c>
      <c r="BQ1173">
        <v>0</v>
      </c>
      <c r="BR1173">
        <f>IF(BQ1173&lt;&gt;0, BQ1173, BO1173)</f>
        <v>0</v>
      </c>
      <c r="BS1173">
        <f>1-BR1173/BG1173</f>
        <v>0</v>
      </c>
      <c r="BT1173">
        <f>(BG1173-BF1173)/(BG1173-BR1173)</f>
        <v>0</v>
      </c>
      <c r="BU1173">
        <f>(BA1173-BG1173)/(BA1173-BR1173)</f>
        <v>0</v>
      </c>
      <c r="BV1173">
        <f>(BG1173-BF1173)/(BG1173-AZ1173)</f>
        <v>0</v>
      </c>
      <c r="BW1173">
        <f>(BA1173-BG1173)/(BA1173-AZ1173)</f>
        <v>0</v>
      </c>
      <c r="BX1173">
        <f>(BT1173*BR1173/BF1173)</f>
        <v>0</v>
      </c>
      <c r="BY1173">
        <f>(1-BX1173)</f>
        <v>0</v>
      </c>
      <c r="BZ1173">
        <v>1394</v>
      </c>
      <c r="CA1173">
        <v>300</v>
      </c>
      <c r="CB1173">
        <v>300</v>
      </c>
      <c r="CC1173">
        <v>300</v>
      </c>
      <c r="CD1173">
        <v>10389.3</v>
      </c>
      <c r="CE1173">
        <v>1221.96</v>
      </c>
      <c r="CF1173">
        <v>-0.00688733</v>
      </c>
      <c r="CG1173">
        <v>0.34</v>
      </c>
      <c r="CH1173" t="s">
        <v>417</v>
      </c>
      <c r="CI1173" t="s">
        <v>417</v>
      </c>
      <c r="CJ1173" t="s">
        <v>417</v>
      </c>
      <c r="CK1173" t="s">
        <v>417</v>
      </c>
      <c r="CL1173" t="s">
        <v>417</v>
      </c>
      <c r="CM1173" t="s">
        <v>417</v>
      </c>
      <c r="CN1173" t="s">
        <v>417</v>
      </c>
      <c r="CO1173" t="s">
        <v>417</v>
      </c>
      <c r="CP1173" t="s">
        <v>417</v>
      </c>
      <c r="CQ1173" t="s">
        <v>417</v>
      </c>
      <c r="CR1173">
        <f>$B$11*DQ1173+$C$11*DR1173+$F$11*EC1173*(1-EF1173)</f>
        <v>0</v>
      </c>
      <c r="CS1173">
        <f>CR1173*CT1173</f>
        <v>0</v>
      </c>
      <c r="CT1173">
        <f>($B$11*$D$9+$C$11*$D$9+$F$11*((EP1173+EH1173)/MAX(EP1173+EH1173+EQ1173, 0.1)*$I$9+EQ1173/MAX(EP1173+EH1173+EQ1173, 0.1)*$J$9))/($B$11+$C$11+$F$11)</f>
        <v>0</v>
      </c>
      <c r="CU1173">
        <f>($B$11*$K$9+$C$11*$K$9+$F$11*((EP1173+EH1173)/MAX(EP1173+EH1173+EQ1173, 0.1)*$P$9+EQ1173/MAX(EP1173+EH1173+EQ1173, 0.1)*$Q$9))/($B$11+$C$11+$F$11)</f>
        <v>0</v>
      </c>
      <c r="CV1173">
        <v>6</v>
      </c>
      <c r="CW1173">
        <v>0.5</v>
      </c>
      <c r="CX1173" t="s">
        <v>418</v>
      </c>
      <c r="CY1173">
        <v>2</v>
      </c>
      <c r="CZ1173" t="b">
        <v>1</v>
      </c>
      <c r="DA1173">
        <v>1658958645.5</v>
      </c>
      <c r="DB1173">
        <v>388.1127037037037</v>
      </c>
      <c r="DC1173">
        <v>408.8565555555556</v>
      </c>
      <c r="DD1173">
        <v>22.47674444444445</v>
      </c>
      <c r="DE1173">
        <v>16.10683333333333</v>
      </c>
      <c r="DF1173">
        <v>390.341111111111</v>
      </c>
      <c r="DG1173">
        <v>22.57328518518518</v>
      </c>
      <c r="DH1173">
        <v>500.0280370370371</v>
      </c>
      <c r="DI1173">
        <v>90.23957777777777</v>
      </c>
      <c r="DJ1173">
        <v>0.09992616296296297</v>
      </c>
      <c r="DK1173">
        <v>26.98251851851852</v>
      </c>
      <c r="DL1173">
        <v>26.83164444444445</v>
      </c>
      <c r="DM1173">
        <v>999.9000000000001</v>
      </c>
      <c r="DN1173">
        <v>0</v>
      </c>
      <c r="DO1173">
        <v>0</v>
      </c>
      <c r="DP1173">
        <v>10006.83111111111</v>
      </c>
      <c r="DQ1173">
        <v>0</v>
      </c>
      <c r="DR1173">
        <v>11.45028888888889</v>
      </c>
      <c r="DS1173">
        <v>-20.74393703703704</v>
      </c>
      <c r="DT1173">
        <v>397.0367037037036</v>
      </c>
      <c r="DU1173">
        <v>415.5495925925926</v>
      </c>
      <c r="DV1173">
        <v>6.369916666666667</v>
      </c>
      <c r="DW1173">
        <v>408.8565555555556</v>
      </c>
      <c r="DX1173">
        <v>16.10683333333333</v>
      </c>
      <c r="DY1173">
        <v>2.028291851851852</v>
      </c>
      <c r="DZ1173">
        <v>1.453472962962963</v>
      </c>
      <c r="EA1173">
        <v>17.66692222222222</v>
      </c>
      <c r="EB1173">
        <v>12.48727777777778</v>
      </c>
      <c r="EC1173">
        <v>2000.020370370371</v>
      </c>
      <c r="ED1173">
        <v>0.979994888888889</v>
      </c>
      <c r="EE1173">
        <v>0.02000547407407407</v>
      </c>
      <c r="EF1173">
        <v>0</v>
      </c>
      <c r="EG1173">
        <v>805.5170000000001</v>
      </c>
      <c r="EH1173">
        <v>5.00097</v>
      </c>
      <c r="EI1173">
        <v>16181.15925925926</v>
      </c>
      <c r="EJ1173">
        <v>16707.72592592593</v>
      </c>
      <c r="EK1173">
        <v>40.4327037037037</v>
      </c>
      <c r="EL1173">
        <v>40.70337037037036</v>
      </c>
      <c r="EM1173">
        <v>40.104</v>
      </c>
      <c r="EN1173">
        <v>41.18955555555555</v>
      </c>
      <c r="EO1173">
        <v>40.95118518518519</v>
      </c>
      <c r="EP1173">
        <v>1955.11037037037</v>
      </c>
      <c r="EQ1173">
        <v>39.91</v>
      </c>
      <c r="ER1173">
        <v>0</v>
      </c>
      <c r="ES1173">
        <v>9447</v>
      </c>
      <c r="ET1173">
        <v>0</v>
      </c>
      <c r="EU1173">
        <v>805.5158461538462</v>
      </c>
      <c r="EV1173">
        <v>-10.3645128263978</v>
      </c>
      <c r="EW1173">
        <v>-214.6119659759371</v>
      </c>
      <c r="EX1173">
        <v>16181.22307692308</v>
      </c>
      <c r="EY1173">
        <v>15</v>
      </c>
      <c r="EZ1173">
        <v>1658949246.1</v>
      </c>
      <c r="FA1173" t="s">
        <v>1397</v>
      </c>
      <c r="FB1173">
        <v>1658949228.6</v>
      </c>
      <c r="FC1173">
        <v>1658949246.1</v>
      </c>
      <c r="FD1173">
        <v>1</v>
      </c>
      <c r="FE1173">
        <v>1.075</v>
      </c>
      <c r="FF1173">
        <v>0.018</v>
      </c>
      <c r="FG1173">
        <v>-2.327</v>
      </c>
      <c r="FH1173">
        <v>-0.178</v>
      </c>
      <c r="FI1173">
        <v>420</v>
      </c>
      <c r="FJ1173">
        <v>13</v>
      </c>
      <c r="FK1173">
        <v>0.09</v>
      </c>
      <c r="FL1173">
        <v>0.02</v>
      </c>
      <c r="FM1173">
        <v>-23.46929756097561</v>
      </c>
      <c r="FN1173">
        <v>56.24840696864114</v>
      </c>
      <c r="FO1173">
        <v>6.064169278136659</v>
      </c>
      <c r="FP1173">
        <v>0</v>
      </c>
      <c r="FQ1173">
        <v>805.8225294117648</v>
      </c>
      <c r="FR1173">
        <v>-6.968708934889131</v>
      </c>
      <c r="FS1173">
        <v>0.7772648589121165</v>
      </c>
      <c r="FT1173">
        <v>0</v>
      </c>
      <c r="FU1173">
        <v>6.390531707317073</v>
      </c>
      <c r="FV1173">
        <v>-0.2455026480836383</v>
      </c>
      <c r="FW1173">
        <v>0.03686937488488435</v>
      </c>
      <c r="FX1173">
        <v>0</v>
      </c>
      <c r="FY1173">
        <v>0</v>
      </c>
      <c r="FZ1173">
        <v>3</v>
      </c>
      <c r="GA1173" t="s">
        <v>439</v>
      </c>
      <c r="GB1173">
        <v>2.98407</v>
      </c>
      <c r="GC1173">
        <v>2.71561</v>
      </c>
      <c r="GD1173">
        <v>0.0874089</v>
      </c>
      <c r="GE1173">
        <v>0.0879542</v>
      </c>
      <c r="GF1173">
        <v>0.102807</v>
      </c>
      <c r="GG1173">
        <v>0.0795434</v>
      </c>
      <c r="GH1173">
        <v>28958.2</v>
      </c>
      <c r="GI1173">
        <v>29053.2</v>
      </c>
      <c r="GJ1173">
        <v>29487.6</v>
      </c>
      <c r="GK1173">
        <v>29457.3</v>
      </c>
      <c r="GL1173">
        <v>35040.9</v>
      </c>
      <c r="GM1173">
        <v>36056.2</v>
      </c>
      <c r="GN1173">
        <v>41532.7</v>
      </c>
      <c r="GO1173">
        <v>41982</v>
      </c>
      <c r="GP1173">
        <v>1.95565</v>
      </c>
      <c r="GQ1173">
        <v>1.90515</v>
      </c>
      <c r="GR1173">
        <v>0.118531</v>
      </c>
      <c r="GS1173">
        <v>0</v>
      </c>
      <c r="GT1173">
        <v>24.9016</v>
      </c>
      <c r="GU1173">
        <v>999.9</v>
      </c>
      <c r="GV1173">
        <v>42.2</v>
      </c>
      <c r="GW1173">
        <v>31.7</v>
      </c>
      <c r="GX1173">
        <v>21.9526</v>
      </c>
      <c r="GY1173">
        <v>62.9279</v>
      </c>
      <c r="GZ1173">
        <v>34.0184</v>
      </c>
      <c r="HA1173">
        <v>1</v>
      </c>
      <c r="HB1173">
        <v>-0.123049</v>
      </c>
      <c r="HC1173">
        <v>0.0234967</v>
      </c>
      <c r="HD1173">
        <v>20.3331</v>
      </c>
      <c r="HE1173">
        <v>5.21609</v>
      </c>
      <c r="HF1173">
        <v>12.0099</v>
      </c>
      <c r="HG1173">
        <v>4.98925</v>
      </c>
      <c r="HH1173">
        <v>3.28865</v>
      </c>
      <c r="HI1173">
        <v>9999</v>
      </c>
      <c r="HJ1173">
        <v>9999</v>
      </c>
      <c r="HK1173">
        <v>9999</v>
      </c>
      <c r="HL1173">
        <v>159.4</v>
      </c>
      <c r="HM1173">
        <v>1.86739</v>
      </c>
      <c r="HN1173">
        <v>1.86646</v>
      </c>
      <c r="HO1173">
        <v>1.86584</v>
      </c>
      <c r="HP1173">
        <v>1.86583</v>
      </c>
      <c r="HQ1173">
        <v>1.86768</v>
      </c>
      <c r="HR1173">
        <v>1.87015</v>
      </c>
      <c r="HS1173">
        <v>1.86876</v>
      </c>
      <c r="HT1173">
        <v>1.87026</v>
      </c>
      <c r="HU1173">
        <v>0</v>
      </c>
      <c r="HV1173">
        <v>0</v>
      </c>
      <c r="HW1173">
        <v>0</v>
      </c>
      <c r="HX1173">
        <v>0</v>
      </c>
      <c r="HY1173" t="s">
        <v>421</v>
      </c>
      <c r="HZ1173" t="s">
        <v>422</v>
      </c>
      <c r="IA1173" t="s">
        <v>423</v>
      </c>
      <c r="IB1173" t="s">
        <v>423</v>
      </c>
      <c r="IC1173" t="s">
        <v>423</v>
      </c>
      <c r="ID1173" t="s">
        <v>423</v>
      </c>
      <c r="IE1173">
        <v>0</v>
      </c>
      <c r="IF1173">
        <v>100</v>
      </c>
      <c r="IG1173">
        <v>100</v>
      </c>
      <c r="IH1173">
        <v>-2.197</v>
      </c>
      <c r="II1173">
        <v>-0.0961</v>
      </c>
      <c r="IJ1173">
        <v>-0.9279119013753974</v>
      </c>
      <c r="IK1173">
        <v>-0.003643892653284941</v>
      </c>
      <c r="IL1173">
        <v>8.948238347276123E-07</v>
      </c>
      <c r="IM1173">
        <v>-2.445980282225029E-10</v>
      </c>
      <c r="IN1173">
        <v>-0.1764634167570225</v>
      </c>
      <c r="IO1173">
        <v>-0.01042730378795286</v>
      </c>
      <c r="IP1173">
        <v>0.00100284695746963</v>
      </c>
      <c r="IQ1173">
        <v>-1.701466411570297E-05</v>
      </c>
      <c r="IR1173">
        <v>2</v>
      </c>
      <c r="IS1173">
        <v>2310</v>
      </c>
      <c r="IT1173">
        <v>1</v>
      </c>
      <c r="IU1173">
        <v>25</v>
      </c>
      <c r="IV1173">
        <v>157.1</v>
      </c>
      <c r="IW1173">
        <v>156.8</v>
      </c>
      <c r="IX1173">
        <v>0.952148</v>
      </c>
      <c r="IY1173">
        <v>2.2168</v>
      </c>
      <c r="IZ1173">
        <v>1.39648</v>
      </c>
      <c r="JA1173">
        <v>2.34131</v>
      </c>
      <c r="JB1173">
        <v>1.49536</v>
      </c>
      <c r="JC1173">
        <v>2.41821</v>
      </c>
      <c r="JD1173">
        <v>36.152</v>
      </c>
      <c r="JE1173">
        <v>24.1663</v>
      </c>
      <c r="JF1173">
        <v>18</v>
      </c>
      <c r="JG1173">
        <v>512.272</v>
      </c>
      <c r="JH1173">
        <v>436.72</v>
      </c>
      <c r="JI1173">
        <v>25.0005</v>
      </c>
      <c r="JJ1173">
        <v>25.8817</v>
      </c>
      <c r="JK1173">
        <v>30.0001</v>
      </c>
      <c r="JL1173">
        <v>25.8792</v>
      </c>
      <c r="JM1173">
        <v>25.8278</v>
      </c>
      <c r="JN1173">
        <v>19.0272</v>
      </c>
      <c r="JO1173">
        <v>27.3241</v>
      </c>
      <c r="JP1173">
        <v>42.9218</v>
      </c>
      <c r="JQ1173">
        <v>25</v>
      </c>
      <c r="JR1173">
        <v>366.528</v>
      </c>
      <c r="JS1173">
        <v>16.191</v>
      </c>
      <c r="JT1173">
        <v>100.834</v>
      </c>
      <c r="JU1173">
        <v>100.822</v>
      </c>
    </row>
    <row r="1174" spans="1:281">
      <c r="A1174">
        <v>1158</v>
      </c>
      <c r="B1174">
        <v>1658958658</v>
      </c>
      <c r="C1174">
        <v>17020</v>
      </c>
      <c r="D1174" t="s">
        <v>2757</v>
      </c>
      <c r="E1174" t="s">
        <v>2758</v>
      </c>
      <c r="F1174">
        <v>5</v>
      </c>
      <c r="G1174" t="s">
        <v>2750</v>
      </c>
      <c r="H1174" t="s">
        <v>416</v>
      </c>
      <c r="I1174">
        <v>1658958650.214286</v>
      </c>
      <c r="J1174">
        <f>(K1174)/1000</f>
        <v>0</v>
      </c>
      <c r="K1174">
        <f>IF(CZ1174, AN1174, AH1174)</f>
        <v>0</v>
      </c>
      <c r="L1174">
        <f>IF(CZ1174, AI1174, AG1174)</f>
        <v>0</v>
      </c>
      <c r="M1174">
        <f>DB1174 - IF(AU1174&gt;1, L1174*CV1174*100.0/(AW1174*DP1174), 0)</f>
        <v>0</v>
      </c>
      <c r="N1174">
        <f>((T1174-J1174/2)*M1174-L1174)/(T1174+J1174/2)</f>
        <v>0</v>
      </c>
      <c r="O1174">
        <f>N1174*(DI1174+DJ1174)/1000.0</f>
        <v>0</v>
      </c>
      <c r="P1174">
        <f>(DB1174 - IF(AU1174&gt;1, L1174*CV1174*100.0/(AW1174*DP1174), 0))*(DI1174+DJ1174)/1000.0</f>
        <v>0</v>
      </c>
      <c r="Q1174">
        <f>2.0/((1/S1174-1/R1174)+SIGN(S1174)*SQRT((1/S1174-1/R1174)*(1/S1174-1/R1174) + 4*CW1174/((CW1174+1)*(CW1174+1))*(2*1/S1174*1/R1174-1/R1174*1/R1174)))</f>
        <v>0</v>
      </c>
      <c r="R1174">
        <f>IF(LEFT(CX1174,1)&lt;&gt;"0",IF(LEFT(CX1174,1)="1",3.0,CY1174),$D$5+$E$5*(DP1174*DI1174/($K$5*1000))+$F$5*(DP1174*DI1174/($K$5*1000))*MAX(MIN(CV1174,$J$5),$I$5)*MAX(MIN(CV1174,$J$5),$I$5)+$G$5*MAX(MIN(CV1174,$J$5),$I$5)*(DP1174*DI1174/($K$5*1000))+$H$5*(DP1174*DI1174/($K$5*1000))*(DP1174*DI1174/($K$5*1000)))</f>
        <v>0</v>
      </c>
      <c r="S1174">
        <f>J1174*(1000-(1000*0.61365*exp(17.502*W1174/(240.97+W1174))/(DI1174+DJ1174)+DD1174)/2)/(1000*0.61365*exp(17.502*W1174/(240.97+W1174))/(DI1174+DJ1174)-DD1174)</f>
        <v>0</v>
      </c>
      <c r="T1174">
        <f>1/((CW1174+1)/(Q1174/1.6)+1/(R1174/1.37)) + CW1174/((CW1174+1)/(Q1174/1.6) + CW1174/(R1174/1.37))</f>
        <v>0</v>
      </c>
      <c r="U1174">
        <f>(CR1174*CU1174)</f>
        <v>0</v>
      </c>
      <c r="V1174">
        <f>(DK1174+(U1174+2*0.95*5.67E-8*(((DK1174+$B$7)+273)^4-(DK1174+273)^4)-44100*J1174)/(1.84*29.3*R1174+8*0.95*5.67E-8*(DK1174+273)^3))</f>
        <v>0</v>
      </c>
      <c r="W1174">
        <f>($C$7*DL1174+$D$7*DM1174+$E$7*V1174)</f>
        <v>0</v>
      </c>
      <c r="X1174">
        <f>0.61365*exp(17.502*W1174/(240.97+W1174))</f>
        <v>0</v>
      </c>
      <c r="Y1174">
        <f>(Z1174/AA1174*100)</f>
        <v>0</v>
      </c>
      <c r="Z1174">
        <f>DD1174*(DI1174+DJ1174)/1000</f>
        <v>0</v>
      </c>
      <c r="AA1174">
        <f>0.61365*exp(17.502*DK1174/(240.97+DK1174))</f>
        <v>0</v>
      </c>
      <c r="AB1174">
        <f>(X1174-DD1174*(DI1174+DJ1174)/1000)</f>
        <v>0</v>
      </c>
      <c r="AC1174">
        <f>(-J1174*44100)</f>
        <v>0</v>
      </c>
      <c r="AD1174">
        <f>2*29.3*R1174*0.92*(DK1174-W1174)</f>
        <v>0</v>
      </c>
      <c r="AE1174">
        <f>2*0.95*5.67E-8*(((DK1174+$B$7)+273)^4-(W1174+273)^4)</f>
        <v>0</v>
      </c>
      <c r="AF1174">
        <f>U1174+AE1174+AC1174+AD1174</f>
        <v>0</v>
      </c>
      <c r="AG1174">
        <f>DH1174*AU1174*(DC1174-DB1174*(1000-AU1174*DE1174)/(1000-AU1174*DD1174))/(100*CV1174)</f>
        <v>0</v>
      </c>
      <c r="AH1174">
        <f>1000*DH1174*AU1174*(DD1174-DE1174)/(100*CV1174*(1000-AU1174*DD1174))</f>
        <v>0</v>
      </c>
      <c r="AI1174">
        <f>(AJ1174 - AK1174 - DI1174*1E3/(8.314*(DK1174+273.15)) * AM1174/DH1174 * AL1174) * DH1174/(100*CV1174) * (1000 - DE1174)/1000</f>
        <v>0</v>
      </c>
      <c r="AJ1174">
        <v>386.8237525716355</v>
      </c>
      <c r="AK1174">
        <v>374.8841757575759</v>
      </c>
      <c r="AL1174">
        <v>-2.644819286545893</v>
      </c>
      <c r="AM1174">
        <v>65.22294181716588</v>
      </c>
      <c r="AN1174">
        <f>(AP1174 - AO1174 + DI1174*1E3/(8.314*(DK1174+273.15)) * AR1174/DH1174 * AQ1174) * DH1174/(100*CV1174) * 1000/(1000 - AP1174)</f>
        <v>0</v>
      </c>
      <c r="AO1174">
        <v>16.09448466566764</v>
      </c>
      <c r="AP1174">
        <v>22.52386727272727</v>
      </c>
      <c r="AQ1174">
        <v>-2.73113152065046E-05</v>
      </c>
      <c r="AR1174">
        <v>84.76362826796431</v>
      </c>
      <c r="AS1174">
        <v>0</v>
      </c>
      <c r="AT1174">
        <v>0</v>
      </c>
      <c r="AU1174">
        <f>IF(AS1174*$H$13&gt;=AW1174,1.0,(AW1174/(AW1174-AS1174*$H$13)))</f>
        <v>0</v>
      </c>
      <c r="AV1174">
        <f>(AU1174-1)*100</f>
        <v>0</v>
      </c>
      <c r="AW1174">
        <f>MAX(0,($B$13+$C$13*DP1174)/(1+$D$13*DP1174)*DI1174/(DK1174+273)*$E$13)</f>
        <v>0</v>
      </c>
      <c r="AX1174" t="s">
        <v>417</v>
      </c>
      <c r="AY1174" t="s">
        <v>417</v>
      </c>
      <c r="AZ1174">
        <v>0</v>
      </c>
      <c r="BA1174">
        <v>0</v>
      </c>
      <c r="BB1174">
        <f>1-AZ1174/BA1174</f>
        <v>0</v>
      </c>
      <c r="BC1174">
        <v>0</v>
      </c>
      <c r="BD1174" t="s">
        <v>417</v>
      </c>
      <c r="BE1174" t="s">
        <v>417</v>
      </c>
      <c r="BF1174">
        <v>0</v>
      </c>
      <c r="BG1174">
        <v>0</v>
      </c>
      <c r="BH1174">
        <f>1-BF1174/BG1174</f>
        <v>0</v>
      </c>
      <c r="BI1174">
        <v>0.5</v>
      </c>
      <c r="BJ1174">
        <f>CS1174</f>
        <v>0</v>
      </c>
      <c r="BK1174">
        <f>L1174</f>
        <v>0</v>
      </c>
      <c r="BL1174">
        <f>BH1174*BI1174*BJ1174</f>
        <v>0</v>
      </c>
      <c r="BM1174">
        <f>(BK1174-BC1174)/BJ1174</f>
        <v>0</v>
      </c>
      <c r="BN1174">
        <f>(BA1174-BG1174)/BG1174</f>
        <v>0</v>
      </c>
      <c r="BO1174">
        <f>AZ1174/(BB1174+AZ1174/BG1174)</f>
        <v>0</v>
      </c>
      <c r="BP1174" t="s">
        <v>417</v>
      </c>
      <c r="BQ1174">
        <v>0</v>
      </c>
      <c r="BR1174">
        <f>IF(BQ1174&lt;&gt;0, BQ1174, BO1174)</f>
        <v>0</v>
      </c>
      <c r="BS1174">
        <f>1-BR1174/BG1174</f>
        <v>0</v>
      </c>
      <c r="BT1174">
        <f>(BG1174-BF1174)/(BG1174-BR1174)</f>
        <v>0</v>
      </c>
      <c r="BU1174">
        <f>(BA1174-BG1174)/(BA1174-BR1174)</f>
        <v>0</v>
      </c>
      <c r="BV1174">
        <f>(BG1174-BF1174)/(BG1174-AZ1174)</f>
        <v>0</v>
      </c>
      <c r="BW1174">
        <f>(BA1174-BG1174)/(BA1174-AZ1174)</f>
        <v>0</v>
      </c>
      <c r="BX1174">
        <f>(BT1174*BR1174/BF1174)</f>
        <v>0</v>
      </c>
      <c r="BY1174">
        <f>(1-BX1174)</f>
        <v>0</v>
      </c>
      <c r="BZ1174">
        <v>1394</v>
      </c>
      <c r="CA1174">
        <v>300</v>
      </c>
      <c r="CB1174">
        <v>300</v>
      </c>
      <c r="CC1174">
        <v>300</v>
      </c>
      <c r="CD1174">
        <v>10389.3</v>
      </c>
      <c r="CE1174">
        <v>1221.96</v>
      </c>
      <c r="CF1174">
        <v>-0.00688733</v>
      </c>
      <c r="CG1174">
        <v>0.34</v>
      </c>
      <c r="CH1174" t="s">
        <v>417</v>
      </c>
      <c r="CI1174" t="s">
        <v>417</v>
      </c>
      <c r="CJ1174" t="s">
        <v>417</v>
      </c>
      <c r="CK1174" t="s">
        <v>417</v>
      </c>
      <c r="CL1174" t="s">
        <v>417</v>
      </c>
      <c r="CM1174" t="s">
        <v>417</v>
      </c>
      <c r="CN1174" t="s">
        <v>417</v>
      </c>
      <c r="CO1174" t="s">
        <v>417</v>
      </c>
      <c r="CP1174" t="s">
        <v>417</v>
      </c>
      <c r="CQ1174" t="s">
        <v>417</v>
      </c>
      <c r="CR1174">
        <f>$B$11*DQ1174+$C$11*DR1174+$F$11*EC1174*(1-EF1174)</f>
        <v>0</v>
      </c>
      <c r="CS1174">
        <f>CR1174*CT1174</f>
        <v>0</v>
      </c>
      <c r="CT1174">
        <f>($B$11*$D$9+$C$11*$D$9+$F$11*((EP1174+EH1174)/MAX(EP1174+EH1174+EQ1174, 0.1)*$I$9+EQ1174/MAX(EP1174+EH1174+EQ1174, 0.1)*$J$9))/($B$11+$C$11+$F$11)</f>
        <v>0</v>
      </c>
      <c r="CU1174">
        <f>($B$11*$K$9+$C$11*$K$9+$F$11*((EP1174+EH1174)/MAX(EP1174+EH1174+EQ1174, 0.1)*$P$9+EQ1174/MAX(EP1174+EH1174+EQ1174, 0.1)*$Q$9))/($B$11+$C$11+$F$11)</f>
        <v>0</v>
      </c>
      <c r="CV1174">
        <v>6</v>
      </c>
      <c r="CW1174">
        <v>0.5</v>
      </c>
      <c r="CX1174" t="s">
        <v>418</v>
      </c>
      <c r="CY1174">
        <v>2</v>
      </c>
      <c r="CZ1174" t="b">
        <v>1</v>
      </c>
      <c r="DA1174">
        <v>1658958650.214286</v>
      </c>
      <c r="DB1174">
        <v>381.8648214285714</v>
      </c>
      <c r="DC1174">
        <v>396.4757142857143</v>
      </c>
      <c r="DD1174">
        <v>22.504075</v>
      </c>
      <c r="DE1174">
        <v>16.11496071428571</v>
      </c>
      <c r="DF1174">
        <v>384.0740714285716</v>
      </c>
      <c r="DG1174">
        <v>22.60036785714286</v>
      </c>
      <c r="DH1174">
        <v>500.0458571428572</v>
      </c>
      <c r="DI1174">
        <v>90.23952499999999</v>
      </c>
      <c r="DJ1174">
        <v>0.09999654999999998</v>
      </c>
      <c r="DK1174">
        <v>26.98798928571429</v>
      </c>
      <c r="DL1174">
        <v>26.84118928571428</v>
      </c>
      <c r="DM1174">
        <v>999.9000000000002</v>
      </c>
      <c r="DN1174">
        <v>0</v>
      </c>
      <c r="DO1174">
        <v>0</v>
      </c>
      <c r="DP1174">
        <v>9996.027857142859</v>
      </c>
      <c r="DQ1174">
        <v>0</v>
      </c>
      <c r="DR1174">
        <v>11.43836071428571</v>
      </c>
      <c r="DS1174">
        <v>-14.61093428571428</v>
      </c>
      <c r="DT1174">
        <v>390.6560357142857</v>
      </c>
      <c r="DU1174">
        <v>402.9696785714286</v>
      </c>
      <c r="DV1174">
        <v>6.3891125</v>
      </c>
      <c r="DW1174">
        <v>396.4757142857143</v>
      </c>
      <c r="DX1174">
        <v>16.11496071428571</v>
      </c>
      <c r="DY1174">
        <v>2.030756785714286</v>
      </c>
      <c r="DZ1174">
        <v>1.454206071428572</v>
      </c>
      <c r="EA1174">
        <v>17.68619285714286</v>
      </c>
      <c r="EB1174">
        <v>12.49497142857143</v>
      </c>
      <c r="EC1174">
        <v>2000.014285714286</v>
      </c>
      <c r="ED1174">
        <v>0.9799939642857144</v>
      </c>
      <c r="EE1174">
        <v>0.02000636785714285</v>
      </c>
      <c r="EF1174">
        <v>0</v>
      </c>
      <c r="EG1174">
        <v>804.1755714285715</v>
      </c>
      <c r="EH1174">
        <v>5.00097</v>
      </c>
      <c r="EI1174">
        <v>16152.64285714286</v>
      </c>
      <c r="EJ1174">
        <v>16707.66428571428</v>
      </c>
      <c r="EK1174">
        <v>40.37467857142856</v>
      </c>
      <c r="EL1174">
        <v>40.60246428571428</v>
      </c>
      <c r="EM1174">
        <v>40.08449999999999</v>
      </c>
      <c r="EN1174">
        <v>41.04221428571428</v>
      </c>
      <c r="EO1174">
        <v>40.88814285714285</v>
      </c>
      <c r="EP1174">
        <v>1955.103214285714</v>
      </c>
      <c r="EQ1174">
        <v>39.91035714285714</v>
      </c>
      <c r="ER1174">
        <v>0</v>
      </c>
      <c r="ES1174">
        <v>9452.399999856949</v>
      </c>
      <c r="ET1174">
        <v>0</v>
      </c>
      <c r="EU1174">
        <v>803.8867600000001</v>
      </c>
      <c r="EV1174">
        <v>-24.08523079838141</v>
      </c>
      <c r="EW1174">
        <v>-519.3153853585181</v>
      </c>
      <c r="EX1174">
        <v>16146.508</v>
      </c>
      <c r="EY1174">
        <v>15</v>
      </c>
      <c r="EZ1174">
        <v>1658949246.1</v>
      </c>
      <c r="FA1174" t="s">
        <v>1397</v>
      </c>
      <c r="FB1174">
        <v>1658949228.6</v>
      </c>
      <c r="FC1174">
        <v>1658949246.1</v>
      </c>
      <c r="FD1174">
        <v>1</v>
      </c>
      <c r="FE1174">
        <v>1.075</v>
      </c>
      <c r="FF1174">
        <v>0.018</v>
      </c>
      <c r="FG1174">
        <v>-2.327</v>
      </c>
      <c r="FH1174">
        <v>-0.178</v>
      </c>
      <c r="FI1174">
        <v>420</v>
      </c>
      <c r="FJ1174">
        <v>13</v>
      </c>
      <c r="FK1174">
        <v>0.09</v>
      </c>
      <c r="FL1174">
        <v>0.02</v>
      </c>
      <c r="FM1174">
        <v>-17.889949</v>
      </c>
      <c r="FN1174">
        <v>79.41225208255165</v>
      </c>
      <c r="FO1174">
        <v>7.724511373733228</v>
      </c>
      <c r="FP1174">
        <v>0</v>
      </c>
      <c r="FQ1174">
        <v>804.6822058823531</v>
      </c>
      <c r="FR1174">
        <v>-16.33883881036651</v>
      </c>
      <c r="FS1174">
        <v>1.717618628139009</v>
      </c>
      <c r="FT1174">
        <v>0</v>
      </c>
      <c r="FU1174">
        <v>6.384035249999999</v>
      </c>
      <c r="FV1174">
        <v>0.2210666791744775</v>
      </c>
      <c r="FW1174">
        <v>0.02909613599668348</v>
      </c>
      <c r="FX1174">
        <v>0</v>
      </c>
      <c r="FY1174">
        <v>0</v>
      </c>
      <c r="FZ1174">
        <v>3</v>
      </c>
      <c r="GA1174" t="s">
        <v>439</v>
      </c>
      <c r="GB1174">
        <v>2.98397</v>
      </c>
      <c r="GC1174">
        <v>2.71556</v>
      </c>
      <c r="GD1174">
        <v>0.0851148</v>
      </c>
      <c r="GE1174">
        <v>0.0850346</v>
      </c>
      <c r="GF1174">
        <v>0.102812</v>
      </c>
      <c r="GG1174">
        <v>0.0795511</v>
      </c>
      <c r="GH1174">
        <v>29031</v>
      </c>
      <c r="GI1174">
        <v>29146.3</v>
      </c>
      <c r="GJ1174">
        <v>29487.6</v>
      </c>
      <c r="GK1174">
        <v>29457.5</v>
      </c>
      <c r="GL1174">
        <v>35040.7</v>
      </c>
      <c r="GM1174">
        <v>36056.1</v>
      </c>
      <c r="GN1174">
        <v>41532.7</v>
      </c>
      <c r="GO1174">
        <v>41982.2</v>
      </c>
      <c r="GP1174">
        <v>1.95572</v>
      </c>
      <c r="GQ1174">
        <v>1.90523</v>
      </c>
      <c r="GR1174">
        <v>0.119191</v>
      </c>
      <c r="GS1174">
        <v>0</v>
      </c>
      <c r="GT1174">
        <v>24.9016</v>
      </c>
      <c r="GU1174">
        <v>999.9</v>
      </c>
      <c r="GV1174">
        <v>42.2</v>
      </c>
      <c r="GW1174">
        <v>31.7</v>
      </c>
      <c r="GX1174">
        <v>21.9559</v>
      </c>
      <c r="GY1174">
        <v>62.7879</v>
      </c>
      <c r="GZ1174">
        <v>33.7981</v>
      </c>
      <c r="HA1174">
        <v>1</v>
      </c>
      <c r="HB1174">
        <v>-0.123125</v>
      </c>
      <c r="HC1174">
        <v>0.0260294</v>
      </c>
      <c r="HD1174">
        <v>20.3331</v>
      </c>
      <c r="HE1174">
        <v>5.21609</v>
      </c>
      <c r="HF1174">
        <v>12.0099</v>
      </c>
      <c r="HG1174">
        <v>4.9888</v>
      </c>
      <c r="HH1174">
        <v>3.28863</v>
      </c>
      <c r="HI1174">
        <v>9999</v>
      </c>
      <c r="HJ1174">
        <v>9999</v>
      </c>
      <c r="HK1174">
        <v>9999</v>
      </c>
      <c r="HL1174">
        <v>159.4</v>
      </c>
      <c r="HM1174">
        <v>1.8674</v>
      </c>
      <c r="HN1174">
        <v>1.86646</v>
      </c>
      <c r="HO1174">
        <v>1.86584</v>
      </c>
      <c r="HP1174">
        <v>1.86583</v>
      </c>
      <c r="HQ1174">
        <v>1.86768</v>
      </c>
      <c r="HR1174">
        <v>1.87013</v>
      </c>
      <c r="HS1174">
        <v>1.86875</v>
      </c>
      <c r="HT1174">
        <v>1.87025</v>
      </c>
      <c r="HU1174">
        <v>0</v>
      </c>
      <c r="HV1174">
        <v>0</v>
      </c>
      <c r="HW1174">
        <v>0</v>
      </c>
      <c r="HX1174">
        <v>0</v>
      </c>
      <c r="HY1174" t="s">
        <v>421</v>
      </c>
      <c r="HZ1174" t="s">
        <v>422</v>
      </c>
      <c r="IA1174" t="s">
        <v>423</v>
      </c>
      <c r="IB1174" t="s">
        <v>423</v>
      </c>
      <c r="IC1174" t="s">
        <v>423</v>
      </c>
      <c r="ID1174" t="s">
        <v>423</v>
      </c>
      <c r="IE1174">
        <v>0</v>
      </c>
      <c r="IF1174">
        <v>100</v>
      </c>
      <c r="IG1174">
        <v>100</v>
      </c>
      <c r="IH1174">
        <v>-2.158</v>
      </c>
      <c r="II1174">
        <v>-0.0961</v>
      </c>
      <c r="IJ1174">
        <v>-0.9279119013753974</v>
      </c>
      <c r="IK1174">
        <v>-0.003643892653284941</v>
      </c>
      <c r="IL1174">
        <v>8.948238347276123E-07</v>
      </c>
      <c r="IM1174">
        <v>-2.445980282225029E-10</v>
      </c>
      <c r="IN1174">
        <v>-0.1764634167570225</v>
      </c>
      <c r="IO1174">
        <v>-0.01042730378795286</v>
      </c>
      <c r="IP1174">
        <v>0.00100284695746963</v>
      </c>
      <c r="IQ1174">
        <v>-1.701466411570297E-05</v>
      </c>
      <c r="IR1174">
        <v>2</v>
      </c>
      <c r="IS1174">
        <v>2310</v>
      </c>
      <c r="IT1174">
        <v>1</v>
      </c>
      <c r="IU1174">
        <v>25</v>
      </c>
      <c r="IV1174">
        <v>157.2</v>
      </c>
      <c r="IW1174">
        <v>156.9</v>
      </c>
      <c r="IX1174">
        <v>0.92041</v>
      </c>
      <c r="IY1174">
        <v>2.21924</v>
      </c>
      <c r="IZ1174">
        <v>1.39648</v>
      </c>
      <c r="JA1174">
        <v>2.34009</v>
      </c>
      <c r="JB1174">
        <v>1.49536</v>
      </c>
      <c r="JC1174">
        <v>2.39746</v>
      </c>
      <c r="JD1174">
        <v>36.1285</v>
      </c>
      <c r="JE1174">
        <v>24.1663</v>
      </c>
      <c r="JF1174">
        <v>18</v>
      </c>
      <c r="JG1174">
        <v>512.3200000000001</v>
      </c>
      <c r="JH1174">
        <v>436.765</v>
      </c>
      <c r="JI1174">
        <v>25.0005</v>
      </c>
      <c r="JJ1174">
        <v>25.8817</v>
      </c>
      <c r="JK1174">
        <v>30.0002</v>
      </c>
      <c r="JL1174">
        <v>25.8792</v>
      </c>
      <c r="JM1174">
        <v>25.8278</v>
      </c>
      <c r="JN1174">
        <v>18.3248</v>
      </c>
      <c r="JO1174">
        <v>27.3241</v>
      </c>
      <c r="JP1174">
        <v>42.9218</v>
      </c>
      <c r="JQ1174">
        <v>25</v>
      </c>
      <c r="JR1174">
        <v>346.493</v>
      </c>
      <c r="JS1174">
        <v>16.204</v>
      </c>
      <c r="JT1174">
        <v>100.834</v>
      </c>
      <c r="JU1174">
        <v>100.822</v>
      </c>
    </row>
    <row r="1175" spans="1:281">
      <c r="A1175">
        <v>1159</v>
      </c>
      <c r="B1175">
        <v>1658958663</v>
      </c>
      <c r="C1175">
        <v>17025</v>
      </c>
      <c r="D1175" t="s">
        <v>2759</v>
      </c>
      <c r="E1175" t="s">
        <v>2760</v>
      </c>
      <c r="F1175">
        <v>5</v>
      </c>
      <c r="G1175" t="s">
        <v>2750</v>
      </c>
      <c r="H1175" t="s">
        <v>416</v>
      </c>
      <c r="I1175">
        <v>1658958655.5</v>
      </c>
      <c r="J1175">
        <f>(K1175)/1000</f>
        <v>0</v>
      </c>
      <c r="K1175">
        <f>IF(CZ1175, AN1175, AH1175)</f>
        <v>0</v>
      </c>
      <c r="L1175">
        <f>IF(CZ1175, AI1175, AG1175)</f>
        <v>0</v>
      </c>
      <c r="M1175">
        <f>DB1175 - IF(AU1175&gt;1, L1175*CV1175*100.0/(AW1175*DP1175), 0)</f>
        <v>0</v>
      </c>
      <c r="N1175">
        <f>((T1175-J1175/2)*M1175-L1175)/(T1175+J1175/2)</f>
        <v>0</v>
      </c>
      <c r="O1175">
        <f>N1175*(DI1175+DJ1175)/1000.0</f>
        <v>0</v>
      </c>
      <c r="P1175">
        <f>(DB1175 - IF(AU1175&gt;1, L1175*CV1175*100.0/(AW1175*DP1175), 0))*(DI1175+DJ1175)/1000.0</f>
        <v>0</v>
      </c>
      <c r="Q1175">
        <f>2.0/((1/S1175-1/R1175)+SIGN(S1175)*SQRT((1/S1175-1/R1175)*(1/S1175-1/R1175) + 4*CW1175/((CW1175+1)*(CW1175+1))*(2*1/S1175*1/R1175-1/R1175*1/R1175)))</f>
        <v>0</v>
      </c>
      <c r="R1175">
        <f>IF(LEFT(CX1175,1)&lt;&gt;"0",IF(LEFT(CX1175,1)="1",3.0,CY1175),$D$5+$E$5*(DP1175*DI1175/($K$5*1000))+$F$5*(DP1175*DI1175/($K$5*1000))*MAX(MIN(CV1175,$J$5),$I$5)*MAX(MIN(CV1175,$J$5),$I$5)+$G$5*MAX(MIN(CV1175,$J$5),$I$5)*(DP1175*DI1175/($K$5*1000))+$H$5*(DP1175*DI1175/($K$5*1000))*(DP1175*DI1175/($K$5*1000)))</f>
        <v>0</v>
      </c>
      <c r="S1175">
        <f>J1175*(1000-(1000*0.61365*exp(17.502*W1175/(240.97+W1175))/(DI1175+DJ1175)+DD1175)/2)/(1000*0.61365*exp(17.502*W1175/(240.97+W1175))/(DI1175+DJ1175)-DD1175)</f>
        <v>0</v>
      </c>
      <c r="T1175">
        <f>1/((CW1175+1)/(Q1175/1.6)+1/(R1175/1.37)) + CW1175/((CW1175+1)/(Q1175/1.6) + CW1175/(R1175/1.37))</f>
        <v>0</v>
      </c>
      <c r="U1175">
        <f>(CR1175*CU1175)</f>
        <v>0</v>
      </c>
      <c r="V1175">
        <f>(DK1175+(U1175+2*0.95*5.67E-8*(((DK1175+$B$7)+273)^4-(DK1175+273)^4)-44100*J1175)/(1.84*29.3*R1175+8*0.95*5.67E-8*(DK1175+273)^3))</f>
        <v>0</v>
      </c>
      <c r="W1175">
        <f>($C$7*DL1175+$D$7*DM1175+$E$7*V1175)</f>
        <v>0</v>
      </c>
      <c r="X1175">
        <f>0.61365*exp(17.502*W1175/(240.97+W1175))</f>
        <v>0</v>
      </c>
      <c r="Y1175">
        <f>(Z1175/AA1175*100)</f>
        <v>0</v>
      </c>
      <c r="Z1175">
        <f>DD1175*(DI1175+DJ1175)/1000</f>
        <v>0</v>
      </c>
      <c r="AA1175">
        <f>0.61365*exp(17.502*DK1175/(240.97+DK1175))</f>
        <v>0</v>
      </c>
      <c r="AB1175">
        <f>(X1175-DD1175*(DI1175+DJ1175)/1000)</f>
        <v>0</v>
      </c>
      <c r="AC1175">
        <f>(-J1175*44100)</f>
        <v>0</v>
      </c>
      <c r="AD1175">
        <f>2*29.3*R1175*0.92*(DK1175-W1175)</f>
        <v>0</v>
      </c>
      <c r="AE1175">
        <f>2*0.95*5.67E-8*(((DK1175+$B$7)+273)^4-(W1175+273)^4)</f>
        <v>0</v>
      </c>
      <c r="AF1175">
        <f>U1175+AE1175+AC1175+AD1175</f>
        <v>0</v>
      </c>
      <c r="AG1175">
        <f>DH1175*AU1175*(DC1175-DB1175*(1000-AU1175*DE1175)/(1000-AU1175*DD1175))/(100*CV1175)</f>
        <v>0</v>
      </c>
      <c r="AH1175">
        <f>1000*DH1175*AU1175*(DD1175-DE1175)/(100*CV1175*(1000-AU1175*DD1175))</f>
        <v>0</v>
      </c>
      <c r="AI1175">
        <f>(AJ1175 - AK1175 - DI1175*1E3/(8.314*(DK1175+273.15)) * AM1175/DH1175 * AL1175) * DH1175/(100*CV1175) * (1000 - DE1175)/1000</f>
        <v>0</v>
      </c>
      <c r="AJ1175">
        <v>369.946527380532</v>
      </c>
      <c r="AK1175">
        <v>360.4168787878787</v>
      </c>
      <c r="AL1175">
        <v>-2.949201728938196</v>
      </c>
      <c r="AM1175">
        <v>65.22294181716588</v>
      </c>
      <c r="AN1175">
        <f>(AP1175 - AO1175 + DI1175*1E3/(8.314*(DK1175+273.15)) * AR1175/DH1175 * AQ1175) * DH1175/(100*CV1175) * 1000/(1000 - AP1175)</f>
        <v>0</v>
      </c>
      <c r="AO1175">
        <v>16.12461308099321</v>
      </c>
      <c r="AP1175">
        <v>22.53369636363636</v>
      </c>
      <c r="AQ1175">
        <v>0.0003312248337167871</v>
      </c>
      <c r="AR1175">
        <v>84.76362826796431</v>
      </c>
      <c r="AS1175">
        <v>0</v>
      </c>
      <c r="AT1175">
        <v>0</v>
      </c>
      <c r="AU1175">
        <f>IF(AS1175*$H$13&gt;=AW1175,1.0,(AW1175/(AW1175-AS1175*$H$13)))</f>
        <v>0</v>
      </c>
      <c r="AV1175">
        <f>(AU1175-1)*100</f>
        <v>0</v>
      </c>
      <c r="AW1175">
        <f>MAX(0,($B$13+$C$13*DP1175)/(1+$D$13*DP1175)*DI1175/(DK1175+273)*$E$13)</f>
        <v>0</v>
      </c>
      <c r="AX1175" t="s">
        <v>417</v>
      </c>
      <c r="AY1175" t="s">
        <v>417</v>
      </c>
      <c r="AZ1175">
        <v>0</v>
      </c>
      <c r="BA1175">
        <v>0</v>
      </c>
      <c r="BB1175">
        <f>1-AZ1175/BA1175</f>
        <v>0</v>
      </c>
      <c r="BC1175">
        <v>0</v>
      </c>
      <c r="BD1175" t="s">
        <v>417</v>
      </c>
      <c r="BE1175" t="s">
        <v>417</v>
      </c>
      <c r="BF1175">
        <v>0</v>
      </c>
      <c r="BG1175">
        <v>0</v>
      </c>
      <c r="BH1175">
        <f>1-BF1175/BG1175</f>
        <v>0</v>
      </c>
      <c r="BI1175">
        <v>0.5</v>
      </c>
      <c r="BJ1175">
        <f>CS1175</f>
        <v>0</v>
      </c>
      <c r="BK1175">
        <f>L1175</f>
        <v>0</v>
      </c>
      <c r="BL1175">
        <f>BH1175*BI1175*BJ1175</f>
        <v>0</v>
      </c>
      <c r="BM1175">
        <f>(BK1175-BC1175)/BJ1175</f>
        <v>0</v>
      </c>
      <c r="BN1175">
        <f>(BA1175-BG1175)/BG1175</f>
        <v>0</v>
      </c>
      <c r="BO1175">
        <f>AZ1175/(BB1175+AZ1175/BG1175)</f>
        <v>0</v>
      </c>
      <c r="BP1175" t="s">
        <v>417</v>
      </c>
      <c r="BQ1175">
        <v>0</v>
      </c>
      <c r="BR1175">
        <f>IF(BQ1175&lt;&gt;0, BQ1175, BO1175)</f>
        <v>0</v>
      </c>
      <c r="BS1175">
        <f>1-BR1175/BG1175</f>
        <v>0</v>
      </c>
      <c r="BT1175">
        <f>(BG1175-BF1175)/(BG1175-BR1175)</f>
        <v>0</v>
      </c>
      <c r="BU1175">
        <f>(BA1175-BG1175)/(BA1175-BR1175)</f>
        <v>0</v>
      </c>
      <c r="BV1175">
        <f>(BG1175-BF1175)/(BG1175-AZ1175)</f>
        <v>0</v>
      </c>
      <c r="BW1175">
        <f>(BA1175-BG1175)/(BA1175-AZ1175)</f>
        <v>0</v>
      </c>
      <c r="BX1175">
        <f>(BT1175*BR1175/BF1175)</f>
        <v>0</v>
      </c>
      <c r="BY1175">
        <f>(1-BX1175)</f>
        <v>0</v>
      </c>
      <c r="BZ1175">
        <v>1394</v>
      </c>
      <c r="CA1175">
        <v>300</v>
      </c>
      <c r="CB1175">
        <v>300</v>
      </c>
      <c r="CC1175">
        <v>300</v>
      </c>
      <c r="CD1175">
        <v>10389.3</v>
      </c>
      <c r="CE1175">
        <v>1221.96</v>
      </c>
      <c r="CF1175">
        <v>-0.00688733</v>
      </c>
      <c r="CG1175">
        <v>0.34</v>
      </c>
      <c r="CH1175" t="s">
        <v>417</v>
      </c>
      <c r="CI1175" t="s">
        <v>417</v>
      </c>
      <c r="CJ1175" t="s">
        <v>417</v>
      </c>
      <c r="CK1175" t="s">
        <v>417</v>
      </c>
      <c r="CL1175" t="s">
        <v>417</v>
      </c>
      <c r="CM1175" t="s">
        <v>417</v>
      </c>
      <c r="CN1175" t="s">
        <v>417</v>
      </c>
      <c r="CO1175" t="s">
        <v>417</v>
      </c>
      <c r="CP1175" t="s">
        <v>417</v>
      </c>
      <c r="CQ1175" t="s">
        <v>417</v>
      </c>
      <c r="CR1175">
        <f>$B$11*DQ1175+$C$11*DR1175+$F$11*EC1175*(1-EF1175)</f>
        <v>0</v>
      </c>
      <c r="CS1175">
        <f>CR1175*CT1175</f>
        <v>0</v>
      </c>
      <c r="CT1175">
        <f>($B$11*$D$9+$C$11*$D$9+$F$11*((EP1175+EH1175)/MAX(EP1175+EH1175+EQ1175, 0.1)*$I$9+EQ1175/MAX(EP1175+EH1175+EQ1175, 0.1)*$J$9))/($B$11+$C$11+$F$11)</f>
        <v>0</v>
      </c>
      <c r="CU1175">
        <f>($B$11*$K$9+$C$11*$K$9+$F$11*((EP1175+EH1175)/MAX(EP1175+EH1175+EQ1175, 0.1)*$P$9+EQ1175/MAX(EP1175+EH1175+EQ1175, 0.1)*$Q$9))/($B$11+$C$11+$F$11)</f>
        <v>0</v>
      </c>
      <c r="CV1175">
        <v>6</v>
      </c>
      <c r="CW1175">
        <v>0.5</v>
      </c>
      <c r="CX1175" t="s">
        <v>418</v>
      </c>
      <c r="CY1175">
        <v>2</v>
      </c>
      <c r="CZ1175" t="b">
        <v>1</v>
      </c>
      <c r="DA1175">
        <v>1658958655.5</v>
      </c>
      <c r="DB1175">
        <v>370.9082592592592</v>
      </c>
      <c r="DC1175">
        <v>379.7517037037037</v>
      </c>
      <c r="DD1175">
        <v>22.52187407407407</v>
      </c>
      <c r="DE1175">
        <v>16.11666296296296</v>
      </c>
      <c r="DF1175">
        <v>373.0837407407408</v>
      </c>
      <c r="DG1175">
        <v>22.61801851851852</v>
      </c>
      <c r="DH1175">
        <v>500.0524814814815</v>
      </c>
      <c r="DI1175">
        <v>90.23977037037038</v>
      </c>
      <c r="DJ1175">
        <v>0.09999396666666664</v>
      </c>
      <c r="DK1175">
        <v>26.99461851851852</v>
      </c>
      <c r="DL1175">
        <v>26.8497037037037</v>
      </c>
      <c r="DM1175">
        <v>999.9000000000001</v>
      </c>
      <c r="DN1175">
        <v>0</v>
      </c>
      <c r="DO1175">
        <v>0</v>
      </c>
      <c r="DP1175">
        <v>9993.422592592593</v>
      </c>
      <c r="DQ1175">
        <v>0</v>
      </c>
      <c r="DR1175">
        <v>11.45938518518518</v>
      </c>
      <c r="DS1175">
        <v>-8.843532592592592</v>
      </c>
      <c r="DT1175">
        <v>379.4541481481482</v>
      </c>
      <c r="DU1175">
        <v>385.9723333333334</v>
      </c>
      <c r="DV1175">
        <v>6.405211481481481</v>
      </c>
      <c r="DW1175">
        <v>379.7517037037037</v>
      </c>
      <c r="DX1175">
        <v>16.11666296296296</v>
      </c>
      <c r="DY1175">
        <v>2.032369259259259</v>
      </c>
      <c r="DZ1175">
        <v>1.454364074074074</v>
      </c>
      <c r="EA1175">
        <v>17.69878888888889</v>
      </c>
      <c r="EB1175">
        <v>12.49662962962963</v>
      </c>
      <c r="EC1175">
        <v>2000.02</v>
      </c>
      <c r="ED1175">
        <v>0.9799960000000003</v>
      </c>
      <c r="EE1175">
        <v>0.02000425185185185</v>
      </c>
      <c r="EF1175">
        <v>0</v>
      </c>
      <c r="EG1175">
        <v>801.6739999999999</v>
      </c>
      <c r="EH1175">
        <v>5.00097</v>
      </c>
      <c r="EI1175">
        <v>16099.11111111111</v>
      </c>
      <c r="EJ1175">
        <v>16707.72222222222</v>
      </c>
      <c r="EK1175">
        <v>40.3261111111111</v>
      </c>
      <c r="EL1175">
        <v>40.50211111111111</v>
      </c>
      <c r="EM1175">
        <v>40.04592592592593</v>
      </c>
      <c r="EN1175">
        <v>40.88629629629629</v>
      </c>
      <c r="EO1175">
        <v>40.82159259259259</v>
      </c>
      <c r="EP1175">
        <v>1955.111111111111</v>
      </c>
      <c r="EQ1175">
        <v>39.90777777777777</v>
      </c>
      <c r="ER1175">
        <v>0</v>
      </c>
      <c r="ES1175">
        <v>9457.200000047684</v>
      </c>
      <c r="ET1175">
        <v>0</v>
      </c>
      <c r="EU1175">
        <v>801.4708400000001</v>
      </c>
      <c r="EV1175">
        <v>-36.93823070262715</v>
      </c>
      <c r="EW1175">
        <v>-792.6923064705462</v>
      </c>
      <c r="EX1175">
        <v>16094.74</v>
      </c>
      <c r="EY1175">
        <v>15</v>
      </c>
      <c r="EZ1175">
        <v>1658949246.1</v>
      </c>
      <c r="FA1175" t="s">
        <v>1397</v>
      </c>
      <c r="FB1175">
        <v>1658949228.6</v>
      </c>
      <c r="FC1175">
        <v>1658949246.1</v>
      </c>
      <c r="FD1175">
        <v>1</v>
      </c>
      <c r="FE1175">
        <v>1.075</v>
      </c>
      <c r="FF1175">
        <v>0.018</v>
      </c>
      <c r="FG1175">
        <v>-2.327</v>
      </c>
      <c r="FH1175">
        <v>-0.178</v>
      </c>
      <c r="FI1175">
        <v>420</v>
      </c>
      <c r="FJ1175">
        <v>13</v>
      </c>
      <c r="FK1175">
        <v>0.09</v>
      </c>
      <c r="FL1175">
        <v>0.02</v>
      </c>
      <c r="FM1175">
        <v>-13.34050825</v>
      </c>
      <c r="FN1175">
        <v>70.10894757973738</v>
      </c>
      <c r="FO1175">
        <v>6.912321041930086</v>
      </c>
      <c r="FP1175">
        <v>0</v>
      </c>
      <c r="FQ1175">
        <v>803.394588235294</v>
      </c>
      <c r="FR1175">
        <v>-24.80797555542425</v>
      </c>
      <c r="FS1175">
        <v>2.544946296875295</v>
      </c>
      <c r="FT1175">
        <v>0</v>
      </c>
      <c r="FU1175">
        <v>6.389860000000001</v>
      </c>
      <c r="FV1175">
        <v>0.2422392495309456</v>
      </c>
      <c r="FW1175">
        <v>0.02771932123988609</v>
      </c>
      <c r="FX1175">
        <v>0</v>
      </c>
      <c r="FY1175">
        <v>0</v>
      </c>
      <c r="FZ1175">
        <v>3</v>
      </c>
      <c r="GA1175" t="s">
        <v>439</v>
      </c>
      <c r="GB1175">
        <v>2.98418</v>
      </c>
      <c r="GC1175">
        <v>2.71562</v>
      </c>
      <c r="GD1175">
        <v>0.0824921</v>
      </c>
      <c r="GE1175">
        <v>0.08203580000000001</v>
      </c>
      <c r="GF1175">
        <v>0.102849</v>
      </c>
      <c r="GG1175">
        <v>0.07961310000000001</v>
      </c>
      <c r="GH1175">
        <v>29113.9</v>
      </c>
      <c r="GI1175">
        <v>29242.1</v>
      </c>
      <c r="GJ1175">
        <v>29487.2</v>
      </c>
      <c r="GK1175">
        <v>29457.7</v>
      </c>
      <c r="GL1175">
        <v>35038.5</v>
      </c>
      <c r="GM1175">
        <v>36053.7</v>
      </c>
      <c r="GN1175">
        <v>41531.9</v>
      </c>
      <c r="GO1175">
        <v>41982.4</v>
      </c>
      <c r="GP1175">
        <v>1.9559</v>
      </c>
      <c r="GQ1175">
        <v>1.9051</v>
      </c>
      <c r="GR1175">
        <v>0.119664</v>
      </c>
      <c r="GS1175">
        <v>0</v>
      </c>
      <c r="GT1175">
        <v>24.9029</v>
      </c>
      <c r="GU1175">
        <v>999.9</v>
      </c>
      <c r="GV1175">
        <v>42.1</v>
      </c>
      <c r="GW1175">
        <v>31.7</v>
      </c>
      <c r="GX1175">
        <v>21.9034</v>
      </c>
      <c r="GY1175">
        <v>63.0079</v>
      </c>
      <c r="GZ1175">
        <v>34.0385</v>
      </c>
      <c r="HA1175">
        <v>1</v>
      </c>
      <c r="HB1175">
        <v>-0.123044</v>
      </c>
      <c r="HC1175">
        <v>0.0284668</v>
      </c>
      <c r="HD1175">
        <v>20.3331</v>
      </c>
      <c r="HE1175">
        <v>5.21549</v>
      </c>
      <c r="HF1175">
        <v>12.0099</v>
      </c>
      <c r="HG1175">
        <v>4.9889</v>
      </c>
      <c r="HH1175">
        <v>3.28848</v>
      </c>
      <c r="HI1175">
        <v>9999</v>
      </c>
      <c r="HJ1175">
        <v>9999</v>
      </c>
      <c r="HK1175">
        <v>9999</v>
      </c>
      <c r="HL1175">
        <v>159.4</v>
      </c>
      <c r="HM1175">
        <v>1.8674</v>
      </c>
      <c r="HN1175">
        <v>1.86646</v>
      </c>
      <c r="HO1175">
        <v>1.86586</v>
      </c>
      <c r="HP1175">
        <v>1.86584</v>
      </c>
      <c r="HQ1175">
        <v>1.86768</v>
      </c>
      <c r="HR1175">
        <v>1.87013</v>
      </c>
      <c r="HS1175">
        <v>1.86875</v>
      </c>
      <c r="HT1175">
        <v>1.87025</v>
      </c>
      <c r="HU1175">
        <v>0</v>
      </c>
      <c r="HV1175">
        <v>0</v>
      </c>
      <c r="HW1175">
        <v>0</v>
      </c>
      <c r="HX1175">
        <v>0</v>
      </c>
      <c r="HY1175" t="s">
        <v>421</v>
      </c>
      <c r="HZ1175" t="s">
        <v>422</v>
      </c>
      <c r="IA1175" t="s">
        <v>423</v>
      </c>
      <c r="IB1175" t="s">
        <v>423</v>
      </c>
      <c r="IC1175" t="s">
        <v>423</v>
      </c>
      <c r="ID1175" t="s">
        <v>423</v>
      </c>
      <c r="IE1175">
        <v>0</v>
      </c>
      <c r="IF1175">
        <v>100</v>
      </c>
      <c r="IG1175">
        <v>100</v>
      </c>
      <c r="IH1175">
        <v>-2.114</v>
      </c>
      <c r="II1175">
        <v>-0.096</v>
      </c>
      <c r="IJ1175">
        <v>-0.9279119013753974</v>
      </c>
      <c r="IK1175">
        <v>-0.003643892653284941</v>
      </c>
      <c r="IL1175">
        <v>8.948238347276123E-07</v>
      </c>
      <c r="IM1175">
        <v>-2.445980282225029E-10</v>
      </c>
      <c r="IN1175">
        <v>-0.1764634167570225</v>
      </c>
      <c r="IO1175">
        <v>-0.01042730378795286</v>
      </c>
      <c r="IP1175">
        <v>0.00100284695746963</v>
      </c>
      <c r="IQ1175">
        <v>-1.701466411570297E-05</v>
      </c>
      <c r="IR1175">
        <v>2</v>
      </c>
      <c r="IS1175">
        <v>2310</v>
      </c>
      <c r="IT1175">
        <v>1</v>
      </c>
      <c r="IU1175">
        <v>25</v>
      </c>
      <c r="IV1175">
        <v>157.2</v>
      </c>
      <c r="IW1175">
        <v>156.9</v>
      </c>
      <c r="IX1175">
        <v>0.88501</v>
      </c>
      <c r="IY1175">
        <v>2.22168</v>
      </c>
      <c r="IZ1175">
        <v>1.39648</v>
      </c>
      <c r="JA1175">
        <v>2.34009</v>
      </c>
      <c r="JB1175">
        <v>1.49536</v>
      </c>
      <c r="JC1175">
        <v>2.40234</v>
      </c>
      <c r="JD1175">
        <v>36.152</v>
      </c>
      <c r="JE1175">
        <v>24.1663</v>
      </c>
      <c r="JF1175">
        <v>18</v>
      </c>
      <c r="JG1175">
        <v>512.433</v>
      </c>
      <c r="JH1175">
        <v>436.69</v>
      </c>
      <c r="JI1175">
        <v>25.0004</v>
      </c>
      <c r="JJ1175">
        <v>25.8817</v>
      </c>
      <c r="JK1175">
        <v>30.0001</v>
      </c>
      <c r="JL1175">
        <v>25.8792</v>
      </c>
      <c r="JM1175">
        <v>25.8278</v>
      </c>
      <c r="JN1175">
        <v>17.6824</v>
      </c>
      <c r="JO1175">
        <v>27.0519</v>
      </c>
      <c r="JP1175">
        <v>42.9218</v>
      </c>
      <c r="JQ1175">
        <v>25</v>
      </c>
      <c r="JR1175">
        <v>333.106</v>
      </c>
      <c r="JS1175">
        <v>16.2069</v>
      </c>
      <c r="JT1175">
        <v>100.832</v>
      </c>
      <c r="JU1175">
        <v>100.823</v>
      </c>
    </row>
    <row r="1176" spans="1:281">
      <c r="A1176">
        <v>1160</v>
      </c>
      <c r="B1176">
        <v>1658958668</v>
      </c>
      <c r="C1176">
        <v>17030</v>
      </c>
      <c r="D1176" t="s">
        <v>2761</v>
      </c>
      <c r="E1176" t="s">
        <v>2762</v>
      </c>
      <c r="F1176">
        <v>5</v>
      </c>
      <c r="G1176" t="s">
        <v>2750</v>
      </c>
      <c r="H1176" t="s">
        <v>416</v>
      </c>
      <c r="I1176">
        <v>1658958660.214286</v>
      </c>
      <c r="J1176">
        <f>(K1176)/1000</f>
        <v>0</v>
      </c>
      <c r="K1176">
        <f>IF(CZ1176, AN1176, AH1176)</f>
        <v>0</v>
      </c>
      <c r="L1176">
        <f>IF(CZ1176, AI1176, AG1176)</f>
        <v>0</v>
      </c>
      <c r="M1176">
        <f>DB1176 - IF(AU1176&gt;1, L1176*CV1176*100.0/(AW1176*DP1176), 0)</f>
        <v>0</v>
      </c>
      <c r="N1176">
        <f>((T1176-J1176/2)*M1176-L1176)/(T1176+J1176/2)</f>
        <v>0</v>
      </c>
      <c r="O1176">
        <f>N1176*(DI1176+DJ1176)/1000.0</f>
        <v>0</v>
      </c>
      <c r="P1176">
        <f>(DB1176 - IF(AU1176&gt;1, L1176*CV1176*100.0/(AW1176*DP1176), 0))*(DI1176+DJ1176)/1000.0</f>
        <v>0</v>
      </c>
      <c r="Q1176">
        <f>2.0/((1/S1176-1/R1176)+SIGN(S1176)*SQRT((1/S1176-1/R1176)*(1/S1176-1/R1176) + 4*CW1176/((CW1176+1)*(CW1176+1))*(2*1/S1176*1/R1176-1/R1176*1/R1176)))</f>
        <v>0</v>
      </c>
      <c r="R1176">
        <f>IF(LEFT(CX1176,1)&lt;&gt;"0",IF(LEFT(CX1176,1)="1",3.0,CY1176),$D$5+$E$5*(DP1176*DI1176/($K$5*1000))+$F$5*(DP1176*DI1176/($K$5*1000))*MAX(MIN(CV1176,$J$5),$I$5)*MAX(MIN(CV1176,$J$5),$I$5)+$G$5*MAX(MIN(CV1176,$J$5),$I$5)*(DP1176*DI1176/($K$5*1000))+$H$5*(DP1176*DI1176/($K$5*1000))*(DP1176*DI1176/($K$5*1000)))</f>
        <v>0</v>
      </c>
      <c r="S1176">
        <f>J1176*(1000-(1000*0.61365*exp(17.502*W1176/(240.97+W1176))/(DI1176+DJ1176)+DD1176)/2)/(1000*0.61365*exp(17.502*W1176/(240.97+W1176))/(DI1176+DJ1176)-DD1176)</f>
        <v>0</v>
      </c>
      <c r="T1176">
        <f>1/((CW1176+1)/(Q1176/1.6)+1/(R1176/1.37)) + CW1176/((CW1176+1)/(Q1176/1.6) + CW1176/(R1176/1.37))</f>
        <v>0</v>
      </c>
      <c r="U1176">
        <f>(CR1176*CU1176)</f>
        <v>0</v>
      </c>
      <c r="V1176">
        <f>(DK1176+(U1176+2*0.95*5.67E-8*(((DK1176+$B$7)+273)^4-(DK1176+273)^4)-44100*J1176)/(1.84*29.3*R1176+8*0.95*5.67E-8*(DK1176+273)^3))</f>
        <v>0</v>
      </c>
      <c r="W1176">
        <f>($C$7*DL1176+$D$7*DM1176+$E$7*V1176)</f>
        <v>0</v>
      </c>
      <c r="X1176">
        <f>0.61365*exp(17.502*W1176/(240.97+W1176))</f>
        <v>0</v>
      </c>
      <c r="Y1176">
        <f>(Z1176/AA1176*100)</f>
        <v>0</v>
      </c>
      <c r="Z1176">
        <f>DD1176*(DI1176+DJ1176)/1000</f>
        <v>0</v>
      </c>
      <c r="AA1176">
        <f>0.61365*exp(17.502*DK1176/(240.97+DK1176))</f>
        <v>0</v>
      </c>
      <c r="AB1176">
        <f>(X1176-DD1176*(DI1176+DJ1176)/1000)</f>
        <v>0</v>
      </c>
      <c r="AC1176">
        <f>(-J1176*44100)</f>
        <v>0</v>
      </c>
      <c r="AD1176">
        <f>2*29.3*R1176*0.92*(DK1176-W1176)</f>
        <v>0</v>
      </c>
      <c r="AE1176">
        <f>2*0.95*5.67E-8*(((DK1176+$B$7)+273)^4-(W1176+273)^4)</f>
        <v>0</v>
      </c>
      <c r="AF1176">
        <f>U1176+AE1176+AC1176+AD1176</f>
        <v>0</v>
      </c>
      <c r="AG1176">
        <f>DH1176*AU1176*(DC1176-DB1176*(1000-AU1176*DE1176)/(1000-AU1176*DD1176))/(100*CV1176)</f>
        <v>0</v>
      </c>
      <c r="AH1176">
        <f>1000*DH1176*AU1176*(DD1176-DE1176)/(100*CV1176*(1000-AU1176*DD1176))</f>
        <v>0</v>
      </c>
      <c r="AI1176">
        <f>(AJ1176 - AK1176 - DI1176*1E3/(8.314*(DK1176+273.15)) * AM1176/DH1176 * AL1176) * DH1176/(100*CV1176) * (1000 - DE1176)/1000</f>
        <v>0</v>
      </c>
      <c r="AJ1176">
        <v>353.0409028581273</v>
      </c>
      <c r="AK1176">
        <v>345.1198909090908</v>
      </c>
      <c r="AL1176">
        <v>-3.072094317943482</v>
      </c>
      <c r="AM1176">
        <v>65.22294181716588</v>
      </c>
      <c r="AN1176">
        <f>(AP1176 - AO1176 + DI1176*1E3/(8.314*(DK1176+273.15)) * AR1176/DH1176 * AQ1176) * DH1176/(100*CV1176) * 1000/(1000 - AP1176)</f>
        <v>0</v>
      </c>
      <c r="AO1176">
        <v>16.13523485184399</v>
      </c>
      <c r="AP1176">
        <v>22.55296424242422</v>
      </c>
      <c r="AQ1176">
        <v>0.0006033747203846485</v>
      </c>
      <c r="AR1176">
        <v>84.76362826796431</v>
      </c>
      <c r="AS1176">
        <v>0</v>
      </c>
      <c r="AT1176">
        <v>0</v>
      </c>
      <c r="AU1176">
        <f>IF(AS1176*$H$13&gt;=AW1176,1.0,(AW1176/(AW1176-AS1176*$H$13)))</f>
        <v>0</v>
      </c>
      <c r="AV1176">
        <f>(AU1176-1)*100</f>
        <v>0</v>
      </c>
      <c r="AW1176">
        <f>MAX(0,($B$13+$C$13*DP1176)/(1+$D$13*DP1176)*DI1176/(DK1176+273)*$E$13)</f>
        <v>0</v>
      </c>
      <c r="AX1176" t="s">
        <v>417</v>
      </c>
      <c r="AY1176" t="s">
        <v>417</v>
      </c>
      <c r="AZ1176">
        <v>0</v>
      </c>
      <c r="BA1176">
        <v>0</v>
      </c>
      <c r="BB1176">
        <f>1-AZ1176/BA1176</f>
        <v>0</v>
      </c>
      <c r="BC1176">
        <v>0</v>
      </c>
      <c r="BD1176" t="s">
        <v>417</v>
      </c>
      <c r="BE1176" t="s">
        <v>417</v>
      </c>
      <c r="BF1176">
        <v>0</v>
      </c>
      <c r="BG1176">
        <v>0</v>
      </c>
      <c r="BH1176">
        <f>1-BF1176/BG1176</f>
        <v>0</v>
      </c>
      <c r="BI1176">
        <v>0.5</v>
      </c>
      <c r="BJ1176">
        <f>CS1176</f>
        <v>0</v>
      </c>
      <c r="BK1176">
        <f>L1176</f>
        <v>0</v>
      </c>
      <c r="BL1176">
        <f>BH1176*BI1176*BJ1176</f>
        <v>0</v>
      </c>
      <c r="BM1176">
        <f>(BK1176-BC1176)/BJ1176</f>
        <v>0</v>
      </c>
      <c r="BN1176">
        <f>(BA1176-BG1176)/BG1176</f>
        <v>0</v>
      </c>
      <c r="BO1176">
        <f>AZ1176/(BB1176+AZ1176/BG1176)</f>
        <v>0</v>
      </c>
      <c r="BP1176" t="s">
        <v>417</v>
      </c>
      <c r="BQ1176">
        <v>0</v>
      </c>
      <c r="BR1176">
        <f>IF(BQ1176&lt;&gt;0, BQ1176, BO1176)</f>
        <v>0</v>
      </c>
      <c r="BS1176">
        <f>1-BR1176/BG1176</f>
        <v>0</v>
      </c>
      <c r="BT1176">
        <f>(BG1176-BF1176)/(BG1176-BR1176)</f>
        <v>0</v>
      </c>
      <c r="BU1176">
        <f>(BA1176-BG1176)/(BA1176-BR1176)</f>
        <v>0</v>
      </c>
      <c r="BV1176">
        <f>(BG1176-BF1176)/(BG1176-AZ1176)</f>
        <v>0</v>
      </c>
      <c r="BW1176">
        <f>(BA1176-BG1176)/(BA1176-AZ1176)</f>
        <v>0</v>
      </c>
      <c r="BX1176">
        <f>(BT1176*BR1176/BF1176)</f>
        <v>0</v>
      </c>
      <c r="BY1176">
        <f>(1-BX1176)</f>
        <v>0</v>
      </c>
      <c r="BZ1176">
        <v>1394</v>
      </c>
      <c r="CA1176">
        <v>300</v>
      </c>
      <c r="CB1176">
        <v>300</v>
      </c>
      <c r="CC1176">
        <v>300</v>
      </c>
      <c r="CD1176">
        <v>10389.3</v>
      </c>
      <c r="CE1176">
        <v>1221.96</v>
      </c>
      <c r="CF1176">
        <v>-0.00688733</v>
      </c>
      <c r="CG1176">
        <v>0.34</v>
      </c>
      <c r="CH1176" t="s">
        <v>417</v>
      </c>
      <c r="CI1176" t="s">
        <v>417</v>
      </c>
      <c r="CJ1176" t="s">
        <v>417</v>
      </c>
      <c r="CK1176" t="s">
        <v>417</v>
      </c>
      <c r="CL1176" t="s">
        <v>417</v>
      </c>
      <c r="CM1176" t="s">
        <v>417</v>
      </c>
      <c r="CN1176" t="s">
        <v>417</v>
      </c>
      <c r="CO1176" t="s">
        <v>417</v>
      </c>
      <c r="CP1176" t="s">
        <v>417</v>
      </c>
      <c r="CQ1176" t="s">
        <v>417</v>
      </c>
      <c r="CR1176">
        <f>$B$11*DQ1176+$C$11*DR1176+$F$11*EC1176*(1-EF1176)</f>
        <v>0</v>
      </c>
      <c r="CS1176">
        <f>CR1176*CT1176</f>
        <v>0</v>
      </c>
      <c r="CT1176">
        <f>($B$11*$D$9+$C$11*$D$9+$F$11*((EP1176+EH1176)/MAX(EP1176+EH1176+EQ1176, 0.1)*$I$9+EQ1176/MAX(EP1176+EH1176+EQ1176, 0.1)*$J$9))/($B$11+$C$11+$F$11)</f>
        <v>0</v>
      </c>
      <c r="CU1176">
        <f>($B$11*$K$9+$C$11*$K$9+$F$11*((EP1176+EH1176)/MAX(EP1176+EH1176+EQ1176, 0.1)*$P$9+EQ1176/MAX(EP1176+EH1176+EQ1176, 0.1)*$Q$9))/($B$11+$C$11+$F$11)</f>
        <v>0</v>
      </c>
      <c r="CV1176">
        <v>6</v>
      </c>
      <c r="CW1176">
        <v>0.5</v>
      </c>
      <c r="CX1176" t="s">
        <v>418</v>
      </c>
      <c r="CY1176">
        <v>2</v>
      </c>
      <c r="CZ1176" t="b">
        <v>1</v>
      </c>
      <c r="DA1176">
        <v>1658958660.214286</v>
      </c>
      <c r="DB1176">
        <v>358.4496428571429</v>
      </c>
      <c r="DC1176">
        <v>364.2225714285714</v>
      </c>
      <c r="DD1176">
        <v>22.53222142857143</v>
      </c>
      <c r="DE1176">
        <v>16.12453928571428</v>
      </c>
      <c r="DF1176">
        <v>360.5865714285715</v>
      </c>
      <c r="DG1176">
        <v>22.62827857142857</v>
      </c>
      <c r="DH1176">
        <v>500.0551428571429</v>
      </c>
      <c r="DI1176">
        <v>90.24062142857143</v>
      </c>
      <c r="DJ1176">
        <v>0.09997517499999997</v>
      </c>
      <c r="DK1176">
        <v>27.00008571428571</v>
      </c>
      <c r="DL1176">
        <v>26.85947857142857</v>
      </c>
      <c r="DM1176">
        <v>999.9000000000002</v>
      </c>
      <c r="DN1176">
        <v>0</v>
      </c>
      <c r="DO1176">
        <v>0</v>
      </c>
      <c r="DP1176">
        <v>9996.609285714285</v>
      </c>
      <c r="DQ1176">
        <v>0</v>
      </c>
      <c r="DR1176">
        <v>11.4663</v>
      </c>
      <c r="DS1176">
        <v>-5.772966071428572</v>
      </c>
      <c r="DT1176">
        <v>366.7123214285714</v>
      </c>
      <c r="DU1176">
        <v>370.1914285714286</v>
      </c>
      <c r="DV1176">
        <v>6.407686428571428</v>
      </c>
      <c r="DW1176">
        <v>364.2225714285714</v>
      </c>
      <c r="DX1176">
        <v>16.12453928571428</v>
      </c>
      <c r="DY1176">
        <v>2.033322857142857</v>
      </c>
      <c r="DZ1176">
        <v>1.455088571428572</v>
      </c>
      <c r="EA1176">
        <v>17.70622857142857</v>
      </c>
      <c r="EB1176">
        <v>12.50420357142857</v>
      </c>
      <c r="EC1176">
        <v>2000.037142857143</v>
      </c>
      <c r="ED1176">
        <v>0.9799983571428571</v>
      </c>
      <c r="EE1176">
        <v>0.02000179642857143</v>
      </c>
      <c r="EF1176">
        <v>0</v>
      </c>
      <c r="EG1176">
        <v>798.4198571428569</v>
      </c>
      <c r="EH1176">
        <v>5.00097</v>
      </c>
      <c r="EI1176">
        <v>16031.92857142857</v>
      </c>
      <c r="EJ1176">
        <v>16707.88571428571</v>
      </c>
      <c r="EK1176">
        <v>40.27642857142856</v>
      </c>
      <c r="EL1176">
        <v>40.42389285714285</v>
      </c>
      <c r="EM1176">
        <v>40.02432142857142</v>
      </c>
      <c r="EN1176">
        <v>40.75421428571428</v>
      </c>
      <c r="EO1176">
        <v>40.76757142857142</v>
      </c>
      <c r="EP1176">
        <v>1955.131428571429</v>
      </c>
      <c r="EQ1176">
        <v>39.90464285714286</v>
      </c>
      <c r="ER1176">
        <v>0</v>
      </c>
      <c r="ES1176">
        <v>9462.599999904633</v>
      </c>
      <c r="ET1176">
        <v>0</v>
      </c>
      <c r="EU1176">
        <v>797.8918846153847</v>
      </c>
      <c r="EV1176">
        <v>-46.68427352510794</v>
      </c>
      <c r="EW1176">
        <v>-961.3914536792082</v>
      </c>
      <c r="EX1176">
        <v>16020.49615384615</v>
      </c>
      <c r="EY1176">
        <v>15</v>
      </c>
      <c r="EZ1176">
        <v>1658949246.1</v>
      </c>
      <c r="FA1176" t="s">
        <v>1397</v>
      </c>
      <c r="FB1176">
        <v>1658949228.6</v>
      </c>
      <c r="FC1176">
        <v>1658949246.1</v>
      </c>
      <c r="FD1176">
        <v>1</v>
      </c>
      <c r="FE1176">
        <v>1.075</v>
      </c>
      <c r="FF1176">
        <v>0.018</v>
      </c>
      <c r="FG1176">
        <v>-2.327</v>
      </c>
      <c r="FH1176">
        <v>-0.178</v>
      </c>
      <c r="FI1176">
        <v>420</v>
      </c>
      <c r="FJ1176">
        <v>13</v>
      </c>
      <c r="FK1176">
        <v>0.09</v>
      </c>
      <c r="FL1176">
        <v>0.02</v>
      </c>
      <c r="FM1176">
        <v>-7.65122725</v>
      </c>
      <c r="FN1176">
        <v>40.0531516322702</v>
      </c>
      <c r="FO1176">
        <v>3.964935380280483</v>
      </c>
      <c r="FP1176">
        <v>0</v>
      </c>
      <c r="FQ1176">
        <v>800.2022058823528</v>
      </c>
      <c r="FR1176">
        <v>-39.73932774477218</v>
      </c>
      <c r="FS1176">
        <v>3.949297761698105</v>
      </c>
      <c r="FT1176">
        <v>0</v>
      </c>
      <c r="FU1176">
        <v>6.40244775</v>
      </c>
      <c r="FV1176">
        <v>0.009233133208251268</v>
      </c>
      <c r="FW1176">
        <v>0.01687965024630251</v>
      </c>
      <c r="FX1176">
        <v>1</v>
      </c>
      <c r="FY1176">
        <v>1</v>
      </c>
      <c r="FZ1176">
        <v>3</v>
      </c>
      <c r="GA1176" t="s">
        <v>426</v>
      </c>
      <c r="GB1176">
        <v>2.98394</v>
      </c>
      <c r="GC1176">
        <v>2.71568</v>
      </c>
      <c r="GD1176">
        <v>0.0796897</v>
      </c>
      <c r="GE1176">
        <v>0.0789865</v>
      </c>
      <c r="GF1176">
        <v>0.102909</v>
      </c>
      <c r="GG1176">
        <v>0.07984189999999999</v>
      </c>
      <c r="GH1176">
        <v>29203</v>
      </c>
      <c r="GI1176">
        <v>29339.3</v>
      </c>
      <c r="GJ1176">
        <v>29487.4</v>
      </c>
      <c r="GK1176">
        <v>29457.8</v>
      </c>
      <c r="GL1176">
        <v>35036.3</v>
      </c>
      <c r="GM1176">
        <v>36044.7</v>
      </c>
      <c r="GN1176">
        <v>41532.1</v>
      </c>
      <c r="GO1176">
        <v>41982.6</v>
      </c>
      <c r="GP1176">
        <v>1.95588</v>
      </c>
      <c r="GQ1176">
        <v>1.90513</v>
      </c>
      <c r="GR1176">
        <v>0.120461</v>
      </c>
      <c r="GS1176">
        <v>0</v>
      </c>
      <c r="GT1176">
        <v>24.9037</v>
      </c>
      <c r="GU1176">
        <v>999.9</v>
      </c>
      <c r="GV1176">
        <v>42.1</v>
      </c>
      <c r="GW1176">
        <v>31.7</v>
      </c>
      <c r="GX1176">
        <v>21.903</v>
      </c>
      <c r="GY1176">
        <v>62.8679</v>
      </c>
      <c r="GZ1176">
        <v>33.8181</v>
      </c>
      <c r="HA1176">
        <v>1</v>
      </c>
      <c r="HB1176">
        <v>-0.123008</v>
      </c>
      <c r="HC1176">
        <v>0.03128</v>
      </c>
      <c r="HD1176">
        <v>20.3329</v>
      </c>
      <c r="HE1176">
        <v>5.21624</v>
      </c>
      <c r="HF1176">
        <v>12.0099</v>
      </c>
      <c r="HG1176">
        <v>4.98885</v>
      </c>
      <c r="HH1176">
        <v>3.2885</v>
      </c>
      <c r="HI1176">
        <v>9999</v>
      </c>
      <c r="HJ1176">
        <v>9999</v>
      </c>
      <c r="HK1176">
        <v>9999</v>
      </c>
      <c r="HL1176">
        <v>159.4</v>
      </c>
      <c r="HM1176">
        <v>1.86739</v>
      </c>
      <c r="HN1176">
        <v>1.86646</v>
      </c>
      <c r="HO1176">
        <v>1.86586</v>
      </c>
      <c r="HP1176">
        <v>1.86584</v>
      </c>
      <c r="HQ1176">
        <v>1.86768</v>
      </c>
      <c r="HR1176">
        <v>1.87013</v>
      </c>
      <c r="HS1176">
        <v>1.86875</v>
      </c>
      <c r="HT1176">
        <v>1.87023</v>
      </c>
      <c r="HU1176">
        <v>0</v>
      </c>
      <c r="HV1176">
        <v>0</v>
      </c>
      <c r="HW1176">
        <v>0</v>
      </c>
      <c r="HX1176">
        <v>0</v>
      </c>
      <c r="HY1176" t="s">
        <v>421</v>
      </c>
      <c r="HZ1176" t="s">
        <v>422</v>
      </c>
      <c r="IA1176" t="s">
        <v>423</v>
      </c>
      <c r="IB1176" t="s">
        <v>423</v>
      </c>
      <c r="IC1176" t="s">
        <v>423</v>
      </c>
      <c r="ID1176" t="s">
        <v>423</v>
      </c>
      <c r="IE1176">
        <v>0</v>
      </c>
      <c r="IF1176">
        <v>100</v>
      </c>
      <c r="IG1176">
        <v>100</v>
      </c>
      <c r="IH1176">
        <v>-2.066</v>
      </c>
      <c r="II1176">
        <v>-0.0959</v>
      </c>
      <c r="IJ1176">
        <v>-0.9279119013753974</v>
      </c>
      <c r="IK1176">
        <v>-0.003643892653284941</v>
      </c>
      <c r="IL1176">
        <v>8.948238347276123E-07</v>
      </c>
      <c r="IM1176">
        <v>-2.445980282225029E-10</v>
      </c>
      <c r="IN1176">
        <v>-0.1764634167570225</v>
      </c>
      <c r="IO1176">
        <v>-0.01042730378795286</v>
      </c>
      <c r="IP1176">
        <v>0.00100284695746963</v>
      </c>
      <c r="IQ1176">
        <v>-1.701466411570297E-05</v>
      </c>
      <c r="IR1176">
        <v>2</v>
      </c>
      <c r="IS1176">
        <v>2310</v>
      </c>
      <c r="IT1176">
        <v>1</v>
      </c>
      <c r="IU1176">
        <v>25</v>
      </c>
      <c r="IV1176">
        <v>157.3</v>
      </c>
      <c r="IW1176">
        <v>157</v>
      </c>
      <c r="IX1176">
        <v>0.853271</v>
      </c>
      <c r="IY1176">
        <v>2.22168</v>
      </c>
      <c r="IZ1176">
        <v>1.39648</v>
      </c>
      <c r="JA1176">
        <v>2.34131</v>
      </c>
      <c r="JB1176">
        <v>1.49536</v>
      </c>
      <c r="JC1176">
        <v>2.41089</v>
      </c>
      <c r="JD1176">
        <v>36.152</v>
      </c>
      <c r="JE1176">
        <v>24.1663</v>
      </c>
      <c r="JF1176">
        <v>18</v>
      </c>
      <c r="JG1176">
        <v>512.417</v>
      </c>
      <c r="JH1176">
        <v>436.705</v>
      </c>
      <c r="JI1176">
        <v>25.0005</v>
      </c>
      <c r="JJ1176">
        <v>25.8832</v>
      </c>
      <c r="JK1176">
        <v>30.0001</v>
      </c>
      <c r="JL1176">
        <v>25.8792</v>
      </c>
      <c r="JM1176">
        <v>25.8278</v>
      </c>
      <c r="JN1176">
        <v>16.9721</v>
      </c>
      <c r="JO1176">
        <v>27.0519</v>
      </c>
      <c r="JP1176">
        <v>42.9218</v>
      </c>
      <c r="JQ1176">
        <v>25</v>
      </c>
      <c r="JR1176">
        <v>313.072</v>
      </c>
      <c r="JS1176">
        <v>16.1994</v>
      </c>
      <c r="JT1176">
        <v>100.833</v>
      </c>
      <c r="JU1176">
        <v>100.823</v>
      </c>
    </row>
    <row r="1177" spans="1:281">
      <c r="A1177">
        <v>1161</v>
      </c>
      <c r="B1177">
        <v>1658958673</v>
      </c>
      <c r="C1177">
        <v>17035</v>
      </c>
      <c r="D1177" t="s">
        <v>2763</v>
      </c>
      <c r="E1177" t="s">
        <v>2764</v>
      </c>
      <c r="F1177">
        <v>5</v>
      </c>
      <c r="G1177" t="s">
        <v>2750</v>
      </c>
      <c r="H1177" t="s">
        <v>416</v>
      </c>
      <c r="I1177">
        <v>1658958665.5</v>
      </c>
      <c r="J1177">
        <f>(K1177)/1000</f>
        <v>0</v>
      </c>
      <c r="K1177">
        <f>IF(CZ1177, AN1177, AH1177)</f>
        <v>0</v>
      </c>
      <c r="L1177">
        <f>IF(CZ1177, AI1177, AG1177)</f>
        <v>0</v>
      </c>
      <c r="M1177">
        <f>DB1177 - IF(AU1177&gt;1, L1177*CV1177*100.0/(AW1177*DP1177), 0)</f>
        <v>0</v>
      </c>
      <c r="N1177">
        <f>((T1177-J1177/2)*M1177-L1177)/(T1177+J1177/2)</f>
        <v>0</v>
      </c>
      <c r="O1177">
        <f>N1177*(DI1177+DJ1177)/1000.0</f>
        <v>0</v>
      </c>
      <c r="P1177">
        <f>(DB1177 - IF(AU1177&gt;1, L1177*CV1177*100.0/(AW1177*DP1177), 0))*(DI1177+DJ1177)/1000.0</f>
        <v>0</v>
      </c>
      <c r="Q1177">
        <f>2.0/((1/S1177-1/R1177)+SIGN(S1177)*SQRT((1/S1177-1/R1177)*(1/S1177-1/R1177) + 4*CW1177/((CW1177+1)*(CW1177+1))*(2*1/S1177*1/R1177-1/R1177*1/R1177)))</f>
        <v>0</v>
      </c>
      <c r="R1177">
        <f>IF(LEFT(CX1177,1)&lt;&gt;"0",IF(LEFT(CX1177,1)="1",3.0,CY1177),$D$5+$E$5*(DP1177*DI1177/($K$5*1000))+$F$5*(DP1177*DI1177/($K$5*1000))*MAX(MIN(CV1177,$J$5),$I$5)*MAX(MIN(CV1177,$J$5),$I$5)+$G$5*MAX(MIN(CV1177,$J$5),$I$5)*(DP1177*DI1177/($K$5*1000))+$H$5*(DP1177*DI1177/($K$5*1000))*(DP1177*DI1177/($K$5*1000)))</f>
        <v>0</v>
      </c>
      <c r="S1177">
        <f>J1177*(1000-(1000*0.61365*exp(17.502*W1177/(240.97+W1177))/(DI1177+DJ1177)+DD1177)/2)/(1000*0.61365*exp(17.502*W1177/(240.97+W1177))/(DI1177+DJ1177)-DD1177)</f>
        <v>0</v>
      </c>
      <c r="T1177">
        <f>1/((CW1177+1)/(Q1177/1.6)+1/(R1177/1.37)) + CW1177/((CW1177+1)/(Q1177/1.6) + CW1177/(R1177/1.37))</f>
        <v>0</v>
      </c>
      <c r="U1177">
        <f>(CR1177*CU1177)</f>
        <v>0</v>
      </c>
      <c r="V1177">
        <f>(DK1177+(U1177+2*0.95*5.67E-8*(((DK1177+$B$7)+273)^4-(DK1177+273)^4)-44100*J1177)/(1.84*29.3*R1177+8*0.95*5.67E-8*(DK1177+273)^3))</f>
        <v>0</v>
      </c>
      <c r="W1177">
        <f>($C$7*DL1177+$D$7*DM1177+$E$7*V1177)</f>
        <v>0</v>
      </c>
      <c r="X1177">
        <f>0.61365*exp(17.502*W1177/(240.97+W1177))</f>
        <v>0</v>
      </c>
      <c r="Y1177">
        <f>(Z1177/AA1177*100)</f>
        <v>0</v>
      </c>
      <c r="Z1177">
        <f>DD1177*(DI1177+DJ1177)/1000</f>
        <v>0</v>
      </c>
      <c r="AA1177">
        <f>0.61365*exp(17.502*DK1177/(240.97+DK1177))</f>
        <v>0</v>
      </c>
      <c r="AB1177">
        <f>(X1177-DD1177*(DI1177+DJ1177)/1000)</f>
        <v>0</v>
      </c>
      <c r="AC1177">
        <f>(-J1177*44100)</f>
        <v>0</v>
      </c>
      <c r="AD1177">
        <f>2*29.3*R1177*0.92*(DK1177-W1177)</f>
        <v>0</v>
      </c>
      <c r="AE1177">
        <f>2*0.95*5.67E-8*(((DK1177+$B$7)+273)^4-(W1177+273)^4)</f>
        <v>0</v>
      </c>
      <c r="AF1177">
        <f>U1177+AE1177+AC1177+AD1177</f>
        <v>0</v>
      </c>
      <c r="AG1177">
        <f>DH1177*AU1177*(DC1177-DB1177*(1000-AU1177*DE1177)/(1000-AU1177*DD1177))/(100*CV1177)</f>
        <v>0</v>
      </c>
      <c r="AH1177">
        <f>1000*DH1177*AU1177*(DD1177-DE1177)/(100*CV1177*(1000-AU1177*DD1177))</f>
        <v>0</v>
      </c>
      <c r="AI1177">
        <f>(AJ1177 - AK1177 - DI1177*1E3/(8.314*(DK1177+273.15)) * AM1177/DH1177 * AL1177) * DH1177/(100*CV1177) * (1000 - DE1177)/1000</f>
        <v>0</v>
      </c>
      <c r="AJ1177">
        <v>336.2467204635655</v>
      </c>
      <c r="AK1177">
        <v>329.623103030303</v>
      </c>
      <c r="AL1177">
        <v>-3.105211911024321</v>
      </c>
      <c r="AM1177">
        <v>65.22294181716588</v>
      </c>
      <c r="AN1177">
        <f>(AP1177 - AO1177 + DI1177*1E3/(8.314*(DK1177+273.15)) * AR1177/DH1177 * AQ1177) * DH1177/(100*CV1177) * 1000/(1000 - AP1177)</f>
        <v>0</v>
      </c>
      <c r="AO1177">
        <v>16.21609855410531</v>
      </c>
      <c r="AP1177">
        <v>22.59132606060606</v>
      </c>
      <c r="AQ1177">
        <v>0.008320275792114888</v>
      </c>
      <c r="AR1177">
        <v>84.76362826796431</v>
      </c>
      <c r="AS1177">
        <v>0</v>
      </c>
      <c r="AT1177">
        <v>0</v>
      </c>
      <c r="AU1177">
        <f>IF(AS1177*$H$13&gt;=AW1177,1.0,(AW1177/(AW1177-AS1177*$H$13)))</f>
        <v>0</v>
      </c>
      <c r="AV1177">
        <f>(AU1177-1)*100</f>
        <v>0</v>
      </c>
      <c r="AW1177">
        <f>MAX(0,($B$13+$C$13*DP1177)/(1+$D$13*DP1177)*DI1177/(DK1177+273)*$E$13)</f>
        <v>0</v>
      </c>
      <c r="AX1177" t="s">
        <v>417</v>
      </c>
      <c r="AY1177" t="s">
        <v>417</v>
      </c>
      <c r="AZ1177">
        <v>0</v>
      </c>
      <c r="BA1177">
        <v>0</v>
      </c>
      <c r="BB1177">
        <f>1-AZ1177/BA1177</f>
        <v>0</v>
      </c>
      <c r="BC1177">
        <v>0</v>
      </c>
      <c r="BD1177" t="s">
        <v>417</v>
      </c>
      <c r="BE1177" t="s">
        <v>417</v>
      </c>
      <c r="BF1177">
        <v>0</v>
      </c>
      <c r="BG1177">
        <v>0</v>
      </c>
      <c r="BH1177">
        <f>1-BF1177/BG1177</f>
        <v>0</v>
      </c>
      <c r="BI1177">
        <v>0.5</v>
      </c>
      <c r="BJ1177">
        <f>CS1177</f>
        <v>0</v>
      </c>
      <c r="BK1177">
        <f>L1177</f>
        <v>0</v>
      </c>
      <c r="BL1177">
        <f>BH1177*BI1177*BJ1177</f>
        <v>0</v>
      </c>
      <c r="BM1177">
        <f>(BK1177-BC1177)/BJ1177</f>
        <v>0</v>
      </c>
      <c r="BN1177">
        <f>(BA1177-BG1177)/BG1177</f>
        <v>0</v>
      </c>
      <c r="BO1177">
        <f>AZ1177/(BB1177+AZ1177/BG1177)</f>
        <v>0</v>
      </c>
      <c r="BP1177" t="s">
        <v>417</v>
      </c>
      <c r="BQ1177">
        <v>0</v>
      </c>
      <c r="BR1177">
        <f>IF(BQ1177&lt;&gt;0, BQ1177, BO1177)</f>
        <v>0</v>
      </c>
      <c r="BS1177">
        <f>1-BR1177/BG1177</f>
        <v>0</v>
      </c>
      <c r="BT1177">
        <f>(BG1177-BF1177)/(BG1177-BR1177)</f>
        <v>0</v>
      </c>
      <c r="BU1177">
        <f>(BA1177-BG1177)/(BA1177-BR1177)</f>
        <v>0</v>
      </c>
      <c r="BV1177">
        <f>(BG1177-BF1177)/(BG1177-AZ1177)</f>
        <v>0</v>
      </c>
      <c r="BW1177">
        <f>(BA1177-BG1177)/(BA1177-AZ1177)</f>
        <v>0</v>
      </c>
      <c r="BX1177">
        <f>(BT1177*BR1177/BF1177)</f>
        <v>0</v>
      </c>
      <c r="BY1177">
        <f>(1-BX1177)</f>
        <v>0</v>
      </c>
      <c r="BZ1177">
        <v>1394</v>
      </c>
      <c r="CA1177">
        <v>300</v>
      </c>
      <c r="CB1177">
        <v>300</v>
      </c>
      <c r="CC1177">
        <v>300</v>
      </c>
      <c r="CD1177">
        <v>10389.3</v>
      </c>
      <c r="CE1177">
        <v>1221.96</v>
      </c>
      <c r="CF1177">
        <v>-0.00688733</v>
      </c>
      <c r="CG1177">
        <v>0.34</v>
      </c>
      <c r="CH1177" t="s">
        <v>417</v>
      </c>
      <c r="CI1177" t="s">
        <v>417</v>
      </c>
      <c r="CJ1177" t="s">
        <v>417</v>
      </c>
      <c r="CK1177" t="s">
        <v>417</v>
      </c>
      <c r="CL1177" t="s">
        <v>417</v>
      </c>
      <c r="CM1177" t="s">
        <v>417</v>
      </c>
      <c r="CN1177" t="s">
        <v>417</v>
      </c>
      <c r="CO1177" t="s">
        <v>417</v>
      </c>
      <c r="CP1177" t="s">
        <v>417</v>
      </c>
      <c r="CQ1177" t="s">
        <v>417</v>
      </c>
      <c r="CR1177">
        <f>$B$11*DQ1177+$C$11*DR1177+$F$11*EC1177*(1-EF1177)</f>
        <v>0</v>
      </c>
      <c r="CS1177">
        <f>CR1177*CT1177</f>
        <v>0</v>
      </c>
      <c r="CT1177">
        <f>($B$11*$D$9+$C$11*$D$9+$F$11*((EP1177+EH1177)/MAX(EP1177+EH1177+EQ1177, 0.1)*$I$9+EQ1177/MAX(EP1177+EH1177+EQ1177, 0.1)*$J$9))/($B$11+$C$11+$F$11)</f>
        <v>0</v>
      </c>
      <c r="CU1177">
        <f>($B$11*$K$9+$C$11*$K$9+$F$11*((EP1177+EH1177)/MAX(EP1177+EH1177+EQ1177, 0.1)*$P$9+EQ1177/MAX(EP1177+EH1177+EQ1177, 0.1)*$Q$9))/($B$11+$C$11+$F$11)</f>
        <v>0</v>
      </c>
      <c r="CV1177">
        <v>6</v>
      </c>
      <c r="CW1177">
        <v>0.5</v>
      </c>
      <c r="CX1177" t="s">
        <v>418</v>
      </c>
      <c r="CY1177">
        <v>2</v>
      </c>
      <c r="CZ1177" t="b">
        <v>1</v>
      </c>
      <c r="DA1177">
        <v>1658958665.5</v>
      </c>
      <c r="DB1177">
        <v>343.2281481481482</v>
      </c>
      <c r="DC1177">
        <v>346.6809259259259</v>
      </c>
      <c r="DD1177">
        <v>22.5495037037037</v>
      </c>
      <c r="DE1177">
        <v>16.16487407407407</v>
      </c>
      <c r="DF1177">
        <v>345.3177037037037</v>
      </c>
      <c r="DG1177">
        <v>22.64541111111111</v>
      </c>
      <c r="DH1177">
        <v>500.056925925926</v>
      </c>
      <c r="DI1177">
        <v>90.24031481481481</v>
      </c>
      <c r="DJ1177">
        <v>0.09996107777777778</v>
      </c>
      <c r="DK1177">
        <v>27.00731481481482</v>
      </c>
      <c r="DL1177">
        <v>26.87040370370371</v>
      </c>
      <c r="DM1177">
        <v>999.9000000000001</v>
      </c>
      <c r="DN1177">
        <v>0</v>
      </c>
      <c r="DO1177">
        <v>0</v>
      </c>
      <c r="DP1177">
        <v>10003.26925925926</v>
      </c>
      <c r="DQ1177">
        <v>0</v>
      </c>
      <c r="DR1177">
        <v>11.4663</v>
      </c>
      <c r="DS1177">
        <v>-3.452858888888889</v>
      </c>
      <c r="DT1177">
        <v>351.1461111111111</v>
      </c>
      <c r="DU1177">
        <v>352.3765555555556</v>
      </c>
      <c r="DV1177">
        <v>6.384627037037038</v>
      </c>
      <c r="DW1177">
        <v>346.6809259259259</v>
      </c>
      <c r="DX1177">
        <v>16.16487407407407</v>
      </c>
      <c r="DY1177">
        <v>2.034874444444444</v>
      </c>
      <c r="DZ1177">
        <v>1.458724444444444</v>
      </c>
      <c r="EA1177">
        <v>17.71833703703704</v>
      </c>
      <c r="EB1177">
        <v>12.5422</v>
      </c>
      <c r="EC1177">
        <v>2000.058148148148</v>
      </c>
      <c r="ED1177">
        <v>0.980003</v>
      </c>
      <c r="EE1177">
        <v>0.01999704814814815</v>
      </c>
      <c r="EF1177">
        <v>0</v>
      </c>
      <c r="EG1177">
        <v>794.3201851851851</v>
      </c>
      <c r="EH1177">
        <v>5.00097</v>
      </c>
      <c r="EI1177">
        <v>15946.31481481481</v>
      </c>
      <c r="EJ1177">
        <v>16708.08888888889</v>
      </c>
      <c r="EK1177">
        <v>40.22422222222222</v>
      </c>
      <c r="EL1177">
        <v>40.34003703703704</v>
      </c>
      <c r="EM1177">
        <v>39.98592592592592</v>
      </c>
      <c r="EN1177">
        <v>40.62244444444444</v>
      </c>
      <c r="EO1177">
        <v>40.71037037037036</v>
      </c>
      <c r="EP1177">
        <v>1955.16037037037</v>
      </c>
      <c r="EQ1177">
        <v>39.89740740740741</v>
      </c>
      <c r="ER1177">
        <v>0</v>
      </c>
      <c r="ES1177">
        <v>9467.399999856949</v>
      </c>
      <c r="ET1177">
        <v>0</v>
      </c>
      <c r="EU1177">
        <v>794.1508461538461</v>
      </c>
      <c r="EV1177">
        <v>-48.95815384110931</v>
      </c>
      <c r="EW1177">
        <v>-1012.663247922554</v>
      </c>
      <c r="EX1177">
        <v>15942.14615384615</v>
      </c>
      <c r="EY1177">
        <v>15</v>
      </c>
      <c r="EZ1177">
        <v>1658949246.1</v>
      </c>
      <c r="FA1177" t="s">
        <v>1397</v>
      </c>
      <c r="FB1177">
        <v>1658949228.6</v>
      </c>
      <c r="FC1177">
        <v>1658949246.1</v>
      </c>
      <c r="FD1177">
        <v>1</v>
      </c>
      <c r="FE1177">
        <v>1.075</v>
      </c>
      <c r="FF1177">
        <v>0.018</v>
      </c>
      <c r="FG1177">
        <v>-2.327</v>
      </c>
      <c r="FH1177">
        <v>-0.178</v>
      </c>
      <c r="FI1177">
        <v>420</v>
      </c>
      <c r="FJ1177">
        <v>13</v>
      </c>
      <c r="FK1177">
        <v>0.09</v>
      </c>
      <c r="FL1177">
        <v>0.02</v>
      </c>
      <c r="FM1177">
        <v>-5.25754725</v>
      </c>
      <c r="FN1177">
        <v>28.08840889305818</v>
      </c>
      <c r="FO1177">
        <v>2.764146064017771</v>
      </c>
      <c r="FP1177">
        <v>0</v>
      </c>
      <c r="FQ1177">
        <v>797.3508529411765</v>
      </c>
      <c r="FR1177">
        <v>-45.91897631042649</v>
      </c>
      <c r="FS1177">
        <v>4.516756352623187</v>
      </c>
      <c r="FT1177">
        <v>0</v>
      </c>
      <c r="FU1177">
        <v>6.396963749999999</v>
      </c>
      <c r="FV1177">
        <v>-0.2220093433396153</v>
      </c>
      <c r="FW1177">
        <v>0.0250327238517406</v>
      </c>
      <c r="FX1177">
        <v>0</v>
      </c>
      <c r="FY1177">
        <v>0</v>
      </c>
      <c r="FZ1177">
        <v>3</v>
      </c>
      <c r="GA1177" t="s">
        <v>439</v>
      </c>
      <c r="GB1177">
        <v>2.98407</v>
      </c>
      <c r="GC1177">
        <v>2.71559</v>
      </c>
      <c r="GD1177">
        <v>0.07679370000000001</v>
      </c>
      <c r="GE1177">
        <v>0.07586809999999999</v>
      </c>
      <c r="GF1177">
        <v>0.103032</v>
      </c>
      <c r="GG1177">
        <v>0.0799223</v>
      </c>
      <c r="GH1177">
        <v>29294.8</v>
      </c>
      <c r="GI1177">
        <v>29438.4</v>
      </c>
      <c r="GJ1177">
        <v>29487.3</v>
      </c>
      <c r="GK1177">
        <v>29457.5</v>
      </c>
      <c r="GL1177">
        <v>35031.2</v>
      </c>
      <c r="GM1177">
        <v>36041.1</v>
      </c>
      <c r="GN1177">
        <v>41532</v>
      </c>
      <c r="GO1177">
        <v>41982.2</v>
      </c>
      <c r="GP1177">
        <v>1.95578</v>
      </c>
      <c r="GQ1177">
        <v>1.9052</v>
      </c>
      <c r="GR1177">
        <v>0.120737</v>
      </c>
      <c r="GS1177">
        <v>0</v>
      </c>
      <c r="GT1177">
        <v>24.9055</v>
      </c>
      <c r="GU1177">
        <v>999.9</v>
      </c>
      <c r="GV1177">
        <v>42.1</v>
      </c>
      <c r="GW1177">
        <v>31.7</v>
      </c>
      <c r="GX1177">
        <v>21.9009</v>
      </c>
      <c r="GY1177">
        <v>63.0578</v>
      </c>
      <c r="GZ1177">
        <v>34.0825</v>
      </c>
      <c r="HA1177">
        <v>1</v>
      </c>
      <c r="HB1177">
        <v>-0.122922</v>
      </c>
      <c r="HC1177">
        <v>0.0335566</v>
      </c>
      <c r="HD1177">
        <v>20.333</v>
      </c>
      <c r="HE1177">
        <v>5.21564</v>
      </c>
      <c r="HF1177">
        <v>12.0099</v>
      </c>
      <c r="HG1177">
        <v>4.9887</v>
      </c>
      <c r="HH1177">
        <v>3.28845</v>
      </c>
      <c r="HI1177">
        <v>9999</v>
      </c>
      <c r="HJ1177">
        <v>9999</v>
      </c>
      <c r="HK1177">
        <v>9999</v>
      </c>
      <c r="HL1177">
        <v>159.4</v>
      </c>
      <c r="HM1177">
        <v>1.86739</v>
      </c>
      <c r="HN1177">
        <v>1.86646</v>
      </c>
      <c r="HO1177">
        <v>1.86586</v>
      </c>
      <c r="HP1177">
        <v>1.86584</v>
      </c>
      <c r="HQ1177">
        <v>1.86768</v>
      </c>
      <c r="HR1177">
        <v>1.87013</v>
      </c>
      <c r="HS1177">
        <v>1.86876</v>
      </c>
      <c r="HT1177">
        <v>1.87026</v>
      </c>
      <c r="HU1177">
        <v>0</v>
      </c>
      <c r="HV1177">
        <v>0</v>
      </c>
      <c r="HW1177">
        <v>0</v>
      </c>
      <c r="HX1177">
        <v>0</v>
      </c>
      <c r="HY1177" t="s">
        <v>421</v>
      </c>
      <c r="HZ1177" t="s">
        <v>422</v>
      </c>
      <c r="IA1177" t="s">
        <v>423</v>
      </c>
      <c r="IB1177" t="s">
        <v>423</v>
      </c>
      <c r="IC1177" t="s">
        <v>423</v>
      </c>
      <c r="ID1177" t="s">
        <v>423</v>
      </c>
      <c r="IE1177">
        <v>0</v>
      </c>
      <c r="IF1177">
        <v>100</v>
      </c>
      <c r="IG1177">
        <v>100</v>
      </c>
      <c r="IH1177">
        <v>-2.019</v>
      </c>
      <c r="II1177">
        <v>-0.0955</v>
      </c>
      <c r="IJ1177">
        <v>-0.9279119013753974</v>
      </c>
      <c r="IK1177">
        <v>-0.003643892653284941</v>
      </c>
      <c r="IL1177">
        <v>8.948238347276123E-07</v>
      </c>
      <c r="IM1177">
        <v>-2.445980282225029E-10</v>
      </c>
      <c r="IN1177">
        <v>-0.1764634167570225</v>
      </c>
      <c r="IO1177">
        <v>-0.01042730378795286</v>
      </c>
      <c r="IP1177">
        <v>0.00100284695746963</v>
      </c>
      <c r="IQ1177">
        <v>-1.701466411570297E-05</v>
      </c>
      <c r="IR1177">
        <v>2</v>
      </c>
      <c r="IS1177">
        <v>2310</v>
      </c>
      <c r="IT1177">
        <v>1</v>
      </c>
      <c r="IU1177">
        <v>25</v>
      </c>
      <c r="IV1177">
        <v>157.4</v>
      </c>
      <c r="IW1177">
        <v>157.1</v>
      </c>
      <c r="IX1177">
        <v>0.81665</v>
      </c>
      <c r="IY1177">
        <v>2.22412</v>
      </c>
      <c r="IZ1177">
        <v>1.39648</v>
      </c>
      <c r="JA1177">
        <v>2.34131</v>
      </c>
      <c r="JB1177">
        <v>1.49536</v>
      </c>
      <c r="JC1177">
        <v>2.39868</v>
      </c>
      <c r="JD1177">
        <v>36.152</v>
      </c>
      <c r="JE1177">
        <v>24.1663</v>
      </c>
      <c r="JF1177">
        <v>18</v>
      </c>
      <c r="JG1177">
        <v>512.353</v>
      </c>
      <c r="JH1177">
        <v>436.75</v>
      </c>
      <c r="JI1177">
        <v>25.0004</v>
      </c>
      <c r="JJ1177">
        <v>25.8839</v>
      </c>
      <c r="JK1177">
        <v>30.0002</v>
      </c>
      <c r="JL1177">
        <v>25.8792</v>
      </c>
      <c r="JM1177">
        <v>25.8278</v>
      </c>
      <c r="JN1177">
        <v>16.3188</v>
      </c>
      <c r="JO1177">
        <v>27.0519</v>
      </c>
      <c r="JP1177">
        <v>42.5495</v>
      </c>
      <c r="JQ1177">
        <v>25</v>
      </c>
      <c r="JR1177">
        <v>299.696</v>
      </c>
      <c r="JS1177">
        <v>16.1919</v>
      </c>
      <c r="JT1177">
        <v>100.833</v>
      </c>
      <c r="JU1177">
        <v>100.822</v>
      </c>
    </row>
    <row r="1178" spans="1:281">
      <c r="A1178">
        <v>1162</v>
      </c>
      <c r="B1178">
        <v>1658958678</v>
      </c>
      <c r="C1178">
        <v>17040</v>
      </c>
      <c r="D1178" t="s">
        <v>2765</v>
      </c>
      <c r="E1178" t="s">
        <v>2766</v>
      </c>
      <c r="F1178">
        <v>5</v>
      </c>
      <c r="G1178" t="s">
        <v>2750</v>
      </c>
      <c r="H1178" t="s">
        <v>416</v>
      </c>
      <c r="I1178">
        <v>1658958670.214286</v>
      </c>
      <c r="J1178">
        <f>(K1178)/1000</f>
        <v>0</v>
      </c>
      <c r="K1178">
        <f>IF(CZ1178, AN1178, AH1178)</f>
        <v>0</v>
      </c>
      <c r="L1178">
        <f>IF(CZ1178, AI1178, AG1178)</f>
        <v>0</v>
      </c>
      <c r="M1178">
        <f>DB1178 - IF(AU1178&gt;1, L1178*CV1178*100.0/(AW1178*DP1178), 0)</f>
        <v>0</v>
      </c>
      <c r="N1178">
        <f>((T1178-J1178/2)*M1178-L1178)/(T1178+J1178/2)</f>
        <v>0</v>
      </c>
      <c r="O1178">
        <f>N1178*(DI1178+DJ1178)/1000.0</f>
        <v>0</v>
      </c>
      <c r="P1178">
        <f>(DB1178 - IF(AU1178&gt;1, L1178*CV1178*100.0/(AW1178*DP1178), 0))*(DI1178+DJ1178)/1000.0</f>
        <v>0</v>
      </c>
      <c r="Q1178">
        <f>2.0/((1/S1178-1/R1178)+SIGN(S1178)*SQRT((1/S1178-1/R1178)*(1/S1178-1/R1178) + 4*CW1178/((CW1178+1)*(CW1178+1))*(2*1/S1178*1/R1178-1/R1178*1/R1178)))</f>
        <v>0</v>
      </c>
      <c r="R1178">
        <f>IF(LEFT(CX1178,1)&lt;&gt;"0",IF(LEFT(CX1178,1)="1",3.0,CY1178),$D$5+$E$5*(DP1178*DI1178/($K$5*1000))+$F$5*(DP1178*DI1178/($K$5*1000))*MAX(MIN(CV1178,$J$5),$I$5)*MAX(MIN(CV1178,$J$5),$I$5)+$G$5*MAX(MIN(CV1178,$J$5),$I$5)*(DP1178*DI1178/($K$5*1000))+$H$5*(DP1178*DI1178/($K$5*1000))*(DP1178*DI1178/($K$5*1000)))</f>
        <v>0</v>
      </c>
      <c r="S1178">
        <f>J1178*(1000-(1000*0.61365*exp(17.502*W1178/(240.97+W1178))/(DI1178+DJ1178)+DD1178)/2)/(1000*0.61365*exp(17.502*W1178/(240.97+W1178))/(DI1178+DJ1178)-DD1178)</f>
        <v>0</v>
      </c>
      <c r="T1178">
        <f>1/((CW1178+1)/(Q1178/1.6)+1/(R1178/1.37)) + CW1178/((CW1178+1)/(Q1178/1.6) + CW1178/(R1178/1.37))</f>
        <v>0</v>
      </c>
      <c r="U1178">
        <f>(CR1178*CU1178)</f>
        <v>0</v>
      </c>
      <c r="V1178">
        <f>(DK1178+(U1178+2*0.95*5.67E-8*(((DK1178+$B$7)+273)^4-(DK1178+273)^4)-44100*J1178)/(1.84*29.3*R1178+8*0.95*5.67E-8*(DK1178+273)^3))</f>
        <v>0</v>
      </c>
      <c r="W1178">
        <f>($C$7*DL1178+$D$7*DM1178+$E$7*V1178)</f>
        <v>0</v>
      </c>
      <c r="X1178">
        <f>0.61365*exp(17.502*W1178/(240.97+W1178))</f>
        <v>0</v>
      </c>
      <c r="Y1178">
        <f>(Z1178/AA1178*100)</f>
        <v>0</v>
      </c>
      <c r="Z1178">
        <f>DD1178*(DI1178+DJ1178)/1000</f>
        <v>0</v>
      </c>
      <c r="AA1178">
        <f>0.61365*exp(17.502*DK1178/(240.97+DK1178))</f>
        <v>0</v>
      </c>
      <c r="AB1178">
        <f>(X1178-DD1178*(DI1178+DJ1178)/1000)</f>
        <v>0</v>
      </c>
      <c r="AC1178">
        <f>(-J1178*44100)</f>
        <v>0</v>
      </c>
      <c r="AD1178">
        <f>2*29.3*R1178*0.92*(DK1178-W1178)</f>
        <v>0</v>
      </c>
      <c r="AE1178">
        <f>2*0.95*5.67E-8*(((DK1178+$B$7)+273)^4-(W1178+273)^4)</f>
        <v>0</v>
      </c>
      <c r="AF1178">
        <f>U1178+AE1178+AC1178+AD1178</f>
        <v>0</v>
      </c>
      <c r="AG1178">
        <f>DH1178*AU1178*(DC1178-DB1178*(1000-AU1178*DE1178)/(1000-AU1178*DD1178))/(100*CV1178)</f>
        <v>0</v>
      </c>
      <c r="AH1178">
        <f>1000*DH1178*AU1178*(DD1178-DE1178)/(100*CV1178*(1000-AU1178*DD1178))</f>
        <v>0</v>
      </c>
      <c r="AI1178">
        <f>(AJ1178 - AK1178 - DI1178*1E3/(8.314*(DK1178+273.15)) * AM1178/DH1178 * AL1178) * DH1178/(100*CV1178) * (1000 - DE1178)/1000</f>
        <v>0</v>
      </c>
      <c r="AJ1178">
        <v>319.3435055233072</v>
      </c>
      <c r="AK1178">
        <v>313.9394545454544</v>
      </c>
      <c r="AL1178">
        <v>-3.144679583521213</v>
      </c>
      <c r="AM1178">
        <v>65.22294181716588</v>
      </c>
      <c r="AN1178">
        <f>(AP1178 - AO1178 + DI1178*1E3/(8.314*(DK1178+273.15)) * AR1178/DH1178 * AQ1178) * DH1178/(100*CV1178) * 1000/(1000 - AP1178)</f>
        <v>0</v>
      </c>
      <c r="AO1178">
        <v>16.20223397461684</v>
      </c>
      <c r="AP1178">
        <v>22.60764242424242</v>
      </c>
      <c r="AQ1178">
        <v>0.003708560648098532</v>
      </c>
      <c r="AR1178">
        <v>84.76362826796431</v>
      </c>
      <c r="AS1178">
        <v>0</v>
      </c>
      <c r="AT1178">
        <v>0</v>
      </c>
      <c r="AU1178">
        <f>IF(AS1178*$H$13&gt;=AW1178,1.0,(AW1178/(AW1178-AS1178*$H$13)))</f>
        <v>0</v>
      </c>
      <c r="AV1178">
        <f>(AU1178-1)*100</f>
        <v>0</v>
      </c>
      <c r="AW1178">
        <f>MAX(0,($B$13+$C$13*DP1178)/(1+$D$13*DP1178)*DI1178/(DK1178+273)*$E$13)</f>
        <v>0</v>
      </c>
      <c r="AX1178" t="s">
        <v>417</v>
      </c>
      <c r="AY1178" t="s">
        <v>417</v>
      </c>
      <c r="AZ1178">
        <v>0</v>
      </c>
      <c r="BA1178">
        <v>0</v>
      </c>
      <c r="BB1178">
        <f>1-AZ1178/BA1178</f>
        <v>0</v>
      </c>
      <c r="BC1178">
        <v>0</v>
      </c>
      <c r="BD1178" t="s">
        <v>417</v>
      </c>
      <c r="BE1178" t="s">
        <v>417</v>
      </c>
      <c r="BF1178">
        <v>0</v>
      </c>
      <c r="BG1178">
        <v>0</v>
      </c>
      <c r="BH1178">
        <f>1-BF1178/BG1178</f>
        <v>0</v>
      </c>
      <c r="BI1178">
        <v>0.5</v>
      </c>
      <c r="BJ1178">
        <f>CS1178</f>
        <v>0</v>
      </c>
      <c r="BK1178">
        <f>L1178</f>
        <v>0</v>
      </c>
      <c r="BL1178">
        <f>BH1178*BI1178*BJ1178</f>
        <v>0</v>
      </c>
      <c r="BM1178">
        <f>(BK1178-BC1178)/BJ1178</f>
        <v>0</v>
      </c>
      <c r="BN1178">
        <f>(BA1178-BG1178)/BG1178</f>
        <v>0</v>
      </c>
      <c r="BO1178">
        <f>AZ1178/(BB1178+AZ1178/BG1178)</f>
        <v>0</v>
      </c>
      <c r="BP1178" t="s">
        <v>417</v>
      </c>
      <c r="BQ1178">
        <v>0</v>
      </c>
      <c r="BR1178">
        <f>IF(BQ1178&lt;&gt;0, BQ1178, BO1178)</f>
        <v>0</v>
      </c>
      <c r="BS1178">
        <f>1-BR1178/BG1178</f>
        <v>0</v>
      </c>
      <c r="BT1178">
        <f>(BG1178-BF1178)/(BG1178-BR1178)</f>
        <v>0</v>
      </c>
      <c r="BU1178">
        <f>(BA1178-BG1178)/(BA1178-BR1178)</f>
        <v>0</v>
      </c>
      <c r="BV1178">
        <f>(BG1178-BF1178)/(BG1178-AZ1178)</f>
        <v>0</v>
      </c>
      <c r="BW1178">
        <f>(BA1178-BG1178)/(BA1178-AZ1178)</f>
        <v>0</v>
      </c>
      <c r="BX1178">
        <f>(BT1178*BR1178/BF1178)</f>
        <v>0</v>
      </c>
      <c r="BY1178">
        <f>(1-BX1178)</f>
        <v>0</v>
      </c>
      <c r="BZ1178">
        <v>1394</v>
      </c>
      <c r="CA1178">
        <v>300</v>
      </c>
      <c r="CB1178">
        <v>300</v>
      </c>
      <c r="CC1178">
        <v>300</v>
      </c>
      <c r="CD1178">
        <v>10389.3</v>
      </c>
      <c r="CE1178">
        <v>1221.96</v>
      </c>
      <c r="CF1178">
        <v>-0.00688733</v>
      </c>
      <c r="CG1178">
        <v>0.34</v>
      </c>
      <c r="CH1178" t="s">
        <v>417</v>
      </c>
      <c r="CI1178" t="s">
        <v>417</v>
      </c>
      <c r="CJ1178" t="s">
        <v>417</v>
      </c>
      <c r="CK1178" t="s">
        <v>417</v>
      </c>
      <c r="CL1178" t="s">
        <v>417</v>
      </c>
      <c r="CM1178" t="s">
        <v>417</v>
      </c>
      <c r="CN1178" t="s">
        <v>417</v>
      </c>
      <c r="CO1178" t="s">
        <v>417</v>
      </c>
      <c r="CP1178" t="s">
        <v>417</v>
      </c>
      <c r="CQ1178" t="s">
        <v>417</v>
      </c>
      <c r="CR1178">
        <f>$B$11*DQ1178+$C$11*DR1178+$F$11*EC1178*(1-EF1178)</f>
        <v>0</v>
      </c>
      <c r="CS1178">
        <f>CR1178*CT1178</f>
        <v>0</v>
      </c>
      <c r="CT1178">
        <f>($B$11*$D$9+$C$11*$D$9+$F$11*((EP1178+EH1178)/MAX(EP1178+EH1178+EQ1178, 0.1)*$I$9+EQ1178/MAX(EP1178+EH1178+EQ1178, 0.1)*$J$9))/($B$11+$C$11+$F$11)</f>
        <v>0</v>
      </c>
      <c r="CU1178">
        <f>($B$11*$K$9+$C$11*$K$9+$F$11*((EP1178+EH1178)/MAX(EP1178+EH1178+EQ1178, 0.1)*$P$9+EQ1178/MAX(EP1178+EH1178+EQ1178, 0.1)*$Q$9))/($B$11+$C$11+$F$11)</f>
        <v>0</v>
      </c>
      <c r="CV1178">
        <v>6</v>
      </c>
      <c r="CW1178">
        <v>0.5</v>
      </c>
      <c r="CX1178" t="s">
        <v>418</v>
      </c>
      <c r="CY1178">
        <v>2</v>
      </c>
      <c r="CZ1178" t="b">
        <v>1</v>
      </c>
      <c r="DA1178">
        <v>1658958670.214286</v>
      </c>
      <c r="DB1178">
        <v>329.0582857142857</v>
      </c>
      <c r="DC1178">
        <v>331.0272142857143</v>
      </c>
      <c r="DD1178">
        <v>22.57317142857143</v>
      </c>
      <c r="DE1178">
        <v>16.18633571428571</v>
      </c>
      <c r="DF1178">
        <v>331.1033571428571</v>
      </c>
      <c r="DG1178">
        <v>22.66886785714286</v>
      </c>
      <c r="DH1178">
        <v>500.0544285714286</v>
      </c>
      <c r="DI1178">
        <v>90.24005357142859</v>
      </c>
      <c r="DJ1178">
        <v>0.09997071785714286</v>
      </c>
      <c r="DK1178">
        <v>27.012725</v>
      </c>
      <c r="DL1178">
        <v>26.87885357142857</v>
      </c>
      <c r="DM1178">
        <v>999.9000000000002</v>
      </c>
      <c r="DN1178">
        <v>0</v>
      </c>
      <c r="DO1178">
        <v>0</v>
      </c>
      <c r="DP1178">
        <v>10000.65107142857</v>
      </c>
      <c r="DQ1178">
        <v>0</v>
      </c>
      <c r="DR1178">
        <v>11.4663</v>
      </c>
      <c r="DS1178">
        <v>-1.968974832142857</v>
      </c>
      <c r="DT1178">
        <v>336.6573928571428</v>
      </c>
      <c r="DU1178">
        <v>336.4731785714285</v>
      </c>
      <c r="DV1178">
        <v>6.38683357142857</v>
      </c>
      <c r="DW1178">
        <v>331.0272142857143</v>
      </c>
      <c r="DX1178">
        <v>16.18633571428571</v>
      </c>
      <c r="DY1178">
        <v>2.037003571428571</v>
      </c>
      <c r="DZ1178">
        <v>1.460656428571429</v>
      </c>
      <c r="EA1178">
        <v>17.73492857142857</v>
      </c>
      <c r="EB1178">
        <v>12.56237857142857</v>
      </c>
      <c r="EC1178">
        <v>2000.036785714286</v>
      </c>
      <c r="ED1178">
        <v>0.9800044642857141</v>
      </c>
      <c r="EE1178">
        <v>0.01999553928571429</v>
      </c>
      <c r="EF1178">
        <v>0</v>
      </c>
      <c r="EG1178">
        <v>790.4185</v>
      </c>
      <c r="EH1178">
        <v>5.00097</v>
      </c>
      <c r="EI1178">
        <v>15867.75357142857</v>
      </c>
      <c r="EJ1178">
        <v>16707.91785714286</v>
      </c>
      <c r="EK1178">
        <v>40.17167857142857</v>
      </c>
      <c r="EL1178">
        <v>40.27207142857142</v>
      </c>
      <c r="EM1178">
        <v>39.94625</v>
      </c>
      <c r="EN1178">
        <v>40.51096428571429</v>
      </c>
      <c r="EO1178">
        <v>40.66492857142857</v>
      </c>
      <c r="EP1178">
        <v>1955.143571428571</v>
      </c>
      <c r="EQ1178">
        <v>39.89321428571429</v>
      </c>
      <c r="ER1178">
        <v>0</v>
      </c>
      <c r="ES1178">
        <v>9472.200000047684</v>
      </c>
      <c r="ET1178">
        <v>0</v>
      </c>
      <c r="EU1178">
        <v>790.1655769230771</v>
      </c>
      <c r="EV1178">
        <v>-49.38328205416077</v>
      </c>
      <c r="EW1178">
        <v>-992.2153846147454</v>
      </c>
      <c r="EX1178">
        <v>15862.29615384615</v>
      </c>
      <c r="EY1178">
        <v>15</v>
      </c>
      <c r="EZ1178">
        <v>1658949246.1</v>
      </c>
      <c r="FA1178" t="s">
        <v>1397</v>
      </c>
      <c r="FB1178">
        <v>1658949228.6</v>
      </c>
      <c r="FC1178">
        <v>1658949246.1</v>
      </c>
      <c r="FD1178">
        <v>1</v>
      </c>
      <c r="FE1178">
        <v>1.075</v>
      </c>
      <c r="FF1178">
        <v>0.018</v>
      </c>
      <c r="FG1178">
        <v>-2.327</v>
      </c>
      <c r="FH1178">
        <v>-0.178</v>
      </c>
      <c r="FI1178">
        <v>420</v>
      </c>
      <c r="FJ1178">
        <v>13</v>
      </c>
      <c r="FK1178">
        <v>0.09</v>
      </c>
      <c r="FL1178">
        <v>0.02</v>
      </c>
      <c r="FM1178">
        <v>-3.145193325</v>
      </c>
      <c r="FN1178">
        <v>19.963401467167</v>
      </c>
      <c r="FO1178">
        <v>1.936220598817209</v>
      </c>
      <c r="FP1178">
        <v>0</v>
      </c>
      <c r="FQ1178">
        <v>793.6018529411765</v>
      </c>
      <c r="FR1178">
        <v>-49.36884646869758</v>
      </c>
      <c r="FS1178">
        <v>4.848616826006403</v>
      </c>
      <c r="FT1178">
        <v>0</v>
      </c>
      <c r="FU1178">
        <v>6.39006725</v>
      </c>
      <c r="FV1178">
        <v>-0.09264889305817453</v>
      </c>
      <c r="FW1178">
        <v>0.02204888046902841</v>
      </c>
      <c r="FX1178">
        <v>1</v>
      </c>
      <c r="FY1178">
        <v>1</v>
      </c>
      <c r="FZ1178">
        <v>3</v>
      </c>
      <c r="GA1178" t="s">
        <v>426</v>
      </c>
      <c r="GB1178">
        <v>2.98396</v>
      </c>
      <c r="GC1178">
        <v>2.71552</v>
      </c>
      <c r="GD1178">
        <v>0.0738085</v>
      </c>
      <c r="GE1178">
        <v>0.0726632</v>
      </c>
      <c r="GF1178">
        <v>0.103076</v>
      </c>
      <c r="GG1178">
        <v>0.0798104</v>
      </c>
      <c r="GH1178">
        <v>29389</v>
      </c>
      <c r="GI1178">
        <v>29540.3</v>
      </c>
      <c r="GJ1178">
        <v>29486.8</v>
      </c>
      <c r="GK1178">
        <v>29457.4</v>
      </c>
      <c r="GL1178">
        <v>35029</v>
      </c>
      <c r="GM1178">
        <v>36045.7</v>
      </c>
      <c r="GN1178">
        <v>41531.5</v>
      </c>
      <c r="GO1178">
        <v>41982.4</v>
      </c>
      <c r="GP1178">
        <v>1.95562</v>
      </c>
      <c r="GQ1178">
        <v>1.90527</v>
      </c>
      <c r="GR1178">
        <v>0.120908</v>
      </c>
      <c r="GS1178">
        <v>0</v>
      </c>
      <c r="GT1178">
        <v>24.9065</v>
      </c>
      <c r="GU1178">
        <v>999.9</v>
      </c>
      <c r="GV1178">
        <v>42.1</v>
      </c>
      <c r="GW1178">
        <v>31.7</v>
      </c>
      <c r="GX1178">
        <v>21.9017</v>
      </c>
      <c r="GY1178">
        <v>62.7679</v>
      </c>
      <c r="GZ1178">
        <v>34.1386</v>
      </c>
      <c r="HA1178">
        <v>1</v>
      </c>
      <c r="HB1178">
        <v>-0.122863</v>
      </c>
      <c r="HC1178">
        <v>0.0360321</v>
      </c>
      <c r="HD1178">
        <v>20.3328</v>
      </c>
      <c r="HE1178">
        <v>5.21489</v>
      </c>
      <c r="HF1178">
        <v>12.0098</v>
      </c>
      <c r="HG1178">
        <v>4.98835</v>
      </c>
      <c r="HH1178">
        <v>3.28825</v>
      </c>
      <c r="HI1178">
        <v>9999</v>
      </c>
      <c r="HJ1178">
        <v>9999</v>
      </c>
      <c r="HK1178">
        <v>9999</v>
      </c>
      <c r="HL1178">
        <v>159.4</v>
      </c>
      <c r="HM1178">
        <v>1.86739</v>
      </c>
      <c r="HN1178">
        <v>1.86646</v>
      </c>
      <c r="HO1178">
        <v>1.86585</v>
      </c>
      <c r="HP1178">
        <v>1.86584</v>
      </c>
      <c r="HQ1178">
        <v>1.86768</v>
      </c>
      <c r="HR1178">
        <v>1.87015</v>
      </c>
      <c r="HS1178">
        <v>1.86875</v>
      </c>
      <c r="HT1178">
        <v>1.87025</v>
      </c>
      <c r="HU1178">
        <v>0</v>
      </c>
      <c r="HV1178">
        <v>0</v>
      </c>
      <c r="HW1178">
        <v>0</v>
      </c>
      <c r="HX1178">
        <v>0</v>
      </c>
      <c r="HY1178" t="s">
        <v>421</v>
      </c>
      <c r="HZ1178" t="s">
        <v>422</v>
      </c>
      <c r="IA1178" t="s">
        <v>423</v>
      </c>
      <c r="IB1178" t="s">
        <v>423</v>
      </c>
      <c r="IC1178" t="s">
        <v>423</v>
      </c>
      <c r="ID1178" t="s">
        <v>423</v>
      </c>
      <c r="IE1178">
        <v>0</v>
      </c>
      <c r="IF1178">
        <v>100</v>
      </c>
      <c r="IG1178">
        <v>100</v>
      </c>
      <c r="IH1178">
        <v>-1.97</v>
      </c>
      <c r="II1178">
        <v>-0.0954</v>
      </c>
      <c r="IJ1178">
        <v>-0.9279119013753974</v>
      </c>
      <c r="IK1178">
        <v>-0.003643892653284941</v>
      </c>
      <c r="IL1178">
        <v>8.948238347276123E-07</v>
      </c>
      <c r="IM1178">
        <v>-2.445980282225029E-10</v>
      </c>
      <c r="IN1178">
        <v>-0.1764634167570225</v>
      </c>
      <c r="IO1178">
        <v>-0.01042730378795286</v>
      </c>
      <c r="IP1178">
        <v>0.00100284695746963</v>
      </c>
      <c r="IQ1178">
        <v>-1.701466411570297E-05</v>
      </c>
      <c r="IR1178">
        <v>2</v>
      </c>
      <c r="IS1178">
        <v>2310</v>
      </c>
      <c r="IT1178">
        <v>1</v>
      </c>
      <c r="IU1178">
        <v>25</v>
      </c>
      <c r="IV1178">
        <v>157.5</v>
      </c>
      <c r="IW1178">
        <v>157.2</v>
      </c>
      <c r="IX1178">
        <v>0.7849120000000001</v>
      </c>
      <c r="IY1178">
        <v>2.23267</v>
      </c>
      <c r="IZ1178">
        <v>1.39648</v>
      </c>
      <c r="JA1178">
        <v>2.34131</v>
      </c>
      <c r="JB1178">
        <v>1.49536</v>
      </c>
      <c r="JC1178">
        <v>2.38647</v>
      </c>
      <c r="JD1178">
        <v>36.152</v>
      </c>
      <c r="JE1178">
        <v>24.1663</v>
      </c>
      <c r="JF1178">
        <v>18</v>
      </c>
      <c r="JG1178">
        <v>512.256</v>
      </c>
      <c r="JH1178">
        <v>436.795</v>
      </c>
      <c r="JI1178">
        <v>25.0005</v>
      </c>
      <c r="JJ1178">
        <v>25.8839</v>
      </c>
      <c r="JK1178">
        <v>30.0003</v>
      </c>
      <c r="JL1178">
        <v>25.8792</v>
      </c>
      <c r="JM1178">
        <v>25.8278</v>
      </c>
      <c r="JN1178">
        <v>15.6023</v>
      </c>
      <c r="JO1178">
        <v>27.0519</v>
      </c>
      <c r="JP1178">
        <v>42.5495</v>
      </c>
      <c r="JQ1178">
        <v>25</v>
      </c>
      <c r="JR1178">
        <v>279.661</v>
      </c>
      <c r="JS1178">
        <v>16.2856</v>
      </c>
      <c r="JT1178">
        <v>100.831</v>
      </c>
      <c r="JU1178">
        <v>100.823</v>
      </c>
    </row>
    <row r="1179" spans="1:281">
      <c r="A1179">
        <v>1163</v>
      </c>
      <c r="B1179">
        <v>1658958683</v>
      </c>
      <c r="C1179">
        <v>17045</v>
      </c>
      <c r="D1179" t="s">
        <v>2767</v>
      </c>
      <c r="E1179" t="s">
        <v>2768</v>
      </c>
      <c r="F1179">
        <v>5</v>
      </c>
      <c r="G1179" t="s">
        <v>2750</v>
      </c>
      <c r="H1179" t="s">
        <v>416</v>
      </c>
      <c r="I1179">
        <v>1658958675.5</v>
      </c>
      <c r="J1179">
        <f>(K1179)/1000</f>
        <v>0</v>
      </c>
      <c r="K1179">
        <f>IF(CZ1179, AN1179, AH1179)</f>
        <v>0</v>
      </c>
      <c r="L1179">
        <f>IF(CZ1179, AI1179, AG1179)</f>
        <v>0</v>
      </c>
      <c r="M1179">
        <f>DB1179 - IF(AU1179&gt;1, L1179*CV1179*100.0/(AW1179*DP1179), 0)</f>
        <v>0</v>
      </c>
      <c r="N1179">
        <f>((T1179-J1179/2)*M1179-L1179)/(T1179+J1179/2)</f>
        <v>0</v>
      </c>
      <c r="O1179">
        <f>N1179*(DI1179+DJ1179)/1000.0</f>
        <v>0</v>
      </c>
      <c r="P1179">
        <f>(DB1179 - IF(AU1179&gt;1, L1179*CV1179*100.0/(AW1179*DP1179), 0))*(DI1179+DJ1179)/1000.0</f>
        <v>0</v>
      </c>
      <c r="Q1179">
        <f>2.0/((1/S1179-1/R1179)+SIGN(S1179)*SQRT((1/S1179-1/R1179)*(1/S1179-1/R1179) + 4*CW1179/((CW1179+1)*(CW1179+1))*(2*1/S1179*1/R1179-1/R1179*1/R1179)))</f>
        <v>0</v>
      </c>
      <c r="R1179">
        <f>IF(LEFT(CX1179,1)&lt;&gt;"0",IF(LEFT(CX1179,1)="1",3.0,CY1179),$D$5+$E$5*(DP1179*DI1179/($K$5*1000))+$F$5*(DP1179*DI1179/($K$5*1000))*MAX(MIN(CV1179,$J$5),$I$5)*MAX(MIN(CV1179,$J$5),$I$5)+$G$5*MAX(MIN(CV1179,$J$5),$I$5)*(DP1179*DI1179/($K$5*1000))+$H$5*(DP1179*DI1179/($K$5*1000))*(DP1179*DI1179/($K$5*1000)))</f>
        <v>0</v>
      </c>
      <c r="S1179">
        <f>J1179*(1000-(1000*0.61365*exp(17.502*W1179/(240.97+W1179))/(DI1179+DJ1179)+DD1179)/2)/(1000*0.61365*exp(17.502*W1179/(240.97+W1179))/(DI1179+DJ1179)-DD1179)</f>
        <v>0</v>
      </c>
      <c r="T1179">
        <f>1/((CW1179+1)/(Q1179/1.6)+1/(R1179/1.37)) + CW1179/((CW1179+1)/(Q1179/1.6) + CW1179/(R1179/1.37))</f>
        <v>0</v>
      </c>
      <c r="U1179">
        <f>(CR1179*CU1179)</f>
        <v>0</v>
      </c>
      <c r="V1179">
        <f>(DK1179+(U1179+2*0.95*5.67E-8*(((DK1179+$B$7)+273)^4-(DK1179+273)^4)-44100*J1179)/(1.84*29.3*R1179+8*0.95*5.67E-8*(DK1179+273)^3))</f>
        <v>0</v>
      </c>
      <c r="W1179">
        <f>($C$7*DL1179+$D$7*DM1179+$E$7*V1179)</f>
        <v>0</v>
      </c>
      <c r="X1179">
        <f>0.61365*exp(17.502*W1179/(240.97+W1179))</f>
        <v>0</v>
      </c>
      <c r="Y1179">
        <f>(Z1179/AA1179*100)</f>
        <v>0</v>
      </c>
      <c r="Z1179">
        <f>DD1179*(DI1179+DJ1179)/1000</f>
        <v>0</v>
      </c>
      <c r="AA1179">
        <f>0.61365*exp(17.502*DK1179/(240.97+DK1179))</f>
        <v>0</v>
      </c>
      <c r="AB1179">
        <f>(X1179-DD1179*(DI1179+DJ1179)/1000)</f>
        <v>0</v>
      </c>
      <c r="AC1179">
        <f>(-J1179*44100)</f>
        <v>0</v>
      </c>
      <c r="AD1179">
        <f>2*29.3*R1179*0.92*(DK1179-W1179)</f>
        <v>0</v>
      </c>
      <c r="AE1179">
        <f>2*0.95*5.67E-8*(((DK1179+$B$7)+273)^4-(W1179+273)^4)</f>
        <v>0</v>
      </c>
      <c r="AF1179">
        <f>U1179+AE1179+AC1179+AD1179</f>
        <v>0</v>
      </c>
      <c r="AG1179">
        <f>DH1179*AU1179*(DC1179-DB1179*(1000-AU1179*DE1179)/(1000-AU1179*DD1179))/(100*CV1179)</f>
        <v>0</v>
      </c>
      <c r="AH1179">
        <f>1000*DH1179*AU1179*(DD1179-DE1179)/(100*CV1179*(1000-AU1179*DD1179))</f>
        <v>0</v>
      </c>
      <c r="AI1179">
        <f>(AJ1179 - AK1179 - DI1179*1E3/(8.314*(DK1179+273.15)) * AM1179/DH1179 * AL1179) * DH1179/(100*CV1179) * (1000 - DE1179)/1000</f>
        <v>0</v>
      </c>
      <c r="AJ1179">
        <v>302.5699045977109</v>
      </c>
      <c r="AK1179">
        <v>298.2944424242423</v>
      </c>
      <c r="AL1179">
        <v>-3.125030774655518</v>
      </c>
      <c r="AM1179">
        <v>65.22294181716588</v>
      </c>
      <c r="AN1179">
        <f>(AP1179 - AO1179 + DI1179*1E3/(8.314*(DK1179+273.15)) * AR1179/DH1179 * AQ1179) * DH1179/(100*CV1179) * 1000/(1000 - AP1179)</f>
        <v>0</v>
      </c>
      <c r="AO1179">
        <v>16.18394637902058</v>
      </c>
      <c r="AP1179">
        <v>22.61126181818182</v>
      </c>
      <c r="AQ1179">
        <v>0.0003791618031113451</v>
      </c>
      <c r="AR1179">
        <v>84.76362826796431</v>
      </c>
      <c r="AS1179">
        <v>0</v>
      </c>
      <c r="AT1179">
        <v>0</v>
      </c>
      <c r="AU1179">
        <f>IF(AS1179*$H$13&gt;=AW1179,1.0,(AW1179/(AW1179-AS1179*$H$13)))</f>
        <v>0</v>
      </c>
      <c r="AV1179">
        <f>(AU1179-1)*100</f>
        <v>0</v>
      </c>
      <c r="AW1179">
        <f>MAX(0,($B$13+$C$13*DP1179)/(1+$D$13*DP1179)*DI1179/(DK1179+273)*$E$13)</f>
        <v>0</v>
      </c>
      <c r="AX1179" t="s">
        <v>417</v>
      </c>
      <c r="AY1179" t="s">
        <v>417</v>
      </c>
      <c r="AZ1179">
        <v>0</v>
      </c>
      <c r="BA1179">
        <v>0</v>
      </c>
      <c r="BB1179">
        <f>1-AZ1179/BA1179</f>
        <v>0</v>
      </c>
      <c r="BC1179">
        <v>0</v>
      </c>
      <c r="BD1179" t="s">
        <v>417</v>
      </c>
      <c r="BE1179" t="s">
        <v>417</v>
      </c>
      <c r="BF1179">
        <v>0</v>
      </c>
      <c r="BG1179">
        <v>0</v>
      </c>
      <c r="BH1179">
        <f>1-BF1179/BG1179</f>
        <v>0</v>
      </c>
      <c r="BI1179">
        <v>0.5</v>
      </c>
      <c r="BJ1179">
        <f>CS1179</f>
        <v>0</v>
      </c>
      <c r="BK1179">
        <f>L1179</f>
        <v>0</v>
      </c>
      <c r="BL1179">
        <f>BH1179*BI1179*BJ1179</f>
        <v>0</v>
      </c>
      <c r="BM1179">
        <f>(BK1179-BC1179)/BJ1179</f>
        <v>0</v>
      </c>
      <c r="BN1179">
        <f>(BA1179-BG1179)/BG1179</f>
        <v>0</v>
      </c>
      <c r="BO1179">
        <f>AZ1179/(BB1179+AZ1179/BG1179)</f>
        <v>0</v>
      </c>
      <c r="BP1179" t="s">
        <v>417</v>
      </c>
      <c r="BQ1179">
        <v>0</v>
      </c>
      <c r="BR1179">
        <f>IF(BQ1179&lt;&gt;0, BQ1179, BO1179)</f>
        <v>0</v>
      </c>
      <c r="BS1179">
        <f>1-BR1179/BG1179</f>
        <v>0</v>
      </c>
      <c r="BT1179">
        <f>(BG1179-BF1179)/(BG1179-BR1179)</f>
        <v>0</v>
      </c>
      <c r="BU1179">
        <f>(BA1179-BG1179)/(BA1179-BR1179)</f>
        <v>0</v>
      </c>
      <c r="BV1179">
        <f>(BG1179-BF1179)/(BG1179-AZ1179)</f>
        <v>0</v>
      </c>
      <c r="BW1179">
        <f>(BA1179-BG1179)/(BA1179-AZ1179)</f>
        <v>0</v>
      </c>
      <c r="BX1179">
        <f>(BT1179*BR1179/BF1179)</f>
        <v>0</v>
      </c>
      <c r="BY1179">
        <f>(1-BX1179)</f>
        <v>0</v>
      </c>
      <c r="BZ1179">
        <v>1394</v>
      </c>
      <c r="CA1179">
        <v>300</v>
      </c>
      <c r="CB1179">
        <v>300</v>
      </c>
      <c r="CC1179">
        <v>300</v>
      </c>
      <c r="CD1179">
        <v>10389.3</v>
      </c>
      <c r="CE1179">
        <v>1221.96</v>
      </c>
      <c r="CF1179">
        <v>-0.00688733</v>
      </c>
      <c r="CG1179">
        <v>0.34</v>
      </c>
      <c r="CH1179" t="s">
        <v>417</v>
      </c>
      <c r="CI1179" t="s">
        <v>417</v>
      </c>
      <c r="CJ1179" t="s">
        <v>417</v>
      </c>
      <c r="CK1179" t="s">
        <v>417</v>
      </c>
      <c r="CL1179" t="s">
        <v>417</v>
      </c>
      <c r="CM1179" t="s">
        <v>417</v>
      </c>
      <c r="CN1179" t="s">
        <v>417</v>
      </c>
      <c r="CO1179" t="s">
        <v>417</v>
      </c>
      <c r="CP1179" t="s">
        <v>417</v>
      </c>
      <c r="CQ1179" t="s">
        <v>417</v>
      </c>
      <c r="CR1179">
        <f>$B$11*DQ1179+$C$11*DR1179+$F$11*EC1179*(1-EF1179)</f>
        <v>0</v>
      </c>
      <c r="CS1179">
        <f>CR1179*CT1179</f>
        <v>0</v>
      </c>
      <c r="CT1179">
        <f>($B$11*$D$9+$C$11*$D$9+$F$11*((EP1179+EH1179)/MAX(EP1179+EH1179+EQ1179, 0.1)*$I$9+EQ1179/MAX(EP1179+EH1179+EQ1179, 0.1)*$J$9))/($B$11+$C$11+$F$11)</f>
        <v>0</v>
      </c>
      <c r="CU1179">
        <f>($B$11*$K$9+$C$11*$K$9+$F$11*((EP1179+EH1179)/MAX(EP1179+EH1179+EQ1179, 0.1)*$P$9+EQ1179/MAX(EP1179+EH1179+EQ1179, 0.1)*$Q$9))/($B$11+$C$11+$F$11)</f>
        <v>0</v>
      </c>
      <c r="CV1179">
        <v>6</v>
      </c>
      <c r="CW1179">
        <v>0.5</v>
      </c>
      <c r="CX1179" t="s">
        <v>418</v>
      </c>
      <c r="CY1179">
        <v>2</v>
      </c>
      <c r="CZ1179" t="b">
        <v>1</v>
      </c>
      <c r="DA1179">
        <v>1658958675.5</v>
      </c>
      <c r="DB1179">
        <v>312.9683703703704</v>
      </c>
      <c r="DC1179">
        <v>313.5166296296297</v>
      </c>
      <c r="DD1179">
        <v>22.59651851851852</v>
      </c>
      <c r="DE1179">
        <v>16.19987407407407</v>
      </c>
      <c r="DF1179">
        <v>314.9627407407407</v>
      </c>
      <c r="DG1179">
        <v>22.69200740740741</v>
      </c>
      <c r="DH1179">
        <v>500.0517407407407</v>
      </c>
      <c r="DI1179">
        <v>90.23965925925926</v>
      </c>
      <c r="DJ1179">
        <v>0.1000175333333333</v>
      </c>
      <c r="DK1179">
        <v>27.0184037037037</v>
      </c>
      <c r="DL1179">
        <v>26.88478888888889</v>
      </c>
      <c r="DM1179">
        <v>999.9000000000001</v>
      </c>
      <c r="DN1179">
        <v>0</v>
      </c>
      <c r="DO1179">
        <v>0</v>
      </c>
      <c r="DP1179">
        <v>9993.654814814814</v>
      </c>
      <c r="DQ1179">
        <v>0</v>
      </c>
      <c r="DR1179">
        <v>11.4663</v>
      </c>
      <c r="DS1179">
        <v>-0.5483401592592594</v>
      </c>
      <c r="DT1179">
        <v>320.2037407407407</v>
      </c>
      <c r="DU1179">
        <v>318.6794814814814</v>
      </c>
      <c r="DV1179">
        <v>6.396641851851852</v>
      </c>
      <c r="DW1179">
        <v>313.5166296296297</v>
      </c>
      <c r="DX1179">
        <v>16.19987407407407</v>
      </c>
      <c r="DY1179">
        <v>2.03910037037037</v>
      </c>
      <c r="DZ1179">
        <v>1.461870740740741</v>
      </c>
      <c r="EA1179">
        <v>17.75127037037037</v>
      </c>
      <c r="EB1179">
        <v>12.57507407407407</v>
      </c>
      <c r="EC1179">
        <v>2000.020740740741</v>
      </c>
      <c r="ED1179">
        <v>0.9800055555555554</v>
      </c>
      <c r="EE1179">
        <v>0.01999444444444444</v>
      </c>
      <c r="EF1179">
        <v>0</v>
      </c>
      <c r="EG1179">
        <v>786.3550370370371</v>
      </c>
      <c r="EH1179">
        <v>5.00097</v>
      </c>
      <c r="EI1179">
        <v>15782.33703703704</v>
      </c>
      <c r="EJ1179">
        <v>16707.78148148148</v>
      </c>
      <c r="EK1179">
        <v>40.11777777777777</v>
      </c>
      <c r="EL1179">
        <v>40.20118518518519</v>
      </c>
      <c r="EM1179">
        <v>39.90492592592592</v>
      </c>
      <c r="EN1179">
        <v>40.40022222222223</v>
      </c>
      <c r="EO1179">
        <v>40.61544444444444</v>
      </c>
      <c r="EP1179">
        <v>1955.130740740741</v>
      </c>
      <c r="EQ1179">
        <v>39.89000000000001</v>
      </c>
      <c r="ER1179">
        <v>0</v>
      </c>
      <c r="ES1179">
        <v>9477</v>
      </c>
      <c r="ET1179">
        <v>0</v>
      </c>
      <c r="EU1179">
        <v>786.507423076923</v>
      </c>
      <c r="EV1179">
        <v>-45.42984619519522</v>
      </c>
      <c r="EW1179">
        <v>-933.1247869330606</v>
      </c>
      <c r="EX1179">
        <v>15785.35769230769</v>
      </c>
      <c r="EY1179">
        <v>15</v>
      </c>
      <c r="EZ1179">
        <v>1658949246.1</v>
      </c>
      <c r="FA1179" t="s">
        <v>1397</v>
      </c>
      <c r="FB1179">
        <v>1658949228.6</v>
      </c>
      <c r="FC1179">
        <v>1658949246.1</v>
      </c>
      <c r="FD1179">
        <v>1</v>
      </c>
      <c r="FE1179">
        <v>1.075</v>
      </c>
      <c r="FF1179">
        <v>0.018</v>
      </c>
      <c r="FG1179">
        <v>-2.327</v>
      </c>
      <c r="FH1179">
        <v>-0.178</v>
      </c>
      <c r="FI1179">
        <v>420</v>
      </c>
      <c r="FJ1179">
        <v>13</v>
      </c>
      <c r="FK1179">
        <v>0.09</v>
      </c>
      <c r="FL1179">
        <v>0.02</v>
      </c>
      <c r="FM1179">
        <v>-1.519889665853659</v>
      </c>
      <c r="FN1179">
        <v>16.43774685783971</v>
      </c>
      <c r="FO1179">
        <v>1.623857397376408</v>
      </c>
      <c r="FP1179">
        <v>0</v>
      </c>
      <c r="FQ1179">
        <v>788.8514705882352</v>
      </c>
      <c r="FR1179">
        <v>-47.11853325916412</v>
      </c>
      <c r="FS1179">
        <v>4.634291298286097</v>
      </c>
      <c r="FT1179">
        <v>0</v>
      </c>
      <c r="FU1179">
        <v>6.395435365853658</v>
      </c>
      <c r="FV1179">
        <v>0.128758327526128</v>
      </c>
      <c r="FW1179">
        <v>0.02639082925503845</v>
      </c>
      <c r="FX1179">
        <v>0</v>
      </c>
      <c r="FY1179">
        <v>0</v>
      </c>
      <c r="FZ1179">
        <v>3</v>
      </c>
      <c r="GA1179" t="s">
        <v>439</v>
      </c>
      <c r="GB1179">
        <v>2.98412</v>
      </c>
      <c r="GC1179">
        <v>2.71573</v>
      </c>
      <c r="GD1179">
        <v>0.07077310000000001</v>
      </c>
      <c r="GE1179">
        <v>0.0694235</v>
      </c>
      <c r="GF1179">
        <v>0.103086</v>
      </c>
      <c r="GG1179">
        <v>0.07982939999999999</v>
      </c>
      <c r="GH1179">
        <v>29485.9</v>
      </c>
      <c r="GI1179">
        <v>29643.4</v>
      </c>
      <c r="GJ1179">
        <v>29487.4</v>
      </c>
      <c r="GK1179">
        <v>29457.3</v>
      </c>
      <c r="GL1179">
        <v>35029.1</v>
      </c>
      <c r="GM1179">
        <v>36044.4</v>
      </c>
      <c r="GN1179">
        <v>41532.2</v>
      </c>
      <c r="GO1179">
        <v>41981.9</v>
      </c>
      <c r="GP1179">
        <v>1.95562</v>
      </c>
      <c r="GQ1179">
        <v>1.90495</v>
      </c>
      <c r="GR1179">
        <v>0.120834</v>
      </c>
      <c r="GS1179">
        <v>0</v>
      </c>
      <c r="GT1179">
        <v>24.9081</v>
      </c>
      <c r="GU1179">
        <v>999.9</v>
      </c>
      <c r="GV1179">
        <v>42</v>
      </c>
      <c r="GW1179">
        <v>31.7</v>
      </c>
      <c r="GX1179">
        <v>21.8488</v>
      </c>
      <c r="GY1179">
        <v>63.1679</v>
      </c>
      <c r="GZ1179">
        <v>34.0385</v>
      </c>
      <c r="HA1179">
        <v>1</v>
      </c>
      <c r="HB1179">
        <v>-0.122782</v>
      </c>
      <c r="HC1179">
        <v>0.0374755</v>
      </c>
      <c r="HD1179">
        <v>20.3332</v>
      </c>
      <c r="HE1179">
        <v>5.21729</v>
      </c>
      <c r="HF1179">
        <v>12.0099</v>
      </c>
      <c r="HG1179">
        <v>4.9892</v>
      </c>
      <c r="HH1179">
        <v>3.28865</v>
      </c>
      <c r="HI1179">
        <v>9999</v>
      </c>
      <c r="HJ1179">
        <v>9999</v>
      </c>
      <c r="HK1179">
        <v>9999</v>
      </c>
      <c r="HL1179">
        <v>159.4</v>
      </c>
      <c r="HM1179">
        <v>1.86739</v>
      </c>
      <c r="HN1179">
        <v>1.86646</v>
      </c>
      <c r="HO1179">
        <v>1.86586</v>
      </c>
      <c r="HP1179">
        <v>1.86584</v>
      </c>
      <c r="HQ1179">
        <v>1.86768</v>
      </c>
      <c r="HR1179">
        <v>1.87014</v>
      </c>
      <c r="HS1179">
        <v>1.86876</v>
      </c>
      <c r="HT1179">
        <v>1.87026</v>
      </c>
      <c r="HU1179">
        <v>0</v>
      </c>
      <c r="HV1179">
        <v>0</v>
      </c>
      <c r="HW1179">
        <v>0</v>
      </c>
      <c r="HX1179">
        <v>0</v>
      </c>
      <c r="HY1179" t="s">
        <v>421</v>
      </c>
      <c r="HZ1179" t="s">
        <v>422</v>
      </c>
      <c r="IA1179" t="s">
        <v>423</v>
      </c>
      <c r="IB1179" t="s">
        <v>423</v>
      </c>
      <c r="IC1179" t="s">
        <v>423</v>
      </c>
      <c r="ID1179" t="s">
        <v>423</v>
      </c>
      <c r="IE1179">
        <v>0</v>
      </c>
      <c r="IF1179">
        <v>100</v>
      </c>
      <c r="IG1179">
        <v>100</v>
      </c>
      <c r="IH1179">
        <v>-1.922</v>
      </c>
      <c r="II1179">
        <v>-0.0954</v>
      </c>
      <c r="IJ1179">
        <v>-0.9279119013753974</v>
      </c>
      <c r="IK1179">
        <v>-0.003643892653284941</v>
      </c>
      <c r="IL1179">
        <v>8.948238347276123E-07</v>
      </c>
      <c r="IM1179">
        <v>-2.445980282225029E-10</v>
      </c>
      <c r="IN1179">
        <v>-0.1764634167570225</v>
      </c>
      <c r="IO1179">
        <v>-0.01042730378795286</v>
      </c>
      <c r="IP1179">
        <v>0.00100284695746963</v>
      </c>
      <c r="IQ1179">
        <v>-1.701466411570297E-05</v>
      </c>
      <c r="IR1179">
        <v>2</v>
      </c>
      <c r="IS1179">
        <v>2310</v>
      </c>
      <c r="IT1179">
        <v>1</v>
      </c>
      <c r="IU1179">
        <v>25</v>
      </c>
      <c r="IV1179">
        <v>157.6</v>
      </c>
      <c r="IW1179">
        <v>157.3</v>
      </c>
      <c r="IX1179">
        <v>0.748291</v>
      </c>
      <c r="IY1179">
        <v>2.23022</v>
      </c>
      <c r="IZ1179">
        <v>1.39648</v>
      </c>
      <c r="JA1179">
        <v>2.34131</v>
      </c>
      <c r="JB1179">
        <v>1.49536</v>
      </c>
      <c r="JC1179">
        <v>2.41211</v>
      </c>
      <c r="JD1179">
        <v>36.152</v>
      </c>
      <c r="JE1179">
        <v>24.1663</v>
      </c>
      <c r="JF1179">
        <v>18</v>
      </c>
      <c r="JG1179">
        <v>512.256</v>
      </c>
      <c r="JH1179">
        <v>436.6</v>
      </c>
      <c r="JI1179">
        <v>25.0003</v>
      </c>
      <c r="JJ1179">
        <v>25.8839</v>
      </c>
      <c r="JK1179">
        <v>30.0002</v>
      </c>
      <c r="JL1179">
        <v>25.8792</v>
      </c>
      <c r="JM1179">
        <v>25.8278</v>
      </c>
      <c r="JN1179">
        <v>14.9364</v>
      </c>
      <c r="JO1179">
        <v>26.7789</v>
      </c>
      <c r="JP1179">
        <v>42.5495</v>
      </c>
      <c r="JQ1179">
        <v>25</v>
      </c>
      <c r="JR1179">
        <v>266.277</v>
      </c>
      <c r="JS1179">
        <v>16.3217</v>
      </c>
      <c r="JT1179">
        <v>100.833</v>
      </c>
      <c r="JU1179">
        <v>100.822</v>
      </c>
    </row>
    <row r="1180" spans="1:281">
      <c r="A1180">
        <v>1164</v>
      </c>
      <c r="B1180">
        <v>1658958688</v>
      </c>
      <c r="C1180">
        <v>17050</v>
      </c>
      <c r="D1180" t="s">
        <v>2769</v>
      </c>
      <c r="E1180" t="s">
        <v>2770</v>
      </c>
      <c r="F1180">
        <v>5</v>
      </c>
      <c r="G1180" t="s">
        <v>2750</v>
      </c>
      <c r="H1180" t="s">
        <v>416</v>
      </c>
      <c r="I1180">
        <v>1658958680.214286</v>
      </c>
      <c r="J1180">
        <f>(K1180)/1000</f>
        <v>0</v>
      </c>
      <c r="K1180">
        <f>IF(CZ1180, AN1180, AH1180)</f>
        <v>0</v>
      </c>
      <c r="L1180">
        <f>IF(CZ1180, AI1180, AG1180)</f>
        <v>0</v>
      </c>
      <c r="M1180">
        <f>DB1180 - IF(AU1180&gt;1, L1180*CV1180*100.0/(AW1180*DP1180), 0)</f>
        <v>0</v>
      </c>
      <c r="N1180">
        <f>((T1180-J1180/2)*M1180-L1180)/(T1180+J1180/2)</f>
        <v>0</v>
      </c>
      <c r="O1180">
        <f>N1180*(DI1180+DJ1180)/1000.0</f>
        <v>0</v>
      </c>
      <c r="P1180">
        <f>(DB1180 - IF(AU1180&gt;1, L1180*CV1180*100.0/(AW1180*DP1180), 0))*(DI1180+DJ1180)/1000.0</f>
        <v>0</v>
      </c>
      <c r="Q1180">
        <f>2.0/((1/S1180-1/R1180)+SIGN(S1180)*SQRT((1/S1180-1/R1180)*(1/S1180-1/R1180) + 4*CW1180/((CW1180+1)*(CW1180+1))*(2*1/S1180*1/R1180-1/R1180*1/R1180)))</f>
        <v>0</v>
      </c>
      <c r="R1180">
        <f>IF(LEFT(CX1180,1)&lt;&gt;"0",IF(LEFT(CX1180,1)="1",3.0,CY1180),$D$5+$E$5*(DP1180*DI1180/($K$5*1000))+$F$5*(DP1180*DI1180/($K$5*1000))*MAX(MIN(CV1180,$J$5),$I$5)*MAX(MIN(CV1180,$J$5),$I$5)+$G$5*MAX(MIN(CV1180,$J$5),$I$5)*(DP1180*DI1180/($K$5*1000))+$H$5*(DP1180*DI1180/($K$5*1000))*(DP1180*DI1180/($K$5*1000)))</f>
        <v>0</v>
      </c>
      <c r="S1180">
        <f>J1180*(1000-(1000*0.61365*exp(17.502*W1180/(240.97+W1180))/(DI1180+DJ1180)+DD1180)/2)/(1000*0.61365*exp(17.502*W1180/(240.97+W1180))/(DI1180+DJ1180)-DD1180)</f>
        <v>0</v>
      </c>
      <c r="T1180">
        <f>1/((CW1180+1)/(Q1180/1.6)+1/(R1180/1.37)) + CW1180/((CW1180+1)/(Q1180/1.6) + CW1180/(R1180/1.37))</f>
        <v>0</v>
      </c>
      <c r="U1180">
        <f>(CR1180*CU1180)</f>
        <v>0</v>
      </c>
      <c r="V1180">
        <f>(DK1180+(U1180+2*0.95*5.67E-8*(((DK1180+$B$7)+273)^4-(DK1180+273)^4)-44100*J1180)/(1.84*29.3*R1180+8*0.95*5.67E-8*(DK1180+273)^3))</f>
        <v>0</v>
      </c>
      <c r="W1180">
        <f>($C$7*DL1180+$D$7*DM1180+$E$7*V1180)</f>
        <v>0</v>
      </c>
      <c r="X1180">
        <f>0.61365*exp(17.502*W1180/(240.97+W1180))</f>
        <v>0</v>
      </c>
      <c r="Y1180">
        <f>(Z1180/AA1180*100)</f>
        <v>0</v>
      </c>
      <c r="Z1180">
        <f>DD1180*(DI1180+DJ1180)/1000</f>
        <v>0</v>
      </c>
      <c r="AA1180">
        <f>0.61365*exp(17.502*DK1180/(240.97+DK1180))</f>
        <v>0</v>
      </c>
      <c r="AB1180">
        <f>(X1180-DD1180*(DI1180+DJ1180)/1000)</f>
        <v>0</v>
      </c>
      <c r="AC1180">
        <f>(-J1180*44100)</f>
        <v>0</v>
      </c>
      <c r="AD1180">
        <f>2*29.3*R1180*0.92*(DK1180-W1180)</f>
        <v>0</v>
      </c>
      <c r="AE1180">
        <f>2*0.95*5.67E-8*(((DK1180+$B$7)+273)^4-(W1180+273)^4)</f>
        <v>0</v>
      </c>
      <c r="AF1180">
        <f>U1180+AE1180+AC1180+AD1180</f>
        <v>0</v>
      </c>
      <c r="AG1180">
        <f>DH1180*AU1180*(DC1180-DB1180*(1000-AU1180*DE1180)/(1000-AU1180*DD1180))/(100*CV1180)</f>
        <v>0</v>
      </c>
      <c r="AH1180">
        <f>1000*DH1180*AU1180*(DD1180-DE1180)/(100*CV1180*(1000-AU1180*DD1180))</f>
        <v>0</v>
      </c>
      <c r="AI1180">
        <f>(AJ1180 - AK1180 - DI1180*1E3/(8.314*(DK1180+273.15)) * AM1180/DH1180 * AL1180) * DH1180/(100*CV1180) * (1000 - DE1180)/1000</f>
        <v>0</v>
      </c>
      <c r="AJ1180">
        <v>285.6515884422647</v>
      </c>
      <c r="AK1180">
        <v>282.5974060606061</v>
      </c>
      <c r="AL1180">
        <v>-3.137144185689658</v>
      </c>
      <c r="AM1180">
        <v>65.22294181716588</v>
      </c>
      <c r="AN1180">
        <f>(AP1180 - AO1180 + DI1180*1E3/(8.314*(DK1180+273.15)) * AR1180/DH1180 * AQ1180) * DH1180/(100*CV1180) * 1000/(1000 - AP1180)</f>
        <v>0</v>
      </c>
      <c r="AO1180">
        <v>16.20653148788745</v>
      </c>
      <c r="AP1180">
        <v>22.62846727272726</v>
      </c>
      <c r="AQ1180">
        <v>0.0005445011928818575</v>
      </c>
      <c r="AR1180">
        <v>84.76362826796431</v>
      </c>
      <c r="AS1180">
        <v>0</v>
      </c>
      <c r="AT1180">
        <v>0</v>
      </c>
      <c r="AU1180">
        <f>IF(AS1180*$H$13&gt;=AW1180,1.0,(AW1180/(AW1180-AS1180*$H$13)))</f>
        <v>0</v>
      </c>
      <c r="AV1180">
        <f>(AU1180-1)*100</f>
        <v>0</v>
      </c>
      <c r="AW1180">
        <f>MAX(0,($B$13+$C$13*DP1180)/(1+$D$13*DP1180)*DI1180/(DK1180+273)*$E$13)</f>
        <v>0</v>
      </c>
      <c r="AX1180" t="s">
        <v>417</v>
      </c>
      <c r="AY1180" t="s">
        <v>417</v>
      </c>
      <c r="AZ1180">
        <v>0</v>
      </c>
      <c r="BA1180">
        <v>0</v>
      </c>
      <c r="BB1180">
        <f>1-AZ1180/BA1180</f>
        <v>0</v>
      </c>
      <c r="BC1180">
        <v>0</v>
      </c>
      <c r="BD1180" t="s">
        <v>417</v>
      </c>
      <c r="BE1180" t="s">
        <v>417</v>
      </c>
      <c r="BF1180">
        <v>0</v>
      </c>
      <c r="BG1180">
        <v>0</v>
      </c>
      <c r="BH1180">
        <f>1-BF1180/BG1180</f>
        <v>0</v>
      </c>
      <c r="BI1180">
        <v>0.5</v>
      </c>
      <c r="BJ1180">
        <f>CS1180</f>
        <v>0</v>
      </c>
      <c r="BK1180">
        <f>L1180</f>
        <v>0</v>
      </c>
      <c r="BL1180">
        <f>BH1180*BI1180*BJ1180</f>
        <v>0</v>
      </c>
      <c r="BM1180">
        <f>(BK1180-BC1180)/BJ1180</f>
        <v>0</v>
      </c>
      <c r="BN1180">
        <f>(BA1180-BG1180)/BG1180</f>
        <v>0</v>
      </c>
      <c r="BO1180">
        <f>AZ1180/(BB1180+AZ1180/BG1180)</f>
        <v>0</v>
      </c>
      <c r="BP1180" t="s">
        <v>417</v>
      </c>
      <c r="BQ1180">
        <v>0</v>
      </c>
      <c r="BR1180">
        <f>IF(BQ1180&lt;&gt;0, BQ1180, BO1180)</f>
        <v>0</v>
      </c>
      <c r="BS1180">
        <f>1-BR1180/BG1180</f>
        <v>0</v>
      </c>
      <c r="BT1180">
        <f>(BG1180-BF1180)/(BG1180-BR1180)</f>
        <v>0</v>
      </c>
      <c r="BU1180">
        <f>(BA1180-BG1180)/(BA1180-BR1180)</f>
        <v>0</v>
      </c>
      <c r="BV1180">
        <f>(BG1180-BF1180)/(BG1180-AZ1180)</f>
        <v>0</v>
      </c>
      <c r="BW1180">
        <f>(BA1180-BG1180)/(BA1180-AZ1180)</f>
        <v>0</v>
      </c>
      <c r="BX1180">
        <f>(BT1180*BR1180/BF1180)</f>
        <v>0</v>
      </c>
      <c r="BY1180">
        <f>(1-BX1180)</f>
        <v>0</v>
      </c>
      <c r="BZ1180">
        <v>1394</v>
      </c>
      <c r="CA1180">
        <v>300</v>
      </c>
      <c r="CB1180">
        <v>300</v>
      </c>
      <c r="CC1180">
        <v>300</v>
      </c>
      <c r="CD1180">
        <v>10389.3</v>
      </c>
      <c r="CE1180">
        <v>1221.96</v>
      </c>
      <c r="CF1180">
        <v>-0.00688733</v>
      </c>
      <c r="CG1180">
        <v>0.34</v>
      </c>
      <c r="CH1180" t="s">
        <v>417</v>
      </c>
      <c r="CI1180" t="s">
        <v>417</v>
      </c>
      <c r="CJ1180" t="s">
        <v>417</v>
      </c>
      <c r="CK1180" t="s">
        <v>417</v>
      </c>
      <c r="CL1180" t="s">
        <v>417</v>
      </c>
      <c r="CM1180" t="s">
        <v>417</v>
      </c>
      <c r="CN1180" t="s">
        <v>417</v>
      </c>
      <c r="CO1180" t="s">
        <v>417</v>
      </c>
      <c r="CP1180" t="s">
        <v>417</v>
      </c>
      <c r="CQ1180" t="s">
        <v>417</v>
      </c>
      <c r="CR1180">
        <f>$B$11*DQ1180+$C$11*DR1180+$F$11*EC1180*(1-EF1180)</f>
        <v>0</v>
      </c>
      <c r="CS1180">
        <f>CR1180*CT1180</f>
        <v>0</v>
      </c>
      <c r="CT1180">
        <f>($B$11*$D$9+$C$11*$D$9+$F$11*((EP1180+EH1180)/MAX(EP1180+EH1180+EQ1180, 0.1)*$I$9+EQ1180/MAX(EP1180+EH1180+EQ1180, 0.1)*$J$9))/($B$11+$C$11+$F$11)</f>
        <v>0</v>
      </c>
      <c r="CU1180">
        <f>($B$11*$K$9+$C$11*$K$9+$F$11*((EP1180+EH1180)/MAX(EP1180+EH1180+EQ1180, 0.1)*$P$9+EQ1180/MAX(EP1180+EH1180+EQ1180, 0.1)*$Q$9))/($B$11+$C$11+$F$11)</f>
        <v>0</v>
      </c>
      <c r="CV1180">
        <v>6</v>
      </c>
      <c r="CW1180">
        <v>0.5</v>
      </c>
      <c r="CX1180" t="s">
        <v>418</v>
      </c>
      <c r="CY1180">
        <v>2</v>
      </c>
      <c r="CZ1180" t="b">
        <v>1</v>
      </c>
      <c r="DA1180">
        <v>1658958680.214286</v>
      </c>
      <c r="DB1180">
        <v>298.5373928571429</v>
      </c>
      <c r="DC1180">
        <v>297.8797857142857</v>
      </c>
      <c r="DD1180">
        <v>22.61073571428571</v>
      </c>
      <c r="DE1180">
        <v>16.19947857142857</v>
      </c>
      <c r="DF1180">
        <v>300.4858571428571</v>
      </c>
      <c r="DG1180">
        <v>22.70610714285715</v>
      </c>
      <c r="DH1180">
        <v>500.0568214285714</v>
      </c>
      <c r="DI1180">
        <v>90.23960357142857</v>
      </c>
      <c r="DJ1180">
        <v>0.09998713214285715</v>
      </c>
      <c r="DK1180">
        <v>27.02195714285714</v>
      </c>
      <c r="DL1180">
        <v>26.890875</v>
      </c>
      <c r="DM1180">
        <v>999.9000000000002</v>
      </c>
      <c r="DN1180">
        <v>0</v>
      </c>
      <c r="DO1180">
        <v>0</v>
      </c>
      <c r="DP1180">
        <v>9994.233214285714</v>
      </c>
      <c r="DQ1180">
        <v>0</v>
      </c>
      <c r="DR1180">
        <v>11.4663</v>
      </c>
      <c r="DS1180">
        <v>0.6575744892857143</v>
      </c>
      <c r="DT1180">
        <v>305.4435714285714</v>
      </c>
      <c r="DU1180">
        <v>302.7847142857144</v>
      </c>
      <c r="DV1180">
        <v>6.411264285714286</v>
      </c>
      <c r="DW1180">
        <v>297.8797857142857</v>
      </c>
      <c r="DX1180">
        <v>16.19947857142857</v>
      </c>
      <c r="DY1180">
        <v>2.0403825</v>
      </c>
      <c r="DZ1180">
        <v>1.461833571428571</v>
      </c>
      <c r="EA1180">
        <v>17.76125357142857</v>
      </c>
      <c r="EB1180">
        <v>12.57468214285714</v>
      </c>
      <c r="EC1180">
        <v>2000.021071428571</v>
      </c>
      <c r="ED1180">
        <v>0.9800051071428568</v>
      </c>
      <c r="EE1180">
        <v>0.01999489285714285</v>
      </c>
      <c r="EF1180">
        <v>0</v>
      </c>
      <c r="EG1180">
        <v>782.9025357142857</v>
      </c>
      <c r="EH1180">
        <v>5.00097</v>
      </c>
      <c r="EI1180">
        <v>15712.34285714286</v>
      </c>
      <c r="EJ1180">
        <v>16707.78928571429</v>
      </c>
      <c r="EK1180">
        <v>40.06457142857143</v>
      </c>
      <c r="EL1180">
        <v>40.14707142857142</v>
      </c>
      <c r="EM1180">
        <v>39.86589285714285</v>
      </c>
      <c r="EN1180">
        <v>40.30103571428571</v>
      </c>
      <c r="EO1180">
        <v>40.56675</v>
      </c>
      <c r="EP1180">
        <v>1955.131071428571</v>
      </c>
      <c r="EQ1180">
        <v>39.89000000000001</v>
      </c>
      <c r="ER1180">
        <v>0</v>
      </c>
      <c r="ES1180">
        <v>9482.399999856949</v>
      </c>
      <c r="ET1180">
        <v>0</v>
      </c>
      <c r="EU1180">
        <v>782.3501999999999</v>
      </c>
      <c r="EV1180">
        <v>-39.31415390780187</v>
      </c>
      <c r="EW1180">
        <v>-835.7538473867281</v>
      </c>
      <c r="EX1180">
        <v>15701.312</v>
      </c>
      <c r="EY1180">
        <v>15</v>
      </c>
      <c r="EZ1180">
        <v>1658949246.1</v>
      </c>
      <c r="FA1180" t="s">
        <v>1397</v>
      </c>
      <c r="FB1180">
        <v>1658949228.6</v>
      </c>
      <c r="FC1180">
        <v>1658949246.1</v>
      </c>
      <c r="FD1180">
        <v>1</v>
      </c>
      <c r="FE1180">
        <v>1.075</v>
      </c>
      <c r="FF1180">
        <v>0.018</v>
      </c>
      <c r="FG1180">
        <v>-2.327</v>
      </c>
      <c r="FH1180">
        <v>-0.178</v>
      </c>
      <c r="FI1180">
        <v>420</v>
      </c>
      <c r="FJ1180">
        <v>13</v>
      </c>
      <c r="FK1180">
        <v>0.09</v>
      </c>
      <c r="FL1180">
        <v>0.02</v>
      </c>
      <c r="FM1180">
        <v>0.02215034250000001</v>
      </c>
      <c r="FN1180">
        <v>15.24706530168856</v>
      </c>
      <c r="FO1180">
        <v>1.46761832440762</v>
      </c>
      <c r="FP1180">
        <v>0</v>
      </c>
      <c r="FQ1180">
        <v>784.8359705882353</v>
      </c>
      <c r="FR1180">
        <v>-43.32792971822882</v>
      </c>
      <c r="FS1180">
        <v>4.267589149179412</v>
      </c>
      <c r="FT1180">
        <v>0</v>
      </c>
      <c r="FU1180">
        <v>6.39833525</v>
      </c>
      <c r="FV1180">
        <v>0.199211144465279</v>
      </c>
      <c r="FW1180">
        <v>0.0269008715460578</v>
      </c>
      <c r="FX1180">
        <v>0</v>
      </c>
      <c r="FY1180">
        <v>0</v>
      </c>
      <c r="FZ1180">
        <v>3</v>
      </c>
      <c r="GA1180" t="s">
        <v>439</v>
      </c>
      <c r="GB1180">
        <v>2.984</v>
      </c>
      <c r="GC1180">
        <v>2.71566</v>
      </c>
      <c r="GD1180">
        <v>0.0676548</v>
      </c>
      <c r="GE1180">
        <v>0.0660955</v>
      </c>
      <c r="GF1180">
        <v>0.103146</v>
      </c>
      <c r="GG1180">
        <v>0.0799894</v>
      </c>
      <c r="GH1180">
        <v>29583.5</v>
      </c>
      <c r="GI1180">
        <v>29749.3</v>
      </c>
      <c r="GJ1180">
        <v>29486.1</v>
      </c>
      <c r="GK1180">
        <v>29457.3</v>
      </c>
      <c r="GL1180">
        <v>35025.3</v>
      </c>
      <c r="GM1180">
        <v>36037.8</v>
      </c>
      <c r="GN1180">
        <v>41530.5</v>
      </c>
      <c r="GO1180">
        <v>41981.7</v>
      </c>
      <c r="GP1180">
        <v>1.95575</v>
      </c>
      <c r="GQ1180">
        <v>1.90517</v>
      </c>
      <c r="GR1180">
        <v>0.121906</v>
      </c>
      <c r="GS1180">
        <v>0</v>
      </c>
      <c r="GT1180">
        <v>24.91</v>
      </c>
      <c r="GU1180">
        <v>999.9</v>
      </c>
      <c r="GV1180">
        <v>42</v>
      </c>
      <c r="GW1180">
        <v>31.7</v>
      </c>
      <c r="GX1180">
        <v>21.851</v>
      </c>
      <c r="GY1180">
        <v>63.1778</v>
      </c>
      <c r="GZ1180">
        <v>33.9383</v>
      </c>
      <c r="HA1180">
        <v>1</v>
      </c>
      <c r="HB1180">
        <v>-0.12267</v>
      </c>
      <c r="HC1180">
        <v>0.0391258</v>
      </c>
      <c r="HD1180">
        <v>20.333</v>
      </c>
      <c r="HE1180">
        <v>5.21684</v>
      </c>
      <c r="HF1180">
        <v>12.0099</v>
      </c>
      <c r="HG1180">
        <v>4.9891</v>
      </c>
      <c r="HH1180">
        <v>3.28865</v>
      </c>
      <c r="HI1180">
        <v>9999</v>
      </c>
      <c r="HJ1180">
        <v>9999</v>
      </c>
      <c r="HK1180">
        <v>9999</v>
      </c>
      <c r="HL1180">
        <v>159.4</v>
      </c>
      <c r="HM1180">
        <v>1.8674</v>
      </c>
      <c r="HN1180">
        <v>1.86646</v>
      </c>
      <c r="HO1180">
        <v>1.86586</v>
      </c>
      <c r="HP1180">
        <v>1.86584</v>
      </c>
      <c r="HQ1180">
        <v>1.86768</v>
      </c>
      <c r="HR1180">
        <v>1.87014</v>
      </c>
      <c r="HS1180">
        <v>1.86875</v>
      </c>
      <c r="HT1180">
        <v>1.87027</v>
      </c>
      <c r="HU1180">
        <v>0</v>
      </c>
      <c r="HV1180">
        <v>0</v>
      </c>
      <c r="HW1180">
        <v>0</v>
      </c>
      <c r="HX1180">
        <v>0</v>
      </c>
      <c r="HY1180" t="s">
        <v>421</v>
      </c>
      <c r="HZ1180" t="s">
        <v>422</v>
      </c>
      <c r="IA1180" t="s">
        <v>423</v>
      </c>
      <c r="IB1180" t="s">
        <v>423</v>
      </c>
      <c r="IC1180" t="s">
        <v>423</v>
      </c>
      <c r="ID1180" t="s">
        <v>423</v>
      </c>
      <c r="IE1180">
        <v>0</v>
      </c>
      <c r="IF1180">
        <v>100</v>
      </c>
      <c r="IG1180">
        <v>100</v>
      </c>
      <c r="IH1180">
        <v>-1.873</v>
      </c>
      <c r="II1180">
        <v>-0.09520000000000001</v>
      </c>
      <c r="IJ1180">
        <v>-0.9279119013753974</v>
      </c>
      <c r="IK1180">
        <v>-0.003643892653284941</v>
      </c>
      <c r="IL1180">
        <v>8.948238347276123E-07</v>
      </c>
      <c r="IM1180">
        <v>-2.445980282225029E-10</v>
      </c>
      <c r="IN1180">
        <v>-0.1764634167570225</v>
      </c>
      <c r="IO1180">
        <v>-0.01042730378795286</v>
      </c>
      <c r="IP1180">
        <v>0.00100284695746963</v>
      </c>
      <c r="IQ1180">
        <v>-1.701466411570297E-05</v>
      </c>
      <c r="IR1180">
        <v>2</v>
      </c>
      <c r="IS1180">
        <v>2310</v>
      </c>
      <c r="IT1180">
        <v>1</v>
      </c>
      <c r="IU1180">
        <v>25</v>
      </c>
      <c r="IV1180">
        <v>157.7</v>
      </c>
      <c r="IW1180">
        <v>157.4</v>
      </c>
      <c r="IX1180">
        <v>0.715332</v>
      </c>
      <c r="IY1180">
        <v>2.23389</v>
      </c>
      <c r="IZ1180">
        <v>1.39648</v>
      </c>
      <c r="JA1180">
        <v>2.34131</v>
      </c>
      <c r="JB1180">
        <v>1.49536</v>
      </c>
      <c r="JC1180">
        <v>2.40723</v>
      </c>
      <c r="JD1180">
        <v>36.152</v>
      </c>
      <c r="JE1180">
        <v>24.1663</v>
      </c>
      <c r="JF1180">
        <v>18</v>
      </c>
      <c r="JG1180">
        <v>512.336</v>
      </c>
      <c r="JH1180">
        <v>436.735</v>
      </c>
      <c r="JI1180">
        <v>25.0003</v>
      </c>
      <c r="JJ1180">
        <v>25.8859</v>
      </c>
      <c r="JK1180">
        <v>30.0003</v>
      </c>
      <c r="JL1180">
        <v>25.8792</v>
      </c>
      <c r="JM1180">
        <v>25.8278</v>
      </c>
      <c r="JN1180">
        <v>14.2843</v>
      </c>
      <c r="JO1180">
        <v>26.4439</v>
      </c>
      <c r="JP1180">
        <v>42.5495</v>
      </c>
      <c r="JQ1180">
        <v>25</v>
      </c>
      <c r="JR1180">
        <v>252.904</v>
      </c>
      <c r="JS1180">
        <v>16.3388</v>
      </c>
      <c r="JT1180">
        <v>100.829</v>
      </c>
      <c r="JU1180">
        <v>100.821</v>
      </c>
    </row>
    <row r="1181" spans="1:281">
      <c r="A1181">
        <v>1165</v>
      </c>
      <c r="B1181">
        <v>1658958693</v>
      </c>
      <c r="C1181">
        <v>17055</v>
      </c>
      <c r="D1181" t="s">
        <v>2771</v>
      </c>
      <c r="E1181" t="s">
        <v>2772</v>
      </c>
      <c r="F1181">
        <v>5</v>
      </c>
      <c r="G1181" t="s">
        <v>2750</v>
      </c>
      <c r="H1181" t="s">
        <v>416</v>
      </c>
      <c r="I1181">
        <v>1658958685.5</v>
      </c>
      <c r="J1181">
        <f>(K1181)/1000</f>
        <v>0</v>
      </c>
      <c r="K1181">
        <f>IF(CZ1181, AN1181, AH1181)</f>
        <v>0</v>
      </c>
      <c r="L1181">
        <f>IF(CZ1181, AI1181, AG1181)</f>
        <v>0</v>
      </c>
      <c r="M1181">
        <f>DB1181 - IF(AU1181&gt;1, L1181*CV1181*100.0/(AW1181*DP1181), 0)</f>
        <v>0</v>
      </c>
      <c r="N1181">
        <f>((T1181-J1181/2)*M1181-L1181)/(T1181+J1181/2)</f>
        <v>0</v>
      </c>
      <c r="O1181">
        <f>N1181*(DI1181+DJ1181)/1000.0</f>
        <v>0</v>
      </c>
      <c r="P1181">
        <f>(DB1181 - IF(AU1181&gt;1, L1181*CV1181*100.0/(AW1181*DP1181), 0))*(DI1181+DJ1181)/1000.0</f>
        <v>0</v>
      </c>
      <c r="Q1181">
        <f>2.0/((1/S1181-1/R1181)+SIGN(S1181)*SQRT((1/S1181-1/R1181)*(1/S1181-1/R1181) + 4*CW1181/((CW1181+1)*(CW1181+1))*(2*1/S1181*1/R1181-1/R1181*1/R1181)))</f>
        <v>0</v>
      </c>
      <c r="R1181">
        <f>IF(LEFT(CX1181,1)&lt;&gt;"0",IF(LEFT(CX1181,1)="1",3.0,CY1181),$D$5+$E$5*(DP1181*DI1181/($K$5*1000))+$F$5*(DP1181*DI1181/($K$5*1000))*MAX(MIN(CV1181,$J$5),$I$5)*MAX(MIN(CV1181,$J$5),$I$5)+$G$5*MAX(MIN(CV1181,$J$5),$I$5)*(DP1181*DI1181/($K$5*1000))+$H$5*(DP1181*DI1181/($K$5*1000))*(DP1181*DI1181/($K$5*1000)))</f>
        <v>0</v>
      </c>
      <c r="S1181">
        <f>J1181*(1000-(1000*0.61365*exp(17.502*W1181/(240.97+W1181))/(DI1181+DJ1181)+DD1181)/2)/(1000*0.61365*exp(17.502*W1181/(240.97+W1181))/(DI1181+DJ1181)-DD1181)</f>
        <v>0</v>
      </c>
      <c r="T1181">
        <f>1/((CW1181+1)/(Q1181/1.6)+1/(R1181/1.37)) + CW1181/((CW1181+1)/(Q1181/1.6) + CW1181/(R1181/1.37))</f>
        <v>0</v>
      </c>
      <c r="U1181">
        <f>(CR1181*CU1181)</f>
        <v>0</v>
      </c>
      <c r="V1181">
        <f>(DK1181+(U1181+2*0.95*5.67E-8*(((DK1181+$B$7)+273)^4-(DK1181+273)^4)-44100*J1181)/(1.84*29.3*R1181+8*0.95*5.67E-8*(DK1181+273)^3))</f>
        <v>0</v>
      </c>
      <c r="W1181">
        <f>($C$7*DL1181+$D$7*DM1181+$E$7*V1181)</f>
        <v>0</v>
      </c>
      <c r="X1181">
        <f>0.61365*exp(17.502*W1181/(240.97+W1181))</f>
        <v>0</v>
      </c>
      <c r="Y1181">
        <f>(Z1181/AA1181*100)</f>
        <v>0</v>
      </c>
      <c r="Z1181">
        <f>DD1181*(DI1181+DJ1181)/1000</f>
        <v>0</v>
      </c>
      <c r="AA1181">
        <f>0.61365*exp(17.502*DK1181/(240.97+DK1181))</f>
        <v>0</v>
      </c>
      <c r="AB1181">
        <f>(X1181-DD1181*(DI1181+DJ1181)/1000)</f>
        <v>0</v>
      </c>
      <c r="AC1181">
        <f>(-J1181*44100)</f>
        <v>0</v>
      </c>
      <c r="AD1181">
        <f>2*29.3*R1181*0.92*(DK1181-W1181)</f>
        <v>0</v>
      </c>
      <c r="AE1181">
        <f>2*0.95*5.67E-8*(((DK1181+$B$7)+273)^4-(W1181+273)^4)</f>
        <v>0</v>
      </c>
      <c r="AF1181">
        <f>U1181+AE1181+AC1181+AD1181</f>
        <v>0</v>
      </c>
      <c r="AG1181">
        <f>DH1181*AU1181*(DC1181-DB1181*(1000-AU1181*DE1181)/(1000-AU1181*DD1181))/(100*CV1181)</f>
        <v>0</v>
      </c>
      <c r="AH1181">
        <f>1000*DH1181*AU1181*(DD1181-DE1181)/(100*CV1181*(1000-AU1181*DD1181))</f>
        <v>0</v>
      </c>
      <c r="AI1181">
        <f>(AJ1181 - AK1181 - DI1181*1E3/(8.314*(DK1181+273.15)) * AM1181/DH1181 * AL1181) * DH1181/(100*CV1181) * (1000 - DE1181)/1000</f>
        <v>0</v>
      </c>
      <c r="AJ1181">
        <v>268.9340841506225</v>
      </c>
      <c r="AK1181">
        <v>266.9507515151515</v>
      </c>
      <c r="AL1181">
        <v>-3.123555532119342</v>
      </c>
      <c r="AM1181">
        <v>65.22294181716588</v>
      </c>
      <c r="AN1181">
        <f>(AP1181 - AO1181 + DI1181*1E3/(8.314*(DK1181+273.15)) * AR1181/DH1181 * AQ1181) * DH1181/(100*CV1181) * 1000/(1000 - AP1181)</f>
        <v>0</v>
      </c>
      <c r="AO1181">
        <v>16.26606506701723</v>
      </c>
      <c r="AP1181">
        <v>22.65488424242424</v>
      </c>
      <c r="AQ1181">
        <v>0.0003547756240396868</v>
      </c>
      <c r="AR1181">
        <v>84.76362826796431</v>
      </c>
      <c r="AS1181">
        <v>0</v>
      </c>
      <c r="AT1181">
        <v>0</v>
      </c>
      <c r="AU1181">
        <f>IF(AS1181*$H$13&gt;=AW1181,1.0,(AW1181/(AW1181-AS1181*$H$13)))</f>
        <v>0</v>
      </c>
      <c r="AV1181">
        <f>(AU1181-1)*100</f>
        <v>0</v>
      </c>
      <c r="AW1181">
        <f>MAX(0,($B$13+$C$13*DP1181)/(1+$D$13*DP1181)*DI1181/(DK1181+273)*$E$13)</f>
        <v>0</v>
      </c>
      <c r="AX1181" t="s">
        <v>417</v>
      </c>
      <c r="AY1181" t="s">
        <v>417</v>
      </c>
      <c r="AZ1181">
        <v>0</v>
      </c>
      <c r="BA1181">
        <v>0</v>
      </c>
      <c r="BB1181">
        <f>1-AZ1181/BA1181</f>
        <v>0</v>
      </c>
      <c r="BC1181">
        <v>0</v>
      </c>
      <c r="BD1181" t="s">
        <v>417</v>
      </c>
      <c r="BE1181" t="s">
        <v>417</v>
      </c>
      <c r="BF1181">
        <v>0</v>
      </c>
      <c r="BG1181">
        <v>0</v>
      </c>
      <c r="BH1181">
        <f>1-BF1181/BG1181</f>
        <v>0</v>
      </c>
      <c r="BI1181">
        <v>0.5</v>
      </c>
      <c r="BJ1181">
        <f>CS1181</f>
        <v>0</v>
      </c>
      <c r="BK1181">
        <f>L1181</f>
        <v>0</v>
      </c>
      <c r="BL1181">
        <f>BH1181*BI1181*BJ1181</f>
        <v>0</v>
      </c>
      <c r="BM1181">
        <f>(BK1181-BC1181)/BJ1181</f>
        <v>0</v>
      </c>
      <c r="BN1181">
        <f>(BA1181-BG1181)/BG1181</f>
        <v>0</v>
      </c>
      <c r="BO1181">
        <f>AZ1181/(BB1181+AZ1181/BG1181)</f>
        <v>0</v>
      </c>
      <c r="BP1181" t="s">
        <v>417</v>
      </c>
      <c r="BQ1181">
        <v>0</v>
      </c>
      <c r="BR1181">
        <f>IF(BQ1181&lt;&gt;0, BQ1181, BO1181)</f>
        <v>0</v>
      </c>
      <c r="BS1181">
        <f>1-BR1181/BG1181</f>
        <v>0</v>
      </c>
      <c r="BT1181">
        <f>(BG1181-BF1181)/(BG1181-BR1181)</f>
        <v>0</v>
      </c>
      <c r="BU1181">
        <f>(BA1181-BG1181)/(BA1181-BR1181)</f>
        <v>0</v>
      </c>
      <c r="BV1181">
        <f>(BG1181-BF1181)/(BG1181-AZ1181)</f>
        <v>0</v>
      </c>
      <c r="BW1181">
        <f>(BA1181-BG1181)/(BA1181-AZ1181)</f>
        <v>0</v>
      </c>
      <c r="BX1181">
        <f>(BT1181*BR1181/BF1181)</f>
        <v>0</v>
      </c>
      <c r="BY1181">
        <f>(1-BX1181)</f>
        <v>0</v>
      </c>
      <c r="BZ1181">
        <v>1394</v>
      </c>
      <c r="CA1181">
        <v>300</v>
      </c>
      <c r="CB1181">
        <v>300</v>
      </c>
      <c r="CC1181">
        <v>300</v>
      </c>
      <c r="CD1181">
        <v>10389.3</v>
      </c>
      <c r="CE1181">
        <v>1221.96</v>
      </c>
      <c r="CF1181">
        <v>-0.00688733</v>
      </c>
      <c r="CG1181">
        <v>0.34</v>
      </c>
      <c r="CH1181" t="s">
        <v>417</v>
      </c>
      <c r="CI1181" t="s">
        <v>417</v>
      </c>
      <c r="CJ1181" t="s">
        <v>417</v>
      </c>
      <c r="CK1181" t="s">
        <v>417</v>
      </c>
      <c r="CL1181" t="s">
        <v>417</v>
      </c>
      <c r="CM1181" t="s">
        <v>417</v>
      </c>
      <c r="CN1181" t="s">
        <v>417</v>
      </c>
      <c r="CO1181" t="s">
        <v>417</v>
      </c>
      <c r="CP1181" t="s">
        <v>417</v>
      </c>
      <c r="CQ1181" t="s">
        <v>417</v>
      </c>
      <c r="CR1181">
        <f>$B$11*DQ1181+$C$11*DR1181+$F$11*EC1181*(1-EF1181)</f>
        <v>0</v>
      </c>
      <c r="CS1181">
        <f>CR1181*CT1181</f>
        <v>0</v>
      </c>
      <c r="CT1181">
        <f>($B$11*$D$9+$C$11*$D$9+$F$11*((EP1181+EH1181)/MAX(EP1181+EH1181+EQ1181, 0.1)*$I$9+EQ1181/MAX(EP1181+EH1181+EQ1181, 0.1)*$J$9))/($B$11+$C$11+$F$11)</f>
        <v>0</v>
      </c>
      <c r="CU1181">
        <f>($B$11*$K$9+$C$11*$K$9+$F$11*((EP1181+EH1181)/MAX(EP1181+EH1181+EQ1181, 0.1)*$P$9+EQ1181/MAX(EP1181+EH1181+EQ1181, 0.1)*$Q$9))/($B$11+$C$11+$F$11)</f>
        <v>0</v>
      </c>
      <c r="CV1181">
        <v>6</v>
      </c>
      <c r="CW1181">
        <v>0.5</v>
      </c>
      <c r="CX1181" t="s">
        <v>418</v>
      </c>
      <c r="CY1181">
        <v>2</v>
      </c>
      <c r="CZ1181" t="b">
        <v>1</v>
      </c>
      <c r="DA1181">
        <v>1658958685.5</v>
      </c>
      <c r="DB1181">
        <v>282.3334814814815</v>
      </c>
      <c r="DC1181">
        <v>280.4216296296296</v>
      </c>
      <c r="DD1181">
        <v>22.62394814814815</v>
      </c>
      <c r="DE1181">
        <v>16.22717777777778</v>
      </c>
      <c r="DF1181">
        <v>284.2302222222222</v>
      </c>
      <c r="DG1181">
        <v>22.71920370370371</v>
      </c>
      <c r="DH1181">
        <v>500.0622962962963</v>
      </c>
      <c r="DI1181">
        <v>90.23951111111111</v>
      </c>
      <c r="DJ1181">
        <v>0.1000378703703704</v>
      </c>
      <c r="DK1181">
        <v>27.02497777777777</v>
      </c>
      <c r="DL1181">
        <v>26.89833333333333</v>
      </c>
      <c r="DM1181">
        <v>999.9000000000001</v>
      </c>
      <c r="DN1181">
        <v>0</v>
      </c>
      <c r="DO1181">
        <v>0</v>
      </c>
      <c r="DP1181">
        <v>9995.643333333333</v>
      </c>
      <c r="DQ1181">
        <v>0</v>
      </c>
      <c r="DR1181">
        <v>11.4663</v>
      </c>
      <c r="DS1181">
        <v>1.911855962962963</v>
      </c>
      <c r="DT1181">
        <v>288.8687037037037</v>
      </c>
      <c r="DU1181">
        <v>285.0465925925926</v>
      </c>
      <c r="DV1181">
        <v>6.39678037037037</v>
      </c>
      <c r="DW1181">
        <v>280.4216296296296</v>
      </c>
      <c r="DX1181">
        <v>16.22717777777778</v>
      </c>
      <c r="DY1181">
        <v>2.041572962962963</v>
      </c>
      <c r="DZ1181">
        <v>1.464331851851852</v>
      </c>
      <c r="EA1181">
        <v>17.77051481481481</v>
      </c>
      <c r="EB1181">
        <v>12.60067037037037</v>
      </c>
      <c r="EC1181">
        <v>2000.006666666666</v>
      </c>
      <c r="ED1181">
        <v>0.9800043333333333</v>
      </c>
      <c r="EE1181">
        <v>0.01999566666666667</v>
      </c>
      <c r="EF1181">
        <v>0</v>
      </c>
      <c r="EG1181">
        <v>779.5815925925925</v>
      </c>
      <c r="EH1181">
        <v>5.00097</v>
      </c>
      <c r="EI1181">
        <v>15641.71851851852</v>
      </c>
      <c r="EJ1181">
        <v>16707.66666666666</v>
      </c>
      <c r="EK1181">
        <v>40.00899999999999</v>
      </c>
      <c r="EL1181">
        <v>40.09003703703704</v>
      </c>
      <c r="EM1181">
        <v>39.83537037037036</v>
      </c>
      <c r="EN1181">
        <v>40.19648148148148</v>
      </c>
      <c r="EO1181">
        <v>40.51359259259258</v>
      </c>
      <c r="EP1181">
        <v>1955.116666666667</v>
      </c>
      <c r="EQ1181">
        <v>39.89000000000001</v>
      </c>
      <c r="ER1181">
        <v>0</v>
      </c>
      <c r="ES1181">
        <v>9487.200000047684</v>
      </c>
      <c r="ET1181">
        <v>0</v>
      </c>
      <c r="EU1181">
        <v>779.40516</v>
      </c>
      <c r="EV1181">
        <v>-36.58015378597928</v>
      </c>
      <c r="EW1181">
        <v>-744.0999987837442</v>
      </c>
      <c r="EX1181">
        <v>15638.052</v>
      </c>
      <c r="EY1181">
        <v>15</v>
      </c>
      <c r="EZ1181">
        <v>1658949246.1</v>
      </c>
      <c r="FA1181" t="s">
        <v>1397</v>
      </c>
      <c r="FB1181">
        <v>1658949228.6</v>
      </c>
      <c r="FC1181">
        <v>1658949246.1</v>
      </c>
      <c r="FD1181">
        <v>1</v>
      </c>
      <c r="FE1181">
        <v>1.075</v>
      </c>
      <c r="FF1181">
        <v>0.018</v>
      </c>
      <c r="FG1181">
        <v>-2.327</v>
      </c>
      <c r="FH1181">
        <v>-0.178</v>
      </c>
      <c r="FI1181">
        <v>420</v>
      </c>
      <c r="FJ1181">
        <v>13</v>
      </c>
      <c r="FK1181">
        <v>0.09</v>
      </c>
      <c r="FL1181">
        <v>0.02</v>
      </c>
      <c r="FM1181">
        <v>1.077577895121951</v>
      </c>
      <c r="FN1181">
        <v>14.51787555470383</v>
      </c>
      <c r="FO1181">
        <v>1.432926744579014</v>
      </c>
      <c r="FP1181">
        <v>0</v>
      </c>
      <c r="FQ1181">
        <v>781.9160882352941</v>
      </c>
      <c r="FR1181">
        <v>-38.94611155103223</v>
      </c>
      <c r="FS1181">
        <v>3.836038845166497</v>
      </c>
      <c r="FT1181">
        <v>0</v>
      </c>
      <c r="FU1181">
        <v>6.399632926829267</v>
      </c>
      <c r="FV1181">
        <v>-0.1046991637630714</v>
      </c>
      <c r="FW1181">
        <v>0.02533195420074796</v>
      </c>
      <c r="FX1181">
        <v>0</v>
      </c>
      <c r="FY1181">
        <v>0</v>
      </c>
      <c r="FZ1181">
        <v>3</v>
      </c>
      <c r="GA1181" t="s">
        <v>439</v>
      </c>
      <c r="GB1181">
        <v>2.98403</v>
      </c>
      <c r="GC1181">
        <v>2.71554</v>
      </c>
      <c r="GD1181">
        <v>0.06449299999999999</v>
      </c>
      <c r="GE1181">
        <v>0.06280479999999999</v>
      </c>
      <c r="GF1181">
        <v>0.103237</v>
      </c>
      <c r="GG1181">
        <v>0.0802764</v>
      </c>
      <c r="GH1181">
        <v>29684.2</v>
      </c>
      <c r="GI1181">
        <v>29854.4</v>
      </c>
      <c r="GJ1181">
        <v>29486.5</v>
      </c>
      <c r="GK1181">
        <v>29457.5</v>
      </c>
      <c r="GL1181">
        <v>35022</v>
      </c>
      <c r="GM1181">
        <v>36027</v>
      </c>
      <c r="GN1181">
        <v>41531</v>
      </c>
      <c r="GO1181">
        <v>41982.4</v>
      </c>
      <c r="GP1181">
        <v>1.95553</v>
      </c>
      <c r="GQ1181">
        <v>1.9051</v>
      </c>
      <c r="GR1181">
        <v>0.122271</v>
      </c>
      <c r="GS1181">
        <v>0</v>
      </c>
      <c r="GT1181">
        <v>24.91</v>
      </c>
      <c r="GU1181">
        <v>999.9</v>
      </c>
      <c r="GV1181">
        <v>42</v>
      </c>
      <c r="GW1181">
        <v>31.7</v>
      </c>
      <c r="GX1181">
        <v>21.8495</v>
      </c>
      <c r="GY1181">
        <v>63.2178</v>
      </c>
      <c r="GZ1181">
        <v>33.9623</v>
      </c>
      <c r="HA1181">
        <v>1</v>
      </c>
      <c r="HB1181">
        <v>-0.122414</v>
      </c>
      <c r="HC1181">
        <v>0.0405719</v>
      </c>
      <c r="HD1181">
        <v>20.333</v>
      </c>
      <c r="HE1181">
        <v>5.21594</v>
      </c>
      <c r="HF1181">
        <v>12.0099</v>
      </c>
      <c r="HG1181">
        <v>4.98865</v>
      </c>
      <c r="HH1181">
        <v>3.28842</v>
      </c>
      <c r="HI1181">
        <v>9999</v>
      </c>
      <c r="HJ1181">
        <v>9999</v>
      </c>
      <c r="HK1181">
        <v>9999</v>
      </c>
      <c r="HL1181">
        <v>159.4</v>
      </c>
      <c r="HM1181">
        <v>1.86741</v>
      </c>
      <c r="HN1181">
        <v>1.86646</v>
      </c>
      <c r="HO1181">
        <v>1.86586</v>
      </c>
      <c r="HP1181">
        <v>1.86584</v>
      </c>
      <c r="HQ1181">
        <v>1.86768</v>
      </c>
      <c r="HR1181">
        <v>1.87013</v>
      </c>
      <c r="HS1181">
        <v>1.86878</v>
      </c>
      <c r="HT1181">
        <v>1.87026</v>
      </c>
      <c r="HU1181">
        <v>0</v>
      </c>
      <c r="HV1181">
        <v>0</v>
      </c>
      <c r="HW1181">
        <v>0</v>
      </c>
      <c r="HX1181">
        <v>0</v>
      </c>
      <c r="HY1181" t="s">
        <v>421</v>
      </c>
      <c r="HZ1181" t="s">
        <v>422</v>
      </c>
      <c r="IA1181" t="s">
        <v>423</v>
      </c>
      <c r="IB1181" t="s">
        <v>423</v>
      </c>
      <c r="IC1181" t="s">
        <v>423</v>
      </c>
      <c r="ID1181" t="s">
        <v>423</v>
      </c>
      <c r="IE1181">
        <v>0</v>
      </c>
      <c r="IF1181">
        <v>100</v>
      </c>
      <c r="IG1181">
        <v>100</v>
      </c>
      <c r="IH1181">
        <v>-1.823</v>
      </c>
      <c r="II1181">
        <v>-0.0949</v>
      </c>
      <c r="IJ1181">
        <v>-0.9279119013753974</v>
      </c>
      <c r="IK1181">
        <v>-0.003643892653284941</v>
      </c>
      <c r="IL1181">
        <v>8.948238347276123E-07</v>
      </c>
      <c r="IM1181">
        <v>-2.445980282225029E-10</v>
      </c>
      <c r="IN1181">
        <v>-0.1764634167570225</v>
      </c>
      <c r="IO1181">
        <v>-0.01042730378795286</v>
      </c>
      <c r="IP1181">
        <v>0.00100284695746963</v>
      </c>
      <c r="IQ1181">
        <v>-1.701466411570297E-05</v>
      </c>
      <c r="IR1181">
        <v>2</v>
      </c>
      <c r="IS1181">
        <v>2310</v>
      </c>
      <c r="IT1181">
        <v>1</v>
      </c>
      <c r="IU1181">
        <v>25</v>
      </c>
      <c r="IV1181">
        <v>157.7</v>
      </c>
      <c r="IW1181">
        <v>157.4</v>
      </c>
      <c r="IX1181">
        <v>0.681152</v>
      </c>
      <c r="IY1181">
        <v>2.23511</v>
      </c>
      <c r="IZ1181">
        <v>1.39648</v>
      </c>
      <c r="JA1181">
        <v>2.34009</v>
      </c>
      <c r="JB1181">
        <v>1.49536</v>
      </c>
      <c r="JC1181">
        <v>2.40234</v>
      </c>
      <c r="JD1181">
        <v>36.152</v>
      </c>
      <c r="JE1181">
        <v>24.1663</v>
      </c>
      <c r="JF1181">
        <v>18</v>
      </c>
      <c r="JG1181">
        <v>512.191</v>
      </c>
      <c r="JH1181">
        <v>436.69</v>
      </c>
      <c r="JI1181">
        <v>25.0003</v>
      </c>
      <c r="JJ1181">
        <v>25.8861</v>
      </c>
      <c r="JK1181">
        <v>30.0001</v>
      </c>
      <c r="JL1181">
        <v>25.8792</v>
      </c>
      <c r="JM1181">
        <v>25.8278</v>
      </c>
      <c r="JN1181">
        <v>13.5768</v>
      </c>
      <c r="JO1181">
        <v>26.4439</v>
      </c>
      <c r="JP1181">
        <v>42.5495</v>
      </c>
      <c r="JQ1181">
        <v>25</v>
      </c>
      <c r="JR1181">
        <v>232.768</v>
      </c>
      <c r="JS1181">
        <v>16.3352</v>
      </c>
      <c r="JT1181">
        <v>100.83</v>
      </c>
      <c r="JU1181">
        <v>100.823</v>
      </c>
    </row>
    <row r="1182" spans="1:281">
      <c r="A1182">
        <v>1166</v>
      </c>
      <c r="B1182">
        <v>1658958698</v>
      </c>
      <c r="C1182">
        <v>17060</v>
      </c>
      <c r="D1182" t="s">
        <v>2773</v>
      </c>
      <c r="E1182" t="s">
        <v>2774</v>
      </c>
      <c r="F1182">
        <v>5</v>
      </c>
      <c r="G1182" t="s">
        <v>2750</v>
      </c>
      <c r="H1182" t="s">
        <v>416</v>
      </c>
      <c r="I1182">
        <v>1658958690.214286</v>
      </c>
      <c r="J1182">
        <f>(K1182)/1000</f>
        <v>0</v>
      </c>
      <c r="K1182">
        <f>IF(CZ1182, AN1182, AH1182)</f>
        <v>0</v>
      </c>
      <c r="L1182">
        <f>IF(CZ1182, AI1182, AG1182)</f>
        <v>0</v>
      </c>
      <c r="M1182">
        <f>DB1182 - IF(AU1182&gt;1, L1182*CV1182*100.0/(AW1182*DP1182), 0)</f>
        <v>0</v>
      </c>
      <c r="N1182">
        <f>((T1182-J1182/2)*M1182-L1182)/(T1182+J1182/2)</f>
        <v>0</v>
      </c>
      <c r="O1182">
        <f>N1182*(DI1182+DJ1182)/1000.0</f>
        <v>0</v>
      </c>
      <c r="P1182">
        <f>(DB1182 - IF(AU1182&gt;1, L1182*CV1182*100.0/(AW1182*DP1182), 0))*(DI1182+DJ1182)/1000.0</f>
        <v>0</v>
      </c>
      <c r="Q1182">
        <f>2.0/((1/S1182-1/R1182)+SIGN(S1182)*SQRT((1/S1182-1/R1182)*(1/S1182-1/R1182) + 4*CW1182/((CW1182+1)*(CW1182+1))*(2*1/S1182*1/R1182-1/R1182*1/R1182)))</f>
        <v>0</v>
      </c>
      <c r="R1182">
        <f>IF(LEFT(CX1182,1)&lt;&gt;"0",IF(LEFT(CX1182,1)="1",3.0,CY1182),$D$5+$E$5*(DP1182*DI1182/($K$5*1000))+$F$5*(DP1182*DI1182/($K$5*1000))*MAX(MIN(CV1182,$J$5),$I$5)*MAX(MIN(CV1182,$J$5),$I$5)+$G$5*MAX(MIN(CV1182,$J$5),$I$5)*(DP1182*DI1182/($K$5*1000))+$H$5*(DP1182*DI1182/($K$5*1000))*(DP1182*DI1182/($K$5*1000)))</f>
        <v>0</v>
      </c>
      <c r="S1182">
        <f>J1182*(1000-(1000*0.61365*exp(17.502*W1182/(240.97+W1182))/(DI1182+DJ1182)+DD1182)/2)/(1000*0.61365*exp(17.502*W1182/(240.97+W1182))/(DI1182+DJ1182)-DD1182)</f>
        <v>0</v>
      </c>
      <c r="T1182">
        <f>1/((CW1182+1)/(Q1182/1.6)+1/(R1182/1.37)) + CW1182/((CW1182+1)/(Q1182/1.6) + CW1182/(R1182/1.37))</f>
        <v>0</v>
      </c>
      <c r="U1182">
        <f>(CR1182*CU1182)</f>
        <v>0</v>
      </c>
      <c r="V1182">
        <f>(DK1182+(U1182+2*0.95*5.67E-8*(((DK1182+$B$7)+273)^4-(DK1182+273)^4)-44100*J1182)/(1.84*29.3*R1182+8*0.95*5.67E-8*(DK1182+273)^3))</f>
        <v>0</v>
      </c>
      <c r="W1182">
        <f>($C$7*DL1182+$D$7*DM1182+$E$7*V1182)</f>
        <v>0</v>
      </c>
      <c r="X1182">
        <f>0.61365*exp(17.502*W1182/(240.97+W1182))</f>
        <v>0</v>
      </c>
      <c r="Y1182">
        <f>(Z1182/AA1182*100)</f>
        <v>0</v>
      </c>
      <c r="Z1182">
        <f>DD1182*(DI1182+DJ1182)/1000</f>
        <v>0</v>
      </c>
      <c r="AA1182">
        <f>0.61365*exp(17.502*DK1182/(240.97+DK1182))</f>
        <v>0</v>
      </c>
      <c r="AB1182">
        <f>(X1182-DD1182*(DI1182+DJ1182)/1000)</f>
        <v>0</v>
      </c>
      <c r="AC1182">
        <f>(-J1182*44100)</f>
        <v>0</v>
      </c>
      <c r="AD1182">
        <f>2*29.3*R1182*0.92*(DK1182-W1182)</f>
        <v>0</v>
      </c>
      <c r="AE1182">
        <f>2*0.95*5.67E-8*(((DK1182+$B$7)+273)^4-(W1182+273)^4)</f>
        <v>0</v>
      </c>
      <c r="AF1182">
        <f>U1182+AE1182+AC1182+AD1182</f>
        <v>0</v>
      </c>
      <c r="AG1182">
        <f>DH1182*AU1182*(DC1182-DB1182*(1000-AU1182*DE1182)/(1000-AU1182*DD1182))/(100*CV1182)</f>
        <v>0</v>
      </c>
      <c r="AH1182">
        <f>1000*DH1182*AU1182*(DD1182-DE1182)/(100*CV1182*(1000-AU1182*DD1182))</f>
        <v>0</v>
      </c>
      <c r="AI1182">
        <f>(AJ1182 - AK1182 - DI1182*1E3/(8.314*(DK1182+273.15)) * AM1182/DH1182 * AL1182) * DH1182/(100*CV1182) * (1000 - DE1182)/1000</f>
        <v>0</v>
      </c>
      <c r="AJ1182">
        <v>253.110133060672</v>
      </c>
      <c r="AK1182">
        <v>251.7925333333334</v>
      </c>
      <c r="AL1182">
        <v>-3.017314716845098</v>
      </c>
      <c r="AM1182">
        <v>65.22294181716588</v>
      </c>
      <c r="AN1182">
        <f>(AP1182 - AO1182 + DI1182*1E3/(8.314*(DK1182+273.15)) * AR1182/DH1182 * AQ1182) * DH1182/(100*CV1182) * 1000/(1000 - AP1182)</f>
        <v>0</v>
      </c>
      <c r="AO1182">
        <v>16.32282750670905</v>
      </c>
      <c r="AP1182">
        <v>22.69357212121211</v>
      </c>
      <c r="AQ1182">
        <v>0.009612037204946891</v>
      </c>
      <c r="AR1182">
        <v>84.76362826796431</v>
      </c>
      <c r="AS1182">
        <v>0</v>
      </c>
      <c r="AT1182">
        <v>0</v>
      </c>
      <c r="AU1182">
        <f>IF(AS1182*$H$13&gt;=AW1182,1.0,(AW1182/(AW1182-AS1182*$H$13)))</f>
        <v>0</v>
      </c>
      <c r="AV1182">
        <f>(AU1182-1)*100</f>
        <v>0</v>
      </c>
      <c r="AW1182">
        <f>MAX(0,($B$13+$C$13*DP1182)/(1+$D$13*DP1182)*DI1182/(DK1182+273)*$E$13)</f>
        <v>0</v>
      </c>
      <c r="AX1182" t="s">
        <v>417</v>
      </c>
      <c r="AY1182" t="s">
        <v>417</v>
      </c>
      <c r="AZ1182">
        <v>0</v>
      </c>
      <c r="BA1182">
        <v>0</v>
      </c>
      <c r="BB1182">
        <f>1-AZ1182/BA1182</f>
        <v>0</v>
      </c>
      <c r="BC1182">
        <v>0</v>
      </c>
      <c r="BD1182" t="s">
        <v>417</v>
      </c>
      <c r="BE1182" t="s">
        <v>417</v>
      </c>
      <c r="BF1182">
        <v>0</v>
      </c>
      <c r="BG1182">
        <v>0</v>
      </c>
      <c r="BH1182">
        <f>1-BF1182/BG1182</f>
        <v>0</v>
      </c>
      <c r="BI1182">
        <v>0.5</v>
      </c>
      <c r="BJ1182">
        <f>CS1182</f>
        <v>0</v>
      </c>
      <c r="BK1182">
        <f>L1182</f>
        <v>0</v>
      </c>
      <c r="BL1182">
        <f>BH1182*BI1182*BJ1182</f>
        <v>0</v>
      </c>
      <c r="BM1182">
        <f>(BK1182-BC1182)/BJ1182</f>
        <v>0</v>
      </c>
      <c r="BN1182">
        <f>(BA1182-BG1182)/BG1182</f>
        <v>0</v>
      </c>
      <c r="BO1182">
        <f>AZ1182/(BB1182+AZ1182/BG1182)</f>
        <v>0</v>
      </c>
      <c r="BP1182" t="s">
        <v>417</v>
      </c>
      <c r="BQ1182">
        <v>0</v>
      </c>
      <c r="BR1182">
        <f>IF(BQ1182&lt;&gt;0, BQ1182, BO1182)</f>
        <v>0</v>
      </c>
      <c r="BS1182">
        <f>1-BR1182/BG1182</f>
        <v>0</v>
      </c>
      <c r="BT1182">
        <f>(BG1182-BF1182)/(BG1182-BR1182)</f>
        <v>0</v>
      </c>
      <c r="BU1182">
        <f>(BA1182-BG1182)/(BA1182-BR1182)</f>
        <v>0</v>
      </c>
      <c r="BV1182">
        <f>(BG1182-BF1182)/(BG1182-AZ1182)</f>
        <v>0</v>
      </c>
      <c r="BW1182">
        <f>(BA1182-BG1182)/(BA1182-AZ1182)</f>
        <v>0</v>
      </c>
      <c r="BX1182">
        <f>(BT1182*BR1182/BF1182)</f>
        <v>0</v>
      </c>
      <c r="BY1182">
        <f>(1-BX1182)</f>
        <v>0</v>
      </c>
      <c r="BZ1182">
        <v>1394</v>
      </c>
      <c r="CA1182">
        <v>300</v>
      </c>
      <c r="CB1182">
        <v>300</v>
      </c>
      <c r="CC1182">
        <v>300</v>
      </c>
      <c r="CD1182">
        <v>10389.3</v>
      </c>
      <c r="CE1182">
        <v>1221.96</v>
      </c>
      <c r="CF1182">
        <v>-0.00688733</v>
      </c>
      <c r="CG1182">
        <v>0.34</v>
      </c>
      <c r="CH1182" t="s">
        <v>417</v>
      </c>
      <c r="CI1182" t="s">
        <v>417</v>
      </c>
      <c r="CJ1182" t="s">
        <v>417</v>
      </c>
      <c r="CK1182" t="s">
        <v>417</v>
      </c>
      <c r="CL1182" t="s">
        <v>417</v>
      </c>
      <c r="CM1182" t="s">
        <v>417</v>
      </c>
      <c r="CN1182" t="s">
        <v>417</v>
      </c>
      <c r="CO1182" t="s">
        <v>417</v>
      </c>
      <c r="CP1182" t="s">
        <v>417</v>
      </c>
      <c r="CQ1182" t="s">
        <v>417</v>
      </c>
      <c r="CR1182">
        <f>$B$11*DQ1182+$C$11*DR1182+$F$11*EC1182*(1-EF1182)</f>
        <v>0</v>
      </c>
      <c r="CS1182">
        <f>CR1182*CT1182</f>
        <v>0</v>
      </c>
      <c r="CT1182">
        <f>($B$11*$D$9+$C$11*$D$9+$F$11*((EP1182+EH1182)/MAX(EP1182+EH1182+EQ1182, 0.1)*$I$9+EQ1182/MAX(EP1182+EH1182+EQ1182, 0.1)*$J$9))/($B$11+$C$11+$F$11)</f>
        <v>0</v>
      </c>
      <c r="CU1182">
        <f>($B$11*$K$9+$C$11*$K$9+$F$11*((EP1182+EH1182)/MAX(EP1182+EH1182+EQ1182, 0.1)*$P$9+EQ1182/MAX(EP1182+EH1182+EQ1182, 0.1)*$Q$9))/($B$11+$C$11+$F$11)</f>
        <v>0</v>
      </c>
      <c r="CV1182">
        <v>6</v>
      </c>
      <c r="CW1182">
        <v>0.5</v>
      </c>
      <c r="CX1182" t="s">
        <v>418</v>
      </c>
      <c r="CY1182">
        <v>2</v>
      </c>
      <c r="CZ1182" t="b">
        <v>1</v>
      </c>
      <c r="DA1182">
        <v>1658958690.214286</v>
      </c>
      <c r="DB1182">
        <v>267.9786785714286</v>
      </c>
      <c r="DC1182">
        <v>265.1223214285715</v>
      </c>
      <c r="DD1182">
        <v>22.64596428571429</v>
      </c>
      <c r="DE1182">
        <v>16.26951071428571</v>
      </c>
      <c r="DF1182">
        <v>269.8293214285715</v>
      </c>
      <c r="DG1182">
        <v>22.74102857142858</v>
      </c>
      <c r="DH1182">
        <v>500.0605</v>
      </c>
      <c r="DI1182">
        <v>90.23944285714288</v>
      </c>
      <c r="DJ1182">
        <v>0.09998211785714285</v>
      </c>
      <c r="DK1182">
        <v>27.027475</v>
      </c>
      <c r="DL1182">
        <v>26.90447857142857</v>
      </c>
      <c r="DM1182">
        <v>999.9000000000002</v>
      </c>
      <c r="DN1182">
        <v>0</v>
      </c>
      <c r="DO1182">
        <v>0</v>
      </c>
      <c r="DP1182">
        <v>10000.37821428571</v>
      </c>
      <c r="DQ1182">
        <v>0</v>
      </c>
      <c r="DR1182">
        <v>11.4663</v>
      </c>
      <c r="DS1182">
        <v>2.856473928571428</v>
      </c>
      <c r="DT1182">
        <v>274.1876428571429</v>
      </c>
      <c r="DU1182">
        <v>269.5063571428572</v>
      </c>
      <c r="DV1182">
        <v>6.376461428571429</v>
      </c>
      <c r="DW1182">
        <v>265.1223214285715</v>
      </c>
      <c r="DX1182">
        <v>16.26951071428571</v>
      </c>
      <c r="DY1182">
        <v>2.043559285714286</v>
      </c>
      <c r="DZ1182">
        <v>1.468151428571428</v>
      </c>
      <c r="EA1182">
        <v>17.78593571428572</v>
      </c>
      <c r="EB1182">
        <v>12.640375</v>
      </c>
      <c r="EC1182">
        <v>2000.008214285714</v>
      </c>
      <c r="ED1182">
        <v>0.9800038214285713</v>
      </c>
      <c r="EE1182">
        <v>0.01999617857142857</v>
      </c>
      <c r="EF1182">
        <v>0</v>
      </c>
      <c r="EG1182">
        <v>776.9972500000001</v>
      </c>
      <c r="EH1182">
        <v>5.00097</v>
      </c>
      <c r="EI1182">
        <v>15587.29285714286</v>
      </c>
      <c r="EJ1182">
        <v>16707.67857142857</v>
      </c>
      <c r="EK1182">
        <v>39.96849999999999</v>
      </c>
      <c r="EL1182">
        <v>40.04667857142857</v>
      </c>
      <c r="EM1182">
        <v>39.79660714285713</v>
      </c>
      <c r="EN1182">
        <v>40.11360714285714</v>
      </c>
      <c r="EO1182">
        <v>40.4685</v>
      </c>
      <c r="EP1182">
        <v>1955.118214285714</v>
      </c>
      <c r="EQ1182">
        <v>39.89000000000001</v>
      </c>
      <c r="ER1182">
        <v>0</v>
      </c>
      <c r="ES1182">
        <v>9492</v>
      </c>
      <c r="ET1182">
        <v>0</v>
      </c>
      <c r="EU1182">
        <v>776.72972</v>
      </c>
      <c r="EV1182">
        <v>-30.13346153583276</v>
      </c>
      <c r="EW1182">
        <v>-649.1384614766869</v>
      </c>
      <c r="EX1182">
        <v>15582.496</v>
      </c>
      <c r="EY1182">
        <v>15</v>
      </c>
      <c r="EZ1182">
        <v>1658949246.1</v>
      </c>
      <c r="FA1182" t="s">
        <v>1397</v>
      </c>
      <c r="FB1182">
        <v>1658949228.6</v>
      </c>
      <c r="FC1182">
        <v>1658949246.1</v>
      </c>
      <c r="FD1182">
        <v>1</v>
      </c>
      <c r="FE1182">
        <v>1.075</v>
      </c>
      <c r="FF1182">
        <v>0.018</v>
      </c>
      <c r="FG1182">
        <v>-2.327</v>
      </c>
      <c r="FH1182">
        <v>-0.178</v>
      </c>
      <c r="FI1182">
        <v>420</v>
      </c>
      <c r="FJ1182">
        <v>13</v>
      </c>
      <c r="FK1182">
        <v>0.09</v>
      </c>
      <c r="FL1182">
        <v>0.02</v>
      </c>
      <c r="FM1182">
        <v>2.147350407317073</v>
      </c>
      <c r="FN1182">
        <v>12.40026770801394</v>
      </c>
      <c r="FO1182">
        <v>1.234983681678052</v>
      </c>
      <c r="FP1182">
        <v>0</v>
      </c>
      <c r="FQ1182">
        <v>778.6710294117647</v>
      </c>
      <c r="FR1182">
        <v>-33.88640185086003</v>
      </c>
      <c r="FS1182">
        <v>3.345737221892715</v>
      </c>
      <c r="FT1182">
        <v>0</v>
      </c>
      <c r="FU1182">
        <v>6.390082682926828</v>
      </c>
      <c r="FV1182">
        <v>-0.2888477351916426</v>
      </c>
      <c r="FW1182">
        <v>0.03141320857998602</v>
      </c>
      <c r="FX1182">
        <v>0</v>
      </c>
      <c r="FY1182">
        <v>0</v>
      </c>
      <c r="FZ1182">
        <v>3</v>
      </c>
      <c r="GA1182" t="s">
        <v>439</v>
      </c>
      <c r="GB1182">
        <v>2.98397</v>
      </c>
      <c r="GC1182">
        <v>2.71583</v>
      </c>
      <c r="GD1182">
        <v>0.0613596</v>
      </c>
      <c r="GE1182">
        <v>0.0594484</v>
      </c>
      <c r="GF1182">
        <v>0.103353</v>
      </c>
      <c r="GG1182">
        <v>0.0802552</v>
      </c>
      <c r="GH1182">
        <v>29784.1</v>
      </c>
      <c r="GI1182">
        <v>29961</v>
      </c>
      <c r="GJ1182">
        <v>29486.9</v>
      </c>
      <c r="GK1182">
        <v>29457.2</v>
      </c>
      <c r="GL1182">
        <v>35017.9</v>
      </c>
      <c r="GM1182">
        <v>36027.6</v>
      </c>
      <c r="GN1182">
        <v>41531.7</v>
      </c>
      <c r="GO1182">
        <v>41982.1</v>
      </c>
      <c r="GP1182">
        <v>1.95572</v>
      </c>
      <c r="GQ1182">
        <v>1.9051</v>
      </c>
      <c r="GR1182">
        <v>0.121951</v>
      </c>
      <c r="GS1182">
        <v>0</v>
      </c>
      <c r="GT1182">
        <v>24.9113</v>
      </c>
      <c r="GU1182">
        <v>999.9</v>
      </c>
      <c r="GV1182">
        <v>42</v>
      </c>
      <c r="GW1182">
        <v>31.7</v>
      </c>
      <c r="GX1182">
        <v>21.8514</v>
      </c>
      <c r="GY1182">
        <v>62.7478</v>
      </c>
      <c r="GZ1182">
        <v>33.8301</v>
      </c>
      <c r="HA1182">
        <v>1</v>
      </c>
      <c r="HB1182">
        <v>-0.122424</v>
      </c>
      <c r="HC1182">
        <v>0.041634</v>
      </c>
      <c r="HD1182">
        <v>20.3329</v>
      </c>
      <c r="HE1182">
        <v>5.21714</v>
      </c>
      <c r="HF1182">
        <v>12.0099</v>
      </c>
      <c r="HG1182">
        <v>4.9888</v>
      </c>
      <c r="HH1182">
        <v>3.28858</v>
      </c>
      <c r="HI1182">
        <v>9999</v>
      </c>
      <c r="HJ1182">
        <v>9999</v>
      </c>
      <c r="HK1182">
        <v>9999</v>
      </c>
      <c r="HL1182">
        <v>159.4</v>
      </c>
      <c r="HM1182">
        <v>1.86739</v>
      </c>
      <c r="HN1182">
        <v>1.86646</v>
      </c>
      <c r="HO1182">
        <v>1.86585</v>
      </c>
      <c r="HP1182">
        <v>1.86584</v>
      </c>
      <c r="HQ1182">
        <v>1.86768</v>
      </c>
      <c r="HR1182">
        <v>1.87013</v>
      </c>
      <c r="HS1182">
        <v>1.86874</v>
      </c>
      <c r="HT1182">
        <v>1.87026</v>
      </c>
      <c r="HU1182">
        <v>0</v>
      </c>
      <c r="HV1182">
        <v>0</v>
      </c>
      <c r="HW1182">
        <v>0</v>
      </c>
      <c r="HX1182">
        <v>0</v>
      </c>
      <c r="HY1182" t="s">
        <v>421</v>
      </c>
      <c r="HZ1182" t="s">
        <v>422</v>
      </c>
      <c r="IA1182" t="s">
        <v>423</v>
      </c>
      <c r="IB1182" t="s">
        <v>423</v>
      </c>
      <c r="IC1182" t="s">
        <v>423</v>
      </c>
      <c r="ID1182" t="s">
        <v>423</v>
      </c>
      <c r="IE1182">
        <v>0</v>
      </c>
      <c r="IF1182">
        <v>100</v>
      </c>
      <c r="IG1182">
        <v>100</v>
      </c>
      <c r="IH1182">
        <v>-1.775</v>
      </c>
      <c r="II1182">
        <v>-0.0946</v>
      </c>
      <c r="IJ1182">
        <v>-0.9279119013753974</v>
      </c>
      <c r="IK1182">
        <v>-0.003643892653284941</v>
      </c>
      <c r="IL1182">
        <v>8.948238347276123E-07</v>
      </c>
      <c r="IM1182">
        <v>-2.445980282225029E-10</v>
      </c>
      <c r="IN1182">
        <v>-0.1764634167570225</v>
      </c>
      <c r="IO1182">
        <v>-0.01042730378795286</v>
      </c>
      <c r="IP1182">
        <v>0.00100284695746963</v>
      </c>
      <c r="IQ1182">
        <v>-1.701466411570297E-05</v>
      </c>
      <c r="IR1182">
        <v>2</v>
      </c>
      <c r="IS1182">
        <v>2310</v>
      </c>
      <c r="IT1182">
        <v>1</v>
      </c>
      <c r="IU1182">
        <v>25</v>
      </c>
      <c r="IV1182">
        <v>157.8</v>
      </c>
      <c r="IW1182">
        <v>157.5</v>
      </c>
      <c r="IX1182">
        <v>0.646973</v>
      </c>
      <c r="IY1182">
        <v>2.23389</v>
      </c>
      <c r="IZ1182">
        <v>1.39648</v>
      </c>
      <c r="JA1182">
        <v>2.34009</v>
      </c>
      <c r="JB1182">
        <v>1.49536</v>
      </c>
      <c r="JC1182">
        <v>2.40845</v>
      </c>
      <c r="JD1182">
        <v>36.152</v>
      </c>
      <c r="JE1182">
        <v>24.1663</v>
      </c>
      <c r="JF1182">
        <v>18</v>
      </c>
      <c r="JG1182">
        <v>512.3200000000001</v>
      </c>
      <c r="JH1182">
        <v>436.69</v>
      </c>
      <c r="JI1182">
        <v>25.0002</v>
      </c>
      <c r="JJ1182">
        <v>25.8861</v>
      </c>
      <c r="JK1182">
        <v>30.0001</v>
      </c>
      <c r="JL1182">
        <v>25.8792</v>
      </c>
      <c r="JM1182">
        <v>25.8278</v>
      </c>
      <c r="JN1182">
        <v>12.9169</v>
      </c>
      <c r="JO1182">
        <v>26.4439</v>
      </c>
      <c r="JP1182">
        <v>42.1749</v>
      </c>
      <c r="JQ1182">
        <v>25</v>
      </c>
      <c r="JR1182">
        <v>219.349</v>
      </c>
      <c r="JS1182">
        <v>16.3231</v>
      </c>
      <c r="JT1182">
        <v>100.831</v>
      </c>
      <c r="JU1182">
        <v>100.822</v>
      </c>
    </row>
    <row r="1183" spans="1:281">
      <c r="A1183">
        <v>1167</v>
      </c>
      <c r="B1183">
        <v>1658958703</v>
      </c>
      <c r="C1183">
        <v>17065</v>
      </c>
      <c r="D1183" t="s">
        <v>2775</v>
      </c>
      <c r="E1183" t="s">
        <v>2776</v>
      </c>
      <c r="F1183">
        <v>5</v>
      </c>
      <c r="G1183" t="s">
        <v>2750</v>
      </c>
      <c r="H1183" t="s">
        <v>416</v>
      </c>
      <c r="I1183">
        <v>1658958695.5</v>
      </c>
      <c r="J1183">
        <f>(K1183)/1000</f>
        <v>0</v>
      </c>
      <c r="K1183">
        <f>IF(CZ1183, AN1183, AH1183)</f>
        <v>0</v>
      </c>
      <c r="L1183">
        <f>IF(CZ1183, AI1183, AG1183)</f>
        <v>0</v>
      </c>
      <c r="M1183">
        <f>DB1183 - IF(AU1183&gt;1, L1183*CV1183*100.0/(AW1183*DP1183), 0)</f>
        <v>0</v>
      </c>
      <c r="N1183">
        <f>((T1183-J1183/2)*M1183-L1183)/(T1183+J1183/2)</f>
        <v>0</v>
      </c>
      <c r="O1183">
        <f>N1183*(DI1183+DJ1183)/1000.0</f>
        <v>0</v>
      </c>
      <c r="P1183">
        <f>(DB1183 - IF(AU1183&gt;1, L1183*CV1183*100.0/(AW1183*DP1183), 0))*(DI1183+DJ1183)/1000.0</f>
        <v>0</v>
      </c>
      <c r="Q1183">
        <f>2.0/((1/S1183-1/R1183)+SIGN(S1183)*SQRT((1/S1183-1/R1183)*(1/S1183-1/R1183) + 4*CW1183/((CW1183+1)*(CW1183+1))*(2*1/S1183*1/R1183-1/R1183*1/R1183)))</f>
        <v>0</v>
      </c>
      <c r="R1183">
        <f>IF(LEFT(CX1183,1)&lt;&gt;"0",IF(LEFT(CX1183,1)="1",3.0,CY1183),$D$5+$E$5*(DP1183*DI1183/($K$5*1000))+$F$5*(DP1183*DI1183/($K$5*1000))*MAX(MIN(CV1183,$J$5),$I$5)*MAX(MIN(CV1183,$J$5),$I$5)+$G$5*MAX(MIN(CV1183,$J$5),$I$5)*(DP1183*DI1183/($K$5*1000))+$H$5*(DP1183*DI1183/($K$5*1000))*(DP1183*DI1183/($K$5*1000)))</f>
        <v>0</v>
      </c>
      <c r="S1183">
        <f>J1183*(1000-(1000*0.61365*exp(17.502*W1183/(240.97+W1183))/(DI1183+DJ1183)+DD1183)/2)/(1000*0.61365*exp(17.502*W1183/(240.97+W1183))/(DI1183+DJ1183)-DD1183)</f>
        <v>0</v>
      </c>
      <c r="T1183">
        <f>1/((CW1183+1)/(Q1183/1.6)+1/(R1183/1.37)) + CW1183/((CW1183+1)/(Q1183/1.6) + CW1183/(R1183/1.37))</f>
        <v>0</v>
      </c>
      <c r="U1183">
        <f>(CR1183*CU1183)</f>
        <v>0</v>
      </c>
      <c r="V1183">
        <f>(DK1183+(U1183+2*0.95*5.67E-8*(((DK1183+$B$7)+273)^4-(DK1183+273)^4)-44100*J1183)/(1.84*29.3*R1183+8*0.95*5.67E-8*(DK1183+273)^3))</f>
        <v>0</v>
      </c>
      <c r="W1183">
        <f>($C$7*DL1183+$D$7*DM1183+$E$7*V1183)</f>
        <v>0</v>
      </c>
      <c r="X1183">
        <f>0.61365*exp(17.502*W1183/(240.97+W1183))</f>
        <v>0</v>
      </c>
      <c r="Y1183">
        <f>(Z1183/AA1183*100)</f>
        <v>0</v>
      </c>
      <c r="Z1183">
        <f>DD1183*(DI1183+DJ1183)/1000</f>
        <v>0</v>
      </c>
      <c r="AA1183">
        <f>0.61365*exp(17.502*DK1183/(240.97+DK1183))</f>
        <v>0</v>
      </c>
      <c r="AB1183">
        <f>(X1183-DD1183*(DI1183+DJ1183)/1000)</f>
        <v>0</v>
      </c>
      <c r="AC1183">
        <f>(-J1183*44100)</f>
        <v>0</v>
      </c>
      <c r="AD1183">
        <f>2*29.3*R1183*0.92*(DK1183-W1183)</f>
        <v>0</v>
      </c>
      <c r="AE1183">
        <f>2*0.95*5.67E-8*(((DK1183+$B$7)+273)^4-(W1183+273)^4)</f>
        <v>0</v>
      </c>
      <c r="AF1183">
        <f>U1183+AE1183+AC1183+AD1183</f>
        <v>0</v>
      </c>
      <c r="AG1183">
        <f>DH1183*AU1183*(DC1183-DB1183*(1000-AU1183*DE1183)/(1000-AU1183*DD1183))/(100*CV1183)</f>
        <v>0</v>
      </c>
      <c r="AH1183">
        <f>1000*DH1183*AU1183*(DD1183-DE1183)/(100*CV1183*(1000-AU1183*DD1183))</f>
        <v>0</v>
      </c>
      <c r="AI1183">
        <f>(AJ1183 - AK1183 - DI1183*1E3/(8.314*(DK1183+273.15)) * AM1183/DH1183 * AL1183) * DH1183/(100*CV1183) * (1000 - DE1183)/1000</f>
        <v>0</v>
      </c>
      <c r="AJ1183">
        <v>236.572957602384</v>
      </c>
      <c r="AK1183">
        <v>236.5666242424242</v>
      </c>
      <c r="AL1183">
        <v>-3.051251208711478</v>
      </c>
      <c r="AM1183">
        <v>65.22294181716588</v>
      </c>
      <c r="AN1183">
        <f>(AP1183 - AO1183 + DI1183*1E3/(8.314*(DK1183+273.15)) * AR1183/DH1183 * AQ1183) * DH1183/(100*CV1183) * 1000/(1000 - AP1183)</f>
        <v>0</v>
      </c>
      <c r="AO1183">
        <v>16.2967724815307</v>
      </c>
      <c r="AP1183">
        <v>22.70473272727271</v>
      </c>
      <c r="AQ1183">
        <v>0.00192099369800459</v>
      </c>
      <c r="AR1183">
        <v>84.76362826796431</v>
      </c>
      <c r="AS1183">
        <v>0</v>
      </c>
      <c r="AT1183">
        <v>0</v>
      </c>
      <c r="AU1183">
        <f>IF(AS1183*$H$13&gt;=AW1183,1.0,(AW1183/(AW1183-AS1183*$H$13)))</f>
        <v>0</v>
      </c>
      <c r="AV1183">
        <f>(AU1183-1)*100</f>
        <v>0</v>
      </c>
      <c r="AW1183">
        <f>MAX(0,($B$13+$C$13*DP1183)/(1+$D$13*DP1183)*DI1183/(DK1183+273)*$E$13)</f>
        <v>0</v>
      </c>
      <c r="AX1183" t="s">
        <v>417</v>
      </c>
      <c r="AY1183" t="s">
        <v>417</v>
      </c>
      <c r="AZ1183">
        <v>0</v>
      </c>
      <c r="BA1183">
        <v>0</v>
      </c>
      <c r="BB1183">
        <f>1-AZ1183/BA1183</f>
        <v>0</v>
      </c>
      <c r="BC1183">
        <v>0</v>
      </c>
      <c r="BD1183" t="s">
        <v>417</v>
      </c>
      <c r="BE1183" t="s">
        <v>417</v>
      </c>
      <c r="BF1183">
        <v>0</v>
      </c>
      <c r="BG1183">
        <v>0</v>
      </c>
      <c r="BH1183">
        <f>1-BF1183/BG1183</f>
        <v>0</v>
      </c>
      <c r="BI1183">
        <v>0.5</v>
      </c>
      <c r="BJ1183">
        <f>CS1183</f>
        <v>0</v>
      </c>
      <c r="BK1183">
        <f>L1183</f>
        <v>0</v>
      </c>
      <c r="BL1183">
        <f>BH1183*BI1183*BJ1183</f>
        <v>0</v>
      </c>
      <c r="BM1183">
        <f>(BK1183-BC1183)/BJ1183</f>
        <v>0</v>
      </c>
      <c r="BN1183">
        <f>(BA1183-BG1183)/BG1183</f>
        <v>0</v>
      </c>
      <c r="BO1183">
        <f>AZ1183/(BB1183+AZ1183/BG1183)</f>
        <v>0</v>
      </c>
      <c r="BP1183" t="s">
        <v>417</v>
      </c>
      <c r="BQ1183">
        <v>0</v>
      </c>
      <c r="BR1183">
        <f>IF(BQ1183&lt;&gt;0, BQ1183, BO1183)</f>
        <v>0</v>
      </c>
      <c r="BS1183">
        <f>1-BR1183/BG1183</f>
        <v>0</v>
      </c>
      <c r="BT1183">
        <f>(BG1183-BF1183)/(BG1183-BR1183)</f>
        <v>0</v>
      </c>
      <c r="BU1183">
        <f>(BA1183-BG1183)/(BA1183-BR1183)</f>
        <v>0</v>
      </c>
      <c r="BV1183">
        <f>(BG1183-BF1183)/(BG1183-AZ1183)</f>
        <v>0</v>
      </c>
      <c r="BW1183">
        <f>(BA1183-BG1183)/(BA1183-AZ1183)</f>
        <v>0</v>
      </c>
      <c r="BX1183">
        <f>(BT1183*BR1183/BF1183)</f>
        <v>0</v>
      </c>
      <c r="BY1183">
        <f>(1-BX1183)</f>
        <v>0</v>
      </c>
      <c r="BZ1183">
        <v>1394</v>
      </c>
      <c r="CA1183">
        <v>300</v>
      </c>
      <c r="CB1183">
        <v>300</v>
      </c>
      <c r="CC1183">
        <v>300</v>
      </c>
      <c r="CD1183">
        <v>10389.3</v>
      </c>
      <c r="CE1183">
        <v>1221.96</v>
      </c>
      <c r="CF1183">
        <v>-0.00688733</v>
      </c>
      <c r="CG1183">
        <v>0.34</v>
      </c>
      <c r="CH1183" t="s">
        <v>417</v>
      </c>
      <c r="CI1183" t="s">
        <v>417</v>
      </c>
      <c r="CJ1183" t="s">
        <v>417</v>
      </c>
      <c r="CK1183" t="s">
        <v>417</v>
      </c>
      <c r="CL1183" t="s">
        <v>417</v>
      </c>
      <c r="CM1183" t="s">
        <v>417</v>
      </c>
      <c r="CN1183" t="s">
        <v>417</v>
      </c>
      <c r="CO1183" t="s">
        <v>417</v>
      </c>
      <c r="CP1183" t="s">
        <v>417</v>
      </c>
      <c r="CQ1183" t="s">
        <v>417</v>
      </c>
      <c r="CR1183">
        <f>$B$11*DQ1183+$C$11*DR1183+$F$11*EC1183*(1-EF1183)</f>
        <v>0</v>
      </c>
      <c r="CS1183">
        <f>CR1183*CT1183</f>
        <v>0</v>
      </c>
      <c r="CT1183">
        <f>($B$11*$D$9+$C$11*$D$9+$F$11*((EP1183+EH1183)/MAX(EP1183+EH1183+EQ1183, 0.1)*$I$9+EQ1183/MAX(EP1183+EH1183+EQ1183, 0.1)*$J$9))/($B$11+$C$11+$F$11)</f>
        <v>0</v>
      </c>
      <c r="CU1183">
        <f>($B$11*$K$9+$C$11*$K$9+$F$11*((EP1183+EH1183)/MAX(EP1183+EH1183+EQ1183, 0.1)*$P$9+EQ1183/MAX(EP1183+EH1183+EQ1183, 0.1)*$Q$9))/($B$11+$C$11+$F$11)</f>
        <v>0</v>
      </c>
      <c r="CV1183">
        <v>6</v>
      </c>
      <c r="CW1183">
        <v>0.5</v>
      </c>
      <c r="CX1183" t="s">
        <v>418</v>
      </c>
      <c r="CY1183">
        <v>2</v>
      </c>
      <c r="CZ1183" t="b">
        <v>1</v>
      </c>
      <c r="DA1183">
        <v>1658958695.5</v>
      </c>
      <c r="DB1183">
        <v>252.0482592592593</v>
      </c>
      <c r="DC1183">
        <v>248.0897407407407</v>
      </c>
      <c r="DD1183">
        <v>22.675</v>
      </c>
      <c r="DE1183">
        <v>16.29845185185185</v>
      </c>
      <c r="DF1183">
        <v>253.8474444444444</v>
      </c>
      <c r="DG1183">
        <v>22.7698074074074</v>
      </c>
      <c r="DH1183">
        <v>500.0428888888889</v>
      </c>
      <c r="DI1183">
        <v>90.23877037037037</v>
      </c>
      <c r="DJ1183">
        <v>0.1000263703703704</v>
      </c>
      <c r="DK1183">
        <v>27.03115925925926</v>
      </c>
      <c r="DL1183">
        <v>26.90816296296297</v>
      </c>
      <c r="DM1183">
        <v>999.9000000000001</v>
      </c>
      <c r="DN1183">
        <v>0</v>
      </c>
      <c r="DO1183">
        <v>0</v>
      </c>
      <c r="DP1183">
        <v>10000.72259259259</v>
      </c>
      <c r="DQ1183">
        <v>0</v>
      </c>
      <c r="DR1183">
        <v>11.4663</v>
      </c>
      <c r="DS1183">
        <v>3.958704444444444</v>
      </c>
      <c r="DT1183">
        <v>257.8958888888889</v>
      </c>
      <c r="DU1183">
        <v>252.200037037037</v>
      </c>
      <c r="DV1183">
        <v>6.376552592592594</v>
      </c>
      <c r="DW1183">
        <v>248.0897407407407</v>
      </c>
      <c r="DX1183">
        <v>16.29845185185185</v>
      </c>
      <c r="DY1183">
        <v>2.046164444444444</v>
      </c>
      <c r="DZ1183">
        <v>1.470752222222222</v>
      </c>
      <c r="EA1183">
        <v>17.80615925925926</v>
      </c>
      <c r="EB1183">
        <v>12.66742222222222</v>
      </c>
      <c r="EC1183">
        <v>1999.971851851852</v>
      </c>
      <c r="ED1183">
        <v>0.9800028888888888</v>
      </c>
      <c r="EE1183">
        <v>0.01999711111111111</v>
      </c>
      <c r="EF1183">
        <v>0</v>
      </c>
      <c r="EG1183">
        <v>774.541851851852</v>
      </c>
      <c r="EH1183">
        <v>5.00097</v>
      </c>
      <c r="EI1183">
        <v>15534.15555555556</v>
      </c>
      <c r="EJ1183">
        <v>16707.36296296296</v>
      </c>
      <c r="EK1183">
        <v>39.92337037037037</v>
      </c>
      <c r="EL1183">
        <v>39.99744444444444</v>
      </c>
      <c r="EM1183">
        <v>39.76603703703704</v>
      </c>
      <c r="EN1183">
        <v>40.02751851851852</v>
      </c>
      <c r="EO1183">
        <v>40.41877777777777</v>
      </c>
      <c r="EP1183">
        <v>1955.078518518519</v>
      </c>
      <c r="EQ1183">
        <v>39.89037037037038</v>
      </c>
      <c r="ER1183">
        <v>0</v>
      </c>
      <c r="ES1183">
        <v>9497.399999856949</v>
      </c>
      <c r="ET1183">
        <v>0</v>
      </c>
      <c r="EU1183">
        <v>774.4266538461538</v>
      </c>
      <c r="EV1183">
        <v>-23.99470086691721</v>
      </c>
      <c r="EW1183">
        <v>-537.1247863535549</v>
      </c>
      <c r="EX1183">
        <v>15532.20384615385</v>
      </c>
      <c r="EY1183">
        <v>15</v>
      </c>
      <c r="EZ1183">
        <v>1658949246.1</v>
      </c>
      <c r="FA1183" t="s">
        <v>1397</v>
      </c>
      <c r="FB1183">
        <v>1658949228.6</v>
      </c>
      <c r="FC1183">
        <v>1658949246.1</v>
      </c>
      <c r="FD1183">
        <v>1</v>
      </c>
      <c r="FE1183">
        <v>1.075</v>
      </c>
      <c r="FF1183">
        <v>0.018</v>
      </c>
      <c r="FG1183">
        <v>-2.327</v>
      </c>
      <c r="FH1183">
        <v>-0.178</v>
      </c>
      <c r="FI1183">
        <v>420</v>
      </c>
      <c r="FJ1183">
        <v>13</v>
      </c>
      <c r="FK1183">
        <v>0.09</v>
      </c>
      <c r="FL1183">
        <v>0.02</v>
      </c>
      <c r="FM1183">
        <v>3.409281749999999</v>
      </c>
      <c r="FN1183">
        <v>12.06862908067542</v>
      </c>
      <c r="FO1183">
        <v>1.172647769308601</v>
      </c>
      <c r="FP1183">
        <v>0</v>
      </c>
      <c r="FQ1183">
        <v>775.8723529411766</v>
      </c>
      <c r="FR1183">
        <v>-28.05766233322917</v>
      </c>
      <c r="FS1183">
        <v>2.778209038871587</v>
      </c>
      <c r="FT1183">
        <v>0</v>
      </c>
      <c r="FU1183">
        <v>6.3837855</v>
      </c>
      <c r="FV1183">
        <v>-0.001967279549726743</v>
      </c>
      <c r="FW1183">
        <v>0.02697363666156269</v>
      </c>
      <c r="FX1183">
        <v>1</v>
      </c>
      <c r="FY1183">
        <v>1</v>
      </c>
      <c r="FZ1183">
        <v>3</v>
      </c>
      <c r="GA1183" t="s">
        <v>426</v>
      </c>
      <c r="GB1183">
        <v>2.98409</v>
      </c>
      <c r="GC1183">
        <v>2.71566</v>
      </c>
      <c r="GD1183">
        <v>0.0581382</v>
      </c>
      <c r="GE1183">
        <v>0.0559542</v>
      </c>
      <c r="GF1183">
        <v>0.103383</v>
      </c>
      <c r="GG1183">
        <v>0.0801547</v>
      </c>
      <c r="GH1183">
        <v>29886.1</v>
      </c>
      <c r="GI1183">
        <v>30072.1</v>
      </c>
      <c r="GJ1183">
        <v>29486.8</v>
      </c>
      <c r="GK1183">
        <v>29457</v>
      </c>
      <c r="GL1183">
        <v>35016.4</v>
      </c>
      <c r="GM1183">
        <v>36031.1</v>
      </c>
      <c r="GN1183">
        <v>41531.4</v>
      </c>
      <c r="GO1183">
        <v>41981.7</v>
      </c>
      <c r="GP1183">
        <v>1.95565</v>
      </c>
      <c r="GQ1183">
        <v>1.90482</v>
      </c>
      <c r="GR1183">
        <v>0.122093</v>
      </c>
      <c r="GS1183">
        <v>0</v>
      </c>
      <c r="GT1183">
        <v>24.9123</v>
      </c>
      <c r="GU1183">
        <v>999.9</v>
      </c>
      <c r="GV1183">
        <v>41.9</v>
      </c>
      <c r="GW1183">
        <v>31.7</v>
      </c>
      <c r="GX1183">
        <v>21.7971</v>
      </c>
      <c r="GY1183">
        <v>63.2978</v>
      </c>
      <c r="GZ1183">
        <v>33.754</v>
      </c>
      <c r="HA1183">
        <v>1</v>
      </c>
      <c r="HB1183">
        <v>-0.122388</v>
      </c>
      <c r="HC1183">
        <v>0.0435049</v>
      </c>
      <c r="HD1183">
        <v>20.3329</v>
      </c>
      <c r="HE1183">
        <v>5.21549</v>
      </c>
      <c r="HF1183">
        <v>12.0099</v>
      </c>
      <c r="HG1183">
        <v>4.9886</v>
      </c>
      <c r="HH1183">
        <v>3.28835</v>
      </c>
      <c r="HI1183">
        <v>9999</v>
      </c>
      <c r="HJ1183">
        <v>9999</v>
      </c>
      <c r="HK1183">
        <v>9999</v>
      </c>
      <c r="HL1183">
        <v>159.4</v>
      </c>
      <c r="HM1183">
        <v>1.8674</v>
      </c>
      <c r="HN1183">
        <v>1.86646</v>
      </c>
      <c r="HO1183">
        <v>1.86585</v>
      </c>
      <c r="HP1183">
        <v>1.86584</v>
      </c>
      <c r="HQ1183">
        <v>1.86768</v>
      </c>
      <c r="HR1183">
        <v>1.87012</v>
      </c>
      <c r="HS1183">
        <v>1.86874</v>
      </c>
      <c r="HT1183">
        <v>1.87025</v>
      </c>
      <c r="HU1183">
        <v>0</v>
      </c>
      <c r="HV1183">
        <v>0</v>
      </c>
      <c r="HW1183">
        <v>0</v>
      </c>
      <c r="HX1183">
        <v>0</v>
      </c>
      <c r="HY1183" t="s">
        <v>421</v>
      </c>
      <c r="HZ1183" t="s">
        <v>422</v>
      </c>
      <c r="IA1183" t="s">
        <v>423</v>
      </c>
      <c r="IB1183" t="s">
        <v>423</v>
      </c>
      <c r="IC1183" t="s">
        <v>423</v>
      </c>
      <c r="ID1183" t="s">
        <v>423</v>
      </c>
      <c r="IE1183">
        <v>0</v>
      </c>
      <c r="IF1183">
        <v>100</v>
      </c>
      <c r="IG1183">
        <v>100</v>
      </c>
      <c r="IH1183">
        <v>-1.726</v>
      </c>
      <c r="II1183">
        <v>-0.0946</v>
      </c>
      <c r="IJ1183">
        <v>-0.9279119013753974</v>
      </c>
      <c r="IK1183">
        <v>-0.003643892653284941</v>
      </c>
      <c r="IL1183">
        <v>8.948238347276123E-07</v>
      </c>
      <c r="IM1183">
        <v>-2.445980282225029E-10</v>
      </c>
      <c r="IN1183">
        <v>-0.1764634167570225</v>
      </c>
      <c r="IO1183">
        <v>-0.01042730378795286</v>
      </c>
      <c r="IP1183">
        <v>0.00100284695746963</v>
      </c>
      <c r="IQ1183">
        <v>-1.701466411570297E-05</v>
      </c>
      <c r="IR1183">
        <v>2</v>
      </c>
      <c r="IS1183">
        <v>2310</v>
      </c>
      <c r="IT1183">
        <v>1</v>
      </c>
      <c r="IU1183">
        <v>25</v>
      </c>
      <c r="IV1183">
        <v>157.9</v>
      </c>
      <c r="IW1183">
        <v>157.6</v>
      </c>
      <c r="IX1183">
        <v>0.610352</v>
      </c>
      <c r="IY1183">
        <v>2.24243</v>
      </c>
      <c r="IZ1183">
        <v>1.39648</v>
      </c>
      <c r="JA1183">
        <v>2.34009</v>
      </c>
      <c r="JB1183">
        <v>1.49536</v>
      </c>
      <c r="JC1183">
        <v>2.38892</v>
      </c>
      <c r="JD1183">
        <v>36.152</v>
      </c>
      <c r="JE1183">
        <v>24.1663</v>
      </c>
      <c r="JF1183">
        <v>18</v>
      </c>
      <c r="JG1183">
        <v>512.272</v>
      </c>
      <c r="JH1183">
        <v>436.525</v>
      </c>
      <c r="JI1183">
        <v>25.0003</v>
      </c>
      <c r="JJ1183">
        <v>25.8883</v>
      </c>
      <c r="JK1183">
        <v>30.0001</v>
      </c>
      <c r="JL1183">
        <v>25.8792</v>
      </c>
      <c r="JM1183">
        <v>25.8278</v>
      </c>
      <c r="JN1183">
        <v>12.1581</v>
      </c>
      <c r="JO1183">
        <v>26.4439</v>
      </c>
      <c r="JP1183">
        <v>42.1749</v>
      </c>
      <c r="JQ1183">
        <v>25</v>
      </c>
      <c r="JR1183">
        <v>199.304</v>
      </c>
      <c r="JS1183">
        <v>16.3265</v>
      </c>
      <c r="JT1183">
        <v>100.831</v>
      </c>
      <c r="JU1183">
        <v>100.821</v>
      </c>
    </row>
    <row r="1184" spans="1:281">
      <c r="A1184">
        <v>1168</v>
      </c>
      <c r="B1184">
        <v>1658958708</v>
      </c>
      <c r="C1184">
        <v>17070</v>
      </c>
      <c r="D1184" t="s">
        <v>2777</v>
      </c>
      <c r="E1184" t="s">
        <v>2778</v>
      </c>
      <c r="F1184">
        <v>5</v>
      </c>
      <c r="G1184" t="s">
        <v>2750</v>
      </c>
      <c r="H1184" t="s">
        <v>416</v>
      </c>
      <c r="I1184">
        <v>1658958700.214286</v>
      </c>
      <c r="J1184">
        <f>(K1184)/1000</f>
        <v>0</v>
      </c>
      <c r="K1184">
        <f>IF(CZ1184, AN1184, AH1184)</f>
        <v>0</v>
      </c>
      <c r="L1184">
        <f>IF(CZ1184, AI1184, AG1184)</f>
        <v>0</v>
      </c>
      <c r="M1184">
        <f>DB1184 - IF(AU1184&gt;1, L1184*CV1184*100.0/(AW1184*DP1184), 0)</f>
        <v>0</v>
      </c>
      <c r="N1184">
        <f>((T1184-J1184/2)*M1184-L1184)/(T1184+J1184/2)</f>
        <v>0</v>
      </c>
      <c r="O1184">
        <f>N1184*(DI1184+DJ1184)/1000.0</f>
        <v>0</v>
      </c>
      <c r="P1184">
        <f>(DB1184 - IF(AU1184&gt;1, L1184*CV1184*100.0/(AW1184*DP1184), 0))*(DI1184+DJ1184)/1000.0</f>
        <v>0</v>
      </c>
      <c r="Q1184">
        <f>2.0/((1/S1184-1/R1184)+SIGN(S1184)*SQRT((1/S1184-1/R1184)*(1/S1184-1/R1184) + 4*CW1184/((CW1184+1)*(CW1184+1))*(2*1/S1184*1/R1184-1/R1184*1/R1184)))</f>
        <v>0</v>
      </c>
      <c r="R1184">
        <f>IF(LEFT(CX1184,1)&lt;&gt;"0",IF(LEFT(CX1184,1)="1",3.0,CY1184),$D$5+$E$5*(DP1184*DI1184/($K$5*1000))+$F$5*(DP1184*DI1184/($K$5*1000))*MAX(MIN(CV1184,$J$5),$I$5)*MAX(MIN(CV1184,$J$5),$I$5)+$G$5*MAX(MIN(CV1184,$J$5),$I$5)*(DP1184*DI1184/($K$5*1000))+$H$5*(DP1184*DI1184/($K$5*1000))*(DP1184*DI1184/($K$5*1000)))</f>
        <v>0</v>
      </c>
      <c r="S1184">
        <f>J1184*(1000-(1000*0.61365*exp(17.502*W1184/(240.97+W1184))/(DI1184+DJ1184)+DD1184)/2)/(1000*0.61365*exp(17.502*W1184/(240.97+W1184))/(DI1184+DJ1184)-DD1184)</f>
        <v>0</v>
      </c>
      <c r="T1184">
        <f>1/((CW1184+1)/(Q1184/1.6)+1/(R1184/1.37)) + CW1184/((CW1184+1)/(Q1184/1.6) + CW1184/(R1184/1.37))</f>
        <v>0</v>
      </c>
      <c r="U1184">
        <f>(CR1184*CU1184)</f>
        <v>0</v>
      </c>
      <c r="V1184">
        <f>(DK1184+(U1184+2*0.95*5.67E-8*(((DK1184+$B$7)+273)^4-(DK1184+273)^4)-44100*J1184)/(1.84*29.3*R1184+8*0.95*5.67E-8*(DK1184+273)^3))</f>
        <v>0</v>
      </c>
      <c r="W1184">
        <f>($C$7*DL1184+$D$7*DM1184+$E$7*V1184)</f>
        <v>0</v>
      </c>
      <c r="X1184">
        <f>0.61365*exp(17.502*W1184/(240.97+W1184))</f>
        <v>0</v>
      </c>
      <c r="Y1184">
        <f>(Z1184/AA1184*100)</f>
        <v>0</v>
      </c>
      <c r="Z1184">
        <f>DD1184*(DI1184+DJ1184)/1000</f>
        <v>0</v>
      </c>
      <c r="AA1184">
        <f>0.61365*exp(17.502*DK1184/(240.97+DK1184))</f>
        <v>0</v>
      </c>
      <c r="AB1184">
        <f>(X1184-DD1184*(DI1184+DJ1184)/1000)</f>
        <v>0</v>
      </c>
      <c r="AC1184">
        <f>(-J1184*44100)</f>
        <v>0</v>
      </c>
      <c r="AD1184">
        <f>2*29.3*R1184*0.92*(DK1184-W1184)</f>
        <v>0</v>
      </c>
      <c r="AE1184">
        <f>2*0.95*5.67E-8*(((DK1184+$B$7)+273)^4-(W1184+273)^4)</f>
        <v>0</v>
      </c>
      <c r="AF1184">
        <f>U1184+AE1184+AC1184+AD1184</f>
        <v>0</v>
      </c>
      <c r="AG1184">
        <f>DH1184*AU1184*(DC1184-DB1184*(1000-AU1184*DE1184)/(1000-AU1184*DD1184))/(100*CV1184)</f>
        <v>0</v>
      </c>
      <c r="AH1184">
        <f>1000*DH1184*AU1184*(DD1184-DE1184)/(100*CV1184*(1000-AU1184*DD1184))</f>
        <v>0</v>
      </c>
      <c r="AI1184">
        <f>(AJ1184 - AK1184 - DI1184*1E3/(8.314*(DK1184+273.15)) * AM1184/DH1184 * AL1184) * DH1184/(100*CV1184) * (1000 - DE1184)/1000</f>
        <v>0</v>
      </c>
      <c r="AJ1184">
        <v>219.7831949163869</v>
      </c>
      <c r="AK1184">
        <v>221.2215393939394</v>
      </c>
      <c r="AL1184">
        <v>-3.081951032195978</v>
      </c>
      <c r="AM1184">
        <v>65.22294181716588</v>
      </c>
      <c r="AN1184">
        <f>(AP1184 - AO1184 + DI1184*1E3/(8.314*(DK1184+273.15)) * AR1184/DH1184 * AQ1184) * DH1184/(100*CV1184) * 1000/(1000 - AP1184)</f>
        <v>0</v>
      </c>
      <c r="AO1184">
        <v>16.28406137879974</v>
      </c>
      <c r="AP1184">
        <v>22.71033878787879</v>
      </c>
      <c r="AQ1184">
        <v>0.0002876382979079923</v>
      </c>
      <c r="AR1184">
        <v>84.76362826796431</v>
      </c>
      <c r="AS1184">
        <v>0</v>
      </c>
      <c r="AT1184">
        <v>0</v>
      </c>
      <c r="AU1184">
        <f>IF(AS1184*$H$13&gt;=AW1184,1.0,(AW1184/(AW1184-AS1184*$H$13)))</f>
        <v>0</v>
      </c>
      <c r="AV1184">
        <f>(AU1184-1)*100</f>
        <v>0</v>
      </c>
      <c r="AW1184">
        <f>MAX(0,($B$13+$C$13*DP1184)/(1+$D$13*DP1184)*DI1184/(DK1184+273)*$E$13)</f>
        <v>0</v>
      </c>
      <c r="AX1184" t="s">
        <v>417</v>
      </c>
      <c r="AY1184" t="s">
        <v>417</v>
      </c>
      <c r="AZ1184">
        <v>0</v>
      </c>
      <c r="BA1184">
        <v>0</v>
      </c>
      <c r="BB1184">
        <f>1-AZ1184/BA1184</f>
        <v>0</v>
      </c>
      <c r="BC1184">
        <v>0</v>
      </c>
      <c r="BD1184" t="s">
        <v>417</v>
      </c>
      <c r="BE1184" t="s">
        <v>417</v>
      </c>
      <c r="BF1184">
        <v>0</v>
      </c>
      <c r="BG1184">
        <v>0</v>
      </c>
      <c r="BH1184">
        <f>1-BF1184/BG1184</f>
        <v>0</v>
      </c>
      <c r="BI1184">
        <v>0.5</v>
      </c>
      <c r="BJ1184">
        <f>CS1184</f>
        <v>0</v>
      </c>
      <c r="BK1184">
        <f>L1184</f>
        <v>0</v>
      </c>
      <c r="BL1184">
        <f>BH1184*BI1184*BJ1184</f>
        <v>0</v>
      </c>
      <c r="BM1184">
        <f>(BK1184-BC1184)/BJ1184</f>
        <v>0</v>
      </c>
      <c r="BN1184">
        <f>(BA1184-BG1184)/BG1184</f>
        <v>0</v>
      </c>
      <c r="BO1184">
        <f>AZ1184/(BB1184+AZ1184/BG1184)</f>
        <v>0</v>
      </c>
      <c r="BP1184" t="s">
        <v>417</v>
      </c>
      <c r="BQ1184">
        <v>0</v>
      </c>
      <c r="BR1184">
        <f>IF(BQ1184&lt;&gt;0, BQ1184, BO1184)</f>
        <v>0</v>
      </c>
      <c r="BS1184">
        <f>1-BR1184/BG1184</f>
        <v>0</v>
      </c>
      <c r="BT1184">
        <f>(BG1184-BF1184)/(BG1184-BR1184)</f>
        <v>0</v>
      </c>
      <c r="BU1184">
        <f>(BA1184-BG1184)/(BA1184-BR1184)</f>
        <v>0</v>
      </c>
      <c r="BV1184">
        <f>(BG1184-BF1184)/(BG1184-AZ1184)</f>
        <v>0</v>
      </c>
      <c r="BW1184">
        <f>(BA1184-BG1184)/(BA1184-AZ1184)</f>
        <v>0</v>
      </c>
      <c r="BX1184">
        <f>(BT1184*BR1184/BF1184)</f>
        <v>0</v>
      </c>
      <c r="BY1184">
        <f>(1-BX1184)</f>
        <v>0</v>
      </c>
      <c r="BZ1184">
        <v>1394</v>
      </c>
      <c r="CA1184">
        <v>300</v>
      </c>
      <c r="CB1184">
        <v>300</v>
      </c>
      <c r="CC1184">
        <v>300</v>
      </c>
      <c r="CD1184">
        <v>10389.3</v>
      </c>
      <c r="CE1184">
        <v>1221.96</v>
      </c>
      <c r="CF1184">
        <v>-0.00688733</v>
      </c>
      <c r="CG1184">
        <v>0.34</v>
      </c>
      <c r="CH1184" t="s">
        <v>417</v>
      </c>
      <c r="CI1184" t="s">
        <v>417</v>
      </c>
      <c r="CJ1184" t="s">
        <v>417</v>
      </c>
      <c r="CK1184" t="s">
        <v>417</v>
      </c>
      <c r="CL1184" t="s">
        <v>417</v>
      </c>
      <c r="CM1184" t="s">
        <v>417</v>
      </c>
      <c r="CN1184" t="s">
        <v>417</v>
      </c>
      <c r="CO1184" t="s">
        <v>417</v>
      </c>
      <c r="CP1184" t="s">
        <v>417</v>
      </c>
      <c r="CQ1184" t="s">
        <v>417</v>
      </c>
      <c r="CR1184">
        <f>$B$11*DQ1184+$C$11*DR1184+$F$11*EC1184*(1-EF1184)</f>
        <v>0</v>
      </c>
      <c r="CS1184">
        <f>CR1184*CT1184</f>
        <v>0</v>
      </c>
      <c r="CT1184">
        <f>($B$11*$D$9+$C$11*$D$9+$F$11*((EP1184+EH1184)/MAX(EP1184+EH1184+EQ1184, 0.1)*$I$9+EQ1184/MAX(EP1184+EH1184+EQ1184, 0.1)*$J$9))/($B$11+$C$11+$F$11)</f>
        <v>0</v>
      </c>
      <c r="CU1184">
        <f>($B$11*$K$9+$C$11*$K$9+$F$11*((EP1184+EH1184)/MAX(EP1184+EH1184+EQ1184, 0.1)*$P$9+EQ1184/MAX(EP1184+EH1184+EQ1184, 0.1)*$Q$9))/($B$11+$C$11+$F$11)</f>
        <v>0</v>
      </c>
      <c r="CV1184">
        <v>6</v>
      </c>
      <c r="CW1184">
        <v>0.5</v>
      </c>
      <c r="CX1184" t="s">
        <v>418</v>
      </c>
      <c r="CY1184">
        <v>2</v>
      </c>
      <c r="CZ1184" t="b">
        <v>1</v>
      </c>
      <c r="DA1184">
        <v>1658958700.214286</v>
      </c>
      <c r="DB1184">
        <v>237.9708928571428</v>
      </c>
      <c r="DC1184">
        <v>232.8651785714286</v>
      </c>
      <c r="DD1184">
        <v>22.69605357142857</v>
      </c>
      <c r="DE1184">
        <v>16.29958571428572</v>
      </c>
      <c r="DF1184">
        <v>239.7241071428572</v>
      </c>
      <c r="DG1184">
        <v>22.790675</v>
      </c>
      <c r="DH1184">
        <v>500.0413571428571</v>
      </c>
      <c r="DI1184">
        <v>90.23814642857141</v>
      </c>
      <c r="DJ1184">
        <v>0.09996079285714288</v>
      </c>
      <c r="DK1184">
        <v>27.0355</v>
      </c>
      <c r="DL1184">
        <v>26.91113214285715</v>
      </c>
      <c r="DM1184">
        <v>999.9000000000002</v>
      </c>
      <c r="DN1184">
        <v>0</v>
      </c>
      <c r="DO1184">
        <v>0</v>
      </c>
      <c r="DP1184">
        <v>10005.2275</v>
      </c>
      <c r="DQ1184">
        <v>0</v>
      </c>
      <c r="DR1184">
        <v>11.4663</v>
      </c>
      <c r="DS1184">
        <v>5.105754642857143</v>
      </c>
      <c r="DT1184">
        <v>243.4971785714286</v>
      </c>
      <c r="DU1184">
        <v>236.7238571428572</v>
      </c>
      <c r="DV1184">
        <v>6.39647</v>
      </c>
      <c r="DW1184">
        <v>232.8651785714286</v>
      </c>
      <c r="DX1184">
        <v>16.29958571428572</v>
      </c>
      <c r="DY1184">
        <v>2.048050357142857</v>
      </c>
      <c r="DZ1184">
        <v>1.470844285714286</v>
      </c>
      <c r="EA1184">
        <v>17.82078571428572</v>
      </c>
      <c r="EB1184">
        <v>12.66838571428571</v>
      </c>
      <c r="EC1184">
        <v>1999.991785714286</v>
      </c>
      <c r="ED1184">
        <v>0.9800026428571427</v>
      </c>
      <c r="EE1184">
        <v>0.01999735714285714</v>
      </c>
      <c r="EF1184">
        <v>0</v>
      </c>
      <c r="EG1184">
        <v>772.7568928571428</v>
      </c>
      <c r="EH1184">
        <v>5.00097</v>
      </c>
      <c r="EI1184">
        <v>15495.8</v>
      </c>
      <c r="EJ1184">
        <v>16707.52142857143</v>
      </c>
      <c r="EK1184">
        <v>39.87467857142856</v>
      </c>
      <c r="EL1184">
        <v>39.95735714285714</v>
      </c>
      <c r="EM1184">
        <v>39.7275</v>
      </c>
      <c r="EN1184">
        <v>39.95514285714285</v>
      </c>
      <c r="EO1184">
        <v>40.37474999999999</v>
      </c>
      <c r="EP1184">
        <v>1955.095357142857</v>
      </c>
      <c r="EQ1184">
        <v>39.89357142857143</v>
      </c>
      <c r="ER1184">
        <v>0</v>
      </c>
      <c r="ES1184">
        <v>9502.200000047684</v>
      </c>
      <c r="ET1184">
        <v>0</v>
      </c>
      <c r="EU1184">
        <v>772.5989615384614</v>
      </c>
      <c r="EV1184">
        <v>-20.39340171779589</v>
      </c>
      <c r="EW1184">
        <v>-436.5128204057777</v>
      </c>
      <c r="EX1184">
        <v>15493.45384615385</v>
      </c>
      <c r="EY1184">
        <v>15</v>
      </c>
      <c r="EZ1184">
        <v>1658949246.1</v>
      </c>
      <c r="FA1184" t="s">
        <v>1397</v>
      </c>
      <c r="FB1184">
        <v>1658949228.6</v>
      </c>
      <c r="FC1184">
        <v>1658949246.1</v>
      </c>
      <c r="FD1184">
        <v>1</v>
      </c>
      <c r="FE1184">
        <v>1.075</v>
      </c>
      <c r="FF1184">
        <v>0.018</v>
      </c>
      <c r="FG1184">
        <v>-2.327</v>
      </c>
      <c r="FH1184">
        <v>-0.178</v>
      </c>
      <c r="FI1184">
        <v>420</v>
      </c>
      <c r="FJ1184">
        <v>13</v>
      </c>
      <c r="FK1184">
        <v>0.09</v>
      </c>
      <c r="FL1184">
        <v>0.02</v>
      </c>
      <c r="FM1184">
        <v>4.33488075</v>
      </c>
      <c r="FN1184">
        <v>13.93366750469043</v>
      </c>
      <c r="FO1184">
        <v>1.36385229743801</v>
      </c>
      <c r="FP1184">
        <v>0</v>
      </c>
      <c r="FQ1184">
        <v>774.2853529411765</v>
      </c>
      <c r="FR1184">
        <v>-23.99346066833942</v>
      </c>
      <c r="FS1184">
        <v>2.380454947648756</v>
      </c>
      <c r="FT1184">
        <v>0</v>
      </c>
      <c r="FU1184">
        <v>6.38698425</v>
      </c>
      <c r="FV1184">
        <v>0.2260429643527139</v>
      </c>
      <c r="FW1184">
        <v>0.03028927086341796</v>
      </c>
      <c r="FX1184">
        <v>0</v>
      </c>
      <c r="FY1184">
        <v>0</v>
      </c>
      <c r="FZ1184">
        <v>3</v>
      </c>
      <c r="GA1184" t="s">
        <v>439</v>
      </c>
      <c r="GB1184">
        <v>2.98403</v>
      </c>
      <c r="GC1184">
        <v>2.71574</v>
      </c>
      <c r="GD1184">
        <v>0.0548212</v>
      </c>
      <c r="GE1184">
        <v>0.052257</v>
      </c>
      <c r="GF1184">
        <v>0.103393</v>
      </c>
      <c r="GG1184">
        <v>0.0801576</v>
      </c>
      <c r="GH1184">
        <v>29991.3</v>
      </c>
      <c r="GI1184">
        <v>30190</v>
      </c>
      <c r="GJ1184">
        <v>29486.7</v>
      </c>
      <c r="GK1184">
        <v>29457.2</v>
      </c>
      <c r="GL1184">
        <v>35015.8</v>
      </c>
      <c r="GM1184">
        <v>36031.1</v>
      </c>
      <c r="GN1184">
        <v>41531.2</v>
      </c>
      <c r="GO1184">
        <v>41981.9</v>
      </c>
      <c r="GP1184">
        <v>1.95583</v>
      </c>
      <c r="GQ1184">
        <v>1.9047</v>
      </c>
      <c r="GR1184">
        <v>0.122495</v>
      </c>
      <c r="GS1184">
        <v>0</v>
      </c>
      <c r="GT1184">
        <v>24.9154</v>
      </c>
      <c r="GU1184">
        <v>999.9</v>
      </c>
      <c r="GV1184">
        <v>41.9</v>
      </c>
      <c r="GW1184">
        <v>31.7</v>
      </c>
      <c r="GX1184">
        <v>21.7983</v>
      </c>
      <c r="GY1184">
        <v>63.1578</v>
      </c>
      <c r="GZ1184">
        <v>33.734</v>
      </c>
      <c r="HA1184">
        <v>1</v>
      </c>
      <c r="HB1184">
        <v>-0.122307</v>
      </c>
      <c r="HC1184">
        <v>0.0449401</v>
      </c>
      <c r="HD1184">
        <v>20.3331</v>
      </c>
      <c r="HE1184">
        <v>5.21609</v>
      </c>
      <c r="HF1184">
        <v>12.0099</v>
      </c>
      <c r="HG1184">
        <v>4.9887</v>
      </c>
      <c r="HH1184">
        <v>3.28845</v>
      </c>
      <c r="HI1184">
        <v>9999</v>
      </c>
      <c r="HJ1184">
        <v>9999</v>
      </c>
      <c r="HK1184">
        <v>9999</v>
      </c>
      <c r="HL1184">
        <v>159.4</v>
      </c>
      <c r="HM1184">
        <v>1.86741</v>
      </c>
      <c r="HN1184">
        <v>1.86646</v>
      </c>
      <c r="HO1184">
        <v>1.86585</v>
      </c>
      <c r="HP1184">
        <v>1.86584</v>
      </c>
      <c r="HQ1184">
        <v>1.86768</v>
      </c>
      <c r="HR1184">
        <v>1.87012</v>
      </c>
      <c r="HS1184">
        <v>1.86876</v>
      </c>
      <c r="HT1184">
        <v>1.87024</v>
      </c>
      <c r="HU1184">
        <v>0</v>
      </c>
      <c r="HV1184">
        <v>0</v>
      </c>
      <c r="HW1184">
        <v>0</v>
      </c>
      <c r="HX1184">
        <v>0</v>
      </c>
      <c r="HY1184" t="s">
        <v>421</v>
      </c>
      <c r="HZ1184" t="s">
        <v>422</v>
      </c>
      <c r="IA1184" t="s">
        <v>423</v>
      </c>
      <c r="IB1184" t="s">
        <v>423</v>
      </c>
      <c r="IC1184" t="s">
        <v>423</v>
      </c>
      <c r="ID1184" t="s">
        <v>423</v>
      </c>
      <c r="IE1184">
        <v>0</v>
      </c>
      <c r="IF1184">
        <v>100</v>
      </c>
      <c r="IG1184">
        <v>100</v>
      </c>
      <c r="IH1184">
        <v>-1.676</v>
      </c>
      <c r="II1184">
        <v>-0.0945</v>
      </c>
      <c r="IJ1184">
        <v>-0.9279119013753974</v>
      </c>
      <c r="IK1184">
        <v>-0.003643892653284941</v>
      </c>
      <c r="IL1184">
        <v>8.948238347276123E-07</v>
      </c>
      <c r="IM1184">
        <v>-2.445980282225029E-10</v>
      </c>
      <c r="IN1184">
        <v>-0.1764634167570225</v>
      </c>
      <c r="IO1184">
        <v>-0.01042730378795286</v>
      </c>
      <c r="IP1184">
        <v>0.00100284695746963</v>
      </c>
      <c r="IQ1184">
        <v>-1.701466411570297E-05</v>
      </c>
      <c r="IR1184">
        <v>2</v>
      </c>
      <c r="IS1184">
        <v>2310</v>
      </c>
      <c r="IT1184">
        <v>1</v>
      </c>
      <c r="IU1184">
        <v>25</v>
      </c>
      <c r="IV1184">
        <v>158</v>
      </c>
      <c r="IW1184">
        <v>157.7</v>
      </c>
      <c r="IX1184">
        <v>0.574951</v>
      </c>
      <c r="IY1184">
        <v>2.23877</v>
      </c>
      <c r="IZ1184">
        <v>1.39648</v>
      </c>
      <c r="JA1184">
        <v>2.34009</v>
      </c>
      <c r="JB1184">
        <v>1.49536</v>
      </c>
      <c r="JC1184">
        <v>2.38647</v>
      </c>
      <c r="JD1184">
        <v>36.152</v>
      </c>
      <c r="JE1184">
        <v>24.1663</v>
      </c>
      <c r="JF1184">
        <v>18</v>
      </c>
      <c r="JG1184">
        <v>512.384</v>
      </c>
      <c r="JH1184">
        <v>436.451</v>
      </c>
      <c r="JI1184">
        <v>25.0003</v>
      </c>
      <c r="JJ1184">
        <v>25.8883</v>
      </c>
      <c r="JK1184">
        <v>30.0002</v>
      </c>
      <c r="JL1184">
        <v>25.8792</v>
      </c>
      <c r="JM1184">
        <v>25.8278</v>
      </c>
      <c r="JN1184">
        <v>11.4688</v>
      </c>
      <c r="JO1184">
        <v>26.4439</v>
      </c>
      <c r="JP1184">
        <v>42.1749</v>
      </c>
      <c r="JQ1184">
        <v>25</v>
      </c>
      <c r="JR1184">
        <v>185.641</v>
      </c>
      <c r="JS1184">
        <v>16.3319</v>
      </c>
      <c r="JT1184">
        <v>100.83</v>
      </c>
      <c r="JU1184">
        <v>100.822</v>
      </c>
    </row>
    <row r="1185" spans="1:281">
      <c r="A1185">
        <v>1169</v>
      </c>
      <c r="B1185">
        <v>1658958713</v>
      </c>
      <c r="C1185">
        <v>17075</v>
      </c>
      <c r="D1185" t="s">
        <v>2779</v>
      </c>
      <c r="E1185" t="s">
        <v>2780</v>
      </c>
      <c r="F1185">
        <v>5</v>
      </c>
      <c r="G1185" t="s">
        <v>2750</v>
      </c>
      <c r="H1185" t="s">
        <v>416</v>
      </c>
      <c r="I1185">
        <v>1658958705.5</v>
      </c>
      <c r="J1185">
        <f>(K1185)/1000</f>
        <v>0</v>
      </c>
      <c r="K1185">
        <f>IF(CZ1185, AN1185, AH1185)</f>
        <v>0</v>
      </c>
      <c r="L1185">
        <f>IF(CZ1185, AI1185, AG1185)</f>
        <v>0</v>
      </c>
      <c r="M1185">
        <f>DB1185 - IF(AU1185&gt;1, L1185*CV1185*100.0/(AW1185*DP1185), 0)</f>
        <v>0</v>
      </c>
      <c r="N1185">
        <f>((T1185-J1185/2)*M1185-L1185)/(T1185+J1185/2)</f>
        <v>0</v>
      </c>
      <c r="O1185">
        <f>N1185*(DI1185+DJ1185)/1000.0</f>
        <v>0</v>
      </c>
      <c r="P1185">
        <f>(DB1185 - IF(AU1185&gt;1, L1185*CV1185*100.0/(AW1185*DP1185), 0))*(DI1185+DJ1185)/1000.0</f>
        <v>0</v>
      </c>
      <c r="Q1185">
        <f>2.0/((1/S1185-1/R1185)+SIGN(S1185)*SQRT((1/S1185-1/R1185)*(1/S1185-1/R1185) + 4*CW1185/((CW1185+1)*(CW1185+1))*(2*1/S1185*1/R1185-1/R1185*1/R1185)))</f>
        <v>0</v>
      </c>
      <c r="R1185">
        <f>IF(LEFT(CX1185,1)&lt;&gt;"0",IF(LEFT(CX1185,1)="1",3.0,CY1185),$D$5+$E$5*(DP1185*DI1185/($K$5*1000))+$F$5*(DP1185*DI1185/($K$5*1000))*MAX(MIN(CV1185,$J$5),$I$5)*MAX(MIN(CV1185,$J$5),$I$5)+$G$5*MAX(MIN(CV1185,$J$5),$I$5)*(DP1185*DI1185/($K$5*1000))+$H$5*(DP1185*DI1185/($K$5*1000))*(DP1185*DI1185/($K$5*1000)))</f>
        <v>0</v>
      </c>
      <c r="S1185">
        <f>J1185*(1000-(1000*0.61365*exp(17.502*W1185/(240.97+W1185))/(DI1185+DJ1185)+DD1185)/2)/(1000*0.61365*exp(17.502*W1185/(240.97+W1185))/(DI1185+DJ1185)-DD1185)</f>
        <v>0</v>
      </c>
      <c r="T1185">
        <f>1/((CW1185+1)/(Q1185/1.6)+1/(R1185/1.37)) + CW1185/((CW1185+1)/(Q1185/1.6) + CW1185/(R1185/1.37))</f>
        <v>0</v>
      </c>
      <c r="U1185">
        <f>(CR1185*CU1185)</f>
        <v>0</v>
      </c>
      <c r="V1185">
        <f>(DK1185+(U1185+2*0.95*5.67E-8*(((DK1185+$B$7)+273)^4-(DK1185+273)^4)-44100*J1185)/(1.84*29.3*R1185+8*0.95*5.67E-8*(DK1185+273)^3))</f>
        <v>0</v>
      </c>
      <c r="W1185">
        <f>($C$7*DL1185+$D$7*DM1185+$E$7*V1185)</f>
        <v>0</v>
      </c>
      <c r="X1185">
        <f>0.61365*exp(17.502*W1185/(240.97+W1185))</f>
        <v>0</v>
      </c>
      <c r="Y1185">
        <f>(Z1185/AA1185*100)</f>
        <v>0</v>
      </c>
      <c r="Z1185">
        <f>DD1185*(DI1185+DJ1185)/1000</f>
        <v>0</v>
      </c>
      <c r="AA1185">
        <f>0.61365*exp(17.502*DK1185/(240.97+DK1185))</f>
        <v>0</v>
      </c>
      <c r="AB1185">
        <f>(X1185-DD1185*(DI1185+DJ1185)/1000)</f>
        <v>0</v>
      </c>
      <c r="AC1185">
        <f>(-J1185*44100)</f>
        <v>0</v>
      </c>
      <c r="AD1185">
        <f>2*29.3*R1185*0.92*(DK1185-W1185)</f>
        <v>0</v>
      </c>
      <c r="AE1185">
        <f>2*0.95*5.67E-8*(((DK1185+$B$7)+273)^4-(W1185+273)^4)</f>
        <v>0</v>
      </c>
      <c r="AF1185">
        <f>U1185+AE1185+AC1185+AD1185</f>
        <v>0</v>
      </c>
      <c r="AG1185">
        <f>DH1185*AU1185*(DC1185-DB1185*(1000-AU1185*DE1185)/(1000-AU1185*DD1185))/(100*CV1185)</f>
        <v>0</v>
      </c>
      <c r="AH1185">
        <f>1000*DH1185*AU1185*(DD1185-DE1185)/(100*CV1185*(1000-AU1185*DD1185))</f>
        <v>0</v>
      </c>
      <c r="AI1185">
        <f>(AJ1185 - AK1185 - DI1185*1E3/(8.314*(DK1185+273.15)) * AM1185/DH1185 * AL1185) * DH1185/(100*CV1185) * (1000 - DE1185)/1000</f>
        <v>0</v>
      </c>
      <c r="AJ1185">
        <v>202.9442406240458</v>
      </c>
      <c r="AK1185">
        <v>205.6269151515151</v>
      </c>
      <c r="AL1185">
        <v>-3.127078383598298</v>
      </c>
      <c r="AM1185">
        <v>65.22294181716588</v>
      </c>
      <c r="AN1185">
        <f>(AP1185 - AO1185 + DI1185*1E3/(8.314*(DK1185+273.15)) * AR1185/DH1185 * AQ1185) * DH1185/(100*CV1185) * 1000/(1000 - AP1185)</f>
        <v>0</v>
      </c>
      <c r="AO1185">
        <v>16.28406434518669</v>
      </c>
      <c r="AP1185">
        <v>22.71619515151514</v>
      </c>
      <c r="AQ1185">
        <v>7.61250643992912E-05</v>
      </c>
      <c r="AR1185">
        <v>84.76362826796431</v>
      </c>
      <c r="AS1185">
        <v>0</v>
      </c>
      <c r="AT1185">
        <v>0</v>
      </c>
      <c r="AU1185">
        <f>IF(AS1185*$H$13&gt;=AW1185,1.0,(AW1185/(AW1185-AS1185*$H$13)))</f>
        <v>0</v>
      </c>
      <c r="AV1185">
        <f>(AU1185-1)*100</f>
        <v>0</v>
      </c>
      <c r="AW1185">
        <f>MAX(0,($B$13+$C$13*DP1185)/(1+$D$13*DP1185)*DI1185/(DK1185+273)*$E$13)</f>
        <v>0</v>
      </c>
      <c r="AX1185" t="s">
        <v>417</v>
      </c>
      <c r="AY1185" t="s">
        <v>417</v>
      </c>
      <c r="AZ1185">
        <v>0</v>
      </c>
      <c r="BA1185">
        <v>0</v>
      </c>
      <c r="BB1185">
        <f>1-AZ1185/BA1185</f>
        <v>0</v>
      </c>
      <c r="BC1185">
        <v>0</v>
      </c>
      <c r="BD1185" t="s">
        <v>417</v>
      </c>
      <c r="BE1185" t="s">
        <v>417</v>
      </c>
      <c r="BF1185">
        <v>0</v>
      </c>
      <c r="BG1185">
        <v>0</v>
      </c>
      <c r="BH1185">
        <f>1-BF1185/BG1185</f>
        <v>0</v>
      </c>
      <c r="BI1185">
        <v>0.5</v>
      </c>
      <c r="BJ1185">
        <f>CS1185</f>
        <v>0</v>
      </c>
      <c r="BK1185">
        <f>L1185</f>
        <v>0</v>
      </c>
      <c r="BL1185">
        <f>BH1185*BI1185*BJ1185</f>
        <v>0</v>
      </c>
      <c r="BM1185">
        <f>(BK1185-BC1185)/BJ1185</f>
        <v>0</v>
      </c>
      <c r="BN1185">
        <f>(BA1185-BG1185)/BG1185</f>
        <v>0</v>
      </c>
      <c r="BO1185">
        <f>AZ1185/(BB1185+AZ1185/BG1185)</f>
        <v>0</v>
      </c>
      <c r="BP1185" t="s">
        <v>417</v>
      </c>
      <c r="BQ1185">
        <v>0</v>
      </c>
      <c r="BR1185">
        <f>IF(BQ1185&lt;&gt;0, BQ1185, BO1185)</f>
        <v>0</v>
      </c>
      <c r="BS1185">
        <f>1-BR1185/BG1185</f>
        <v>0</v>
      </c>
      <c r="BT1185">
        <f>(BG1185-BF1185)/(BG1185-BR1185)</f>
        <v>0</v>
      </c>
      <c r="BU1185">
        <f>(BA1185-BG1185)/(BA1185-BR1185)</f>
        <v>0</v>
      </c>
      <c r="BV1185">
        <f>(BG1185-BF1185)/(BG1185-AZ1185)</f>
        <v>0</v>
      </c>
      <c r="BW1185">
        <f>(BA1185-BG1185)/(BA1185-AZ1185)</f>
        <v>0</v>
      </c>
      <c r="BX1185">
        <f>(BT1185*BR1185/BF1185)</f>
        <v>0</v>
      </c>
      <c r="BY1185">
        <f>(1-BX1185)</f>
        <v>0</v>
      </c>
      <c r="BZ1185">
        <v>1394</v>
      </c>
      <c r="CA1185">
        <v>300</v>
      </c>
      <c r="CB1185">
        <v>300</v>
      </c>
      <c r="CC1185">
        <v>300</v>
      </c>
      <c r="CD1185">
        <v>10389.3</v>
      </c>
      <c r="CE1185">
        <v>1221.96</v>
      </c>
      <c r="CF1185">
        <v>-0.00688733</v>
      </c>
      <c r="CG1185">
        <v>0.34</v>
      </c>
      <c r="CH1185" t="s">
        <v>417</v>
      </c>
      <c r="CI1185" t="s">
        <v>417</v>
      </c>
      <c r="CJ1185" t="s">
        <v>417</v>
      </c>
      <c r="CK1185" t="s">
        <v>417</v>
      </c>
      <c r="CL1185" t="s">
        <v>417</v>
      </c>
      <c r="CM1185" t="s">
        <v>417</v>
      </c>
      <c r="CN1185" t="s">
        <v>417</v>
      </c>
      <c r="CO1185" t="s">
        <v>417</v>
      </c>
      <c r="CP1185" t="s">
        <v>417</v>
      </c>
      <c r="CQ1185" t="s">
        <v>417</v>
      </c>
      <c r="CR1185">
        <f>$B$11*DQ1185+$C$11*DR1185+$F$11*EC1185*(1-EF1185)</f>
        <v>0</v>
      </c>
      <c r="CS1185">
        <f>CR1185*CT1185</f>
        <v>0</v>
      </c>
      <c r="CT1185">
        <f>($B$11*$D$9+$C$11*$D$9+$F$11*((EP1185+EH1185)/MAX(EP1185+EH1185+EQ1185, 0.1)*$I$9+EQ1185/MAX(EP1185+EH1185+EQ1185, 0.1)*$J$9))/($B$11+$C$11+$F$11)</f>
        <v>0</v>
      </c>
      <c r="CU1185">
        <f>($B$11*$K$9+$C$11*$K$9+$F$11*((EP1185+EH1185)/MAX(EP1185+EH1185+EQ1185, 0.1)*$P$9+EQ1185/MAX(EP1185+EH1185+EQ1185, 0.1)*$Q$9))/($B$11+$C$11+$F$11)</f>
        <v>0</v>
      </c>
      <c r="CV1185">
        <v>6</v>
      </c>
      <c r="CW1185">
        <v>0.5</v>
      </c>
      <c r="CX1185" t="s">
        <v>418</v>
      </c>
      <c r="CY1185">
        <v>2</v>
      </c>
      <c r="CZ1185" t="b">
        <v>1</v>
      </c>
      <c r="DA1185">
        <v>1658958705.5</v>
      </c>
      <c r="DB1185">
        <v>222.1532222222222</v>
      </c>
      <c r="DC1185">
        <v>215.5081851851852</v>
      </c>
      <c r="DD1185">
        <v>22.7080074074074</v>
      </c>
      <c r="DE1185">
        <v>16.2867037037037</v>
      </c>
      <c r="DF1185">
        <v>223.8545555555555</v>
      </c>
      <c r="DG1185">
        <v>22.80252962962963</v>
      </c>
      <c r="DH1185">
        <v>500.0469629629629</v>
      </c>
      <c r="DI1185">
        <v>90.23738888888887</v>
      </c>
      <c r="DJ1185">
        <v>0.100004337037037</v>
      </c>
      <c r="DK1185">
        <v>27.0414962962963</v>
      </c>
      <c r="DL1185">
        <v>26.91832592592593</v>
      </c>
      <c r="DM1185">
        <v>999.9000000000001</v>
      </c>
      <c r="DN1185">
        <v>0</v>
      </c>
      <c r="DO1185">
        <v>0</v>
      </c>
      <c r="DP1185">
        <v>10004.60740740741</v>
      </c>
      <c r="DQ1185">
        <v>0</v>
      </c>
      <c r="DR1185">
        <v>11.4663</v>
      </c>
      <c r="DS1185">
        <v>6.644985185185186</v>
      </c>
      <c r="DT1185">
        <v>227.314962962963</v>
      </c>
      <c r="DU1185">
        <v>219.0762592592593</v>
      </c>
      <c r="DV1185">
        <v>6.42131037037037</v>
      </c>
      <c r="DW1185">
        <v>215.5081851851852</v>
      </c>
      <c r="DX1185">
        <v>16.2867037037037</v>
      </c>
      <c r="DY1185">
        <v>2.049111481481481</v>
      </c>
      <c r="DZ1185">
        <v>1.46966962962963</v>
      </c>
      <c r="EA1185">
        <v>17.82901851851852</v>
      </c>
      <c r="EB1185">
        <v>12.65620740740741</v>
      </c>
      <c r="EC1185">
        <v>1999.988148148148</v>
      </c>
      <c r="ED1185">
        <v>0.9800022222222222</v>
      </c>
      <c r="EE1185">
        <v>0.01999777777777777</v>
      </c>
      <c r="EF1185">
        <v>0</v>
      </c>
      <c r="EG1185">
        <v>771.2105555555556</v>
      </c>
      <c r="EH1185">
        <v>5.00097</v>
      </c>
      <c r="EI1185">
        <v>15461.04444444444</v>
      </c>
      <c r="EJ1185">
        <v>16707.48148148148</v>
      </c>
      <c r="EK1185">
        <v>39.82381481481481</v>
      </c>
      <c r="EL1185">
        <v>39.91411111111111</v>
      </c>
      <c r="EM1185">
        <v>39.69877777777778</v>
      </c>
      <c r="EN1185">
        <v>39.87933333333334</v>
      </c>
      <c r="EO1185">
        <v>40.33766666666666</v>
      </c>
      <c r="EP1185">
        <v>1955.088148148148</v>
      </c>
      <c r="EQ1185">
        <v>39.89703703703704</v>
      </c>
      <c r="ER1185">
        <v>0</v>
      </c>
      <c r="ES1185">
        <v>9507</v>
      </c>
      <c r="ET1185">
        <v>0</v>
      </c>
      <c r="EU1185">
        <v>771.2345</v>
      </c>
      <c r="EV1185">
        <v>-14.63907694027018</v>
      </c>
      <c r="EW1185">
        <v>-341.350427536264</v>
      </c>
      <c r="EX1185">
        <v>15462.16538461539</v>
      </c>
      <c r="EY1185">
        <v>15</v>
      </c>
      <c r="EZ1185">
        <v>1658949246.1</v>
      </c>
      <c r="FA1185" t="s">
        <v>1397</v>
      </c>
      <c r="FB1185">
        <v>1658949228.6</v>
      </c>
      <c r="FC1185">
        <v>1658949246.1</v>
      </c>
      <c r="FD1185">
        <v>1</v>
      </c>
      <c r="FE1185">
        <v>1.075</v>
      </c>
      <c r="FF1185">
        <v>0.018</v>
      </c>
      <c r="FG1185">
        <v>-2.327</v>
      </c>
      <c r="FH1185">
        <v>-0.178</v>
      </c>
      <c r="FI1185">
        <v>420</v>
      </c>
      <c r="FJ1185">
        <v>13</v>
      </c>
      <c r="FK1185">
        <v>0.09</v>
      </c>
      <c r="FL1185">
        <v>0.02</v>
      </c>
      <c r="FM1185">
        <v>5.843313999999999</v>
      </c>
      <c r="FN1185">
        <v>17.62069958724202</v>
      </c>
      <c r="FO1185">
        <v>1.698190817207831</v>
      </c>
      <c r="FP1185">
        <v>0</v>
      </c>
      <c r="FQ1185">
        <v>772.1874411764705</v>
      </c>
      <c r="FR1185">
        <v>-17.76242935152268</v>
      </c>
      <c r="FS1185">
        <v>1.783306977486365</v>
      </c>
      <c r="FT1185">
        <v>0</v>
      </c>
      <c r="FU1185">
        <v>6.40473475</v>
      </c>
      <c r="FV1185">
        <v>0.2725962101313122</v>
      </c>
      <c r="FW1185">
        <v>0.02926004229213448</v>
      </c>
      <c r="FX1185">
        <v>0</v>
      </c>
      <c r="FY1185">
        <v>0</v>
      </c>
      <c r="FZ1185">
        <v>3</v>
      </c>
      <c r="GA1185" t="s">
        <v>439</v>
      </c>
      <c r="GB1185">
        <v>2.98386</v>
      </c>
      <c r="GC1185">
        <v>2.71559</v>
      </c>
      <c r="GD1185">
        <v>0.0513777</v>
      </c>
      <c r="GE1185">
        <v>0.0485138</v>
      </c>
      <c r="GF1185">
        <v>0.103416</v>
      </c>
      <c r="GG1185">
        <v>0.080164</v>
      </c>
      <c r="GH1185">
        <v>30100.2</v>
      </c>
      <c r="GI1185">
        <v>30308.8</v>
      </c>
      <c r="GJ1185">
        <v>29486.4</v>
      </c>
      <c r="GK1185">
        <v>29456.7</v>
      </c>
      <c r="GL1185">
        <v>35014.5</v>
      </c>
      <c r="GM1185">
        <v>36030.1</v>
      </c>
      <c r="GN1185">
        <v>41530.8</v>
      </c>
      <c r="GO1185">
        <v>41981.2</v>
      </c>
      <c r="GP1185">
        <v>1.95565</v>
      </c>
      <c r="GQ1185">
        <v>1.9045</v>
      </c>
      <c r="GR1185">
        <v>0.123218</v>
      </c>
      <c r="GS1185">
        <v>0</v>
      </c>
      <c r="GT1185">
        <v>24.9186</v>
      </c>
      <c r="GU1185">
        <v>999.9</v>
      </c>
      <c r="GV1185">
        <v>41.9</v>
      </c>
      <c r="GW1185">
        <v>31.7</v>
      </c>
      <c r="GX1185">
        <v>21.798</v>
      </c>
      <c r="GY1185">
        <v>62.6878</v>
      </c>
      <c r="GZ1185">
        <v>33.9062</v>
      </c>
      <c r="HA1185">
        <v>1</v>
      </c>
      <c r="HB1185">
        <v>-0.122182</v>
      </c>
      <c r="HC1185">
        <v>0.0485131</v>
      </c>
      <c r="HD1185">
        <v>20.333</v>
      </c>
      <c r="HE1185">
        <v>5.21654</v>
      </c>
      <c r="HF1185">
        <v>12.0099</v>
      </c>
      <c r="HG1185">
        <v>4.9888</v>
      </c>
      <c r="HH1185">
        <v>3.2885</v>
      </c>
      <c r="HI1185">
        <v>9999</v>
      </c>
      <c r="HJ1185">
        <v>9999</v>
      </c>
      <c r="HK1185">
        <v>9999</v>
      </c>
      <c r="HL1185">
        <v>159.4</v>
      </c>
      <c r="HM1185">
        <v>1.8674</v>
      </c>
      <c r="HN1185">
        <v>1.86646</v>
      </c>
      <c r="HO1185">
        <v>1.86585</v>
      </c>
      <c r="HP1185">
        <v>1.86584</v>
      </c>
      <c r="HQ1185">
        <v>1.86768</v>
      </c>
      <c r="HR1185">
        <v>1.87012</v>
      </c>
      <c r="HS1185">
        <v>1.86875</v>
      </c>
      <c r="HT1185">
        <v>1.87024</v>
      </c>
      <c r="HU1185">
        <v>0</v>
      </c>
      <c r="HV1185">
        <v>0</v>
      </c>
      <c r="HW1185">
        <v>0</v>
      </c>
      <c r="HX1185">
        <v>0</v>
      </c>
      <c r="HY1185" t="s">
        <v>421</v>
      </c>
      <c r="HZ1185" t="s">
        <v>422</v>
      </c>
      <c r="IA1185" t="s">
        <v>423</v>
      </c>
      <c r="IB1185" t="s">
        <v>423</v>
      </c>
      <c r="IC1185" t="s">
        <v>423</v>
      </c>
      <c r="ID1185" t="s">
        <v>423</v>
      </c>
      <c r="IE1185">
        <v>0</v>
      </c>
      <c r="IF1185">
        <v>100</v>
      </c>
      <c r="IG1185">
        <v>100</v>
      </c>
      <c r="IH1185">
        <v>-1.626</v>
      </c>
      <c r="II1185">
        <v>-0.0944</v>
      </c>
      <c r="IJ1185">
        <v>-0.9279119013753974</v>
      </c>
      <c r="IK1185">
        <v>-0.003643892653284941</v>
      </c>
      <c r="IL1185">
        <v>8.948238347276123E-07</v>
      </c>
      <c r="IM1185">
        <v>-2.445980282225029E-10</v>
      </c>
      <c r="IN1185">
        <v>-0.1764634167570225</v>
      </c>
      <c r="IO1185">
        <v>-0.01042730378795286</v>
      </c>
      <c r="IP1185">
        <v>0.00100284695746963</v>
      </c>
      <c r="IQ1185">
        <v>-1.701466411570297E-05</v>
      </c>
      <c r="IR1185">
        <v>2</v>
      </c>
      <c r="IS1185">
        <v>2310</v>
      </c>
      <c r="IT1185">
        <v>1</v>
      </c>
      <c r="IU1185">
        <v>25</v>
      </c>
      <c r="IV1185">
        <v>158.1</v>
      </c>
      <c r="IW1185">
        <v>157.8</v>
      </c>
      <c r="IX1185">
        <v>0.5371089999999999</v>
      </c>
      <c r="IY1185">
        <v>2.24731</v>
      </c>
      <c r="IZ1185">
        <v>1.39648</v>
      </c>
      <c r="JA1185">
        <v>2.34009</v>
      </c>
      <c r="JB1185">
        <v>1.49536</v>
      </c>
      <c r="JC1185">
        <v>2.37061</v>
      </c>
      <c r="JD1185">
        <v>36.152</v>
      </c>
      <c r="JE1185">
        <v>24.1663</v>
      </c>
      <c r="JF1185">
        <v>18</v>
      </c>
      <c r="JG1185">
        <v>512.272</v>
      </c>
      <c r="JH1185">
        <v>436.331</v>
      </c>
      <c r="JI1185">
        <v>25.0005</v>
      </c>
      <c r="JJ1185">
        <v>25.8903</v>
      </c>
      <c r="JK1185">
        <v>30.0003</v>
      </c>
      <c r="JL1185">
        <v>25.8792</v>
      </c>
      <c r="JM1185">
        <v>25.8278</v>
      </c>
      <c r="JN1185">
        <v>10.697</v>
      </c>
      <c r="JO1185">
        <v>26.4439</v>
      </c>
      <c r="JP1185">
        <v>42.1749</v>
      </c>
      <c r="JQ1185">
        <v>25</v>
      </c>
      <c r="JR1185">
        <v>165.567</v>
      </c>
      <c r="JS1185">
        <v>16.3292</v>
      </c>
      <c r="JT1185">
        <v>100.829</v>
      </c>
      <c r="JU1185">
        <v>100.82</v>
      </c>
    </row>
    <row r="1186" spans="1:281">
      <c r="A1186">
        <v>1170</v>
      </c>
      <c r="B1186">
        <v>1658958718</v>
      </c>
      <c r="C1186">
        <v>17080</v>
      </c>
      <c r="D1186" t="s">
        <v>2781</v>
      </c>
      <c r="E1186" t="s">
        <v>2782</v>
      </c>
      <c r="F1186">
        <v>5</v>
      </c>
      <c r="G1186" t="s">
        <v>2750</v>
      </c>
      <c r="H1186" t="s">
        <v>416</v>
      </c>
      <c r="I1186">
        <v>1658958710.214286</v>
      </c>
      <c r="J1186">
        <f>(K1186)/1000</f>
        <v>0</v>
      </c>
      <c r="K1186">
        <f>IF(CZ1186, AN1186, AH1186)</f>
        <v>0</v>
      </c>
      <c r="L1186">
        <f>IF(CZ1186, AI1186, AG1186)</f>
        <v>0</v>
      </c>
      <c r="M1186">
        <f>DB1186 - IF(AU1186&gt;1, L1186*CV1186*100.0/(AW1186*DP1186), 0)</f>
        <v>0</v>
      </c>
      <c r="N1186">
        <f>((T1186-J1186/2)*M1186-L1186)/(T1186+J1186/2)</f>
        <v>0</v>
      </c>
      <c r="O1186">
        <f>N1186*(DI1186+DJ1186)/1000.0</f>
        <v>0</v>
      </c>
      <c r="P1186">
        <f>(DB1186 - IF(AU1186&gt;1, L1186*CV1186*100.0/(AW1186*DP1186), 0))*(DI1186+DJ1186)/1000.0</f>
        <v>0</v>
      </c>
      <c r="Q1186">
        <f>2.0/((1/S1186-1/R1186)+SIGN(S1186)*SQRT((1/S1186-1/R1186)*(1/S1186-1/R1186) + 4*CW1186/((CW1186+1)*(CW1186+1))*(2*1/S1186*1/R1186-1/R1186*1/R1186)))</f>
        <v>0</v>
      </c>
      <c r="R1186">
        <f>IF(LEFT(CX1186,1)&lt;&gt;"0",IF(LEFT(CX1186,1)="1",3.0,CY1186),$D$5+$E$5*(DP1186*DI1186/($K$5*1000))+$F$5*(DP1186*DI1186/($K$5*1000))*MAX(MIN(CV1186,$J$5),$I$5)*MAX(MIN(CV1186,$J$5),$I$5)+$G$5*MAX(MIN(CV1186,$J$5),$I$5)*(DP1186*DI1186/($K$5*1000))+$H$5*(DP1186*DI1186/($K$5*1000))*(DP1186*DI1186/($K$5*1000)))</f>
        <v>0</v>
      </c>
      <c r="S1186">
        <f>J1186*(1000-(1000*0.61365*exp(17.502*W1186/(240.97+W1186))/(DI1186+DJ1186)+DD1186)/2)/(1000*0.61365*exp(17.502*W1186/(240.97+W1186))/(DI1186+DJ1186)-DD1186)</f>
        <v>0</v>
      </c>
      <c r="T1186">
        <f>1/((CW1186+1)/(Q1186/1.6)+1/(R1186/1.37)) + CW1186/((CW1186+1)/(Q1186/1.6) + CW1186/(R1186/1.37))</f>
        <v>0</v>
      </c>
      <c r="U1186">
        <f>(CR1186*CU1186)</f>
        <v>0</v>
      </c>
      <c r="V1186">
        <f>(DK1186+(U1186+2*0.95*5.67E-8*(((DK1186+$B$7)+273)^4-(DK1186+273)^4)-44100*J1186)/(1.84*29.3*R1186+8*0.95*5.67E-8*(DK1186+273)^3))</f>
        <v>0</v>
      </c>
      <c r="W1186">
        <f>($C$7*DL1186+$D$7*DM1186+$E$7*V1186)</f>
        <v>0</v>
      </c>
      <c r="X1186">
        <f>0.61365*exp(17.502*W1186/(240.97+W1186))</f>
        <v>0</v>
      </c>
      <c r="Y1186">
        <f>(Z1186/AA1186*100)</f>
        <v>0</v>
      </c>
      <c r="Z1186">
        <f>DD1186*(DI1186+DJ1186)/1000</f>
        <v>0</v>
      </c>
      <c r="AA1186">
        <f>0.61365*exp(17.502*DK1186/(240.97+DK1186))</f>
        <v>0</v>
      </c>
      <c r="AB1186">
        <f>(X1186-DD1186*(DI1186+DJ1186)/1000)</f>
        <v>0</v>
      </c>
      <c r="AC1186">
        <f>(-J1186*44100)</f>
        <v>0</v>
      </c>
      <c r="AD1186">
        <f>2*29.3*R1186*0.92*(DK1186-W1186)</f>
        <v>0</v>
      </c>
      <c r="AE1186">
        <f>2*0.95*5.67E-8*(((DK1186+$B$7)+273)^4-(W1186+273)^4)</f>
        <v>0</v>
      </c>
      <c r="AF1186">
        <f>U1186+AE1186+AC1186+AD1186</f>
        <v>0</v>
      </c>
      <c r="AG1186">
        <f>DH1186*AU1186*(DC1186-DB1186*(1000-AU1186*DE1186)/(1000-AU1186*DD1186))/(100*CV1186)</f>
        <v>0</v>
      </c>
      <c r="AH1186">
        <f>1000*DH1186*AU1186*(DD1186-DE1186)/(100*CV1186*(1000-AU1186*DD1186))</f>
        <v>0</v>
      </c>
      <c r="AI1186">
        <f>(AJ1186 - AK1186 - DI1186*1E3/(8.314*(DK1186+273.15)) * AM1186/DH1186 * AL1186) * DH1186/(100*CV1186) * (1000 - DE1186)/1000</f>
        <v>0</v>
      </c>
      <c r="AJ1186">
        <v>185.8205825586245</v>
      </c>
      <c r="AK1186">
        <v>189.9670606060605</v>
      </c>
      <c r="AL1186">
        <v>-3.14699574721964</v>
      </c>
      <c r="AM1186">
        <v>65.22294181716588</v>
      </c>
      <c r="AN1186">
        <f>(AP1186 - AO1186 + DI1186*1E3/(8.314*(DK1186+273.15)) * AR1186/DH1186 * AQ1186) * DH1186/(100*CV1186) * 1000/(1000 - AP1186)</f>
        <v>0</v>
      </c>
      <c r="AO1186">
        <v>16.28443657424009</v>
      </c>
      <c r="AP1186">
        <v>22.72348787878788</v>
      </c>
      <c r="AQ1186">
        <v>0.0001727197646150992</v>
      </c>
      <c r="AR1186">
        <v>84.76362826796431</v>
      </c>
      <c r="AS1186">
        <v>0</v>
      </c>
      <c r="AT1186">
        <v>0</v>
      </c>
      <c r="AU1186">
        <f>IF(AS1186*$H$13&gt;=AW1186,1.0,(AW1186/(AW1186-AS1186*$H$13)))</f>
        <v>0</v>
      </c>
      <c r="AV1186">
        <f>(AU1186-1)*100</f>
        <v>0</v>
      </c>
      <c r="AW1186">
        <f>MAX(0,($B$13+$C$13*DP1186)/(1+$D$13*DP1186)*DI1186/(DK1186+273)*$E$13)</f>
        <v>0</v>
      </c>
      <c r="AX1186" t="s">
        <v>417</v>
      </c>
      <c r="AY1186" t="s">
        <v>417</v>
      </c>
      <c r="AZ1186">
        <v>0</v>
      </c>
      <c r="BA1186">
        <v>0</v>
      </c>
      <c r="BB1186">
        <f>1-AZ1186/BA1186</f>
        <v>0</v>
      </c>
      <c r="BC1186">
        <v>0</v>
      </c>
      <c r="BD1186" t="s">
        <v>417</v>
      </c>
      <c r="BE1186" t="s">
        <v>417</v>
      </c>
      <c r="BF1186">
        <v>0</v>
      </c>
      <c r="BG1186">
        <v>0</v>
      </c>
      <c r="BH1186">
        <f>1-BF1186/BG1186</f>
        <v>0</v>
      </c>
      <c r="BI1186">
        <v>0.5</v>
      </c>
      <c r="BJ1186">
        <f>CS1186</f>
        <v>0</v>
      </c>
      <c r="BK1186">
        <f>L1186</f>
        <v>0</v>
      </c>
      <c r="BL1186">
        <f>BH1186*BI1186*BJ1186</f>
        <v>0</v>
      </c>
      <c r="BM1186">
        <f>(BK1186-BC1186)/BJ1186</f>
        <v>0</v>
      </c>
      <c r="BN1186">
        <f>(BA1186-BG1186)/BG1186</f>
        <v>0</v>
      </c>
      <c r="BO1186">
        <f>AZ1186/(BB1186+AZ1186/BG1186)</f>
        <v>0</v>
      </c>
      <c r="BP1186" t="s">
        <v>417</v>
      </c>
      <c r="BQ1186">
        <v>0</v>
      </c>
      <c r="BR1186">
        <f>IF(BQ1186&lt;&gt;0, BQ1186, BO1186)</f>
        <v>0</v>
      </c>
      <c r="BS1186">
        <f>1-BR1186/BG1186</f>
        <v>0</v>
      </c>
      <c r="BT1186">
        <f>(BG1186-BF1186)/(BG1186-BR1186)</f>
        <v>0</v>
      </c>
      <c r="BU1186">
        <f>(BA1186-BG1186)/(BA1186-BR1186)</f>
        <v>0</v>
      </c>
      <c r="BV1186">
        <f>(BG1186-BF1186)/(BG1186-AZ1186)</f>
        <v>0</v>
      </c>
      <c r="BW1186">
        <f>(BA1186-BG1186)/(BA1186-AZ1186)</f>
        <v>0</v>
      </c>
      <c r="BX1186">
        <f>(BT1186*BR1186/BF1186)</f>
        <v>0</v>
      </c>
      <c r="BY1186">
        <f>(1-BX1186)</f>
        <v>0</v>
      </c>
      <c r="BZ1186">
        <v>1394</v>
      </c>
      <c r="CA1186">
        <v>300</v>
      </c>
      <c r="CB1186">
        <v>300</v>
      </c>
      <c r="CC1186">
        <v>300</v>
      </c>
      <c r="CD1186">
        <v>10389.3</v>
      </c>
      <c r="CE1186">
        <v>1221.96</v>
      </c>
      <c r="CF1186">
        <v>-0.00688733</v>
      </c>
      <c r="CG1186">
        <v>0.34</v>
      </c>
      <c r="CH1186" t="s">
        <v>417</v>
      </c>
      <c r="CI1186" t="s">
        <v>417</v>
      </c>
      <c r="CJ1186" t="s">
        <v>417</v>
      </c>
      <c r="CK1186" t="s">
        <v>417</v>
      </c>
      <c r="CL1186" t="s">
        <v>417</v>
      </c>
      <c r="CM1186" t="s">
        <v>417</v>
      </c>
      <c r="CN1186" t="s">
        <v>417</v>
      </c>
      <c r="CO1186" t="s">
        <v>417</v>
      </c>
      <c r="CP1186" t="s">
        <v>417</v>
      </c>
      <c r="CQ1186" t="s">
        <v>417</v>
      </c>
      <c r="CR1186">
        <f>$B$11*DQ1186+$C$11*DR1186+$F$11*EC1186*(1-EF1186)</f>
        <v>0</v>
      </c>
      <c r="CS1186">
        <f>CR1186*CT1186</f>
        <v>0</v>
      </c>
      <c r="CT1186">
        <f>($B$11*$D$9+$C$11*$D$9+$F$11*((EP1186+EH1186)/MAX(EP1186+EH1186+EQ1186, 0.1)*$I$9+EQ1186/MAX(EP1186+EH1186+EQ1186, 0.1)*$J$9))/($B$11+$C$11+$F$11)</f>
        <v>0</v>
      </c>
      <c r="CU1186">
        <f>($B$11*$K$9+$C$11*$K$9+$F$11*((EP1186+EH1186)/MAX(EP1186+EH1186+EQ1186, 0.1)*$P$9+EQ1186/MAX(EP1186+EH1186+EQ1186, 0.1)*$Q$9))/($B$11+$C$11+$F$11)</f>
        <v>0</v>
      </c>
      <c r="CV1186">
        <v>6</v>
      </c>
      <c r="CW1186">
        <v>0.5</v>
      </c>
      <c r="CX1186" t="s">
        <v>418</v>
      </c>
      <c r="CY1186">
        <v>2</v>
      </c>
      <c r="CZ1186" t="b">
        <v>1</v>
      </c>
      <c r="DA1186">
        <v>1658958710.214286</v>
      </c>
      <c r="DB1186">
        <v>207.8978214285714</v>
      </c>
      <c r="DC1186">
        <v>199.8214285714285</v>
      </c>
      <c r="DD1186">
        <v>22.71354285714286</v>
      </c>
      <c r="DE1186">
        <v>16.28422857142857</v>
      </c>
      <c r="DF1186">
        <v>209.5521785714286</v>
      </c>
      <c r="DG1186">
        <v>22.80802142857143</v>
      </c>
      <c r="DH1186">
        <v>500.0517857142858</v>
      </c>
      <c r="DI1186">
        <v>90.23784285714285</v>
      </c>
      <c r="DJ1186">
        <v>0.09998731428571431</v>
      </c>
      <c r="DK1186">
        <v>27.04561785714286</v>
      </c>
      <c r="DL1186">
        <v>26.92988928571429</v>
      </c>
      <c r="DM1186">
        <v>999.9000000000002</v>
      </c>
      <c r="DN1186">
        <v>0</v>
      </c>
      <c r="DO1186">
        <v>0</v>
      </c>
      <c r="DP1186">
        <v>10006.09142857143</v>
      </c>
      <c r="DQ1186">
        <v>0</v>
      </c>
      <c r="DR1186">
        <v>11.4663</v>
      </c>
      <c r="DS1186">
        <v>8.076264642857144</v>
      </c>
      <c r="DT1186">
        <v>212.7295</v>
      </c>
      <c r="DU1186">
        <v>203.1293928571429</v>
      </c>
      <c r="DV1186">
        <v>6.429325</v>
      </c>
      <c r="DW1186">
        <v>199.8214285714285</v>
      </c>
      <c r="DX1186">
        <v>16.28422857142857</v>
      </c>
      <c r="DY1186">
        <v>2.049622142857143</v>
      </c>
      <c r="DZ1186">
        <v>1.469453571428571</v>
      </c>
      <c r="EA1186">
        <v>17.832975</v>
      </c>
      <c r="EB1186">
        <v>12.65396785714286</v>
      </c>
      <c r="EC1186">
        <v>2000.008571428572</v>
      </c>
      <c r="ED1186">
        <v>0.9800021071428571</v>
      </c>
      <c r="EE1186">
        <v>0.01999789285714285</v>
      </c>
      <c r="EF1186">
        <v>0</v>
      </c>
      <c r="EG1186">
        <v>770.1481785714287</v>
      </c>
      <c r="EH1186">
        <v>5.00097</v>
      </c>
      <c r="EI1186">
        <v>15438.15</v>
      </c>
      <c r="EJ1186">
        <v>16707.65</v>
      </c>
      <c r="EK1186">
        <v>39.78546428571428</v>
      </c>
      <c r="EL1186">
        <v>39.88374999999998</v>
      </c>
      <c r="EM1186">
        <v>39.66042857142857</v>
      </c>
      <c r="EN1186">
        <v>39.81678571428571</v>
      </c>
      <c r="EO1186">
        <v>40.29882142857143</v>
      </c>
      <c r="EP1186">
        <v>1955.108571428572</v>
      </c>
      <c r="EQ1186">
        <v>39.9</v>
      </c>
      <c r="ER1186">
        <v>0</v>
      </c>
      <c r="ES1186">
        <v>9512.399999856949</v>
      </c>
      <c r="ET1186">
        <v>0</v>
      </c>
      <c r="EU1186">
        <v>769.9569600000001</v>
      </c>
      <c r="EV1186">
        <v>-9.892307702260556</v>
      </c>
      <c r="EW1186">
        <v>-238.5384619056747</v>
      </c>
      <c r="EX1186">
        <v>15434.604</v>
      </c>
      <c r="EY1186">
        <v>15</v>
      </c>
      <c r="EZ1186">
        <v>1658949246.1</v>
      </c>
      <c r="FA1186" t="s">
        <v>1397</v>
      </c>
      <c r="FB1186">
        <v>1658949228.6</v>
      </c>
      <c r="FC1186">
        <v>1658949246.1</v>
      </c>
      <c r="FD1186">
        <v>1</v>
      </c>
      <c r="FE1186">
        <v>1.075</v>
      </c>
      <c r="FF1186">
        <v>0.018</v>
      </c>
      <c r="FG1186">
        <v>-2.327</v>
      </c>
      <c r="FH1186">
        <v>-0.178</v>
      </c>
      <c r="FI1186">
        <v>420</v>
      </c>
      <c r="FJ1186">
        <v>13</v>
      </c>
      <c r="FK1186">
        <v>0.09</v>
      </c>
      <c r="FL1186">
        <v>0.02</v>
      </c>
      <c r="FM1186">
        <v>7.024631000000001</v>
      </c>
      <c r="FN1186">
        <v>18.10785005628518</v>
      </c>
      <c r="FO1186">
        <v>1.743719269295949</v>
      </c>
      <c r="FP1186">
        <v>0</v>
      </c>
      <c r="FQ1186">
        <v>771.0274117647058</v>
      </c>
      <c r="FR1186">
        <v>-14.46670741820312</v>
      </c>
      <c r="FS1186">
        <v>1.467593450630029</v>
      </c>
      <c r="FT1186">
        <v>0</v>
      </c>
      <c r="FU1186">
        <v>6.420748000000001</v>
      </c>
      <c r="FV1186">
        <v>0.134622439024365</v>
      </c>
      <c r="FW1186">
        <v>0.01557109199767312</v>
      </c>
      <c r="FX1186">
        <v>0</v>
      </c>
      <c r="FY1186">
        <v>0</v>
      </c>
      <c r="FZ1186">
        <v>3</v>
      </c>
      <c r="GA1186" t="s">
        <v>439</v>
      </c>
      <c r="GB1186">
        <v>2.98397</v>
      </c>
      <c r="GC1186">
        <v>2.71575</v>
      </c>
      <c r="GD1186">
        <v>0.0478393</v>
      </c>
      <c r="GE1186">
        <v>0.044611</v>
      </c>
      <c r="GF1186">
        <v>0.103444</v>
      </c>
      <c r="GG1186">
        <v>0.0801658</v>
      </c>
      <c r="GH1186">
        <v>30211.6</v>
      </c>
      <c r="GI1186">
        <v>30432.9</v>
      </c>
      <c r="GJ1186">
        <v>29485.5</v>
      </c>
      <c r="GK1186">
        <v>29456.5</v>
      </c>
      <c r="GL1186">
        <v>35012.1</v>
      </c>
      <c r="GM1186">
        <v>36029.9</v>
      </c>
      <c r="GN1186">
        <v>41529.4</v>
      </c>
      <c r="GO1186">
        <v>41981.1</v>
      </c>
      <c r="GP1186">
        <v>1.95573</v>
      </c>
      <c r="GQ1186">
        <v>1.90473</v>
      </c>
      <c r="GR1186">
        <v>0.123754</v>
      </c>
      <c r="GS1186">
        <v>0</v>
      </c>
      <c r="GT1186">
        <v>24.9217</v>
      </c>
      <c r="GU1186">
        <v>999.9</v>
      </c>
      <c r="GV1186">
        <v>41.9</v>
      </c>
      <c r="GW1186">
        <v>31.7</v>
      </c>
      <c r="GX1186">
        <v>21.7963</v>
      </c>
      <c r="GY1186">
        <v>62.8778</v>
      </c>
      <c r="GZ1186">
        <v>33.8982</v>
      </c>
      <c r="HA1186">
        <v>1</v>
      </c>
      <c r="HB1186">
        <v>-0.122081</v>
      </c>
      <c r="HC1186">
        <v>0.0521296</v>
      </c>
      <c r="HD1186">
        <v>20.333</v>
      </c>
      <c r="HE1186">
        <v>5.21624</v>
      </c>
      <c r="HF1186">
        <v>12.0099</v>
      </c>
      <c r="HG1186">
        <v>4.9891</v>
      </c>
      <c r="HH1186">
        <v>3.28855</v>
      </c>
      <c r="HI1186">
        <v>9999</v>
      </c>
      <c r="HJ1186">
        <v>9999</v>
      </c>
      <c r="HK1186">
        <v>9999</v>
      </c>
      <c r="HL1186">
        <v>159.4</v>
      </c>
      <c r="HM1186">
        <v>1.8674</v>
      </c>
      <c r="HN1186">
        <v>1.86646</v>
      </c>
      <c r="HO1186">
        <v>1.86586</v>
      </c>
      <c r="HP1186">
        <v>1.86584</v>
      </c>
      <c r="HQ1186">
        <v>1.86768</v>
      </c>
      <c r="HR1186">
        <v>1.87012</v>
      </c>
      <c r="HS1186">
        <v>1.86876</v>
      </c>
      <c r="HT1186">
        <v>1.87024</v>
      </c>
      <c r="HU1186">
        <v>0</v>
      </c>
      <c r="HV1186">
        <v>0</v>
      </c>
      <c r="HW1186">
        <v>0</v>
      </c>
      <c r="HX1186">
        <v>0</v>
      </c>
      <c r="HY1186" t="s">
        <v>421</v>
      </c>
      <c r="HZ1186" t="s">
        <v>422</v>
      </c>
      <c r="IA1186" t="s">
        <v>423</v>
      </c>
      <c r="IB1186" t="s">
        <v>423</v>
      </c>
      <c r="IC1186" t="s">
        <v>423</v>
      </c>
      <c r="ID1186" t="s">
        <v>423</v>
      </c>
      <c r="IE1186">
        <v>0</v>
      </c>
      <c r="IF1186">
        <v>100</v>
      </c>
      <c r="IG1186">
        <v>100</v>
      </c>
      <c r="IH1186">
        <v>-1.575</v>
      </c>
      <c r="II1186">
        <v>-0.0944</v>
      </c>
      <c r="IJ1186">
        <v>-0.9279119013753974</v>
      </c>
      <c r="IK1186">
        <v>-0.003643892653284941</v>
      </c>
      <c r="IL1186">
        <v>8.948238347276123E-07</v>
      </c>
      <c r="IM1186">
        <v>-2.445980282225029E-10</v>
      </c>
      <c r="IN1186">
        <v>-0.1764634167570225</v>
      </c>
      <c r="IO1186">
        <v>-0.01042730378795286</v>
      </c>
      <c r="IP1186">
        <v>0.00100284695746963</v>
      </c>
      <c r="IQ1186">
        <v>-1.701466411570297E-05</v>
      </c>
      <c r="IR1186">
        <v>2</v>
      </c>
      <c r="IS1186">
        <v>2310</v>
      </c>
      <c r="IT1186">
        <v>1</v>
      </c>
      <c r="IU1186">
        <v>25</v>
      </c>
      <c r="IV1186">
        <v>158.2</v>
      </c>
      <c r="IW1186">
        <v>157.9</v>
      </c>
      <c r="IX1186">
        <v>0.501709</v>
      </c>
      <c r="IY1186">
        <v>2.25586</v>
      </c>
      <c r="IZ1186">
        <v>1.39648</v>
      </c>
      <c r="JA1186">
        <v>2.34131</v>
      </c>
      <c r="JB1186">
        <v>1.49536</v>
      </c>
      <c r="JC1186">
        <v>2.3645</v>
      </c>
      <c r="JD1186">
        <v>36.152</v>
      </c>
      <c r="JE1186">
        <v>24.1663</v>
      </c>
      <c r="JF1186">
        <v>18</v>
      </c>
      <c r="JG1186">
        <v>512.335</v>
      </c>
      <c r="JH1186">
        <v>436.466</v>
      </c>
      <c r="JI1186">
        <v>25.0006</v>
      </c>
      <c r="JJ1186">
        <v>25.8905</v>
      </c>
      <c r="JK1186">
        <v>30.0003</v>
      </c>
      <c r="JL1186">
        <v>25.8809</v>
      </c>
      <c r="JM1186">
        <v>25.8278</v>
      </c>
      <c r="JN1186">
        <v>10.0049</v>
      </c>
      <c r="JO1186">
        <v>26.4439</v>
      </c>
      <c r="JP1186">
        <v>41.7966</v>
      </c>
      <c r="JQ1186">
        <v>25</v>
      </c>
      <c r="JR1186">
        <v>152.14</v>
      </c>
      <c r="JS1186">
        <v>16.3243</v>
      </c>
      <c r="JT1186">
        <v>100.826</v>
      </c>
      <c r="JU1186">
        <v>100.819</v>
      </c>
    </row>
    <row r="1187" spans="1:281">
      <c r="A1187">
        <v>1171</v>
      </c>
      <c r="B1187">
        <v>1658958723</v>
      </c>
      <c r="C1187">
        <v>17085</v>
      </c>
      <c r="D1187" t="s">
        <v>2783</v>
      </c>
      <c r="E1187" t="s">
        <v>2784</v>
      </c>
      <c r="F1187">
        <v>5</v>
      </c>
      <c r="G1187" t="s">
        <v>2750</v>
      </c>
      <c r="H1187" t="s">
        <v>416</v>
      </c>
      <c r="I1187">
        <v>1658958715.5</v>
      </c>
      <c r="J1187">
        <f>(K1187)/1000</f>
        <v>0</v>
      </c>
      <c r="K1187">
        <f>IF(CZ1187, AN1187, AH1187)</f>
        <v>0</v>
      </c>
      <c r="L1187">
        <f>IF(CZ1187, AI1187, AG1187)</f>
        <v>0</v>
      </c>
      <c r="M1187">
        <f>DB1187 - IF(AU1187&gt;1, L1187*CV1187*100.0/(AW1187*DP1187), 0)</f>
        <v>0</v>
      </c>
      <c r="N1187">
        <f>((T1187-J1187/2)*M1187-L1187)/(T1187+J1187/2)</f>
        <v>0</v>
      </c>
      <c r="O1187">
        <f>N1187*(DI1187+DJ1187)/1000.0</f>
        <v>0</v>
      </c>
      <c r="P1187">
        <f>(DB1187 - IF(AU1187&gt;1, L1187*CV1187*100.0/(AW1187*DP1187), 0))*(DI1187+DJ1187)/1000.0</f>
        <v>0</v>
      </c>
      <c r="Q1187">
        <f>2.0/((1/S1187-1/R1187)+SIGN(S1187)*SQRT((1/S1187-1/R1187)*(1/S1187-1/R1187) + 4*CW1187/((CW1187+1)*(CW1187+1))*(2*1/S1187*1/R1187-1/R1187*1/R1187)))</f>
        <v>0</v>
      </c>
      <c r="R1187">
        <f>IF(LEFT(CX1187,1)&lt;&gt;"0",IF(LEFT(CX1187,1)="1",3.0,CY1187),$D$5+$E$5*(DP1187*DI1187/($K$5*1000))+$F$5*(DP1187*DI1187/($K$5*1000))*MAX(MIN(CV1187,$J$5),$I$5)*MAX(MIN(CV1187,$J$5),$I$5)+$G$5*MAX(MIN(CV1187,$J$5),$I$5)*(DP1187*DI1187/($K$5*1000))+$H$5*(DP1187*DI1187/($K$5*1000))*(DP1187*DI1187/($K$5*1000)))</f>
        <v>0</v>
      </c>
      <c r="S1187">
        <f>J1187*(1000-(1000*0.61365*exp(17.502*W1187/(240.97+W1187))/(DI1187+DJ1187)+DD1187)/2)/(1000*0.61365*exp(17.502*W1187/(240.97+W1187))/(DI1187+DJ1187)-DD1187)</f>
        <v>0</v>
      </c>
      <c r="T1187">
        <f>1/((CW1187+1)/(Q1187/1.6)+1/(R1187/1.37)) + CW1187/((CW1187+1)/(Q1187/1.6) + CW1187/(R1187/1.37))</f>
        <v>0</v>
      </c>
      <c r="U1187">
        <f>(CR1187*CU1187)</f>
        <v>0</v>
      </c>
      <c r="V1187">
        <f>(DK1187+(U1187+2*0.95*5.67E-8*(((DK1187+$B$7)+273)^4-(DK1187+273)^4)-44100*J1187)/(1.84*29.3*R1187+8*0.95*5.67E-8*(DK1187+273)^3))</f>
        <v>0</v>
      </c>
      <c r="W1187">
        <f>($C$7*DL1187+$D$7*DM1187+$E$7*V1187)</f>
        <v>0</v>
      </c>
      <c r="X1187">
        <f>0.61365*exp(17.502*W1187/(240.97+W1187))</f>
        <v>0</v>
      </c>
      <c r="Y1187">
        <f>(Z1187/AA1187*100)</f>
        <v>0</v>
      </c>
      <c r="Z1187">
        <f>DD1187*(DI1187+DJ1187)/1000</f>
        <v>0</v>
      </c>
      <c r="AA1187">
        <f>0.61365*exp(17.502*DK1187/(240.97+DK1187))</f>
        <v>0</v>
      </c>
      <c r="AB1187">
        <f>(X1187-DD1187*(DI1187+DJ1187)/1000)</f>
        <v>0</v>
      </c>
      <c r="AC1187">
        <f>(-J1187*44100)</f>
        <v>0</v>
      </c>
      <c r="AD1187">
        <f>2*29.3*R1187*0.92*(DK1187-W1187)</f>
        <v>0</v>
      </c>
      <c r="AE1187">
        <f>2*0.95*5.67E-8*(((DK1187+$B$7)+273)^4-(W1187+273)^4)</f>
        <v>0</v>
      </c>
      <c r="AF1187">
        <f>U1187+AE1187+AC1187+AD1187</f>
        <v>0</v>
      </c>
      <c r="AG1187">
        <f>DH1187*AU1187*(DC1187-DB1187*(1000-AU1187*DE1187)/(1000-AU1187*DD1187))/(100*CV1187)</f>
        <v>0</v>
      </c>
      <c r="AH1187">
        <f>1000*DH1187*AU1187*(DD1187-DE1187)/(100*CV1187*(1000-AU1187*DD1187))</f>
        <v>0</v>
      </c>
      <c r="AI1187">
        <f>(AJ1187 - AK1187 - DI1187*1E3/(8.314*(DK1187+273.15)) * AM1187/DH1187 * AL1187) * DH1187/(100*CV1187) * (1000 - DE1187)/1000</f>
        <v>0</v>
      </c>
      <c r="AJ1187">
        <v>168.9686510259766</v>
      </c>
      <c r="AK1187">
        <v>174.3473696969697</v>
      </c>
      <c r="AL1187">
        <v>-3.118016851970737</v>
      </c>
      <c r="AM1187">
        <v>65.22294181716588</v>
      </c>
      <c r="AN1187">
        <f>(AP1187 - AO1187 + DI1187*1E3/(8.314*(DK1187+273.15)) * AR1187/DH1187 * AQ1187) * DH1187/(100*CV1187) * 1000/(1000 - AP1187)</f>
        <v>0</v>
      </c>
      <c r="AO1187">
        <v>16.2861603243702</v>
      </c>
      <c r="AP1187">
        <v>22.73173636363636</v>
      </c>
      <c r="AQ1187">
        <v>0.0001572132234378581</v>
      </c>
      <c r="AR1187">
        <v>84.76362826796431</v>
      </c>
      <c r="AS1187">
        <v>0</v>
      </c>
      <c r="AT1187">
        <v>0</v>
      </c>
      <c r="AU1187">
        <f>IF(AS1187*$H$13&gt;=AW1187,1.0,(AW1187/(AW1187-AS1187*$H$13)))</f>
        <v>0</v>
      </c>
      <c r="AV1187">
        <f>(AU1187-1)*100</f>
        <v>0</v>
      </c>
      <c r="AW1187">
        <f>MAX(0,($B$13+$C$13*DP1187)/(1+$D$13*DP1187)*DI1187/(DK1187+273)*$E$13)</f>
        <v>0</v>
      </c>
      <c r="AX1187" t="s">
        <v>417</v>
      </c>
      <c r="AY1187" t="s">
        <v>417</v>
      </c>
      <c r="AZ1187">
        <v>0</v>
      </c>
      <c r="BA1187">
        <v>0</v>
      </c>
      <c r="BB1187">
        <f>1-AZ1187/BA1187</f>
        <v>0</v>
      </c>
      <c r="BC1187">
        <v>0</v>
      </c>
      <c r="BD1187" t="s">
        <v>417</v>
      </c>
      <c r="BE1187" t="s">
        <v>417</v>
      </c>
      <c r="BF1187">
        <v>0</v>
      </c>
      <c r="BG1187">
        <v>0</v>
      </c>
      <c r="BH1187">
        <f>1-BF1187/BG1187</f>
        <v>0</v>
      </c>
      <c r="BI1187">
        <v>0.5</v>
      </c>
      <c r="BJ1187">
        <f>CS1187</f>
        <v>0</v>
      </c>
      <c r="BK1187">
        <f>L1187</f>
        <v>0</v>
      </c>
      <c r="BL1187">
        <f>BH1187*BI1187*BJ1187</f>
        <v>0</v>
      </c>
      <c r="BM1187">
        <f>(BK1187-BC1187)/BJ1187</f>
        <v>0</v>
      </c>
      <c r="BN1187">
        <f>(BA1187-BG1187)/BG1187</f>
        <v>0</v>
      </c>
      <c r="BO1187">
        <f>AZ1187/(BB1187+AZ1187/BG1187)</f>
        <v>0</v>
      </c>
      <c r="BP1187" t="s">
        <v>417</v>
      </c>
      <c r="BQ1187">
        <v>0</v>
      </c>
      <c r="BR1187">
        <f>IF(BQ1187&lt;&gt;0, BQ1187, BO1187)</f>
        <v>0</v>
      </c>
      <c r="BS1187">
        <f>1-BR1187/BG1187</f>
        <v>0</v>
      </c>
      <c r="BT1187">
        <f>(BG1187-BF1187)/(BG1187-BR1187)</f>
        <v>0</v>
      </c>
      <c r="BU1187">
        <f>(BA1187-BG1187)/(BA1187-BR1187)</f>
        <v>0</v>
      </c>
      <c r="BV1187">
        <f>(BG1187-BF1187)/(BG1187-AZ1187)</f>
        <v>0</v>
      </c>
      <c r="BW1187">
        <f>(BA1187-BG1187)/(BA1187-AZ1187)</f>
        <v>0</v>
      </c>
      <c r="BX1187">
        <f>(BT1187*BR1187/BF1187)</f>
        <v>0</v>
      </c>
      <c r="BY1187">
        <f>(1-BX1187)</f>
        <v>0</v>
      </c>
      <c r="BZ1187">
        <v>1394</v>
      </c>
      <c r="CA1187">
        <v>300</v>
      </c>
      <c r="CB1187">
        <v>300</v>
      </c>
      <c r="CC1187">
        <v>300</v>
      </c>
      <c r="CD1187">
        <v>10389.3</v>
      </c>
      <c r="CE1187">
        <v>1221.96</v>
      </c>
      <c r="CF1187">
        <v>-0.00688733</v>
      </c>
      <c r="CG1187">
        <v>0.34</v>
      </c>
      <c r="CH1187" t="s">
        <v>417</v>
      </c>
      <c r="CI1187" t="s">
        <v>417</v>
      </c>
      <c r="CJ1187" t="s">
        <v>417</v>
      </c>
      <c r="CK1187" t="s">
        <v>417</v>
      </c>
      <c r="CL1187" t="s">
        <v>417</v>
      </c>
      <c r="CM1187" t="s">
        <v>417</v>
      </c>
      <c r="CN1187" t="s">
        <v>417</v>
      </c>
      <c r="CO1187" t="s">
        <v>417</v>
      </c>
      <c r="CP1187" t="s">
        <v>417</v>
      </c>
      <c r="CQ1187" t="s">
        <v>417</v>
      </c>
      <c r="CR1187">
        <f>$B$11*DQ1187+$C$11*DR1187+$F$11*EC1187*(1-EF1187)</f>
        <v>0</v>
      </c>
      <c r="CS1187">
        <f>CR1187*CT1187</f>
        <v>0</v>
      </c>
      <c r="CT1187">
        <f>($B$11*$D$9+$C$11*$D$9+$F$11*((EP1187+EH1187)/MAX(EP1187+EH1187+EQ1187, 0.1)*$I$9+EQ1187/MAX(EP1187+EH1187+EQ1187, 0.1)*$J$9))/($B$11+$C$11+$F$11)</f>
        <v>0</v>
      </c>
      <c r="CU1187">
        <f>($B$11*$K$9+$C$11*$K$9+$F$11*((EP1187+EH1187)/MAX(EP1187+EH1187+EQ1187, 0.1)*$P$9+EQ1187/MAX(EP1187+EH1187+EQ1187, 0.1)*$Q$9))/($B$11+$C$11+$F$11)</f>
        <v>0</v>
      </c>
      <c r="CV1187">
        <v>6</v>
      </c>
      <c r="CW1187">
        <v>0.5</v>
      </c>
      <c r="CX1187" t="s">
        <v>418</v>
      </c>
      <c r="CY1187">
        <v>2</v>
      </c>
      <c r="CZ1187" t="b">
        <v>1</v>
      </c>
      <c r="DA1187">
        <v>1658958715.5</v>
      </c>
      <c r="DB1187">
        <v>191.7849629629629</v>
      </c>
      <c r="DC1187">
        <v>182.2032592592592</v>
      </c>
      <c r="DD1187">
        <v>22.72045185185186</v>
      </c>
      <c r="DE1187">
        <v>16.2828</v>
      </c>
      <c r="DF1187">
        <v>193.3858888888889</v>
      </c>
      <c r="DG1187">
        <v>22.81488148148148</v>
      </c>
      <c r="DH1187">
        <v>500.0458148148148</v>
      </c>
      <c r="DI1187">
        <v>90.23896296296296</v>
      </c>
      <c r="DJ1187">
        <v>0.1000064666666667</v>
      </c>
      <c r="DK1187">
        <v>27.05009259259259</v>
      </c>
      <c r="DL1187">
        <v>26.94221111111112</v>
      </c>
      <c r="DM1187">
        <v>999.9000000000001</v>
      </c>
      <c r="DN1187">
        <v>0</v>
      </c>
      <c r="DO1187">
        <v>0</v>
      </c>
      <c r="DP1187">
        <v>10005.36777777778</v>
      </c>
      <c r="DQ1187">
        <v>0</v>
      </c>
      <c r="DR1187">
        <v>11.4663</v>
      </c>
      <c r="DS1187">
        <v>9.581638148148148</v>
      </c>
      <c r="DT1187">
        <v>196.2436296296297</v>
      </c>
      <c r="DU1187">
        <v>185.2194074074074</v>
      </c>
      <c r="DV1187">
        <v>6.437659999999999</v>
      </c>
      <c r="DW1187">
        <v>182.2032592592592</v>
      </c>
      <c r="DX1187">
        <v>16.2828</v>
      </c>
      <c r="DY1187">
        <v>2.050271851851852</v>
      </c>
      <c r="DZ1187">
        <v>1.469343333333333</v>
      </c>
      <c r="EA1187">
        <v>17.83800370370371</v>
      </c>
      <c r="EB1187">
        <v>12.65282222222222</v>
      </c>
      <c r="EC1187">
        <v>2000.014814814815</v>
      </c>
      <c r="ED1187">
        <v>0.9800016666666667</v>
      </c>
      <c r="EE1187">
        <v>0.01999832222222222</v>
      </c>
      <c r="EF1187">
        <v>0</v>
      </c>
      <c r="EG1187">
        <v>769.379259259259</v>
      </c>
      <c r="EH1187">
        <v>5.00097</v>
      </c>
      <c r="EI1187">
        <v>15419.44814814815</v>
      </c>
      <c r="EJ1187">
        <v>16707.7037037037</v>
      </c>
      <c r="EK1187">
        <v>39.74981481481481</v>
      </c>
      <c r="EL1187">
        <v>39.84699999999999</v>
      </c>
      <c r="EM1187">
        <v>39.63644444444444</v>
      </c>
      <c r="EN1187">
        <v>39.75433333333332</v>
      </c>
      <c r="EO1187">
        <v>40.26366666666666</v>
      </c>
      <c r="EP1187">
        <v>1955.114814814815</v>
      </c>
      <c r="EQ1187">
        <v>39.9</v>
      </c>
      <c r="ER1187">
        <v>0</v>
      </c>
      <c r="ES1187">
        <v>9517.200000047684</v>
      </c>
      <c r="ET1187">
        <v>0</v>
      </c>
      <c r="EU1187">
        <v>769.3705199999999</v>
      </c>
      <c r="EV1187">
        <v>-6.489461519852339</v>
      </c>
      <c r="EW1187">
        <v>-155.038461262614</v>
      </c>
      <c r="EX1187">
        <v>15418.724</v>
      </c>
      <c r="EY1187">
        <v>15</v>
      </c>
      <c r="EZ1187">
        <v>1658949246.1</v>
      </c>
      <c r="FA1187" t="s">
        <v>1397</v>
      </c>
      <c r="FB1187">
        <v>1658949228.6</v>
      </c>
      <c r="FC1187">
        <v>1658949246.1</v>
      </c>
      <c r="FD1187">
        <v>1</v>
      </c>
      <c r="FE1187">
        <v>1.075</v>
      </c>
      <c r="FF1187">
        <v>0.018</v>
      </c>
      <c r="FG1187">
        <v>-2.327</v>
      </c>
      <c r="FH1187">
        <v>-0.178</v>
      </c>
      <c r="FI1187">
        <v>420</v>
      </c>
      <c r="FJ1187">
        <v>13</v>
      </c>
      <c r="FK1187">
        <v>0.09</v>
      </c>
      <c r="FL1187">
        <v>0.02</v>
      </c>
      <c r="FM1187">
        <v>8.7872015</v>
      </c>
      <c r="FN1187">
        <v>17.26769335834896</v>
      </c>
      <c r="FO1187">
        <v>1.663675778995941</v>
      </c>
      <c r="FP1187">
        <v>0</v>
      </c>
      <c r="FQ1187">
        <v>769.8650294117646</v>
      </c>
      <c r="FR1187">
        <v>-9.084568375009166</v>
      </c>
      <c r="FS1187">
        <v>0.9634856293471599</v>
      </c>
      <c r="FT1187">
        <v>0</v>
      </c>
      <c r="FU1187">
        <v>6.43397425</v>
      </c>
      <c r="FV1187">
        <v>0.09590938086302568</v>
      </c>
      <c r="FW1187">
        <v>0.01030413991740698</v>
      </c>
      <c r="FX1187">
        <v>1</v>
      </c>
      <c r="FY1187">
        <v>1</v>
      </c>
      <c r="FZ1187">
        <v>3</v>
      </c>
      <c r="GA1187" t="s">
        <v>426</v>
      </c>
      <c r="GB1187">
        <v>2.98369</v>
      </c>
      <c r="GC1187">
        <v>2.71549</v>
      </c>
      <c r="GD1187">
        <v>0.0442387</v>
      </c>
      <c r="GE1187">
        <v>0.0406988</v>
      </c>
      <c r="GF1187">
        <v>0.103465</v>
      </c>
      <c r="GG1187">
        <v>0.08007309999999999</v>
      </c>
      <c r="GH1187">
        <v>30326.4</v>
      </c>
      <c r="GI1187">
        <v>30557.4</v>
      </c>
      <c r="GJ1187">
        <v>29486.1</v>
      </c>
      <c r="GK1187">
        <v>29456.4</v>
      </c>
      <c r="GL1187">
        <v>35012</v>
      </c>
      <c r="GM1187">
        <v>36033.5</v>
      </c>
      <c r="GN1187">
        <v>41530.3</v>
      </c>
      <c r="GO1187">
        <v>41981</v>
      </c>
      <c r="GP1187">
        <v>1.95537</v>
      </c>
      <c r="GQ1187">
        <v>1.90467</v>
      </c>
      <c r="GR1187">
        <v>0.123665</v>
      </c>
      <c r="GS1187">
        <v>0</v>
      </c>
      <c r="GT1187">
        <v>24.9254</v>
      </c>
      <c r="GU1187">
        <v>999.9</v>
      </c>
      <c r="GV1187">
        <v>41.9</v>
      </c>
      <c r="GW1187">
        <v>31.7</v>
      </c>
      <c r="GX1187">
        <v>21.799</v>
      </c>
      <c r="GY1187">
        <v>62.7379</v>
      </c>
      <c r="GZ1187">
        <v>34.1627</v>
      </c>
      <c r="HA1187">
        <v>1</v>
      </c>
      <c r="HB1187">
        <v>-0.186301</v>
      </c>
      <c r="HC1187">
        <v>0.125487</v>
      </c>
      <c r="HD1187">
        <v>20.3325</v>
      </c>
      <c r="HE1187">
        <v>5.21265</v>
      </c>
      <c r="HF1187">
        <v>12.0099</v>
      </c>
      <c r="HG1187">
        <v>4.9873</v>
      </c>
      <c r="HH1187">
        <v>3.28783</v>
      </c>
      <c r="HI1187">
        <v>9999</v>
      </c>
      <c r="HJ1187">
        <v>9999</v>
      </c>
      <c r="HK1187">
        <v>9999</v>
      </c>
      <c r="HL1187">
        <v>159.4</v>
      </c>
      <c r="HM1187">
        <v>1.8674</v>
      </c>
      <c r="HN1187">
        <v>1.86646</v>
      </c>
      <c r="HO1187">
        <v>1.86586</v>
      </c>
      <c r="HP1187">
        <v>1.86584</v>
      </c>
      <c r="HQ1187">
        <v>1.86768</v>
      </c>
      <c r="HR1187">
        <v>1.87013</v>
      </c>
      <c r="HS1187">
        <v>1.86876</v>
      </c>
      <c r="HT1187">
        <v>1.87024</v>
      </c>
      <c r="HU1187">
        <v>0</v>
      </c>
      <c r="HV1187">
        <v>0</v>
      </c>
      <c r="HW1187">
        <v>0</v>
      </c>
      <c r="HX1187">
        <v>0</v>
      </c>
      <c r="HY1187" t="s">
        <v>421</v>
      </c>
      <c r="HZ1187" t="s">
        <v>422</v>
      </c>
      <c r="IA1187" t="s">
        <v>423</v>
      </c>
      <c r="IB1187" t="s">
        <v>423</v>
      </c>
      <c r="IC1187" t="s">
        <v>423</v>
      </c>
      <c r="ID1187" t="s">
        <v>423</v>
      </c>
      <c r="IE1187">
        <v>0</v>
      </c>
      <c r="IF1187">
        <v>100</v>
      </c>
      <c r="IG1187">
        <v>100</v>
      </c>
      <c r="IH1187">
        <v>-1.524</v>
      </c>
      <c r="II1187">
        <v>-0.0944</v>
      </c>
      <c r="IJ1187">
        <v>-0.9279119013753974</v>
      </c>
      <c r="IK1187">
        <v>-0.003643892653284941</v>
      </c>
      <c r="IL1187">
        <v>8.948238347276123E-07</v>
      </c>
      <c r="IM1187">
        <v>-2.445980282225029E-10</v>
      </c>
      <c r="IN1187">
        <v>-0.1764634167570225</v>
      </c>
      <c r="IO1187">
        <v>-0.01042730378795286</v>
      </c>
      <c r="IP1187">
        <v>0.00100284695746963</v>
      </c>
      <c r="IQ1187">
        <v>-1.701466411570297E-05</v>
      </c>
      <c r="IR1187">
        <v>2</v>
      </c>
      <c r="IS1187">
        <v>2310</v>
      </c>
      <c r="IT1187">
        <v>1</v>
      </c>
      <c r="IU1187">
        <v>25</v>
      </c>
      <c r="IV1187">
        <v>158.2</v>
      </c>
      <c r="IW1187">
        <v>157.9</v>
      </c>
      <c r="IX1187">
        <v>0.463867</v>
      </c>
      <c r="IY1187">
        <v>2.26562</v>
      </c>
      <c r="IZ1187">
        <v>1.39648</v>
      </c>
      <c r="JA1187">
        <v>2.33887</v>
      </c>
      <c r="JB1187">
        <v>1.49536</v>
      </c>
      <c r="JC1187">
        <v>2.31079</v>
      </c>
      <c r="JD1187">
        <v>36.152</v>
      </c>
      <c r="JE1187">
        <v>24.1575</v>
      </c>
      <c r="JF1187">
        <v>18</v>
      </c>
      <c r="JG1187">
        <v>512.114</v>
      </c>
      <c r="JH1187">
        <v>436.436</v>
      </c>
      <c r="JI1187">
        <v>25.0007</v>
      </c>
      <c r="JJ1187">
        <v>25.8919</v>
      </c>
      <c r="JK1187">
        <v>30.0001</v>
      </c>
      <c r="JL1187">
        <v>25.8814</v>
      </c>
      <c r="JM1187">
        <v>25.8278</v>
      </c>
      <c r="JN1187">
        <v>9.22195</v>
      </c>
      <c r="JO1187">
        <v>25.8217</v>
      </c>
      <c r="JP1187">
        <v>41.7966</v>
      </c>
      <c r="JQ1187">
        <v>25</v>
      </c>
      <c r="JR1187">
        <v>132.004</v>
      </c>
      <c r="JS1187">
        <v>16.4545</v>
      </c>
      <c r="JT1187">
        <v>100.828</v>
      </c>
      <c r="JU1187">
        <v>100.819</v>
      </c>
    </row>
    <row r="1188" spans="1:281">
      <c r="A1188">
        <v>1172</v>
      </c>
      <c r="B1188">
        <v>1658958728</v>
      </c>
      <c r="C1188">
        <v>17090</v>
      </c>
      <c r="D1188" t="s">
        <v>2785</v>
      </c>
      <c r="E1188" t="s">
        <v>2786</v>
      </c>
      <c r="F1188">
        <v>5</v>
      </c>
      <c r="G1188" t="s">
        <v>2750</v>
      </c>
      <c r="H1188" t="s">
        <v>416</v>
      </c>
      <c r="I1188">
        <v>1658958720.214286</v>
      </c>
      <c r="J1188">
        <f>(K1188)/1000</f>
        <v>0</v>
      </c>
      <c r="K1188">
        <f>IF(CZ1188, AN1188, AH1188)</f>
        <v>0</v>
      </c>
      <c r="L1188">
        <f>IF(CZ1188, AI1188, AG1188)</f>
        <v>0</v>
      </c>
      <c r="M1188">
        <f>DB1188 - IF(AU1188&gt;1, L1188*CV1188*100.0/(AW1188*DP1188), 0)</f>
        <v>0</v>
      </c>
      <c r="N1188">
        <f>((T1188-J1188/2)*M1188-L1188)/(T1188+J1188/2)</f>
        <v>0</v>
      </c>
      <c r="O1188">
        <f>N1188*(DI1188+DJ1188)/1000.0</f>
        <v>0</v>
      </c>
      <c r="P1188">
        <f>(DB1188 - IF(AU1188&gt;1, L1188*CV1188*100.0/(AW1188*DP1188), 0))*(DI1188+DJ1188)/1000.0</f>
        <v>0</v>
      </c>
      <c r="Q1188">
        <f>2.0/((1/S1188-1/R1188)+SIGN(S1188)*SQRT((1/S1188-1/R1188)*(1/S1188-1/R1188) + 4*CW1188/((CW1188+1)*(CW1188+1))*(2*1/S1188*1/R1188-1/R1188*1/R1188)))</f>
        <v>0</v>
      </c>
      <c r="R1188">
        <f>IF(LEFT(CX1188,1)&lt;&gt;"0",IF(LEFT(CX1188,1)="1",3.0,CY1188),$D$5+$E$5*(DP1188*DI1188/($K$5*1000))+$F$5*(DP1188*DI1188/($K$5*1000))*MAX(MIN(CV1188,$J$5),$I$5)*MAX(MIN(CV1188,$J$5),$I$5)+$G$5*MAX(MIN(CV1188,$J$5),$I$5)*(DP1188*DI1188/($K$5*1000))+$H$5*(DP1188*DI1188/($K$5*1000))*(DP1188*DI1188/($K$5*1000)))</f>
        <v>0</v>
      </c>
      <c r="S1188">
        <f>J1188*(1000-(1000*0.61365*exp(17.502*W1188/(240.97+W1188))/(DI1188+DJ1188)+DD1188)/2)/(1000*0.61365*exp(17.502*W1188/(240.97+W1188))/(DI1188+DJ1188)-DD1188)</f>
        <v>0</v>
      </c>
      <c r="T1188">
        <f>1/((CW1188+1)/(Q1188/1.6)+1/(R1188/1.37)) + CW1188/((CW1188+1)/(Q1188/1.6) + CW1188/(R1188/1.37))</f>
        <v>0</v>
      </c>
      <c r="U1188">
        <f>(CR1188*CU1188)</f>
        <v>0</v>
      </c>
      <c r="V1188">
        <f>(DK1188+(U1188+2*0.95*5.67E-8*(((DK1188+$B$7)+273)^4-(DK1188+273)^4)-44100*J1188)/(1.84*29.3*R1188+8*0.95*5.67E-8*(DK1188+273)^3))</f>
        <v>0</v>
      </c>
      <c r="W1188">
        <f>($C$7*DL1188+$D$7*DM1188+$E$7*V1188)</f>
        <v>0</v>
      </c>
      <c r="X1188">
        <f>0.61365*exp(17.502*W1188/(240.97+W1188))</f>
        <v>0</v>
      </c>
      <c r="Y1188">
        <f>(Z1188/AA1188*100)</f>
        <v>0</v>
      </c>
      <c r="Z1188">
        <f>DD1188*(DI1188+DJ1188)/1000</f>
        <v>0</v>
      </c>
      <c r="AA1188">
        <f>0.61365*exp(17.502*DK1188/(240.97+DK1188))</f>
        <v>0</v>
      </c>
      <c r="AB1188">
        <f>(X1188-DD1188*(DI1188+DJ1188)/1000)</f>
        <v>0</v>
      </c>
      <c r="AC1188">
        <f>(-J1188*44100)</f>
        <v>0</v>
      </c>
      <c r="AD1188">
        <f>2*29.3*R1188*0.92*(DK1188-W1188)</f>
        <v>0</v>
      </c>
      <c r="AE1188">
        <f>2*0.95*5.67E-8*(((DK1188+$B$7)+273)^4-(W1188+273)^4)</f>
        <v>0</v>
      </c>
      <c r="AF1188">
        <f>U1188+AE1188+AC1188+AD1188</f>
        <v>0</v>
      </c>
      <c r="AG1188">
        <f>DH1188*AU1188*(DC1188-DB1188*(1000-AU1188*DE1188)/(1000-AU1188*DD1188))/(100*CV1188)</f>
        <v>0</v>
      </c>
      <c r="AH1188">
        <f>1000*DH1188*AU1188*(DD1188-DE1188)/(100*CV1188*(1000-AU1188*DD1188))</f>
        <v>0</v>
      </c>
      <c r="AI1188">
        <f>(AJ1188 - AK1188 - DI1188*1E3/(8.314*(DK1188+273.15)) * AM1188/DH1188 * AL1188) * DH1188/(100*CV1188) * (1000 - DE1188)/1000</f>
        <v>0</v>
      </c>
      <c r="AJ1188">
        <v>151.9945122685656</v>
      </c>
      <c r="AK1188">
        <v>158.6476303030302</v>
      </c>
      <c r="AL1188">
        <v>-3.150126380726474</v>
      </c>
      <c r="AM1188">
        <v>65.22294181716588</v>
      </c>
      <c r="AN1188">
        <f>(AP1188 - AO1188 + DI1188*1E3/(8.314*(DK1188+273.15)) * AR1188/DH1188 * AQ1188) * DH1188/(100*CV1188) * 1000/(1000 - AP1188)</f>
        <v>0</v>
      </c>
      <c r="AO1188">
        <v>16.25437942791731</v>
      </c>
      <c r="AP1188">
        <v>22.72834787878788</v>
      </c>
      <c r="AQ1188">
        <v>-0.000283936756325679</v>
      </c>
      <c r="AR1188">
        <v>84.76362826796431</v>
      </c>
      <c r="AS1188">
        <v>0</v>
      </c>
      <c r="AT1188">
        <v>0</v>
      </c>
      <c r="AU1188">
        <f>IF(AS1188*$H$13&gt;=AW1188,1.0,(AW1188/(AW1188-AS1188*$H$13)))</f>
        <v>0</v>
      </c>
      <c r="AV1188">
        <f>(AU1188-1)*100</f>
        <v>0</v>
      </c>
      <c r="AW1188">
        <f>MAX(0,($B$13+$C$13*DP1188)/(1+$D$13*DP1188)*DI1188/(DK1188+273)*$E$13)</f>
        <v>0</v>
      </c>
      <c r="AX1188" t="s">
        <v>417</v>
      </c>
      <c r="AY1188" t="s">
        <v>417</v>
      </c>
      <c r="AZ1188">
        <v>0</v>
      </c>
      <c r="BA1188">
        <v>0</v>
      </c>
      <c r="BB1188">
        <f>1-AZ1188/BA1188</f>
        <v>0</v>
      </c>
      <c r="BC1188">
        <v>0</v>
      </c>
      <c r="BD1188" t="s">
        <v>417</v>
      </c>
      <c r="BE1188" t="s">
        <v>417</v>
      </c>
      <c r="BF1188">
        <v>0</v>
      </c>
      <c r="BG1188">
        <v>0</v>
      </c>
      <c r="BH1188">
        <f>1-BF1188/BG1188</f>
        <v>0</v>
      </c>
      <c r="BI1188">
        <v>0.5</v>
      </c>
      <c r="BJ1188">
        <f>CS1188</f>
        <v>0</v>
      </c>
      <c r="BK1188">
        <f>L1188</f>
        <v>0</v>
      </c>
      <c r="BL1188">
        <f>BH1188*BI1188*BJ1188</f>
        <v>0</v>
      </c>
      <c r="BM1188">
        <f>(BK1188-BC1188)/BJ1188</f>
        <v>0</v>
      </c>
      <c r="BN1188">
        <f>(BA1188-BG1188)/BG1188</f>
        <v>0</v>
      </c>
      <c r="BO1188">
        <f>AZ1188/(BB1188+AZ1188/BG1188)</f>
        <v>0</v>
      </c>
      <c r="BP1188" t="s">
        <v>417</v>
      </c>
      <c r="BQ1188">
        <v>0</v>
      </c>
      <c r="BR1188">
        <f>IF(BQ1188&lt;&gt;0, BQ1188, BO1188)</f>
        <v>0</v>
      </c>
      <c r="BS1188">
        <f>1-BR1188/BG1188</f>
        <v>0</v>
      </c>
      <c r="BT1188">
        <f>(BG1188-BF1188)/(BG1188-BR1188)</f>
        <v>0</v>
      </c>
      <c r="BU1188">
        <f>(BA1188-BG1188)/(BA1188-BR1188)</f>
        <v>0</v>
      </c>
      <c r="BV1188">
        <f>(BG1188-BF1188)/(BG1188-AZ1188)</f>
        <v>0</v>
      </c>
      <c r="BW1188">
        <f>(BA1188-BG1188)/(BA1188-AZ1188)</f>
        <v>0</v>
      </c>
      <c r="BX1188">
        <f>(BT1188*BR1188/BF1188)</f>
        <v>0</v>
      </c>
      <c r="BY1188">
        <f>(1-BX1188)</f>
        <v>0</v>
      </c>
      <c r="BZ1188">
        <v>1394</v>
      </c>
      <c r="CA1188">
        <v>300</v>
      </c>
      <c r="CB1188">
        <v>300</v>
      </c>
      <c r="CC1188">
        <v>300</v>
      </c>
      <c r="CD1188">
        <v>10389.3</v>
      </c>
      <c r="CE1188">
        <v>1221.96</v>
      </c>
      <c r="CF1188">
        <v>-0.00688733</v>
      </c>
      <c r="CG1188">
        <v>0.34</v>
      </c>
      <c r="CH1188" t="s">
        <v>417</v>
      </c>
      <c r="CI1188" t="s">
        <v>417</v>
      </c>
      <c r="CJ1188" t="s">
        <v>417</v>
      </c>
      <c r="CK1188" t="s">
        <v>417</v>
      </c>
      <c r="CL1188" t="s">
        <v>417</v>
      </c>
      <c r="CM1188" t="s">
        <v>417</v>
      </c>
      <c r="CN1188" t="s">
        <v>417</v>
      </c>
      <c r="CO1188" t="s">
        <v>417</v>
      </c>
      <c r="CP1188" t="s">
        <v>417</v>
      </c>
      <c r="CQ1188" t="s">
        <v>417</v>
      </c>
      <c r="CR1188">
        <f>$B$11*DQ1188+$C$11*DR1188+$F$11*EC1188*(1-EF1188)</f>
        <v>0</v>
      </c>
      <c r="CS1188">
        <f>CR1188*CT1188</f>
        <v>0</v>
      </c>
      <c r="CT1188">
        <f>($B$11*$D$9+$C$11*$D$9+$F$11*((EP1188+EH1188)/MAX(EP1188+EH1188+EQ1188, 0.1)*$I$9+EQ1188/MAX(EP1188+EH1188+EQ1188, 0.1)*$J$9))/($B$11+$C$11+$F$11)</f>
        <v>0</v>
      </c>
      <c r="CU1188">
        <f>($B$11*$K$9+$C$11*$K$9+$F$11*((EP1188+EH1188)/MAX(EP1188+EH1188+EQ1188, 0.1)*$P$9+EQ1188/MAX(EP1188+EH1188+EQ1188, 0.1)*$Q$9))/($B$11+$C$11+$F$11)</f>
        <v>0</v>
      </c>
      <c r="CV1188">
        <v>6</v>
      </c>
      <c r="CW1188">
        <v>0.5</v>
      </c>
      <c r="CX1188" t="s">
        <v>418</v>
      </c>
      <c r="CY1188">
        <v>2</v>
      </c>
      <c r="CZ1188" t="b">
        <v>1</v>
      </c>
      <c r="DA1188">
        <v>1658958720.214286</v>
      </c>
      <c r="DB1188">
        <v>177.3694642857143</v>
      </c>
      <c r="DC1188">
        <v>166.4614285714286</v>
      </c>
      <c r="DD1188">
        <v>22.7249</v>
      </c>
      <c r="DE1188">
        <v>16.27926428571429</v>
      </c>
      <c r="DF1188">
        <v>178.9220714285714</v>
      </c>
      <c r="DG1188">
        <v>22.81929285714285</v>
      </c>
      <c r="DH1188">
        <v>500.0443571428571</v>
      </c>
      <c r="DI1188">
        <v>90.23977857142857</v>
      </c>
      <c r="DJ1188">
        <v>0.09999810714285715</v>
      </c>
      <c r="DK1188">
        <v>27.05402142857143</v>
      </c>
      <c r="DL1188">
        <v>26.94606071428571</v>
      </c>
      <c r="DM1188">
        <v>999.9000000000002</v>
      </c>
      <c r="DN1188">
        <v>0</v>
      </c>
      <c r="DO1188">
        <v>0</v>
      </c>
      <c r="DP1188">
        <v>10004.30785714286</v>
      </c>
      <c r="DQ1188">
        <v>0</v>
      </c>
      <c r="DR1188">
        <v>11.4663</v>
      </c>
      <c r="DS1188">
        <v>10.90793357142857</v>
      </c>
      <c r="DT1188">
        <v>181.4938928571429</v>
      </c>
      <c r="DU1188">
        <v>169.2164285714286</v>
      </c>
      <c r="DV1188">
        <v>6.44564607142857</v>
      </c>
      <c r="DW1188">
        <v>166.4614285714286</v>
      </c>
      <c r="DX1188">
        <v>16.27926428571429</v>
      </c>
      <c r="DY1188">
        <v>2.050692142857143</v>
      </c>
      <c r="DZ1188">
        <v>1.469038214285714</v>
      </c>
      <c r="EA1188">
        <v>17.84125714285714</v>
      </c>
      <c r="EB1188">
        <v>12.64965</v>
      </c>
      <c r="EC1188">
        <v>2000.033571428571</v>
      </c>
      <c r="ED1188">
        <v>0.9800011428571427</v>
      </c>
      <c r="EE1188">
        <v>0.01999882857142857</v>
      </c>
      <c r="EF1188">
        <v>0</v>
      </c>
      <c r="EG1188">
        <v>768.9374285714285</v>
      </c>
      <c r="EH1188">
        <v>5.00097</v>
      </c>
      <c r="EI1188">
        <v>15410.01785714286</v>
      </c>
      <c r="EJ1188">
        <v>16707.85714285714</v>
      </c>
      <c r="EK1188">
        <v>39.72071428571427</v>
      </c>
      <c r="EL1188">
        <v>39.82110714285714</v>
      </c>
      <c r="EM1188">
        <v>39.6025</v>
      </c>
      <c r="EN1188">
        <v>39.70071428571428</v>
      </c>
      <c r="EO1188">
        <v>40.22521428571428</v>
      </c>
      <c r="EP1188">
        <v>1955.133214285714</v>
      </c>
      <c r="EQ1188">
        <v>39.9</v>
      </c>
      <c r="ER1188">
        <v>0</v>
      </c>
      <c r="ES1188">
        <v>9522</v>
      </c>
      <c r="ET1188">
        <v>0</v>
      </c>
      <c r="EU1188">
        <v>768.92992</v>
      </c>
      <c r="EV1188">
        <v>-2.328615367961753</v>
      </c>
      <c r="EW1188">
        <v>-79.89230770024494</v>
      </c>
      <c r="EX1188">
        <v>15409.348</v>
      </c>
      <c r="EY1188">
        <v>15</v>
      </c>
      <c r="EZ1188">
        <v>1658949246.1</v>
      </c>
      <c r="FA1188" t="s">
        <v>1397</v>
      </c>
      <c r="FB1188">
        <v>1658949228.6</v>
      </c>
      <c r="FC1188">
        <v>1658949246.1</v>
      </c>
      <c r="FD1188">
        <v>1</v>
      </c>
      <c r="FE1188">
        <v>1.075</v>
      </c>
      <c r="FF1188">
        <v>0.018</v>
      </c>
      <c r="FG1188">
        <v>-2.327</v>
      </c>
      <c r="FH1188">
        <v>-0.178</v>
      </c>
      <c r="FI1188">
        <v>420</v>
      </c>
      <c r="FJ1188">
        <v>13</v>
      </c>
      <c r="FK1188">
        <v>0.09</v>
      </c>
      <c r="FL1188">
        <v>0.02</v>
      </c>
      <c r="FM1188">
        <v>9.929048249999999</v>
      </c>
      <c r="FN1188">
        <v>16.74281189493432</v>
      </c>
      <c r="FO1188">
        <v>1.61218858133887</v>
      </c>
      <c r="FP1188">
        <v>0</v>
      </c>
      <c r="FQ1188">
        <v>769.3403823529411</v>
      </c>
      <c r="FR1188">
        <v>-5.536883112880402</v>
      </c>
      <c r="FS1188">
        <v>0.6191036696759563</v>
      </c>
      <c r="FT1188">
        <v>0</v>
      </c>
      <c r="FU1188">
        <v>6.44191225</v>
      </c>
      <c r="FV1188">
        <v>0.1374993996247472</v>
      </c>
      <c r="FW1188">
        <v>0.01547561105215229</v>
      </c>
      <c r="FX1188">
        <v>0</v>
      </c>
      <c r="FY1188">
        <v>0</v>
      </c>
      <c r="FZ1188">
        <v>3</v>
      </c>
      <c r="GA1188" t="s">
        <v>439</v>
      </c>
      <c r="GB1188">
        <v>2.98393</v>
      </c>
      <c r="GC1188">
        <v>2.71555</v>
      </c>
      <c r="GD1188">
        <v>0.0405361</v>
      </c>
      <c r="GE1188">
        <v>0.0366493</v>
      </c>
      <c r="GF1188">
        <v>0.103464</v>
      </c>
      <c r="GG1188">
        <v>0.0803044</v>
      </c>
      <c r="GH1188">
        <v>30444.1</v>
      </c>
      <c r="GI1188">
        <v>30686.2</v>
      </c>
      <c r="GJ1188">
        <v>29486.3</v>
      </c>
      <c r="GK1188">
        <v>29456.2</v>
      </c>
      <c r="GL1188">
        <v>35011.8</v>
      </c>
      <c r="GM1188">
        <v>36023.9</v>
      </c>
      <c r="GN1188">
        <v>41530.1</v>
      </c>
      <c r="GO1188">
        <v>41980.7</v>
      </c>
      <c r="GP1188">
        <v>1.9559</v>
      </c>
      <c r="GQ1188">
        <v>1.90445</v>
      </c>
      <c r="GR1188">
        <v>0.123084</v>
      </c>
      <c r="GS1188">
        <v>0</v>
      </c>
      <c r="GT1188">
        <v>24.9303</v>
      </c>
      <c r="GU1188">
        <v>999.9</v>
      </c>
      <c r="GV1188">
        <v>41.8</v>
      </c>
      <c r="GW1188">
        <v>31.7</v>
      </c>
      <c r="GX1188">
        <v>21.746</v>
      </c>
      <c r="GY1188">
        <v>63.0479</v>
      </c>
      <c r="GZ1188">
        <v>34.2548</v>
      </c>
      <c r="HA1188">
        <v>1</v>
      </c>
      <c r="HB1188">
        <v>-0.121806</v>
      </c>
      <c r="HC1188">
        <v>0.059823</v>
      </c>
      <c r="HD1188">
        <v>20.3329</v>
      </c>
      <c r="HE1188">
        <v>5.21609</v>
      </c>
      <c r="HF1188">
        <v>12.0099</v>
      </c>
      <c r="HG1188">
        <v>4.9887</v>
      </c>
      <c r="HH1188">
        <v>3.28858</v>
      </c>
      <c r="HI1188">
        <v>9999</v>
      </c>
      <c r="HJ1188">
        <v>9999</v>
      </c>
      <c r="HK1188">
        <v>9999</v>
      </c>
      <c r="HL1188">
        <v>159.5</v>
      </c>
      <c r="HM1188">
        <v>1.8674</v>
      </c>
      <c r="HN1188">
        <v>1.86646</v>
      </c>
      <c r="HO1188">
        <v>1.86585</v>
      </c>
      <c r="HP1188">
        <v>1.86584</v>
      </c>
      <c r="HQ1188">
        <v>1.86768</v>
      </c>
      <c r="HR1188">
        <v>1.87013</v>
      </c>
      <c r="HS1188">
        <v>1.86878</v>
      </c>
      <c r="HT1188">
        <v>1.87026</v>
      </c>
      <c r="HU1188">
        <v>0</v>
      </c>
      <c r="HV1188">
        <v>0</v>
      </c>
      <c r="HW1188">
        <v>0</v>
      </c>
      <c r="HX1188">
        <v>0</v>
      </c>
      <c r="HY1188" t="s">
        <v>421</v>
      </c>
      <c r="HZ1188" t="s">
        <v>422</v>
      </c>
      <c r="IA1188" t="s">
        <v>423</v>
      </c>
      <c r="IB1188" t="s">
        <v>423</v>
      </c>
      <c r="IC1188" t="s">
        <v>423</v>
      </c>
      <c r="ID1188" t="s">
        <v>423</v>
      </c>
      <c r="IE1188">
        <v>0</v>
      </c>
      <c r="IF1188">
        <v>100</v>
      </c>
      <c r="IG1188">
        <v>100</v>
      </c>
      <c r="IH1188">
        <v>-1.472</v>
      </c>
      <c r="II1188">
        <v>-0.09429999999999999</v>
      </c>
      <c r="IJ1188">
        <v>-0.9279119013753974</v>
      </c>
      <c r="IK1188">
        <v>-0.003643892653284941</v>
      </c>
      <c r="IL1188">
        <v>8.948238347276123E-07</v>
      </c>
      <c r="IM1188">
        <v>-2.445980282225029E-10</v>
      </c>
      <c r="IN1188">
        <v>-0.1764634167570225</v>
      </c>
      <c r="IO1188">
        <v>-0.01042730378795286</v>
      </c>
      <c r="IP1188">
        <v>0.00100284695746963</v>
      </c>
      <c r="IQ1188">
        <v>-1.701466411570297E-05</v>
      </c>
      <c r="IR1188">
        <v>2</v>
      </c>
      <c r="IS1188">
        <v>2310</v>
      </c>
      <c r="IT1188">
        <v>1</v>
      </c>
      <c r="IU1188">
        <v>25</v>
      </c>
      <c r="IV1188">
        <v>158.3</v>
      </c>
      <c r="IW1188">
        <v>158</v>
      </c>
      <c r="IX1188">
        <v>0.428467</v>
      </c>
      <c r="IY1188">
        <v>2.27051</v>
      </c>
      <c r="IZ1188">
        <v>1.39648</v>
      </c>
      <c r="JA1188">
        <v>2.33887</v>
      </c>
      <c r="JB1188">
        <v>1.49536</v>
      </c>
      <c r="JC1188">
        <v>2.30957</v>
      </c>
      <c r="JD1188">
        <v>36.152</v>
      </c>
      <c r="JE1188">
        <v>24.1575</v>
      </c>
      <c r="JF1188">
        <v>18</v>
      </c>
      <c r="JG1188">
        <v>512.452</v>
      </c>
      <c r="JH1188">
        <v>436.315</v>
      </c>
      <c r="JI1188">
        <v>25.0007</v>
      </c>
      <c r="JJ1188">
        <v>25.8926</v>
      </c>
      <c r="JK1188">
        <v>30.0001</v>
      </c>
      <c r="JL1188">
        <v>25.8814</v>
      </c>
      <c r="JM1188">
        <v>25.8296</v>
      </c>
      <c r="JN1188">
        <v>8.519679999999999</v>
      </c>
      <c r="JO1188">
        <v>25.5461</v>
      </c>
      <c r="JP1188">
        <v>41.7966</v>
      </c>
      <c r="JQ1188">
        <v>25</v>
      </c>
      <c r="JR1188">
        <v>118.63</v>
      </c>
      <c r="JS1188">
        <v>16.4965</v>
      </c>
      <c r="JT1188">
        <v>100.828</v>
      </c>
      <c r="JU1188">
        <v>100.818</v>
      </c>
    </row>
    <row r="1189" spans="1:281">
      <c r="A1189">
        <v>1173</v>
      </c>
      <c r="B1189">
        <v>1658958733</v>
      </c>
      <c r="C1189">
        <v>17095</v>
      </c>
      <c r="D1189" t="s">
        <v>2787</v>
      </c>
      <c r="E1189" t="s">
        <v>2788</v>
      </c>
      <c r="F1189">
        <v>5</v>
      </c>
      <c r="G1189" t="s">
        <v>2750</v>
      </c>
      <c r="H1189" t="s">
        <v>416</v>
      </c>
      <c r="I1189">
        <v>1658958725.5</v>
      </c>
      <c r="J1189">
        <f>(K1189)/1000</f>
        <v>0</v>
      </c>
      <c r="K1189">
        <f>IF(CZ1189, AN1189, AH1189)</f>
        <v>0</v>
      </c>
      <c r="L1189">
        <f>IF(CZ1189, AI1189, AG1189)</f>
        <v>0</v>
      </c>
      <c r="M1189">
        <f>DB1189 - IF(AU1189&gt;1, L1189*CV1189*100.0/(AW1189*DP1189), 0)</f>
        <v>0</v>
      </c>
      <c r="N1189">
        <f>((T1189-J1189/2)*M1189-L1189)/(T1189+J1189/2)</f>
        <v>0</v>
      </c>
      <c r="O1189">
        <f>N1189*(DI1189+DJ1189)/1000.0</f>
        <v>0</v>
      </c>
      <c r="P1189">
        <f>(DB1189 - IF(AU1189&gt;1, L1189*CV1189*100.0/(AW1189*DP1189), 0))*(DI1189+DJ1189)/1000.0</f>
        <v>0</v>
      </c>
      <c r="Q1189">
        <f>2.0/((1/S1189-1/R1189)+SIGN(S1189)*SQRT((1/S1189-1/R1189)*(1/S1189-1/R1189) + 4*CW1189/((CW1189+1)*(CW1189+1))*(2*1/S1189*1/R1189-1/R1189*1/R1189)))</f>
        <v>0</v>
      </c>
      <c r="R1189">
        <f>IF(LEFT(CX1189,1)&lt;&gt;"0",IF(LEFT(CX1189,1)="1",3.0,CY1189),$D$5+$E$5*(DP1189*DI1189/($K$5*1000))+$F$5*(DP1189*DI1189/($K$5*1000))*MAX(MIN(CV1189,$J$5),$I$5)*MAX(MIN(CV1189,$J$5),$I$5)+$G$5*MAX(MIN(CV1189,$J$5),$I$5)*(DP1189*DI1189/($K$5*1000))+$H$5*(DP1189*DI1189/($K$5*1000))*(DP1189*DI1189/($K$5*1000)))</f>
        <v>0</v>
      </c>
      <c r="S1189">
        <f>J1189*(1000-(1000*0.61365*exp(17.502*W1189/(240.97+W1189))/(DI1189+DJ1189)+DD1189)/2)/(1000*0.61365*exp(17.502*W1189/(240.97+W1189))/(DI1189+DJ1189)-DD1189)</f>
        <v>0</v>
      </c>
      <c r="T1189">
        <f>1/((CW1189+1)/(Q1189/1.6)+1/(R1189/1.37)) + CW1189/((CW1189+1)/(Q1189/1.6) + CW1189/(R1189/1.37))</f>
        <v>0</v>
      </c>
      <c r="U1189">
        <f>(CR1189*CU1189)</f>
        <v>0</v>
      </c>
      <c r="V1189">
        <f>(DK1189+(U1189+2*0.95*5.67E-8*(((DK1189+$B$7)+273)^4-(DK1189+273)^4)-44100*J1189)/(1.84*29.3*R1189+8*0.95*5.67E-8*(DK1189+273)^3))</f>
        <v>0</v>
      </c>
      <c r="W1189">
        <f>($C$7*DL1189+$D$7*DM1189+$E$7*V1189)</f>
        <v>0</v>
      </c>
      <c r="X1189">
        <f>0.61365*exp(17.502*W1189/(240.97+W1189))</f>
        <v>0</v>
      </c>
      <c r="Y1189">
        <f>(Z1189/AA1189*100)</f>
        <v>0</v>
      </c>
      <c r="Z1189">
        <f>DD1189*(DI1189+DJ1189)/1000</f>
        <v>0</v>
      </c>
      <c r="AA1189">
        <f>0.61365*exp(17.502*DK1189/(240.97+DK1189))</f>
        <v>0</v>
      </c>
      <c r="AB1189">
        <f>(X1189-DD1189*(DI1189+DJ1189)/1000)</f>
        <v>0</v>
      </c>
      <c r="AC1189">
        <f>(-J1189*44100)</f>
        <v>0</v>
      </c>
      <c r="AD1189">
        <f>2*29.3*R1189*0.92*(DK1189-W1189)</f>
        <v>0</v>
      </c>
      <c r="AE1189">
        <f>2*0.95*5.67E-8*(((DK1189+$B$7)+273)^4-(W1189+273)^4)</f>
        <v>0</v>
      </c>
      <c r="AF1189">
        <f>U1189+AE1189+AC1189+AD1189</f>
        <v>0</v>
      </c>
      <c r="AG1189">
        <f>DH1189*AU1189*(DC1189-DB1189*(1000-AU1189*DE1189)/(1000-AU1189*DD1189))/(100*CV1189)</f>
        <v>0</v>
      </c>
      <c r="AH1189">
        <f>1000*DH1189*AU1189*(DD1189-DE1189)/(100*CV1189*(1000-AU1189*DD1189))</f>
        <v>0</v>
      </c>
      <c r="AI1189">
        <f>(AJ1189 - AK1189 - DI1189*1E3/(8.314*(DK1189+273.15)) * AM1189/DH1189 * AL1189) * DH1189/(100*CV1189) * (1000 - DE1189)/1000</f>
        <v>0</v>
      </c>
      <c r="AJ1189">
        <v>135.1738606401315</v>
      </c>
      <c r="AK1189">
        <v>143.0133151515152</v>
      </c>
      <c r="AL1189">
        <v>-3.119202523417253</v>
      </c>
      <c r="AM1189">
        <v>65.22294181716588</v>
      </c>
      <c r="AN1189">
        <f>(AP1189 - AO1189 + DI1189*1E3/(8.314*(DK1189+273.15)) * AR1189/DH1189 * AQ1189) * DH1189/(100*CV1189) * 1000/(1000 - AP1189)</f>
        <v>0</v>
      </c>
      <c r="AO1189">
        <v>16.35770169685632</v>
      </c>
      <c r="AP1189">
        <v>22.76400484848484</v>
      </c>
      <c r="AQ1189">
        <v>0.006808430378865885</v>
      </c>
      <c r="AR1189">
        <v>84.76362826796431</v>
      </c>
      <c r="AS1189">
        <v>0</v>
      </c>
      <c r="AT1189">
        <v>0</v>
      </c>
      <c r="AU1189">
        <f>IF(AS1189*$H$13&gt;=AW1189,1.0,(AW1189/(AW1189-AS1189*$H$13)))</f>
        <v>0</v>
      </c>
      <c r="AV1189">
        <f>(AU1189-1)*100</f>
        <v>0</v>
      </c>
      <c r="AW1189">
        <f>MAX(0,($B$13+$C$13*DP1189)/(1+$D$13*DP1189)*DI1189/(DK1189+273)*$E$13)</f>
        <v>0</v>
      </c>
      <c r="AX1189" t="s">
        <v>417</v>
      </c>
      <c r="AY1189" t="s">
        <v>417</v>
      </c>
      <c r="AZ1189">
        <v>0</v>
      </c>
      <c r="BA1189">
        <v>0</v>
      </c>
      <c r="BB1189">
        <f>1-AZ1189/BA1189</f>
        <v>0</v>
      </c>
      <c r="BC1189">
        <v>0</v>
      </c>
      <c r="BD1189" t="s">
        <v>417</v>
      </c>
      <c r="BE1189" t="s">
        <v>417</v>
      </c>
      <c r="BF1189">
        <v>0</v>
      </c>
      <c r="BG1189">
        <v>0</v>
      </c>
      <c r="BH1189">
        <f>1-BF1189/BG1189</f>
        <v>0</v>
      </c>
      <c r="BI1189">
        <v>0.5</v>
      </c>
      <c r="BJ1189">
        <f>CS1189</f>
        <v>0</v>
      </c>
      <c r="BK1189">
        <f>L1189</f>
        <v>0</v>
      </c>
      <c r="BL1189">
        <f>BH1189*BI1189*BJ1189</f>
        <v>0</v>
      </c>
      <c r="BM1189">
        <f>(BK1189-BC1189)/BJ1189</f>
        <v>0</v>
      </c>
      <c r="BN1189">
        <f>(BA1189-BG1189)/BG1189</f>
        <v>0</v>
      </c>
      <c r="BO1189">
        <f>AZ1189/(BB1189+AZ1189/BG1189)</f>
        <v>0</v>
      </c>
      <c r="BP1189" t="s">
        <v>417</v>
      </c>
      <c r="BQ1189">
        <v>0</v>
      </c>
      <c r="BR1189">
        <f>IF(BQ1189&lt;&gt;0, BQ1189, BO1189)</f>
        <v>0</v>
      </c>
      <c r="BS1189">
        <f>1-BR1189/BG1189</f>
        <v>0</v>
      </c>
      <c r="BT1189">
        <f>(BG1189-BF1189)/(BG1189-BR1189)</f>
        <v>0</v>
      </c>
      <c r="BU1189">
        <f>(BA1189-BG1189)/(BA1189-BR1189)</f>
        <v>0</v>
      </c>
      <c r="BV1189">
        <f>(BG1189-BF1189)/(BG1189-AZ1189)</f>
        <v>0</v>
      </c>
      <c r="BW1189">
        <f>(BA1189-BG1189)/(BA1189-AZ1189)</f>
        <v>0</v>
      </c>
      <c r="BX1189">
        <f>(BT1189*BR1189/BF1189)</f>
        <v>0</v>
      </c>
      <c r="BY1189">
        <f>(1-BX1189)</f>
        <v>0</v>
      </c>
      <c r="BZ1189">
        <v>1394</v>
      </c>
      <c r="CA1189">
        <v>300</v>
      </c>
      <c r="CB1189">
        <v>300</v>
      </c>
      <c r="CC1189">
        <v>300</v>
      </c>
      <c r="CD1189">
        <v>10389.3</v>
      </c>
      <c r="CE1189">
        <v>1221.96</v>
      </c>
      <c r="CF1189">
        <v>-0.00688733</v>
      </c>
      <c r="CG1189">
        <v>0.34</v>
      </c>
      <c r="CH1189" t="s">
        <v>417</v>
      </c>
      <c r="CI1189" t="s">
        <v>417</v>
      </c>
      <c r="CJ1189" t="s">
        <v>417</v>
      </c>
      <c r="CK1189" t="s">
        <v>417</v>
      </c>
      <c r="CL1189" t="s">
        <v>417</v>
      </c>
      <c r="CM1189" t="s">
        <v>417</v>
      </c>
      <c r="CN1189" t="s">
        <v>417</v>
      </c>
      <c r="CO1189" t="s">
        <v>417</v>
      </c>
      <c r="CP1189" t="s">
        <v>417</v>
      </c>
      <c r="CQ1189" t="s">
        <v>417</v>
      </c>
      <c r="CR1189">
        <f>$B$11*DQ1189+$C$11*DR1189+$F$11*EC1189*(1-EF1189)</f>
        <v>0</v>
      </c>
      <c r="CS1189">
        <f>CR1189*CT1189</f>
        <v>0</v>
      </c>
      <c r="CT1189">
        <f>($B$11*$D$9+$C$11*$D$9+$F$11*((EP1189+EH1189)/MAX(EP1189+EH1189+EQ1189, 0.1)*$I$9+EQ1189/MAX(EP1189+EH1189+EQ1189, 0.1)*$J$9))/($B$11+$C$11+$F$11)</f>
        <v>0</v>
      </c>
      <c r="CU1189">
        <f>($B$11*$K$9+$C$11*$K$9+$F$11*((EP1189+EH1189)/MAX(EP1189+EH1189+EQ1189, 0.1)*$P$9+EQ1189/MAX(EP1189+EH1189+EQ1189, 0.1)*$Q$9))/($B$11+$C$11+$F$11)</f>
        <v>0</v>
      </c>
      <c r="CV1189">
        <v>6</v>
      </c>
      <c r="CW1189">
        <v>0.5</v>
      </c>
      <c r="CX1189" t="s">
        <v>418</v>
      </c>
      <c r="CY1189">
        <v>2</v>
      </c>
      <c r="CZ1189" t="b">
        <v>1</v>
      </c>
      <c r="DA1189">
        <v>1658958725.5</v>
      </c>
      <c r="DB1189">
        <v>161.1785555555556</v>
      </c>
      <c r="DC1189">
        <v>148.8791481481481</v>
      </c>
      <c r="DD1189">
        <v>22.73451481481482</v>
      </c>
      <c r="DE1189">
        <v>16.30740740740741</v>
      </c>
      <c r="DF1189">
        <v>162.6764444444445</v>
      </c>
      <c r="DG1189">
        <v>22.82882222222222</v>
      </c>
      <c r="DH1189">
        <v>500.0503333333334</v>
      </c>
      <c r="DI1189">
        <v>90.24018518518517</v>
      </c>
      <c r="DJ1189">
        <v>0.09997829259259258</v>
      </c>
      <c r="DK1189">
        <v>27.05872962962962</v>
      </c>
      <c r="DL1189">
        <v>26.95258518518519</v>
      </c>
      <c r="DM1189">
        <v>999.9000000000001</v>
      </c>
      <c r="DN1189">
        <v>0</v>
      </c>
      <c r="DO1189">
        <v>0</v>
      </c>
      <c r="DP1189">
        <v>10001.73740740741</v>
      </c>
      <c r="DQ1189">
        <v>0</v>
      </c>
      <c r="DR1189">
        <v>11.4663</v>
      </c>
      <c r="DS1189">
        <v>12.29931851851852</v>
      </c>
      <c r="DT1189">
        <v>164.928</v>
      </c>
      <c r="DU1189">
        <v>151.3467777777778</v>
      </c>
      <c r="DV1189">
        <v>6.427107037037036</v>
      </c>
      <c r="DW1189">
        <v>148.8791481481481</v>
      </c>
      <c r="DX1189">
        <v>16.30740740740741</v>
      </c>
      <c r="DY1189">
        <v>2.051568148148148</v>
      </c>
      <c r="DZ1189">
        <v>1.471584814814815</v>
      </c>
      <c r="EA1189">
        <v>17.84804444444444</v>
      </c>
      <c r="EB1189">
        <v>12.67601481481482</v>
      </c>
      <c r="EC1189">
        <v>2000.016296296296</v>
      </c>
      <c r="ED1189">
        <v>0.9800004444444445</v>
      </c>
      <c r="EE1189">
        <v>0.0199995037037037</v>
      </c>
      <c r="EF1189">
        <v>0</v>
      </c>
      <c r="EG1189">
        <v>768.8935185185185</v>
      </c>
      <c r="EH1189">
        <v>5.00097</v>
      </c>
      <c r="EI1189">
        <v>15405.31851851852</v>
      </c>
      <c r="EJ1189">
        <v>16707.71111111111</v>
      </c>
      <c r="EK1189">
        <v>39.68025925925926</v>
      </c>
      <c r="EL1189">
        <v>39.78444444444444</v>
      </c>
      <c r="EM1189">
        <v>39.58066666666667</v>
      </c>
      <c r="EN1189">
        <v>39.64792592592593</v>
      </c>
      <c r="EO1189">
        <v>40.19411111111111</v>
      </c>
      <c r="EP1189">
        <v>1955.115555555555</v>
      </c>
      <c r="EQ1189">
        <v>39.9</v>
      </c>
      <c r="ER1189">
        <v>0</v>
      </c>
      <c r="ES1189">
        <v>9527.399999856949</v>
      </c>
      <c r="ET1189">
        <v>0</v>
      </c>
      <c r="EU1189">
        <v>768.9063076923078</v>
      </c>
      <c r="EV1189">
        <v>1.070358979799789</v>
      </c>
      <c r="EW1189">
        <v>-8.704273518782422</v>
      </c>
      <c r="EX1189">
        <v>15405.61538461538</v>
      </c>
      <c r="EY1189">
        <v>15</v>
      </c>
      <c r="EZ1189">
        <v>1658949246.1</v>
      </c>
      <c r="FA1189" t="s">
        <v>1397</v>
      </c>
      <c r="FB1189">
        <v>1658949228.6</v>
      </c>
      <c r="FC1189">
        <v>1658949246.1</v>
      </c>
      <c r="FD1189">
        <v>1</v>
      </c>
      <c r="FE1189">
        <v>1.075</v>
      </c>
      <c r="FF1189">
        <v>0.018</v>
      </c>
      <c r="FG1189">
        <v>-2.327</v>
      </c>
      <c r="FH1189">
        <v>-0.178</v>
      </c>
      <c r="FI1189">
        <v>420</v>
      </c>
      <c r="FJ1189">
        <v>13</v>
      </c>
      <c r="FK1189">
        <v>0.09</v>
      </c>
      <c r="FL1189">
        <v>0.02</v>
      </c>
      <c r="FM1189">
        <v>11.36254707317073</v>
      </c>
      <c r="FN1189">
        <v>16.10259324041813</v>
      </c>
      <c r="FO1189">
        <v>1.589502784358718</v>
      </c>
      <c r="FP1189">
        <v>0</v>
      </c>
      <c r="FQ1189">
        <v>769.0060000000001</v>
      </c>
      <c r="FR1189">
        <v>-1.110160423284107</v>
      </c>
      <c r="FS1189">
        <v>0.3142633777394983</v>
      </c>
      <c r="FT1189">
        <v>0</v>
      </c>
      <c r="FU1189">
        <v>6.431436585365853</v>
      </c>
      <c r="FV1189">
        <v>-0.1483363066201931</v>
      </c>
      <c r="FW1189">
        <v>0.03007773405529828</v>
      </c>
      <c r="FX1189">
        <v>0</v>
      </c>
      <c r="FY1189">
        <v>0</v>
      </c>
      <c r="FZ1189">
        <v>3</v>
      </c>
      <c r="GA1189" t="s">
        <v>439</v>
      </c>
      <c r="GB1189">
        <v>2.98387</v>
      </c>
      <c r="GC1189">
        <v>2.71569</v>
      </c>
      <c r="GD1189">
        <v>0.0367733</v>
      </c>
      <c r="GE1189">
        <v>0.0325337</v>
      </c>
      <c r="GF1189">
        <v>0.103586</v>
      </c>
      <c r="GG1189">
        <v>0.0805679</v>
      </c>
      <c r="GH1189">
        <v>30563.7</v>
      </c>
      <c r="GI1189">
        <v>30817.1</v>
      </c>
      <c r="GJ1189">
        <v>29486.5</v>
      </c>
      <c r="GK1189">
        <v>29456</v>
      </c>
      <c r="GL1189">
        <v>35007</v>
      </c>
      <c r="GM1189">
        <v>36013.3</v>
      </c>
      <c r="GN1189">
        <v>41530.2</v>
      </c>
      <c r="GO1189">
        <v>41980.6</v>
      </c>
      <c r="GP1189">
        <v>1.95575</v>
      </c>
      <c r="GQ1189">
        <v>1.90447</v>
      </c>
      <c r="GR1189">
        <v>0.123836</v>
      </c>
      <c r="GS1189">
        <v>0</v>
      </c>
      <c r="GT1189">
        <v>24.9356</v>
      </c>
      <c r="GU1189">
        <v>999.9</v>
      </c>
      <c r="GV1189">
        <v>41.8</v>
      </c>
      <c r="GW1189">
        <v>31.7</v>
      </c>
      <c r="GX1189">
        <v>21.7451</v>
      </c>
      <c r="GY1189">
        <v>63.1479</v>
      </c>
      <c r="GZ1189">
        <v>34.403</v>
      </c>
      <c r="HA1189">
        <v>1</v>
      </c>
      <c r="HB1189">
        <v>-0.121723</v>
      </c>
      <c r="HC1189">
        <v>0.0629521</v>
      </c>
      <c r="HD1189">
        <v>20.3331</v>
      </c>
      <c r="HE1189">
        <v>5.21699</v>
      </c>
      <c r="HF1189">
        <v>12.0099</v>
      </c>
      <c r="HG1189">
        <v>4.98895</v>
      </c>
      <c r="HH1189">
        <v>3.28858</v>
      </c>
      <c r="HI1189">
        <v>9999</v>
      </c>
      <c r="HJ1189">
        <v>9999</v>
      </c>
      <c r="HK1189">
        <v>9999</v>
      </c>
      <c r="HL1189">
        <v>159.5</v>
      </c>
      <c r="HM1189">
        <v>1.86739</v>
      </c>
      <c r="HN1189">
        <v>1.86646</v>
      </c>
      <c r="HO1189">
        <v>1.86585</v>
      </c>
      <c r="HP1189">
        <v>1.86584</v>
      </c>
      <c r="HQ1189">
        <v>1.86768</v>
      </c>
      <c r="HR1189">
        <v>1.87013</v>
      </c>
      <c r="HS1189">
        <v>1.86875</v>
      </c>
      <c r="HT1189">
        <v>1.87025</v>
      </c>
      <c r="HU1189">
        <v>0</v>
      </c>
      <c r="HV1189">
        <v>0</v>
      </c>
      <c r="HW1189">
        <v>0</v>
      </c>
      <c r="HX1189">
        <v>0</v>
      </c>
      <c r="HY1189" t="s">
        <v>421</v>
      </c>
      <c r="HZ1189" t="s">
        <v>422</v>
      </c>
      <c r="IA1189" t="s">
        <v>423</v>
      </c>
      <c r="IB1189" t="s">
        <v>423</v>
      </c>
      <c r="IC1189" t="s">
        <v>423</v>
      </c>
      <c r="ID1189" t="s">
        <v>423</v>
      </c>
      <c r="IE1189">
        <v>0</v>
      </c>
      <c r="IF1189">
        <v>100</v>
      </c>
      <c r="IG1189">
        <v>100</v>
      </c>
      <c r="IH1189">
        <v>-1.42</v>
      </c>
      <c r="II1189">
        <v>-0.094</v>
      </c>
      <c r="IJ1189">
        <v>-0.9279119013753974</v>
      </c>
      <c r="IK1189">
        <v>-0.003643892653284941</v>
      </c>
      <c r="IL1189">
        <v>8.948238347276123E-07</v>
      </c>
      <c r="IM1189">
        <v>-2.445980282225029E-10</v>
      </c>
      <c r="IN1189">
        <v>-0.1764634167570225</v>
      </c>
      <c r="IO1189">
        <v>-0.01042730378795286</v>
      </c>
      <c r="IP1189">
        <v>0.00100284695746963</v>
      </c>
      <c r="IQ1189">
        <v>-1.701466411570297E-05</v>
      </c>
      <c r="IR1189">
        <v>2</v>
      </c>
      <c r="IS1189">
        <v>2310</v>
      </c>
      <c r="IT1189">
        <v>1</v>
      </c>
      <c r="IU1189">
        <v>25</v>
      </c>
      <c r="IV1189">
        <v>158.4</v>
      </c>
      <c r="IW1189">
        <v>158.1</v>
      </c>
      <c r="IX1189">
        <v>0.390625</v>
      </c>
      <c r="IY1189">
        <v>2.30591</v>
      </c>
      <c r="IZ1189">
        <v>1.39648</v>
      </c>
      <c r="JA1189">
        <v>2.33887</v>
      </c>
      <c r="JB1189">
        <v>1.49536</v>
      </c>
      <c r="JC1189">
        <v>2.32544</v>
      </c>
      <c r="JD1189">
        <v>36.152</v>
      </c>
      <c r="JE1189">
        <v>24.1575</v>
      </c>
      <c r="JF1189">
        <v>18</v>
      </c>
      <c r="JG1189">
        <v>512.356</v>
      </c>
      <c r="JH1189">
        <v>436.333</v>
      </c>
      <c r="JI1189">
        <v>25.0007</v>
      </c>
      <c r="JJ1189">
        <v>25.8946</v>
      </c>
      <c r="JK1189">
        <v>30.0002</v>
      </c>
      <c r="JL1189">
        <v>25.8814</v>
      </c>
      <c r="JM1189">
        <v>25.83</v>
      </c>
      <c r="JN1189">
        <v>7.73573</v>
      </c>
      <c r="JO1189">
        <v>25.2737</v>
      </c>
      <c r="JP1189">
        <v>41.7966</v>
      </c>
      <c r="JQ1189">
        <v>25</v>
      </c>
      <c r="JR1189">
        <v>98.57859999999999</v>
      </c>
      <c r="JS1189">
        <v>16.4982</v>
      </c>
      <c r="JT1189">
        <v>100.829</v>
      </c>
      <c r="JU1189">
        <v>100.818</v>
      </c>
    </row>
    <row r="1190" spans="1:281">
      <c r="A1190">
        <v>1174</v>
      </c>
      <c r="B1190">
        <v>1658958738</v>
      </c>
      <c r="C1190">
        <v>17100</v>
      </c>
      <c r="D1190" t="s">
        <v>2789</v>
      </c>
      <c r="E1190" t="s">
        <v>2790</v>
      </c>
      <c r="F1190">
        <v>5</v>
      </c>
      <c r="G1190" t="s">
        <v>2750</v>
      </c>
      <c r="H1190" t="s">
        <v>416</v>
      </c>
      <c r="I1190">
        <v>1658958730.214286</v>
      </c>
      <c r="J1190">
        <f>(K1190)/1000</f>
        <v>0</v>
      </c>
      <c r="K1190">
        <f>IF(CZ1190, AN1190, AH1190)</f>
        <v>0</v>
      </c>
      <c r="L1190">
        <f>IF(CZ1190, AI1190, AG1190)</f>
        <v>0</v>
      </c>
      <c r="M1190">
        <f>DB1190 - IF(AU1190&gt;1, L1190*CV1190*100.0/(AW1190*DP1190), 0)</f>
        <v>0</v>
      </c>
      <c r="N1190">
        <f>((T1190-J1190/2)*M1190-L1190)/(T1190+J1190/2)</f>
        <v>0</v>
      </c>
      <c r="O1190">
        <f>N1190*(DI1190+DJ1190)/1000.0</f>
        <v>0</v>
      </c>
      <c r="P1190">
        <f>(DB1190 - IF(AU1190&gt;1, L1190*CV1190*100.0/(AW1190*DP1190), 0))*(DI1190+DJ1190)/1000.0</f>
        <v>0</v>
      </c>
      <c r="Q1190">
        <f>2.0/((1/S1190-1/R1190)+SIGN(S1190)*SQRT((1/S1190-1/R1190)*(1/S1190-1/R1190) + 4*CW1190/((CW1190+1)*(CW1190+1))*(2*1/S1190*1/R1190-1/R1190*1/R1190)))</f>
        <v>0</v>
      </c>
      <c r="R1190">
        <f>IF(LEFT(CX1190,1)&lt;&gt;"0",IF(LEFT(CX1190,1)="1",3.0,CY1190),$D$5+$E$5*(DP1190*DI1190/($K$5*1000))+$F$5*(DP1190*DI1190/($K$5*1000))*MAX(MIN(CV1190,$J$5),$I$5)*MAX(MIN(CV1190,$J$5),$I$5)+$G$5*MAX(MIN(CV1190,$J$5),$I$5)*(DP1190*DI1190/($K$5*1000))+$H$5*(DP1190*DI1190/($K$5*1000))*(DP1190*DI1190/($K$5*1000)))</f>
        <v>0</v>
      </c>
      <c r="S1190">
        <f>J1190*(1000-(1000*0.61365*exp(17.502*W1190/(240.97+W1190))/(DI1190+DJ1190)+DD1190)/2)/(1000*0.61365*exp(17.502*W1190/(240.97+W1190))/(DI1190+DJ1190)-DD1190)</f>
        <v>0</v>
      </c>
      <c r="T1190">
        <f>1/((CW1190+1)/(Q1190/1.6)+1/(R1190/1.37)) + CW1190/((CW1190+1)/(Q1190/1.6) + CW1190/(R1190/1.37))</f>
        <v>0</v>
      </c>
      <c r="U1190">
        <f>(CR1190*CU1190)</f>
        <v>0</v>
      </c>
      <c r="V1190">
        <f>(DK1190+(U1190+2*0.95*5.67E-8*(((DK1190+$B$7)+273)^4-(DK1190+273)^4)-44100*J1190)/(1.84*29.3*R1190+8*0.95*5.67E-8*(DK1190+273)^3))</f>
        <v>0</v>
      </c>
      <c r="W1190">
        <f>($C$7*DL1190+$D$7*DM1190+$E$7*V1190)</f>
        <v>0</v>
      </c>
      <c r="X1190">
        <f>0.61365*exp(17.502*W1190/(240.97+W1190))</f>
        <v>0</v>
      </c>
      <c r="Y1190">
        <f>(Z1190/AA1190*100)</f>
        <v>0</v>
      </c>
      <c r="Z1190">
        <f>DD1190*(DI1190+DJ1190)/1000</f>
        <v>0</v>
      </c>
      <c r="AA1190">
        <f>0.61365*exp(17.502*DK1190/(240.97+DK1190))</f>
        <v>0</v>
      </c>
      <c r="AB1190">
        <f>(X1190-DD1190*(DI1190+DJ1190)/1000)</f>
        <v>0</v>
      </c>
      <c r="AC1190">
        <f>(-J1190*44100)</f>
        <v>0</v>
      </c>
      <c r="AD1190">
        <f>2*29.3*R1190*0.92*(DK1190-W1190)</f>
        <v>0</v>
      </c>
      <c r="AE1190">
        <f>2*0.95*5.67E-8*(((DK1190+$B$7)+273)^4-(W1190+273)^4)</f>
        <v>0</v>
      </c>
      <c r="AF1190">
        <f>U1190+AE1190+AC1190+AD1190</f>
        <v>0</v>
      </c>
      <c r="AG1190">
        <f>DH1190*AU1190*(DC1190-DB1190*(1000-AU1190*DE1190)/(1000-AU1190*DD1190))/(100*CV1190)</f>
        <v>0</v>
      </c>
      <c r="AH1190">
        <f>1000*DH1190*AU1190*(DD1190-DE1190)/(100*CV1190*(1000-AU1190*DD1190))</f>
        <v>0</v>
      </c>
      <c r="AI1190">
        <f>(AJ1190 - AK1190 - DI1190*1E3/(8.314*(DK1190+273.15)) * AM1190/DH1190 * AL1190) * DH1190/(100*CV1190) * (1000 - DE1190)/1000</f>
        <v>0</v>
      </c>
      <c r="AJ1190">
        <v>118.0721760411021</v>
      </c>
      <c r="AK1190">
        <v>127.3560666666666</v>
      </c>
      <c r="AL1190">
        <v>-3.137234868497575</v>
      </c>
      <c r="AM1190">
        <v>65.22294181716588</v>
      </c>
      <c r="AN1190">
        <f>(AP1190 - AO1190 + DI1190*1E3/(8.314*(DK1190+273.15)) * AR1190/DH1190 * AQ1190) * DH1190/(100*CV1190) * 1000/(1000 - AP1190)</f>
        <v>0</v>
      </c>
      <c r="AO1190">
        <v>16.40944218707964</v>
      </c>
      <c r="AP1190">
        <v>22.80989696969697</v>
      </c>
      <c r="AQ1190">
        <v>0.008790717285732118</v>
      </c>
      <c r="AR1190">
        <v>84.76362826796431</v>
      </c>
      <c r="AS1190">
        <v>0</v>
      </c>
      <c r="AT1190">
        <v>0</v>
      </c>
      <c r="AU1190">
        <f>IF(AS1190*$H$13&gt;=AW1190,1.0,(AW1190/(AW1190-AS1190*$H$13)))</f>
        <v>0</v>
      </c>
      <c r="AV1190">
        <f>(AU1190-1)*100</f>
        <v>0</v>
      </c>
      <c r="AW1190">
        <f>MAX(0,($B$13+$C$13*DP1190)/(1+$D$13*DP1190)*DI1190/(DK1190+273)*$E$13)</f>
        <v>0</v>
      </c>
      <c r="AX1190" t="s">
        <v>417</v>
      </c>
      <c r="AY1190" t="s">
        <v>417</v>
      </c>
      <c r="AZ1190">
        <v>0</v>
      </c>
      <c r="BA1190">
        <v>0</v>
      </c>
      <c r="BB1190">
        <f>1-AZ1190/BA1190</f>
        <v>0</v>
      </c>
      <c r="BC1190">
        <v>0</v>
      </c>
      <c r="BD1190" t="s">
        <v>417</v>
      </c>
      <c r="BE1190" t="s">
        <v>417</v>
      </c>
      <c r="BF1190">
        <v>0</v>
      </c>
      <c r="BG1190">
        <v>0</v>
      </c>
      <c r="BH1190">
        <f>1-BF1190/BG1190</f>
        <v>0</v>
      </c>
      <c r="BI1190">
        <v>0.5</v>
      </c>
      <c r="BJ1190">
        <f>CS1190</f>
        <v>0</v>
      </c>
      <c r="BK1190">
        <f>L1190</f>
        <v>0</v>
      </c>
      <c r="BL1190">
        <f>BH1190*BI1190*BJ1190</f>
        <v>0</v>
      </c>
      <c r="BM1190">
        <f>(BK1190-BC1190)/BJ1190</f>
        <v>0</v>
      </c>
      <c r="BN1190">
        <f>(BA1190-BG1190)/BG1190</f>
        <v>0</v>
      </c>
      <c r="BO1190">
        <f>AZ1190/(BB1190+AZ1190/BG1190)</f>
        <v>0</v>
      </c>
      <c r="BP1190" t="s">
        <v>417</v>
      </c>
      <c r="BQ1190">
        <v>0</v>
      </c>
      <c r="BR1190">
        <f>IF(BQ1190&lt;&gt;0, BQ1190, BO1190)</f>
        <v>0</v>
      </c>
      <c r="BS1190">
        <f>1-BR1190/BG1190</f>
        <v>0</v>
      </c>
      <c r="BT1190">
        <f>(BG1190-BF1190)/(BG1190-BR1190)</f>
        <v>0</v>
      </c>
      <c r="BU1190">
        <f>(BA1190-BG1190)/(BA1190-BR1190)</f>
        <v>0</v>
      </c>
      <c r="BV1190">
        <f>(BG1190-BF1190)/(BG1190-AZ1190)</f>
        <v>0</v>
      </c>
      <c r="BW1190">
        <f>(BA1190-BG1190)/(BA1190-AZ1190)</f>
        <v>0</v>
      </c>
      <c r="BX1190">
        <f>(BT1190*BR1190/BF1190)</f>
        <v>0</v>
      </c>
      <c r="BY1190">
        <f>(1-BX1190)</f>
        <v>0</v>
      </c>
      <c r="BZ1190">
        <v>1394</v>
      </c>
      <c r="CA1190">
        <v>300</v>
      </c>
      <c r="CB1190">
        <v>300</v>
      </c>
      <c r="CC1190">
        <v>300</v>
      </c>
      <c r="CD1190">
        <v>10389.3</v>
      </c>
      <c r="CE1190">
        <v>1221.96</v>
      </c>
      <c r="CF1190">
        <v>-0.00688733</v>
      </c>
      <c r="CG1190">
        <v>0.34</v>
      </c>
      <c r="CH1190" t="s">
        <v>417</v>
      </c>
      <c r="CI1190" t="s">
        <v>417</v>
      </c>
      <c r="CJ1190" t="s">
        <v>417</v>
      </c>
      <c r="CK1190" t="s">
        <v>417</v>
      </c>
      <c r="CL1190" t="s">
        <v>417</v>
      </c>
      <c r="CM1190" t="s">
        <v>417</v>
      </c>
      <c r="CN1190" t="s">
        <v>417</v>
      </c>
      <c r="CO1190" t="s">
        <v>417</v>
      </c>
      <c r="CP1190" t="s">
        <v>417</v>
      </c>
      <c r="CQ1190" t="s">
        <v>417</v>
      </c>
      <c r="CR1190">
        <f>$B$11*DQ1190+$C$11*DR1190+$F$11*EC1190*(1-EF1190)</f>
        <v>0</v>
      </c>
      <c r="CS1190">
        <f>CR1190*CT1190</f>
        <v>0</v>
      </c>
      <c r="CT1190">
        <f>($B$11*$D$9+$C$11*$D$9+$F$11*((EP1190+EH1190)/MAX(EP1190+EH1190+EQ1190, 0.1)*$I$9+EQ1190/MAX(EP1190+EH1190+EQ1190, 0.1)*$J$9))/($B$11+$C$11+$F$11)</f>
        <v>0</v>
      </c>
      <c r="CU1190">
        <f>($B$11*$K$9+$C$11*$K$9+$F$11*((EP1190+EH1190)/MAX(EP1190+EH1190+EQ1190, 0.1)*$P$9+EQ1190/MAX(EP1190+EH1190+EQ1190, 0.1)*$Q$9))/($B$11+$C$11+$F$11)</f>
        <v>0</v>
      </c>
      <c r="CV1190">
        <v>6</v>
      </c>
      <c r="CW1190">
        <v>0.5</v>
      </c>
      <c r="CX1190" t="s">
        <v>418</v>
      </c>
      <c r="CY1190">
        <v>2</v>
      </c>
      <c r="CZ1190" t="b">
        <v>1</v>
      </c>
      <c r="DA1190">
        <v>1658958730.214286</v>
      </c>
      <c r="DB1190">
        <v>146.7567857142857</v>
      </c>
      <c r="DC1190">
        <v>133.1437857142857</v>
      </c>
      <c r="DD1190">
        <v>22.75468928571428</v>
      </c>
      <c r="DE1190">
        <v>16.35243928571429</v>
      </c>
      <c r="DF1190">
        <v>148.2056785714286</v>
      </c>
      <c r="DG1190">
        <v>22.84882142857143</v>
      </c>
      <c r="DH1190">
        <v>500.0559999999999</v>
      </c>
      <c r="DI1190">
        <v>90.24007142857144</v>
      </c>
      <c r="DJ1190">
        <v>0.09997257500000001</v>
      </c>
      <c r="DK1190">
        <v>27.06209642857143</v>
      </c>
      <c r="DL1190">
        <v>26.95762857142857</v>
      </c>
      <c r="DM1190">
        <v>999.9000000000002</v>
      </c>
      <c r="DN1190">
        <v>0</v>
      </c>
      <c r="DO1190">
        <v>0</v>
      </c>
      <c r="DP1190">
        <v>10003.5425</v>
      </c>
      <c r="DQ1190">
        <v>0</v>
      </c>
      <c r="DR1190">
        <v>11.4663</v>
      </c>
      <c r="DS1190">
        <v>13.612975</v>
      </c>
      <c r="DT1190">
        <v>150.1734642857143</v>
      </c>
      <c r="DU1190">
        <v>135.3562857142857</v>
      </c>
      <c r="DV1190">
        <v>6.402254999999999</v>
      </c>
      <c r="DW1190">
        <v>133.1437857142857</v>
      </c>
      <c r="DX1190">
        <v>16.35243928571429</v>
      </c>
      <c r="DY1190">
        <v>2.053386071428572</v>
      </c>
      <c r="DZ1190">
        <v>1.475646071428572</v>
      </c>
      <c r="EA1190">
        <v>17.8621</v>
      </c>
      <c r="EB1190">
        <v>12.71800714285714</v>
      </c>
      <c r="EC1190">
        <v>2000.031428571429</v>
      </c>
      <c r="ED1190">
        <v>0.9800000714285713</v>
      </c>
      <c r="EE1190">
        <v>0.01999986428571428</v>
      </c>
      <c r="EF1190">
        <v>0</v>
      </c>
      <c r="EG1190">
        <v>769.1103928571429</v>
      </c>
      <c r="EH1190">
        <v>5.00097</v>
      </c>
      <c r="EI1190">
        <v>15407.43214285714</v>
      </c>
      <c r="EJ1190">
        <v>16707.83928571429</v>
      </c>
      <c r="EK1190">
        <v>39.65157142857142</v>
      </c>
      <c r="EL1190">
        <v>39.7655</v>
      </c>
      <c r="EM1190">
        <v>39.54207142857143</v>
      </c>
      <c r="EN1190">
        <v>39.60242857142857</v>
      </c>
      <c r="EO1190">
        <v>40.16042857142857</v>
      </c>
      <c r="EP1190">
        <v>1955.129642857143</v>
      </c>
      <c r="EQ1190">
        <v>39.90107142857143</v>
      </c>
      <c r="ER1190">
        <v>0</v>
      </c>
      <c r="ES1190">
        <v>9532.200000047684</v>
      </c>
      <c r="ET1190">
        <v>0</v>
      </c>
      <c r="EU1190">
        <v>769.1540384615384</v>
      </c>
      <c r="EV1190">
        <v>4.972000001364536</v>
      </c>
      <c r="EW1190">
        <v>59.01880347360137</v>
      </c>
      <c r="EX1190">
        <v>15407.75769230769</v>
      </c>
      <c r="EY1190">
        <v>15</v>
      </c>
      <c r="EZ1190">
        <v>1658949246.1</v>
      </c>
      <c r="FA1190" t="s">
        <v>1397</v>
      </c>
      <c r="FB1190">
        <v>1658949228.6</v>
      </c>
      <c r="FC1190">
        <v>1658949246.1</v>
      </c>
      <c r="FD1190">
        <v>1</v>
      </c>
      <c r="FE1190">
        <v>1.075</v>
      </c>
      <c r="FF1190">
        <v>0.018</v>
      </c>
      <c r="FG1190">
        <v>-2.327</v>
      </c>
      <c r="FH1190">
        <v>-0.178</v>
      </c>
      <c r="FI1190">
        <v>420</v>
      </c>
      <c r="FJ1190">
        <v>13</v>
      </c>
      <c r="FK1190">
        <v>0.09</v>
      </c>
      <c r="FL1190">
        <v>0.02</v>
      </c>
      <c r="FM1190">
        <v>12.93704</v>
      </c>
      <c r="FN1190">
        <v>16.45920675422136</v>
      </c>
      <c r="FO1190">
        <v>1.584847312172375</v>
      </c>
      <c r="FP1190">
        <v>0</v>
      </c>
      <c r="FQ1190">
        <v>769.0577058823529</v>
      </c>
      <c r="FR1190">
        <v>2.548113061417196</v>
      </c>
      <c r="FS1190">
        <v>0.3821085101051985</v>
      </c>
      <c r="FT1190">
        <v>0</v>
      </c>
      <c r="FU1190">
        <v>6.413144000000001</v>
      </c>
      <c r="FV1190">
        <v>-0.3729007879925128</v>
      </c>
      <c r="FW1190">
        <v>0.04129479179024882</v>
      </c>
      <c r="FX1190">
        <v>0</v>
      </c>
      <c r="FY1190">
        <v>0</v>
      </c>
      <c r="FZ1190">
        <v>3</v>
      </c>
      <c r="GA1190" t="s">
        <v>439</v>
      </c>
      <c r="GB1190">
        <v>2.984</v>
      </c>
      <c r="GC1190">
        <v>2.71575</v>
      </c>
      <c r="GD1190">
        <v>0.032929</v>
      </c>
      <c r="GE1190">
        <v>0.0282727</v>
      </c>
      <c r="GF1190">
        <v>0.103727</v>
      </c>
      <c r="GG1190">
        <v>0.08080759999999999</v>
      </c>
      <c r="GH1190">
        <v>30685.6</v>
      </c>
      <c r="GI1190">
        <v>30952.6</v>
      </c>
      <c r="GJ1190">
        <v>29486.4</v>
      </c>
      <c r="GK1190">
        <v>29455.8</v>
      </c>
      <c r="GL1190">
        <v>35001.3</v>
      </c>
      <c r="GM1190">
        <v>36003.2</v>
      </c>
      <c r="GN1190">
        <v>41530.1</v>
      </c>
      <c r="GO1190">
        <v>41980.1</v>
      </c>
      <c r="GP1190">
        <v>1.95567</v>
      </c>
      <c r="GQ1190">
        <v>1.90425</v>
      </c>
      <c r="GR1190">
        <v>0.124067</v>
      </c>
      <c r="GS1190">
        <v>0</v>
      </c>
      <c r="GT1190">
        <v>24.9408</v>
      </c>
      <c r="GU1190">
        <v>999.9</v>
      </c>
      <c r="GV1190">
        <v>41.8</v>
      </c>
      <c r="GW1190">
        <v>31.7</v>
      </c>
      <c r="GX1190">
        <v>21.7451</v>
      </c>
      <c r="GY1190">
        <v>63.0379</v>
      </c>
      <c r="GZ1190">
        <v>34.1346</v>
      </c>
      <c r="HA1190">
        <v>1</v>
      </c>
      <c r="HB1190">
        <v>-0.121504</v>
      </c>
      <c r="HC1190">
        <v>0.0678077</v>
      </c>
      <c r="HD1190">
        <v>20.3332</v>
      </c>
      <c r="HE1190">
        <v>5.21774</v>
      </c>
      <c r="HF1190">
        <v>12.0099</v>
      </c>
      <c r="HG1190">
        <v>4.9891</v>
      </c>
      <c r="HH1190">
        <v>3.28865</v>
      </c>
      <c r="HI1190">
        <v>9999</v>
      </c>
      <c r="HJ1190">
        <v>9999</v>
      </c>
      <c r="HK1190">
        <v>9999</v>
      </c>
      <c r="HL1190">
        <v>159.5</v>
      </c>
      <c r="HM1190">
        <v>1.8674</v>
      </c>
      <c r="HN1190">
        <v>1.86646</v>
      </c>
      <c r="HO1190">
        <v>1.86585</v>
      </c>
      <c r="HP1190">
        <v>1.86584</v>
      </c>
      <c r="HQ1190">
        <v>1.86768</v>
      </c>
      <c r="HR1190">
        <v>1.87013</v>
      </c>
      <c r="HS1190">
        <v>1.86875</v>
      </c>
      <c r="HT1190">
        <v>1.87026</v>
      </c>
      <c r="HU1190">
        <v>0</v>
      </c>
      <c r="HV1190">
        <v>0</v>
      </c>
      <c r="HW1190">
        <v>0</v>
      </c>
      <c r="HX1190">
        <v>0</v>
      </c>
      <c r="HY1190" t="s">
        <v>421</v>
      </c>
      <c r="HZ1190" t="s">
        <v>422</v>
      </c>
      <c r="IA1190" t="s">
        <v>423</v>
      </c>
      <c r="IB1190" t="s">
        <v>423</v>
      </c>
      <c r="IC1190" t="s">
        <v>423</v>
      </c>
      <c r="ID1190" t="s">
        <v>423</v>
      </c>
      <c r="IE1190">
        <v>0</v>
      </c>
      <c r="IF1190">
        <v>100</v>
      </c>
      <c r="IG1190">
        <v>100</v>
      </c>
      <c r="IH1190">
        <v>-1.368</v>
      </c>
      <c r="II1190">
        <v>-0.0936</v>
      </c>
      <c r="IJ1190">
        <v>-0.9279119013753974</v>
      </c>
      <c r="IK1190">
        <v>-0.003643892653284941</v>
      </c>
      <c r="IL1190">
        <v>8.948238347276123E-07</v>
      </c>
      <c r="IM1190">
        <v>-2.445980282225029E-10</v>
      </c>
      <c r="IN1190">
        <v>-0.1764634167570225</v>
      </c>
      <c r="IO1190">
        <v>-0.01042730378795286</v>
      </c>
      <c r="IP1190">
        <v>0.00100284695746963</v>
      </c>
      <c r="IQ1190">
        <v>-1.701466411570297E-05</v>
      </c>
      <c r="IR1190">
        <v>2</v>
      </c>
      <c r="IS1190">
        <v>2310</v>
      </c>
      <c r="IT1190">
        <v>1</v>
      </c>
      <c r="IU1190">
        <v>25</v>
      </c>
      <c r="IV1190">
        <v>158.5</v>
      </c>
      <c r="IW1190">
        <v>158.2</v>
      </c>
      <c r="IX1190">
        <v>0.354004</v>
      </c>
      <c r="IY1190">
        <v>2.27783</v>
      </c>
      <c r="IZ1190">
        <v>1.39648</v>
      </c>
      <c r="JA1190">
        <v>2.33887</v>
      </c>
      <c r="JB1190">
        <v>1.49536</v>
      </c>
      <c r="JC1190">
        <v>2.39014</v>
      </c>
      <c r="JD1190">
        <v>36.152</v>
      </c>
      <c r="JE1190">
        <v>24.1663</v>
      </c>
      <c r="JF1190">
        <v>18</v>
      </c>
      <c r="JG1190">
        <v>512.327</v>
      </c>
      <c r="JH1190">
        <v>436.199</v>
      </c>
      <c r="JI1190">
        <v>25.0008</v>
      </c>
      <c r="JJ1190">
        <v>25.8957</v>
      </c>
      <c r="JK1190">
        <v>30.0003</v>
      </c>
      <c r="JL1190">
        <v>25.8836</v>
      </c>
      <c r="JM1190">
        <v>25.8302</v>
      </c>
      <c r="JN1190">
        <v>7.03624</v>
      </c>
      <c r="JO1190">
        <v>25.2737</v>
      </c>
      <c r="JP1190">
        <v>41.7966</v>
      </c>
      <c r="JQ1190">
        <v>25</v>
      </c>
      <c r="JR1190">
        <v>85.22150000000001</v>
      </c>
      <c r="JS1190">
        <v>16.4951</v>
      </c>
      <c r="JT1190">
        <v>100.828</v>
      </c>
      <c r="JU1190">
        <v>100.817</v>
      </c>
    </row>
    <row r="1191" spans="1:281">
      <c r="A1191">
        <v>1175</v>
      </c>
      <c r="B1191">
        <v>1658958743</v>
      </c>
      <c r="C1191">
        <v>17105</v>
      </c>
      <c r="D1191" t="s">
        <v>2791</v>
      </c>
      <c r="E1191" t="s">
        <v>2792</v>
      </c>
      <c r="F1191">
        <v>5</v>
      </c>
      <c r="G1191" t="s">
        <v>2750</v>
      </c>
      <c r="H1191" t="s">
        <v>416</v>
      </c>
      <c r="I1191">
        <v>1658958735.5</v>
      </c>
      <c r="J1191">
        <f>(K1191)/1000</f>
        <v>0</v>
      </c>
      <c r="K1191">
        <f>IF(CZ1191, AN1191, AH1191)</f>
        <v>0</v>
      </c>
      <c r="L1191">
        <f>IF(CZ1191, AI1191, AG1191)</f>
        <v>0</v>
      </c>
      <c r="M1191">
        <f>DB1191 - IF(AU1191&gt;1, L1191*CV1191*100.0/(AW1191*DP1191), 0)</f>
        <v>0</v>
      </c>
      <c r="N1191">
        <f>((T1191-J1191/2)*M1191-L1191)/(T1191+J1191/2)</f>
        <v>0</v>
      </c>
      <c r="O1191">
        <f>N1191*(DI1191+DJ1191)/1000.0</f>
        <v>0</v>
      </c>
      <c r="P1191">
        <f>(DB1191 - IF(AU1191&gt;1, L1191*CV1191*100.0/(AW1191*DP1191), 0))*(DI1191+DJ1191)/1000.0</f>
        <v>0</v>
      </c>
      <c r="Q1191">
        <f>2.0/((1/S1191-1/R1191)+SIGN(S1191)*SQRT((1/S1191-1/R1191)*(1/S1191-1/R1191) + 4*CW1191/((CW1191+1)*(CW1191+1))*(2*1/S1191*1/R1191-1/R1191*1/R1191)))</f>
        <v>0</v>
      </c>
      <c r="R1191">
        <f>IF(LEFT(CX1191,1)&lt;&gt;"0",IF(LEFT(CX1191,1)="1",3.0,CY1191),$D$5+$E$5*(DP1191*DI1191/($K$5*1000))+$F$5*(DP1191*DI1191/($K$5*1000))*MAX(MIN(CV1191,$J$5),$I$5)*MAX(MIN(CV1191,$J$5),$I$5)+$G$5*MAX(MIN(CV1191,$J$5),$I$5)*(DP1191*DI1191/($K$5*1000))+$H$5*(DP1191*DI1191/($K$5*1000))*(DP1191*DI1191/($K$5*1000)))</f>
        <v>0</v>
      </c>
      <c r="S1191">
        <f>J1191*(1000-(1000*0.61365*exp(17.502*W1191/(240.97+W1191))/(DI1191+DJ1191)+DD1191)/2)/(1000*0.61365*exp(17.502*W1191/(240.97+W1191))/(DI1191+DJ1191)-DD1191)</f>
        <v>0</v>
      </c>
      <c r="T1191">
        <f>1/((CW1191+1)/(Q1191/1.6)+1/(R1191/1.37)) + CW1191/((CW1191+1)/(Q1191/1.6) + CW1191/(R1191/1.37))</f>
        <v>0</v>
      </c>
      <c r="U1191">
        <f>(CR1191*CU1191)</f>
        <v>0</v>
      </c>
      <c r="V1191">
        <f>(DK1191+(U1191+2*0.95*5.67E-8*(((DK1191+$B$7)+273)^4-(DK1191+273)^4)-44100*J1191)/(1.84*29.3*R1191+8*0.95*5.67E-8*(DK1191+273)^3))</f>
        <v>0</v>
      </c>
      <c r="W1191">
        <f>($C$7*DL1191+$D$7*DM1191+$E$7*V1191)</f>
        <v>0</v>
      </c>
      <c r="X1191">
        <f>0.61365*exp(17.502*W1191/(240.97+W1191))</f>
        <v>0</v>
      </c>
      <c r="Y1191">
        <f>(Z1191/AA1191*100)</f>
        <v>0</v>
      </c>
      <c r="Z1191">
        <f>DD1191*(DI1191+DJ1191)/1000</f>
        <v>0</v>
      </c>
      <c r="AA1191">
        <f>0.61365*exp(17.502*DK1191/(240.97+DK1191))</f>
        <v>0</v>
      </c>
      <c r="AB1191">
        <f>(X1191-DD1191*(DI1191+DJ1191)/1000)</f>
        <v>0</v>
      </c>
      <c r="AC1191">
        <f>(-J1191*44100)</f>
        <v>0</v>
      </c>
      <c r="AD1191">
        <f>2*29.3*R1191*0.92*(DK1191-W1191)</f>
        <v>0</v>
      </c>
      <c r="AE1191">
        <f>2*0.95*5.67E-8*(((DK1191+$B$7)+273)^4-(W1191+273)^4)</f>
        <v>0</v>
      </c>
      <c r="AF1191">
        <f>U1191+AE1191+AC1191+AD1191</f>
        <v>0</v>
      </c>
      <c r="AG1191">
        <f>DH1191*AU1191*(DC1191-DB1191*(1000-AU1191*DE1191)/(1000-AU1191*DD1191))/(100*CV1191)</f>
        <v>0</v>
      </c>
      <c r="AH1191">
        <f>1000*DH1191*AU1191*(DD1191-DE1191)/(100*CV1191*(1000-AU1191*DD1191))</f>
        <v>0</v>
      </c>
      <c r="AI1191">
        <f>(AJ1191 - AK1191 - DI1191*1E3/(8.314*(DK1191+273.15)) * AM1191/DH1191 * AL1191) * DH1191/(100*CV1191) * (1000 - DE1191)/1000</f>
        <v>0</v>
      </c>
      <c r="AJ1191">
        <v>101.0170667723443</v>
      </c>
      <c r="AK1191">
        <v>111.6328</v>
      </c>
      <c r="AL1191">
        <v>-3.136092571109379</v>
      </c>
      <c r="AM1191">
        <v>65.22294181716588</v>
      </c>
      <c r="AN1191">
        <f>(AP1191 - AO1191 + DI1191*1E3/(8.314*(DK1191+273.15)) * AR1191/DH1191 * AQ1191) * DH1191/(100*CV1191) * 1000/(1000 - AP1191)</f>
        <v>0</v>
      </c>
      <c r="AO1191">
        <v>16.48406149602518</v>
      </c>
      <c r="AP1191">
        <v>22.86128545454545</v>
      </c>
      <c r="AQ1191">
        <v>0.01215754283000685</v>
      </c>
      <c r="AR1191">
        <v>84.76362826796431</v>
      </c>
      <c r="AS1191">
        <v>0</v>
      </c>
      <c r="AT1191">
        <v>0</v>
      </c>
      <c r="AU1191">
        <f>IF(AS1191*$H$13&gt;=AW1191,1.0,(AW1191/(AW1191-AS1191*$H$13)))</f>
        <v>0</v>
      </c>
      <c r="AV1191">
        <f>(AU1191-1)*100</f>
        <v>0</v>
      </c>
      <c r="AW1191">
        <f>MAX(0,($B$13+$C$13*DP1191)/(1+$D$13*DP1191)*DI1191/(DK1191+273)*$E$13)</f>
        <v>0</v>
      </c>
      <c r="AX1191" t="s">
        <v>417</v>
      </c>
      <c r="AY1191" t="s">
        <v>417</v>
      </c>
      <c r="AZ1191">
        <v>0</v>
      </c>
      <c r="BA1191">
        <v>0</v>
      </c>
      <c r="BB1191">
        <f>1-AZ1191/BA1191</f>
        <v>0</v>
      </c>
      <c r="BC1191">
        <v>0</v>
      </c>
      <c r="BD1191" t="s">
        <v>417</v>
      </c>
      <c r="BE1191" t="s">
        <v>417</v>
      </c>
      <c r="BF1191">
        <v>0</v>
      </c>
      <c r="BG1191">
        <v>0</v>
      </c>
      <c r="BH1191">
        <f>1-BF1191/BG1191</f>
        <v>0</v>
      </c>
      <c r="BI1191">
        <v>0.5</v>
      </c>
      <c r="BJ1191">
        <f>CS1191</f>
        <v>0</v>
      </c>
      <c r="BK1191">
        <f>L1191</f>
        <v>0</v>
      </c>
      <c r="BL1191">
        <f>BH1191*BI1191*BJ1191</f>
        <v>0</v>
      </c>
      <c r="BM1191">
        <f>(BK1191-BC1191)/BJ1191</f>
        <v>0</v>
      </c>
      <c r="BN1191">
        <f>(BA1191-BG1191)/BG1191</f>
        <v>0</v>
      </c>
      <c r="BO1191">
        <f>AZ1191/(BB1191+AZ1191/BG1191)</f>
        <v>0</v>
      </c>
      <c r="BP1191" t="s">
        <v>417</v>
      </c>
      <c r="BQ1191">
        <v>0</v>
      </c>
      <c r="BR1191">
        <f>IF(BQ1191&lt;&gt;0, BQ1191, BO1191)</f>
        <v>0</v>
      </c>
      <c r="BS1191">
        <f>1-BR1191/BG1191</f>
        <v>0</v>
      </c>
      <c r="BT1191">
        <f>(BG1191-BF1191)/(BG1191-BR1191)</f>
        <v>0</v>
      </c>
      <c r="BU1191">
        <f>(BA1191-BG1191)/(BA1191-BR1191)</f>
        <v>0</v>
      </c>
      <c r="BV1191">
        <f>(BG1191-BF1191)/(BG1191-AZ1191)</f>
        <v>0</v>
      </c>
      <c r="BW1191">
        <f>(BA1191-BG1191)/(BA1191-AZ1191)</f>
        <v>0</v>
      </c>
      <c r="BX1191">
        <f>(BT1191*BR1191/BF1191)</f>
        <v>0</v>
      </c>
      <c r="BY1191">
        <f>(1-BX1191)</f>
        <v>0</v>
      </c>
      <c r="BZ1191">
        <v>1394</v>
      </c>
      <c r="CA1191">
        <v>300</v>
      </c>
      <c r="CB1191">
        <v>300</v>
      </c>
      <c r="CC1191">
        <v>300</v>
      </c>
      <c r="CD1191">
        <v>10389.3</v>
      </c>
      <c r="CE1191">
        <v>1221.96</v>
      </c>
      <c r="CF1191">
        <v>-0.00688733</v>
      </c>
      <c r="CG1191">
        <v>0.34</v>
      </c>
      <c r="CH1191" t="s">
        <v>417</v>
      </c>
      <c r="CI1191" t="s">
        <v>417</v>
      </c>
      <c r="CJ1191" t="s">
        <v>417</v>
      </c>
      <c r="CK1191" t="s">
        <v>417</v>
      </c>
      <c r="CL1191" t="s">
        <v>417</v>
      </c>
      <c r="CM1191" t="s">
        <v>417</v>
      </c>
      <c r="CN1191" t="s">
        <v>417</v>
      </c>
      <c r="CO1191" t="s">
        <v>417</v>
      </c>
      <c r="CP1191" t="s">
        <v>417</v>
      </c>
      <c r="CQ1191" t="s">
        <v>417</v>
      </c>
      <c r="CR1191">
        <f>$B$11*DQ1191+$C$11*DR1191+$F$11*EC1191*(1-EF1191)</f>
        <v>0</v>
      </c>
      <c r="CS1191">
        <f>CR1191*CT1191</f>
        <v>0</v>
      </c>
      <c r="CT1191">
        <f>($B$11*$D$9+$C$11*$D$9+$F$11*((EP1191+EH1191)/MAX(EP1191+EH1191+EQ1191, 0.1)*$I$9+EQ1191/MAX(EP1191+EH1191+EQ1191, 0.1)*$J$9))/($B$11+$C$11+$F$11)</f>
        <v>0</v>
      </c>
      <c r="CU1191">
        <f>($B$11*$K$9+$C$11*$K$9+$F$11*((EP1191+EH1191)/MAX(EP1191+EH1191+EQ1191, 0.1)*$P$9+EQ1191/MAX(EP1191+EH1191+EQ1191, 0.1)*$Q$9))/($B$11+$C$11+$F$11)</f>
        <v>0</v>
      </c>
      <c r="CV1191">
        <v>6</v>
      </c>
      <c r="CW1191">
        <v>0.5</v>
      </c>
      <c r="CX1191" t="s">
        <v>418</v>
      </c>
      <c r="CY1191">
        <v>2</v>
      </c>
      <c r="CZ1191" t="b">
        <v>1</v>
      </c>
      <c r="DA1191">
        <v>1658958735.5</v>
      </c>
      <c r="DB1191">
        <v>130.5497037037037</v>
      </c>
      <c r="DC1191">
        <v>115.4629259259259</v>
      </c>
      <c r="DD1191">
        <v>22.79383333333333</v>
      </c>
      <c r="DE1191">
        <v>16.42715925925926</v>
      </c>
      <c r="DF1191">
        <v>131.9432222222222</v>
      </c>
      <c r="DG1191">
        <v>22.88762222222222</v>
      </c>
      <c r="DH1191">
        <v>500.0668888888889</v>
      </c>
      <c r="DI1191">
        <v>90.24029999999999</v>
      </c>
      <c r="DJ1191">
        <v>0.09999727037037036</v>
      </c>
      <c r="DK1191">
        <v>27.0658037037037</v>
      </c>
      <c r="DL1191">
        <v>26.96960740740741</v>
      </c>
      <c r="DM1191">
        <v>999.9000000000001</v>
      </c>
      <c r="DN1191">
        <v>0</v>
      </c>
      <c r="DO1191">
        <v>0</v>
      </c>
      <c r="DP1191">
        <v>10002.19333333333</v>
      </c>
      <c r="DQ1191">
        <v>0</v>
      </c>
      <c r="DR1191">
        <v>11.4663</v>
      </c>
      <c r="DS1191">
        <v>15.08685185185185</v>
      </c>
      <c r="DT1191">
        <v>133.5942222222222</v>
      </c>
      <c r="DU1191">
        <v>117.3905777777778</v>
      </c>
      <c r="DV1191">
        <v>6.366676666666667</v>
      </c>
      <c r="DW1191">
        <v>115.4629259259259</v>
      </c>
      <c r="DX1191">
        <v>16.42715925925926</v>
      </c>
      <c r="DY1191">
        <v>2.056922222222223</v>
      </c>
      <c r="DZ1191">
        <v>1.482392222222222</v>
      </c>
      <c r="EA1191">
        <v>17.88943333333333</v>
      </c>
      <c r="EB1191">
        <v>12.78767777777778</v>
      </c>
      <c r="EC1191">
        <v>2000.027037037037</v>
      </c>
      <c r="ED1191">
        <v>0.9799997777777777</v>
      </c>
      <c r="EE1191">
        <v>0.02000014814814815</v>
      </c>
      <c r="EF1191">
        <v>0</v>
      </c>
      <c r="EG1191">
        <v>769.6693703703705</v>
      </c>
      <c r="EH1191">
        <v>5.00097</v>
      </c>
      <c r="EI1191">
        <v>15414.91111111111</v>
      </c>
      <c r="EJ1191">
        <v>16707.8</v>
      </c>
      <c r="EK1191">
        <v>39.61325925925926</v>
      </c>
      <c r="EL1191">
        <v>39.73366666666666</v>
      </c>
      <c r="EM1191">
        <v>39.52066666666666</v>
      </c>
      <c r="EN1191">
        <v>39.55303703703703</v>
      </c>
      <c r="EO1191">
        <v>40.13177777777778</v>
      </c>
      <c r="EP1191">
        <v>1955.125185185185</v>
      </c>
      <c r="EQ1191">
        <v>39.90148148148148</v>
      </c>
      <c r="ER1191">
        <v>0</v>
      </c>
      <c r="ES1191">
        <v>9537</v>
      </c>
      <c r="ET1191">
        <v>0</v>
      </c>
      <c r="EU1191">
        <v>769.6513076923077</v>
      </c>
      <c r="EV1191">
        <v>7.7967863224838</v>
      </c>
      <c r="EW1191">
        <v>120.3863249201293</v>
      </c>
      <c r="EX1191">
        <v>15414.87307692308</v>
      </c>
      <c r="EY1191">
        <v>15</v>
      </c>
      <c r="EZ1191">
        <v>1658949246.1</v>
      </c>
      <c r="FA1191" t="s">
        <v>1397</v>
      </c>
      <c r="FB1191">
        <v>1658949228.6</v>
      </c>
      <c r="FC1191">
        <v>1658949246.1</v>
      </c>
      <c r="FD1191">
        <v>1</v>
      </c>
      <c r="FE1191">
        <v>1.075</v>
      </c>
      <c r="FF1191">
        <v>0.018</v>
      </c>
      <c r="FG1191">
        <v>-2.327</v>
      </c>
      <c r="FH1191">
        <v>-0.178</v>
      </c>
      <c r="FI1191">
        <v>420</v>
      </c>
      <c r="FJ1191">
        <v>13</v>
      </c>
      <c r="FK1191">
        <v>0.09</v>
      </c>
      <c r="FL1191">
        <v>0.02</v>
      </c>
      <c r="FM1191">
        <v>14.33149</v>
      </c>
      <c r="FN1191">
        <v>16.90555046904313</v>
      </c>
      <c r="FO1191">
        <v>1.627708446221251</v>
      </c>
      <c r="FP1191">
        <v>0</v>
      </c>
      <c r="FQ1191">
        <v>769.3764117647059</v>
      </c>
      <c r="FR1191">
        <v>5.875660811389086</v>
      </c>
      <c r="FS1191">
        <v>0.6407927589022886</v>
      </c>
      <c r="FT1191">
        <v>0</v>
      </c>
      <c r="FU1191">
        <v>6.389412999999999</v>
      </c>
      <c r="FV1191">
        <v>-0.3786643902439183</v>
      </c>
      <c r="FW1191">
        <v>0.04152197491690387</v>
      </c>
      <c r="FX1191">
        <v>0</v>
      </c>
      <c r="FY1191">
        <v>0</v>
      </c>
      <c r="FZ1191">
        <v>3</v>
      </c>
      <c r="GA1191" t="s">
        <v>439</v>
      </c>
      <c r="GB1191">
        <v>2.98418</v>
      </c>
      <c r="GC1191">
        <v>2.71562</v>
      </c>
      <c r="GD1191">
        <v>0.0290021</v>
      </c>
      <c r="GE1191">
        <v>0.0239673</v>
      </c>
      <c r="GF1191">
        <v>0.103884</v>
      </c>
      <c r="GG1191">
        <v>0.0809064</v>
      </c>
      <c r="GH1191">
        <v>30810.2</v>
      </c>
      <c r="GI1191">
        <v>31089.9</v>
      </c>
      <c r="GJ1191">
        <v>29486.4</v>
      </c>
      <c r="GK1191">
        <v>29455.9</v>
      </c>
      <c r="GL1191">
        <v>34995</v>
      </c>
      <c r="GM1191">
        <v>35999.2</v>
      </c>
      <c r="GN1191">
        <v>41530.2</v>
      </c>
      <c r="GO1191">
        <v>41980</v>
      </c>
      <c r="GP1191">
        <v>1.9558</v>
      </c>
      <c r="GQ1191">
        <v>1.90438</v>
      </c>
      <c r="GR1191">
        <v>0.124067</v>
      </c>
      <c r="GS1191">
        <v>0</v>
      </c>
      <c r="GT1191">
        <v>24.9477</v>
      </c>
      <c r="GU1191">
        <v>999.9</v>
      </c>
      <c r="GV1191">
        <v>41.7</v>
      </c>
      <c r="GW1191">
        <v>31.7</v>
      </c>
      <c r="GX1191">
        <v>21.6944</v>
      </c>
      <c r="GY1191">
        <v>62.8979</v>
      </c>
      <c r="GZ1191">
        <v>33.8742</v>
      </c>
      <c r="HA1191">
        <v>1</v>
      </c>
      <c r="HB1191">
        <v>-0.121425</v>
      </c>
      <c r="HC1191">
        <v>0.07057190000000001</v>
      </c>
      <c r="HD1191">
        <v>20.3332</v>
      </c>
      <c r="HE1191">
        <v>5.21699</v>
      </c>
      <c r="HF1191">
        <v>12.0099</v>
      </c>
      <c r="HG1191">
        <v>4.98915</v>
      </c>
      <c r="HH1191">
        <v>3.28865</v>
      </c>
      <c r="HI1191">
        <v>9999</v>
      </c>
      <c r="HJ1191">
        <v>9999</v>
      </c>
      <c r="HK1191">
        <v>9999</v>
      </c>
      <c r="HL1191">
        <v>159.5</v>
      </c>
      <c r="HM1191">
        <v>1.86741</v>
      </c>
      <c r="HN1191">
        <v>1.86646</v>
      </c>
      <c r="HO1191">
        <v>1.86584</v>
      </c>
      <c r="HP1191">
        <v>1.86584</v>
      </c>
      <c r="HQ1191">
        <v>1.86768</v>
      </c>
      <c r="HR1191">
        <v>1.87012</v>
      </c>
      <c r="HS1191">
        <v>1.86874</v>
      </c>
      <c r="HT1191">
        <v>1.87027</v>
      </c>
      <c r="HU1191">
        <v>0</v>
      </c>
      <c r="HV1191">
        <v>0</v>
      </c>
      <c r="HW1191">
        <v>0</v>
      </c>
      <c r="HX1191">
        <v>0</v>
      </c>
      <c r="HY1191" t="s">
        <v>421</v>
      </c>
      <c r="HZ1191" t="s">
        <v>422</v>
      </c>
      <c r="IA1191" t="s">
        <v>423</v>
      </c>
      <c r="IB1191" t="s">
        <v>423</v>
      </c>
      <c r="IC1191" t="s">
        <v>423</v>
      </c>
      <c r="ID1191" t="s">
        <v>423</v>
      </c>
      <c r="IE1191">
        <v>0</v>
      </c>
      <c r="IF1191">
        <v>100</v>
      </c>
      <c r="IG1191">
        <v>100</v>
      </c>
      <c r="IH1191">
        <v>-1.314</v>
      </c>
      <c r="II1191">
        <v>-0.09320000000000001</v>
      </c>
      <c r="IJ1191">
        <v>-0.9279119013753974</v>
      </c>
      <c r="IK1191">
        <v>-0.003643892653284941</v>
      </c>
      <c r="IL1191">
        <v>8.948238347276123E-07</v>
      </c>
      <c r="IM1191">
        <v>-2.445980282225029E-10</v>
      </c>
      <c r="IN1191">
        <v>-0.1764634167570225</v>
      </c>
      <c r="IO1191">
        <v>-0.01042730378795286</v>
      </c>
      <c r="IP1191">
        <v>0.00100284695746963</v>
      </c>
      <c r="IQ1191">
        <v>-1.701466411570297E-05</v>
      </c>
      <c r="IR1191">
        <v>2</v>
      </c>
      <c r="IS1191">
        <v>2310</v>
      </c>
      <c r="IT1191">
        <v>1</v>
      </c>
      <c r="IU1191">
        <v>25</v>
      </c>
      <c r="IV1191">
        <v>158.6</v>
      </c>
      <c r="IW1191">
        <v>158.3</v>
      </c>
      <c r="IX1191">
        <v>0.322266</v>
      </c>
      <c r="IY1191">
        <v>2.27783</v>
      </c>
      <c r="IZ1191">
        <v>1.39648</v>
      </c>
      <c r="JA1191">
        <v>2.33887</v>
      </c>
      <c r="JB1191">
        <v>1.49536</v>
      </c>
      <c r="JC1191">
        <v>2.40112</v>
      </c>
      <c r="JD1191">
        <v>36.152</v>
      </c>
      <c r="JE1191">
        <v>24.1663</v>
      </c>
      <c r="JF1191">
        <v>18</v>
      </c>
      <c r="JG1191">
        <v>512.408</v>
      </c>
      <c r="JH1191">
        <v>436.29</v>
      </c>
      <c r="JI1191">
        <v>25.0006</v>
      </c>
      <c r="JJ1191">
        <v>25.897</v>
      </c>
      <c r="JK1191">
        <v>30.0003</v>
      </c>
      <c r="JL1191">
        <v>25.8836</v>
      </c>
      <c r="JM1191">
        <v>25.8321</v>
      </c>
      <c r="JN1191">
        <v>6.25728</v>
      </c>
      <c r="JO1191">
        <v>25.2737</v>
      </c>
      <c r="JP1191">
        <v>41.7966</v>
      </c>
      <c r="JQ1191">
        <v>25</v>
      </c>
      <c r="JR1191">
        <v>65.1824</v>
      </c>
      <c r="JS1191">
        <v>16.4736</v>
      </c>
      <c r="JT1191">
        <v>100.829</v>
      </c>
      <c r="JU1191">
        <v>100.817</v>
      </c>
    </row>
    <row r="1192" spans="1:281">
      <c r="A1192">
        <v>1176</v>
      </c>
      <c r="B1192">
        <v>1658958748</v>
      </c>
      <c r="C1192">
        <v>17110</v>
      </c>
      <c r="D1192" t="s">
        <v>2793</v>
      </c>
      <c r="E1192" t="s">
        <v>2794</v>
      </c>
      <c r="F1192">
        <v>5</v>
      </c>
      <c r="G1192" t="s">
        <v>2750</v>
      </c>
      <c r="H1192" t="s">
        <v>416</v>
      </c>
      <c r="I1192">
        <v>1658958740.214286</v>
      </c>
      <c r="J1192">
        <f>(K1192)/1000</f>
        <v>0</v>
      </c>
      <c r="K1192">
        <f>IF(CZ1192, AN1192, AH1192)</f>
        <v>0</v>
      </c>
      <c r="L1192">
        <f>IF(CZ1192, AI1192, AG1192)</f>
        <v>0</v>
      </c>
      <c r="M1192">
        <f>DB1192 - IF(AU1192&gt;1, L1192*CV1192*100.0/(AW1192*DP1192), 0)</f>
        <v>0</v>
      </c>
      <c r="N1192">
        <f>((T1192-J1192/2)*M1192-L1192)/(T1192+J1192/2)</f>
        <v>0</v>
      </c>
      <c r="O1192">
        <f>N1192*(DI1192+DJ1192)/1000.0</f>
        <v>0</v>
      </c>
      <c r="P1192">
        <f>(DB1192 - IF(AU1192&gt;1, L1192*CV1192*100.0/(AW1192*DP1192), 0))*(DI1192+DJ1192)/1000.0</f>
        <v>0</v>
      </c>
      <c r="Q1192">
        <f>2.0/((1/S1192-1/R1192)+SIGN(S1192)*SQRT((1/S1192-1/R1192)*(1/S1192-1/R1192) + 4*CW1192/((CW1192+1)*(CW1192+1))*(2*1/S1192*1/R1192-1/R1192*1/R1192)))</f>
        <v>0</v>
      </c>
      <c r="R1192">
        <f>IF(LEFT(CX1192,1)&lt;&gt;"0",IF(LEFT(CX1192,1)="1",3.0,CY1192),$D$5+$E$5*(DP1192*DI1192/($K$5*1000))+$F$5*(DP1192*DI1192/($K$5*1000))*MAX(MIN(CV1192,$J$5),$I$5)*MAX(MIN(CV1192,$J$5),$I$5)+$G$5*MAX(MIN(CV1192,$J$5),$I$5)*(DP1192*DI1192/($K$5*1000))+$H$5*(DP1192*DI1192/($K$5*1000))*(DP1192*DI1192/($K$5*1000)))</f>
        <v>0</v>
      </c>
      <c r="S1192">
        <f>J1192*(1000-(1000*0.61365*exp(17.502*W1192/(240.97+W1192))/(DI1192+DJ1192)+DD1192)/2)/(1000*0.61365*exp(17.502*W1192/(240.97+W1192))/(DI1192+DJ1192)-DD1192)</f>
        <v>0</v>
      </c>
      <c r="T1192">
        <f>1/((CW1192+1)/(Q1192/1.6)+1/(R1192/1.37)) + CW1192/((CW1192+1)/(Q1192/1.6) + CW1192/(R1192/1.37))</f>
        <v>0</v>
      </c>
      <c r="U1192">
        <f>(CR1192*CU1192)</f>
        <v>0</v>
      </c>
      <c r="V1192">
        <f>(DK1192+(U1192+2*0.95*5.67E-8*(((DK1192+$B$7)+273)^4-(DK1192+273)^4)-44100*J1192)/(1.84*29.3*R1192+8*0.95*5.67E-8*(DK1192+273)^3))</f>
        <v>0</v>
      </c>
      <c r="W1192">
        <f>($C$7*DL1192+$D$7*DM1192+$E$7*V1192)</f>
        <v>0</v>
      </c>
      <c r="X1192">
        <f>0.61365*exp(17.502*W1192/(240.97+W1192))</f>
        <v>0</v>
      </c>
      <c r="Y1192">
        <f>(Z1192/AA1192*100)</f>
        <v>0</v>
      </c>
      <c r="Z1192">
        <f>DD1192*(DI1192+DJ1192)/1000</f>
        <v>0</v>
      </c>
      <c r="AA1192">
        <f>0.61365*exp(17.502*DK1192/(240.97+DK1192))</f>
        <v>0</v>
      </c>
      <c r="AB1192">
        <f>(X1192-DD1192*(DI1192+DJ1192)/1000)</f>
        <v>0</v>
      </c>
      <c r="AC1192">
        <f>(-J1192*44100)</f>
        <v>0</v>
      </c>
      <c r="AD1192">
        <f>2*29.3*R1192*0.92*(DK1192-W1192)</f>
        <v>0</v>
      </c>
      <c r="AE1192">
        <f>2*0.95*5.67E-8*(((DK1192+$B$7)+273)^4-(W1192+273)^4)</f>
        <v>0</v>
      </c>
      <c r="AF1192">
        <f>U1192+AE1192+AC1192+AD1192</f>
        <v>0</v>
      </c>
      <c r="AG1192">
        <f>DH1192*AU1192*(DC1192-DB1192*(1000-AU1192*DE1192)/(1000-AU1192*DD1192))/(100*CV1192)</f>
        <v>0</v>
      </c>
      <c r="AH1192">
        <f>1000*DH1192*AU1192*(DD1192-DE1192)/(100*CV1192*(1000-AU1192*DD1192))</f>
        <v>0</v>
      </c>
      <c r="AI1192">
        <f>(AJ1192 - AK1192 - DI1192*1E3/(8.314*(DK1192+273.15)) * AM1192/DH1192 * AL1192) * DH1192/(100*CV1192) * (1000 - DE1192)/1000</f>
        <v>0</v>
      </c>
      <c r="AJ1192">
        <v>84.12608837728847</v>
      </c>
      <c r="AK1192">
        <v>95.97947333333333</v>
      </c>
      <c r="AL1192">
        <v>-3.135539131781758</v>
      </c>
      <c r="AM1192">
        <v>65.22294181716588</v>
      </c>
      <c r="AN1192">
        <f>(AP1192 - AO1192 + DI1192*1E3/(8.314*(DK1192+273.15)) * AR1192/DH1192 * AQ1192) * DH1192/(100*CV1192) * 1000/(1000 - AP1192)</f>
        <v>0</v>
      </c>
      <c r="AO1192">
        <v>16.49729072361171</v>
      </c>
      <c r="AP1192">
        <v>22.89204545454545</v>
      </c>
      <c r="AQ1192">
        <v>0.006492374300696168</v>
      </c>
      <c r="AR1192">
        <v>84.76362826796431</v>
      </c>
      <c r="AS1192">
        <v>0</v>
      </c>
      <c r="AT1192">
        <v>0</v>
      </c>
      <c r="AU1192">
        <f>IF(AS1192*$H$13&gt;=AW1192,1.0,(AW1192/(AW1192-AS1192*$H$13)))</f>
        <v>0</v>
      </c>
      <c r="AV1192">
        <f>(AU1192-1)*100</f>
        <v>0</v>
      </c>
      <c r="AW1192">
        <f>MAX(0,($B$13+$C$13*DP1192)/(1+$D$13*DP1192)*DI1192/(DK1192+273)*$E$13)</f>
        <v>0</v>
      </c>
      <c r="AX1192" t="s">
        <v>417</v>
      </c>
      <c r="AY1192" t="s">
        <v>417</v>
      </c>
      <c r="AZ1192">
        <v>0</v>
      </c>
      <c r="BA1192">
        <v>0</v>
      </c>
      <c r="BB1192">
        <f>1-AZ1192/BA1192</f>
        <v>0</v>
      </c>
      <c r="BC1192">
        <v>0</v>
      </c>
      <c r="BD1192" t="s">
        <v>417</v>
      </c>
      <c r="BE1192" t="s">
        <v>417</v>
      </c>
      <c r="BF1192">
        <v>0</v>
      </c>
      <c r="BG1192">
        <v>0</v>
      </c>
      <c r="BH1192">
        <f>1-BF1192/BG1192</f>
        <v>0</v>
      </c>
      <c r="BI1192">
        <v>0.5</v>
      </c>
      <c r="BJ1192">
        <f>CS1192</f>
        <v>0</v>
      </c>
      <c r="BK1192">
        <f>L1192</f>
        <v>0</v>
      </c>
      <c r="BL1192">
        <f>BH1192*BI1192*BJ1192</f>
        <v>0</v>
      </c>
      <c r="BM1192">
        <f>(BK1192-BC1192)/BJ1192</f>
        <v>0</v>
      </c>
      <c r="BN1192">
        <f>(BA1192-BG1192)/BG1192</f>
        <v>0</v>
      </c>
      <c r="BO1192">
        <f>AZ1192/(BB1192+AZ1192/BG1192)</f>
        <v>0</v>
      </c>
      <c r="BP1192" t="s">
        <v>417</v>
      </c>
      <c r="BQ1192">
        <v>0</v>
      </c>
      <c r="BR1192">
        <f>IF(BQ1192&lt;&gt;0, BQ1192, BO1192)</f>
        <v>0</v>
      </c>
      <c r="BS1192">
        <f>1-BR1192/BG1192</f>
        <v>0</v>
      </c>
      <c r="BT1192">
        <f>(BG1192-BF1192)/(BG1192-BR1192)</f>
        <v>0</v>
      </c>
      <c r="BU1192">
        <f>(BA1192-BG1192)/(BA1192-BR1192)</f>
        <v>0</v>
      </c>
      <c r="BV1192">
        <f>(BG1192-BF1192)/(BG1192-AZ1192)</f>
        <v>0</v>
      </c>
      <c r="BW1192">
        <f>(BA1192-BG1192)/(BA1192-AZ1192)</f>
        <v>0</v>
      </c>
      <c r="BX1192">
        <f>(BT1192*BR1192/BF1192)</f>
        <v>0</v>
      </c>
      <c r="BY1192">
        <f>(1-BX1192)</f>
        <v>0</v>
      </c>
      <c r="BZ1192">
        <v>1394</v>
      </c>
      <c r="CA1192">
        <v>300</v>
      </c>
      <c r="CB1192">
        <v>300</v>
      </c>
      <c r="CC1192">
        <v>300</v>
      </c>
      <c r="CD1192">
        <v>10389.3</v>
      </c>
      <c r="CE1192">
        <v>1221.96</v>
      </c>
      <c r="CF1192">
        <v>-0.00688733</v>
      </c>
      <c r="CG1192">
        <v>0.34</v>
      </c>
      <c r="CH1192" t="s">
        <v>417</v>
      </c>
      <c r="CI1192" t="s">
        <v>417</v>
      </c>
      <c r="CJ1192" t="s">
        <v>417</v>
      </c>
      <c r="CK1192" t="s">
        <v>417</v>
      </c>
      <c r="CL1192" t="s">
        <v>417</v>
      </c>
      <c r="CM1192" t="s">
        <v>417</v>
      </c>
      <c r="CN1192" t="s">
        <v>417</v>
      </c>
      <c r="CO1192" t="s">
        <v>417</v>
      </c>
      <c r="CP1192" t="s">
        <v>417</v>
      </c>
      <c r="CQ1192" t="s">
        <v>417</v>
      </c>
      <c r="CR1192">
        <f>$B$11*DQ1192+$C$11*DR1192+$F$11*EC1192*(1-EF1192)</f>
        <v>0</v>
      </c>
      <c r="CS1192">
        <f>CR1192*CT1192</f>
        <v>0</v>
      </c>
      <c r="CT1192">
        <f>($B$11*$D$9+$C$11*$D$9+$F$11*((EP1192+EH1192)/MAX(EP1192+EH1192+EQ1192, 0.1)*$I$9+EQ1192/MAX(EP1192+EH1192+EQ1192, 0.1)*$J$9))/($B$11+$C$11+$F$11)</f>
        <v>0</v>
      </c>
      <c r="CU1192">
        <f>($B$11*$K$9+$C$11*$K$9+$F$11*((EP1192+EH1192)/MAX(EP1192+EH1192+EQ1192, 0.1)*$P$9+EQ1192/MAX(EP1192+EH1192+EQ1192, 0.1)*$Q$9))/($B$11+$C$11+$F$11)</f>
        <v>0</v>
      </c>
      <c r="CV1192">
        <v>6</v>
      </c>
      <c r="CW1192">
        <v>0.5</v>
      </c>
      <c r="CX1192" t="s">
        <v>418</v>
      </c>
      <c r="CY1192">
        <v>2</v>
      </c>
      <c r="CZ1192" t="b">
        <v>1</v>
      </c>
      <c r="DA1192">
        <v>1658958740.214286</v>
      </c>
      <c r="DB1192">
        <v>116.1113392857143</v>
      </c>
      <c r="DC1192">
        <v>99.67870000000001</v>
      </c>
      <c r="DD1192">
        <v>22.83530357142857</v>
      </c>
      <c r="DE1192">
        <v>16.46713928571429</v>
      </c>
      <c r="DF1192">
        <v>117.4551071428571</v>
      </c>
      <c r="DG1192">
        <v>22.92874285714285</v>
      </c>
      <c r="DH1192">
        <v>500.0579285714285</v>
      </c>
      <c r="DI1192">
        <v>90.24015357142855</v>
      </c>
      <c r="DJ1192">
        <v>0.1000132</v>
      </c>
      <c r="DK1192">
        <v>27.06862142857144</v>
      </c>
      <c r="DL1192">
        <v>26.97768928571429</v>
      </c>
      <c r="DM1192">
        <v>999.9000000000002</v>
      </c>
      <c r="DN1192">
        <v>0</v>
      </c>
      <c r="DO1192">
        <v>0</v>
      </c>
      <c r="DP1192">
        <v>10000.975</v>
      </c>
      <c r="DQ1192">
        <v>0</v>
      </c>
      <c r="DR1192">
        <v>11.4663</v>
      </c>
      <c r="DS1192">
        <v>16.43269642857143</v>
      </c>
      <c r="DT1192">
        <v>118.8241535714286</v>
      </c>
      <c r="DU1192">
        <v>101.3470642857143</v>
      </c>
      <c r="DV1192">
        <v>6.368172142857143</v>
      </c>
      <c r="DW1192">
        <v>99.67870000000001</v>
      </c>
      <c r="DX1192">
        <v>16.46713928571429</v>
      </c>
      <c r="DY1192">
        <v>2.060661785714286</v>
      </c>
      <c r="DZ1192">
        <v>1.485997857142857</v>
      </c>
      <c r="EA1192">
        <v>17.91829642857143</v>
      </c>
      <c r="EB1192">
        <v>12.82481071428571</v>
      </c>
      <c r="EC1192">
        <v>2000.037857142857</v>
      </c>
      <c r="ED1192">
        <v>0.9799995357142856</v>
      </c>
      <c r="EE1192">
        <v>0.02000038214285714</v>
      </c>
      <c r="EF1192">
        <v>0</v>
      </c>
      <c r="EG1192">
        <v>770.3576785714286</v>
      </c>
      <c r="EH1192">
        <v>5.00097</v>
      </c>
      <c r="EI1192">
        <v>15426.68928571428</v>
      </c>
      <c r="EJ1192">
        <v>16707.88928571429</v>
      </c>
      <c r="EK1192">
        <v>39.58899999999999</v>
      </c>
      <c r="EL1192">
        <v>39.71399999999999</v>
      </c>
      <c r="EM1192">
        <v>39.49096428571428</v>
      </c>
      <c r="EN1192">
        <v>39.50417857142856</v>
      </c>
      <c r="EO1192">
        <v>40.09799999999999</v>
      </c>
      <c r="EP1192">
        <v>1955.136428571428</v>
      </c>
      <c r="EQ1192">
        <v>39.90142857142857</v>
      </c>
      <c r="ER1192">
        <v>0</v>
      </c>
      <c r="ES1192">
        <v>9542.399999856949</v>
      </c>
      <c r="ET1192">
        <v>0</v>
      </c>
      <c r="EU1192">
        <v>770.5276799999999</v>
      </c>
      <c r="EV1192">
        <v>10.6483077007557</v>
      </c>
      <c r="EW1192">
        <v>178.1384617754754</v>
      </c>
      <c r="EX1192">
        <v>15428.996</v>
      </c>
      <c r="EY1192">
        <v>15</v>
      </c>
      <c r="EZ1192">
        <v>1658949246.1</v>
      </c>
      <c r="FA1192" t="s">
        <v>1397</v>
      </c>
      <c r="FB1192">
        <v>1658949228.6</v>
      </c>
      <c r="FC1192">
        <v>1658949246.1</v>
      </c>
      <c r="FD1192">
        <v>1</v>
      </c>
      <c r="FE1192">
        <v>1.075</v>
      </c>
      <c r="FF1192">
        <v>0.018</v>
      </c>
      <c r="FG1192">
        <v>-2.327</v>
      </c>
      <c r="FH1192">
        <v>-0.178</v>
      </c>
      <c r="FI1192">
        <v>420</v>
      </c>
      <c r="FJ1192">
        <v>13</v>
      </c>
      <c r="FK1192">
        <v>0.09</v>
      </c>
      <c r="FL1192">
        <v>0.02</v>
      </c>
      <c r="FM1192">
        <v>15.43851</v>
      </c>
      <c r="FN1192">
        <v>17.08611557223263</v>
      </c>
      <c r="FO1192">
        <v>1.644654398467958</v>
      </c>
      <c r="FP1192">
        <v>0</v>
      </c>
      <c r="FQ1192">
        <v>769.8540588235293</v>
      </c>
      <c r="FR1192">
        <v>8.430557673289467</v>
      </c>
      <c r="FS1192">
        <v>0.8641912213902859</v>
      </c>
      <c r="FT1192">
        <v>0</v>
      </c>
      <c r="FU1192">
        <v>6.37222525</v>
      </c>
      <c r="FV1192">
        <v>-0.08020356472796968</v>
      </c>
      <c r="FW1192">
        <v>0.01758197940897153</v>
      </c>
      <c r="FX1192">
        <v>1</v>
      </c>
      <c r="FY1192">
        <v>1</v>
      </c>
      <c r="FZ1192">
        <v>3</v>
      </c>
      <c r="GA1192" t="s">
        <v>426</v>
      </c>
      <c r="GB1192">
        <v>2.98414</v>
      </c>
      <c r="GC1192">
        <v>2.71564</v>
      </c>
      <c r="GD1192">
        <v>0.0250218</v>
      </c>
      <c r="GE1192">
        <v>0.0196127</v>
      </c>
      <c r="GF1192">
        <v>0.103976</v>
      </c>
      <c r="GG1192">
        <v>0.0809236</v>
      </c>
      <c r="GH1192">
        <v>30935.7</v>
      </c>
      <c r="GI1192">
        <v>31229.2</v>
      </c>
      <c r="GJ1192">
        <v>29485.6</v>
      </c>
      <c r="GK1192">
        <v>29456.5</v>
      </c>
      <c r="GL1192">
        <v>34990.5</v>
      </c>
      <c r="GM1192">
        <v>35998.9</v>
      </c>
      <c r="GN1192">
        <v>41529.2</v>
      </c>
      <c r="GO1192">
        <v>41980.5</v>
      </c>
      <c r="GP1192">
        <v>1.95583</v>
      </c>
      <c r="GQ1192">
        <v>1.90412</v>
      </c>
      <c r="GR1192">
        <v>0.124536</v>
      </c>
      <c r="GS1192">
        <v>0</v>
      </c>
      <c r="GT1192">
        <v>24.9547</v>
      </c>
      <c r="GU1192">
        <v>999.9</v>
      </c>
      <c r="GV1192">
        <v>41.7</v>
      </c>
      <c r="GW1192">
        <v>31.7</v>
      </c>
      <c r="GX1192">
        <v>21.694</v>
      </c>
      <c r="GY1192">
        <v>63.1779</v>
      </c>
      <c r="GZ1192">
        <v>33.734</v>
      </c>
      <c r="HA1192">
        <v>1</v>
      </c>
      <c r="HB1192">
        <v>-0.121057</v>
      </c>
      <c r="HC1192">
        <v>0.0737881</v>
      </c>
      <c r="HD1192">
        <v>20.3332</v>
      </c>
      <c r="HE1192">
        <v>5.21714</v>
      </c>
      <c r="HF1192">
        <v>12.0099</v>
      </c>
      <c r="HG1192">
        <v>4.98875</v>
      </c>
      <c r="HH1192">
        <v>3.2886</v>
      </c>
      <c r="HI1192">
        <v>9999</v>
      </c>
      <c r="HJ1192">
        <v>9999</v>
      </c>
      <c r="HK1192">
        <v>9999</v>
      </c>
      <c r="HL1192">
        <v>159.5</v>
      </c>
      <c r="HM1192">
        <v>1.86739</v>
      </c>
      <c r="HN1192">
        <v>1.86646</v>
      </c>
      <c r="HO1192">
        <v>1.86584</v>
      </c>
      <c r="HP1192">
        <v>1.86584</v>
      </c>
      <c r="HQ1192">
        <v>1.86768</v>
      </c>
      <c r="HR1192">
        <v>1.87013</v>
      </c>
      <c r="HS1192">
        <v>1.86875</v>
      </c>
      <c r="HT1192">
        <v>1.87025</v>
      </c>
      <c r="HU1192">
        <v>0</v>
      </c>
      <c r="HV1192">
        <v>0</v>
      </c>
      <c r="HW1192">
        <v>0</v>
      </c>
      <c r="HX1192">
        <v>0</v>
      </c>
      <c r="HY1192" t="s">
        <v>421</v>
      </c>
      <c r="HZ1192" t="s">
        <v>422</v>
      </c>
      <c r="IA1192" t="s">
        <v>423</v>
      </c>
      <c r="IB1192" t="s">
        <v>423</v>
      </c>
      <c r="IC1192" t="s">
        <v>423</v>
      </c>
      <c r="ID1192" t="s">
        <v>423</v>
      </c>
      <c r="IE1192">
        <v>0</v>
      </c>
      <c r="IF1192">
        <v>100</v>
      </c>
      <c r="IG1192">
        <v>100</v>
      </c>
      <c r="IH1192">
        <v>-1.261</v>
      </c>
      <c r="II1192">
        <v>-0.0929</v>
      </c>
      <c r="IJ1192">
        <v>-0.9279119013753974</v>
      </c>
      <c r="IK1192">
        <v>-0.003643892653284941</v>
      </c>
      <c r="IL1192">
        <v>8.948238347276123E-07</v>
      </c>
      <c r="IM1192">
        <v>-2.445980282225029E-10</v>
      </c>
      <c r="IN1192">
        <v>-0.1764634167570225</v>
      </c>
      <c r="IO1192">
        <v>-0.01042730378795286</v>
      </c>
      <c r="IP1192">
        <v>0.00100284695746963</v>
      </c>
      <c r="IQ1192">
        <v>-1.701466411570297E-05</v>
      </c>
      <c r="IR1192">
        <v>2</v>
      </c>
      <c r="IS1192">
        <v>2310</v>
      </c>
      <c r="IT1192">
        <v>1</v>
      </c>
      <c r="IU1192">
        <v>25</v>
      </c>
      <c r="IV1192">
        <v>158.7</v>
      </c>
      <c r="IW1192">
        <v>158.4</v>
      </c>
      <c r="IX1192">
        <v>0.279541</v>
      </c>
      <c r="IY1192">
        <v>2.2876</v>
      </c>
      <c r="IZ1192">
        <v>1.39648</v>
      </c>
      <c r="JA1192">
        <v>2.33887</v>
      </c>
      <c r="JB1192">
        <v>1.49536</v>
      </c>
      <c r="JC1192">
        <v>2.39136</v>
      </c>
      <c r="JD1192">
        <v>36.152</v>
      </c>
      <c r="JE1192">
        <v>24.1663</v>
      </c>
      <c r="JF1192">
        <v>18</v>
      </c>
      <c r="JG1192">
        <v>512.431</v>
      </c>
      <c r="JH1192">
        <v>436.14</v>
      </c>
      <c r="JI1192">
        <v>25.0006</v>
      </c>
      <c r="JJ1192">
        <v>25.899</v>
      </c>
      <c r="JK1192">
        <v>30.0002</v>
      </c>
      <c r="JL1192">
        <v>25.8844</v>
      </c>
      <c r="JM1192">
        <v>25.8321</v>
      </c>
      <c r="JN1192">
        <v>5.55867</v>
      </c>
      <c r="JO1192">
        <v>25.2737</v>
      </c>
      <c r="JP1192">
        <v>41.424</v>
      </c>
      <c r="JQ1192">
        <v>25</v>
      </c>
      <c r="JR1192">
        <v>51.8251</v>
      </c>
      <c r="JS1192">
        <v>16.4665</v>
      </c>
      <c r="JT1192">
        <v>100.826</v>
      </c>
      <c r="JU1192">
        <v>100.819</v>
      </c>
    </row>
    <row r="1193" spans="1:281">
      <c r="A1193">
        <v>1177</v>
      </c>
      <c r="B1193">
        <v>1658958753</v>
      </c>
      <c r="C1193">
        <v>17115</v>
      </c>
      <c r="D1193" t="s">
        <v>2795</v>
      </c>
      <c r="E1193" t="s">
        <v>2796</v>
      </c>
      <c r="F1193">
        <v>5</v>
      </c>
      <c r="G1193" t="s">
        <v>2750</v>
      </c>
      <c r="H1193" t="s">
        <v>416</v>
      </c>
      <c r="I1193">
        <v>1658958745.5</v>
      </c>
      <c r="J1193">
        <f>(K1193)/1000</f>
        <v>0</v>
      </c>
      <c r="K1193">
        <f>IF(CZ1193, AN1193, AH1193)</f>
        <v>0</v>
      </c>
      <c r="L1193">
        <f>IF(CZ1193, AI1193, AG1193)</f>
        <v>0</v>
      </c>
      <c r="M1193">
        <f>DB1193 - IF(AU1193&gt;1, L1193*CV1193*100.0/(AW1193*DP1193), 0)</f>
        <v>0</v>
      </c>
      <c r="N1193">
        <f>((T1193-J1193/2)*M1193-L1193)/(T1193+J1193/2)</f>
        <v>0</v>
      </c>
      <c r="O1193">
        <f>N1193*(DI1193+DJ1193)/1000.0</f>
        <v>0</v>
      </c>
      <c r="P1193">
        <f>(DB1193 - IF(AU1193&gt;1, L1193*CV1193*100.0/(AW1193*DP1193), 0))*(DI1193+DJ1193)/1000.0</f>
        <v>0</v>
      </c>
      <c r="Q1193">
        <f>2.0/((1/S1193-1/R1193)+SIGN(S1193)*SQRT((1/S1193-1/R1193)*(1/S1193-1/R1193) + 4*CW1193/((CW1193+1)*(CW1193+1))*(2*1/S1193*1/R1193-1/R1193*1/R1193)))</f>
        <v>0</v>
      </c>
      <c r="R1193">
        <f>IF(LEFT(CX1193,1)&lt;&gt;"0",IF(LEFT(CX1193,1)="1",3.0,CY1193),$D$5+$E$5*(DP1193*DI1193/($K$5*1000))+$F$5*(DP1193*DI1193/($K$5*1000))*MAX(MIN(CV1193,$J$5),$I$5)*MAX(MIN(CV1193,$J$5),$I$5)+$G$5*MAX(MIN(CV1193,$J$5),$I$5)*(DP1193*DI1193/($K$5*1000))+$H$5*(DP1193*DI1193/($K$5*1000))*(DP1193*DI1193/($K$5*1000)))</f>
        <v>0</v>
      </c>
      <c r="S1193">
        <f>J1193*(1000-(1000*0.61365*exp(17.502*W1193/(240.97+W1193))/(DI1193+DJ1193)+DD1193)/2)/(1000*0.61365*exp(17.502*W1193/(240.97+W1193))/(DI1193+DJ1193)-DD1193)</f>
        <v>0</v>
      </c>
      <c r="T1193">
        <f>1/((CW1193+1)/(Q1193/1.6)+1/(R1193/1.37)) + CW1193/((CW1193+1)/(Q1193/1.6) + CW1193/(R1193/1.37))</f>
        <v>0</v>
      </c>
      <c r="U1193">
        <f>(CR1193*CU1193)</f>
        <v>0</v>
      </c>
      <c r="V1193">
        <f>(DK1193+(U1193+2*0.95*5.67E-8*(((DK1193+$B$7)+273)^4-(DK1193+273)^4)-44100*J1193)/(1.84*29.3*R1193+8*0.95*5.67E-8*(DK1193+273)^3))</f>
        <v>0</v>
      </c>
      <c r="W1193">
        <f>($C$7*DL1193+$D$7*DM1193+$E$7*V1193)</f>
        <v>0</v>
      </c>
      <c r="X1193">
        <f>0.61365*exp(17.502*W1193/(240.97+W1193))</f>
        <v>0</v>
      </c>
      <c r="Y1193">
        <f>(Z1193/AA1193*100)</f>
        <v>0</v>
      </c>
      <c r="Z1193">
        <f>DD1193*(DI1193+DJ1193)/1000</f>
        <v>0</v>
      </c>
      <c r="AA1193">
        <f>0.61365*exp(17.502*DK1193/(240.97+DK1193))</f>
        <v>0</v>
      </c>
      <c r="AB1193">
        <f>(X1193-DD1193*(DI1193+DJ1193)/1000)</f>
        <v>0</v>
      </c>
      <c r="AC1193">
        <f>(-J1193*44100)</f>
        <v>0</v>
      </c>
      <c r="AD1193">
        <f>2*29.3*R1193*0.92*(DK1193-W1193)</f>
        <v>0</v>
      </c>
      <c r="AE1193">
        <f>2*0.95*5.67E-8*(((DK1193+$B$7)+273)^4-(W1193+273)^4)</f>
        <v>0</v>
      </c>
      <c r="AF1193">
        <f>U1193+AE1193+AC1193+AD1193</f>
        <v>0</v>
      </c>
      <c r="AG1193">
        <f>DH1193*AU1193*(DC1193-DB1193*(1000-AU1193*DE1193)/(1000-AU1193*DD1193))/(100*CV1193)</f>
        <v>0</v>
      </c>
      <c r="AH1193">
        <f>1000*DH1193*AU1193*(DD1193-DE1193)/(100*CV1193*(1000-AU1193*DD1193))</f>
        <v>0</v>
      </c>
      <c r="AI1193">
        <f>(AJ1193 - AK1193 - DI1193*1E3/(8.314*(DK1193+273.15)) * AM1193/DH1193 * AL1193) * DH1193/(100*CV1193) * (1000 - DE1193)/1000</f>
        <v>0</v>
      </c>
      <c r="AJ1193">
        <v>66.9718687819844</v>
      </c>
      <c r="AK1193">
        <v>80.24818727272726</v>
      </c>
      <c r="AL1193">
        <v>-3.150317930111768</v>
      </c>
      <c r="AM1193">
        <v>65.22294181716588</v>
      </c>
      <c r="AN1193">
        <f>(AP1193 - AO1193 + DI1193*1E3/(8.314*(DK1193+273.15)) * AR1193/DH1193 * AQ1193) * DH1193/(100*CV1193) * 1000/(1000 - AP1193)</f>
        <v>0</v>
      </c>
      <c r="AO1193">
        <v>16.50146531057195</v>
      </c>
      <c r="AP1193">
        <v>22.90643696969697</v>
      </c>
      <c r="AQ1193">
        <v>0.001688604582380722</v>
      </c>
      <c r="AR1193">
        <v>84.76362826796431</v>
      </c>
      <c r="AS1193">
        <v>0</v>
      </c>
      <c r="AT1193">
        <v>0</v>
      </c>
      <c r="AU1193">
        <f>IF(AS1193*$H$13&gt;=AW1193,1.0,(AW1193/(AW1193-AS1193*$H$13)))</f>
        <v>0</v>
      </c>
      <c r="AV1193">
        <f>(AU1193-1)*100</f>
        <v>0</v>
      </c>
      <c r="AW1193">
        <f>MAX(0,($B$13+$C$13*DP1193)/(1+$D$13*DP1193)*DI1193/(DK1193+273)*$E$13)</f>
        <v>0</v>
      </c>
      <c r="AX1193" t="s">
        <v>417</v>
      </c>
      <c r="AY1193" t="s">
        <v>417</v>
      </c>
      <c r="AZ1193">
        <v>0</v>
      </c>
      <c r="BA1193">
        <v>0</v>
      </c>
      <c r="BB1193">
        <f>1-AZ1193/BA1193</f>
        <v>0</v>
      </c>
      <c r="BC1193">
        <v>0</v>
      </c>
      <c r="BD1193" t="s">
        <v>417</v>
      </c>
      <c r="BE1193" t="s">
        <v>417</v>
      </c>
      <c r="BF1193">
        <v>0</v>
      </c>
      <c r="BG1193">
        <v>0</v>
      </c>
      <c r="BH1193">
        <f>1-BF1193/BG1193</f>
        <v>0</v>
      </c>
      <c r="BI1193">
        <v>0.5</v>
      </c>
      <c r="BJ1193">
        <f>CS1193</f>
        <v>0</v>
      </c>
      <c r="BK1193">
        <f>L1193</f>
        <v>0</v>
      </c>
      <c r="BL1193">
        <f>BH1193*BI1193*BJ1193</f>
        <v>0</v>
      </c>
      <c r="BM1193">
        <f>(BK1193-BC1193)/BJ1193</f>
        <v>0</v>
      </c>
      <c r="BN1193">
        <f>(BA1193-BG1193)/BG1193</f>
        <v>0</v>
      </c>
      <c r="BO1193">
        <f>AZ1193/(BB1193+AZ1193/BG1193)</f>
        <v>0</v>
      </c>
      <c r="BP1193" t="s">
        <v>417</v>
      </c>
      <c r="BQ1193">
        <v>0</v>
      </c>
      <c r="BR1193">
        <f>IF(BQ1193&lt;&gt;0, BQ1193, BO1193)</f>
        <v>0</v>
      </c>
      <c r="BS1193">
        <f>1-BR1193/BG1193</f>
        <v>0</v>
      </c>
      <c r="BT1193">
        <f>(BG1193-BF1193)/(BG1193-BR1193)</f>
        <v>0</v>
      </c>
      <c r="BU1193">
        <f>(BA1193-BG1193)/(BA1193-BR1193)</f>
        <v>0</v>
      </c>
      <c r="BV1193">
        <f>(BG1193-BF1193)/(BG1193-AZ1193)</f>
        <v>0</v>
      </c>
      <c r="BW1193">
        <f>(BA1193-BG1193)/(BA1193-AZ1193)</f>
        <v>0</v>
      </c>
      <c r="BX1193">
        <f>(BT1193*BR1193/BF1193)</f>
        <v>0</v>
      </c>
      <c r="BY1193">
        <f>(1-BX1193)</f>
        <v>0</v>
      </c>
      <c r="BZ1193">
        <v>1394</v>
      </c>
      <c r="CA1193">
        <v>300</v>
      </c>
      <c r="CB1193">
        <v>300</v>
      </c>
      <c r="CC1193">
        <v>300</v>
      </c>
      <c r="CD1193">
        <v>10389.3</v>
      </c>
      <c r="CE1193">
        <v>1221.96</v>
      </c>
      <c r="CF1193">
        <v>-0.00688733</v>
      </c>
      <c r="CG1193">
        <v>0.34</v>
      </c>
      <c r="CH1193" t="s">
        <v>417</v>
      </c>
      <c r="CI1193" t="s">
        <v>417</v>
      </c>
      <c r="CJ1193" t="s">
        <v>417</v>
      </c>
      <c r="CK1193" t="s">
        <v>417</v>
      </c>
      <c r="CL1193" t="s">
        <v>417</v>
      </c>
      <c r="CM1193" t="s">
        <v>417</v>
      </c>
      <c r="CN1193" t="s">
        <v>417</v>
      </c>
      <c r="CO1193" t="s">
        <v>417</v>
      </c>
      <c r="CP1193" t="s">
        <v>417</v>
      </c>
      <c r="CQ1193" t="s">
        <v>417</v>
      </c>
      <c r="CR1193">
        <f>$B$11*DQ1193+$C$11*DR1193+$F$11*EC1193*(1-EF1193)</f>
        <v>0</v>
      </c>
      <c r="CS1193">
        <f>CR1193*CT1193</f>
        <v>0</v>
      </c>
      <c r="CT1193">
        <f>($B$11*$D$9+$C$11*$D$9+$F$11*((EP1193+EH1193)/MAX(EP1193+EH1193+EQ1193, 0.1)*$I$9+EQ1193/MAX(EP1193+EH1193+EQ1193, 0.1)*$J$9))/($B$11+$C$11+$F$11)</f>
        <v>0</v>
      </c>
      <c r="CU1193">
        <f>($B$11*$K$9+$C$11*$K$9+$F$11*((EP1193+EH1193)/MAX(EP1193+EH1193+EQ1193, 0.1)*$P$9+EQ1193/MAX(EP1193+EH1193+EQ1193, 0.1)*$Q$9))/($B$11+$C$11+$F$11)</f>
        <v>0</v>
      </c>
      <c r="CV1193">
        <v>6</v>
      </c>
      <c r="CW1193">
        <v>0.5</v>
      </c>
      <c r="CX1193" t="s">
        <v>418</v>
      </c>
      <c r="CY1193">
        <v>2</v>
      </c>
      <c r="CZ1193" t="b">
        <v>1</v>
      </c>
      <c r="DA1193">
        <v>1658958745.5</v>
      </c>
      <c r="DB1193">
        <v>99.89578888888887</v>
      </c>
      <c r="DC1193">
        <v>81.9545925925926</v>
      </c>
      <c r="DD1193">
        <v>22.87436666666667</v>
      </c>
      <c r="DE1193">
        <v>16.49346666666667</v>
      </c>
      <c r="DF1193">
        <v>101.183362962963</v>
      </c>
      <c r="DG1193">
        <v>22.96745555555555</v>
      </c>
      <c r="DH1193">
        <v>500.057037037037</v>
      </c>
      <c r="DI1193">
        <v>90.24015185185183</v>
      </c>
      <c r="DJ1193">
        <v>0.1000258518518519</v>
      </c>
      <c r="DK1193">
        <v>27.07178148148148</v>
      </c>
      <c r="DL1193">
        <v>26.98831111111112</v>
      </c>
      <c r="DM1193">
        <v>999.9000000000001</v>
      </c>
      <c r="DN1193">
        <v>0</v>
      </c>
      <c r="DO1193">
        <v>0</v>
      </c>
      <c r="DP1193">
        <v>9998.842222222222</v>
      </c>
      <c r="DQ1193">
        <v>0</v>
      </c>
      <c r="DR1193">
        <v>11.4663</v>
      </c>
      <c r="DS1193">
        <v>17.94124444444444</v>
      </c>
      <c r="DT1193">
        <v>102.2340296296296</v>
      </c>
      <c r="DU1193">
        <v>83.3289037037037</v>
      </c>
      <c r="DV1193">
        <v>6.380902592592594</v>
      </c>
      <c r="DW1193">
        <v>81.9545925925926</v>
      </c>
      <c r="DX1193">
        <v>16.49346666666667</v>
      </c>
      <c r="DY1193">
        <v>2.064185555555555</v>
      </c>
      <c r="DZ1193">
        <v>1.488373333333333</v>
      </c>
      <c r="EA1193">
        <v>17.94547037037037</v>
      </c>
      <c r="EB1193">
        <v>12.84924444444444</v>
      </c>
      <c r="EC1193">
        <v>2000.026666666667</v>
      </c>
      <c r="ED1193">
        <v>0.9799992222222221</v>
      </c>
      <c r="EE1193">
        <v>0.02000068518518518</v>
      </c>
      <c r="EF1193">
        <v>0</v>
      </c>
      <c r="EG1193">
        <v>771.4372592592592</v>
      </c>
      <c r="EH1193">
        <v>5.00097</v>
      </c>
      <c r="EI1193">
        <v>15444.01481481481</v>
      </c>
      <c r="EJ1193">
        <v>16707.79259259259</v>
      </c>
      <c r="EK1193">
        <v>39.55518518518519</v>
      </c>
      <c r="EL1193">
        <v>39.68937037037037</v>
      </c>
      <c r="EM1193">
        <v>39.46733333333333</v>
      </c>
      <c r="EN1193">
        <v>39.46037037037036</v>
      </c>
      <c r="EO1193">
        <v>40.06911111111111</v>
      </c>
      <c r="EP1193">
        <v>1955.126296296296</v>
      </c>
      <c r="EQ1193">
        <v>39.90037037037037</v>
      </c>
      <c r="ER1193">
        <v>0</v>
      </c>
      <c r="ES1193">
        <v>9547.200000047684</v>
      </c>
      <c r="ET1193">
        <v>0</v>
      </c>
      <c r="EU1193">
        <v>771.5308</v>
      </c>
      <c r="EV1193">
        <v>14.24215381936634</v>
      </c>
      <c r="EW1193">
        <v>228.6615381239246</v>
      </c>
      <c r="EX1193">
        <v>15445.372</v>
      </c>
      <c r="EY1193">
        <v>15</v>
      </c>
      <c r="EZ1193">
        <v>1658949246.1</v>
      </c>
      <c r="FA1193" t="s">
        <v>1397</v>
      </c>
      <c r="FB1193">
        <v>1658949228.6</v>
      </c>
      <c r="FC1193">
        <v>1658949246.1</v>
      </c>
      <c r="FD1193">
        <v>1</v>
      </c>
      <c r="FE1193">
        <v>1.075</v>
      </c>
      <c r="FF1193">
        <v>0.018</v>
      </c>
      <c r="FG1193">
        <v>-2.327</v>
      </c>
      <c r="FH1193">
        <v>-0.178</v>
      </c>
      <c r="FI1193">
        <v>420</v>
      </c>
      <c r="FJ1193">
        <v>13</v>
      </c>
      <c r="FK1193">
        <v>0.09</v>
      </c>
      <c r="FL1193">
        <v>0.02</v>
      </c>
      <c r="FM1193">
        <v>16.94370243902439</v>
      </c>
      <c r="FN1193">
        <v>17.09216864111498</v>
      </c>
      <c r="FO1193">
        <v>1.686070366915086</v>
      </c>
      <c r="FP1193">
        <v>0</v>
      </c>
      <c r="FQ1193">
        <v>770.7940588235294</v>
      </c>
      <c r="FR1193">
        <v>11.93897632068913</v>
      </c>
      <c r="FS1193">
        <v>1.2135677091844</v>
      </c>
      <c r="FT1193">
        <v>0</v>
      </c>
      <c r="FU1193">
        <v>6.375241219512195</v>
      </c>
      <c r="FV1193">
        <v>0.1411647386759758</v>
      </c>
      <c r="FW1193">
        <v>0.01907613541614824</v>
      </c>
      <c r="FX1193">
        <v>0</v>
      </c>
      <c r="FY1193">
        <v>0</v>
      </c>
      <c r="FZ1193">
        <v>3</v>
      </c>
      <c r="GA1193" t="s">
        <v>439</v>
      </c>
      <c r="GB1193">
        <v>2.98398</v>
      </c>
      <c r="GC1193">
        <v>2.71578</v>
      </c>
      <c r="GD1193">
        <v>0.0209638</v>
      </c>
      <c r="GE1193">
        <v>0.0151337</v>
      </c>
      <c r="GF1193">
        <v>0.104019</v>
      </c>
      <c r="GG1193">
        <v>0.0808398</v>
      </c>
      <c r="GH1193">
        <v>31064.4</v>
      </c>
      <c r="GI1193">
        <v>31372</v>
      </c>
      <c r="GJ1193">
        <v>29485.6</v>
      </c>
      <c r="GK1193">
        <v>29456.5</v>
      </c>
      <c r="GL1193">
        <v>34988.3</v>
      </c>
      <c r="GM1193">
        <v>36002.1</v>
      </c>
      <c r="GN1193">
        <v>41528.8</v>
      </c>
      <c r="GO1193">
        <v>41980.5</v>
      </c>
      <c r="GP1193">
        <v>1.95575</v>
      </c>
      <c r="GQ1193">
        <v>1.90395</v>
      </c>
      <c r="GR1193">
        <v>0.123993</v>
      </c>
      <c r="GS1193">
        <v>0</v>
      </c>
      <c r="GT1193">
        <v>24.9626</v>
      </c>
      <c r="GU1193">
        <v>999.9</v>
      </c>
      <c r="GV1193">
        <v>41.7</v>
      </c>
      <c r="GW1193">
        <v>31.7</v>
      </c>
      <c r="GX1193">
        <v>21.6929</v>
      </c>
      <c r="GY1193">
        <v>63.0379</v>
      </c>
      <c r="GZ1193">
        <v>33.8942</v>
      </c>
      <c r="HA1193">
        <v>1</v>
      </c>
      <c r="HB1193">
        <v>-0.121108</v>
      </c>
      <c r="HC1193">
        <v>0.0759995</v>
      </c>
      <c r="HD1193">
        <v>20.3331</v>
      </c>
      <c r="HE1193">
        <v>5.21654</v>
      </c>
      <c r="HF1193">
        <v>12.0099</v>
      </c>
      <c r="HG1193">
        <v>4.98865</v>
      </c>
      <c r="HH1193">
        <v>3.2885</v>
      </c>
      <c r="HI1193">
        <v>9999</v>
      </c>
      <c r="HJ1193">
        <v>9999</v>
      </c>
      <c r="HK1193">
        <v>9999</v>
      </c>
      <c r="HL1193">
        <v>159.5</v>
      </c>
      <c r="HM1193">
        <v>1.86741</v>
      </c>
      <c r="HN1193">
        <v>1.86646</v>
      </c>
      <c r="HO1193">
        <v>1.86584</v>
      </c>
      <c r="HP1193">
        <v>1.86584</v>
      </c>
      <c r="HQ1193">
        <v>1.86768</v>
      </c>
      <c r="HR1193">
        <v>1.87012</v>
      </c>
      <c r="HS1193">
        <v>1.86875</v>
      </c>
      <c r="HT1193">
        <v>1.87026</v>
      </c>
      <c r="HU1193">
        <v>0</v>
      </c>
      <c r="HV1193">
        <v>0</v>
      </c>
      <c r="HW1193">
        <v>0</v>
      </c>
      <c r="HX1193">
        <v>0</v>
      </c>
      <c r="HY1193" t="s">
        <v>421</v>
      </c>
      <c r="HZ1193" t="s">
        <v>422</v>
      </c>
      <c r="IA1193" t="s">
        <v>423</v>
      </c>
      <c r="IB1193" t="s">
        <v>423</v>
      </c>
      <c r="IC1193" t="s">
        <v>423</v>
      </c>
      <c r="ID1193" t="s">
        <v>423</v>
      </c>
      <c r="IE1193">
        <v>0</v>
      </c>
      <c r="IF1193">
        <v>100</v>
      </c>
      <c r="IG1193">
        <v>100</v>
      </c>
      <c r="IH1193">
        <v>-1.207</v>
      </c>
      <c r="II1193">
        <v>-0.09279999999999999</v>
      </c>
      <c r="IJ1193">
        <v>-0.9279119013753974</v>
      </c>
      <c r="IK1193">
        <v>-0.003643892653284941</v>
      </c>
      <c r="IL1193">
        <v>8.948238347276123E-07</v>
      </c>
      <c r="IM1193">
        <v>-2.445980282225029E-10</v>
      </c>
      <c r="IN1193">
        <v>-0.1764634167570225</v>
      </c>
      <c r="IO1193">
        <v>-0.01042730378795286</v>
      </c>
      <c r="IP1193">
        <v>0.00100284695746963</v>
      </c>
      <c r="IQ1193">
        <v>-1.701466411570297E-05</v>
      </c>
      <c r="IR1193">
        <v>2</v>
      </c>
      <c r="IS1193">
        <v>2310</v>
      </c>
      <c r="IT1193">
        <v>1</v>
      </c>
      <c r="IU1193">
        <v>25</v>
      </c>
      <c r="IV1193">
        <v>158.7</v>
      </c>
      <c r="IW1193">
        <v>158.4</v>
      </c>
      <c r="IX1193">
        <v>0.247803</v>
      </c>
      <c r="IY1193">
        <v>2.30957</v>
      </c>
      <c r="IZ1193">
        <v>1.39648</v>
      </c>
      <c r="JA1193">
        <v>2.33887</v>
      </c>
      <c r="JB1193">
        <v>1.49536</v>
      </c>
      <c r="JC1193">
        <v>2.35718</v>
      </c>
      <c r="JD1193">
        <v>36.152</v>
      </c>
      <c r="JE1193">
        <v>24.1575</v>
      </c>
      <c r="JF1193">
        <v>18</v>
      </c>
      <c r="JG1193">
        <v>512.395</v>
      </c>
      <c r="JH1193">
        <v>436.035</v>
      </c>
      <c r="JI1193">
        <v>25.0005</v>
      </c>
      <c r="JJ1193">
        <v>25.9</v>
      </c>
      <c r="JK1193">
        <v>30.0002</v>
      </c>
      <c r="JL1193">
        <v>25.8857</v>
      </c>
      <c r="JM1193">
        <v>25.8321</v>
      </c>
      <c r="JN1193">
        <v>4.79027</v>
      </c>
      <c r="JO1193">
        <v>25.2737</v>
      </c>
      <c r="JP1193">
        <v>41.424</v>
      </c>
      <c r="JQ1193">
        <v>25</v>
      </c>
      <c r="JR1193">
        <v>31.7847</v>
      </c>
      <c r="JS1193">
        <v>16.4665</v>
      </c>
      <c r="JT1193">
        <v>100.825</v>
      </c>
      <c r="JU1193">
        <v>100.819</v>
      </c>
    </row>
    <row r="1194" spans="1:281">
      <c r="A1194">
        <v>1178</v>
      </c>
      <c r="B1194">
        <v>1658958850</v>
      </c>
      <c r="C1194">
        <v>17212</v>
      </c>
      <c r="D1194" t="s">
        <v>2797</v>
      </c>
      <c r="E1194" t="s">
        <v>2798</v>
      </c>
      <c r="F1194">
        <v>5</v>
      </c>
      <c r="G1194" t="s">
        <v>2750</v>
      </c>
      <c r="H1194" t="s">
        <v>416</v>
      </c>
      <c r="I1194">
        <v>1658958842</v>
      </c>
      <c r="J1194">
        <f>(K1194)/1000</f>
        <v>0</v>
      </c>
      <c r="K1194">
        <f>IF(CZ1194, AN1194, AH1194)</f>
        <v>0</v>
      </c>
      <c r="L1194">
        <f>IF(CZ1194, AI1194, AG1194)</f>
        <v>0</v>
      </c>
      <c r="M1194">
        <f>DB1194 - IF(AU1194&gt;1, L1194*CV1194*100.0/(AW1194*DP1194), 0)</f>
        <v>0</v>
      </c>
      <c r="N1194">
        <f>((T1194-J1194/2)*M1194-L1194)/(T1194+J1194/2)</f>
        <v>0</v>
      </c>
      <c r="O1194">
        <f>N1194*(DI1194+DJ1194)/1000.0</f>
        <v>0</v>
      </c>
      <c r="P1194">
        <f>(DB1194 - IF(AU1194&gt;1, L1194*CV1194*100.0/(AW1194*DP1194), 0))*(DI1194+DJ1194)/1000.0</f>
        <v>0</v>
      </c>
      <c r="Q1194">
        <f>2.0/((1/S1194-1/R1194)+SIGN(S1194)*SQRT((1/S1194-1/R1194)*(1/S1194-1/R1194) + 4*CW1194/((CW1194+1)*(CW1194+1))*(2*1/S1194*1/R1194-1/R1194*1/R1194)))</f>
        <v>0</v>
      </c>
      <c r="R1194">
        <f>IF(LEFT(CX1194,1)&lt;&gt;"0",IF(LEFT(CX1194,1)="1",3.0,CY1194),$D$5+$E$5*(DP1194*DI1194/($K$5*1000))+$F$5*(DP1194*DI1194/($K$5*1000))*MAX(MIN(CV1194,$J$5),$I$5)*MAX(MIN(CV1194,$J$5),$I$5)+$G$5*MAX(MIN(CV1194,$J$5),$I$5)*(DP1194*DI1194/($K$5*1000))+$H$5*(DP1194*DI1194/($K$5*1000))*(DP1194*DI1194/($K$5*1000)))</f>
        <v>0</v>
      </c>
      <c r="S1194">
        <f>J1194*(1000-(1000*0.61365*exp(17.502*W1194/(240.97+W1194))/(DI1194+DJ1194)+DD1194)/2)/(1000*0.61365*exp(17.502*W1194/(240.97+W1194))/(DI1194+DJ1194)-DD1194)</f>
        <v>0</v>
      </c>
      <c r="T1194">
        <f>1/((CW1194+1)/(Q1194/1.6)+1/(R1194/1.37)) + CW1194/((CW1194+1)/(Q1194/1.6) + CW1194/(R1194/1.37))</f>
        <v>0</v>
      </c>
      <c r="U1194">
        <f>(CR1194*CU1194)</f>
        <v>0</v>
      </c>
      <c r="V1194">
        <f>(DK1194+(U1194+2*0.95*5.67E-8*(((DK1194+$B$7)+273)^4-(DK1194+273)^4)-44100*J1194)/(1.84*29.3*R1194+8*0.95*5.67E-8*(DK1194+273)^3))</f>
        <v>0</v>
      </c>
      <c r="W1194">
        <f>($C$7*DL1194+$D$7*DM1194+$E$7*V1194)</f>
        <v>0</v>
      </c>
      <c r="X1194">
        <f>0.61365*exp(17.502*W1194/(240.97+W1194))</f>
        <v>0</v>
      </c>
      <c r="Y1194">
        <f>(Z1194/AA1194*100)</f>
        <v>0</v>
      </c>
      <c r="Z1194">
        <f>DD1194*(DI1194+DJ1194)/1000</f>
        <v>0</v>
      </c>
      <c r="AA1194">
        <f>0.61365*exp(17.502*DK1194/(240.97+DK1194))</f>
        <v>0</v>
      </c>
      <c r="AB1194">
        <f>(X1194-DD1194*(DI1194+DJ1194)/1000)</f>
        <v>0</v>
      </c>
      <c r="AC1194">
        <f>(-J1194*44100)</f>
        <v>0</v>
      </c>
      <c r="AD1194">
        <f>2*29.3*R1194*0.92*(DK1194-W1194)</f>
        <v>0</v>
      </c>
      <c r="AE1194">
        <f>2*0.95*5.67E-8*(((DK1194+$B$7)+273)^4-(W1194+273)^4)</f>
        <v>0</v>
      </c>
      <c r="AF1194">
        <f>U1194+AE1194+AC1194+AD1194</f>
        <v>0</v>
      </c>
      <c r="AG1194">
        <f>DH1194*AU1194*(DC1194-DB1194*(1000-AU1194*DE1194)/(1000-AU1194*DD1194))/(100*CV1194)</f>
        <v>0</v>
      </c>
      <c r="AH1194">
        <f>1000*DH1194*AU1194*(DD1194-DE1194)/(100*CV1194*(1000-AU1194*DD1194))</f>
        <v>0</v>
      </c>
      <c r="AI1194">
        <f>(AJ1194 - AK1194 - DI1194*1E3/(8.314*(DK1194+273.15)) * AM1194/DH1194 * AL1194) * DH1194/(100*CV1194) * (1000 - DE1194)/1000</f>
        <v>0</v>
      </c>
      <c r="AJ1194">
        <v>426.9814232277841</v>
      </c>
      <c r="AK1194">
        <v>400.5256303030301</v>
      </c>
      <c r="AL1194">
        <v>-0.0007028101354215341</v>
      </c>
      <c r="AM1194">
        <v>65.22294181716588</v>
      </c>
      <c r="AN1194">
        <f>(AP1194 - AO1194 + DI1194*1E3/(8.314*(DK1194+273.15)) * AR1194/DH1194 * AQ1194) * DH1194/(100*CV1194) * 1000/(1000 - AP1194)</f>
        <v>0</v>
      </c>
      <c r="AO1194">
        <v>16.44767927898965</v>
      </c>
      <c r="AP1194">
        <v>22.95566303030303</v>
      </c>
      <c r="AQ1194">
        <v>3.316808091174839E-05</v>
      </c>
      <c r="AR1194">
        <v>84.76362826796431</v>
      </c>
      <c r="AS1194">
        <v>0</v>
      </c>
      <c r="AT1194">
        <v>0</v>
      </c>
      <c r="AU1194">
        <f>IF(AS1194*$H$13&gt;=AW1194,1.0,(AW1194/(AW1194-AS1194*$H$13)))</f>
        <v>0</v>
      </c>
      <c r="AV1194">
        <f>(AU1194-1)*100</f>
        <v>0</v>
      </c>
      <c r="AW1194">
        <f>MAX(0,($B$13+$C$13*DP1194)/(1+$D$13*DP1194)*DI1194/(DK1194+273)*$E$13)</f>
        <v>0</v>
      </c>
      <c r="AX1194" t="s">
        <v>417</v>
      </c>
      <c r="AY1194" t="s">
        <v>417</v>
      </c>
      <c r="AZ1194">
        <v>0</v>
      </c>
      <c r="BA1194">
        <v>0</v>
      </c>
      <c r="BB1194">
        <f>1-AZ1194/BA1194</f>
        <v>0</v>
      </c>
      <c r="BC1194">
        <v>0</v>
      </c>
      <c r="BD1194" t="s">
        <v>417</v>
      </c>
      <c r="BE1194" t="s">
        <v>417</v>
      </c>
      <c r="BF1194">
        <v>0</v>
      </c>
      <c r="BG1194">
        <v>0</v>
      </c>
      <c r="BH1194">
        <f>1-BF1194/BG1194</f>
        <v>0</v>
      </c>
      <c r="BI1194">
        <v>0.5</v>
      </c>
      <c r="BJ1194">
        <f>CS1194</f>
        <v>0</v>
      </c>
      <c r="BK1194">
        <f>L1194</f>
        <v>0</v>
      </c>
      <c r="BL1194">
        <f>BH1194*BI1194*BJ1194</f>
        <v>0</v>
      </c>
      <c r="BM1194">
        <f>(BK1194-BC1194)/BJ1194</f>
        <v>0</v>
      </c>
      <c r="BN1194">
        <f>(BA1194-BG1194)/BG1194</f>
        <v>0</v>
      </c>
      <c r="BO1194">
        <f>AZ1194/(BB1194+AZ1194/BG1194)</f>
        <v>0</v>
      </c>
      <c r="BP1194" t="s">
        <v>417</v>
      </c>
      <c r="BQ1194">
        <v>0</v>
      </c>
      <c r="BR1194">
        <f>IF(BQ1194&lt;&gt;0, BQ1194, BO1194)</f>
        <v>0</v>
      </c>
      <c r="BS1194">
        <f>1-BR1194/BG1194</f>
        <v>0</v>
      </c>
      <c r="BT1194">
        <f>(BG1194-BF1194)/(BG1194-BR1194)</f>
        <v>0</v>
      </c>
      <c r="BU1194">
        <f>(BA1194-BG1194)/(BA1194-BR1194)</f>
        <v>0</v>
      </c>
      <c r="BV1194">
        <f>(BG1194-BF1194)/(BG1194-AZ1194)</f>
        <v>0</v>
      </c>
      <c r="BW1194">
        <f>(BA1194-BG1194)/(BA1194-AZ1194)</f>
        <v>0</v>
      </c>
      <c r="BX1194">
        <f>(BT1194*BR1194/BF1194)</f>
        <v>0</v>
      </c>
      <c r="BY1194">
        <f>(1-BX1194)</f>
        <v>0</v>
      </c>
      <c r="BZ1194">
        <v>1394</v>
      </c>
      <c r="CA1194">
        <v>300</v>
      </c>
      <c r="CB1194">
        <v>300</v>
      </c>
      <c r="CC1194">
        <v>300</v>
      </c>
      <c r="CD1194">
        <v>10389.3</v>
      </c>
      <c r="CE1194">
        <v>1221.96</v>
      </c>
      <c r="CF1194">
        <v>-0.00688733</v>
      </c>
      <c r="CG1194">
        <v>0.34</v>
      </c>
      <c r="CH1194" t="s">
        <v>417</v>
      </c>
      <c r="CI1194" t="s">
        <v>417</v>
      </c>
      <c r="CJ1194" t="s">
        <v>417</v>
      </c>
      <c r="CK1194" t="s">
        <v>417</v>
      </c>
      <c r="CL1194" t="s">
        <v>417</v>
      </c>
      <c r="CM1194" t="s">
        <v>417</v>
      </c>
      <c r="CN1194" t="s">
        <v>417</v>
      </c>
      <c r="CO1194" t="s">
        <v>417</v>
      </c>
      <c r="CP1194" t="s">
        <v>417</v>
      </c>
      <c r="CQ1194" t="s">
        <v>417</v>
      </c>
      <c r="CR1194">
        <f>$B$11*DQ1194+$C$11*DR1194+$F$11*EC1194*(1-EF1194)</f>
        <v>0</v>
      </c>
      <c r="CS1194">
        <f>CR1194*CT1194</f>
        <v>0</v>
      </c>
      <c r="CT1194">
        <f>($B$11*$D$9+$C$11*$D$9+$F$11*((EP1194+EH1194)/MAX(EP1194+EH1194+EQ1194, 0.1)*$I$9+EQ1194/MAX(EP1194+EH1194+EQ1194, 0.1)*$J$9))/($B$11+$C$11+$F$11)</f>
        <v>0</v>
      </c>
      <c r="CU1194">
        <f>($B$11*$K$9+$C$11*$K$9+$F$11*((EP1194+EH1194)/MAX(EP1194+EH1194+EQ1194, 0.1)*$P$9+EQ1194/MAX(EP1194+EH1194+EQ1194, 0.1)*$Q$9))/($B$11+$C$11+$F$11)</f>
        <v>0</v>
      </c>
      <c r="CV1194">
        <v>6</v>
      </c>
      <c r="CW1194">
        <v>0.5</v>
      </c>
      <c r="CX1194" t="s">
        <v>418</v>
      </c>
      <c r="CY1194">
        <v>2</v>
      </c>
      <c r="CZ1194" t="b">
        <v>1</v>
      </c>
      <c r="DA1194">
        <v>1658958842</v>
      </c>
      <c r="DB1194">
        <v>391.3575806451613</v>
      </c>
      <c r="DC1194">
        <v>419.9756774193548</v>
      </c>
      <c r="DD1194">
        <v>22.93601612903226</v>
      </c>
      <c r="DE1194">
        <v>16.44058387096775</v>
      </c>
      <c r="DF1194">
        <v>393.5960645161289</v>
      </c>
      <c r="DG1194">
        <v>23.02857419354838</v>
      </c>
      <c r="DH1194">
        <v>500.0479032258065</v>
      </c>
      <c r="DI1194">
        <v>90.23497419354841</v>
      </c>
      <c r="DJ1194">
        <v>0.0999311677419355</v>
      </c>
      <c r="DK1194">
        <v>27.11204838709678</v>
      </c>
      <c r="DL1194">
        <v>27.01873870967742</v>
      </c>
      <c r="DM1194">
        <v>999.9000000000003</v>
      </c>
      <c r="DN1194">
        <v>0</v>
      </c>
      <c r="DO1194">
        <v>0</v>
      </c>
      <c r="DP1194">
        <v>10005.86548387097</v>
      </c>
      <c r="DQ1194">
        <v>0</v>
      </c>
      <c r="DR1194">
        <v>11.4663</v>
      </c>
      <c r="DS1194">
        <v>-28.6180741935484</v>
      </c>
      <c r="DT1194">
        <v>400.5444838709677</v>
      </c>
      <c r="DU1194">
        <v>426.9958064516129</v>
      </c>
      <c r="DV1194">
        <v>6.495439354838711</v>
      </c>
      <c r="DW1194">
        <v>419.9756774193548</v>
      </c>
      <c r="DX1194">
        <v>16.44058387096775</v>
      </c>
      <c r="DY1194">
        <v>2.06963129032258</v>
      </c>
      <c r="DZ1194">
        <v>1.483514838709677</v>
      </c>
      <c r="EA1194">
        <v>17.98735161290323</v>
      </c>
      <c r="EB1194">
        <v>12.79930967741936</v>
      </c>
      <c r="EC1194">
        <v>2000.019677419355</v>
      </c>
      <c r="ED1194">
        <v>0.9799930000000001</v>
      </c>
      <c r="EE1194">
        <v>0.02000690000000001</v>
      </c>
      <c r="EF1194">
        <v>0</v>
      </c>
      <c r="EG1194">
        <v>785.5090322580646</v>
      </c>
      <c r="EH1194">
        <v>5.000969999999999</v>
      </c>
      <c r="EI1194">
        <v>15716.14193548387</v>
      </c>
      <c r="EJ1194">
        <v>16707.70645161291</v>
      </c>
      <c r="EK1194">
        <v>39.06199999999998</v>
      </c>
      <c r="EL1194">
        <v>39.31199999999998</v>
      </c>
      <c r="EM1194">
        <v>38.99993548387096</v>
      </c>
      <c r="EN1194">
        <v>38.96951612903224</v>
      </c>
      <c r="EO1194">
        <v>39.60670967741934</v>
      </c>
      <c r="EP1194">
        <v>1955.101612903226</v>
      </c>
      <c r="EQ1194">
        <v>39.91000000000001</v>
      </c>
      <c r="ER1194">
        <v>0</v>
      </c>
      <c r="ES1194">
        <v>9644.399999856949</v>
      </c>
      <c r="ET1194">
        <v>0</v>
      </c>
      <c r="EU1194">
        <v>785.46392</v>
      </c>
      <c r="EV1194">
        <v>-0.3491538486004613</v>
      </c>
      <c r="EW1194">
        <v>-6.338461552351454</v>
      </c>
      <c r="EX1194">
        <v>15715.852</v>
      </c>
      <c r="EY1194">
        <v>15</v>
      </c>
      <c r="EZ1194">
        <v>1658949246.1</v>
      </c>
      <c r="FA1194" t="s">
        <v>1397</v>
      </c>
      <c r="FB1194">
        <v>1658949228.6</v>
      </c>
      <c r="FC1194">
        <v>1658949246.1</v>
      </c>
      <c r="FD1194">
        <v>1</v>
      </c>
      <c r="FE1194">
        <v>1.075</v>
      </c>
      <c r="FF1194">
        <v>0.018</v>
      </c>
      <c r="FG1194">
        <v>-2.327</v>
      </c>
      <c r="FH1194">
        <v>-0.178</v>
      </c>
      <c r="FI1194">
        <v>420</v>
      </c>
      <c r="FJ1194">
        <v>13</v>
      </c>
      <c r="FK1194">
        <v>0.09</v>
      </c>
      <c r="FL1194">
        <v>0.02</v>
      </c>
      <c r="FM1194">
        <v>-28.6053925</v>
      </c>
      <c r="FN1194">
        <v>-0.2336386491557172</v>
      </c>
      <c r="FO1194">
        <v>0.03603499956639392</v>
      </c>
      <c r="FP1194">
        <v>1</v>
      </c>
      <c r="FQ1194">
        <v>785.5975294117646</v>
      </c>
      <c r="FR1194">
        <v>-2.096928949678962</v>
      </c>
      <c r="FS1194">
        <v>0.3109292746603732</v>
      </c>
      <c r="FT1194">
        <v>0</v>
      </c>
      <c r="FU1194">
        <v>6.497194500000001</v>
      </c>
      <c r="FV1194">
        <v>-0.01208600375235653</v>
      </c>
      <c r="FW1194">
        <v>0.01102082799747822</v>
      </c>
      <c r="FX1194">
        <v>1</v>
      </c>
      <c r="FY1194">
        <v>2</v>
      </c>
      <c r="FZ1194">
        <v>3</v>
      </c>
      <c r="GA1194" t="s">
        <v>420</v>
      </c>
      <c r="GB1194">
        <v>2.98378</v>
      </c>
      <c r="GC1194">
        <v>2.71542</v>
      </c>
      <c r="GD1194">
        <v>0.0898053</v>
      </c>
      <c r="GE1194">
        <v>0.0934258</v>
      </c>
      <c r="GF1194">
        <v>0.104164</v>
      </c>
      <c r="GG1194">
        <v>0.0807249</v>
      </c>
      <c r="GH1194">
        <v>28877.5</v>
      </c>
      <c r="GI1194">
        <v>28874.9</v>
      </c>
      <c r="GJ1194">
        <v>29483</v>
      </c>
      <c r="GK1194">
        <v>29453.4</v>
      </c>
      <c r="GL1194">
        <v>34981.1</v>
      </c>
      <c r="GM1194">
        <v>36004.5</v>
      </c>
      <c r="GN1194">
        <v>41525.4</v>
      </c>
      <c r="GO1194">
        <v>41976.4</v>
      </c>
      <c r="GP1194">
        <v>1.95562</v>
      </c>
      <c r="GQ1194">
        <v>1.90485</v>
      </c>
      <c r="GR1194">
        <v>0.116438</v>
      </c>
      <c r="GS1194">
        <v>0</v>
      </c>
      <c r="GT1194">
        <v>25.1184</v>
      </c>
      <c r="GU1194">
        <v>999.9</v>
      </c>
      <c r="GV1194">
        <v>41.2</v>
      </c>
      <c r="GW1194">
        <v>31.7</v>
      </c>
      <c r="GX1194">
        <v>21.4334</v>
      </c>
      <c r="GY1194">
        <v>62.9379</v>
      </c>
      <c r="GZ1194">
        <v>34.0625</v>
      </c>
      <c r="HA1194">
        <v>1</v>
      </c>
      <c r="HB1194">
        <v>-0.117071</v>
      </c>
      <c r="HC1194">
        <v>0.147816</v>
      </c>
      <c r="HD1194">
        <v>20.3335</v>
      </c>
      <c r="HE1194">
        <v>5.21864</v>
      </c>
      <c r="HF1194">
        <v>12.0099</v>
      </c>
      <c r="HG1194">
        <v>4.9898</v>
      </c>
      <c r="HH1194">
        <v>3.28908</v>
      </c>
      <c r="HI1194">
        <v>9999</v>
      </c>
      <c r="HJ1194">
        <v>9999</v>
      </c>
      <c r="HK1194">
        <v>9999</v>
      </c>
      <c r="HL1194">
        <v>159.5</v>
      </c>
      <c r="HM1194">
        <v>1.86738</v>
      </c>
      <c r="HN1194">
        <v>1.86646</v>
      </c>
      <c r="HO1194">
        <v>1.86586</v>
      </c>
      <c r="HP1194">
        <v>1.86584</v>
      </c>
      <c r="HQ1194">
        <v>1.86767</v>
      </c>
      <c r="HR1194">
        <v>1.87013</v>
      </c>
      <c r="HS1194">
        <v>1.86876</v>
      </c>
      <c r="HT1194">
        <v>1.87027</v>
      </c>
      <c r="HU1194">
        <v>0</v>
      </c>
      <c r="HV1194">
        <v>0</v>
      </c>
      <c r="HW1194">
        <v>0</v>
      </c>
      <c r="HX1194">
        <v>0</v>
      </c>
      <c r="HY1194" t="s">
        <v>421</v>
      </c>
      <c r="HZ1194" t="s">
        <v>422</v>
      </c>
      <c r="IA1194" t="s">
        <v>423</v>
      </c>
      <c r="IB1194" t="s">
        <v>423</v>
      </c>
      <c r="IC1194" t="s">
        <v>423</v>
      </c>
      <c r="ID1194" t="s">
        <v>423</v>
      </c>
      <c r="IE1194">
        <v>0</v>
      </c>
      <c r="IF1194">
        <v>100</v>
      </c>
      <c r="IG1194">
        <v>100</v>
      </c>
      <c r="IH1194">
        <v>-2.238</v>
      </c>
      <c r="II1194">
        <v>-0.09229999999999999</v>
      </c>
      <c r="IJ1194">
        <v>-0.9279119013753974</v>
      </c>
      <c r="IK1194">
        <v>-0.003643892653284941</v>
      </c>
      <c r="IL1194">
        <v>8.948238347276123E-07</v>
      </c>
      <c r="IM1194">
        <v>-2.445980282225029E-10</v>
      </c>
      <c r="IN1194">
        <v>-0.1764634167570225</v>
      </c>
      <c r="IO1194">
        <v>-0.01042730378795286</v>
      </c>
      <c r="IP1194">
        <v>0.00100284695746963</v>
      </c>
      <c r="IQ1194">
        <v>-1.701466411570297E-05</v>
      </c>
      <c r="IR1194">
        <v>2</v>
      </c>
      <c r="IS1194">
        <v>2310</v>
      </c>
      <c r="IT1194">
        <v>1</v>
      </c>
      <c r="IU1194">
        <v>25</v>
      </c>
      <c r="IV1194">
        <v>160.4</v>
      </c>
      <c r="IW1194">
        <v>160.1</v>
      </c>
      <c r="IX1194">
        <v>1.0437</v>
      </c>
      <c r="IY1194">
        <v>2.23267</v>
      </c>
      <c r="IZ1194">
        <v>1.39648</v>
      </c>
      <c r="JA1194">
        <v>2.33887</v>
      </c>
      <c r="JB1194">
        <v>1.49536</v>
      </c>
      <c r="JC1194">
        <v>2.39746</v>
      </c>
      <c r="JD1194">
        <v>36.152</v>
      </c>
      <c r="JE1194">
        <v>24.1663</v>
      </c>
      <c r="JF1194">
        <v>18</v>
      </c>
      <c r="JG1194">
        <v>512.506</v>
      </c>
      <c r="JH1194">
        <v>436.731</v>
      </c>
      <c r="JI1194">
        <v>25.0009</v>
      </c>
      <c r="JJ1194">
        <v>25.9341</v>
      </c>
      <c r="JK1194">
        <v>30.0003</v>
      </c>
      <c r="JL1194">
        <v>25.9072</v>
      </c>
      <c r="JM1194">
        <v>25.8523</v>
      </c>
      <c r="JN1194">
        <v>20.9864</v>
      </c>
      <c r="JO1194">
        <v>24.7114</v>
      </c>
      <c r="JP1194">
        <v>40.3127</v>
      </c>
      <c r="JQ1194">
        <v>25</v>
      </c>
      <c r="JR1194">
        <v>426.69</v>
      </c>
      <c r="JS1194">
        <v>16.4508</v>
      </c>
      <c r="JT1194">
        <v>100.817</v>
      </c>
      <c r="JU1194">
        <v>100.808</v>
      </c>
    </row>
    <row r="1195" spans="1:281">
      <c r="A1195">
        <v>1179</v>
      </c>
      <c r="B1195">
        <v>1658958855</v>
      </c>
      <c r="C1195">
        <v>17217</v>
      </c>
      <c r="D1195" t="s">
        <v>2799</v>
      </c>
      <c r="E1195" t="s">
        <v>2800</v>
      </c>
      <c r="F1195">
        <v>5</v>
      </c>
      <c r="G1195" t="s">
        <v>2750</v>
      </c>
      <c r="H1195" t="s">
        <v>416</v>
      </c>
      <c r="I1195">
        <v>1658958847.155172</v>
      </c>
      <c r="J1195">
        <f>(K1195)/1000</f>
        <v>0</v>
      </c>
      <c r="K1195">
        <f>IF(CZ1195, AN1195, AH1195)</f>
        <v>0</v>
      </c>
      <c r="L1195">
        <f>IF(CZ1195, AI1195, AG1195)</f>
        <v>0</v>
      </c>
      <c r="M1195">
        <f>DB1195 - IF(AU1195&gt;1, L1195*CV1195*100.0/(AW1195*DP1195), 0)</f>
        <v>0</v>
      </c>
      <c r="N1195">
        <f>((T1195-J1195/2)*M1195-L1195)/(T1195+J1195/2)</f>
        <v>0</v>
      </c>
      <c r="O1195">
        <f>N1195*(DI1195+DJ1195)/1000.0</f>
        <v>0</v>
      </c>
      <c r="P1195">
        <f>(DB1195 - IF(AU1195&gt;1, L1195*CV1195*100.0/(AW1195*DP1195), 0))*(DI1195+DJ1195)/1000.0</f>
        <v>0</v>
      </c>
      <c r="Q1195">
        <f>2.0/((1/S1195-1/R1195)+SIGN(S1195)*SQRT((1/S1195-1/R1195)*(1/S1195-1/R1195) + 4*CW1195/((CW1195+1)*(CW1195+1))*(2*1/S1195*1/R1195-1/R1195*1/R1195)))</f>
        <v>0</v>
      </c>
      <c r="R1195">
        <f>IF(LEFT(CX1195,1)&lt;&gt;"0",IF(LEFT(CX1195,1)="1",3.0,CY1195),$D$5+$E$5*(DP1195*DI1195/($K$5*1000))+$F$5*(DP1195*DI1195/($K$5*1000))*MAX(MIN(CV1195,$J$5),$I$5)*MAX(MIN(CV1195,$J$5),$I$5)+$G$5*MAX(MIN(CV1195,$J$5),$I$5)*(DP1195*DI1195/($K$5*1000))+$H$5*(DP1195*DI1195/($K$5*1000))*(DP1195*DI1195/($K$5*1000)))</f>
        <v>0</v>
      </c>
      <c r="S1195">
        <f>J1195*(1000-(1000*0.61365*exp(17.502*W1195/(240.97+W1195))/(DI1195+DJ1195)+DD1195)/2)/(1000*0.61365*exp(17.502*W1195/(240.97+W1195))/(DI1195+DJ1195)-DD1195)</f>
        <v>0</v>
      </c>
      <c r="T1195">
        <f>1/((CW1195+1)/(Q1195/1.6)+1/(R1195/1.37)) + CW1195/((CW1195+1)/(Q1195/1.6) + CW1195/(R1195/1.37))</f>
        <v>0</v>
      </c>
      <c r="U1195">
        <f>(CR1195*CU1195)</f>
        <v>0</v>
      </c>
      <c r="V1195">
        <f>(DK1195+(U1195+2*0.95*5.67E-8*(((DK1195+$B$7)+273)^4-(DK1195+273)^4)-44100*J1195)/(1.84*29.3*R1195+8*0.95*5.67E-8*(DK1195+273)^3))</f>
        <v>0</v>
      </c>
      <c r="W1195">
        <f>($C$7*DL1195+$D$7*DM1195+$E$7*V1195)</f>
        <v>0</v>
      </c>
      <c r="X1195">
        <f>0.61365*exp(17.502*W1195/(240.97+W1195))</f>
        <v>0</v>
      </c>
      <c r="Y1195">
        <f>(Z1195/AA1195*100)</f>
        <v>0</v>
      </c>
      <c r="Z1195">
        <f>DD1195*(DI1195+DJ1195)/1000</f>
        <v>0</v>
      </c>
      <c r="AA1195">
        <f>0.61365*exp(17.502*DK1195/(240.97+DK1195))</f>
        <v>0</v>
      </c>
      <c r="AB1195">
        <f>(X1195-DD1195*(DI1195+DJ1195)/1000)</f>
        <v>0</v>
      </c>
      <c r="AC1195">
        <f>(-J1195*44100)</f>
        <v>0</v>
      </c>
      <c r="AD1195">
        <f>2*29.3*R1195*0.92*(DK1195-W1195)</f>
        <v>0</v>
      </c>
      <c r="AE1195">
        <f>2*0.95*5.67E-8*(((DK1195+$B$7)+273)^4-(W1195+273)^4)</f>
        <v>0</v>
      </c>
      <c r="AF1195">
        <f>U1195+AE1195+AC1195+AD1195</f>
        <v>0</v>
      </c>
      <c r="AG1195">
        <f>DH1195*AU1195*(DC1195-DB1195*(1000-AU1195*DE1195)/(1000-AU1195*DD1195))/(100*CV1195)</f>
        <v>0</v>
      </c>
      <c r="AH1195">
        <f>1000*DH1195*AU1195*(DD1195-DE1195)/(100*CV1195*(1000-AU1195*DD1195))</f>
        <v>0</v>
      </c>
      <c r="AI1195">
        <f>(AJ1195 - AK1195 - DI1195*1E3/(8.314*(DK1195+273.15)) * AM1195/DH1195 * AL1195) * DH1195/(100*CV1195) * (1000 - DE1195)/1000</f>
        <v>0</v>
      </c>
      <c r="AJ1195">
        <v>427.161703852206</v>
      </c>
      <c r="AK1195">
        <v>400.6210242424241</v>
      </c>
      <c r="AL1195">
        <v>0.02886211390550915</v>
      </c>
      <c r="AM1195">
        <v>65.22294181716588</v>
      </c>
      <c r="AN1195">
        <f>(AP1195 - AO1195 + DI1195*1E3/(8.314*(DK1195+273.15)) * AR1195/DH1195 * AQ1195) * DH1195/(100*CV1195) * 1000/(1000 - AP1195)</f>
        <v>0</v>
      </c>
      <c r="AO1195">
        <v>16.44698835339287</v>
      </c>
      <c r="AP1195">
        <v>22.95931151515151</v>
      </c>
      <c r="AQ1195">
        <v>1.112436642390918E-05</v>
      </c>
      <c r="AR1195">
        <v>84.76362826796431</v>
      </c>
      <c r="AS1195">
        <v>0</v>
      </c>
      <c r="AT1195">
        <v>0</v>
      </c>
      <c r="AU1195">
        <f>IF(AS1195*$H$13&gt;=AW1195,1.0,(AW1195/(AW1195-AS1195*$H$13)))</f>
        <v>0</v>
      </c>
      <c r="AV1195">
        <f>(AU1195-1)*100</f>
        <v>0</v>
      </c>
      <c r="AW1195">
        <f>MAX(0,($B$13+$C$13*DP1195)/(1+$D$13*DP1195)*DI1195/(DK1195+273)*$E$13)</f>
        <v>0</v>
      </c>
      <c r="AX1195" t="s">
        <v>417</v>
      </c>
      <c r="AY1195" t="s">
        <v>417</v>
      </c>
      <c r="AZ1195">
        <v>0</v>
      </c>
      <c r="BA1195">
        <v>0</v>
      </c>
      <c r="BB1195">
        <f>1-AZ1195/BA1195</f>
        <v>0</v>
      </c>
      <c r="BC1195">
        <v>0</v>
      </c>
      <c r="BD1195" t="s">
        <v>417</v>
      </c>
      <c r="BE1195" t="s">
        <v>417</v>
      </c>
      <c r="BF1195">
        <v>0</v>
      </c>
      <c r="BG1195">
        <v>0</v>
      </c>
      <c r="BH1195">
        <f>1-BF1195/BG1195</f>
        <v>0</v>
      </c>
      <c r="BI1195">
        <v>0.5</v>
      </c>
      <c r="BJ1195">
        <f>CS1195</f>
        <v>0</v>
      </c>
      <c r="BK1195">
        <f>L1195</f>
        <v>0</v>
      </c>
      <c r="BL1195">
        <f>BH1195*BI1195*BJ1195</f>
        <v>0</v>
      </c>
      <c r="BM1195">
        <f>(BK1195-BC1195)/BJ1195</f>
        <v>0</v>
      </c>
      <c r="BN1195">
        <f>(BA1195-BG1195)/BG1195</f>
        <v>0</v>
      </c>
      <c r="BO1195">
        <f>AZ1195/(BB1195+AZ1195/BG1195)</f>
        <v>0</v>
      </c>
      <c r="BP1195" t="s">
        <v>417</v>
      </c>
      <c r="BQ1195">
        <v>0</v>
      </c>
      <c r="BR1195">
        <f>IF(BQ1195&lt;&gt;0, BQ1195, BO1195)</f>
        <v>0</v>
      </c>
      <c r="BS1195">
        <f>1-BR1195/BG1195</f>
        <v>0</v>
      </c>
      <c r="BT1195">
        <f>(BG1195-BF1195)/(BG1195-BR1195)</f>
        <v>0</v>
      </c>
      <c r="BU1195">
        <f>(BA1195-BG1195)/(BA1195-BR1195)</f>
        <v>0</v>
      </c>
      <c r="BV1195">
        <f>(BG1195-BF1195)/(BG1195-AZ1195)</f>
        <v>0</v>
      </c>
      <c r="BW1195">
        <f>(BA1195-BG1195)/(BA1195-AZ1195)</f>
        <v>0</v>
      </c>
      <c r="BX1195">
        <f>(BT1195*BR1195/BF1195)</f>
        <v>0</v>
      </c>
      <c r="BY1195">
        <f>(1-BX1195)</f>
        <v>0</v>
      </c>
      <c r="BZ1195">
        <v>1394</v>
      </c>
      <c r="CA1195">
        <v>300</v>
      </c>
      <c r="CB1195">
        <v>300</v>
      </c>
      <c r="CC1195">
        <v>300</v>
      </c>
      <c r="CD1195">
        <v>10389.3</v>
      </c>
      <c r="CE1195">
        <v>1221.96</v>
      </c>
      <c r="CF1195">
        <v>-0.00688733</v>
      </c>
      <c r="CG1195">
        <v>0.34</v>
      </c>
      <c r="CH1195" t="s">
        <v>417</v>
      </c>
      <c r="CI1195" t="s">
        <v>417</v>
      </c>
      <c r="CJ1195" t="s">
        <v>417</v>
      </c>
      <c r="CK1195" t="s">
        <v>417</v>
      </c>
      <c r="CL1195" t="s">
        <v>417</v>
      </c>
      <c r="CM1195" t="s">
        <v>417</v>
      </c>
      <c r="CN1195" t="s">
        <v>417</v>
      </c>
      <c r="CO1195" t="s">
        <v>417</v>
      </c>
      <c r="CP1195" t="s">
        <v>417</v>
      </c>
      <c r="CQ1195" t="s">
        <v>417</v>
      </c>
      <c r="CR1195">
        <f>$B$11*DQ1195+$C$11*DR1195+$F$11*EC1195*(1-EF1195)</f>
        <v>0</v>
      </c>
      <c r="CS1195">
        <f>CR1195*CT1195</f>
        <v>0</v>
      </c>
      <c r="CT1195">
        <f>($B$11*$D$9+$C$11*$D$9+$F$11*((EP1195+EH1195)/MAX(EP1195+EH1195+EQ1195, 0.1)*$I$9+EQ1195/MAX(EP1195+EH1195+EQ1195, 0.1)*$J$9))/($B$11+$C$11+$F$11)</f>
        <v>0</v>
      </c>
      <c r="CU1195">
        <f>($B$11*$K$9+$C$11*$K$9+$F$11*((EP1195+EH1195)/MAX(EP1195+EH1195+EQ1195, 0.1)*$P$9+EQ1195/MAX(EP1195+EH1195+EQ1195, 0.1)*$Q$9))/($B$11+$C$11+$F$11)</f>
        <v>0</v>
      </c>
      <c r="CV1195">
        <v>6</v>
      </c>
      <c r="CW1195">
        <v>0.5</v>
      </c>
      <c r="CX1195" t="s">
        <v>418</v>
      </c>
      <c r="CY1195">
        <v>2</v>
      </c>
      <c r="CZ1195" t="b">
        <v>1</v>
      </c>
      <c r="DA1195">
        <v>1658958847.155172</v>
      </c>
      <c r="DB1195">
        <v>391.3537241379311</v>
      </c>
      <c r="DC1195">
        <v>420.1549655172415</v>
      </c>
      <c r="DD1195">
        <v>22.94869310344827</v>
      </c>
      <c r="DE1195">
        <v>16.44958965517241</v>
      </c>
      <c r="DF1195">
        <v>393.5921379310345</v>
      </c>
      <c r="DG1195">
        <v>23.04114137931035</v>
      </c>
      <c r="DH1195">
        <v>500.0277586206896</v>
      </c>
      <c r="DI1195">
        <v>90.23458620689655</v>
      </c>
      <c r="DJ1195">
        <v>0.09992408620689655</v>
      </c>
      <c r="DK1195">
        <v>27.11511034482758</v>
      </c>
      <c r="DL1195">
        <v>27.01938965517241</v>
      </c>
      <c r="DM1195">
        <v>999.9000000000002</v>
      </c>
      <c r="DN1195">
        <v>0</v>
      </c>
      <c r="DO1195">
        <v>0</v>
      </c>
      <c r="DP1195">
        <v>10000.70862068965</v>
      </c>
      <c r="DQ1195">
        <v>0</v>
      </c>
      <c r="DR1195">
        <v>11.4663</v>
      </c>
      <c r="DS1195">
        <v>-28.80120344827587</v>
      </c>
      <c r="DT1195">
        <v>400.5457586206896</v>
      </c>
      <c r="DU1195">
        <v>427.1819310344828</v>
      </c>
      <c r="DV1195">
        <v>6.499106551724138</v>
      </c>
      <c r="DW1195">
        <v>420.1549655172415</v>
      </c>
      <c r="DX1195">
        <v>16.44958965517241</v>
      </c>
      <c r="DY1195">
        <v>2.070766551724138</v>
      </c>
      <c r="DZ1195">
        <v>1.484321724137931</v>
      </c>
      <c r="EA1195">
        <v>17.99606206896552</v>
      </c>
      <c r="EB1195">
        <v>12.80761379310345</v>
      </c>
      <c r="EC1195">
        <v>2000.014827586207</v>
      </c>
      <c r="ED1195">
        <v>0.9799958275862068</v>
      </c>
      <c r="EE1195">
        <v>0.02000401379310345</v>
      </c>
      <c r="EF1195">
        <v>0</v>
      </c>
      <c r="EG1195">
        <v>785.5433448275862</v>
      </c>
      <c r="EH1195">
        <v>5.000969999999999</v>
      </c>
      <c r="EI1195">
        <v>15716.05172413793</v>
      </c>
      <c r="EJ1195">
        <v>16707.67586206897</v>
      </c>
      <c r="EK1195">
        <v>39.04703448275862</v>
      </c>
      <c r="EL1195">
        <v>39.31199999999999</v>
      </c>
      <c r="EM1195">
        <v>38.97610344827586</v>
      </c>
      <c r="EN1195">
        <v>38.94786206896551</v>
      </c>
      <c r="EO1195">
        <v>39.58589655172412</v>
      </c>
      <c r="EP1195">
        <v>1955.101034482759</v>
      </c>
      <c r="EQ1195">
        <v>39.90448275862069</v>
      </c>
      <c r="ER1195">
        <v>0</v>
      </c>
      <c r="ES1195">
        <v>9649.200000047684</v>
      </c>
      <c r="ET1195">
        <v>0</v>
      </c>
      <c r="EU1195">
        <v>785.53872</v>
      </c>
      <c r="EV1195">
        <v>1.799923065706463</v>
      </c>
      <c r="EW1195">
        <v>21.90769231289275</v>
      </c>
      <c r="EX1195">
        <v>15716.376</v>
      </c>
      <c r="EY1195">
        <v>15</v>
      </c>
      <c r="EZ1195">
        <v>1658949246.1</v>
      </c>
      <c r="FA1195" t="s">
        <v>1397</v>
      </c>
      <c r="FB1195">
        <v>1658949228.6</v>
      </c>
      <c r="FC1195">
        <v>1658949246.1</v>
      </c>
      <c r="FD1195">
        <v>1</v>
      </c>
      <c r="FE1195">
        <v>1.075</v>
      </c>
      <c r="FF1195">
        <v>0.018</v>
      </c>
      <c r="FG1195">
        <v>-2.327</v>
      </c>
      <c r="FH1195">
        <v>-0.178</v>
      </c>
      <c r="FI1195">
        <v>420</v>
      </c>
      <c r="FJ1195">
        <v>13</v>
      </c>
      <c r="FK1195">
        <v>0.09</v>
      </c>
      <c r="FL1195">
        <v>0.02</v>
      </c>
      <c r="FM1195">
        <v>-28.66252</v>
      </c>
      <c r="FN1195">
        <v>-0.8281058161350038</v>
      </c>
      <c r="FO1195">
        <v>0.1563536395483007</v>
      </c>
      <c r="FP1195">
        <v>0</v>
      </c>
      <c r="FQ1195">
        <v>785.5219999999999</v>
      </c>
      <c r="FR1195">
        <v>-0.3515660861712588</v>
      </c>
      <c r="FS1195">
        <v>0.2452012378819066</v>
      </c>
      <c r="FT1195">
        <v>1</v>
      </c>
      <c r="FU1195">
        <v>6.498706</v>
      </c>
      <c r="FV1195">
        <v>0.04862228893057892</v>
      </c>
      <c r="FW1195">
        <v>0.0121015465540566</v>
      </c>
      <c r="FX1195">
        <v>1</v>
      </c>
      <c r="FY1195">
        <v>2</v>
      </c>
      <c r="FZ1195">
        <v>3</v>
      </c>
      <c r="GA1195" t="s">
        <v>420</v>
      </c>
      <c r="GB1195">
        <v>2.98413</v>
      </c>
      <c r="GC1195">
        <v>2.71564</v>
      </c>
      <c r="GD1195">
        <v>0.0898379</v>
      </c>
      <c r="GE1195">
        <v>0.09390709999999999</v>
      </c>
      <c r="GF1195">
        <v>0.104172</v>
      </c>
      <c r="GG1195">
        <v>0.08073</v>
      </c>
      <c r="GH1195">
        <v>28876.3</v>
      </c>
      <c r="GI1195">
        <v>28859.6</v>
      </c>
      <c r="GJ1195">
        <v>29483</v>
      </c>
      <c r="GK1195">
        <v>29453.5</v>
      </c>
      <c r="GL1195">
        <v>34980.8</v>
      </c>
      <c r="GM1195">
        <v>36004.7</v>
      </c>
      <c r="GN1195">
        <v>41525.5</v>
      </c>
      <c r="GO1195">
        <v>41976.8</v>
      </c>
      <c r="GP1195">
        <v>1.95567</v>
      </c>
      <c r="GQ1195">
        <v>1.90465</v>
      </c>
      <c r="GR1195">
        <v>0.115857</v>
      </c>
      <c r="GS1195">
        <v>0</v>
      </c>
      <c r="GT1195">
        <v>25.1255</v>
      </c>
      <c r="GU1195">
        <v>999.9</v>
      </c>
      <c r="GV1195">
        <v>41.2</v>
      </c>
      <c r="GW1195">
        <v>31.7</v>
      </c>
      <c r="GX1195">
        <v>21.4347</v>
      </c>
      <c r="GY1195">
        <v>63.0079</v>
      </c>
      <c r="GZ1195">
        <v>33.8061</v>
      </c>
      <c r="HA1195">
        <v>1</v>
      </c>
      <c r="HB1195">
        <v>-0.116941</v>
      </c>
      <c r="HC1195">
        <v>0.151432</v>
      </c>
      <c r="HD1195">
        <v>20.3333</v>
      </c>
      <c r="HE1195">
        <v>5.21609</v>
      </c>
      <c r="HF1195">
        <v>12.0099</v>
      </c>
      <c r="HG1195">
        <v>4.989</v>
      </c>
      <c r="HH1195">
        <v>3.28858</v>
      </c>
      <c r="HI1195">
        <v>9999</v>
      </c>
      <c r="HJ1195">
        <v>9999</v>
      </c>
      <c r="HK1195">
        <v>9999</v>
      </c>
      <c r="HL1195">
        <v>159.5</v>
      </c>
      <c r="HM1195">
        <v>1.86737</v>
      </c>
      <c r="HN1195">
        <v>1.86646</v>
      </c>
      <c r="HO1195">
        <v>1.86585</v>
      </c>
      <c r="HP1195">
        <v>1.86583</v>
      </c>
      <c r="HQ1195">
        <v>1.86767</v>
      </c>
      <c r="HR1195">
        <v>1.87013</v>
      </c>
      <c r="HS1195">
        <v>1.86877</v>
      </c>
      <c r="HT1195">
        <v>1.87025</v>
      </c>
      <c r="HU1195">
        <v>0</v>
      </c>
      <c r="HV1195">
        <v>0</v>
      </c>
      <c r="HW1195">
        <v>0</v>
      </c>
      <c r="HX1195">
        <v>0</v>
      </c>
      <c r="HY1195" t="s">
        <v>421</v>
      </c>
      <c r="HZ1195" t="s">
        <v>422</v>
      </c>
      <c r="IA1195" t="s">
        <v>423</v>
      </c>
      <c r="IB1195" t="s">
        <v>423</v>
      </c>
      <c r="IC1195" t="s">
        <v>423</v>
      </c>
      <c r="ID1195" t="s">
        <v>423</v>
      </c>
      <c r="IE1195">
        <v>0</v>
      </c>
      <c r="IF1195">
        <v>100</v>
      </c>
      <c r="IG1195">
        <v>100</v>
      </c>
      <c r="IH1195">
        <v>-2.239</v>
      </c>
      <c r="II1195">
        <v>-0.0924</v>
      </c>
      <c r="IJ1195">
        <v>-0.9279119013753974</v>
      </c>
      <c r="IK1195">
        <v>-0.003643892653284941</v>
      </c>
      <c r="IL1195">
        <v>8.948238347276123E-07</v>
      </c>
      <c r="IM1195">
        <v>-2.445980282225029E-10</v>
      </c>
      <c r="IN1195">
        <v>-0.1764634167570225</v>
      </c>
      <c r="IO1195">
        <v>-0.01042730378795286</v>
      </c>
      <c r="IP1195">
        <v>0.00100284695746963</v>
      </c>
      <c r="IQ1195">
        <v>-1.701466411570297E-05</v>
      </c>
      <c r="IR1195">
        <v>2</v>
      </c>
      <c r="IS1195">
        <v>2310</v>
      </c>
      <c r="IT1195">
        <v>1</v>
      </c>
      <c r="IU1195">
        <v>25</v>
      </c>
      <c r="IV1195">
        <v>160.4</v>
      </c>
      <c r="IW1195">
        <v>160.1</v>
      </c>
      <c r="IX1195">
        <v>1.07056</v>
      </c>
      <c r="IY1195">
        <v>2.229</v>
      </c>
      <c r="IZ1195">
        <v>1.39648</v>
      </c>
      <c r="JA1195">
        <v>2.34009</v>
      </c>
      <c r="JB1195">
        <v>1.49536</v>
      </c>
      <c r="JC1195">
        <v>2.42065</v>
      </c>
      <c r="JD1195">
        <v>36.152</v>
      </c>
      <c r="JE1195">
        <v>24.1663</v>
      </c>
      <c r="JF1195">
        <v>18</v>
      </c>
      <c r="JG1195">
        <v>512.547</v>
      </c>
      <c r="JH1195">
        <v>436.622</v>
      </c>
      <c r="JI1195">
        <v>25.0008</v>
      </c>
      <c r="JJ1195">
        <v>25.9367</v>
      </c>
      <c r="JK1195">
        <v>30.0001</v>
      </c>
      <c r="JL1195">
        <v>25.9083</v>
      </c>
      <c r="JM1195">
        <v>25.8537</v>
      </c>
      <c r="JN1195">
        <v>21.4803</v>
      </c>
      <c r="JO1195">
        <v>24.7114</v>
      </c>
      <c r="JP1195">
        <v>40.3127</v>
      </c>
      <c r="JQ1195">
        <v>25</v>
      </c>
      <c r="JR1195">
        <v>440.101</v>
      </c>
      <c r="JS1195">
        <v>16.4409</v>
      </c>
      <c r="JT1195">
        <v>100.817</v>
      </c>
      <c r="JU1195">
        <v>100.809</v>
      </c>
    </row>
    <row r="1196" spans="1:281">
      <c r="A1196">
        <v>1180</v>
      </c>
      <c r="B1196">
        <v>1658958860</v>
      </c>
      <c r="C1196">
        <v>17222</v>
      </c>
      <c r="D1196" t="s">
        <v>2801</v>
      </c>
      <c r="E1196" t="s">
        <v>2802</v>
      </c>
      <c r="F1196">
        <v>5</v>
      </c>
      <c r="G1196" t="s">
        <v>2750</v>
      </c>
      <c r="H1196" t="s">
        <v>416</v>
      </c>
      <c r="I1196">
        <v>1658958852.232143</v>
      </c>
      <c r="J1196">
        <f>(K1196)/1000</f>
        <v>0</v>
      </c>
      <c r="K1196">
        <f>IF(CZ1196, AN1196, AH1196)</f>
        <v>0</v>
      </c>
      <c r="L1196">
        <f>IF(CZ1196, AI1196, AG1196)</f>
        <v>0</v>
      </c>
      <c r="M1196">
        <f>DB1196 - IF(AU1196&gt;1, L1196*CV1196*100.0/(AW1196*DP1196), 0)</f>
        <v>0</v>
      </c>
      <c r="N1196">
        <f>((T1196-J1196/2)*M1196-L1196)/(T1196+J1196/2)</f>
        <v>0</v>
      </c>
      <c r="O1196">
        <f>N1196*(DI1196+DJ1196)/1000.0</f>
        <v>0</v>
      </c>
      <c r="P1196">
        <f>(DB1196 - IF(AU1196&gt;1, L1196*CV1196*100.0/(AW1196*DP1196), 0))*(DI1196+DJ1196)/1000.0</f>
        <v>0</v>
      </c>
      <c r="Q1196">
        <f>2.0/((1/S1196-1/R1196)+SIGN(S1196)*SQRT((1/S1196-1/R1196)*(1/S1196-1/R1196) + 4*CW1196/((CW1196+1)*(CW1196+1))*(2*1/S1196*1/R1196-1/R1196*1/R1196)))</f>
        <v>0</v>
      </c>
      <c r="R1196">
        <f>IF(LEFT(CX1196,1)&lt;&gt;"0",IF(LEFT(CX1196,1)="1",3.0,CY1196),$D$5+$E$5*(DP1196*DI1196/($K$5*1000))+$F$5*(DP1196*DI1196/($K$5*1000))*MAX(MIN(CV1196,$J$5),$I$5)*MAX(MIN(CV1196,$J$5),$I$5)+$G$5*MAX(MIN(CV1196,$J$5),$I$5)*(DP1196*DI1196/($K$5*1000))+$H$5*(DP1196*DI1196/($K$5*1000))*(DP1196*DI1196/($K$5*1000)))</f>
        <v>0</v>
      </c>
      <c r="S1196">
        <f>J1196*(1000-(1000*0.61365*exp(17.502*W1196/(240.97+W1196))/(DI1196+DJ1196)+DD1196)/2)/(1000*0.61365*exp(17.502*W1196/(240.97+W1196))/(DI1196+DJ1196)-DD1196)</f>
        <v>0</v>
      </c>
      <c r="T1196">
        <f>1/((CW1196+1)/(Q1196/1.6)+1/(R1196/1.37)) + CW1196/((CW1196+1)/(Q1196/1.6) + CW1196/(R1196/1.37))</f>
        <v>0</v>
      </c>
      <c r="U1196">
        <f>(CR1196*CU1196)</f>
        <v>0</v>
      </c>
      <c r="V1196">
        <f>(DK1196+(U1196+2*0.95*5.67E-8*(((DK1196+$B$7)+273)^4-(DK1196+273)^4)-44100*J1196)/(1.84*29.3*R1196+8*0.95*5.67E-8*(DK1196+273)^3))</f>
        <v>0</v>
      </c>
      <c r="W1196">
        <f>($C$7*DL1196+$D$7*DM1196+$E$7*V1196)</f>
        <v>0</v>
      </c>
      <c r="X1196">
        <f>0.61365*exp(17.502*W1196/(240.97+W1196))</f>
        <v>0</v>
      </c>
      <c r="Y1196">
        <f>(Z1196/AA1196*100)</f>
        <v>0</v>
      </c>
      <c r="Z1196">
        <f>DD1196*(DI1196+DJ1196)/1000</f>
        <v>0</v>
      </c>
      <c r="AA1196">
        <f>0.61365*exp(17.502*DK1196/(240.97+DK1196))</f>
        <v>0</v>
      </c>
      <c r="AB1196">
        <f>(X1196-DD1196*(DI1196+DJ1196)/1000)</f>
        <v>0</v>
      </c>
      <c r="AC1196">
        <f>(-J1196*44100)</f>
        <v>0</v>
      </c>
      <c r="AD1196">
        <f>2*29.3*R1196*0.92*(DK1196-W1196)</f>
        <v>0</v>
      </c>
      <c r="AE1196">
        <f>2*0.95*5.67E-8*(((DK1196+$B$7)+273)^4-(W1196+273)^4)</f>
        <v>0</v>
      </c>
      <c r="AF1196">
        <f>U1196+AE1196+AC1196+AD1196</f>
        <v>0</v>
      </c>
      <c r="AG1196">
        <f>DH1196*AU1196*(DC1196-DB1196*(1000-AU1196*DE1196)/(1000-AU1196*DD1196))/(100*CV1196)</f>
        <v>0</v>
      </c>
      <c r="AH1196">
        <f>1000*DH1196*AU1196*(DD1196-DE1196)/(100*CV1196*(1000-AU1196*DD1196))</f>
        <v>0</v>
      </c>
      <c r="AI1196">
        <f>(AJ1196 - AK1196 - DI1196*1E3/(8.314*(DK1196+273.15)) * AM1196/DH1196 * AL1196) * DH1196/(100*CV1196) * (1000 - DE1196)/1000</f>
        <v>0</v>
      </c>
      <c r="AJ1196">
        <v>435.4234012911773</v>
      </c>
      <c r="AK1196">
        <v>404.0721090909091</v>
      </c>
      <c r="AL1196">
        <v>0.9170257084375442</v>
      </c>
      <c r="AM1196">
        <v>65.22294181716588</v>
      </c>
      <c r="AN1196">
        <f>(AP1196 - AO1196 + DI1196*1E3/(8.314*(DK1196+273.15)) * AR1196/DH1196 * AQ1196) * DH1196/(100*CV1196) * 1000/(1000 - AP1196)</f>
        <v>0</v>
      </c>
      <c r="AO1196">
        <v>16.44758780062118</v>
      </c>
      <c r="AP1196">
        <v>22.96825757575757</v>
      </c>
      <c r="AQ1196">
        <v>3.202671521839021E-05</v>
      </c>
      <c r="AR1196">
        <v>84.76362826796431</v>
      </c>
      <c r="AS1196">
        <v>0</v>
      </c>
      <c r="AT1196">
        <v>0</v>
      </c>
      <c r="AU1196">
        <f>IF(AS1196*$H$13&gt;=AW1196,1.0,(AW1196/(AW1196-AS1196*$H$13)))</f>
        <v>0</v>
      </c>
      <c r="AV1196">
        <f>(AU1196-1)*100</f>
        <v>0</v>
      </c>
      <c r="AW1196">
        <f>MAX(0,($B$13+$C$13*DP1196)/(1+$D$13*DP1196)*DI1196/(DK1196+273)*$E$13)</f>
        <v>0</v>
      </c>
      <c r="AX1196" t="s">
        <v>417</v>
      </c>
      <c r="AY1196" t="s">
        <v>417</v>
      </c>
      <c r="AZ1196">
        <v>0</v>
      </c>
      <c r="BA1196">
        <v>0</v>
      </c>
      <c r="BB1196">
        <f>1-AZ1196/BA1196</f>
        <v>0</v>
      </c>
      <c r="BC1196">
        <v>0</v>
      </c>
      <c r="BD1196" t="s">
        <v>417</v>
      </c>
      <c r="BE1196" t="s">
        <v>417</v>
      </c>
      <c r="BF1196">
        <v>0</v>
      </c>
      <c r="BG1196">
        <v>0</v>
      </c>
      <c r="BH1196">
        <f>1-BF1196/BG1196</f>
        <v>0</v>
      </c>
      <c r="BI1196">
        <v>0.5</v>
      </c>
      <c r="BJ1196">
        <f>CS1196</f>
        <v>0</v>
      </c>
      <c r="BK1196">
        <f>L1196</f>
        <v>0</v>
      </c>
      <c r="BL1196">
        <f>BH1196*BI1196*BJ1196</f>
        <v>0</v>
      </c>
      <c r="BM1196">
        <f>(BK1196-BC1196)/BJ1196</f>
        <v>0</v>
      </c>
      <c r="BN1196">
        <f>(BA1196-BG1196)/BG1196</f>
        <v>0</v>
      </c>
      <c r="BO1196">
        <f>AZ1196/(BB1196+AZ1196/BG1196)</f>
        <v>0</v>
      </c>
      <c r="BP1196" t="s">
        <v>417</v>
      </c>
      <c r="BQ1196">
        <v>0</v>
      </c>
      <c r="BR1196">
        <f>IF(BQ1196&lt;&gt;0, BQ1196, BO1196)</f>
        <v>0</v>
      </c>
      <c r="BS1196">
        <f>1-BR1196/BG1196</f>
        <v>0</v>
      </c>
      <c r="BT1196">
        <f>(BG1196-BF1196)/(BG1196-BR1196)</f>
        <v>0</v>
      </c>
      <c r="BU1196">
        <f>(BA1196-BG1196)/(BA1196-BR1196)</f>
        <v>0</v>
      </c>
      <c r="BV1196">
        <f>(BG1196-BF1196)/(BG1196-AZ1196)</f>
        <v>0</v>
      </c>
      <c r="BW1196">
        <f>(BA1196-BG1196)/(BA1196-AZ1196)</f>
        <v>0</v>
      </c>
      <c r="BX1196">
        <f>(BT1196*BR1196/BF1196)</f>
        <v>0</v>
      </c>
      <c r="BY1196">
        <f>(1-BX1196)</f>
        <v>0</v>
      </c>
      <c r="BZ1196">
        <v>1394</v>
      </c>
      <c r="CA1196">
        <v>300</v>
      </c>
      <c r="CB1196">
        <v>300</v>
      </c>
      <c r="CC1196">
        <v>300</v>
      </c>
      <c r="CD1196">
        <v>10389.3</v>
      </c>
      <c r="CE1196">
        <v>1221.96</v>
      </c>
      <c r="CF1196">
        <v>-0.00688733</v>
      </c>
      <c r="CG1196">
        <v>0.34</v>
      </c>
      <c r="CH1196" t="s">
        <v>417</v>
      </c>
      <c r="CI1196" t="s">
        <v>417</v>
      </c>
      <c r="CJ1196" t="s">
        <v>417</v>
      </c>
      <c r="CK1196" t="s">
        <v>417</v>
      </c>
      <c r="CL1196" t="s">
        <v>417</v>
      </c>
      <c r="CM1196" t="s">
        <v>417</v>
      </c>
      <c r="CN1196" t="s">
        <v>417</v>
      </c>
      <c r="CO1196" t="s">
        <v>417</v>
      </c>
      <c r="CP1196" t="s">
        <v>417</v>
      </c>
      <c r="CQ1196" t="s">
        <v>417</v>
      </c>
      <c r="CR1196">
        <f>$B$11*DQ1196+$C$11*DR1196+$F$11*EC1196*(1-EF1196)</f>
        <v>0</v>
      </c>
      <c r="CS1196">
        <f>CR1196*CT1196</f>
        <v>0</v>
      </c>
      <c r="CT1196">
        <f>($B$11*$D$9+$C$11*$D$9+$F$11*((EP1196+EH1196)/MAX(EP1196+EH1196+EQ1196, 0.1)*$I$9+EQ1196/MAX(EP1196+EH1196+EQ1196, 0.1)*$J$9))/($B$11+$C$11+$F$11)</f>
        <v>0</v>
      </c>
      <c r="CU1196">
        <f>($B$11*$K$9+$C$11*$K$9+$F$11*((EP1196+EH1196)/MAX(EP1196+EH1196+EQ1196, 0.1)*$P$9+EQ1196/MAX(EP1196+EH1196+EQ1196, 0.1)*$Q$9))/($B$11+$C$11+$F$11)</f>
        <v>0</v>
      </c>
      <c r="CV1196">
        <v>6</v>
      </c>
      <c r="CW1196">
        <v>0.5</v>
      </c>
      <c r="CX1196" t="s">
        <v>418</v>
      </c>
      <c r="CY1196">
        <v>2</v>
      </c>
      <c r="CZ1196" t="b">
        <v>1</v>
      </c>
      <c r="DA1196">
        <v>1658958852.232143</v>
      </c>
      <c r="DB1196">
        <v>391.8504285714285</v>
      </c>
      <c r="DC1196">
        <v>423.0618571428572</v>
      </c>
      <c r="DD1196">
        <v>22.95734642857143</v>
      </c>
      <c r="DE1196">
        <v>16.44746071428571</v>
      </c>
      <c r="DF1196">
        <v>394.0903214285714</v>
      </c>
      <c r="DG1196">
        <v>23.04971428571429</v>
      </c>
      <c r="DH1196">
        <v>500.0122857142857</v>
      </c>
      <c r="DI1196">
        <v>90.23454642857143</v>
      </c>
      <c r="DJ1196">
        <v>0.0998921642857143</v>
      </c>
      <c r="DK1196">
        <v>27.11703928571429</v>
      </c>
      <c r="DL1196">
        <v>27.02206785714285</v>
      </c>
      <c r="DM1196">
        <v>999.9000000000002</v>
      </c>
      <c r="DN1196">
        <v>0</v>
      </c>
      <c r="DO1196">
        <v>0</v>
      </c>
      <c r="DP1196">
        <v>10000.91571428571</v>
      </c>
      <c r="DQ1196">
        <v>0</v>
      </c>
      <c r="DR1196">
        <v>11.4663</v>
      </c>
      <c r="DS1196">
        <v>-31.21139642857143</v>
      </c>
      <c r="DT1196">
        <v>401.0577142857143</v>
      </c>
      <c r="DU1196">
        <v>430.1366071428571</v>
      </c>
      <c r="DV1196">
        <v>6.509890357142857</v>
      </c>
      <c r="DW1196">
        <v>423.0618571428572</v>
      </c>
      <c r="DX1196">
        <v>16.44746071428571</v>
      </c>
      <c r="DY1196">
        <v>2.071546428571429</v>
      </c>
      <c r="DZ1196">
        <v>1.484129285714286</v>
      </c>
      <c r="EA1196">
        <v>18.00205</v>
      </c>
      <c r="EB1196">
        <v>12.80563571428571</v>
      </c>
      <c r="EC1196">
        <v>2000.0175</v>
      </c>
      <c r="ED1196">
        <v>0.9800001071428573</v>
      </c>
      <c r="EE1196">
        <v>0.01999965714285715</v>
      </c>
      <c r="EF1196">
        <v>0</v>
      </c>
      <c r="EG1196">
        <v>785.6470714285715</v>
      </c>
      <c r="EH1196">
        <v>5.00097</v>
      </c>
      <c r="EI1196">
        <v>15718.37142857143</v>
      </c>
      <c r="EJ1196">
        <v>16707.71785714286</v>
      </c>
      <c r="EK1196">
        <v>39.02657142857142</v>
      </c>
      <c r="EL1196">
        <v>39.30978571428572</v>
      </c>
      <c r="EM1196">
        <v>38.95499999999999</v>
      </c>
      <c r="EN1196">
        <v>38.937</v>
      </c>
      <c r="EO1196">
        <v>39.5665</v>
      </c>
      <c r="EP1196">
        <v>1955.1125</v>
      </c>
      <c r="EQ1196">
        <v>39.89642857142858</v>
      </c>
      <c r="ER1196">
        <v>0</v>
      </c>
      <c r="ES1196">
        <v>9654</v>
      </c>
      <c r="ET1196">
        <v>0</v>
      </c>
      <c r="EU1196">
        <v>785.6581600000001</v>
      </c>
      <c r="EV1196">
        <v>2.758230770705804</v>
      </c>
      <c r="EW1196">
        <v>39.08461544145013</v>
      </c>
      <c r="EX1196">
        <v>15718.752</v>
      </c>
      <c r="EY1196">
        <v>15</v>
      </c>
      <c r="EZ1196">
        <v>1658949246.1</v>
      </c>
      <c r="FA1196" t="s">
        <v>1397</v>
      </c>
      <c r="FB1196">
        <v>1658949228.6</v>
      </c>
      <c r="FC1196">
        <v>1658949246.1</v>
      </c>
      <c r="FD1196">
        <v>1</v>
      </c>
      <c r="FE1196">
        <v>1.075</v>
      </c>
      <c r="FF1196">
        <v>0.018</v>
      </c>
      <c r="FG1196">
        <v>-2.327</v>
      </c>
      <c r="FH1196">
        <v>-0.178</v>
      </c>
      <c r="FI1196">
        <v>420</v>
      </c>
      <c r="FJ1196">
        <v>13</v>
      </c>
      <c r="FK1196">
        <v>0.09</v>
      </c>
      <c r="FL1196">
        <v>0.02</v>
      </c>
      <c r="FM1196">
        <v>-30.50581499999999</v>
      </c>
      <c r="FN1196">
        <v>-26.40152645403372</v>
      </c>
      <c r="FO1196">
        <v>3.294936578262926</v>
      </c>
      <c r="FP1196">
        <v>0</v>
      </c>
      <c r="FQ1196">
        <v>785.5828823529412</v>
      </c>
      <c r="FR1196">
        <v>1.688311689249897</v>
      </c>
      <c r="FS1196">
        <v>0.2890610320967107</v>
      </c>
      <c r="FT1196">
        <v>0</v>
      </c>
      <c r="FU1196">
        <v>6.503567749999999</v>
      </c>
      <c r="FV1196">
        <v>0.1242550469043046</v>
      </c>
      <c r="FW1196">
        <v>0.01300029778264711</v>
      </c>
      <c r="FX1196">
        <v>0</v>
      </c>
      <c r="FY1196">
        <v>0</v>
      </c>
      <c r="FZ1196">
        <v>3</v>
      </c>
      <c r="GA1196" t="s">
        <v>439</v>
      </c>
      <c r="GB1196">
        <v>2.98384</v>
      </c>
      <c r="GC1196">
        <v>2.71564</v>
      </c>
      <c r="GD1196">
        <v>0.0905315</v>
      </c>
      <c r="GE1196">
        <v>0.0961513</v>
      </c>
      <c r="GF1196">
        <v>0.104202</v>
      </c>
      <c r="GG1196">
        <v>0.0807221</v>
      </c>
      <c r="GH1196">
        <v>28854.5</v>
      </c>
      <c r="GI1196">
        <v>28788</v>
      </c>
      <c r="GJ1196">
        <v>29483.1</v>
      </c>
      <c r="GK1196">
        <v>29453.4</v>
      </c>
      <c r="GL1196">
        <v>34979.9</v>
      </c>
      <c r="GM1196">
        <v>36004.5</v>
      </c>
      <c r="GN1196">
        <v>41525.8</v>
      </c>
      <c r="GO1196">
        <v>41976.2</v>
      </c>
      <c r="GP1196">
        <v>1.95527</v>
      </c>
      <c r="GQ1196">
        <v>1.90467</v>
      </c>
      <c r="GR1196">
        <v>0.115462</v>
      </c>
      <c r="GS1196">
        <v>0</v>
      </c>
      <c r="GT1196">
        <v>25.1321</v>
      </c>
      <c r="GU1196">
        <v>999.9</v>
      </c>
      <c r="GV1196">
        <v>41.2</v>
      </c>
      <c r="GW1196">
        <v>31.7</v>
      </c>
      <c r="GX1196">
        <v>21.4356</v>
      </c>
      <c r="GY1196">
        <v>62.8679</v>
      </c>
      <c r="GZ1196">
        <v>33.8421</v>
      </c>
      <c r="HA1196">
        <v>1</v>
      </c>
      <c r="HB1196">
        <v>-0.116819</v>
      </c>
      <c r="HC1196">
        <v>0.154559</v>
      </c>
      <c r="HD1196">
        <v>20.3329</v>
      </c>
      <c r="HE1196">
        <v>5.21444</v>
      </c>
      <c r="HF1196">
        <v>12.0099</v>
      </c>
      <c r="HG1196">
        <v>4.98835</v>
      </c>
      <c r="HH1196">
        <v>3.28825</v>
      </c>
      <c r="HI1196">
        <v>9999</v>
      </c>
      <c r="HJ1196">
        <v>9999</v>
      </c>
      <c r="HK1196">
        <v>9999</v>
      </c>
      <c r="HL1196">
        <v>159.5</v>
      </c>
      <c r="HM1196">
        <v>1.86738</v>
      </c>
      <c r="HN1196">
        <v>1.86646</v>
      </c>
      <c r="HO1196">
        <v>1.86585</v>
      </c>
      <c r="HP1196">
        <v>1.86583</v>
      </c>
      <c r="HQ1196">
        <v>1.86767</v>
      </c>
      <c r="HR1196">
        <v>1.87012</v>
      </c>
      <c r="HS1196">
        <v>1.86878</v>
      </c>
      <c r="HT1196">
        <v>1.87026</v>
      </c>
      <c r="HU1196">
        <v>0</v>
      </c>
      <c r="HV1196">
        <v>0</v>
      </c>
      <c r="HW1196">
        <v>0</v>
      </c>
      <c r="HX1196">
        <v>0</v>
      </c>
      <c r="HY1196" t="s">
        <v>421</v>
      </c>
      <c r="HZ1196" t="s">
        <v>422</v>
      </c>
      <c r="IA1196" t="s">
        <v>423</v>
      </c>
      <c r="IB1196" t="s">
        <v>423</v>
      </c>
      <c r="IC1196" t="s">
        <v>423</v>
      </c>
      <c r="ID1196" t="s">
        <v>423</v>
      </c>
      <c r="IE1196">
        <v>0</v>
      </c>
      <c r="IF1196">
        <v>100</v>
      </c>
      <c r="IG1196">
        <v>100</v>
      </c>
      <c r="IH1196">
        <v>-2.251</v>
      </c>
      <c r="II1196">
        <v>-0.09229999999999999</v>
      </c>
      <c r="IJ1196">
        <v>-0.9279119013753974</v>
      </c>
      <c r="IK1196">
        <v>-0.003643892653284941</v>
      </c>
      <c r="IL1196">
        <v>8.948238347276123E-07</v>
      </c>
      <c r="IM1196">
        <v>-2.445980282225029E-10</v>
      </c>
      <c r="IN1196">
        <v>-0.1764634167570225</v>
      </c>
      <c r="IO1196">
        <v>-0.01042730378795286</v>
      </c>
      <c r="IP1196">
        <v>0.00100284695746963</v>
      </c>
      <c r="IQ1196">
        <v>-1.701466411570297E-05</v>
      </c>
      <c r="IR1196">
        <v>2</v>
      </c>
      <c r="IS1196">
        <v>2310</v>
      </c>
      <c r="IT1196">
        <v>1</v>
      </c>
      <c r="IU1196">
        <v>25</v>
      </c>
      <c r="IV1196">
        <v>160.5</v>
      </c>
      <c r="IW1196">
        <v>160.2</v>
      </c>
      <c r="IX1196">
        <v>1.09985</v>
      </c>
      <c r="IY1196">
        <v>2.22534</v>
      </c>
      <c r="IZ1196">
        <v>1.39648</v>
      </c>
      <c r="JA1196">
        <v>2.34009</v>
      </c>
      <c r="JB1196">
        <v>1.49536</v>
      </c>
      <c r="JC1196">
        <v>2.37793</v>
      </c>
      <c r="JD1196">
        <v>36.152</v>
      </c>
      <c r="JE1196">
        <v>24.1663</v>
      </c>
      <c r="JF1196">
        <v>18</v>
      </c>
      <c r="JG1196">
        <v>512.301</v>
      </c>
      <c r="JH1196">
        <v>436.655</v>
      </c>
      <c r="JI1196">
        <v>25.0007</v>
      </c>
      <c r="JJ1196">
        <v>25.9387</v>
      </c>
      <c r="JK1196">
        <v>30.0002</v>
      </c>
      <c r="JL1196">
        <v>25.9096</v>
      </c>
      <c r="JM1196">
        <v>25.8558</v>
      </c>
      <c r="JN1196">
        <v>22.1413</v>
      </c>
      <c r="JO1196">
        <v>24.7114</v>
      </c>
      <c r="JP1196">
        <v>40.3127</v>
      </c>
      <c r="JQ1196">
        <v>25</v>
      </c>
      <c r="JR1196">
        <v>460.265</v>
      </c>
      <c r="JS1196">
        <v>16.5285</v>
      </c>
      <c r="JT1196">
        <v>100.818</v>
      </c>
      <c r="JU1196">
        <v>100.808</v>
      </c>
    </row>
    <row r="1197" spans="1:281">
      <c r="A1197">
        <v>1181</v>
      </c>
      <c r="B1197">
        <v>1658958865</v>
      </c>
      <c r="C1197">
        <v>17227</v>
      </c>
      <c r="D1197" t="s">
        <v>2803</v>
      </c>
      <c r="E1197" t="s">
        <v>2804</v>
      </c>
      <c r="F1197">
        <v>5</v>
      </c>
      <c r="G1197" t="s">
        <v>2750</v>
      </c>
      <c r="H1197" t="s">
        <v>416</v>
      </c>
      <c r="I1197">
        <v>1658958857.5</v>
      </c>
      <c r="J1197">
        <f>(K1197)/1000</f>
        <v>0</v>
      </c>
      <c r="K1197">
        <f>IF(CZ1197, AN1197, AH1197)</f>
        <v>0</v>
      </c>
      <c r="L1197">
        <f>IF(CZ1197, AI1197, AG1197)</f>
        <v>0</v>
      </c>
      <c r="M1197">
        <f>DB1197 - IF(AU1197&gt;1, L1197*CV1197*100.0/(AW1197*DP1197), 0)</f>
        <v>0</v>
      </c>
      <c r="N1197">
        <f>((T1197-J1197/2)*M1197-L1197)/(T1197+J1197/2)</f>
        <v>0</v>
      </c>
      <c r="O1197">
        <f>N1197*(DI1197+DJ1197)/1000.0</f>
        <v>0</v>
      </c>
      <c r="P1197">
        <f>(DB1197 - IF(AU1197&gt;1, L1197*CV1197*100.0/(AW1197*DP1197), 0))*(DI1197+DJ1197)/1000.0</f>
        <v>0</v>
      </c>
      <c r="Q1197">
        <f>2.0/((1/S1197-1/R1197)+SIGN(S1197)*SQRT((1/S1197-1/R1197)*(1/S1197-1/R1197) + 4*CW1197/((CW1197+1)*(CW1197+1))*(2*1/S1197*1/R1197-1/R1197*1/R1197)))</f>
        <v>0</v>
      </c>
      <c r="R1197">
        <f>IF(LEFT(CX1197,1)&lt;&gt;"0",IF(LEFT(CX1197,1)="1",3.0,CY1197),$D$5+$E$5*(DP1197*DI1197/($K$5*1000))+$F$5*(DP1197*DI1197/($K$5*1000))*MAX(MIN(CV1197,$J$5),$I$5)*MAX(MIN(CV1197,$J$5),$I$5)+$G$5*MAX(MIN(CV1197,$J$5),$I$5)*(DP1197*DI1197/($K$5*1000))+$H$5*(DP1197*DI1197/($K$5*1000))*(DP1197*DI1197/($K$5*1000)))</f>
        <v>0</v>
      </c>
      <c r="S1197">
        <f>J1197*(1000-(1000*0.61365*exp(17.502*W1197/(240.97+W1197))/(DI1197+DJ1197)+DD1197)/2)/(1000*0.61365*exp(17.502*W1197/(240.97+W1197))/(DI1197+DJ1197)-DD1197)</f>
        <v>0</v>
      </c>
      <c r="T1197">
        <f>1/((CW1197+1)/(Q1197/1.6)+1/(R1197/1.37)) + CW1197/((CW1197+1)/(Q1197/1.6) + CW1197/(R1197/1.37))</f>
        <v>0</v>
      </c>
      <c r="U1197">
        <f>(CR1197*CU1197)</f>
        <v>0</v>
      </c>
      <c r="V1197">
        <f>(DK1197+(U1197+2*0.95*5.67E-8*(((DK1197+$B$7)+273)^4-(DK1197+273)^4)-44100*J1197)/(1.84*29.3*R1197+8*0.95*5.67E-8*(DK1197+273)^3))</f>
        <v>0</v>
      </c>
      <c r="W1197">
        <f>($C$7*DL1197+$D$7*DM1197+$E$7*V1197)</f>
        <v>0</v>
      </c>
      <c r="X1197">
        <f>0.61365*exp(17.502*W1197/(240.97+W1197))</f>
        <v>0</v>
      </c>
      <c r="Y1197">
        <f>(Z1197/AA1197*100)</f>
        <v>0</v>
      </c>
      <c r="Z1197">
        <f>DD1197*(DI1197+DJ1197)/1000</f>
        <v>0</v>
      </c>
      <c r="AA1197">
        <f>0.61365*exp(17.502*DK1197/(240.97+DK1197))</f>
        <v>0</v>
      </c>
      <c r="AB1197">
        <f>(X1197-DD1197*(DI1197+DJ1197)/1000)</f>
        <v>0</v>
      </c>
      <c r="AC1197">
        <f>(-J1197*44100)</f>
        <v>0</v>
      </c>
      <c r="AD1197">
        <f>2*29.3*R1197*0.92*(DK1197-W1197)</f>
        <v>0</v>
      </c>
      <c r="AE1197">
        <f>2*0.95*5.67E-8*(((DK1197+$B$7)+273)^4-(W1197+273)^4)</f>
        <v>0</v>
      </c>
      <c r="AF1197">
        <f>U1197+AE1197+AC1197+AD1197</f>
        <v>0</v>
      </c>
      <c r="AG1197">
        <f>DH1197*AU1197*(DC1197-DB1197*(1000-AU1197*DE1197)/(1000-AU1197*DD1197))/(100*CV1197)</f>
        <v>0</v>
      </c>
      <c r="AH1197">
        <f>1000*DH1197*AU1197*(DD1197-DE1197)/(100*CV1197*(1000-AU1197*DD1197))</f>
        <v>0</v>
      </c>
      <c r="AI1197">
        <f>(AJ1197 - AK1197 - DI1197*1E3/(8.314*(DK1197+273.15)) * AM1197/DH1197 * AL1197) * DH1197/(100*CV1197) * (1000 - DE1197)/1000</f>
        <v>0</v>
      </c>
      <c r="AJ1197">
        <v>451.0608992314826</v>
      </c>
      <c r="AK1197">
        <v>413.5879212121212</v>
      </c>
      <c r="AL1197">
        <v>2.085944096209969</v>
      </c>
      <c r="AM1197">
        <v>65.22294181716588</v>
      </c>
      <c r="AN1197">
        <f>(AP1197 - AO1197 + DI1197*1E3/(8.314*(DK1197+273.15)) * AR1197/DH1197 * AQ1197) * DH1197/(100*CV1197) * 1000/(1000 - AP1197)</f>
        <v>0</v>
      </c>
      <c r="AO1197">
        <v>16.4487580012139</v>
      </c>
      <c r="AP1197">
        <v>22.97047999999999</v>
      </c>
      <c r="AQ1197">
        <v>2.23287699304545E-05</v>
      </c>
      <c r="AR1197">
        <v>84.76362826796431</v>
      </c>
      <c r="AS1197">
        <v>0</v>
      </c>
      <c r="AT1197">
        <v>0</v>
      </c>
      <c r="AU1197">
        <f>IF(AS1197*$H$13&gt;=AW1197,1.0,(AW1197/(AW1197-AS1197*$H$13)))</f>
        <v>0</v>
      </c>
      <c r="AV1197">
        <f>(AU1197-1)*100</f>
        <v>0</v>
      </c>
      <c r="AW1197">
        <f>MAX(0,($B$13+$C$13*DP1197)/(1+$D$13*DP1197)*DI1197/(DK1197+273)*$E$13)</f>
        <v>0</v>
      </c>
      <c r="AX1197" t="s">
        <v>417</v>
      </c>
      <c r="AY1197" t="s">
        <v>417</v>
      </c>
      <c r="AZ1197">
        <v>0</v>
      </c>
      <c r="BA1197">
        <v>0</v>
      </c>
      <c r="BB1197">
        <f>1-AZ1197/BA1197</f>
        <v>0</v>
      </c>
      <c r="BC1197">
        <v>0</v>
      </c>
      <c r="BD1197" t="s">
        <v>417</v>
      </c>
      <c r="BE1197" t="s">
        <v>417</v>
      </c>
      <c r="BF1197">
        <v>0</v>
      </c>
      <c r="BG1197">
        <v>0</v>
      </c>
      <c r="BH1197">
        <f>1-BF1197/BG1197</f>
        <v>0</v>
      </c>
      <c r="BI1197">
        <v>0.5</v>
      </c>
      <c r="BJ1197">
        <f>CS1197</f>
        <v>0</v>
      </c>
      <c r="BK1197">
        <f>L1197</f>
        <v>0</v>
      </c>
      <c r="BL1197">
        <f>BH1197*BI1197*BJ1197</f>
        <v>0</v>
      </c>
      <c r="BM1197">
        <f>(BK1197-BC1197)/BJ1197</f>
        <v>0</v>
      </c>
      <c r="BN1197">
        <f>(BA1197-BG1197)/BG1197</f>
        <v>0</v>
      </c>
      <c r="BO1197">
        <f>AZ1197/(BB1197+AZ1197/BG1197)</f>
        <v>0</v>
      </c>
      <c r="BP1197" t="s">
        <v>417</v>
      </c>
      <c r="BQ1197">
        <v>0</v>
      </c>
      <c r="BR1197">
        <f>IF(BQ1197&lt;&gt;0, BQ1197, BO1197)</f>
        <v>0</v>
      </c>
      <c r="BS1197">
        <f>1-BR1197/BG1197</f>
        <v>0</v>
      </c>
      <c r="BT1197">
        <f>(BG1197-BF1197)/(BG1197-BR1197)</f>
        <v>0</v>
      </c>
      <c r="BU1197">
        <f>(BA1197-BG1197)/(BA1197-BR1197)</f>
        <v>0</v>
      </c>
      <c r="BV1197">
        <f>(BG1197-BF1197)/(BG1197-AZ1197)</f>
        <v>0</v>
      </c>
      <c r="BW1197">
        <f>(BA1197-BG1197)/(BA1197-AZ1197)</f>
        <v>0</v>
      </c>
      <c r="BX1197">
        <f>(BT1197*BR1197/BF1197)</f>
        <v>0</v>
      </c>
      <c r="BY1197">
        <f>(1-BX1197)</f>
        <v>0</v>
      </c>
      <c r="BZ1197">
        <v>1394</v>
      </c>
      <c r="CA1197">
        <v>300</v>
      </c>
      <c r="CB1197">
        <v>300</v>
      </c>
      <c r="CC1197">
        <v>300</v>
      </c>
      <c r="CD1197">
        <v>10389.3</v>
      </c>
      <c r="CE1197">
        <v>1221.96</v>
      </c>
      <c r="CF1197">
        <v>-0.00688733</v>
      </c>
      <c r="CG1197">
        <v>0.34</v>
      </c>
      <c r="CH1197" t="s">
        <v>417</v>
      </c>
      <c r="CI1197" t="s">
        <v>417</v>
      </c>
      <c r="CJ1197" t="s">
        <v>417</v>
      </c>
      <c r="CK1197" t="s">
        <v>417</v>
      </c>
      <c r="CL1197" t="s">
        <v>417</v>
      </c>
      <c r="CM1197" t="s">
        <v>417</v>
      </c>
      <c r="CN1197" t="s">
        <v>417</v>
      </c>
      <c r="CO1197" t="s">
        <v>417</v>
      </c>
      <c r="CP1197" t="s">
        <v>417</v>
      </c>
      <c r="CQ1197" t="s">
        <v>417</v>
      </c>
      <c r="CR1197">
        <f>$B$11*DQ1197+$C$11*DR1197+$F$11*EC1197*(1-EF1197)</f>
        <v>0</v>
      </c>
      <c r="CS1197">
        <f>CR1197*CT1197</f>
        <v>0</v>
      </c>
      <c r="CT1197">
        <f>($B$11*$D$9+$C$11*$D$9+$F$11*((EP1197+EH1197)/MAX(EP1197+EH1197+EQ1197, 0.1)*$I$9+EQ1197/MAX(EP1197+EH1197+EQ1197, 0.1)*$J$9))/($B$11+$C$11+$F$11)</f>
        <v>0</v>
      </c>
      <c r="CU1197">
        <f>($B$11*$K$9+$C$11*$K$9+$F$11*((EP1197+EH1197)/MAX(EP1197+EH1197+EQ1197, 0.1)*$P$9+EQ1197/MAX(EP1197+EH1197+EQ1197, 0.1)*$Q$9))/($B$11+$C$11+$F$11)</f>
        <v>0</v>
      </c>
      <c r="CV1197">
        <v>6</v>
      </c>
      <c r="CW1197">
        <v>0.5</v>
      </c>
      <c r="CX1197" t="s">
        <v>418</v>
      </c>
      <c r="CY1197">
        <v>2</v>
      </c>
      <c r="CZ1197" t="b">
        <v>1</v>
      </c>
      <c r="DA1197">
        <v>1658958857.5</v>
      </c>
      <c r="DB1197">
        <v>394.7361481481482</v>
      </c>
      <c r="DC1197">
        <v>431.2932962962964</v>
      </c>
      <c r="DD1197">
        <v>22.9640925925926</v>
      </c>
      <c r="DE1197">
        <v>16.4479962962963</v>
      </c>
      <c r="DF1197">
        <v>396.9849259259259</v>
      </c>
      <c r="DG1197">
        <v>23.05639259259259</v>
      </c>
      <c r="DH1197">
        <v>500.0327407407407</v>
      </c>
      <c r="DI1197">
        <v>90.23392962962961</v>
      </c>
      <c r="DJ1197">
        <v>0.0999648185185185</v>
      </c>
      <c r="DK1197">
        <v>27.11926296296297</v>
      </c>
      <c r="DL1197">
        <v>27.02228518518519</v>
      </c>
      <c r="DM1197">
        <v>999.9000000000001</v>
      </c>
      <c r="DN1197">
        <v>0</v>
      </c>
      <c r="DO1197">
        <v>0</v>
      </c>
      <c r="DP1197">
        <v>10000.83518518518</v>
      </c>
      <c r="DQ1197">
        <v>0</v>
      </c>
      <c r="DR1197">
        <v>11.4663</v>
      </c>
      <c r="DS1197">
        <v>-36.55714074074074</v>
      </c>
      <c r="DT1197">
        <v>404.014</v>
      </c>
      <c r="DU1197">
        <v>438.5059259259259</v>
      </c>
      <c r="DV1197">
        <v>6.516094444444445</v>
      </c>
      <c r="DW1197">
        <v>431.2932962962964</v>
      </c>
      <c r="DX1197">
        <v>16.4479962962963</v>
      </c>
      <c r="DY1197">
        <v>2.072140000000001</v>
      </c>
      <c r="DZ1197">
        <v>1.484167407407407</v>
      </c>
      <c r="EA1197">
        <v>18.00661111111111</v>
      </c>
      <c r="EB1197">
        <v>12.80602222222222</v>
      </c>
      <c r="EC1197">
        <v>2000.018518518519</v>
      </c>
      <c r="ED1197">
        <v>0.9800027777777778</v>
      </c>
      <c r="EE1197">
        <v>0.01999694814814815</v>
      </c>
      <c r="EF1197">
        <v>0</v>
      </c>
      <c r="EG1197">
        <v>786.041925925926</v>
      </c>
      <c r="EH1197">
        <v>5.00097</v>
      </c>
      <c r="EI1197">
        <v>15725.15185185185</v>
      </c>
      <c r="EJ1197">
        <v>16707.73703703703</v>
      </c>
      <c r="EK1197">
        <v>39.00459259259259</v>
      </c>
      <c r="EL1197">
        <v>39.29362962962963</v>
      </c>
      <c r="EM1197">
        <v>38.937</v>
      </c>
      <c r="EN1197">
        <v>38.937</v>
      </c>
      <c r="EO1197">
        <v>39.56199999999999</v>
      </c>
      <c r="EP1197">
        <v>1955.11962962963</v>
      </c>
      <c r="EQ1197">
        <v>39.89333333333334</v>
      </c>
      <c r="ER1197">
        <v>0</v>
      </c>
      <c r="ES1197">
        <v>9659.399999856949</v>
      </c>
      <c r="ET1197">
        <v>0</v>
      </c>
      <c r="EU1197">
        <v>786.0996923076923</v>
      </c>
      <c r="EV1197">
        <v>6.529230771729721</v>
      </c>
      <c r="EW1197">
        <v>114.9948717547759</v>
      </c>
      <c r="EX1197">
        <v>15726.11538461538</v>
      </c>
      <c r="EY1197">
        <v>15</v>
      </c>
      <c r="EZ1197">
        <v>1658949246.1</v>
      </c>
      <c r="FA1197" t="s">
        <v>1397</v>
      </c>
      <c r="FB1197">
        <v>1658949228.6</v>
      </c>
      <c r="FC1197">
        <v>1658949246.1</v>
      </c>
      <c r="FD1197">
        <v>1</v>
      </c>
      <c r="FE1197">
        <v>1.075</v>
      </c>
      <c r="FF1197">
        <v>0.018</v>
      </c>
      <c r="FG1197">
        <v>-2.327</v>
      </c>
      <c r="FH1197">
        <v>-0.178</v>
      </c>
      <c r="FI1197">
        <v>420</v>
      </c>
      <c r="FJ1197">
        <v>13</v>
      </c>
      <c r="FK1197">
        <v>0.09</v>
      </c>
      <c r="FL1197">
        <v>0.02</v>
      </c>
      <c r="FM1197">
        <v>-33.4607725</v>
      </c>
      <c r="FN1197">
        <v>-56.15651819887427</v>
      </c>
      <c r="FO1197">
        <v>5.935769441066065</v>
      </c>
      <c r="FP1197">
        <v>0</v>
      </c>
      <c r="FQ1197">
        <v>785.7708823529412</v>
      </c>
      <c r="FR1197">
        <v>3.44935065116329</v>
      </c>
      <c r="FS1197">
        <v>0.4311450393808292</v>
      </c>
      <c r="FT1197">
        <v>0</v>
      </c>
      <c r="FU1197">
        <v>6.511633000000001</v>
      </c>
      <c r="FV1197">
        <v>0.07754971857410352</v>
      </c>
      <c r="FW1197">
        <v>0.007676229934023603</v>
      </c>
      <c r="FX1197">
        <v>1</v>
      </c>
      <c r="FY1197">
        <v>1</v>
      </c>
      <c r="FZ1197">
        <v>3</v>
      </c>
      <c r="GA1197" t="s">
        <v>426</v>
      </c>
      <c r="GB1197">
        <v>2.98396</v>
      </c>
      <c r="GC1197">
        <v>2.71566</v>
      </c>
      <c r="GD1197">
        <v>0.0922346</v>
      </c>
      <c r="GE1197">
        <v>0.09879259999999999</v>
      </c>
      <c r="GF1197">
        <v>0.104206</v>
      </c>
      <c r="GG1197">
        <v>0.08072600000000001</v>
      </c>
      <c r="GH1197">
        <v>28800.5</v>
      </c>
      <c r="GI1197">
        <v>28703.9</v>
      </c>
      <c r="GJ1197">
        <v>29483.2</v>
      </c>
      <c r="GK1197">
        <v>29453.3</v>
      </c>
      <c r="GL1197">
        <v>34979.5</v>
      </c>
      <c r="GM1197">
        <v>36004.4</v>
      </c>
      <c r="GN1197">
        <v>41525.5</v>
      </c>
      <c r="GO1197">
        <v>41976.2</v>
      </c>
      <c r="GP1197">
        <v>1.95553</v>
      </c>
      <c r="GQ1197">
        <v>1.90485</v>
      </c>
      <c r="GR1197">
        <v>0.115097</v>
      </c>
      <c r="GS1197">
        <v>0</v>
      </c>
      <c r="GT1197">
        <v>25.1388</v>
      </c>
      <c r="GU1197">
        <v>999.9</v>
      </c>
      <c r="GV1197">
        <v>41.2</v>
      </c>
      <c r="GW1197">
        <v>31.7</v>
      </c>
      <c r="GX1197">
        <v>21.4362</v>
      </c>
      <c r="GY1197">
        <v>62.9079</v>
      </c>
      <c r="GZ1197">
        <v>33.8622</v>
      </c>
      <c r="HA1197">
        <v>1</v>
      </c>
      <c r="HB1197">
        <v>-0.116529</v>
      </c>
      <c r="HC1197">
        <v>0.158494</v>
      </c>
      <c r="HD1197">
        <v>20.3332</v>
      </c>
      <c r="HE1197">
        <v>5.21729</v>
      </c>
      <c r="HF1197">
        <v>12.0099</v>
      </c>
      <c r="HG1197">
        <v>4.9893</v>
      </c>
      <c r="HH1197">
        <v>3.28865</v>
      </c>
      <c r="HI1197">
        <v>9999</v>
      </c>
      <c r="HJ1197">
        <v>9999</v>
      </c>
      <c r="HK1197">
        <v>9999</v>
      </c>
      <c r="HL1197">
        <v>159.5</v>
      </c>
      <c r="HM1197">
        <v>1.86738</v>
      </c>
      <c r="HN1197">
        <v>1.86646</v>
      </c>
      <c r="HO1197">
        <v>1.86585</v>
      </c>
      <c r="HP1197">
        <v>1.86584</v>
      </c>
      <c r="HQ1197">
        <v>1.86768</v>
      </c>
      <c r="HR1197">
        <v>1.87013</v>
      </c>
      <c r="HS1197">
        <v>1.86875</v>
      </c>
      <c r="HT1197">
        <v>1.87024</v>
      </c>
      <c r="HU1197">
        <v>0</v>
      </c>
      <c r="HV1197">
        <v>0</v>
      </c>
      <c r="HW1197">
        <v>0</v>
      </c>
      <c r="HX1197">
        <v>0</v>
      </c>
      <c r="HY1197" t="s">
        <v>421</v>
      </c>
      <c r="HZ1197" t="s">
        <v>422</v>
      </c>
      <c r="IA1197" t="s">
        <v>423</v>
      </c>
      <c r="IB1197" t="s">
        <v>423</v>
      </c>
      <c r="IC1197" t="s">
        <v>423</v>
      </c>
      <c r="ID1197" t="s">
        <v>423</v>
      </c>
      <c r="IE1197">
        <v>0</v>
      </c>
      <c r="IF1197">
        <v>100</v>
      </c>
      <c r="IG1197">
        <v>100</v>
      </c>
      <c r="IH1197">
        <v>-2.281</v>
      </c>
      <c r="II1197">
        <v>-0.0922</v>
      </c>
      <c r="IJ1197">
        <v>-0.9279119013753974</v>
      </c>
      <c r="IK1197">
        <v>-0.003643892653284941</v>
      </c>
      <c r="IL1197">
        <v>8.948238347276123E-07</v>
      </c>
      <c r="IM1197">
        <v>-2.445980282225029E-10</v>
      </c>
      <c r="IN1197">
        <v>-0.1764634167570225</v>
      </c>
      <c r="IO1197">
        <v>-0.01042730378795286</v>
      </c>
      <c r="IP1197">
        <v>0.00100284695746963</v>
      </c>
      <c r="IQ1197">
        <v>-1.701466411570297E-05</v>
      </c>
      <c r="IR1197">
        <v>2</v>
      </c>
      <c r="IS1197">
        <v>2310</v>
      </c>
      <c r="IT1197">
        <v>1</v>
      </c>
      <c r="IU1197">
        <v>25</v>
      </c>
      <c r="IV1197">
        <v>160.6</v>
      </c>
      <c r="IW1197">
        <v>160.3</v>
      </c>
      <c r="IX1197">
        <v>1.13403</v>
      </c>
      <c r="IY1197">
        <v>2.229</v>
      </c>
      <c r="IZ1197">
        <v>1.39648</v>
      </c>
      <c r="JA1197">
        <v>2.34009</v>
      </c>
      <c r="JB1197">
        <v>1.49536</v>
      </c>
      <c r="JC1197">
        <v>2.34497</v>
      </c>
      <c r="JD1197">
        <v>36.152</v>
      </c>
      <c r="JE1197">
        <v>24.1663</v>
      </c>
      <c r="JF1197">
        <v>18</v>
      </c>
      <c r="JG1197">
        <v>512.482</v>
      </c>
      <c r="JH1197">
        <v>436.769</v>
      </c>
      <c r="JI1197">
        <v>25.0007</v>
      </c>
      <c r="JJ1197">
        <v>25.9416</v>
      </c>
      <c r="JK1197">
        <v>30.0004</v>
      </c>
      <c r="JL1197">
        <v>25.9118</v>
      </c>
      <c r="JM1197">
        <v>25.8571</v>
      </c>
      <c r="JN1197">
        <v>22.7634</v>
      </c>
      <c r="JO1197">
        <v>24.4152</v>
      </c>
      <c r="JP1197">
        <v>40.3127</v>
      </c>
      <c r="JQ1197">
        <v>25</v>
      </c>
      <c r="JR1197">
        <v>473.661</v>
      </c>
      <c r="JS1197">
        <v>16.5518</v>
      </c>
      <c r="JT1197">
        <v>100.817</v>
      </c>
      <c r="JU1197">
        <v>100.808</v>
      </c>
    </row>
    <row r="1198" spans="1:281">
      <c r="A1198">
        <v>1182</v>
      </c>
      <c r="B1198">
        <v>1658958870</v>
      </c>
      <c r="C1198">
        <v>17232</v>
      </c>
      <c r="D1198" t="s">
        <v>2805</v>
      </c>
      <c r="E1198" t="s">
        <v>2806</v>
      </c>
      <c r="F1198">
        <v>5</v>
      </c>
      <c r="G1198" t="s">
        <v>2750</v>
      </c>
      <c r="H1198" t="s">
        <v>416</v>
      </c>
      <c r="I1198">
        <v>1658958862.214286</v>
      </c>
      <c r="J1198">
        <f>(K1198)/1000</f>
        <v>0</v>
      </c>
      <c r="K1198">
        <f>IF(CZ1198, AN1198, AH1198)</f>
        <v>0</v>
      </c>
      <c r="L1198">
        <f>IF(CZ1198, AI1198, AG1198)</f>
        <v>0</v>
      </c>
      <c r="M1198">
        <f>DB1198 - IF(AU1198&gt;1, L1198*CV1198*100.0/(AW1198*DP1198), 0)</f>
        <v>0</v>
      </c>
      <c r="N1198">
        <f>((T1198-J1198/2)*M1198-L1198)/(T1198+J1198/2)</f>
        <v>0</v>
      </c>
      <c r="O1198">
        <f>N1198*(DI1198+DJ1198)/1000.0</f>
        <v>0</v>
      </c>
      <c r="P1198">
        <f>(DB1198 - IF(AU1198&gt;1, L1198*CV1198*100.0/(AW1198*DP1198), 0))*(DI1198+DJ1198)/1000.0</f>
        <v>0</v>
      </c>
      <c r="Q1198">
        <f>2.0/((1/S1198-1/R1198)+SIGN(S1198)*SQRT((1/S1198-1/R1198)*(1/S1198-1/R1198) + 4*CW1198/((CW1198+1)*(CW1198+1))*(2*1/S1198*1/R1198-1/R1198*1/R1198)))</f>
        <v>0</v>
      </c>
      <c r="R1198">
        <f>IF(LEFT(CX1198,1)&lt;&gt;"0",IF(LEFT(CX1198,1)="1",3.0,CY1198),$D$5+$E$5*(DP1198*DI1198/($K$5*1000))+$F$5*(DP1198*DI1198/($K$5*1000))*MAX(MIN(CV1198,$J$5),$I$5)*MAX(MIN(CV1198,$J$5),$I$5)+$G$5*MAX(MIN(CV1198,$J$5),$I$5)*(DP1198*DI1198/($K$5*1000))+$H$5*(DP1198*DI1198/($K$5*1000))*(DP1198*DI1198/($K$5*1000)))</f>
        <v>0</v>
      </c>
      <c r="S1198">
        <f>J1198*(1000-(1000*0.61365*exp(17.502*W1198/(240.97+W1198))/(DI1198+DJ1198)+DD1198)/2)/(1000*0.61365*exp(17.502*W1198/(240.97+W1198))/(DI1198+DJ1198)-DD1198)</f>
        <v>0</v>
      </c>
      <c r="T1198">
        <f>1/((CW1198+1)/(Q1198/1.6)+1/(R1198/1.37)) + CW1198/((CW1198+1)/(Q1198/1.6) + CW1198/(R1198/1.37))</f>
        <v>0</v>
      </c>
      <c r="U1198">
        <f>(CR1198*CU1198)</f>
        <v>0</v>
      </c>
      <c r="V1198">
        <f>(DK1198+(U1198+2*0.95*5.67E-8*(((DK1198+$B$7)+273)^4-(DK1198+273)^4)-44100*J1198)/(1.84*29.3*R1198+8*0.95*5.67E-8*(DK1198+273)^3))</f>
        <v>0</v>
      </c>
      <c r="W1198">
        <f>($C$7*DL1198+$D$7*DM1198+$E$7*V1198)</f>
        <v>0</v>
      </c>
      <c r="X1198">
        <f>0.61365*exp(17.502*W1198/(240.97+W1198))</f>
        <v>0</v>
      </c>
      <c r="Y1198">
        <f>(Z1198/AA1198*100)</f>
        <v>0</v>
      </c>
      <c r="Z1198">
        <f>DD1198*(DI1198+DJ1198)/1000</f>
        <v>0</v>
      </c>
      <c r="AA1198">
        <f>0.61365*exp(17.502*DK1198/(240.97+DK1198))</f>
        <v>0</v>
      </c>
      <c r="AB1198">
        <f>(X1198-DD1198*(DI1198+DJ1198)/1000)</f>
        <v>0</v>
      </c>
      <c r="AC1198">
        <f>(-J1198*44100)</f>
        <v>0</v>
      </c>
      <c r="AD1198">
        <f>2*29.3*R1198*0.92*(DK1198-W1198)</f>
        <v>0</v>
      </c>
      <c r="AE1198">
        <f>2*0.95*5.67E-8*(((DK1198+$B$7)+273)^4-(W1198+273)^4)</f>
        <v>0</v>
      </c>
      <c r="AF1198">
        <f>U1198+AE1198+AC1198+AD1198</f>
        <v>0</v>
      </c>
      <c r="AG1198">
        <f>DH1198*AU1198*(DC1198-DB1198*(1000-AU1198*DE1198)/(1000-AU1198*DD1198))/(100*CV1198)</f>
        <v>0</v>
      </c>
      <c r="AH1198">
        <f>1000*DH1198*AU1198*(DD1198-DE1198)/(100*CV1198*(1000-AU1198*DD1198))</f>
        <v>0</v>
      </c>
      <c r="AI1198">
        <f>(AJ1198 - AK1198 - DI1198*1E3/(8.314*(DK1198+273.15)) * AM1198/DH1198 * AL1198) * DH1198/(100*CV1198) * (1000 - DE1198)/1000</f>
        <v>0</v>
      </c>
      <c r="AJ1198">
        <v>467.7643708139605</v>
      </c>
      <c r="AK1198">
        <v>426.621884848485</v>
      </c>
      <c r="AL1198">
        <v>2.693619074769833</v>
      </c>
      <c r="AM1198">
        <v>65.22294181716588</v>
      </c>
      <c r="AN1198">
        <f>(AP1198 - AO1198 + DI1198*1E3/(8.314*(DK1198+273.15)) * AR1198/DH1198 * AQ1198) * DH1198/(100*CV1198) * 1000/(1000 - AP1198)</f>
        <v>0</v>
      </c>
      <c r="AO1198">
        <v>16.45451076281104</v>
      </c>
      <c r="AP1198">
        <v>22.97844181818182</v>
      </c>
      <c r="AQ1198">
        <v>3.618632226452751E-05</v>
      </c>
      <c r="AR1198">
        <v>84.76362826796431</v>
      </c>
      <c r="AS1198">
        <v>0</v>
      </c>
      <c r="AT1198">
        <v>0</v>
      </c>
      <c r="AU1198">
        <f>IF(AS1198*$H$13&gt;=AW1198,1.0,(AW1198/(AW1198-AS1198*$H$13)))</f>
        <v>0</v>
      </c>
      <c r="AV1198">
        <f>(AU1198-1)*100</f>
        <v>0</v>
      </c>
      <c r="AW1198">
        <f>MAX(0,($B$13+$C$13*DP1198)/(1+$D$13*DP1198)*DI1198/(DK1198+273)*$E$13)</f>
        <v>0</v>
      </c>
      <c r="AX1198" t="s">
        <v>417</v>
      </c>
      <c r="AY1198" t="s">
        <v>417</v>
      </c>
      <c r="AZ1198">
        <v>0</v>
      </c>
      <c r="BA1198">
        <v>0</v>
      </c>
      <c r="BB1198">
        <f>1-AZ1198/BA1198</f>
        <v>0</v>
      </c>
      <c r="BC1198">
        <v>0</v>
      </c>
      <c r="BD1198" t="s">
        <v>417</v>
      </c>
      <c r="BE1198" t="s">
        <v>417</v>
      </c>
      <c r="BF1198">
        <v>0</v>
      </c>
      <c r="BG1198">
        <v>0</v>
      </c>
      <c r="BH1198">
        <f>1-BF1198/BG1198</f>
        <v>0</v>
      </c>
      <c r="BI1198">
        <v>0.5</v>
      </c>
      <c r="BJ1198">
        <f>CS1198</f>
        <v>0</v>
      </c>
      <c r="BK1198">
        <f>L1198</f>
        <v>0</v>
      </c>
      <c r="BL1198">
        <f>BH1198*BI1198*BJ1198</f>
        <v>0</v>
      </c>
      <c r="BM1198">
        <f>(BK1198-BC1198)/BJ1198</f>
        <v>0</v>
      </c>
      <c r="BN1198">
        <f>(BA1198-BG1198)/BG1198</f>
        <v>0</v>
      </c>
      <c r="BO1198">
        <f>AZ1198/(BB1198+AZ1198/BG1198)</f>
        <v>0</v>
      </c>
      <c r="BP1198" t="s">
        <v>417</v>
      </c>
      <c r="BQ1198">
        <v>0</v>
      </c>
      <c r="BR1198">
        <f>IF(BQ1198&lt;&gt;0, BQ1198, BO1198)</f>
        <v>0</v>
      </c>
      <c r="BS1198">
        <f>1-BR1198/BG1198</f>
        <v>0</v>
      </c>
      <c r="BT1198">
        <f>(BG1198-BF1198)/(BG1198-BR1198)</f>
        <v>0</v>
      </c>
      <c r="BU1198">
        <f>(BA1198-BG1198)/(BA1198-BR1198)</f>
        <v>0</v>
      </c>
      <c r="BV1198">
        <f>(BG1198-BF1198)/(BG1198-AZ1198)</f>
        <v>0</v>
      </c>
      <c r="BW1198">
        <f>(BA1198-BG1198)/(BA1198-AZ1198)</f>
        <v>0</v>
      </c>
      <c r="BX1198">
        <f>(BT1198*BR1198/BF1198)</f>
        <v>0</v>
      </c>
      <c r="BY1198">
        <f>(1-BX1198)</f>
        <v>0</v>
      </c>
      <c r="BZ1198">
        <v>1394</v>
      </c>
      <c r="CA1198">
        <v>300</v>
      </c>
      <c r="CB1198">
        <v>300</v>
      </c>
      <c r="CC1198">
        <v>300</v>
      </c>
      <c r="CD1198">
        <v>10389.3</v>
      </c>
      <c r="CE1198">
        <v>1221.96</v>
      </c>
      <c r="CF1198">
        <v>-0.00688733</v>
      </c>
      <c r="CG1198">
        <v>0.34</v>
      </c>
      <c r="CH1198" t="s">
        <v>417</v>
      </c>
      <c r="CI1198" t="s">
        <v>417</v>
      </c>
      <c r="CJ1198" t="s">
        <v>417</v>
      </c>
      <c r="CK1198" t="s">
        <v>417</v>
      </c>
      <c r="CL1198" t="s">
        <v>417</v>
      </c>
      <c r="CM1198" t="s">
        <v>417</v>
      </c>
      <c r="CN1198" t="s">
        <v>417</v>
      </c>
      <c r="CO1198" t="s">
        <v>417</v>
      </c>
      <c r="CP1198" t="s">
        <v>417</v>
      </c>
      <c r="CQ1198" t="s">
        <v>417</v>
      </c>
      <c r="CR1198">
        <f>$B$11*DQ1198+$C$11*DR1198+$F$11*EC1198*(1-EF1198)</f>
        <v>0</v>
      </c>
      <c r="CS1198">
        <f>CR1198*CT1198</f>
        <v>0</v>
      </c>
      <c r="CT1198">
        <f>($B$11*$D$9+$C$11*$D$9+$F$11*((EP1198+EH1198)/MAX(EP1198+EH1198+EQ1198, 0.1)*$I$9+EQ1198/MAX(EP1198+EH1198+EQ1198, 0.1)*$J$9))/($B$11+$C$11+$F$11)</f>
        <v>0</v>
      </c>
      <c r="CU1198">
        <f>($B$11*$K$9+$C$11*$K$9+$F$11*((EP1198+EH1198)/MAX(EP1198+EH1198+EQ1198, 0.1)*$P$9+EQ1198/MAX(EP1198+EH1198+EQ1198, 0.1)*$Q$9))/($B$11+$C$11+$F$11)</f>
        <v>0</v>
      </c>
      <c r="CV1198">
        <v>6</v>
      </c>
      <c r="CW1198">
        <v>0.5</v>
      </c>
      <c r="CX1198" t="s">
        <v>418</v>
      </c>
      <c r="CY1198">
        <v>2</v>
      </c>
      <c r="CZ1198" t="b">
        <v>1</v>
      </c>
      <c r="DA1198">
        <v>1658958862.214286</v>
      </c>
      <c r="DB1198">
        <v>401.0991785714285</v>
      </c>
      <c r="DC1198">
        <v>443.8881071428572</v>
      </c>
      <c r="DD1198">
        <v>22.96943571428571</v>
      </c>
      <c r="DE1198">
        <v>16.45271785714286</v>
      </c>
      <c r="DF1198">
        <v>403.3674642857142</v>
      </c>
      <c r="DG1198">
        <v>23.06168928571429</v>
      </c>
      <c r="DH1198">
        <v>500.0641428571428</v>
      </c>
      <c r="DI1198">
        <v>90.23396785714287</v>
      </c>
      <c r="DJ1198">
        <v>0.09998399642857145</v>
      </c>
      <c r="DK1198">
        <v>27.12116428571429</v>
      </c>
      <c r="DL1198">
        <v>27.02334642857143</v>
      </c>
      <c r="DM1198">
        <v>999.9000000000002</v>
      </c>
      <c r="DN1198">
        <v>0</v>
      </c>
      <c r="DO1198">
        <v>0</v>
      </c>
      <c r="DP1198">
        <v>10002.54357142857</v>
      </c>
      <c r="DQ1198">
        <v>0</v>
      </c>
      <c r="DR1198">
        <v>11.4663</v>
      </c>
      <c r="DS1198">
        <v>-42.78879999999999</v>
      </c>
      <c r="DT1198">
        <v>410.5289642857143</v>
      </c>
      <c r="DU1198">
        <v>451.3136071428571</v>
      </c>
      <c r="DV1198">
        <v>6.516718571428572</v>
      </c>
      <c r="DW1198">
        <v>443.8881071428572</v>
      </c>
      <c r="DX1198">
        <v>16.45271785714286</v>
      </c>
      <c r="DY1198">
        <v>2.072622857142857</v>
      </c>
      <c r="DZ1198">
        <v>1.484593571428572</v>
      </c>
      <c r="EA1198">
        <v>18.01032857142857</v>
      </c>
      <c r="EB1198">
        <v>12.81041071428571</v>
      </c>
      <c r="EC1198">
        <v>2000.032857142857</v>
      </c>
      <c r="ED1198">
        <v>0.9800026428571428</v>
      </c>
      <c r="EE1198">
        <v>0.01999706785714286</v>
      </c>
      <c r="EF1198">
        <v>0</v>
      </c>
      <c r="EG1198">
        <v>786.9304285714287</v>
      </c>
      <c r="EH1198">
        <v>5.00097</v>
      </c>
      <c r="EI1198">
        <v>15741.875</v>
      </c>
      <c r="EJ1198">
        <v>16707.86428571428</v>
      </c>
      <c r="EK1198">
        <v>38.98425</v>
      </c>
      <c r="EL1198">
        <v>39.27435714285714</v>
      </c>
      <c r="EM1198">
        <v>38.9215</v>
      </c>
      <c r="EN1198">
        <v>38.937</v>
      </c>
      <c r="EO1198">
        <v>39.54649999999999</v>
      </c>
      <c r="EP1198">
        <v>1955.134285714286</v>
      </c>
      <c r="EQ1198">
        <v>39.89535714285715</v>
      </c>
      <c r="ER1198">
        <v>0</v>
      </c>
      <c r="ES1198">
        <v>9664.200000047684</v>
      </c>
      <c r="ET1198">
        <v>0</v>
      </c>
      <c r="EU1198">
        <v>787.0590384615386</v>
      </c>
      <c r="EV1198">
        <v>16.6587692581464</v>
      </c>
      <c r="EW1198">
        <v>301.2239318783268</v>
      </c>
      <c r="EX1198">
        <v>15743.79230769231</v>
      </c>
      <c r="EY1198">
        <v>15</v>
      </c>
      <c r="EZ1198">
        <v>1658949246.1</v>
      </c>
      <c r="FA1198" t="s">
        <v>1397</v>
      </c>
      <c r="FB1198">
        <v>1658949228.6</v>
      </c>
      <c r="FC1198">
        <v>1658949246.1</v>
      </c>
      <c r="FD1198">
        <v>1</v>
      </c>
      <c r="FE1198">
        <v>1.075</v>
      </c>
      <c r="FF1198">
        <v>0.018</v>
      </c>
      <c r="FG1198">
        <v>-2.327</v>
      </c>
      <c r="FH1198">
        <v>-0.178</v>
      </c>
      <c r="FI1198">
        <v>420</v>
      </c>
      <c r="FJ1198">
        <v>13</v>
      </c>
      <c r="FK1198">
        <v>0.09</v>
      </c>
      <c r="FL1198">
        <v>0.02</v>
      </c>
      <c r="FM1198">
        <v>-39.4540875</v>
      </c>
      <c r="FN1198">
        <v>-80.72122063789865</v>
      </c>
      <c r="FO1198">
        <v>7.850835198919524</v>
      </c>
      <c r="FP1198">
        <v>0</v>
      </c>
      <c r="FQ1198">
        <v>786.6110294117648</v>
      </c>
      <c r="FR1198">
        <v>10.91946524125531</v>
      </c>
      <c r="FS1198">
        <v>1.204294606454301</v>
      </c>
      <c r="FT1198">
        <v>0</v>
      </c>
      <c r="FU1198">
        <v>6.515469</v>
      </c>
      <c r="FV1198">
        <v>0.01578551594744863</v>
      </c>
      <c r="FW1198">
        <v>0.005801483344800708</v>
      </c>
      <c r="FX1198">
        <v>1</v>
      </c>
      <c r="FY1198">
        <v>1</v>
      </c>
      <c r="FZ1198">
        <v>3</v>
      </c>
      <c r="GA1198" t="s">
        <v>426</v>
      </c>
      <c r="GB1198">
        <v>2.98373</v>
      </c>
      <c r="GC1198">
        <v>2.71555</v>
      </c>
      <c r="GD1198">
        <v>0.0944682</v>
      </c>
      <c r="GE1198">
        <v>0.101499</v>
      </c>
      <c r="GF1198">
        <v>0.104234</v>
      </c>
      <c r="GG1198">
        <v>0.0808473</v>
      </c>
      <c r="GH1198">
        <v>28729.4</v>
      </c>
      <c r="GI1198">
        <v>28617.6</v>
      </c>
      <c r="GJ1198">
        <v>29482.9</v>
      </c>
      <c r="GK1198">
        <v>29453.2</v>
      </c>
      <c r="GL1198">
        <v>34978.1</v>
      </c>
      <c r="GM1198">
        <v>35999.4</v>
      </c>
      <c r="GN1198">
        <v>41525.1</v>
      </c>
      <c r="GO1198">
        <v>41975.9</v>
      </c>
      <c r="GP1198">
        <v>1.95532</v>
      </c>
      <c r="GQ1198">
        <v>1.90488</v>
      </c>
      <c r="GR1198">
        <v>0.114322</v>
      </c>
      <c r="GS1198">
        <v>0</v>
      </c>
      <c r="GT1198">
        <v>25.1452</v>
      </c>
      <c r="GU1198">
        <v>999.9</v>
      </c>
      <c r="GV1198">
        <v>41.2</v>
      </c>
      <c r="GW1198">
        <v>31.7</v>
      </c>
      <c r="GX1198">
        <v>21.4339</v>
      </c>
      <c r="GY1198">
        <v>62.9479</v>
      </c>
      <c r="GZ1198">
        <v>34.2869</v>
      </c>
      <c r="HA1198">
        <v>1</v>
      </c>
      <c r="HB1198">
        <v>-0.116186</v>
      </c>
      <c r="HC1198">
        <v>0.160586</v>
      </c>
      <c r="HD1198">
        <v>20.3332</v>
      </c>
      <c r="HE1198">
        <v>5.21699</v>
      </c>
      <c r="HF1198">
        <v>12.0099</v>
      </c>
      <c r="HG1198">
        <v>4.98875</v>
      </c>
      <c r="HH1198">
        <v>3.28863</v>
      </c>
      <c r="HI1198">
        <v>9999</v>
      </c>
      <c r="HJ1198">
        <v>9999</v>
      </c>
      <c r="HK1198">
        <v>9999</v>
      </c>
      <c r="HL1198">
        <v>159.5</v>
      </c>
      <c r="HM1198">
        <v>1.86737</v>
      </c>
      <c r="HN1198">
        <v>1.86646</v>
      </c>
      <c r="HO1198">
        <v>1.86585</v>
      </c>
      <c r="HP1198">
        <v>1.86584</v>
      </c>
      <c r="HQ1198">
        <v>1.86768</v>
      </c>
      <c r="HR1198">
        <v>1.87013</v>
      </c>
      <c r="HS1198">
        <v>1.86875</v>
      </c>
      <c r="HT1198">
        <v>1.87026</v>
      </c>
      <c r="HU1198">
        <v>0</v>
      </c>
      <c r="HV1198">
        <v>0</v>
      </c>
      <c r="HW1198">
        <v>0</v>
      </c>
      <c r="HX1198">
        <v>0</v>
      </c>
      <c r="HY1198" t="s">
        <v>421</v>
      </c>
      <c r="HZ1198" t="s">
        <v>422</v>
      </c>
      <c r="IA1198" t="s">
        <v>423</v>
      </c>
      <c r="IB1198" t="s">
        <v>423</v>
      </c>
      <c r="IC1198" t="s">
        <v>423</v>
      </c>
      <c r="ID1198" t="s">
        <v>423</v>
      </c>
      <c r="IE1198">
        <v>0</v>
      </c>
      <c r="IF1198">
        <v>100</v>
      </c>
      <c r="IG1198">
        <v>100</v>
      </c>
      <c r="IH1198">
        <v>-2.32</v>
      </c>
      <c r="II1198">
        <v>-0.0922</v>
      </c>
      <c r="IJ1198">
        <v>-0.9279119013753974</v>
      </c>
      <c r="IK1198">
        <v>-0.003643892653284941</v>
      </c>
      <c r="IL1198">
        <v>8.948238347276123E-07</v>
      </c>
      <c r="IM1198">
        <v>-2.445980282225029E-10</v>
      </c>
      <c r="IN1198">
        <v>-0.1764634167570225</v>
      </c>
      <c r="IO1198">
        <v>-0.01042730378795286</v>
      </c>
      <c r="IP1198">
        <v>0.00100284695746963</v>
      </c>
      <c r="IQ1198">
        <v>-1.701466411570297E-05</v>
      </c>
      <c r="IR1198">
        <v>2</v>
      </c>
      <c r="IS1198">
        <v>2310</v>
      </c>
      <c r="IT1198">
        <v>1</v>
      </c>
      <c r="IU1198">
        <v>25</v>
      </c>
      <c r="IV1198">
        <v>160.7</v>
      </c>
      <c r="IW1198">
        <v>160.4</v>
      </c>
      <c r="IX1198">
        <v>1.16455</v>
      </c>
      <c r="IY1198">
        <v>2.23022</v>
      </c>
      <c r="IZ1198">
        <v>1.39648</v>
      </c>
      <c r="JA1198">
        <v>2.34009</v>
      </c>
      <c r="JB1198">
        <v>1.49536</v>
      </c>
      <c r="JC1198">
        <v>2.34131</v>
      </c>
      <c r="JD1198">
        <v>36.152</v>
      </c>
      <c r="JE1198">
        <v>24.1663</v>
      </c>
      <c r="JF1198">
        <v>18</v>
      </c>
      <c r="JG1198">
        <v>512.369</v>
      </c>
      <c r="JH1198">
        <v>436.8</v>
      </c>
      <c r="JI1198">
        <v>25.0005</v>
      </c>
      <c r="JJ1198">
        <v>25.9437</v>
      </c>
      <c r="JK1198">
        <v>30.0004</v>
      </c>
      <c r="JL1198">
        <v>25.9136</v>
      </c>
      <c r="JM1198">
        <v>25.8592</v>
      </c>
      <c r="JN1198">
        <v>23.4368</v>
      </c>
      <c r="JO1198">
        <v>24.4152</v>
      </c>
      <c r="JP1198">
        <v>40.3127</v>
      </c>
      <c r="JQ1198">
        <v>25</v>
      </c>
      <c r="JR1198">
        <v>493.7</v>
      </c>
      <c r="JS1198">
        <v>16.5696</v>
      </c>
      <c r="JT1198">
        <v>100.816</v>
      </c>
      <c r="JU1198">
        <v>100.807</v>
      </c>
    </row>
    <row r="1199" spans="1:281">
      <c r="A1199">
        <v>1183</v>
      </c>
      <c r="B1199">
        <v>1658958875</v>
      </c>
      <c r="C1199">
        <v>17237</v>
      </c>
      <c r="D1199" t="s">
        <v>2807</v>
      </c>
      <c r="E1199" t="s">
        <v>2808</v>
      </c>
      <c r="F1199">
        <v>5</v>
      </c>
      <c r="G1199" t="s">
        <v>2750</v>
      </c>
      <c r="H1199" t="s">
        <v>416</v>
      </c>
      <c r="I1199">
        <v>1658958867.5</v>
      </c>
      <c r="J1199">
        <f>(K1199)/1000</f>
        <v>0</v>
      </c>
      <c r="K1199">
        <f>IF(CZ1199, AN1199, AH1199)</f>
        <v>0</v>
      </c>
      <c r="L1199">
        <f>IF(CZ1199, AI1199, AG1199)</f>
        <v>0</v>
      </c>
      <c r="M1199">
        <f>DB1199 - IF(AU1199&gt;1, L1199*CV1199*100.0/(AW1199*DP1199), 0)</f>
        <v>0</v>
      </c>
      <c r="N1199">
        <f>((T1199-J1199/2)*M1199-L1199)/(T1199+J1199/2)</f>
        <v>0</v>
      </c>
      <c r="O1199">
        <f>N1199*(DI1199+DJ1199)/1000.0</f>
        <v>0</v>
      </c>
      <c r="P1199">
        <f>(DB1199 - IF(AU1199&gt;1, L1199*CV1199*100.0/(AW1199*DP1199), 0))*(DI1199+DJ1199)/1000.0</f>
        <v>0</v>
      </c>
      <c r="Q1199">
        <f>2.0/((1/S1199-1/R1199)+SIGN(S1199)*SQRT((1/S1199-1/R1199)*(1/S1199-1/R1199) + 4*CW1199/((CW1199+1)*(CW1199+1))*(2*1/S1199*1/R1199-1/R1199*1/R1199)))</f>
        <v>0</v>
      </c>
      <c r="R1199">
        <f>IF(LEFT(CX1199,1)&lt;&gt;"0",IF(LEFT(CX1199,1)="1",3.0,CY1199),$D$5+$E$5*(DP1199*DI1199/($K$5*1000))+$F$5*(DP1199*DI1199/($K$5*1000))*MAX(MIN(CV1199,$J$5),$I$5)*MAX(MIN(CV1199,$J$5),$I$5)+$G$5*MAX(MIN(CV1199,$J$5),$I$5)*(DP1199*DI1199/($K$5*1000))+$H$5*(DP1199*DI1199/($K$5*1000))*(DP1199*DI1199/($K$5*1000)))</f>
        <v>0</v>
      </c>
      <c r="S1199">
        <f>J1199*(1000-(1000*0.61365*exp(17.502*W1199/(240.97+W1199))/(DI1199+DJ1199)+DD1199)/2)/(1000*0.61365*exp(17.502*W1199/(240.97+W1199))/(DI1199+DJ1199)-DD1199)</f>
        <v>0</v>
      </c>
      <c r="T1199">
        <f>1/((CW1199+1)/(Q1199/1.6)+1/(R1199/1.37)) + CW1199/((CW1199+1)/(Q1199/1.6) + CW1199/(R1199/1.37))</f>
        <v>0</v>
      </c>
      <c r="U1199">
        <f>(CR1199*CU1199)</f>
        <v>0</v>
      </c>
      <c r="V1199">
        <f>(DK1199+(U1199+2*0.95*5.67E-8*(((DK1199+$B$7)+273)^4-(DK1199+273)^4)-44100*J1199)/(1.84*29.3*R1199+8*0.95*5.67E-8*(DK1199+273)^3))</f>
        <v>0</v>
      </c>
      <c r="W1199">
        <f>($C$7*DL1199+$D$7*DM1199+$E$7*V1199)</f>
        <v>0</v>
      </c>
      <c r="X1199">
        <f>0.61365*exp(17.502*W1199/(240.97+W1199))</f>
        <v>0</v>
      </c>
      <c r="Y1199">
        <f>(Z1199/AA1199*100)</f>
        <v>0</v>
      </c>
      <c r="Z1199">
        <f>DD1199*(DI1199+DJ1199)/1000</f>
        <v>0</v>
      </c>
      <c r="AA1199">
        <f>0.61365*exp(17.502*DK1199/(240.97+DK1199))</f>
        <v>0</v>
      </c>
      <c r="AB1199">
        <f>(X1199-DD1199*(DI1199+DJ1199)/1000)</f>
        <v>0</v>
      </c>
      <c r="AC1199">
        <f>(-J1199*44100)</f>
        <v>0</v>
      </c>
      <c r="AD1199">
        <f>2*29.3*R1199*0.92*(DK1199-W1199)</f>
        <v>0</v>
      </c>
      <c r="AE1199">
        <f>2*0.95*5.67E-8*(((DK1199+$B$7)+273)^4-(W1199+273)^4)</f>
        <v>0</v>
      </c>
      <c r="AF1199">
        <f>U1199+AE1199+AC1199+AD1199</f>
        <v>0</v>
      </c>
      <c r="AG1199">
        <f>DH1199*AU1199*(DC1199-DB1199*(1000-AU1199*DE1199)/(1000-AU1199*DD1199))/(100*CV1199)</f>
        <v>0</v>
      </c>
      <c r="AH1199">
        <f>1000*DH1199*AU1199*(DD1199-DE1199)/(100*CV1199*(1000-AU1199*DD1199))</f>
        <v>0</v>
      </c>
      <c r="AI1199">
        <f>(AJ1199 - AK1199 - DI1199*1E3/(8.314*(DK1199+273.15)) * AM1199/DH1199 * AL1199) * DH1199/(100*CV1199) * (1000 - DE1199)/1000</f>
        <v>0</v>
      </c>
      <c r="AJ1199">
        <v>484.904473037123</v>
      </c>
      <c r="AK1199">
        <v>441.3287272727272</v>
      </c>
      <c r="AL1199">
        <v>2.975729609780659</v>
      </c>
      <c r="AM1199">
        <v>65.22294181716588</v>
      </c>
      <c r="AN1199">
        <f>(AP1199 - AO1199 + DI1199*1E3/(8.314*(DK1199+273.15)) * AR1199/DH1199 * AQ1199) * DH1199/(100*CV1199) * 1000/(1000 - AP1199)</f>
        <v>0</v>
      </c>
      <c r="AO1199">
        <v>16.48788890021002</v>
      </c>
      <c r="AP1199">
        <v>22.99209393939394</v>
      </c>
      <c r="AQ1199">
        <v>5.708715472841617E-05</v>
      </c>
      <c r="AR1199">
        <v>84.76362826796431</v>
      </c>
      <c r="AS1199">
        <v>0</v>
      </c>
      <c r="AT1199">
        <v>0</v>
      </c>
      <c r="AU1199">
        <f>IF(AS1199*$H$13&gt;=AW1199,1.0,(AW1199/(AW1199-AS1199*$H$13)))</f>
        <v>0</v>
      </c>
      <c r="AV1199">
        <f>(AU1199-1)*100</f>
        <v>0</v>
      </c>
      <c r="AW1199">
        <f>MAX(0,($B$13+$C$13*DP1199)/(1+$D$13*DP1199)*DI1199/(DK1199+273)*$E$13)</f>
        <v>0</v>
      </c>
      <c r="AX1199" t="s">
        <v>417</v>
      </c>
      <c r="AY1199" t="s">
        <v>417</v>
      </c>
      <c r="AZ1199">
        <v>0</v>
      </c>
      <c r="BA1199">
        <v>0</v>
      </c>
      <c r="BB1199">
        <f>1-AZ1199/BA1199</f>
        <v>0</v>
      </c>
      <c r="BC1199">
        <v>0</v>
      </c>
      <c r="BD1199" t="s">
        <v>417</v>
      </c>
      <c r="BE1199" t="s">
        <v>417</v>
      </c>
      <c r="BF1199">
        <v>0</v>
      </c>
      <c r="BG1199">
        <v>0</v>
      </c>
      <c r="BH1199">
        <f>1-BF1199/BG1199</f>
        <v>0</v>
      </c>
      <c r="BI1199">
        <v>0.5</v>
      </c>
      <c r="BJ1199">
        <f>CS1199</f>
        <v>0</v>
      </c>
      <c r="BK1199">
        <f>L1199</f>
        <v>0</v>
      </c>
      <c r="BL1199">
        <f>BH1199*BI1199*BJ1199</f>
        <v>0</v>
      </c>
      <c r="BM1199">
        <f>(BK1199-BC1199)/BJ1199</f>
        <v>0</v>
      </c>
      <c r="BN1199">
        <f>(BA1199-BG1199)/BG1199</f>
        <v>0</v>
      </c>
      <c r="BO1199">
        <f>AZ1199/(BB1199+AZ1199/BG1199)</f>
        <v>0</v>
      </c>
      <c r="BP1199" t="s">
        <v>417</v>
      </c>
      <c r="BQ1199">
        <v>0</v>
      </c>
      <c r="BR1199">
        <f>IF(BQ1199&lt;&gt;0, BQ1199, BO1199)</f>
        <v>0</v>
      </c>
      <c r="BS1199">
        <f>1-BR1199/BG1199</f>
        <v>0</v>
      </c>
      <c r="BT1199">
        <f>(BG1199-BF1199)/(BG1199-BR1199)</f>
        <v>0</v>
      </c>
      <c r="BU1199">
        <f>(BA1199-BG1199)/(BA1199-BR1199)</f>
        <v>0</v>
      </c>
      <c r="BV1199">
        <f>(BG1199-BF1199)/(BG1199-AZ1199)</f>
        <v>0</v>
      </c>
      <c r="BW1199">
        <f>(BA1199-BG1199)/(BA1199-AZ1199)</f>
        <v>0</v>
      </c>
      <c r="BX1199">
        <f>(BT1199*BR1199/BF1199)</f>
        <v>0</v>
      </c>
      <c r="BY1199">
        <f>(1-BX1199)</f>
        <v>0</v>
      </c>
      <c r="BZ1199">
        <v>1394</v>
      </c>
      <c r="CA1199">
        <v>300</v>
      </c>
      <c r="CB1199">
        <v>300</v>
      </c>
      <c r="CC1199">
        <v>300</v>
      </c>
      <c r="CD1199">
        <v>10389.3</v>
      </c>
      <c r="CE1199">
        <v>1221.96</v>
      </c>
      <c r="CF1199">
        <v>-0.00688733</v>
      </c>
      <c r="CG1199">
        <v>0.34</v>
      </c>
      <c r="CH1199" t="s">
        <v>417</v>
      </c>
      <c r="CI1199" t="s">
        <v>417</v>
      </c>
      <c r="CJ1199" t="s">
        <v>417</v>
      </c>
      <c r="CK1199" t="s">
        <v>417</v>
      </c>
      <c r="CL1199" t="s">
        <v>417</v>
      </c>
      <c r="CM1199" t="s">
        <v>417</v>
      </c>
      <c r="CN1199" t="s">
        <v>417</v>
      </c>
      <c r="CO1199" t="s">
        <v>417</v>
      </c>
      <c r="CP1199" t="s">
        <v>417</v>
      </c>
      <c r="CQ1199" t="s">
        <v>417</v>
      </c>
      <c r="CR1199">
        <f>$B$11*DQ1199+$C$11*DR1199+$F$11*EC1199*(1-EF1199)</f>
        <v>0</v>
      </c>
      <c r="CS1199">
        <f>CR1199*CT1199</f>
        <v>0</v>
      </c>
      <c r="CT1199">
        <f>($B$11*$D$9+$C$11*$D$9+$F$11*((EP1199+EH1199)/MAX(EP1199+EH1199+EQ1199, 0.1)*$I$9+EQ1199/MAX(EP1199+EH1199+EQ1199, 0.1)*$J$9))/($B$11+$C$11+$F$11)</f>
        <v>0</v>
      </c>
      <c r="CU1199">
        <f>($B$11*$K$9+$C$11*$K$9+$F$11*((EP1199+EH1199)/MAX(EP1199+EH1199+EQ1199, 0.1)*$P$9+EQ1199/MAX(EP1199+EH1199+EQ1199, 0.1)*$Q$9))/($B$11+$C$11+$F$11)</f>
        <v>0</v>
      </c>
      <c r="CV1199">
        <v>6</v>
      </c>
      <c r="CW1199">
        <v>0.5</v>
      </c>
      <c r="CX1199" t="s">
        <v>418</v>
      </c>
      <c r="CY1199">
        <v>2</v>
      </c>
      <c r="CZ1199" t="b">
        <v>1</v>
      </c>
      <c r="DA1199">
        <v>1658958867.5</v>
      </c>
      <c r="DB1199">
        <v>412.2755185185185</v>
      </c>
      <c r="DC1199">
        <v>460.8917037037037</v>
      </c>
      <c r="DD1199">
        <v>22.97703703703704</v>
      </c>
      <c r="DE1199">
        <v>16.46667777777778</v>
      </c>
      <c r="DF1199">
        <v>414.5777777777778</v>
      </c>
      <c r="DG1199">
        <v>23.06922962962963</v>
      </c>
      <c r="DH1199">
        <v>500.0745925925926</v>
      </c>
      <c r="DI1199">
        <v>90.23408888888888</v>
      </c>
      <c r="DJ1199">
        <v>0.1000205407407407</v>
      </c>
      <c r="DK1199">
        <v>27.12315925925926</v>
      </c>
      <c r="DL1199">
        <v>27.02255185185185</v>
      </c>
      <c r="DM1199">
        <v>999.9000000000001</v>
      </c>
      <c r="DN1199">
        <v>0</v>
      </c>
      <c r="DO1199">
        <v>0</v>
      </c>
      <c r="DP1199">
        <v>10002.49592592593</v>
      </c>
      <c r="DQ1199">
        <v>0</v>
      </c>
      <c r="DR1199">
        <v>11.4663</v>
      </c>
      <c r="DS1199">
        <v>-48.61610740740741</v>
      </c>
      <c r="DT1199">
        <v>421.9712592592593</v>
      </c>
      <c r="DU1199">
        <v>468.6083703703703</v>
      </c>
      <c r="DV1199">
        <v>6.510362222222223</v>
      </c>
      <c r="DW1199">
        <v>460.8917037037037</v>
      </c>
      <c r="DX1199">
        <v>16.46667777777778</v>
      </c>
      <c r="DY1199">
        <v>2.073311851851852</v>
      </c>
      <c r="DZ1199">
        <v>1.485855925925926</v>
      </c>
      <c r="EA1199">
        <v>18.01561851851852</v>
      </c>
      <c r="EB1199">
        <v>12.82337407407407</v>
      </c>
      <c r="EC1199">
        <v>2000.004814814815</v>
      </c>
      <c r="ED1199">
        <v>0.9800023333333331</v>
      </c>
      <c r="EE1199">
        <v>0.01999735185185185</v>
      </c>
      <c r="EF1199">
        <v>0</v>
      </c>
      <c r="EG1199">
        <v>788.7866296296296</v>
      </c>
      <c r="EH1199">
        <v>5.00097</v>
      </c>
      <c r="EI1199">
        <v>15777.36296296297</v>
      </c>
      <c r="EJ1199">
        <v>16707.64074074074</v>
      </c>
      <c r="EK1199">
        <v>38.96266666666666</v>
      </c>
      <c r="EL1199">
        <v>39.25459259259259</v>
      </c>
      <c r="EM1199">
        <v>38.90025925925925</v>
      </c>
      <c r="EN1199">
        <v>38.92551851851852</v>
      </c>
      <c r="EO1199">
        <v>39.52525925925926</v>
      </c>
      <c r="EP1199">
        <v>1955.107037037037</v>
      </c>
      <c r="EQ1199">
        <v>39.89703703703704</v>
      </c>
      <c r="ER1199">
        <v>0</v>
      </c>
      <c r="ES1199">
        <v>9669</v>
      </c>
      <c r="ET1199">
        <v>0</v>
      </c>
      <c r="EU1199">
        <v>788.7762692307692</v>
      </c>
      <c r="EV1199">
        <v>27.29569234514486</v>
      </c>
      <c r="EW1199">
        <v>536.5914535596007</v>
      </c>
      <c r="EX1199">
        <v>15776.98846153846</v>
      </c>
      <c r="EY1199">
        <v>15</v>
      </c>
      <c r="EZ1199">
        <v>1658949246.1</v>
      </c>
      <c r="FA1199" t="s">
        <v>1397</v>
      </c>
      <c r="FB1199">
        <v>1658949228.6</v>
      </c>
      <c r="FC1199">
        <v>1658949246.1</v>
      </c>
      <c r="FD1199">
        <v>1</v>
      </c>
      <c r="FE1199">
        <v>1.075</v>
      </c>
      <c r="FF1199">
        <v>0.018</v>
      </c>
      <c r="FG1199">
        <v>-2.327</v>
      </c>
      <c r="FH1199">
        <v>-0.178</v>
      </c>
      <c r="FI1199">
        <v>420</v>
      </c>
      <c r="FJ1199">
        <v>13</v>
      </c>
      <c r="FK1199">
        <v>0.09</v>
      </c>
      <c r="FL1199">
        <v>0.02</v>
      </c>
      <c r="FM1199">
        <v>-44.060385</v>
      </c>
      <c r="FN1199">
        <v>-70.80941088180118</v>
      </c>
      <c r="FO1199">
        <v>6.987687646516193</v>
      </c>
      <c r="FP1199">
        <v>0</v>
      </c>
      <c r="FQ1199">
        <v>787.7022647058824</v>
      </c>
      <c r="FR1199">
        <v>19.06085562992766</v>
      </c>
      <c r="FS1199">
        <v>1.97972436151547</v>
      </c>
      <c r="FT1199">
        <v>0</v>
      </c>
      <c r="FU1199">
        <v>6.512609499999999</v>
      </c>
      <c r="FV1199">
        <v>-0.0627097936210175</v>
      </c>
      <c r="FW1199">
        <v>0.009845551266942788</v>
      </c>
      <c r="FX1199">
        <v>1</v>
      </c>
      <c r="FY1199">
        <v>1</v>
      </c>
      <c r="FZ1199">
        <v>3</v>
      </c>
      <c r="GA1199" t="s">
        <v>426</v>
      </c>
      <c r="GB1199">
        <v>2.98387</v>
      </c>
      <c r="GC1199">
        <v>2.71566</v>
      </c>
      <c r="GD1199">
        <v>0.09691859999999999</v>
      </c>
      <c r="GE1199">
        <v>0.104173</v>
      </c>
      <c r="GF1199">
        <v>0.104274</v>
      </c>
      <c r="GG1199">
        <v>0.0808681</v>
      </c>
      <c r="GH1199">
        <v>28650.8</v>
      </c>
      <c r="GI1199">
        <v>28532.5</v>
      </c>
      <c r="GJ1199">
        <v>29482.1</v>
      </c>
      <c r="GK1199">
        <v>29453.3</v>
      </c>
      <c r="GL1199">
        <v>34975.9</v>
      </c>
      <c r="GM1199">
        <v>35998.6</v>
      </c>
      <c r="GN1199">
        <v>41524.3</v>
      </c>
      <c r="GO1199">
        <v>41975.9</v>
      </c>
      <c r="GP1199">
        <v>1.95538</v>
      </c>
      <c r="GQ1199">
        <v>1.905</v>
      </c>
      <c r="GR1199">
        <v>0.114307</v>
      </c>
      <c r="GS1199">
        <v>0</v>
      </c>
      <c r="GT1199">
        <v>25.1509</v>
      </c>
      <c r="GU1199">
        <v>999.9</v>
      </c>
      <c r="GV1199">
        <v>41.1</v>
      </c>
      <c r="GW1199">
        <v>31.7</v>
      </c>
      <c r="GX1199">
        <v>21.3832</v>
      </c>
      <c r="GY1199">
        <v>63.0779</v>
      </c>
      <c r="GZ1199">
        <v>34.1306</v>
      </c>
      <c r="HA1199">
        <v>1</v>
      </c>
      <c r="HB1199">
        <v>-0.115968</v>
      </c>
      <c r="HC1199">
        <v>0.163581</v>
      </c>
      <c r="HD1199">
        <v>20.3332</v>
      </c>
      <c r="HE1199">
        <v>5.21729</v>
      </c>
      <c r="HF1199">
        <v>12.0099</v>
      </c>
      <c r="HG1199">
        <v>4.98925</v>
      </c>
      <c r="HH1199">
        <v>3.28865</v>
      </c>
      <c r="HI1199">
        <v>9999</v>
      </c>
      <c r="HJ1199">
        <v>9999</v>
      </c>
      <c r="HK1199">
        <v>9999</v>
      </c>
      <c r="HL1199">
        <v>159.5</v>
      </c>
      <c r="HM1199">
        <v>1.86737</v>
      </c>
      <c r="HN1199">
        <v>1.86646</v>
      </c>
      <c r="HO1199">
        <v>1.86588</v>
      </c>
      <c r="HP1199">
        <v>1.86584</v>
      </c>
      <c r="HQ1199">
        <v>1.86768</v>
      </c>
      <c r="HR1199">
        <v>1.87013</v>
      </c>
      <c r="HS1199">
        <v>1.86874</v>
      </c>
      <c r="HT1199">
        <v>1.87026</v>
      </c>
      <c r="HU1199">
        <v>0</v>
      </c>
      <c r="HV1199">
        <v>0</v>
      </c>
      <c r="HW1199">
        <v>0</v>
      </c>
      <c r="HX1199">
        <v>0</v>
      </c>
      <c r="HY1199" t="s">
        <v>421</v>
      </c>
      <c r="HZ1199" t="s">
        <v>422</v>
      </c>
      <c r="IA1199" t="s">
        <v>423</v>
      </c>
      <c r="IB1199" t="s">
        <v>423</v>
      </c>
      <c r="IC1199" t="s">
        <v>423</v>
      </c>
      <c r="ID1199" t="s">
        <v>423</v>
      </c>
      <c r="IE1199">
        <v>0</v>
      </c>
      <c r="IF1199">
        <v>100</v>
      </c>
      <c r="IG1199">
        <v>100</v>
      </c>
      <c r="IH1199">
        <v>-2.364</v>
      </c>
      <c r="II1199">
        <v>-0.0921</v>
      </c>
      <c r="IJ1199">
        <v>-0.9279119013753974</v>
      </c>
      <c r="IK1199">
        <v>-0.003643892653284941</v>
      </c>
      <c r="IL1199">
        <v>8.948238347276123E-07</v>
      </c>
      <c r="IM1199">
        <v>-2.445980282225029E-10</v>
      </c>
      <c r="IN1199">
        <v>-0.1764634167570225</v>
      </c>
      <c r="IO1199">
        <v>-0.01042730378795286</v>
      </c>
      <c r="IP1199">
        <v>0.00100284695746963</v>
      </c>
      <c r="IQ1199">
        <v>-1.701466411570297E-05</v>
      </c>
      <c r="IR1199">
        <v>2</v>
      </c>
      <c r="IS1199">
        <v>2310</v>
      </c>
      <c r="IT1199">
        <v>1</v>
      </c>
      <c r="IU1199">
        <v>25</v>
      </c>
      <c r="IV1199">
        <v>160.8</v>
      </c>
      <c r="IW1199">
        <v>160.5</v>
      </c>
      <c r="IX1199">
        <v>1.19873</v>
      </c>
      <c r="IY1199">
        <v>2.23633</v>
      </c>
      <c r="IZ1199">
        <v>1.39771</v>
      </c>
      <c r="JA1199">
        <v>2.34009</v>
      </c>
      <c r="JB1199">
        <v>1.49536</v>
      </c>
      <c r="JC1199">
        <v>2.28516</v>
      </c>
      <c r="JD1199">
        <v>36.1285</v>
      </c>
      <c r="JE1199">
        <v>24.1663</v>
      </c>
      <c r="JF1199">
        <v>18</v>
      </c>
      <c r="JG1199">
        <v>512.422</v>
      </c>
      <c r="JH1199">
        <v>436.889</v>
      </c>
      <c r="JI1199">
        <v>25.0005</v>
      </c>
      <c r="JJ1199">
        <v>25.947</v>
      </c>
      <c r="JK1199">
        <v>30.0003</v>
      </c>
      <c r="JL1199">
        <v>25.9159</v>
      </c>
      <c r="JM1199">
        <v>25.8609</v>
      </c>
      <c r="JN1199">
        <v>24.0501</v>
      </c>
      <c r="JO1199">
        <v>24.127</v>
      </c>
      <c r="JP1199">
        <v>39.9413</v>
      </c>
      <c r="JQ1199">
        <v>25</v>
      </c>
      <c r="JR1199">
        <v>507.061</v>
      </c>
      <c r="JS1199">
        <v>16.5815</v>
      </c>
      <c r="JT1199">
        <v>100.814</v>
      </c>
      <c r="JU1199">
        <v>100.807</v>
      </c>
    </row>
    <row r="1200" spans="1:281">
      <c r="A1200">
        <v>1184</v>
      </c>
      <c r="B1200">
        <v>1658958880</v>
      </c>
      <c r="C1200">
        <v>17242</v>
      </c>
      <c r="D1200" t="s">
        <v>2809</v>
      </c>
      <c r="E1200" t="s">
        <v>2810</v>
      </c>
      <c r="F1200">
        <v>5</v>
      </c>
      <c r="G1200" t="s">
        <v>2750</v>
      </c>
      <c r="H1200" t="s">
        <v>416</v>
      </c>
      <c r="I1200">
        <v>1658958872.214286</v>
      </c>
      <c r="J1200">
        <f>(K1200)/1000</f>
        <v>0</v>
      </c>
      <c r="K1200">
        <f>IF(CZ1200, AN1200, AH1200)</f>
        <v>0</v>
      </c>
      <c r="L1200">
        <f>IF(CZ1200, AI1200, AG1200)</f>
        <v>0</v>
      </c>
      <c r="M1200">
        <f>DB1200 - IF(AU1200&gt;1, L1200*CV1200*100.0/(AW1200*DP1200), 0)</f>
        <v>0</v>
      </c>
      <c r="N1200">
        <f>((T1200-J1200/2)*M1200-L1200)/(T1200+J1200/2)</f>
        <v>0</v>
      </c>
      <c r="O1200">
        <f>N1200*(DI1200+DJ1200)/1000.0</f>
        <v>0</v>
      </c>
      <c r="P1200">
        <f>(DB1200 - IF(AU1200&gt;1, L1200*CV1200*100.0/(AW1200*DP1200), 0))*(DI1200+DJ1200)/1000.0</f>
        <v>0</v>
      </c>
      <c r="Q1200">
        <f>2.0/((1/S1200-1/R1200)+SIGN(S1200)*SQRT((1/S1200-1/R1200)*(1/S1200-1/R1200) + 4*CW1200/((CW1200+1)*(CW1200+1))*(2*1/S1200*1/R1200-1/R1200*1/R1200)))</f>
        <v>0</v>
      </c>
      <c r="R1200">
        <f>IF(LEFT(CX1200,1)&lt;&gt;"0",IF(LEFT(CX1200,1)="1",3.0,CY1200),$D$5+$E$5*(DP1200*DI1200/($K$5*1000))+$F$5*(DP1200*DI1200/($K$5*1000))*MAX(MIN(CV1200,$J$5),$I$5)*MAX(MIN(CV1200,$J$5),$I$5)+$G$5*MAX(MIN(CV1200,$J$5),$I$5)*(DP1200*DI1200/($K$5*1000))+$H$5*(DP1200*DI1200/($K$5*1000))*(DP1200*DI1200/($K$5*1000)))</f>
        <v>0</v>
      </c>
      <c r="S1200">
        <f>J1200*(1000-(1000*0.61365*exp(17.502*W1200/(240.97+W1200))/(DI1200+DJ1200)+DD1200)/2)/(1000*0.61365*exp(17.502*W1200/(240.97+W1200))/(DI1200+DJ1200)-DD1200)</f>
        <v>0</v>
      </c>
      <c r="T1200">
        <f>1/((CW1200+1)/(Q1200/1.6)+1/(R1200/1.37)) + CW1200/((CW1200+1)/(Q1200/1.6) + CW1200/(R1200/1.37))</f>
        <v>0</v>
      </c>
      <c r="U1200">
        <f>(CR1200*CU1200)</f>
        <v>0</v>
      </c>
      <c r="V1200">
        <f>(DK1200+(U1200+2*0.95*5.67E-8*(((DK1200+$B$7)+273)^4-(DK1200+273)^4)-44100*J1200)/(1.84*29.3*R1200+8*0.95*5.67E-8*(DK1200+273)^3))</f>
        <v>0</v>
      </c>
      <c r="W1200">
        <f>($C$7*DL1200+$D$7*DM1200+$E$7*V1200)</f>
        <v>0</v>
      </c>
      <c r="X1200">
        <f>0.61365*exp(17.502*W1200/(240.97+W1200))</f>
        <v>0</v>
      </c>
      <c r="Y1200">
        <f>(Z1200/AA1200*100)</f>
        <v>0</v>
      </c>
      <c r="Z1200">
        <f>DD1200*(DI1200+DJ1200)/1000</f>
        <v>0</v>
      </c>
      <c r="AA1200">
        <f>0.61365*exp(17.502*DK1200/(240.97+DK1200))</f>
        <v>0</v>
      </c>
      <c r="AB1200">
        <f>(X1200-DD1200*(DI1200+DJ1200)/1000)</f>
        <v>0</v>
      </c>
      <c r="AC1200">
        <f>(-J1200*44100)</f>
        <v>0</v>
      </c>
      <c r="AD1200">
        <f>2*29.3*R1200*0.92*(DK1200-W1200)</f>
        <v>0</v>
      </c>
      <c r="AE1200">
        <f>2*0.95*5.67E-8*(((DK1200+$B$7)+273)^4-(W1200+273)^4)</f>
        <v>0</v>
      </c>
      <c r="AF1200">
        <f>U1200+AE1200+AC1200+AD1200</f>
        <v>0</v>
      </c>
      <c r="AG1200">
        <f>DH1200*AU1200*(DC1200-DB1200*(1000-AU1200*DE1200)/(1000-AU1200*DD1200))/(100*CV1200)</f>
        <v>0</v>
      </c>
      <c r="AH1200">
        <f>1000*DH1200*AU1200*(DD1200-DE1200)/(100*CV1200*(1000-AU1200*DD1200))</f>
        <v>0</v>
      </c>
      <c r="AI1200">
        <f>(AJ1200 - AK1200 - DI1200*1E3/(8.314*(DK1200+273.15)) * AM1200/DH1200 * AL1200) * DH1200/(100*CV1200) * (1000 - DE1200)/1000</f>
        <v>0</v>
      </c>
      <c r="AJ1200">
        <v>501.9861217351217</v>
      </c>
      <c r="AK1200">
        <v>456.8829575757576</v>
      </c>
      <c r="AL1200">
        <v>3.129729010031769</v>
      </c>
      <c r="AM1200">
        <v>65.22294181716588</v>
      </c>
      <c r="AN1200">
        <f>(AP1200 - AO1200 + DI1200*1E3/(8.314*(DK1200+273.15)) * AR1200/DH1200 * AQ1200) * DH1200/(100*CV1200) * 1000/(1000 - AP1200)</f>
        <v>0</v>
      </c>
      <c r="AO1200">
        <v>16.49018264846154</v>
      </c>
      <c r="AP1200">
        <v>22.99153939393939</v>
      </c>
      <c r="AQ1200">
        <v>-1.439077271846279E-05</v>
      </c>
      <c r="AR1200">
        <v>84.76362826796431</v>
      </c>
      <c r="AS1200">
        <v>0</v>
      </c>
      <c r="AT1200">
        <v>0</v>
      </c>
      <c r="AU1200">
        <f>IF(AS1200*$H$13&gt;=AW1200,1.0,(AW1200/(AW1200-AS1200*$H$13)))</f>
        <v>0</v>
      </c>
      <c r="AV1200">
        <f>(AU1200-1)*100</f>
        <v>0</v>
      </c>
      <c r="AW1200">
        <f>MAX(0,($B$13+$C$13*DP1200)/(1+$D$13*DP1200)*DI1200/(DK1200+273)*$E$13)</f>
        <v>0</v>
      </c>
      <c r="AX1200" t="s">
        <v>417</v>
      </c>
      <c r="AY1200" t="s">
        <v>417</v>
      </c>
      <c r="AZ1200">
        <v>0</v>
      </c>
      <c r="BA1200">
        <v>0</v>
      </c>
      <c r="BB1200">
        <f>1-AZ1200/BA1200</f>
        <v>0</v>
      </c>
      <c r="BC1200">
        <v>0</v>
      </c>
      <c r="BD1200" t="s">
        <v>417</v>
      </c>
      <c r="BE1200" t="s">
        <v>417</v>
      </c>
      <c r="BF1200">
        <v>0</v>
      </c>
      <c r="BG1200">
        <v>0</v>
      </c>
      <c r="BH1200">
        <f>1-BF1200/BG1200</f>
        <v>0</v>
      </c>
      <c r="BI1200">
        <v>0.5</v>
      </c>
      <c r="BJ1200">
        <f>CS1200</f>
        <v>0</v>
      </c>
      <c r="BK1200">
        <f>L1200</f>
        <v>0</v>
      </c>
      <c r="BL1200">
        <f>BH1200*BI1200*BJ1200</f>
        <v>0</v>
      </c>
      <c r="BM1200">
        <f>(BK1200-BC1200)/BJ1200</f>
        <v>0</v>
      </c>
      <c r="BN1200">
        <f>(BA1200-BG1200)/BG1200</f>
        <v>0</v>
      </c>
      <c r="BO1200">
        <f>AZ1200/(BB1200+AZ1200/BG1200)</f>
        <v>0</v>
      </c>
      <c r="BP1200" t="s">
        <v>417</v>
      </c>
      <c r="BQ1200">
        <v>0</v>
      </c>
      <c r="BR1200">
        <f>IF(BQ1200&lt;&gt;0, BQ1200, BO1200)</f>
        <v>0</v>
      </c>
      <c r="BS1200">
        <f>1-BR1200/BG1200</f>
        <v>0</v>
      </c>
      <c r="BT1200">
        <f>(BG1200-BF1200)/(BG1200-BR1200)</f>
        <v>0</v>
      </c>
      <c r="BU1200">
        <f>(BA1200-BG1200)/(BA1200-BR1200)</f>
        <v>0</v>
      </c>
      <c r="BV1200">
        <f>(BG1200-BF1200)/(BG1200-AZ1200)</f>
        <v>0</v>
      </c>
      <c r="BW1200">
        <f>(BA1200-BG1200)/(BA1200-AZ1200)</f>
        <v>0</v>
      </c>
      <c r="BX1200">
        <f>(BT1200*BR1200/BF1200)</f>
        <v>0</v>
      </c>
      <c r="BY1200">
        <f>(1-BX1200)</f>
        <v>0</v>
      </c>
      <c r="BZ1200">
        <v>1394</v>
      </c>
      <c r="CA1200">
        <v>300</v>
      </c>
      <c r="CB1200">
        <v>300</v>
      </c>
      <c r="CC1200">
        <v>300</v>
      </c>
      <c r="CD1200">
        <v>10389.3</v>
      </c>
      <c r="CE1200">
        <v>1221.96</v>
      </c>
      <c r="CF1200">
        <v>-0.00688733</v>
      </c>
      <c r="CG1200">
        <v>0.34</v>
      </c>
      <c r="CH1200" t="s">
        <v>417</v>
      </c>
      <c r="CI1200" t="s">
        <v>417</v>
      </c>
      <c r="CJ1200" t="s">
        <v>417</v>
      </c>
      <c r="CK1200" t="s">
        <v>417</v>
      </c>
      <c r="CL1200" t="s">
        <v>417</v>
      </c>
      <c r="CM1200" t="s">
        <v>417</v>
      </c>
      <c r="CN1200" t="s">
        <v>417</v>
      </c>
      <c r="CO1200" t="s">
        <v>417</v>
      </c>
      <c r="CP1200" t="s">
        <v>417</v>
      </c>
      <c r="CQ1200" t="s">
        <v>417</v>
      </c>
      <c r="CR1200">
        <f>$B$11*DQ1200+$C$11*DR1200+$F$11*EC1200*(1-EF1200)</f>
        <v>0</v>
      </c>
      <c r="CS1200">
        <f>CR1200*CT1200</f>
        <v>0</v>
      </c>
      <c r="CT1200">
        <f>($B$11*$D$9+$C$11*$D$9+$F$11*((EP1200+EH1200)/MAX(EP1200+EH1200+EQ1200, 0.1)*$I$9+EQ1200/MAX(EP1200+EH1200+EQ1200, 0.1)*$J$9))/($B$11+$C$11+$F$11)</f>
        <v>0</v>
      </c>
      <c r="CU1200">
        <f>($B$11*$K$9+$C$11*$K$9+$F$11*((EP1200+EH1200)/MAX(EP1200+EH1200+EQ1200, 0.1)*$P$9+EQ1200/MAX(EP1200+EH1200+EQ1200, 0.1)*$Q$9))/($B$11+$C$11+$F$11)</f>
        <v>0</v>
      </c>
      <c r="CV1200">
        <v>6</v>
      </c>
      <c r="CW1200">
        <v>0.5</v>
      </c>
      <c r="CX1200" t="s">
        <v>418</v>
      </c>
      <c r="CY1200">
        <v>2</v>
      </c>
      <c r="CZ1200" t="b">
        <v>1</v>
      </c>
      <c r="DA1200">
        <v>1658958872.214286</v>
      </c>
      <c r="DB1200">
        <v>424.9413571428571</v>
      </c>
      <c r="DC1200">
        <v>476.6245357142857</v>
      </c>
      <c r="DD1200">
        <v>22.98360714285714</v>
      </c>
      <c r="DE1200">
        <v>16.48137857142857</v>
      </c>
      <c r="DF1200">
        <v>427.282</v>
      </c>
      <c r="DG1200">
        <v>23.07575357142857</v>
      </c>
      <c r="DH1200">
        <v>500.0729642857144</v>
      </c>
      <c r="DI1200">
        <v>90.23440357142859</v>
      </c>
      <c r="DJ1200">
        <v>0.1000298642857143</v>
      </c>
      <c r="DK1200">
        <v>27.12234285714285</v>
      </c>
      <c r="DL1200">
        <v>27.02001785714285</v>
      </c>
      <c r="DM1200">
        <v>999.9000000000002</v>
      </c>
      <c r="DN1200">
        <v>0</v>
      </c>
      <c r="DO1200">
        <v>0</v>
      </c>
      <c r="DP1200">
        <v>9996.287857142857</v>
      </c>
      <c r="DQ1200">
        <v>0</v>
      </c>
      <c r="DR1200">
        <v>11.4663</v>
      </c>
      <c r="DS1200">
        <v>-51.68299285714285</v>
      </c>
      <c r="DT1200">
        <v>434.9380357142858</v>
      </c>
      <c r="DU1200">
        <v>484.6117857142857</v>
      </c>
      <c r="DV1200">
        <v>6.502228571428572</v>
      </c>
      <c r="DW1200">
        <v>476.6245357142857</v>
      </c>
      <c r="DX1200">
        <v>16.48137857142857</v>
      </c>
      <c r="DY1200">
        <v>2.073912142857143</v>
      </c>
      <c r="DZ1200">
        <v>1.487188214285714</v>
      </c>
      <c r="EA1200">
        <v>18.02022142857143</v>
      </c>
      <c r="EB1200">
        <v>12.83705714285714</v>
      </c>
      <c r="EC1200">
        <v>1999.980357142857</v>
      </c>
      <c r="ED1200">
        <v>0.9800042857142856</v>
      </c>
      <c r="EE1200">
        <v>0.01999530714285714</v>
      </c>
      <c r="EF1200">
        <v>0</v>
      </c>
      <c r="EG1200">
        <v>791.2968928571428</v>
      </c>
      <c r="EH1200">
        <v>5.00097</v>
      </c>
      <c r="EI1200">
        <v>15825.93928571428</v>
      </c>
      <c r="EJ1200">
        <v>16707.44642857143</v>
      </c>
      <c r="EK1200">
        <v>38.94374999999999</v>
      </c>
      <c r="EL1200">
        <v>39.24775</v>
      </c>
      <c r="EM1200">
        <v>38.88164285714286</v>
      </c>
      <c r="EN1200">
        <v>38.906</v>
      </c>
      <c r="EO1200">
        <v>39.50664285714286</v>
      </c>
      <c r="EP1200">
        <v>1955.087142857143</v>
      </c>
      <c r="EQ1200">
        <v>39.89285714285715</v>
      </c>
      <c r="ER1200">
        <v>0</v>
      </c>
      <c r="ES1200">
        <v>9674.399999856949</v>
      </c>
      <c r="ET1200">
        <v>0</v>
      </c>
      <c r="EU1200">
        <v>791.80768</v>
      </c>
      <c r="EV1200">
        <v>36.29638467820551</v>
      </c>
      <c r="EW1200">
        <v>724.6307704675825</v>
      </c>
      <c r="EX1200">
        <v>15835.728</v>
      </c>
      <c r="EY1200">
        <v>15</v>
      </c>
      <c r="EZ1200">
        <v>1658949246.1</v>
      </c>
      <c r="FA1200" t="s">
        <v>1397</v>
      </c>
      <c r="FB1200">
        <v>1658949228.6</v>
      </c>
      <c r="FC1200">
        <v>1658949246.1</v>
      </c>
      <c r="FD1200">
        <v>1</v>
      </c>
      <c r="FE1200">
        <v>1.075</v>
      </c>
      <c r="FF1200">
        <v>0.018</v>
      </c>
      <c r="FG1200">
        <v>-2.327</v>
      </c>
      <c r="FH1200">
        <v>-0.178</v>
      </c>
      <c r="FI1200">
        <v>420</v>
      </c>
      <c r="FJ1200">
        <v>13</v>
      </c>
      <c r="FK1200">
        <v>0.09</v>
      </c>
      <c r="FL1200">
        <v>0.02</v>
      </c>
      <c r="FM1200">
        <v>-49.801735</v>
      </c>
      <c r="FN1200">
        <v>-40.00800225140703</v>
      </c>
      <c r="FO1200">
        <v>3.964430541108648</v>
      </c>
      <c r="FP1200">
        <v>0</v>
      </c>
      <c r="FQ1200">
        <v>790.1485882352943</v>
      </c>
      <c r="FR1200">
        <v>31.18203209789935</v>
      </c>
      <c r="FS1200">
        <v>3.092874164132085</v>
      </c>
      <c r="FT1200">
        <v>0</v>
      </c>
      <c r="FU1200">
        <v>6.50703125</v>
      </c>
      <c r="FV1200">
        <v>-0.1154002626641677</v>
      </c>
      <c r="FW1200">
        <v>0.01252444453608622</v>
      </c>
      <c r="FX1200">
        <v>0</v>
      </c>
      <c r="FY1200">
        <v>0</v>
      </c>
      <c r="FZ1200">
        <v>3</v>
      </c>
      <c r="GA1200" t="s">
        <v>439</v>
      </c>
      <c r="GB1200">
        <v>2.98396</v>
      </c>
      <c r="GC1200">
        <v>2.71558</v>
      </c>
      <c r="GD1200">
        <v>0.09945909999999999</v>
      </c>
      <c r="GE1200">
        <v>0.106781</v>
      </c>
      <c r="GF1200">
        <v>0.104269</v>
      </c>
      <c r="GG1200">
        <v>0.08096399999999999</v>
      </c>
      <c r="GH1200">
        <v>28570.9</v>
      </c>
      <c r="GI1200">
        <v>28449</v>
      </c>
      <c r="GJ1200">
        <v>29482.8</v>
      </c>
      <c r="GK1200">
        <v>29452.9</v>
      </c>
      <c r="GL1200">
        <v>34976.8</v>
      </c>
      <c r="GM1200">
        <v>35994.5</v>
      </c>
      <c r="GN1200">
        <v>41525</v>
      </c>
      <c r="GO1200">
        <v>41975.5</v>
      </c>
      <c r="GP1200">
        <v>1.95537</v>
      </c>
      <c r="GQ1200">
        <v>1.90502</v>
      </c>
      <c r="GR1200">
        <v>0.113174</v>
      </c>
      <c r="GS1200">
        <v>0</v>
      </c>
      <c r="GT1200">
        <v>25.1575</v>
      </c>
      <c r="GU1200">
        <v>999.9</v>
      </c>
      <c r="GV1200">
        <v>41.1</v>
      </c>
      <c r="GW1200">
        <v>31.7</v>
      </c>
      <c r="GX1200">
        <v>21.3822</v>
      </c>
      <c r="GY1200">
        <v>62.7879</v>
      </c>
      <c r="GZ1200">
        <v>34.0905</v>
      </c>
      <c r="HA1200">
        <v>1</v>
      </c>
      <c r="HB1200">
        <v>-0.115541</v>
      </c>
      <c r="HC1200">
        <v>0.167113</v>
      </c>
      <c r="HD1200">
        <v>20.3332</v>
      </c>
      <c r="HE1200">
        <v>5.21684</v>
      </c>
      <c r="HF1200">
        <v>12.0099</v>
      </c>
      <c r="HG1200">
        <v>4.989</v>
      </c>
      <c r="HH1200">
        <v>3.28858</v>
      </c>
      <c r="HI1200">
        <v>9999</v>
      </c>
      <c r="HJ1200">
        <v>9999</v>
      </c>
      <c r="HK1200">
        <v>9999</v>
      </c>
      <c r="HL1200">
        <v>159.5</v>
      </c>
      <c r="HM1200">
        <v>1.86739</v>
      </c>
      <c r="HN1200">
        <v>1.86646</v>
      </c>
      <c r="HO1200">
        <v>1.86585</v>
      </c>
      <c r="HP1200">
        <v>1.86584</v>
      </c>
      <c r="HQ1200">
        <v>1.86768</v>
      </c>
      <c r="HR1200">
        <v>1.87013</v>
      </c>
      <c r="HS1200">
        <v>1.86874</v>
      </c>
      <c r="HT1200">
        <v>1.87027</v>
      </c>
      <c r="HU1200">
        <v>0</v>
      </c>
      <c r="HV1200">
        <v>0</v>
      </c>
      <c r="HW1200">
        <v>0</v>
      </c>
      <c r="HX1200">
        <v>0</v>
      </c>
      <c r="HY1200" t="s">
        <v>421</v>
      </c>
      <c r="HZ1200" t="s">
        <v>422</v>
      </c>
      <c r="IA1200" t="s">
        <v>423</v>
      </c>
      <c r="IB1200" t="s">
        <v>423</v>
      </c>
      <c r="IC1200" t="s">
        <v>423</v>
      </c>
      <c r="ID1200" t="s">
        <v>423</v>
      </c>
      <c r="IE1200">
        <v>0</v>
      </c>
      <c r="IF1200">
        <v>100</v>
      </c>
      <c r="IG1200">
        <v>100</v>
      </c>
      <c r="IH1200">
        <v>-2.41</v>
      </c>
      <c r="II1200">
        <v>-0.0921</v>
      </c>
      <c r="IJ1200">
        <v>-0.9279119013753974</v>
      </c>
      <c r="IK1200">
        <v>-0.003643892653284941</v>
      </c>
      <c r="IL1200">
        <v>8.948238347276123E-07</v>
      </c>
      <c r="IM1200">
        <v>-2.445980282225029E-10</v>
      </c>
      <c r="IN1200">
        <v>-0.1764634167570225</v>
      </c>
      <c r="IO1200">
        <v>-0.01042730378795286</v>
      </c>
      <c r="IP1200">
        <v>0.00100284695746963</v>
      </c>
      <c r="IQ1200">
        <v>-1.701466411570297E-05</v>
      </c>
      <c r="IR1200">
        <v>2</v>
      </c>
      <c r="IS1200">
        <v>2310</v>
      </c>
      <c r="IT1200">
        <v>1</v>
      </c>
      <c r="IU1200">
        <v>25</v>
      </c>
      <c r="IV1200">
        <v>160.9</v>
      </c>
      <c r="IW1200">
        <v>160.6</v>
      </c>
      <c r="IX1200">
        <v>1.22925</v>
      </c>
      <c r="IY1200">
        <v>2.23633</v>
      </c>
      <c r="IZ1200">
        <v>1.39771</v>
      </c>
      <c r="JA1200">
        <v>2.34009</v>
      </c>
      <c r="JB1200">
        <v>1.49536</v>
      </c>
      <c r="JC1200">
        <v>2.30103</v>
      </c>
      <c r="JD1200">
        <v>36.1285</v>
      </c>
      <c r="JE1200">
        <v>24.1575</v>
      </c>
      <c r="JF1200">
        <v>18</v>
      </c>
      <c r="JG1200">
        <v>512.436</v>
      </c>
      <c r="JH1200">
        <v>436.92</v>
      </c>
      <c r="JI1200">
        <v>25.0006</v>
      </c>
      <c r="JJ1200">
        <v>25.9493</v>
      </c>
      <c r="JK1200">
        <v>30.0004</v>
      </c>
      <c r="JL1200">
        <v>25.9174</v>
      </c>
      <c r="JM1200">
        <v>25.863</v>
      </c>
      <c r="JN1200">
        <v>24.7185</v>
      </c>
      <c r="JO1200">
        <v>24.127</v>
      </c>
      <c r="JP1200">
        <v>39.9413</v>
      </c>
      <c r="JQ1200">
        <v>25</v>
      </c>
      <c r="JR1200">
        <v>527.098</v>
      </c>
      <c r="JS1200">
        <v>16.6002</v>
      </c>
      <c r="JT1200">
        <v>100.816</v>
      </c>
      <c r="JU1200">
        <v>100.806</v>
      </c>
    </row>
    <row r="1201" spans="1:281">
      <c r="A1201">
        <v>1185</v>
      </c>
      <c r="B1201">
        <v>1658958885</v>
      </c>
      <c r="C1201">
        <v>17247</v>
      </c>
      <c r="D1201" t="s">
        <v>2811</v>
      </c>
      <c r="E1201" t="s">
        <v>2812</v>
      </c>
      <c r="F1201">
        <v>5</v>
      </c>
      <c r="G1201" t="s">
        <v>2750</v>
      </c>
      <c r="H1201" t="s">
        <v>416</v>
      </c>
      <c r="I1201">
        <v>1658958877.5</v>
      </c>
      <c r="J1201">
        <f>(K1201)/1000</f>
        <v>0</v>
      </c>
      <c r="K1201">
        <f>IF(CZ1201, AN1201, AH1201)</f>
        <v>0</v>
      </c>
      <c r="L1201">
        <f>IF(CZ1201, AI1201, AG1201)</f>
        <v>0</v>
      </c>
      <c r="M1201">
        <f>DB1201 - IF(AU1201&gt;1, L1201*CV1201*100.0/(AW1201*DP1201), 0)</f>
        <v>0</v>
      </c>
      <c r="N1201">
        <f>((T1201-J1201/2)*M1201-L1201)/(T1201+J1201/2)</f>
        <v>0</v>
      </c>
      <c r="O1201">
        <f>N1201*(DI1201+DJ1201)/1000.0</f>
        <v>0</v>
      </c>
      <c r="P1201">
        <f>(DB1201 - IF(AU1201&gt;1, L1201*CV1201*100.0/(AW1201*DP1201), 0))*(DI1201+DJ1201)/1000.0</f>
        <v>0</v>
      </c>
      <c r="Q1201">
        <f>2.0/((1/S1201-1/R1201)+SIGN(S1201)*SQRT((1/S1201-1/R1201)*(1/S1201-1/R1201) + 4*CW1201/((CW1201+1)*(CW1201+1))*(2*1/S1201*1/R1201-1/R1201*1/R1201)))</f>
        <v>0</v>
      </c>
      <c r="R1201">
        <f>IF(LEFT(CX1201,1)&lt;&gt;"0",IF(LEFT(CX1201,1)="1",3.0,CY1201),$D$5+$E$5*(DP1201*DI1201/($K$5*1000))+$F$5*(DP1201*DI1201/($K$5*1000))*MAX(MIN(CV1201,$J$5),$I$5)*MAX(MIN(CV1201,$J$5),$I$5)+$G$5*MAX(MIN(CV1201,$J$5),$I$5)*(DP1201*DI1201/($K$5*1000))+$H$5*(DP1201*DI1201/($K$5*1000))*(DP1201*DI1201/($K$5*1000)))</f>
        <v>0</v>
      </c>
      <c r="S1201">
        <f>J1201*(1000-(1000*0.61365*exp(17.502*W1201/(240.97+W1201))/(DI1201+DJ1201)+DD1201)/2)/(1000*0.61365*exp(17.502*W1201/(240.97+W1201))/(DI1201+DJ1201)-DD1201)</f>
        <v>0</v>
      </c>
      <c r="T1201">
        <f>1/((CW1201+1)/(Q1201/1.6)+1/(R1201/1.37)) + CW1201/((CW1201+1)/(Q1201/1.6) + CW1201/(R1201/1.37))</f>
        <v>0</v>
      </c>
      <c r="U1201">
        <f>(CR1201*CU1201)</f>
        <v>0</v>
      </c>
      <c r="V1201">
        <f>(DK1201+(U1201+2*0.95*5.67E-8*(((DK1201+$B$7)+273)^4-(DK1201+273)^4)-44100*J1201)/(1.84*29.3*R1201+8*0.95*5.67E-8*(DK1201+273)^3))</f>
        <v>0</v>
      </c>
      <c r="W1201">
        <f>($C$7*DL1201+$D$7*DM1201+$E$7*V1201)</f>
        <v>0</v>
      </c>
      <c r="X1201">
        <f>0.61365*exp(17.502*W1201/(240.97+W1201))</f>
        <v>0</v>
      </c>
      <c r="Y1201">
        <f>(Z1201/AA1201*100)</f>
        <v>0</v>
      </c>
      <c r="Z1201">
        <f>DD1201*(DI1201+DJ1201)/1000</f>
        <v>0</v>
      </c>
      <c r="AA1201">
        <f>0.61365*exp(17.502*DK1201/(240.97+DK1201))</f>
        <v>0</v>
      </c>
      <c r="AB1201">
        <f>(X1201-DD1201*(DI1201+DJ1201)/1000)</f>
        <v>0</v>
      </c>
      <c r="AC1201">
        <f>(-J1201*44100)</f>
        <v>0</v>
      </c>
      <c r="AD1201">
        <f>2*29.3*R1201*0.92*(DK1201-W1201)</f>
        <v>0</v>
      </c>
      <c r="AE1201">
        <f>2*0.95*5.67E-8*(((DK1201+$B$7)+273)^4-(W1201+273)^4)</f>
        <v>0</v>
      </c>
      <c r="AF1201">
        <f>U1201+AE1201+AC1201+AD1201</f>
        <v>0</v>
      </c>
      <c r="AG1201">
        <f>DH1201*AU1201*(DC1201-DB1201*(1000-AU1201*DE1201)/(1000-AU1201*DD1201))/(100*CV1201)</f>
        <v>0</v>
      </c>
      <c r="AH1201">
        <f>1000*DH1201*AU1201*(DD1201-DE1201)/(100*CV1201*(1000-AU1201*DD1201))</f>
        <v>0</v>
      </c>
      <c r="AI1201">
        <f>(AJ1201 - AK1201 - DI1201*1E3/(8.314*(DK1201+273.15)) * AM1201/DH1201 * AL1201) * DH1201/(100*CV1201) * (1000 - DE1201)/1000</f>
        <v>0</v>
      </c>
      <c r="AJ1201">
        <v>519.0463834414541</v>
      </c>
      <c r="AK1201">
        <v>472.6630606060605</v>
      </c>
      <c r="AL1201">
        <v>3.172372472082108</v>
      </c>
      <c r="AM1201">
        <v>65.22294181716588</v>
      </c>
      <c r="AN1201">
        <f>(AP1201 - AO1201 + DI1201*1E3/(8.314*(DK1201+273.15)) * AR1201/DH1201 * AQ1201) * DH1201/(100*CV1201) * 1000/(1000 - AP1201)</f>
        <v>0</v>
      </c>
      <c r="AO1201">
        <v>16.51976618988002</v>
      </c>
      <c r="AP1201">
        <v>22.99606242424243</v>
      </c>
      <c r="AQ1201">
        <v>1.134218926432807E-05</v>
      </c>
      <c r="AR1201">
        <v>84.76362826796431</v>
      </c>
      <c r="AS1201">
        <v>0</v>
      </c>
      <c r="AT1201">
        <v>0</v>
      </c>
      <c r="AU1201">
        <f>IF(AS1201*$H$13&gt;=AW1201,1.0,(AW1201/(AW1201-AS1201*$H$13)))</f>
        <v>0</v>
      </c>
      <c r="AV1201">
        <f>(AU1201-1)*100</f>
        <v>0</v>
      </c>
      <c r="AW1201">
        <f>MAX(0,($B$13+$C$13*DP1201)/(1+$D$13*DP1201)*DI1201/(DK1201+273)*$E$13)</f>
        <v>0</v>
      </c>
      <c r="AX1201" t="s">
        <v>417</v>
      </c>
      <c r="AY1201" t="s">
        <v>417</v>
      </c>
      <c r="AZ1201">
        <v>0</v>
      </c>
      <c r="BA1201">
        <v>0</v>
      </c>
      <c r="BB1201">
        <f>1-AZ1201/BA1201</f>
        <v>0</v>
      </c>
      <c r="BC1201">
        <v>0</v>
      </c>
      <c r="BD1201" t="s">
        <v>417</v>
      </c>
      <c r="BE1201" t="s">
        <v>417</v>
      </c>
      <c r="BF1201">
        <v>0</v>
      </c>
      <c r="BG1201">
        <v>0</v>
      </c>
      <c r="BH1201">
        <f>1-BF1201/BG1201</f>
        <v>0</v>
      </c>
      <c r="BI1201">
        <v>0.5</v>
      </c>
      <c r="BJ1201">
        <f>CS1201</f>
        <v>0</v>
      </c>
      <c r="BK1201">
        <f>L1201</f>
        <v>0</v>
      </c>
      <c r="BL1201">
        <f>BH1201*BI1201*BJ1201</f>
        <v>0</v>
      </c>
      <c r="BM1201">
        <f>(BK1201-BC1201)/BJ1201</f>
        <v>0</v>
      </c>
      <c r="BN1201">
        <f>(BA1201-BG1201)/BG1201</f>
        <v>0</v>
      </c>
      <c r="BO1201">
        <f>AZ1201/(BB1201+AZ1201/BG1201)</f>
        <v>0</v>
      </c>
      <c r="BP1201" t="s">
        <v>417</v>
      </c>
      <c r="BQ1201">
        <v>0</v>
      </c>
      <c r="BR1201">
        <f>IF(BQ1201&lt;&gt;0, BQ1201, BO1201)</f>
        <v>0</v>
      </c>
      <c r="BS1201">
        <f>1-BR1201/BG1201</f>
        <v>0</v>
      </c>
      <c r="BT1201">
        <f>(BG1201-BF1201)/(BG1201-BR1201)</f>
        <v>0</v>
      </c>
      <c r="BU1201">
        <f>(BA1201-BG1201)/(BA1201-BR1201)</f>
        <v>0</v>
      </c>
      <c r="BV1201">
        <f>(BG1201-BF1201)/(BG1201-AZ1201)</f>
        <v>0</v>
      </c>
      <c r="BW1201">
        <f>(BA1201-BG1201)/(BA1201-AZ1201)</f>
        <v>0</v>
      </c>
      <c r="BX1201">
        <f>(BT1201*BR1201/BF1201)</f>
        <v>0</v>
      </c>
      <c r="BY1201">
        <f>(1-BX1201)</f>
        <v>0</v>
      </c>
      <c r="BZ1201">
        <v>1394</v>
      </c>
      <c r="CA1201">
        <v>300</v>
      </c>
      <c r="CB1201">
        <v>300</v>
      </c>
      <c r="CC1201">
        <v>300</v>
      </c>
      <c r="CD1201">
        <v>10389.3</v>
      </c>
      <c r="CE1201">
        <v>1221.96</v>
      </c>
      <c r="CF1201">
        <v>-0.00688733</v>
      </c>
      <c r="CG1201">
        <v>0.34</v>
      </c>
      <c r="CH1201" t="s">
        <v>417</v>
      </c>
      <c r="CI1201" t="s">
        <v>417</v>
      </c>
      <c r="CJ1201" t="s">
        <v>417</v>
      </c>
      <c r="CK1201" t="s">
        <v>417</v>
      </c>
      <c r="CL1201" t="s">
        <v>417</v>
      </c>
      <c r="CM1201" t="s">
        <v>417</v>
      </c>
      <c r="CN1201" t="s">
        <v>417</v>
      </c>
      <c r="CO1201" t="s">
        <v>417</v>
      </c>
      <c r="CP1201" t="s">
        <v>417</v>
      </c>
      <c r="CQ1201" t="s">
        <v>417</v>
      </c>
      <c r="CR1201">
        <f>$B$11*DQ1201+$C$11*DR1201+$F$11*EC1201*(1-EF1201)</f>
        <v>0</v>
      </c>
      <c r="CS1201">
        <f>CR1201*CT1201</f>
        <v>0</v>
      </c>
      <c r="CT1201">
        <f>($B$11*$D$9+$C$11*$D$9+$F$11*((EP1201+EH1201)/MAX(EP1201+EH1201+EQ1201, 0.1)*$I$9+EQ1201/MAX(EP1201+EH1201+EQ1201, 0.1)*$J$9))/($B$11+$C$11+$F$11)</f>
        <v>0</v>
      </c>
      <c r="CU1201">
        <f>($B$11*$K$9+$C$11*$K$9+$F$11*((EP1201+EH1201)/MAX(EP1201+EH1201+EQ1201, 0.1)*$P$9+EQ1201/MAX(EP1201+EH1201+EQ1201, 0.1)*$Q$9))/($B$11+$C$11+$F$11)</f>
        <v>0</v>
      </c>
      <c r="CV1201">
        <v>6</v>
      </c>
      <c r="CW1201">
        <v>0.5</v>
      </c>
      <c r="CX1201" t="s">
        <v>418</v>
      </c>
      <c r="CY1201">
        <v>2</v>
      </c>
      <c r="CZ1201" t="b">
        <v>1</v>
      </c>
      <c r="DA1201">
        <v>1658958877.5</v>
      </c>
      <c r="DB1201">
        <v>440.4021851851851</v>
      </c>
      <c r="DC1201">
        <v>494.3856296296296</v>
      </c>
      <c r="DD1201">
        <v>22.99040740740741</v>
      </c>
      <c r="DE1201">
        <v>16.50232222222222</v>
      </c>
      <c r="DF1201">
        <v>442.7893333333333</v>
      </c>
      <c r="DG1201">
        <v>23.08249259259259</v>
      </c>
      <c r="DH1201">
        <v>500.0682962962964</v>
      </c>
      <c r="DI1201">
        <v>90.2340185185185</v>
      </c>
      <c r="DJ1201">
        <v>0.09997843333333335</v>
      </c>
      <c r="DK1201">
        <v>27.12044074074074</v>
      </c>
      <c r="DL1201">
        <v>27.01614814814815</v>
      </c>
      <c r="DM1201">
        <v>999.9000000000001</v>
      </c>
      <c r="DN1201">
        <v>0</v>
      </c>
      <c r="DO1201">
        <v>0</v>
      </c>
      <c r="DP1201">
        <v>9999.417777777777</v>
      </c>
      <c r="DQ1201">
        <v>0</v>
      </c>
      <c r="DR1201">
        <v>11.4663</v>
      </c>
      <c r="DS1201">
        <v>-53.98344074074073</v>
      </c>
      <c r="DT1201">
        <v>450.7655925925926</v>
      </c>
      <c r="DU1201">
        <v>502.6812592592593</v>
      </c>
      <c r="DV1201">
        <v>6.488088518518519</v>
      </c>
      <c r="DW1201">
        <v>494.3856296296296</v>
      </c>
      <c r="DX1201">
        <v>16.50232222222222</v>
      </c>
      <c r="DY1201">
        <v>2.074516666666667</v>
      </c>
      <c r="DZ1201">
        <v>1.489071481481482</v>
      </c>
      <c r="EA1201">
        <v>18.02485925925926</v>
      </c>
      <c r="EB1201">
        <v>12.85638888888889</v>
      </c>
      <c r="EC1201">
        <v>1999.974814814815</v>
      </c>
      <c r="ED1201">
        <v>0.980005111111111</v>
      </c>
      <c r="EE1201">
        <v>0.01999444074074074</v>
      </c>
      <c r="EF1201">
        <v>0</v>
      </c>
      <c r="EG1201">
        <v>794.6042592592593</v>
      </c>
      <c r="EH1201">
        <v>5.00097</v>
      </c>
      <c r="EI1201">
        <v>15891.33703703704</v>
      </c>
      <c r="EJ1201">
        <v>16707.40370370371</v>
      </c>
      <c r="EK1201">
        <v>38.93011111111111</v>
      </c>
      <c r="EL1201">
        <v>39.24066666666667</v>
      </c>
      <c r="EM1201">
        <v>38.86799999999999</v>
      </c>
      <c r="EN1201">
        <v>38.88418518518519</v>
      </c>
      <c r="EO1201">
        <v>39.486</v>
      </c>
      <c r="EP1201">
        <v>1955.083703703704</v>
      </c>
      <c r="EQ1201">
        <v>39.89111111111112</v>
      </c>
      <c r="ER1201">
        <v>0</v>
      </c>
      <c r="ES1201">
        <v>9679.200000047684</v>
      </c>
      <c r="ET1201">
        <v>0</v>
      </c>
      <c r="EU1201">
        <v>794.8925999999999</v>
      </c>
      <c r="EV1201">
        <v>41.29099995484474</v>
      </c>
      <c r="EW1201">
        <v>799.430768119331</v>
      </c>
      <c r="EX1201">
        <v>15896.304</v>
      </c>
      <c r="EY1201">
        <v>15</v>
      </c>
      <c r="EZ1201">
        <v>1658949246.1</v>
      </c>
      <c r="FA1201" t="s">
        <v>1397</v>
      </c>
      <c r="FB1201">
        <v>1658949228.6</v>
      </c>
      <c r="FC1201">
        <v>1658949246.1</v>
      </c>
      <c r="FD1201">
        <v>1</v>
      </c>
      <c r="FE1201">
        <v>1.075</v>
      </c>
      <c r="FF1201">
        <v>0.018</v>
      </c>
      <c r="FG1201">
        <v>-2.327</v>
      </c>
      <c r="FH1201">
        <v>-0.178</v>
      </c>
      <c r="FI1201">
        <v>420</v>
      </c>
      <c r="FJ1201">
        <v>13</v>
      </c>
      <c r="FK1201">
        <v>0.09</v>
      </c>
      <c r="FL1201">
        <v>0.02</v>
      </c>
      <c r="FM1201">
        <v>-52.193895</v>
      </c>
      <c r="FN1201">
        <v>-27.91515872420259</v>
      </c>
      <c r="FO1201">
        <v>2.746820840621937</v>
      </c>
      <c r="FP1201">
        <v>0</v>
      </c>
      <c r="FQ1201">
        <v>792.1303235294117</v>
      </c>
      <c r="FR1201">
        <v>36.08264326063267</v>
      </c>
      <c r="FS1201">
        <v>3.558863398537017</v>
      </c>
      <c r="FT1201">
        <v>0</v>
      </c>
      <c r="FU1201">
        <v>6.497387749999999</v>
      </c>
      <c r="FV1201">
        <v>-0.148951407129461</v>
      </c>
      <c r="FW1201">
        <v>0.01567044183925588</v>
      </c>
      <c r="FX1201">
        <v>0</v>
      </c>
      <c r="FY1201">
        <v>0</v>
      </c>
      <c r="FZ1201">
        <v>3</v>
      </c>
      <c r="GA1201" t="s">
        <v>439</v>
      </c>
      <c r="GB1201">
        <v>2.98376</v>
      </c>
      <c r="GC1201">
        <v>2.71579</v>
      </c>
      <c r="GD1201">
        <v>0.101996</v>
      </c>
      <c r="GE1201">
        <v>0.109371</v>
      </c>
      <c r="GF1201">
        <v>0.104285</v>
      </c>
      <c r="GG1201">
        <v>0.0810232</v>
      </c>
      <c r="GH1201">
        <v>28490</v>
      </c>
      <c r="GI1201">
        <v>28366.2</v>
      </c>
      <c r="GJ1201">
        <v>29482.4</v>
      </c>
      <c r="GK1201">
        <v>29452.5</v>
      </c>
      <c r="GL1201">
        <v>34975.8</v>
      </c>
      <c r="GM1201">
        <v>35992</v>
      </c>
      <c r="GN1201">
        <v>41524.6</v>
      </c>
      <c r="GO1201">
        <v>41975.2</v>
      </c>
      <c r="GP1201">
        <v>1.95525</v>
      </c>
      <c r="GQ1201">
        <v>1.90532</v>
      </c>
      <c r="GR1201">
        <v>0.112832</v>
      </c>
      <c r="GS1201">
        <v>0</v>
      </c>
      <c r="GT1201">
        <v>25.1636</v>
      </c>
      <c r="GU1201">
        <v>999.9</v>
      </c>
      <c r="GV1201">
        <v>41.1</v>
      </c>
      <c r="GW1201">
        <v>31.7</v>
      </c>
      <c r="GX1201">
        <v>21.3827</v>
      </c>
      <c r="GY1201">
        <v>63.0379</v>
      </c>
      <c r="GZ1201">
        <v>34.3149</v>
      </c>
      <c r="HA1201">
        <v>1</v>
      </c>
      <c r="HB1201">
        <v>-0.115373</v>
      </c>
      <c r="HC1201">
        <v>0.170635</v>
      </c>
      <c r="HD1201">
        <v>20.3332</v>
      </c>
      <c r="HE1201">
        <v>5.21684</v>
      </c>
      <c r="HF1201">
        <v>12.0099</v>
      </c>
      <c r="HG1201">
        <v>4.9889</v>
      </c>
      <c r="HH1201">
        <v>3.2885</v>
      </c>
      <c r="HI1201">
        <v>9999</v>
      </c>
      <c r="HJ1201">
        <v>9999</v>
      </c>
      <c r="HK1201">
        <v>9999</v>
      </c>
      <c r="HL1201">
        <v>159.5</v>
      </c>
      <c r="HM1201">
        <v>1.86739</v>
      </c>
      <c r="HN1201">
        <v>1.86645</v>
      </c>
      <c r="HO1201">
        <v>1.86584</v>
      </c>
      <c r="HP1201">
        <v>1.86584</v>
      </c>
      <c r="HQ1201">
        <v>1.86768</v>
      </c>
      <c r="HR1201">
        <v>1.87013</v>
      </c>
      <c r="HS1201">
        <v>1.86874</v>
      </c>
      <c r="HT1201">
        <v>1.87026</v>
      </c>
      <c r="HU1201">
        <v>0</v>
      </c>
      <c r="HV1201">
        <v>0</v>
      </c>
      <c r="HW1201">
        <v>0</v>
      </c>
      <c r="HX1201">
        <v>0</v>
      </c>
      <c r="HY1201" t="s">
        <v>421</v>
      </c>
      <c r="HZ1201" t="s">
        <v>422</v>
      </c>
      <c r="IA1201" t="s">
        <v>423</v>
      </c>
      <c r="IB1201" t="s">
        <v>423</v>
      </c>
      <c r="IC1201" t="s">
        <v>423</v>
      </c>
      <c r="ID1201" t="s">
        <v>423</v>
      </c>
      <c r="IE1201">
        <v>0</v>
      </c>
      <c r="IF1201">
        <v>100</v>
      </c>
      <c r="IG1201">
        <v>100</v>
      </c>
      <c r="IH1201">
        <v>-2.456</v>
      </c>
      <c r="II1201">
        <v>-0.0921</v>
      </c>
      <c r="IJ1201">
        <v>-0.9279119013753974</v>
      </c>
      <c r="IK1201">
        <v>-0.003643892653284941</v>
      </c>
      <c r="IL1201">
        <v>8.948238347276123E-07</v>
      </c>
      <c r="IM1201">
        <v>-2.445980282225029E-10</v>
      </c>
      <c r="IN1201">
        <v>-0.1764634167570225</v>
      </c>
      <c r="IO1201">
        <v>-0.01042730378795286</v>
      </c>
      <c r="IP1201">
        <v>0.00100284695746963</v>
      </c>
      <c r="IQ1201">
        <v>-1.701466411570297E-05</v>
      </c>
      <c r="IR1201">
        <v>2</v>
      </c>
      <c r="IS1201">
        <v>2310</v>
      </c>
      <c r="IT1201">
        <v>1</v>
      </c>
      <c r="IU1201">
        <v>25</v>
      </c>
      <c r="IV1201">
        <v>160.9</v>
      </c>
      <c r="IW1201">
        <v>160.6</v>
      </c>
      <c r="IX1201">
        <v>1.26343</v>
      </c>
      <c r="IY1201">
        <v>2.23145</v>
      </c>
      <c r="IZ1201">
        <v>1.39648</v>
      </c>
      <c r="JA1201">
        <v>2.34131</v>
      </c>
      <c r="JB1201">
        <v>1.49536</v>
      </c>
      <c r="JC1201">
        <v>2.34863</v>
      </c>
      <c r="JD1201">
        <v>36.1285</v>
      </c>
      <c r="JE1201">
        <v>24.1575</v>
      </c>
      <c r="JF1201">
        <v>18</v>
      </c>
      <c r="JG1201">
        <v>512.376</v>
      </c>
      <c r="JH1201">
        <v>437.113</v>
      </c>
      <c r="JI1201">
        <v>25.0007</v>
      </c>
      <c r="JJ1201">
        <v>25.9525</v>
      </c>
      <c r="JK1201">
        <v>30.0003</v>
      </c>
      <c r="JL1201">
        <v>25.9197</v>
      </c>
      <c r="JM1201">
        <v>25.8647</v>
      </c>
      <c r="JN1201">
        <v>25.3269</v>
      </c>
      <c r="JO1201">
        <v>23.8392</v>
      </c>
      <c r="JP1201">
        <v>39.9413</v>
      </c>
      <c r="JQ1201">
        <v>25</v>
      </c>
      <c r="JR1201">
        <v>540.5410000000001</v>
      </c>
      <c r="JS1201">
        <v>16.6133</v>
      </c>
      <c r="JT1201">
        <v>100.815</v>
      </c>
      <c r="JU1201">
        <v>100.805</v>
      </c>
    </row>
    <row r="1202" spans="1:281">
      <c r="A1202">
        <v>1186</v>
      </c>
      <c r="B1202">
        <v>1658958890</v>
      </c>
      <c r="C1202">
        <v>17252</v>
      </c>
      <c r="D1202" t="s">
        <v>2813</v>
      </c>
      <c r="E1202" t="s">
        <v>2814</v>
      </c>
      <c r="F1202">
        <v>5</v>
      </c>
      <c r="G1202" t="s">
        <v>2750</v>
      </c>
      <c r="H1202" t="s">
        <v>416</v>
      </c>
      <c r="I1202">
        <v>1658958882.214286</v>
      </c>
      <c r="J1202">
        <f>(K1202)/1000</f>
        <v>0</v>
      </c>
      <c r="K1202">
        <f>IF(CZ1202, AN1202, AH1202)</f>
        <v>0</v>
      </c>
      <c r="L1202">
        <f>IF(CZ1202, AI1202, AG1202)</f>
        <v>0</v>
      </c>
      <c r="M1202">
        <f>DB1202 - IF(AU1202&gt;1, L1202*CV1202*100.0/(AW1202*DP1202), 0)</f>
        <v>0</v>
      </c>
      <c r="N1202">
        <f>((T1202-J1202/2)*M1202-L1202)/(T1202+J1202/2)</f>
        <v>0</v>
      </c>
      <c r="O1202">
        <f>N1202*(DI1202+DJ1202)/1000.0</f>
        <v>0</v>
      </c>
      <c r="P1202">
        <f>(DB1202 - IF(AU1202&gt;1, L1202*CV1202*100.0/(AW1202*DP1202), 0))*(DI1202+DJ1202)/1000.0</f>
        <v>0</v>
      </c>
      <c r="Q1202">
        <f>2.0/((1/S1202-1/R1202)+SIGN(S1202)*SQRT((1/S1202-1/R1202)*(1/S1202-1/R1202) + 4*CW1202/((CW1202+1)*(CW1202+1))*(2*1/S1202*1/R1202-1/R1202*1/R1202)))</f>
        <v>0</v>
      </c>
      <c r="R1202">
        <f>IF(LEFT(CX1202,1)&lt;&gt;"0",IF(LEFT(CX1202,1)="1",3.0,CY1202),$D$5+$E$5*(DP1202*DI1202/($K$5*1000))+$F$5*(DP1202*DI1202/($K$5*1000))*MAX(MIN(CV1202,$J$5),$I$5)*MAX(MIN(CV1202,$J$5),$I$5)+$G$5*MAX(MIN(CV1202,$J$5),$I$5)*(DP1202*DI1202/($K$5*1000))+$H$5*(DP1202*DI1202/($K$5*1000))*(DP1202*DI1202/($K$5*1000)))</f>
        <v>0</v>
      </c>
      <c r="S1202">
        <f>J1202*(1000-(1000*0.61365*exp(17.502*W1202/(240.97+W1202))/(DI1202+DJ1202)+DD1202)/2)/(1000*0.61365*exp(17.502*W1202/(240.97+W1202))/(DI1202+DJ1202)-DD1202)</f>
        <v>0</v>
      </c>
      <c r="T1202">
        <f>1/((CW1202+1)/(Q1202/1.6)+1/(R1202/1.37)) + CW1202/((CW1202+1)/(Q1202/1.6) + CW1202/(R1202/1.37))</f>
        <v>0</v>
      </c>
      <c r="U1202">
        <f>(CR1202*CU1202)</f>
        <v>0</v>
      </c>
      <c r="V1202">
        <f>(DK1202+(U1202+2*0.95*5.67E-8*(((DK1202+$B$7)+273)^4-(DK1202+273)^4)-44100*J1202)/(1.84*29.3*R1202+8*0.95*5.67E-8*(DK1202+273)^3))</f>
        <v>0</v>
      </c>
      <c r="W1202">
        <f>($C$7*DL1202+$D$7*DM1202+$E$7*V1202)</f>
        <v>0</v>
      </c>
      <c r="X1202">
        <f>0.61365*exp(17.502*W1202/(240.97+W1202))</f>
        <v>0</v>
      </c>
      <c r="Y1202">
        <f>(Z1202/AA1202*100)</f>
        <v>0</v>
      </c>
      <c r="Z1202">
        <f>DD1202*(DI1202+DJ1202)/1000</f>
        <v>0</v>
      </c>
      <c r="AA1202">
        <f>0.61365*exp(17.502*DK1202/(240.97+DK1202))</f>
        <v>0</v>
      </c>
      <c r="AB1202">
        <f>(X1202-DD1202*(DI1202+DJ1202)/1000)</f>
        <v>0</v>
      </c>
      <c r="AC1202">
        <f>(-J1202*44100)</f>
        <v>0</v>
      </c>
      <c r="AD1202">
        <f>2*29.3*R1202*0.92*(DK1202-W1202)</f>
        <v>0</v>
      </c>
      <c r="AE1202">
        <f>2*0.95*5.67E-8*(((DK1202+$B$7)+273)^4-(W1202+273)^4)</f>
        <v>0</v>
      </c>
      <c r="AF1202">
        <f>U1202+AE1202+AC1202+AD1202</f>
        <v>0</v>
      </c>
      <c r="AG1202">
        <f>DH1202*AU1202*(DC1202-DB1202*(1000-AU1202*DE1202)/(1000-AU1202*DD1202))/(100*CV1202)</f>
        <v>0</v>
      </c>
      <c r="AH1202">
        <f>1000*DH1202*AU1202*(DD1202-DE1202)/(100*CV1202*(1000-AU1202*DD1202))</f>
        <v>0</v>
      </c>
      <c r="AI1202">
        <f>(AJ1202 - AK1202 - DI1202*1E3/(8.314*(DK1202+273.15)) * AM1202/DH1202 * AL1202) * DH1202/(100*CV1202) * (1000 - DE1202)/1000</f>
        <v>0</v>
      </c>
      <c r="AJ1202">
        <v>536.1823757272941</v>
      </c>
      <c r="AK1202">
        <v>488.7682606060605</v>
      </c>
      <c r="AL1202">
        <v>3.227906970183984</v>
      </c>
      <c r="AM1202">
        <v>65.22294181716588</v>
      </c>
      <c r="AN1202">
        <f>(AP1202 - AO1202 + DI1202*1E3/(8.314*(DK1202+273.15)) * AR1202/DH1202 * AQ1202) * DH1202/(100*CV1202) * 1000/(1000 - AP1202)</f>
        <v>0</v>
      </c>
      <c r="AO1202">
        <v>16.54083466497154</v>
      </c>
      <c r="AP1202">
        <v>23.00589818181818</v>
      </c>
      <c r="AQ1202">
        <v>1.859719201895076E-05</v>
      </c>
      <c r="AR1202">
        <v>84.76362826796431</v>
      </c>
      <c r="AS1202">
        <v>0</v>
      </c>
      <c r="AT1202">
        <v>0</v>
      </c>
      <c r="AU1202">
        <f>IF(AS1202*$H$13&gt;=AW1202,1.0,(AW1202/(AW1202-AS1202*$H$13)))</f>
        <v>0</v>
      </c>
      <c r="AV1202">
        <f>(AU1202-1)*100</f>
        <v>0</v>
      </c>
      <c r="AW1202">
        <f>MAX(0,($B$13+$C$13*DP1202)/(1+$D$13*DP1202)*DI1202/(DK1202+273)*$E$13)</f>
        <v>0</v>
      </c>
      <c r="AX1202" t="s">
        <v>417</v>
      </c>
      <c r="AY1202" t="s">
        <v>417</v>
      </c>
      <c r="AZ1202">
        <v>0</v>
      </c>
      <c r="BA1202">
        <v>0</v>
      </c>
      <c r="BB1202">
        <f>1-AZ1202/BA1202</f>
        <v>0</v>
      </c>
      <c r="BC1202">
        <v>0</v>
      </c>
      <c r="BD1202" t="s">
        <v>417</v>
      </c>
      <c r="BE1202" t="s">
        <v>417</v>
      </c>
      <c r="BF1202">
        <v>0</v>
      </c>
      <c r="BG1202">
        <v>0</v>
      </c>
      <c r="BH1202">
        <f>1-BF1202/BG1202</f>
        <v>0</v>
      </c>
      <c r="BI1202">
        <v>0.5</v>
      </c>
      <c r="BJ1202">
        <f>CS1202</f>
        <v>0</v>
      </c>
      <c r="BK1202">
        <f>L1202</f>
        <v>0</v>
      </c>
      <c r="BL1202">
        <f>BH1202*BI1202*BJ1202</f>
        <v>0</v>
      </c>
      <c r="BM1202">
        <f>(BK1202-BC1202)/BJ1202</f>
        <v>0</v>
      </c>
      <c r="BN1202">
        <f>(BA1202-BG1202)/BG1202</f>
        <v>0</v>
      </c>
      <c r="BO1202">
        <f>AZ1202/(BB1202+AZ1202/BG1202)</f>
        <v>0</v>
      </c>
      <c r="BP1202" t="s">
        <v>417</v>
      </c>
      <c r="BQ1202">
        <v>0</v>
      </c>
      <c r="BR1202">
        <f>IF(BQ1202&lt;&gt;0, BQ1202, BO1202)</f>
        <v>0</v>
      </c>
      <c r="BS1202">
        <f>1-BR1202/BG1202</f>
        <v>0</v>
      </c>
      <c r="BT1202">
        <f>(BG1202-BF1202)/(BG1202-BR1202)</f>
        <v>0</v>
      </c>
      <c r="BU1202">
        <f>(BA1202-BG1202)/(BA1202-BR1202)</f>
        <v>0</v>
      </c>
      <c r="BV1202">
        <f>(BG1202-BF1202)/(BG1202-AZ1202)</f>
        <v>0</v>
      </c>
      <c r="BW1202">
        <f>(BA1202-BG1202)/(BA1202-AZ1202)</f>
        <v>0</v>
      </c>
      <c r="BX1202">
        <f>(BT1202*BR1202/BF1202)</f>
        <v>0</v>
      </c>
      <c r="BY1202">
        <f>(1-BX1202)</f>
        <v>0</v>
      </c>
      <c r="BZ1202">
        <v>1394</v>
      </c>
      <c r="CA1202">
        <v>300</v>
      </c>
      <c r="CB1202">
        <v>300</v>
      </c>
      <c r="CC1202">
        <v>300</v>
      </c>
      <c r="CD1202">
        <v>10389.3</v>
      </c>
      <c r="CE1202">
        <v>1221.96</v>
      </c>
      <c r="CF1202">
        <v>-0.00688733</v>
      </c>
      <c r="CG1202">
        <v>0.34</v>
      </c>
      <c r="CH1202" t="s">
        <v>417</v>
      </c>
      <c r="CI1202" t="s">
        <v>417</v>
      </c>
      <c r="CJ1202" t="s">
        <v>417</v>
      </c>
      <c r="CK1202" t="s">
        <v>417</v>
      </c>
      <c r="CL1202" t="s">
        <v>417</v>
      </c>
      <c r="CM1202" t="s">
        <v>417</v>
      </c>
      <c r="CN1202" t="s">
        <v>417</v>
      </c>
      <c r="CO1202" t="s">
        <v>417</v>
      </c>
      <c r="CP1202" t="s">
        <v>417</v>
      </c>
      <c r="CQ1202" t="s">
        <v>417</v>
      </c>
      <c r="CR1202">
        <f>$B$11*DQ1202+$C$11*DR1202+$F$11*EC1202*(1-EF1202)</f>
        <v>0</v>
      </c>
      <c r="CS1202">
        <f>CR1202*CT1202</f>
        <v>0</v>
      </c>
      <c r="CT1202">
        <f>($B$11*$D$9+$C$11*$D$9+$F$11*((EP1202+EH1202)/MAX(EP1202+EH1202+EQ1202, 0.1)*$I$9+EQ1202/MAX(EP1202+EH1202+EQ1202, 0.1)*$J$9))/($B$11+$C$11+$F$11)</f>
        <v>0</v>
      </c>
      <c r="CU1202">
        <f>($B$11*$K$9+$C$11*$K$9+$F$11*((EP1202+EH1202)/MAX(EP1202+EH1202+EQ1202, 0.1)*$P$9+EQ1202/MAX(EP1202+EH1202+EQ1202, 0.1)*$Q$9))/($B$11+$C$11+$F$11)</f>
        <v>0</v>
      </c>
      <c r="CV1202">
        <v>6</v>
      </c>
      <c r="CW1202">
        <v>0.5</v>
      </c>
      <c r="CX1202" t="s">
        <v>418</v>
      </c>
      <c r="CY1202">
        <v>2</v>
      </c>
      <c r="CZ1202" t="b">
        <v>1</v>
      </c>
      <c r="DA1202">
        <v>1658958882.214286</v>
      </c>
      <c r="DB1202">
        <v>454.8144285714286</v>
      </c>
      <c r="DC1202">
        <v>510.2371071428571</v>
      </c>
      <c r="DD1202">
        <v>22.99555714285714</v>
      </c>
      <c r="DE1202">
        <v>16.5197</v>
      </c>
      <c r="DF1202">
        <v>457.2446785714286</v>
      </c>
      <c r="DG1202">
        <v>23.08759642857143</v>
      </c>
      <c r="DH1202">
        <v>500.0681071428571</v>
      </c>
      <c r="DI1202">
        <v>90.23395357142859</v>
      </c>
      <c r="DJ1202">
        <v>0.1000081428571429</v>
      </c>
      <c r="DK1202">
        <v>27.11908214285714</v>
      </c>
      <c r="DL1202">
        <v>27.01298571428572</v>
      </c>
      <c r="DM1202">
        <v>999.9000000000002</v>
      </c>
      <c r="DN1202">
        <v>0</v>
      </c>
      <c r="DO1202">
        <v>0</v>
      </c>
      <c r="DP1202">
        <v>9999.664642857144</v>
      </c>
      <c r="DQ1202">
        <v>0</v>
      </c>
      <c r="DR1202">
        <v>11.459075</v>
      </c>
      <c r="DS1202">
        <v>-55.42271428571429</v>
      </c>
      <c r="DT1202">
        <v>465.5194642857143</v>
      </c>
      <c r="DU1202">
        <v>518.8080357142857</v>
      </c>
      <c r="DV1202">
        <v>6.475850714285714</v>
      </c>
      <c r="DW1202">
        <v>510.2371071428571</v>
      </c>
      <c r="DX1202">
        <v>16.5197</v>
      </c>
      <c r="DY1202">
        <v>2.074980357142857</v>
      </c>
      <c r="DZ1202">
        <v>1.490638928571429</v>
      </c>
      <c r="EA1202">
        <v>18.02841071428572</v>
      </c>
      <c r="EB1202">
        <v>12.87246071428571</v>
      </c>
      <c r="EC1202">
        <v>1999.978571428572</v>
      </c>
      <c r="ED1202">
        <v>0.9800055357142855</v>
      </c>
      <c r="EE1202">
        <v>0.01999398214285714</v>
      </c>
      <c r="EF1202">
        <v>0</v>
      </c>
      <c r="EG1202">
        <v>797.894892857143</v>
      </c>
      <c r="EH1202">
        <v>5.00097</v>
      </c>
      <c r="EI1202">
        <v>15955.00357142858</v>
      </c>
      <c r="EJ1202">
        <v>16707.43214285714</v>
      </c>
      <c r="EK1202">
        <v>38.91042857142857</v>
      </c>
      <c r="EL1202">
        <v>39.22075</v>
      </c>
      <c r="EM1202">
        <v>38.8525</v>
      </c>
      <c r="EN1202">
        <v>38.875</v>
      </c>
      <c r="EO1202">
        <v>39.46624999999999</v>
      </c>
      <c r="EP1202">
        <v>1955.088571428572</v>
      </c>
      <c r="EQ1202">
        <v>39.89000000000001</v>
      </c>
      <c r="ER1202">
        <v>0</v>
      </c>
      <c r="ES1202">
        <v>9684</v>
      </c>
      <c r="ET1202">
        <v>0</v>
      </c>
      <c r="EU1202">
        <v>798.2674</v>
      </c>
      <c r="EV1202">
        <v>43.10961539965182</v>
      </c>
      <c r="EW1202">
        <v>831.992307739342</v>
      </c>
      <c r="EX1202">
        <v>15961.196</v>
      </c>
      <c r="EY1202">
        <v>15</v>
      </c>
      <c r="EZ1202">
        <v>1658949246.1</v>
      </c>
      <c r="FA1202" t="s">
        <v>1397</v>
      </c>
      <c r="FB1202">
        <v>1658949228.6</v>
      </c>
      <c r="FC1202">
        <v>1658949246.1</v>
      </c>
      <c r="FD1202">
        <v>1</v>
      </c>
      <c r="FE1202">
        <v>1.075</v>
      </c>
      <c r="FF1202">
        <v>0.018</v>
      </c>
      <c r="FG1202">
        <v>-2.327</v>
      </c>
      <c r="FH1202">
        <v>-0.178</v>
      </c>
      <c r="FI1202">
        <v>420</v>
      </c>
      <c r="FJ1202">
        <v>13</v>
      </c>
      <c r="FK1202">
        <v>0.09</v>
      </c>
      <c r="FL1202">
        <v>0.02</v>
      </c>
      <c r="FM1202">
        <v>-54.60587</v>
      </c>
      <c r="FN1202">
        <v>-18.54731932457775</v>
      </c>
      <c r="FO1202">
        <v>1.798960027376929</v>
      </c>
      <c r="FP1202">
        <v>0</v>
      </c>
      <c r="FQ1202">
        <v>795.9889117647059</v>
      </c>
      <c r="FR1202">
        <v>41.7235599943179</v>
      </c>
      <c r="FS1202">
        <v>4.1030924232085</v>
      </c>
      <c r="FT1202">
        <v>0</v>
      </c>
      <c r="FU1202">
        <v>6.480907500000001</v>
      </c>
      <c r="FV1202">
        <v>-0.1640206378987133</v>
      </c>
      <c r="FW1202">
        <v>0.01702413782692098</v>
      </c>
      <c r="FX1202">
        <v>0</v>
      </c>
      <c r="FY1202">
        <v>0</v>
      </c>
      <c r="FZ1202">
        <v>3</v>
      </c>
      <c r="GA1202" t="s">
        <v>439</v>
      </c>
      <c r="GB1202">
        <v>2.98384</v>
      </c>
      <c r="GC1202">
        <v>2.71566</v>
      </c>
      <c r="GD1202">
        <v>0.104542</v>
      </c>
      <c r="GE1202">
        <v>0.111927</v>
      </c>
      <c r="GF1202">
        <v>0.10432</v>
      </c>
      <c r="GG1202">
        <v>0.0810941</v>
      </c>
      <c r="GH1202">
        <v>28409.6</v>
      </c>
      <c r="GI1202">
        <v>28284.9</v>
      </c>
      <c r="GJ1202">
        <v>29482.7</v>
      </c>
      <c r="GK1202">
        <v>29452.6</v>
      </c>
      <c r="GL1202">
        <v>34975</v>
      </c>
      <c r="GM1202">
        <v>35989.3</v>
      </c>
      <c r="GN1202">
        <v>41525.2</v>
      </c>
      <c r="GO1202">
        <v>41975.3</v>
      </c>
      <c r="GP1202">
        <v>1.95548</v>
      </c>
      <c r="GQ1202">
        <v>1.90505</v>
      </c>
      <c r="GR1202">
        <v>0.112522</v>
      </c>
      <c r="GS1202">
        <v>0</v>
      </c>
      <c r="GT1202">
        <v>25.1698</v>
      </c>
      <c r="GU1202">
        <v>999.9</v>
      </c>
      <c r="GV1202">
        <v>41.1</v>
      </c>
      <c r="GW1202">
        <v>31.7</v>
      </c>
      <c r="GX1202">
        <v>21.3825</v>
      </c>
      <c r="GY1202">
        <v>63.0479</v>
      </c>
      <c r="GZ1202">
        <v>33.778</v>
      </c>
      <c r="HA1202">
        <v>1</v>
      </c>
      <c r="HB1202">
        <v>-0.115061</v>
      </c>
      <c r="HC1202">
        <v>0.173576</v>
      </c>
      <c r="HD1202">
        <v>20.3332</v>
      </c>
      <c r="HE1202">
        <v>5.21684</v>
      </c>
      <c r="HF1202">
        <v>12.0099</v>
      </c>
      <c r="HG1202">
        <v>4.9889</v>
      </c>
      <c r="HH1202">
        <v>3.28842</v>
      </c>
      <c r="HI1202">
        <v>9999</v>
      </c>
      <c r="HJ1202">
        <v>9999</v>
      </c>
      <c r="HK1202">
        <v>9999</v>
      </c>
      <c r="HL1202">
        <v>159.5</v>
      </c>
      <c r="HM1202">
        <v>1.86739</v>
      </c>
      <c r="HN1202">
        <v>1.86646</v>
      </c>
      <c r="HO1202">
        <v>1.86584</v>
      </c>
      <c r="HP1202">
        <v>1.86584</v>
      </c>
      <c r="HQ1202">
        <v>1.86768</v>
      </c>
      <c r="HR1202">
        <v>1.87013</v>
      </c>
      <c r="HS1202">
        <v>1.86875</v>
      </c>
      <c r="HT1202">
        <v>1.87024</v>
      </c>
      <c r="HU1202">
        <v>0</v>
      </c>
      <c r="HV1202">
        <v>0</v>
      </c>
      <c r="HW1202">
        <v>0</v>
      </c>
      <c r="HX1202">
        <v>0</v>
      </c>
      <c r="HY1202" t="s">
        <v>421</v>
      </c>
      <c r="HZ1202" t="s">
        <v>422</v>
      </c>
      <c r="IA1202" t="s">
        <v>423</v>
      </c>
      <c r="IB1202" t="s">
        <v>423</v>
      </c>
      <c r="IC1202" t="s">
        <v>423</v>
      </c>
      <c r="ID1202" t="s">
        <v>423</v>
      </c>
      <c r="IE1202">
        <v>0</v>
      </c>
      <c r="IF1202">
        <v>100</v>
      </c>
      <c r="IG1202">
        <v>100</v>
      </c>
      <c r="IH1202">
        <v>-2.503</v>
      </c>
      <c r="II1202">
        <v>-0.0919</v>
      </c>
      <c r="IJ1202">
        <v>-0.9279119013753974</v>
      </c>
      <c r="IK1202">
        <v>-0.003643892653284941</v>
      </c>
      <c r="IL1202">
        <v>8.948238347276123E-07</v>
      </c>
      <c r="IM1202">
        <v>-2.445980282225029E-10</v>
      </c>
      <c r="IN1202">
        <v>-0.1764634167570225</v>
      </c>
      <c r="IO1202">
        <v>-0.01042730378795286</v>
      </c>
      <c r="IP1202">
        <v>0.00100284695746963</v>
      </c>
      <c r="IQ1202">
        <v>-1.701466411570297E-05</v>
      </c>
      <c r="IR1202">
        <v>2</v>
      </c>
      <c r="IS1202">
        <v>2310</v>
      </c>
      <c r="IT1202">
        <v>1</v>
      </c>
      <c r="IU1202">
        <v>25</v>
      </c>
      <c r="IV1202">
        <v>161</v>
      </c>
      <c r="IW1202">
        <v>160.7</v>
      </c>
      <c r="IX1202">
        <v>1.2915</v>
      </c>
      <c r="IY1202">
        <v>2.23267</v>
      </c>
      <c r="IZ1202">
        <v>1.39648</v>
      </c>
      <c r="JA1202">
        <v>2.34009</v>
      </c>
      <c r="JB1202">
        <v>1.49536</v>
      </c>
      <c r="JC1202">
        <v>2.3584</v>
      </c>
      <c r="JD1202">
        <v>36.1285</v>
      </c>
      <c r="JE1202">
        <v>24.1575</v>
      </c>
      <c r="JF1202">
        <v>18</v>
      </c>
      <c r="JG1202">
        <v>512.539</v>
      </c>
      <c r="JH1202">
        <v>436.969</v>
      </c>
      <c r="JI1202">
        <v>25.0006</v>
      </c>
      <c r="JJ1202">
        <v>25.9552</v>
      </c>
      <c r="JK1202">
        <v>30.0004</v>
      </c>
      <c r="JL1202">
        <v>25.9219</v>
      </c>
      <c r="JM1202">
        <v>25.8673</v>
      </c>
      <c r="JN1202">
        <v>25.9846</v>
      </c>
      <c r="JO1202">
        <v>23.8392</v>
      </c>
      <c r="JP1202">
        <v>39.9413</v>
      </c>
      <c r="JQ1202">
        <v>25</v>
      </c>
      <c r="JR1202">
        <v>560.58</v>
      </c>
      <c r="JS1202">
        <v>16.6175</v>
      </c>
      <c r="JT1202">
        <v>100.816</v>
      </c>
      <c r="JU1202">
        <v>100.806</v>
      </c>
    </row>
    <row r="1203" spans="1:281">
      <c r="A1203">
        <v>1187</v>
      </c>
      <c r="B1203">
        <v>1658958895</v>
      </c>
      <c r="C1203">
        <v>17257</v>
      </c>
      <c r="D1203" t="s">
        <v>2815</v>
      </c>
      <c r="E1203" t="s">
        <v>2816</v>
      </c>
      <c r="F1203">
        <v>5</v>
      </c>
      <c r="G1203" t="s">
        <v>2750</v>
      </c>
      <c r="H1203" t="s">
        <v>416</v>
      </c>
      <c r="I1203">
        <v>1658958887.5</v>
      </c>
      <c r="J1203">
        <f>(K1203)/1000</f>
        <v>0</v>
      </c>
      <c r="K1203">
        <f>IF(CZ1203, AN1203, AH1203)</f>
        <v>0</v>
      </c>
      <c r="L1203">
        <f>IF(CZ1203, AI1203, AG1203)</f>
        <v>0</v>
      </c>
      <c r="M1203">
        <f>DB1203 - IF(AU1203&gt;1, L1203*CV1203*100.0/(AW1203*DP1203), 0)</f>
        <v>0</v>
      </c>
      <c r="N1203">
        <f>((T1203-J1203/2)*M1203-L1203)/(T1203+J1203/2)</f>
        <v>0</v>
      </c>
      <c r="O1203">
        <f>N1203*(DI1203+DJ1203)/1000.0</f>
        <v>0</v>
      </c>
      <c r="P1203">
        <f>(DB1203 - IF(AU1203&gt;1, L1203*CV1203*100.0/(AW1203*DP1203), 0))*(DI1203+DJ1203)/1000.0</f>
        <v>0</v>
      </c>
      <c r="Q1203">
        <f>2.0/((1/S1203-1/R1203)+SIGN(S1203)*SQRT((1/S1203-1/R1203)*(1/S1203-1/R1203) + 4*CW1203/((CW1203+1)*(CW1203+1))*(2*1/S1203*1/R1203-1/R1203*1/R1203)))</f>
        <v>0</v>
      </c>
      <c r="R1203">
        <f>IF(LEFT(CX1203,1)&lt;&gt;"0",IF(LEFT(CX1203,1)="1",3.0,CY1203),$D$5+$E$5*(DP1203*DI1203/($K$5*1000))+$F$5*(DP1203*DI1203/($K$5*1000))*MAX(MIN(CV1203,$J$5),$I$5)*MAX(MIN(CV1203,$J$5),$I$5)+$G$5*MAX(MIN(CV1203,$J$5),$I$5)*(DP1203*DI1203/($K$5*1000))+$H$5*(DP1203*DI1203/($K$5*1000))*(DP1203*DI1203/($K$5*1000)))</f>
        <v>0</v>
      </c>
      <c r="S1203">
        <f>J1203*(1000-(1000*0.61365*exp(17.502*W1203/(240.97+W1203))/(DI1203+DJ1203)+DD1203)/2)/(1000*0.61365*exp(17.502*W1203/(240.97+W1203))/(DI1203+DJ1203)-DD1203)</f>
        <v>0</v>
      </c>
      <c r="T1203">
        <f>1/((CW1203+1)/(Q1203/1.6)+1/(R1203/1.37)) + CW1203/((CW1203+1)/(Q1203/1.6) + CW1203/(R1203/1.37))</f>
        <v>0</v>
      </c>
      <c r="U1203">
        <f>(CR1203*CU1203)</f>
        <v>0</v>
      </c>
      <c r="V1203">
        <f>(DK1203+(U1203+2*0.95*5.67E-8*(((DK1203+$B$7)+273)^4-(DK1203+273)^4)-44100*J1203)/(1.84*29.3*R1203+8*0.95*5.67E-8*(DK1203+273)^3))</f>
        <v>0</v>
      </c>
      <c r="W1203">
        <f>($C$7*DL1203+$D$7*DM1203+$E$7*V1203)</f>
        <v>0</v>
      </c>
      <c r="X1203">
        <f>0.61365*exp(17.502*W1203/(240.97+W1203))</f>
        <v>0</v>
      </c>
      <c r="Y1203">
        <f>(Z1203/AA1203*100)</f>
        <v>0</v>
      </c>
      <c r="Z1203">
        <f>DD1203*(DI1203+DJ1203)/1000</f>
        <v>0</v>
      </c>
      <c r="AA1203">
        <f>0.61365*exp(17.502*DK1203/(240.97+DK1203))</f>
        <v>0</v>
      </c>
      <c r="AB1203">
        <f>(X1203-DD1203*(DI1203+DJ1203)/1000)</f>
        <v>0</v>
      </c>
      <c r="AC1203">
        <f>(-J1203*44100)</f>
        <v>0</v>
      </c>
      <c r="AD1203">
        <f>2*29.3*R1203*0.92*(DK1203-W1203)</f>
        <v>0</v>
      </c>
      <c r="AE1203">
        <f>2*0.95*5.67E-8*(((DK1203+$B$7)+273)^4-(W1203+273)^4)</f>
        <v>0</v>
      </c>
      <c r="AF1203">
        <f>U1203+AE1203+AC1203+AD1203</f>
        <v>0</v>
      </c>
      <c r="AG1203">
        <f>DH1203*AU1203*(DC1203-DB1203*(1000-AU1203*DE1203)/(1000-AU1203*DD1203))/(100*CV1203)</f>
        <v>0</v>
      </c>
      <c r="AH1203">
        <f>1000*DH1203*AU1203*(DD1203-DE1203)/(100*CV1203*(1000-AU1203*DD1203))</f>
        <v>0</v>
      </c>
      <c r="AI1203">
        <f>(AJ1203 - AK1203 - DI1203*1E3/(8.314*(DK1203+273.15)) * AM1203/DH1203 * AL1203) * DH1203/(100*CV1203) * (1000 - DE1203)/1000</f>
        <v>0</v>
      </c>
      <c r="AJ1203">
        <v>553.4369263983599</v>
      </c>
      <c r="AK1203">
        <v>505.0031878787879</v>
      </c>
      <c r="AL1203">
        <v>3.249531251151662</v>
      </c>
      <c r="AM1203">
        <v>65.22294181716588</v>
      </c>
      <c r="AN1203">
        <f>(AP1203 - AO1203 + DI1203*1E3/(8.314*(DK1203+273.15)) * AR1203/DH1203 * AQ1203) * DH1203/(100*CV1203) * 1000/(1000 - AP1203)</f>
        <v>0</v>
      </c>
      <c r="AO1203">
        <v>16.55283843574797</v>
      </c>
      <c r="AP1203">
        <v>23.01161575757576</v>
      </c>
      <c r="AQ1203">
        <v>3.09128376160276E-05</v>
      </c>
      <c r="AR1203">
        <v>84.76362826796431</v>
      </c>
      <c r="AS1203">
        <v>0</v>
      </c>
      <c r="AT1203">
        <v>0</v>
      </c>
      <c r="AU1203">
        <f>IF(AS1203*$H$13&gt;=AW1203,1.0,(AW1203/(AW1203-AS1203*$H$13)))</f>
        <v>0</v>
      </c>
      <c r="AV1203">
        <f>(AU1203-1)*100</f>
        <v>0</v>
      </c>
      <c r="AW1203">
        <f>MAX(0,($B$13+$C$13*DP1203)/(1+$D$13*DP1203)*DI1203/(DK1203+273)*$E$13)</f>
        <v>0</v>
      </c>
      <c r="AX1203" t="s">
        <v>417</v>
      </c>
      <c r="AY1203" t="s">
        <v>417</v>
      </c>
      <c r="AZ1203">
        <v>0</v>
      </c>
      <c r="BA1203">
        <v>0</v>
      </c>
      <c r="BB1203">
        <f>1-AZ1203/BA1203</f>
        <v>0</v>
      </c>
      <c r="BC1203">
        <v>0</v>
      </c>
      <c r="BD1203" t="s">
        <v>417</v>
      </c>
      <c r="BE1203" t="s">
        <v>417</v>
      </c>
      <c r="BF1203">
        <v>0</v>
      </c>
      <c r="BG1203">
        <v>0</v>
      </c>
      <c r="BH1203">
        <f>1-BF1203/BG1203</f>
        <v>0</v>
      </c>
      <c r="BI1203">
        <v>0.5</v>
      </c>
      <c r="BJ1203">
        <f>CS1203</f>
        <v>0</v>
      </c>
      <c r="BK1203">
        <f>L1203</f>
        <v>0</v>
      </c>
      <c r="BL1203">
        <f>BH1203*BI1203*BJ1203</f>
        <v>0</v>
      </c>
      <c r="BM1203">
        <f>(BK1203-BC1203)/BJ1203</f>
        <v>0</v>
      </c>
      <c r="BN1203">
        <f>(BA1203-BG1203)/BG1203</f>
        <v>0</v>
      </c>
      <c r="BO1203">
        <f>AZ1203/(BB1203+AZ1203/BG1203)</f>
        <v>0</v>
      </c>
      <c r="BP1203" t="s">
        <v>417</v>
      </c>
      <c r="BQ1203">
        <v>0</v>
      </c>
      <c r="BR1203">
        <f>IF(BQ1203&lt;&gt;0, BQ1203, BO1203)</f>
        <v>0</v>
      </c>
      <c r="BS1203">
        <f>1-BR1203/BG1203</f>
        <v>0</v>
      </c>
      <c r="BT1203">
        <f>(BG1203-BF1203)/(BG1203-BR1203)</f>
        <v>0</v>
      </c>
      <c r="BU1203">
        <f>(BA1203-BG1203)/(BA1203-BR1203)</f>
        <v>0</v>
      </c>
      <c r="BV1203">
        <f>(BG1203-BF1203)/(BG1203-AZ1203)</f>
        <v>0</v>
      </c>
      <c r="BW1203">
        <f>(BA1203-BG1203)/(BA1203-AZ1203)</f>
        <v>0</v>
      </c>
      <c r="BX1203">
        <f>(BT1203*BR1203/BF1203)</f>
        <v>0</v>
      </c>
      <c r="BY1203">
        <f>(1-BX1203)</f>
        <v>0</v>
      </c>
      <c r="BZ1203">
        <v>1394</v>
      </c>
      <c r="CA1203">
        <v>300</v>
      </c>
      <c r="CB1203">
        <v>300</v>
      </c>
      <c r="CC1203">
        <v>300</v>
      </c>
      <c r="CD1203">
        <v>10389.3</v>
      </c>
      <c r="CE1203">
        <v>1221.96</v>
      </c>
      <c r="CF1203">
        <v>-0.00688733</v>
      </c>
      <c r="CG1203">
        <v>0.34</v>
      </c>
      <c r="CH1203" t="s">
        <v>417</v>
      </c>
      <c r="CI1203" t="s">
        <v>417</v>
      </c>
      <c r="CJ1203" t="s">
        <v>417</v>
      </c>
      <c r="CK1203" t="s">
        <v>417</v>
      </c>
      <c r="CL1203" t="s">
        <v>417</v>
      </c>
      <c r="CM1203" t="s">
        <v>417</v>
      </c>
      <c r="CN1203" t="s">
        <v>417</v>
      </c>
      <c r="CO1203" t="s">
        <v>417</v>
      </c>
      <c r="CP1203" t="s">
        <v>417</v>
      </c>
      <c r="CQ1203" t="s">
        <v>417</v>
      </c>
      <c r="CR1203">
        <f>$B$11*DQ1203+$C$11*DR1203+$F$11*EC1203*(1-EF1203)</f>
        <v>0</v>
      </c>
      <c r="CS1203">
        <f>CR1203*CT1203</f>
        <v>0</v>
      </c>
      <c r="CT1203">
        <f>($B$11*$D$9+$C$11*$D$9+$F$11*((EP1203+EH1203)/MAX(EP1203+EH1203+EQ1203, 0.1)*$I$9+EQ1203/MAX(EP1203+EH1203+EQ1203, 0.1)*$J$9))/($B$11+$C$11+$F$11)</f>
        <v>0</v>
      </c>
      <c r="CU1203">
        <f>($B$11*$K$9+$C$11*$K$9+$F$11*((EP1203+EH1203)/MAX(EP1203+EH1203+EQ1203, 0.1)*$P$9+EQ1203/MAX(EP1203+EH1203+EQ1203, 0.1)*$Q$9))/($B$11+$C$11+$F$11)</f>
        <v>0</v>
      </c>
      <c r="CV1203">
        <v>6</v>
      </c>
      <c r="CW1203">
        <v>0.5</v>
      </c>
      <c r="CX1203" t="s">
        <v>418</v>
      </c>
      <c r="CY1203">
        <v>2</v>
      </c>
      <c r="CZ1203" t="b">
        <v>1</v>
      </c>
      <c r="DA1203">
        <v>1658958887.5</v>
      </c>
      <c r="DB1203">
        <v>471.281111111111</v>
      </c>
      <c r="DC1203">
        <v>528.0515925925926</v>
      </c>
      <c r="DD1203">
        <v>23.00212962962964</v>
      </c>
      <c r="DE1203">
        <v>16.53957407407407</v>
      </c>
      <c r="DF1203">
        <v>473.7603333333333</v>
      </c>
      <c r="DG1203">
        <v>23.09411851851852</v>
      </c>
      <c r="DH1203">
        <v>500.0557037037036</v>
      </c>
      <c r="DI1203">
        <v>90.23433703703705</v>
      </c>
      <c r="DJ1203">
        <v>0.09992623703703701</v>
      </c>
      <c r="DK1203">
        <v>27.11884074074074</v>
      </c>
      <c r="DL1203">
        <v>27.00968148148148</v>
      </c>
      <c r="DM1203">
        <v>999.9000000000001</v>
      </c>
      <c r="DN1203">
        <v>0</v>
      </c>
      <c r="DO1203">
        <v>0</v>
      </c>
      <c r="DP1203">
        <v>10007.82259259259</v>
      </c>
      <c r="DQ1203">
        <v>0</v>
      </c>
      <c r="DR1203">
        <v>11.4587037037037</v>
      </c>
      <c r="DS1203">
        <v>-56.77055925925926</v>
      </c>
      <c r="DT1203">
        <v>482.376962962963</v>
      </c>
      <c r="DU1203">
        <v>536.9324814814814</v>
      </c>
      <c r="DV1203">
        <v>6.462556666666666</v>
      </c>
      <c r="DW1203">
        <v>528.0515925925926</v>
      </c>
      <c r="DX1203">
        <v>16.53957407407407</v>
      </c>
      <c r="DY1203">
        <v>2.075582962962963</v>
      </c>
      <c r="DZ1203">
        <v>1.492438518518518</v>
      </c>
      <c r="EA1203">
        <v>18.03302222222222</v>
      </c>
      <c r="EB1203">
        <v>12.8909</v>
      </c>
      <c r="EC1203">
        <v>2000.003333333334</v>
      </c>
      <c r="ED1203">
        <v>0.9800054444444442</v>
      </c>
      <c r="EE1203">
        <v>0.01999407037037037</v>
      </c>
      <c r="EF1203">
        <v>0</v>
      </c>
      <c r="EG1203">
        <v>801.6435555555557</v>
      </c>
      <c r="EH1203">
        <v>5.00097</v>
      </c>
      <c r="EI1203">
        <v>16028.12592592592</v>
      </c>
      <c r="EJ1203">
        <v>16707.64814814815</v>
      </c>
      <c r="EK1203">
        <v>38.88877777777778</v>
      </c>
      <c r="EL1203">
        <v>39.20099999999999</v>
      </c>
      <c r="EM1203">
        <v>38.83066666666667</v>
      </c>
      <c r="EN1203">
        <v>38.86333333333333</v>
      </c>
      <c r="EO1203">
        <v>39.444</v>
      </c>
      <c r="EP1203">
        <v>1955.113333333333</v>
      </c>
      <c r="EQ1203">
        <v>39.89000000000001</v>
      </c>
      <c r="ER1203">
        <v>0</v>
      </c>
      <c r="ES1203">
        <v>9689.399999856949</v>
      </c>
      <c r="ET1203">
        <v>0</v>
      </c>
      <c r="EU1203">
        <v>801.8472307692307</v>
      </c>
      <c r="EV1203">
        <v>41.96970942173076</v>
      </c>
      <c r="EW1203">
        <v>826.6256410544926</v>
      </c>
      <c r="EX1203">
        <v>16031.60769230769</v>
      </c>
      <c r="EY1203">
        <v>15</v>
      </c>
      <c r="EZ1203">
        <v>1658949246.1</v>
      </c>
      <c r="FA1203" t="s">
        <v>1397</v>
      </c>
      <c r="FB1203">
        <v>1658949228.6</v>
      </c>
      <c r="FC1203">
        <v>1658949246.1</v>
      </c>
      <c r="FD1203">
        <v>1</v>
      </c>
      <c r="FE1203">
        <v>1.075</v>
      </c>
      <c r="FF1203">
        <v>0.018</v>
      </c>
      <c r="FG1203">
        <v>-2.327</v>
      </c>
      <c r="FH1203">
        <v>-0.178</v>
      </c>
      <c r="FI1203">
        <v>420</v>
      </c>
      <c r="FJ1203">
        <v>13</v>
      </c>
      <c r="FK1203">
        <v>0.09</v>
      </c>
      <c r="FL1203">
        <v>0.02</v>
      </c>
      <c r="FM1203">
        <v>-55.78585</v>
      </c>
      <c r="FN1203">
        <v>-15.73442251407121</v>
      </c>
      <c r="FO1203">
        <v>1.51781175529115</v>
      </c>
      <c r="FP1203">
        <v>0</v>
      </c>
      <c r="FQ1203">
        <v>798.8811176470589</v>
      </c>
      <c r="FR1203">
        <v>42.64436975914061</v>
      </c>
      <c r="FS1203">
        <v>4.19285290888805</v>
      </c>
      <c r="FT1203">
        <v>0</v>
      </c>
      <c r="FU1203">
        <v>6.473146499999999</v>
      </c>
      <c r="FV1203">
        <v>-0.1674141838649251</v>
      </c>
      <c r="FW1203">
        <v>0.01722034807284687</v>
      </c>
      <c r="FX1203">
        <v>0</v>
      </c>
      <c r="FY1203">
        <v>0</v>
      </c>
      <c r="FZ1203">
        <v>3</v>
      </c>
      <c r="GA1203" t="s">
        <v>439</v>
      </c>
      <c r="GB1203">
        <v>2.98394</v>
      </c>
      <c r="GC1203">
        <v>2.71577</v>
      </c>
      <c r="GD1203">
        <v>0.107058</v>
      </c>
      <c r="GE1203">
        <v>0.114427</v>
      </c>
      <c r="GF1203">
        <v>0.104336</v>
      </c>
      <c r="GG1203">
        <v>0.081106</v>
      </c>
      <c r="GH1203">
        <v>28329.5</v>
      </c>
      <c r="GI1203">
        <v>28205.5</v>
      </c>
      <c r="GJ1203">
        <v>29482.4</v>
      </c>
      <c r="GK1203">
        <v>29452.8</v>
      </c>
      <c r="GL1203">
        <v>34973.9</v>
      </c>
      <c r="GM1203">
        <v>35989</v>
      </c>
      <c r="GN1203">
        <v>41524.6</v>
      </c>
      <c r="GO1203">
        <v>41975.5</v>
      </c>
      <c r="GP1203">
        <v>1.9552</v>
      </c>
      <c r="GQ1203">
        <v>1.90515</v>
      </c>
      <c r="GR1203">
        <v>0.111662</v>
      </c>
      <c r="GS1203">
        <v>0</v>
      </c>
      <c r="GT1203">
        <v>25.1762</v>
      </c>
      <c r="GU1203">
        <v>999.9</v>
      </c>
      <c r="GV1203">
        <v>41.1</v>
      </c>
      <c r="GW1203">
        <v>31.7</v>
      </c>
      <c r="GX1203">
        <v>21.3842</v>
      </c>
      <c r="GY1203">
        <v>63.1179</v>
      </c>
      <c r="GZ1203">
        <v>33.8742</v>
      </c>
      <c r="HA1203">
        <v>1</v>
      </c>
      <c r="HB1203">
        <v>-0.114792</v>
      </c>
      <c r="HC1203">
        <v>0.175997</v>
      </c>
      <c r="HD1203">
        <v>20.3332</v>
      </c>
      <c r="HE1203">
        <v>5.21669</v>
      </c>
      <c r="HF1203">
        <v>12.0099</v>
      </c>
      <c r="HG1203">
        <v>4.9888</v>
      </c>
      <c r="HH1203">
        <v>3.28842</v>
      </c>
      <c r="HI1203">
        <v>9999</v>
      </c>
      <c r="HJ1203">
        <v>9999</v>
      </c>
      <c r="HK1203">
        <v>9999</v>
      </c>
      <c r="HL1203">
        <v>159.5</v>
      </c>
      <c r="HM1203">
        <v>1.86737</v>
      </c>
      <c r="HN1203">
        <v>1.86646</v>
      </c>
      <c r="HO1203">
        <v>1.86585</v>
      </c>
      <c r="HP1203">
        <v>1.86583</v>
      </c>
      <c r="HQ1203">
        <v>1.86768</v>
      </c>
      <c r="HR1203">
        <v>1.87013</v>
      </c>
      <c r="HS1203">
        <v>1.86874</v>
      </c>
      <c r="HT1203">
        <v>1.87023</v>
      </c>
      <c r="HU1203">
        <v>0</v>
      </c>
      <c r="HV1203">
        <v>0</v>
      </c>
      <c r="HW1203">
        <v>0</v>
      </c>
      <c r="HX1203">
        <v>0</v>
      </c>
      <c r="HY1203" t="s">
        <v>421</v>
      </c>
      <c r="HZ1203" t="s">
        <v>422</v>
      </c>
      <c r="IA1203" t="s">
        <v>423</v>
      </c>
      <c r="IB1203" t="s">
        <v>423</v>
      </c>
      <c r="IC1203" t="s">
        <v>423</v>
      </c>
      <c r="ID1203" t="s">
        <v>423</v>
      </c>
      <c r="IE1203">
        <v>0</v>
      </c>
      <c r="IF1203">
        <v>100</v>
      </c>
      <c r="IG1203">
        <v>100</v>
      </c>
      <c r="IH1203">
        <v>-2.55</v>
      </c>
      <c r="II1203">
        <v>-0.09180000000000001</v>
      </c>
      <c r="IJ1203">
        <v>-0.9279119013753974</v>
      </c>
      <c r="IK1203">
        <v>-0.003643892653284941</v>
      </c>
      <c r="IL1203">
        <v>8.948238347276123E-07</v>
      </c>
      <c r="IM1203">
        <v>-2.445980282225029E-10</v>
      </c>
      <c r="IN1203">
        <v>-0.1764634167570225</v>
      </c>
      <c r="IO1203">
        <v>-0.01042730378795286</v>
      </c>
      <c r="IP1203">
        <v>0.00100284695746963</v>
      </c>
      <c r="IQ1203">
        <v>-1.701466411570297E-05</v>
      </c>
      <c r="IR1203">
        <v>2</v>
      </c>
      <c r="IS1203">
        <v>2310</v>
      </c>
      <c r="IT1203">
        <v>1</v>
      </c>
      <c r="IU1203">
        <v>25</v>
      </c>
      <c r="IV1203">
        <v>161.1</v>
      </c>
      <c r="IW1203">
        <v>160.8</v>
      </c>
      <c r="IX1203">
        <v>1.32568</v>
      </c>
      <c r="IY1203">
        <v>2.21924</v>
      </c>
      <c r="IZ1203">
        <v>1.39648</v>
      </c>
      <c r="JA1203">
        <v>2.34009</v>
      </c>
      <c r="JB1203">
        <v>1.49536</v>
      </c>
      <c r="JC1203">
        <v>2.41699</v>
      </c>
      <c r="JD1203">
        <v>36.1285</v>
      </c>
      <c r="JE1203">
        <v>24.1663</v>
      </c>
      <c r="JF1203">
        <v>18</v>
      </c>
      <c r="JG1203">
        <v>512.3819999999999</v>
      </c>
      <c r="JH1203">
        <v>437.042</v>
      </c>
      <c r="JI1203">
        <v>25.0005</v>
      </c>
      <c r="JJ1203">
        <v>25.9585</v>
      </c>
      <c r="JK1203">
        <v>30.0004</v>
      </c>
      <c r="JL1203">
        <v>25.9241</v>
      </c>
      <c r="JM1203">
        <v>25.869</v>
      </c>
      <c r="JN1203">
        <v>26.5753</v>
      </c>
      <c r="JO1203">
        <v>23.8392</v>
      </c>
      <c r="JP1203">
        <v>39.9413</v>
      </c>
      <c r="JQ1203">
        <v>25</v>
      </c>
      <c r="JR1203">
        <v>573.939</v>
      </c>
      <c r="JS1203">
        <v>16.6249</v>
      </c>
      <c r="JT1203">
        <v>100.815</v>
      </c>
      <c r="JU1203">
        <v>100.806</v>
      </c>
    </row>
    <row r="1204" spans="1:281">
      <c r="A1204">
        <v>1188</v>
      </c>
      <c r="B1204">
        <v>1658958900</v>
      </c>
      <c r="C1204">
        <v>17262</v>
      </c>
      <c r="D1204" t="s">
        <v>2817</v>
      </c>
      <c r="E1204" t="s">
        <v>2818</v>
      </c>
      <c r="F1204">
        <v>5</v>
      </c>
      <c r="G1204" t="s">
        <v>2750</v>
      </c>
      <c r="H1204" t="s">
        <v>416</v>
      </c>
      <c r="I1204">
        <v>1658958892.214286</v>
      </c>
      <c r="J1204">
        <f>(K1204)/1000</f>
        <v>0</v>
      </c>
      <c r="K1204">
        <f>IF(CZ1204, AN1204, AH1204)</f>
        <v>0</v>
      </c>
      <c r="L1204">
        <f>IF(CZ1204, AI1204, AG1204)</f>
        <v>0</v>
      </c>
      <c r="M1204">
        <f>DB1204 - IF(AU1204&gt;1, L1204*CV1204*100.0/(AW1204*DP1204), 0)</f>
        <v>0</v>
      </c>
      <c r="N1204">
        <f>((T1204-J1204/2)*M1204-L1204)/(T1204+J1204/2)</f>
        <v>0</v>
      </c>
      <c r="O1204">
        <f>N1204*(DI1204+DJ1204)/1000.0</f>
        <v>0</v>
      </c>
      <c r="P1204">
        <f>(DB1204 - IF(AU1204&gt;1, L1204*CV1204*100.0/(AW1204*DP1204), 0))*(DI1204+DJ1204)/1000.0</f>
        <v>0</v>
      </c>
      <c r="Q1204">
        <f>2.0/((1/S1204-1/R1204)+SIGN(S1204)*SQRT((1/S1204-1/R1204)*(1/S1204-1/R1204) + 4*CW1204/((CW1204+1)*(CW1204+1))*(2*1/S1204*1/R1204-1/R1204*1/R1204)))</f>
        <v>0</v>
      </c>
      <c r="R1204">
        <f>IF(LEFT(CX1204,1)&lt;&gt;"0",IF(LEFT(CX1204,1)="1",3.0,CY1204),$D$5+$E$5*(DP1204*DI1204/($K$5*1000))+$F$5*(DP1204*DI1204/($K$5*1000))*MAX(MIN(CV1204,$J$5),$I$5)*MAX(MIN(CV1204,$J$5),$I$5)+$G$5*MAX(MIN(CV1204,$J$5),$I$5)*(DP1204*DI1204/($K$5*1000))+$H$5*(DP1204*DI1204/($K$5*1000))*(DP1204*DI1204/($K$5*1000)))</f>
        <v>0</v>
      </c>
      <c r="S1204">
        <f>J1204*(1000-(1000*0.61365*exp(17.502*W1204/(240.97+W1204))/(DI1204+DJ1204)+DD1204)/2)/(1000*0.61365*exp(17.502*W1204/(240.97+W1204))/(DI1204+DJ1204)-DD1204)</f>
        <v>0</v>
      </c>
      <c r="T1204">
        <f>1/((CW1204+1)/(Q1204/1.6)+1/(R1204/1.37)) + CW1204/((CW1204+1)/(Q1204/1.6) + CW1204/(R1204/1.37))</f>
        <v>0</v>
      </c>
      <c r="U1204">
        <f>(CR1204*CU1204)</f>
        <v>0</v>
      </c>
      <c r="V1204">
        <f>(DK1204+(U1204+2*0.95*5.67E-8*(((DK1204+$B$7)+273)^4-(DK1204+273)^4)-44100*J1204)/(1.84*29.3*R1204+8*0.95*5.67E-8*(DK1204+273)^3))</f>
        <v>0</v>
      </c>
      <c r="W1204">
        <f>($C$7*DL1204+$D$7*DM1204+$E$7*V1204)</f>
        <v>0</v>
      </c>
      <c r="X1204">
        <f>0.61365*exp(17.502*W1204/(240.97+W1204))</f>
        <v>0</v>
      </c>
      <c r="Y1204">
        <f>(Z1204/AA1204*100)</f>
        <v>0</v>
      </c>
      <c r="Z1204">
        <f>DD1204*(DI1204+DJ1204)/1000</f>
        <v>0</v>
      </c>
      <c r="AA1204">
        <f>0.61365*exp(17.502*DK1204/(240.97+DK1204))</f>
        <v>0</v>
      </c>
      <c r="AB1204">
        <f>(X1204-DD1204*(DI1204+DJ1204)/1000)</f>
        <v>0</v>
      </c>
      <c r="AC1204">
        <f>(-J1204*44100)</f>
        <v>0</v>
      </c>
      <c r="AD1204">
        <f>2*29.3*R1204*0.92*(DK1204-W1204)</f>
        <v>0</v>
      </c>
      <c r="AE1204">
        <f>2*0.95*5.67E-8*(((DK1204+$B$7)+273)^4-(W1204+273)^4)</f>
        <v>0</v>
      </c>
      <c r="AF1204">
        <f>U1204+AE1204+AC1204+AD1204</f>
        <v>0</v>
      </c>
      <c r="AG1204">
        <f>DH1204*AU1204*(DC1204-DB1204*(1000-AU1204*DE1204)/(1000-AU1204*DD1204))/(100*CV1204)</f>
        <v>0</v>
      </c>
      <c r="AH1204">
        <f>1000*DH1204*AU1204*(DD1204-DE1204)/(100*CV1204*(1000-AU1204*DD1204))</f>
        <v>0</v>
      </c>
      <c r="AI1204">
        <f>(AJ1204 - AK1204 - DI1204*1E3/(8.314*(DK1204+273.15)) * AM1204/DH1204 * AL1204) * DH1204/(100*CV1204) * (1000 - DE1204)/1000</f>
        <v>0</v>
      </c>
      <c r="AJ1204">
        <v>570.4693216786236</v>
      </c>
      <c r="AK1204">
        <v>521.0830848484846</v>
      </c>
      <c r="AL1204">
        <v>3.215527616016098</v>
      </c>
      <c r="AM1204">
        <v>65.22294181716588</v>
      </c>
      <c r="AN1204">
        <f>(AP1204 - AO1204 + DI1204*1E3/(8.314*(DK1204+273.15)) * AR1204/DH1204 * AQ1204) * DH1204/(100*CV1204) * 1000/(1000 - AP1204)</f>
        <v>0</v>
      </c>
      <c r="AO1204">
        <v>16.55403489417068</v>
      </c>
      <c r="AP1204">
        <v>23.01953333333334</v>
      </c>
      <c r="AQ1204">
        <v>2.78929483177896E-05</v>
      </c>
      <c r="AR1204">
        <v>84.76362826796431</v>
      </c>
      <c r="AS1204">
        <v>0</v>
      </c>
      <c r="AT1204">
        <v>0</v>
      </c>
      <c r="AU1204">
        <f>IF(AS1204*$H$13&gt;=AW1204,1.0,(AW1204/(AW1204-AS1204*$H$13)))</f>
        <v>0</v>
      </c>
      <c r="AV1204">
        <f>(AU1204-1)*100</f>
        <v>0</v>
      </c>
      <c r="AW1204">
        <f>MAX(0,($B$13+$C$13*DP1204)/(1+$D$13*DP1204)*DI1204/(DK1204+273)*$E$13)</f>
        <v>0</v>
      </c>
      <c r="AX1204" t="s">
        <v>417</v>
      </c>
      <c r="AY1204" t="s">
        <v>417</v>
      </c>
      <c r="AZ1204">
        <v>0</v>
      </c>
      <c r="BA1204">
        <v>0</v>
      </c>
      <c r="BB1204">
        <f>1-AZ1204/BA1204</f>
        <v>0</v>
      </c>
      <c r="BC1204">
        <v>0</v>
      </c>
      <c r="BD1204" t="s">
        <v>417</v>
      </c>
      <c r="BE1204" t="s">
        <v>417</v>
      </c>
      <c r="BF1204">
        <v>0</v>
      </c>
      <c r="BG1204">
        <v>0</v>
      </c>
      <c r="BH1204">
        <f>1-BF1204/BG1204</f>
        <v>0</v>
      </c>
      <c r="BI1204">
        <v>0.5</v>
      </c>
      <c r="BJ1204">
        <f>CS1204</f>
        <v>0</v>
      </c>
      <c r="BK1204">
        <f>L1204</f>
        <v>0</v>
      </c>
      <c r="BL1204">
        <f>BH1204*BI1204*BJ1204</f>
        <v>0</v>
      </c>
      <c r="BM1204">
        <f>(BK1204-BC1204)/BJ1204</f>
        <v>0</v>
      </c>
      <c r="BN1204">
        <f>(BA1204-BG1204)/BG1204</f>
        <v>0</v>
      </c>
      <c r="BO1204">
        <f>AZ1204/(BB1204+AZ1204/BG1204)</f>
        <v>0</v>
      </c>
      <c r="BP1204" t="s">
        <v>417</v>
      </c>
      <c r="BQ1204">
        <v>0</v>
      </c>
      <c r="BR1204">
        <f>IF(BQ1204&lt;&gt;0, BQ1204, BO1204)</f>
        <v>0</v>
      </c>
      <c r="BS1204">
        <f>1-BR1204/BG1204</f>
        <v>0</v>
      </c>
      <c r="BT1204">
        <f>(BG1204-BF1204)/(BG1204-BR1204)</f>
        <v>0</v>
      </c>
      <c r="BU1204">
        <f>(BA1204-BG1204)/(BA1204-BR1204)</f>
        <v>0</v>
      </c>
      <c r="BV1204">
        <f>(BG1204-BF1204)/(BG1204-AZ1204)</f>
        <v>0</v>
      </c>
      <c r="BW1204">
        <f>(BA1204-BG1204)/(BA1204-AZ1204)</f>
        <v>0</v>
      </c>
      <c r="BX1204">
        <f>(BT1204*BR1204/BF1204)</f>
        <v>0</v>
      </c>
      <c r="BY1204">
        <f>(1-BX1204)</f>
        <v>0</v>
      </c>
      <c r="BZ1204">
        <v>1394</v>
      </c>
      <c r="CA1204">
        <v>300</v>
      </c>
      <c r="CB1204">
        <v>300</v>
      </c>
      <c r="CC1204">
        <v>300</v>
      </c>
      <c r="CD1204">
        <v>10389.3</v>
      </c>
      <c r="CE1204">
        <v>1221.96</v>
      </c>
      <c r="CF1204">
        <v>-0.00688733</v>
      </c>
      <c r="CG1204">
        <v>0.34</v>
      </c>
      <c r="CH1204" t="s">
        <v>417</v>
      </c>
      <c r="CI1204" t="s">
        <v>417</v>
      </c>
      <c r="CJ1204" t="s">
        <v>417</v>
      </c>
      <c r="CK1204" t="s">
        <v>417</v>
      </c>
      <c r="CL1204" t="s">
        <v>417</v>
      </c>
      <c r="CM1204" t="s">
        <v>417</v>
      </c>
      <c r="CN1204" t="s">
        <v>417</v>
      </c>
      <c r="CO1204" t="s">
        <v>417</v>
      </c>
      <c r="CP1204" t="s">
        <v>417</v>
      </c>
      <c r="CQ1204" t="s">
        <v>417</v>
      </c>
      <c r="CR1204">
        <f>$B$11*DQ1204+$C$11*DR1204+$F$11*EC1204*(1-EF1204)</f>
        <v>0</v>
      </c>
      <c r="CS1204">
        <f>CR1204*CT1204</f>
        <v>0</v>
      </c>
      <c r="CT1204">
        <f>($B$11*$D$9+$C$11*$D$9+$F$11*((EP1204+EH1204)/MAX(EP1204+EH1204+EQ1204, 0.1)*$I$9+EQ1204/MAX(EP1204+EH1204+EQ1204, 0.1)*$J$9))/($B$11+$C$11+$F$11)</f>
        <v>0</v>
      </c>
      <c r="CU1204">
        <f>($B$11*$K$9+$C$11*$K$9+$F$11*((EP1204+EH1204)/MAX(EP1204+EH1204+EQ1204, 0.1)*$P$9+EQ1204/MAX(EP1204+EH1204+EQ1204, 0.1)*$Q$9))/($B$11+$C$11+$F$11)</f>
        <v>0</v>
      </c>
      <c r="CV1204">
        <v>6</v>
      </c>
      <c r="CW1204">
        <v>0.5</v>
      </c>
      <c r="CX1204" t="s">
        <v>418</v>
      </c>
      <c r="CY1204">
        <v>2</v>
      </c>
      <c r="CZ1204" t="b">
        <v>1</v>
      </c>
      <c r="DA1204">
        <v>1658958892.214286</v>
      </c>
      <c r="DB1204">
        <v>486.119</v>
      </c>
      <c r="DC1204">
        <v>543.9365714285714</v>
      </c>
      <c r="DD1204">
        <v>23.00923571428571</v>
      </c>
      <c r="DE1204">
        <v>16.55018214285714</v>
      </c>
      <c r="DF1204">
        <v>488.6421785714286</v>
      </c>
      <c r="DG1204">
        <v>23.10116428571428</v>
      </c>
      <c r="DH1204">
        <v>500.0500357142857</v>
      </c>
      <c r="DI1204">
        <v>90.23432142857143</v>
      </c>
      <c r="DJ1204">
        <v>0.09998330714285712</v>
      </c>
      <c r="DK1204">
        <v>27.11980357142857</v>
      </c>
      <c r="DL1204">
        <v>27.00967857142857</v>
      </c>
      <c r="DM1204">
        <v>999.9000000000002</v>
      </c>
      <c r="DN1204">
        <v>0</v>
      </c>
      <c r="DO1204">
        <v>0</v>
      </c>
      <c r="DP1204">
        <v>10008.99857142857</v>
      </c>
      <c r="DQ1204">
        <v>0</v>
      </c>
      <c r="DR1204">
        <v>11.458975</v>
      </c>
      <c r="DS1204">
        <v>-57.81762142857144</v>
      </c>
      <c r="DT1204">
        <v>497.56775</v>
      </c>
      <c r="DU1204">
        <v>553.0904642857142</v>
      </c>
      <c r="DV1204">
        <v>6.459049285714285</v>
      </c>
      <c r="DW1204">
        <v>543.9365714285714</v>
      </c>
      <c r="DX1204">
        <v>16.55018214285714</v>
      </c>
      <c r="DY1204">
        <v>2.076223928571428</v>
      </c>
      <c r="DZ1204">
        <v>1.493396071428571</v>
      </c>
      <c r="EA1204">
        <v>18.037925</v>
      </c>
      <c r="EB1204">
        <v>12.90070357142857</v>
      </c>
      <c r="EC1204">
        <v>1999.993214285714</v>
      </c>
      <c r="ED1204">
        <v>0.980005214285714</v>
      </c>
      <c r="EE1204">
        <v>0.01999429285714286</v>
      </c>
      <c r="EF1204">
        <v>0</v>
      </c>
      <c r="EG1204">
        <v>804.8809642857142</v>
      </c>
      <c r="EH1204">
        <v>5.00097</v>
      </c>
      <c r="EI1204">
        <v>16092.21428571429</v>
      </c>
      <c r="EJ1204">
        <v>16707.56428571428</v>
      </c>
      <c r="EK1204">
        <v>38.875</v>
      </c>
      <c r="EL1204">
        <v>39.187</v>
      </c>
      <c r="EM1204">
        <v>38.80985714285714</v>
      </c>
      <c r="EN1204">
        <v>38.84349999999999</v>
      </c>
      <c r="EO1204">
        <v>39.43924999999999</v>
      </c>
      <c r="EP1204">
        <v>1955.103214285714</v>
      </c>
      <c r="EQ1204">
        <v>39.89000000000001</v>
      </c>
      <c r="ER1204">
        <v>0</v>
      </c>
      <c r="ES1204">
        <v>9694.200000047684</v>
      </c>
      <c r="ET1204">
        <v>0</v>
      </c>
      <c r="EU1204">
        <v>805.1525</v>
      </c>
      <c r="EV1204">
        <v>40.12324787957913</v>
      </c>
      <c r="EW1204">
        <v>804.8273504072811</v>
      </c>
      <c r="EX1204">
        <v>16096.8</v>
      </c>
      <c r="EY1204">
        <v>15</v>
      </c>
      <c r="EZ1204">
        <v>1658949246.1</v>
      </c>
      <c r="FA1204" t="s">
        <v>1397</v>
      </c>
      <c r="FB1204">
        <v>1658949228.6</v>
      </c>
      <c r="FC1204">
        <v>1658949246.1</v>
      </c>
      <c r="FD1204">
        <v>1</v>
      </c>
      <c r="FE1204">
        <v>1.075</v>
      </c>
      <c r="FF1204">
        <v>0.018</v>
      </c>
      <c r="FG1204">
        <v>-2.327</v>
      </c>
      <c r="FH1204">
        <v>-0.178</v>
      </c>
      <c r="FI1204">
        <v>420</v>
      </c>
      <c r="FJ1204">
        <v>13</v>
      </c>
      <c r="FK1204">
        <v>0.09</v>
      </c>
      <c r="FL1204">
        <v>0.02</v>
      </c>
      <c r="FM1204">
        <v>-57.247775</v>
      </c>
      <c r="FN1204">
        <v>-13.42227242026269</v>
      </c>
      <c r="FO1204">
        <v>1.294042368462099</v>
      </c>
      <c r="FP1204">
        <v>0</v>
      </c>
      <c r="FQ1204">
        <v>803.0387941176471</v>
      </c>
      <c r="FR1204">
        <v>41.39735677093547</v>
      </c>
      <c r="FS1204">
        <v>4.069441432833195</v>
      </c>
      <c r="FT1204">
        <v>0</v>
      </c>
      <c r="FU1204">
        <v>6.4622255</v>
      </c>
      <c r="FV1204">
        <v>-0.04549868667918176</v>
      </c>
      <c r="FW1204">
        <v>0.006928646675217316</v>
      </c>
      <c r="FX1204">
        <v>1</v>
      </c>
      <c r="FY1204">
        <v>1</v>
      </c>
      <c r="FZ1204">
        <v>3</v>
      </c>
      <c r="GA1204" t="s">
        <v>426</v>
      </c>
      <c r="GB1204">
        <v>2.98408</v>
      </c>
      <c r="GC1204">
        <v>2.71577</v>
      </c>
      <c r="GD1204">
        <v>0.109518</v>
      </c>
      <c r="GE1204">
        <v>0.116885</v>
      </c>
      <c r="GF1204">
        <v>0.104356</v>
      </c>
      <c r="GG1204">
        <v>0.08114200000000001</v>
      </c>
      <c r="GH1204">
        <v>28251.1</v>
      </c>
      <c r="GI1204">
        <v>28126.8</v>
      </c>
      <c r="GJ1204">
        <v>29482.1</v>
      </c>
      <c r="GK1204">
        <v>29452.4</v>
      </c>
      <c r="GL1204">
        <v>34972.7</v>
      </c>
      <c r="GM1204">
        <v>35987</v>
      </c>
      <c r="GN1204">
        <v>41524.1</v>
      </c>
      <c r="GO1204">
        <v>41974.8</v>
      </c>
      <c r="GP1204">
        <v>1.95522</v>
      </c>
      <c r="GQ1204">
        <v>1.90527</v>
      </c>
      <c r="GR1204">
        <v>0.111666</v>
      </c>
      <c r="GS1204">
        <v>0</v>
      </c>
      <c r="GT1204">
        <v>25.1813</v>
      </c>
      <c r="GU1204">
        <v>999.9</v>
      </c>
      <c r="GV1204">
        <v>41.1</v>
      </c>
      <c r="GW1204">
        <v>31.7</v>
      </c>
      <c r="GX1204">
        <v>21.3833</v>
      </c>
      <c r="GY1204">
        <v>63.0379</v>
      </c>
      <c r="GZ1204">
        <v>33.6458</v>
      </c>
      <c r="HA1204">
        <v>1</v>
      </c>
      <c r="HB1204">
        <v>-0.114439</v>
      </c>
      <c r="HC1204">
        <v>0.178883</v>
      </c>
      <c r="HD1204">
        <v>20.3332</v>
      </c>
      <c r="HE1204">
        <v>5.21729</v>
      </c>
      <c r="HF1204">
        <v>12.0099</v>
      </c>
      <c r="HG1204">
        <v>4.9892</v>
      </c>
      <c r="HH1204">
        <v>3.28858</v>
      </c>
      <c r="HI1204">
        <v>9999</v>
      </c>
      <c r="HJ1204">
        <v>9999</v>
      </c>
      <c r="HK1204">
        <v>9999</v>
      </c>
      <c r="HL1204">
        <v>159.5</v>
      </c>
      <c r="HM1204">
        <v>1.86737</v>
      </c>
      <c r="HN1204">
        <v>1.86646</v>
      </c>
      <c r="HO1204">
        <v>1.86588</v>
      </c>
      <c r="HP1204">
        <v>1.86584</v>
      </c>
      <c r="HQ1204">
        <v>1.86768</v>
      </c>
      <c r="HR1204">
        <v>1.87014</v>
      </c>
      <c r="HS1204">
        <v>1.86875</v>
      </c>
      <c r="HT1204">
        <v>1.87026</v>
      </c>
      <c r="HU1204">
        <v>0</v>
      </c>
      <c r="HV1204">
        <v>0</v>
      </c>
      <c r="HW1204">
        <v>0</v>
      </c>
      <c r="HX1204">
        <v>0</v>
      </c>
      <c r="HY1204" t="s">
        <v>421</v>
      </c>
      <c r="HZ1204" t="s">
        <v>422</v>
      </c>
      <c r="IA1204" t="s">
        <v>423</v>
      </c>
      <c r="IB1204" t="s">
        <v>423</v>
      </c>
      <c r="IC1204" t="s">
        <v>423</v>
      </c>
      <c r="ID1204" t="s">
        <v>423</v>
      </c>
      <c r="IE1204">
        <v>0</v>
      </c>
      <c r="IF1204">
        <v>100</v>
      </c>
      <c r="IG1204">
        <v>100</v>
      </c>
      <c r="IH1204">
        <v>-2.596</v>
      </c>
      <c r="II1204">
        <v>-0.0919</v>
      </c>
      <c r="IJ1204">
        <v>-0.9279119013753974</v>
      </c>
      <c r="IK1204">
        <v>-0.003643892653284941</v>
      </c>
      <c r="IL1204">
        <v>8.948238347276123E-07</v>
      </c>
      <c r="IM1204">
        <v>-2.445980282225029E-10</v>
      </c>
      <c r="IN1204">
        <v>-0.1764634167570225</v>
      </c>
      <c r="IO1204">
        <v>-0.01042730378795286</v>
      </c>
      <c r="IP1204">
        <v>0.00100284695746963</v>
      </c>
      <c r="IQ1204">
        <v>-1.701466411570297E-05</v>
      </c>
      <c r="IR1204">
        <v>2</v>
      </c>
      <c r="IS1204">
        <v>2310</v>
      </c>
      <c r="IT1204">
        <v>1</v>
      </c>
      <c r="IU1204">
        <v>25</v>
      </c>
      <c r="IV1204">
        <v>161.2</v>
      </c>
      <c r="IW1204">
        <v>160.9</v>
      </c>
      <c r="IX1204">
        <v>1.35498</v>
      </c>
      <c r="IY1204">
        <v>2.21924</v>
      </c>
      <c r="IZ1204">
        <v>1.39648</v>
      </c>
      <c r="JA1204">
        <v>2.34009</v>
      </c>
      <c r="JB1204">
        <v>1.49536</v>
      </c>
      <c r="JC1204">
        <v>2.39624</v>
      </c>
      <c r="JD1204">
        <v>36.1285</v>
      </c>
      <c r="JE1204">
        <v>24.1663</v>
      </c>
      <c r="JF1204">
        <v>18</v>
      </c>
      <c r="JG1204">
        <v>512.417</v>
      </c>
      <c r="JH1204">
        <v>437.133</v>
      </c>
      <c r="JI1204">
        <v>25.0006</v>
      </c>
      <c r="JJ1204">
        <v>25.9617</v>
      </c>
      <c r="JK1204">
        <v>30.0004</v>
      </c>
      <c r="JL1204">
        <v>25.9262</v>
      </c>
      <c r="JM1204">
        <v>25.8711</v>
      </c>
      <c r="JN1204">
        <v>27.2275</v>
      </c>
      <c r="JO1204">
        <v>23.5559</v>
      </c>
      <c r="JP1204">
        <v>39.9413</v>
      </c>
      <c r="JQ1204">
        <v>25</v>
      </c>
      <c r="JR1204">
        <v>593.977</v>
      </c>
      <c r="JS1204">
        <v>16.632</v>
      </c>
      <c r="JT1204">
        <v>100.814</v>
      </c>
      <c r="JU1204">
        <v>100.805</v>
      </c>
    </row>
    <row r="1205" spans="1:281">
      <c r="A1205">
        <v>1189</v>
      </c>
      <c r="B1205">
        <v>1658958905</v>
      </c>
      <c r="C1205">
        <v>17267</v>
      </c>
      <c r="D1205" t="s">
        <v>2819</v>
      </c>
      <c r="E1205" t="s">
        <v>2820</v>
      </c>
      <c r="F1205">
        <v>5</v>
      </c>
      <c r="G1205" t="s">
        <v>2750</v>
      </c>
      <c r="H1205" t="s">
        <v>416</v>
      </c>
      <c r="I1205">
        <v>1658958897.5</v>
      </c>
      <c r="J1205">
        <f>(K1205)/1000</f>
        <v>0</v>
      </c>
      <c r="K1205">
        <f>IF(CZ1205, AN1205, AH1205)</f>
        <v>0</v>
      </c>
      <c r="L1205">
        <f>IF(CZ1205, AI1205, AG1205)</f>
        <v>0</v>
      </c>
      <c r="M1205">
        <f>DB1205 - IF(AU1205&gt;1, L1205*CV1205*100.0/(AW1205*DP1205), 0)</f>
        <v>0</v>
      </c>
      <c r="N1205">
        <f>((T1205-J1205/2)*M1205-L1205)/(T1205+J1205/2)</f>
        <v>0</v>
      </c>
      <c r="O1205">
        <f>N1205*(DI1205+DJ1205)/1000.0</f>
        <v>0</v>
      </c>
      <c r="P1205">
        <f>(DB1205 - IF(AU1205&gt;1, L1205*CV1205*100.0/(AW1205*DP1205), 0))*(DI1205+DJ1205)/1000.0</f>
        <v>0</v>
      </c>
      <c r="Q1205">
        <f>2.0/((1/S1205-1/R1205)+SIGN(S1205)*SQRT((1/S1205-1/R1205)*(1/S1205-1/R1205) + 4*CW1205/((CW1205+1)*(CW1205+1))*(2*1/S1205*1/R1205-1/R1205*1/R1205)))</f>
        <v>0</v>
      </c>
      <c r="R1205">
        <f>IF(LEFT(CX1205,1)&lt;&gt;"0",IF(LEFT(CX1205,1)="1",3.0,CY1205),$D$5+$E$5*(DP1205*DI1205/($K$5*1000))+$F$5*(DP1205*DI1205/($K$5*1000))*MAX(MIN(CV1205,$J$5),$I$5)*MAX(MIN(CV1205,$J$5),$I$5)+$G$5*MAX(MIN(CV1205,$J$5),$I$5)*(DP1205*DI1205/($K$5*1000))+$H$5*(DP1205*DI1205/($K$5*1000))*(DP1205*DI1205/($K$5*1000)))</f>
        <v>0</v>
      </c>
      <c r="S1205">
        <f>J1205*(1000-(1000*0.61365*exp(17.502*W1205/(240.97+W1205))/(DI1205+DJ1205)+DD1205)/2)/(1000*0.61365*exp(17.502*W1205/(240.97+W1205))/(DI1205+DJ1205)-DD1205)</f>
        <v>0</v>
      </c>
      <c r="T1205">
        <f>1/((CW1205+1)/(Q1205/1.6)+1/(R1205/1.37)) + CW1205/((CW1205+1)/(Q1205/1.6) + CW1205/(R1205/1.37))</f>
        <v>0</v>
      </c>
      <c r="U1205">
        <f>(CR1205*CU1205)</f>
        <v>0</v>
      </c>
      <c r="V1205">
        <f>(DK1205+(U1205+2*0.95*5.67E-8*(((DK1205+$B$7)+273)^4-(DK1205+273)^4)-44100*J1205)/(1.84*29.3*R1205+8*0.95*5.67E-8*(DK1205+273)^3))</f>
        <v>0</v>
      </c>
      <c r="W1205">
        <f>($C$7*DL1205+$D$7*DM1205+$E$7*V1205)</f>
        <v>0</v>
      </c>
      <c r="X1205">
        <f>0.61365*exp(17.502*W1205/(240.97+W1205))</f>
        <v>0</v>
      </c>
      <c r="Y1205">
        <f>(Z1205/AA1205*100)</f>
        <v>0</v>
      </c>
      <c r="Z1205">
        <f>DD1205*(DI1205+DJ1205)/1000</f>
        <v>0</v>
      </c>
      <c r="AA1205">
        <f>0.61365*exp(17.502*DK1205/(240.97+DK1205))</f>
        <v>0</v>
      </c>
      <c r="AB1205">
        <f>(X1205-DD1205*(DI1205+DJ1205)/1000)</f>
        <v>0</v>
      </c>
      <c r="AC1205">
        <f>(-J1205*44100)</f>
        <v>0</v>
      </c>
      <c r="AD1205">
        <f>2*29.3*R1205*0.92*(DK1205-W1205)</f>
        <v>0</v>
      </c>
      <c r="AE1205">
        <f>2*0.95*5.67E-8*(((DK1205+$B$7)+273)^4-(W1205+273)^4)</f>
        <v>0</v>
      </c>
      <c r="AF1205">
        <f>U1205+AE1205+AC1205+AD1205</f>
        <v>0</v>
      </c>
      <c r="AG1205">
        <f>DH1205*AU1205*(DC1205-DB1205*(1000-AU1205*DE1205)/(1000-AU1205*DD1205))/(100*CV1205)</f>
        <v>0</v>
      </c>
      <c r="AH1205">
        <f>1000*DH1205*AU1205*(DD1205-DE1205)/(100*CV1205*(1000-AU1205*DD1205))</f>
        <v>0</v>
      </c>
      <c r="AI1205">
        <f>(AJ1205 - AK1205 - DI1205*1E3/(8.314*(DK1205+273.15)) * AM1205/DH1205 * AL1205) * DH1205/(100*CV1205) * (1000 - DE1205)/1000</f>
        <v>0</v>
      </c>
      <c r="AJ1205">
        <v>587.5370846510909</v>
      </c>
      <c r="AK1205">
        <v>537.2709757575759</v>
      </c>
      <c r="AL1205">
        <v>3.247074766146149</v>
      </c>
      <c r="AM1205">
        <v>65.22294181716588</v>
      </c>
      <c r="AN1205">
        <f>(AP1205 - AO1205 + DI1205*1E3/(8.314*(DK1205+273.15)) * AR1205/DH1205 * AQ1205) * DH1205/(100*CV1205) * 1000/(1000 - AP1205)</f>
        <v>0</v>
      </c>
      <c r="AO1205">
        <v>16.59082967913841</v>
      </c>
      <c r="AP1205">
        <v>23.03181878787879</v>
      </c>
      <c r="AQ1205">
        <v>2.137667383358419E-05</v>
      </c>
      <c r="AR1205">
        <v>84.76362826796431</v>
      </c>
      <c r="AS1205">
        <v>0</v>
      </c>
      <c r="AT1205">
        <v>0</v>
      </c>
      <c r="AU1205">
        <f>IF(AS1205*$H$13&gt;=AW1205,1.0,(AW1205/(AW1205-AS1205*$H$13)))</f>
        <v>0</v>
      </c>
      <c r="AV1205">
        <f>(AU1205-1)*100</f>
        <v>0</v>
      </c>
      <c r="AW1205">
        <f>MAX(0,($B$13+$C$13*DP1205)/(1+$D$13*DP1205)*DI1205/(DK1205+273)*$E$13)</f>
        <v>0</v>
      </c>
      <c r="AX1205" t="s">
        <v>417</v>
      </c>
      <c r="AY1205" t="s">
        <v>417</v>
      </c>
      <c r="AZ1205">
        <v>0</v>
      </c>
      <c r="BA1205">
        <v>0</v>
      </c>
      <c r="BB1205">
        <f>1-AZ1205/BA1205</f>
        <v>0</v>
      </c>
      <c r="BC1205">
        <v>0</v>
      </c>
      <c r="BD1205" t="s">
        <v>417</v>
      </c>
      <c r="BE1205" t="s">
        <v>417</v>
      </c>
      <c r="BF1205">
        <v>0</v>
      </c>
      <c r="BG1205">
        <v>0</v>
      </c>
      <c r="BH1205">
        <f>1-BF1205/BG1205</f>
        <v>0</v>
      </c>
      <c r="BI1205">
        <v>0.5</v>
      </c>
      <c r="BJ1205">
        <f>CS1205</f>
        <v>0</v>
      </c>
      <c r="BK1205">
        <f>L1205</f>
        <v>0</v>
      </c>
      <c r="BL1205">
        <f>BH1205*BI1205*BJ1205</f>
        <v>0</v>
      </c>
      <c r="BM1205">
        <f>(BK1205-BC1205)/BJ1205</f>
        <v>0</v>
      </c>
      <c r="BN1205">
        <f>(BA1205-BG1205)/BG1205</f>
        <v>0</v>
      </c>
      <c r="BO1205">
        <f>AZ1205/(BB1205+AZ1205/BG1205)</f>
        <v>0</v>
      </c>
      <c r="BP1205" t="s">
        <v>417</v>
      </c>
      <c r="BQ1205">
        <v>0</v>
      </c>
      <c r="BR1205">
        <f>IF(BQ1205&lt;&gt;0, BQ1205, BO1205)</f>
        <v>0</v>
      </c>
      <c r="BS1205">
        <f>1-BR1205/BG1205</f>
        <v>0</v>
      </c>
      <c r="BT1205">
        <f>(BG1205-BF1205)/(BG1205-BR1205)</f>
        <v>0</v>
      </c>
      <c r="BU1205">
        <f>(BA1205-BG1205)/(BA1205-BR1205)</f>
        <v>0</v>
      </c>
      <c r="BV1205">
        <f>(BG1205-BF1205)/(BG1205-AZ1205)</f>
        <v>0</v>
      </c>
      <c r="BW1205">
        <f>(BA1205-BG1205)/(BA1205-AZ1205)</f>
        <v>0</v>
      </c>
      <c r="BX1205">
        <f>(BT1205*BR1205/BF1205)</f>
        <v>0</v>
      </c>
      <c r="BY1205">
        <f>(1-BX1205)</f>
        <v>0</v>
      </c>
      <c r="BZ1205">
        <v>1394</v>
      </c>
      <c r="CA1205">
        <v>300</v>
      </c>
      <c r="CB1205">
        <v>300</v>
      </c>
      <c r="CC1205">
        <v>300</v>
      </c>
      <c r="CD1205">
        <v>10389.3</v>
      </c>
      <c r="CE1205">
        <v>1221.96</v>
      </c>
      <c r="CF1205">
        <v>-0.00688733</v>
      </c>
      <c r="CG1205">
        <v>0.34</v>
      </c>
      <c r="CH1205" t="s">
        <v>417</v>
      </c>
      <c r="CI1205" t="s">
        <v>417</v>
      </c>
      <c r="CJ1205" t="s">
        <v>417</v>
      </c>
      <c r="CK1205" t="s">
        <v>417</v>
      </c>
      <c r="CL1205" t="s">
        <v>417</v>
      </c>
      <c r="CM1205" t="s">
        <v>417</v>
      </c>
      <c r="CN1205" t="s">
        <v>417</v>
      </c>
      <c r="CO1205" t="s">
        <v>417</v>
      </c>
      <c r="CP1205" t="s">
        <v>417</v>
      </c>
      <c r="CQ1205" t="s">
        <v>417</v>
      </c>
      <c r="CR1205">
        <f>$B$11*DQ1205+$C$11*DR1205+$F$11*EC1205*(1-EF1205)</f>
        <v>0</v>
      </c>
      <c r="CS1205">
        <f>CR1205*CT1205</f>
        <v>0</v>
      </c>
      <c r="CT1205">
        <f>($B$11*$D$9+$C$11*$D$9+$F$11*((EP1205+EH1205)/MAX(EP1205+EH1205+EQ1205, 0.1)*$I$9+EQ1205/MAX(EP1205+EH1205+EQ1205, 0.1)*$J$9))/($B$11+$C$11+$F$11)</f>
        <v>0</v>
      </c>
      <c r="CU1205">
        <f>($B$11*$K$9+$C$11*$K$9+$F$11*((EP1205+EH1205)/MAX(EP1205+EH1205+EQ1205, 0.1)*$P$9+EQ1205/MAX(EP1205+EH1205+EQ1205, 0.1)*$Q$9))/($B$11+$C$11+$F$11)</f>
        <v>0</v>
      </c>
      <c r="CV1205">
        <v>6</v>
      </c>
      <c r="CW1205">
        <v>0.5</v>
      </c>
      <c r="CX1205" t="s">
        <v>418</v>
      </c>
      <c r="CY1205">
        <v>2</v>
      </c>
      <c r="CZ1205" t="b">
        <v>1</v>
      </c>
      <c r="DA1205">
        <v>1658958897.5</v>
      </c>
      <c r="DB1205">
        <v>502.7983703703704</v>
      </c>
      <c r="DC1205">
        <v>561.7165925925926</v>
      </c>
      <c r="DD1205">
        <v>23.0175</v>
      </c>
      <c r="DE1205">
        <v>16.57004074074074</v>
      </c>
      <c r="DF1205">
        <v>505.3708148148148</v>
      </c>
      <c r="DG1205">
        <v>23.10936666666667</v>
      </c>
      <c r="DH1205">
        <v>500.0515185185185</v>
      </c>
      <c r="DI1205">
        <v>90.23450370370371</v>
      </c>
      <c r="DJ1205">
        <v>0.09997902592592595</v>
      </c>
      <c r="DK1205">
        <v>27.12068148148148</v>
      </c>
      <c r="DL1205">
        <v>27.00742962962963</v>
      </c>
      <c r="DM1205">
        <v>999.9000000000001</v>
      </c>
      <c r="DN1205">
        <v>0</v>
      </c>
      <c r="DO1205">
        <v>0</v>
      </c>
      <c r="DP1205">
        <v>10008.28185185185</v>
      </c>
      <c r="DQ1205">
        <v>0</v>
      </c>
      <c r="DR1205">
        <v>11.44721111111111</v>
      </c>
      <c r="DS1205">
        <v>-58.91822962962962</v>
      </c>
      <c r="DT1205">
        <v>514.6442962962964</v>
      </c>
      <c r="DU1205">
        <v>571.1814444444444</v>
      </c>
      <c r="DV1205">
        <v>6.447466296296295</v>
      </c>
      <c r="DW1205">
        <v>561.7165925925926</v>
      </c>
      <c r="DX1205">
        <v>16.57004074074074</v>
      </c>
      <c r="DY1205">
        <v>2.076974074074074</v>
      </c>
      <c r="DZ1205">
        <v>1.49519</v>
      </c>
      <c r="EA1205">
        <v>18.04367037037037</v>
      </c>
      <c r="EB1205">
        <v>12.91904074074074</v>
      </c>
      <c r="EC1205">
        <v>2000.017407407407</v>
      </c>
      <c r="ED1205">
        <v>0.9800051111111109</v>
      </c>
      <c r="EE1205">
        <v>0.01999439259259259</v>
      </c>
      <c r="EF1205">
        <v>0</v>
      </c>
      <c r="EG1205">
        <v>808.4054444444444</v>
      </c>
      <c r="EH1205">
        <v>5.00097</v>
      </c>
      <c r="EI1205">
        <v>16161.85925925926</v>
      </c>
      <c r="EJ1205">
        <v>16707.77037037037</v>
      </c>
      <c r="EK1205">
        <v>38.86333333333333</v>
      </c>
      <c r="EL1205">
        <v>39.187</v>
      </c>
      <c r="EM1205">
        <v>38.78903703703704</v>
      </c>
      <c r="EN1205">
        <v>38.82133333333333</v>
      </c>
      <c r="EO1205">
        <v>39.43699999999999</v>
      </c>
      <c r="EP1205">
        <v>1955.127407407407</v>
      </c>
      <c r="EQ1205">
        <v>39.89000000000001</v>
      </c>
      <c r="ER1205">
        <v>0</v>
      </c>
      <c r="ES1205">
        <v>9699</v>
      </c>
      <c r="ET1205">
        <v>0</v>
      </c>
      <c r="EU1205">
        <v>808.3457307692307</v>
      </c>
      <c r="EV1205">
        <v>39.64406842093017</v>
      </c>
      <c r="EW1205">
        <v>772.8752141749446</v>
      </c>
      <c r="EX1205">
        <v>16159.85384615385</v>
      </c>
      <c r="EY1205">
        <v>15</v>
      </c>
      <c r="EZ1205">
        <v>1658949246.1</v>
      </c>
      <c r="FA1205" t="s">
        <v>1397</v>
      </c>
      <c r="FB1205">
        <v>1658949228.6</v>
      </c>
      <c r="FC1205">
        <v>1658949246.1</v>
      </c>
      <c r="FD1205">
        <v>1</v>
      </c>
      <c r="FE1205">
        <v>1.075</v>
      </c>
      <c r="FF1205">
        <v>0.018</v>
      </c>
      <c r="FG1205">
        <v>-2.327</v>
      </c>
      <c r="FH1205">
        <v>-0.178</v>
      </c>
      <c r="FI1205">
        <v>420</v>
      </c>
      <c r="FJ1205">
        <v>13</v>
      </c>
      <c r="FK1205">
        <v>0.09</v>
      </c>
      <c r="FL1205">
        <v>0.02</v>
      </c>
      <c r="FM1205">
        <v>-58.33931</v>
      </c>
      <c r="FN1205">
        <v>-12.42139136960603</v>
      </c>
      <c r="FO1205">
        <v>1.19577905919112</v>
      </c>
      <c r="FP1205">
        <v>0</v>
      </c>
      <c r="FQ1205">
        <v>806.3373529411764</v>
      </c>
      <c r="FR1205">
        <v>40.03040491615526</v>
      </c>
      <c r="FS1205">
        <v>3.932767524891895</v>
      </c>
      <c r="FT1205">
        <v>0</v>
      </c>
      <c r="FU1205">
        <v>6.450662249999999</v>
      </c>
      <c r="FV1205">
        <v>-0.112302776735478</v>
      </c>
      <c r="FW1205">
        <v>0.01584726908452994</v>
      </c>
      <c r="FX1205">
        <v>0</v>
      </c>
      <c r="FY1205">
        <v>0</v>
      </c>
      <c r="FZ1205">
        <v>3</v>
      </c>
      <c r="GA1205" t="s">
        <v>439</v>
      </c>
      <c r="GB1205">
        <v>2.9839</v>
      </c>
      <c r="GC1205">
        <v>2.71561</v>
      </c>
      <c r="GD1205">
        <v>0.111958</v>
      </c>
      <c r="GE1205">
        <v>0.1193</v>
      </c>
      <c r="GF1205">
        <v>0.104403</v>
      </c>
      <c r="GG1205">
        <v>0.0813417</v>
      </c>
      <c r="GH1205">
        <v>28173.6</v>
      </c>
      <c r="GI1205">
        <v>28049.6</v>
      </c>
      <c r="GJ1205">
        <v>29482</v>
      </c>
      <c r="GK1205">
        <v>29452</v>
      </c>
      <c r="GL1205">
        <v>34970.9</v>
      </c>
      <c r="GM1205">
        <v>35979.2</v>
      </c>
      <c r="GN1205">
        <v>41524.1</v>
      </c>
      <c r="GO1205">
        <v>41974.9</v>
      </c>
      <c r="GP1205">
        <v>1.95513</v>
      </c>
      <c r="GQ1205">
        <v>1.90543</v>
      </c>
      <c r="GR1205">
        <v>0.110999</v>
      </c>
      <c r="GS1205">
        <v>0</v>
      </c>
      <c r="GT1205">
        <v>25.1868</v>
      </c>
      <c r="GU1205">
        <v>999.9</v>
      </c>
      <c r="GV1205">
        <v>41</v>
      </c>
      <c r="GW1205">
        <v>31.7</v>
      </c>
      <c r="GX1205">
        <v>21.3295</v>
      </c>
      <c r="GY1205">
        <v>63.0179</v>
      </c>
      <c r="GZ1205">
        <v>33.7821</v>
      </c>
      <c r="HA1205">
        <v>1</v>
      </c>
      <c r="HB1205">
        <v>-0.114215</v>
      </c>
      <c r="HC1205">
        <v>0.180065</v>
      </c>
      <c r="HD1205">
        <v>20.3331</v>
      </c>
      <c r="HE1205">
        <v>5.21744</v>
      </c>
      <c r="HF1205">
        <v>12.0099</v>
      </c>
      <c r="HG1205">
        <v>4.9892</v>
      </c>
      <c r="HH1205">
        <v>3.28865</v>
      </c>
      <c r="HI1205">
        <v>9999</v>
      </c>
      <c r="HJ1205">
        <v>9999</v>
      </c>
      <c r="HK1205">
        <v>9999</v>
      </c>
      <c r="HL1205">
        <v>159.5</v>
      </c>
      <c r="HM1205">
        <v>1.86739</v>
      </c>
      <c r="HN1205">
        <v>1.86646</v>
      </c>
      <c r="HO1205">
        <v>1.86586</v>
      </c>
      <c r="HP1205">
        <v>1.86584</v>
      </c>
      <c r="HQ1205">
        <v>1.86768</v>
      </c>
      <c r="HR1205">
        <v>1.87014</v>
      </c>
      <c r="HS1205">
        <v>1.86876</v>
      </c>
      <c r="HT1205">
        <v>1.87027</v>
      </c>
      <c r="HU1205">
        <v>0</v>
      </c>
      <c r="HV1205">
        <v>0</v>
      </c>
      <c r="HW1205">
        <v>0</v>
      </c>
      <c r="HX1205">
        <v>0</v>
      </c>
      <c r="HY1205" t="s">
        <v>421</v>
      </c>
      <c r="HZ1205" t="s">
        <v>422</v>
      </c>
      <c r="IA1205" t="s">
        <v>423</v>
      </c>
      <c r="IB1205" t="s">
        <v>423</v>
      </c>
      <c r="IC1205" t="s">
        <v>423</v>
      </c>
      <c r="ID1205" t="s">
        <v>423</v>
      </c>
      <c r="IE1205">
        <v>0</v>
      </c>
      <c r="IF1205">
        <v>100</v>
      </c>
      <c r="IG1205">
        <v>100</v>
      </c>
      <c r="IH1205">
        <v>-2.642</v>
      </c>
      <c r="II1205">
        <v>-0.0917</v>
      </c>
      <c r="IJ1205">
        <v>-0.9279119013753974</v>
      </c>
      <c r="IK1205">
        <v>-0.003643892653284941</v>
      </c>
      <c r="IL1205">
        <v>8.948238347276123E-07</v>
      </c>
      <c r="IM1205">
        <v>-2.445980282225029E-10</v>
      </c>
      <c r="IN1205">
        <v>-0.1764634167570225</v>
      </c>
      <c r="IO1205">
        <v>-0.01042730378795286</v>
      </c>
      <c r="IP1205">
        <v>0.00100284695746963</v>
      </c>
      <c r="IQ1205">
        <v>-1.701466411570297E-05</v>
      </c>
      <c r="IR1205">
        <v>2</v>
      </c>
      <c r="IS1205">
        <v>2310</v>
      </c>
      <c r="IT1205">
        <v>1</v>
      </c>
      <c r="IU1205">
        <v>25</v>
      </c>
      <c r="IV1205">
        <v>161.3</v>
      </c>
      <c r="IW1205">
        <v>161</v>
      </c>
      <c r="IX1205">
        <v>1.38794</v>
      </c>
      <c r="IY1205">
        <v>2.21436</v>
      </c>
      <c r="IZ1205">
        <v>1.39648</v>
      </c>
      <c r="JA1205">
        <v>2.34009</v>
      </c>
      <c r="JB1205">
        <v>1.49536</v>
      </c>
      <c r="JC1205">
        <v>2.38281</v>
      </c>
      <c r="JD1205">
        <v>36.1285</v>
      </c>
      <c r="JE1205">
        <v>24.1575</v>
      </c>
      <c r="JF1205">
        <v>18</v>
      </c>
      <c r="JG1205">
        <v>512.377</v>
      </c>
      <c r="JH1205">
        <v>437.245</v>
      </c>
      <c r="JI1205">
        <v>25.0003</v>
      </c>
      <c r="JJ1205">
        <v>25.9651</v>
      </c>
      <c r="JK1205">
        <v>30.0003</v>
      </c>
      <c r="JL1205">
        <v>25.929</v>
      </c>
      <c r="JM1205">
        <v>25.8739</v>
      </c>
      <c r="JN1205">
        <v>27.8187</v>
      </c>
      <c r="JO1205">
        <v>23.5559</v>
      </c>
      <c r="JP1205">
        <v>39.9413</v>
      </c>
      <c r="JQ1205">
        <v>25</v>
      </c>
      <c r="JR1205">
        <v>607.3680000000001</v>
      </c>
      <c r="JS1205">
        <v>16.6223</v>
      </c>
      <c r="JT1205">
        <v>100.814</v>
      </c>
      <c r="JU1205">
        <v>100.804</v>
      </c>
    </row>
    <row r="1206" spans="1:281">
      <c r="A1206">
        <v>1190</v>
      </c>
      <c r="B1206">
        <v>1658958910</v>
      </c>
      <c r="C1206">
        <v>17272</v>
      </c>
      <c r="D1206" t="s">
        <v>2821</v>
      </c>
      <c r="E1206" t="s">
        <v>2822</v>
      </c>
      <c r="F1206">
        <v>5</v>
      </c>
      <c r="G1206" t="s">
        <v>2750</v>
      </c>
      <c r="H1206" t="s">
        <v>416</v>
      </c>
      <c r="I1206">
        <v>1658958902.214286</v>
      </c>
      <c r="J1206">
        <f>(K1206)/1000</f>
        <v>0</v>
      </c>
      <c r="K1206">
        <f>IF(CZ1206, AN1206, AH1206)</f>
        <v>0</v>
      </c>
      <c r="L1206">
        <f>IF(CZ1206, AI1206, AG1206)</f>
        <v>0</v>
      </c>
      <c r="M1206">
        <f>DB1206 - IF(AU1206&gt;1, L1206*CV1206*100.0/(AW1206*DP1206), 0)</f>
        <v>0</v>
      </c>
      <c r="N1206">
        <f>((T1206-J1206/2)*M1206-L1206)/(T1206+J1206/2)</f>
        <v>0</v>
      </c>
      <c r="O1206">
        <f>N1206*(DI1206+DJ1206)/1000.0</f>
        <v>0</v>
      </c>
      <c r="P1206">
        <f>(DB1206 - IF(AU1206&gt;1, L1206*CV1206*100.0/(AW1206*DP1206), 0))*(DI1206+DJ1206)/1000.0</f>
        <v>0</v>
      </c>
      <c r="Q1206">
        <f>2.0/((1/S1206-1/R1206)+SIGN(S1206)*SQRT((1/S1206-1/R1206)*(1/S1206-1/R1206) + 4*CW1206/((CW1206+1)*(CW1206+1))*(2*1/S1206*1/R1206-1/R1206*1/R1206)))</f>
        <v>0</v>
      </c>
      <c r="R1206">
        <f>IF(LEFT(CX1206,1)&lt;&gt;"0",IF(LEFT(CX1206,1)="1",3.0,CY1206),$D$5+$E$5*(DP1206*DI1206/($K$5*1000))+$F$5*(DP1206*DI1206/($K$5*1000))*MAX(MIN(CV1206,$J$5),$I$5)*MAX(MIN(CV1206,$J$5),$I$5)+$G$5*MAX(MIN(CV1206,$J$5),$I$5)*(DP1206*DI1206/($K$5*1000))+$H$5*(DP1206*DI1206/($K$5*1000))*(DP1206*DI1206/($K$5*1000)))</f>
        <v>0</v>
      </c>
      <c r="S1206">
        <f>J1206*(1000-(1000*0.61365*exp(17.502*W1206/(240.97+W1206))/(DI1206+DJ1206)+DD1206)/2)/(1000*0.61365*exp(17.502*W1206/(240.97+W1206))/(DI1206+DJ1206)-DD1206)</f>
        <v>0</v>
      </c>
      <c r="T1206">
        <f>1/((CW1206+1)/(Q1206/1.6)+1/(R1206/1.37)) + CW1206/((CW1206+1)/(Q1206/1.6) + CW1206/(R1206/1.37))</f>
        <v>0</v>
      </c>
      <c r="U1206">
        <f>(CR1206*CU1206)</f>
        <v>0</v>
      </c>
      <c r="V1206">
        <f>(DK1206+(U1206+2*0.95*5.67E-8*(((DK1206+$B$7)+273)^4-(DK1206+273)^4)-44100*J1206)/(1.84*29.3*R1206+8*0.95*5.67E-8*(DK1206+273)^3))</f>
        <v>0</v>
      </c>
      <c r="W1206">
        <f>($C$7*DL1206+$D$7*DM1206+$E$7*V1206)</f>
        <v>0</v>
      </c>
      <c r="X1206">
        <f>0.61365*exp(17.502*W1206/(240.97+W1206))</f>
        <v>0</v>
      </c>
      <c r="Y1206">
        <f>(Z1206/AA1206*100)</f>
        <v>0</v>
      </c>
      <c r="Z1206">
        <f>DD1206*(DI1206+DJ1206)/1000</f>
        <v>0</v>
      </c>
      <c r="AA1206">
        <f>0.61365*exp(17.502*DK1206/(240.97+DK1206))</f>
        <v>0</v>
      </c>
      <c r="AB1206">
        <f>(X1206-DD1206*(DI1206+DJ1206)/1000)</f>
        <v>0</v>
      </c>
      <c r="AC1206">
        <f>(-J1206*44100)</f>
        <v>0</v>
      </c>
      <c r="AD1206">
        <f>2*29.3*R1206*0.92*(DK1206-W1206)</f>
        <v>0</v>
      </c>
      <c r="AE1206">
        <f>2*0.95*5.67E-8*(((DK1206+$B$7)+273)^4-(W1206+273)^4)</f>
        <v>0</v>
      </c>
      <c r="AF1206">
        <f>U1206+AE1206+AC1206+AD1206</f>
        <v>0</v>
      </c>
      <c r="AG1206">
        <f>DH1206*AU1206*(DC1206-DB1206*(1000-AU1206*DE1206)/(1000-AU1206*DD1206))/(100*CV1206)</f>
        <v>0</v>
      </c>
      <c r="AH1206">
        <f>1000*DH1206*AU1206*(DD1206-DE1206)/(100*CV1206*(1000-AU1206*DD1206))</f>
        <v>0</v>
      </c>
      <c r="AI1206">
        <f>(AJ1206 - AK1206 - DI1206*1E3/(8.314*(DK1206+273.15)) * AM1206/DH1206 * AL1206) * DH1206/(100*CV1206) * (1000 - DE1206)/1000</f>
        <v>0</v>
      </c>
      <c r="AJ1206">
        <v>604.6047365448702</v>
      </c>
      <c r="AK1206">
        <v>553.4191333333332</v>
      </c>
      <c r="AL1206">
        <v>3.222943462156699</v>
      </c>
      <c r="AM1206">
        <v>65.22294181716588</v>
      </c>
      <c r="AN1206">
        <f>(AP1206 - AO1206 + DI1206*1E3/(8.314*(DK1206+273.15)) * AR1206/DH1206 * AQ1206) * DH1206/(100*CV1206) * 1000/(1000 - AP1206)</f>
        <v>0</v>
      </c>
      <c r="AO1206">
        <v>16.62361861177173</v>
      </c>
      <c r="AP1206">
        <v>23.05435757575756</v>
      </c>
      <c r="AQ1206">
        <v>0.003919374413804235</v>
      </c>
      <c r="AR1206">
        <v>84.76362826796431</v>
      </c>
      <c r="AS1206">
        <v>0</v>
      </c>
      <c r="AT1206">
        <v>0</v>
      </c>
      <c r="AU1206">
        <f>IF(AS1206*$H$13&gt;=AW1206,1.0,(AW1206/(AW1206-AS1206*$H$13)))</f>
        <v>0</v>
      </c>
      <c r="AV1206">
        <f>(AU1206-1)*100</f>
        <v>0</v>
      </c>
      <c r="AW1206">
        <f>MAX(0,($B$13+$C$13*DP1206)/(1+$D$13*DP1206)*DI1206/(DK1206+273)*$E$13)</f>
        <v>0</v>
      </c>
      <c r="AX1206" t="s">
        <v>417</v>
      </c>
      <c r="AY1206" t="s">
        <v>417</v>
      </c>
      <c r="AZ1206">
        <v>0</v>
      </c>
      <c r="BA1206">
        <v>0</v>
      </c>
      <c r="BB1206">
        <f>1-AZ1206/BA1206</f>
        <v>0</v>
      </c>
      <c r="BC1206">
        <v>0</v>
      </c>
      <c r="BD1206" t="s">
        <v>417</v>
      </c>
      <c r="BE1206" t="s">
        <v>417</v>
      </c>
      <c r="BF1206">
        <v>0</v>
      </c>
      <c r="BG1206">
        <v>0</v>
      </c>
      <c r="BH1206">
        <f>1-BF1206/BG1206</f>
        <v>0</v>
      </c>
      <c r="BI1206">
        <v>0.5</v>
      </c>
      <c r="BJ1206">
        <f>CS1206</f>
        <v>0</v>
      </c>
      <c r="BK1206">
        <f>L1206</f>
        <v>0</v>
      </c>
      <c r="BL1206">
        <f>BH1206*BI1206*BJ1206</f>
        <v>0</v>
      </c>
      <c r="BM1206">
        <f>(BK1206-BC1206)/BJ1206</f>
        <v>0</v>
      </c>
      <c r="BN1206">
        <f>(BA1206-BG1206)/BG1206</f>
        <v>0</v>
      </c>
      <c r="BO1206">
        <f>AZ1206/(BB1206+AZ1206/BG1206)</f>
        <v>0</v>
      </c>
      <c r="BP1206" t="s">
        <v>417</v>
      </c>
      <c r="BQ1206">
        <v>0</v>
      </c>
      <c r="BR1206">
        <f>IF(BQ1206&lt;&gt;0, BQ1206, BO1206)</f>
        <v>0</v>
      </c>
      <c r="BS1206">
        <f>1-BR1206/BG1206</f>
        <v>0</v>
      </c>
      <c r="BT1206">
        <f>(BG1206-BF1206)/(BG1206-BR1206)</f>
        <v>0</v>
      </c>
      <c r="BU1206">
        <f>(BA1206-BG1206)/(BA1206-BR1206)</f>
        <v>0</v>
      </c>
      <c r="BV1206">
        <f>(BG1206-BF1206)/(BG1206-AZ1206)</f>
        <v>0</v>
      </c>
      <c r="BW1206">
        <f>(BA1206-BG1206)/(BA1206-AZ1206)</f>
        <v>0</v>
      </c>
      <c r="BX1206">
        <f>(BT1206*BR1206/BF1206)</f>
        <v>0</v>
      </c>
      <c r="BY1206">
        <f>(1-BX1206)</f>
        <v>0</v>
      </c>
      <c r="BZ1206">
        <v>1394</v>
      </c>
      <c r="CA1206">
        <v>300</v>
      </c>
      <c r="CB1206">
        <v>300</v>
      </c>
      <c r="CC1206">
        <v>300</v>
      </c>
      <c r="CD1206">
        <v>10389.3</v>
      </c>
      <c r="CE1206">
        <v>1221.96</v>
      </c>
      <c r="CF1206">
        <v>-0.00688733</v>
      </c>
      <c r="CG1206">
        <v>0.34</v>
      </c>
      <c r="CH1206" t="s">
        <v>417</v>
      </c>
      <c r="CI1206" t="s">
        <v>417</v>
      </c>
      <c r="CJ1206" t="s">
        <v>417</v>
      </c>
      <c r="CK1206" t="s">
        <v>417</v>
      </c>
      <c r="CL1206" t="s">
        <v>417</v>
      </c>
      <c r="CM1206" t="s">
        <v>417</v>
      </c>
      <c r="CN1206" t="s">
        <v>417</v>
      </c>
      <c r="CO1206" t="s">
        <v>417</v>
      </c>
      <c r="CP1206" t="s">
        <v>417</v>
      </c>
      <c r="CQ1206" t="s">
        <v>417</v>
      </c>
      <c r="CR1206">
        <f>$B$11*DQ1206+$C$11*DR1206+$F$11*EC1206*(1-EF1206)</f>
        <v>0</v>
      </c>
      <c r="CS1206">
        <f>CR1206*CT1206</f>
        <v>0</v>
      </c>
      <c r="CT1206">
        <f>($B$11*$D$9+$C$11*$D$9+$F$11*((EP1206+EH1206)/MAX(EP1206+EH1206+EQ1206, 0.1)*$I$9+EQ1206/MAX(EP1206+EH1206+EQ1206, 0.1)*$J$9))/($B$11+$C$11+$F$11)</f>
        <v>0</v>
      </c>
      <c r="CU1206">
        <f>($B$11*$K$9+$C$11*$K$9+$F$11*((EP1206+EH1206)/MAX(EP1206+EH1206+EQ1206, 0.1)*$P$9+EQ1206/MAX(EP1206+EH1206+EQ1206, 0.1)*$Q$9))/($B$11+$C$11+$F$11)</f>
        <v>0</v>
      </c>
      <c r="CV1206">
        <v>6</v>
      </c>
      <c r="CW1206">
        <v>0.5</v>
      </c>
      <c r="CX1206" t="s">
        <v>418</v>
      </c>
      <c r="CY1206">
        <v>2</v>
      </c>
      <c r="CZ1206" t="b">
        <v>1</v>
      </c>
      <c r="DA1206">
        <v>1658958902.214286</v>
      </c>
      <c r="DB1206">
        <v>517.6760357142856</v>
      </c>
      <c r="DC1206">
        <v>577.5255714285714</v>
      </c>
      <c r="DD1206">
        <v>23.02870357142857</v>
      </c>
      <c r="DE1206">
        <v>16.592175</v>
      </c>
      <c r="DF1206">
        <v>520.292</v>
      </c>
      <c r="DG1206">
        <v>23.12046428571429</v>
      </c>
      <c r="DH1206">
        <v>500.0605</v>
      </c>
      <c r="DI1206">
        <v>90.23442857142857</v>
      </c>
      <c r="DJ1206">
        <v>0.09997096428571428</v>
      </c>
      <c r="DK1206">
        <v>27.12110357142857</v>
      </c>
      <c r="DL1206">
        <v>27.00799642857143</v>
      </c>
      <c r="DM1206">
        <v>999.9000000000002</v>
      </c>
      <c r="DN1206">
        <v>0</v>
      </c>
      <c r="DO1206">
        <v>0</v>
      </c>
      <c r="DP1206">
        <v>10006.51214285714</v>
      </c>
      <c r="DQ1206">
        <v>0</v>
      </c>
      <c r="DR1206">
        <v>11.41543928571429</v>
      </c>
      <c r="DS1206">
        <v>-59.84969285714286</v>
      </c>
      <c r="DT1206">
        <v>529.878607142857</v>
      </c>
      <c r="DU1206">
        <v>587.2702857142857</v>
      </c>
      <c r="DV1206">
        <v>6.436530357142858</v>
      </c>
      <c r="DW1206">
        <v>577.5255714285714</v>
      </c>
      <c r="DX1206">
        <v>16.592175</v>
      </c>
      <c r="DY1206">
        <v>2.0779825</v>
      </c>
      <c r="DZ1206">
        <v>1.497185714285714</v>
      </c>
      <c r="EA1206">
        <v>18.05138928571429</v>
      </c>
      <c r="EB1206">
        <v>12.93942142857143</v>
      </c>
      <c r="EC1206">
        <v>1999.988571428571</v>
      </c>
      <c r="ED1206">
        <v>0.9800044642857141</v>
      </c>
      <c r="EE1206">
        <v>0.01999503571428572</v>
      </c>
      <c r="EF1206">
        <v>0</v>
      </c>
      <c r="EG1206">
        <v>811.4035357142857</v>
      </c>
      <c r="EH1206">
        <v>5.00097</v>
      </c>
      <c r="EI1206">
        <v>16220.29285714285</v>
      </c>
      <c r="EJ1206">
        <v>16707.52142857143</v>
      </c>
      <c r="EK1206">
        <v>38.8435</v>
      </c>
      <c r="EL1206">
        <v>39.18035714285714</v>
      </c>
      <c r="EM1206">
        <v>38.76992857142857</v>
      </c>
      <c r="EN1206">
        <v>38.812</v>
      </c>
      <c r="EO1206">
        <v>39.42149999999999</v>
      </c>
      <c r="EP1206">
        <v>1955.098571428571</v>
      </c>
      <c r="EQ1206">
        <v>39.89000000000001</v>
      </c>
      <c r="ER1206">
        <v>0</v>
      </c>
      <c r="ES1206">
        <v>9704.399999856949</v>
      </c>
      <c r="ET1206">
        <v>0</v>
      </c>
      <c r="EU1206">
        <v>811.94464</v>
      </c>
      <c r="EV1206">
        <v>36.68153853589033</v>
      </c>
      <c r="EW1206">
        <v>717.2384626115016</v>
      </c>
      <c r="EX1206">
        <v>16230.592</v>
      </c>
      <c r="EY1206">
        <v>15</v>
      </c>
      <c r="EZ1206">
        <v>1658949246.1</v>
      </c>
      <c r="FA1206" t="s">
        <v>1397</v>
      </c>
      <c r="FB1206">
        <v>1658949228.6</v>
      </c>
      <c r="FC1206">
        <v>1658949246.1</v>
      </c>
      <c r="FD1206">
        <v>1</v>
      </c>
      <c r="FE1206">
        <v>1.075</v>
      </c>
      <c r="FF1206">
        <v>0.018</v>
      </c>
      <c r="FG1206">
        <v>-2.327</v>
      </c>
      <c r="FH1206">
        <v>-0.178</v>
      </c>
      <c r="FI1206">
        <v>420</v>
      </c>
      <c r="FJ1206">
        <v>13</v>
      </c>
      <c r="FK1206">
        <v>0.09</v>
      </c>
      <c r="FL1206">
        <v>0.02</v>
      </c>
      <c r="FM1206">
        <v>-59.20669756097561</v>
      </c>
      <c r="FN1206">
        <v>-11.90983693379794</v>
      </c>
      <c r="FO1206">
        <v>1.174787338199578</v>
      </c>
      <c r="FP1206">
        <v>0</v>
      </c>
      <c r="FQ1206">
        <v>809.4530294117646</v>
      </c>
      <c r="FR1206">
        <v>38.36716575143765</v>
      </c>
      <c r="FS1206">
        <v>3.770087902589615</v>
      </c>
      <c r="FT1206">
        <v>0</v>
      </c>
      <c r="FU1206">
        <v>6.442483414634146</v>
      </c>
      <c r="FV1206">
        <v>-0.1583232752613283</v>
      </c>
      <c r="FW1206">
        <v>0.01919946221423616</v>
      </c>
      <c r="FX1206">
        <v>0</v>
      </c>
      <c r="FY1206">
        <v>0</v>
      </c>
      <c r="FZ1206">
        <v>3</v>
      </c>
      <c r="GA1206" t="s">
        <v>439</v>
      </c>
      <c r="GB1206">
        <v>2.98353</v>
      </c>
      <c r="GC1206">
        <v>2.71561</v>
      </c>
      <c r="GD1206">
        <v>0.114349</v>
      </c>
      <c r="GE1206">
        <v>0.121694</v>
      </c>
      <c r="GF1206">
        <v>0.104469</v>
      </c>
      <c r="GG1206">
        <v>0.0813519</v>
      </c>
      <c r="GH1206">
        <v>28096.8</v>
      </c>
      <c r="GI1206">
        <v>27973.4</v>
      </c>
      <c r="GJ1206">
        <v>29481</v>
      </c>
      <c r="GK1206">
        <v>29452.1</v>
      </c>
      <c r="GL1206">
        <v>34967.4</v>
      </c>
      <c r="GM1206">
        <v>35978.6</v>
      </c>
      <c r="GN1206">
        <v>41523</v>
      </c>
      <c r="GO1206">
        <v>41974.6</v>
      </c>
      <c r="GP1206">
        <v>1.95502</v>
      </c>
      <c r="GQ1206">
        <v>1.90543</v>
      </c>
      <c r="GR1206">
        <v>0.110716</v>
      </c>
      <c r="GS1206">
        <v>0</v>
      </c>
      <c r="GT1206">
        <v>25.1919</v>
      </c>
      <c r="GU1206">
        <v>999.9</v>
      </c>
      <c r="GV1206">
        <v>41</v>
      </c>
      <c r="GW1206">
        <v>31.7</v>
      </c>
      <c r="GX1206">
        <v>21.3323</v>
      </c>
      <c r="GY1206">
        <v>63.0279</v>
      </c>
      <c r="GZ1206">
        <v>34.2268</v>
      </c>
      <c r="HA1206">
        <v>1</v>
      </c>
      <c r="HB1206">
        <v>-0.11378</v>
      </c>
      <c r="HC1206">
        <v>0.181411</v>
      </c>
      <c r="HD1206">
        <v>20.3331</v>
      </c>
      <c r="HE1206">
        <v>5.21804</v>
      </c>
      <c r="HF1206">
        <v>12.0099</v>
      </c>
      <c r="HG1206">
        <v>4.98925</v>
      </c>
      <c r="HH1206">
        <v>3.28863</v>
      </c>
      <c r="HI1206">
        <v>9999</v>
      </c>
      <c r="HJ1206">
        <v>9999</v>
      </c>
      <c r="HK1206">
        <v>9999</v>
      </c>
      <c r="HL1206">
        <v>159.5</v>
      </c>
      <c r="HM1206">
        <v>1.86737</v>
      </c>
      <c r="HN1206">
        <v>1.86646</v>
      </c>
      <c r="HO1206">
        <v>1.86585</v>
      </c>
      <c r="HP1206">
        <v>1.86584</v>
      </c>
      <c r="HQ1206">
        <v>1.86768</v>
      </c>
      <c r="HR1206">
        <v>1.87012</v>
      </c>
      <c r="HS1206">
        <v>1.86877</v>
      </c>
      <c r="HT1206">
        <v>1.87027</v>
      </c>
      <c r="HU1206">
        <v>0</v>
      </c>
      <c r="HV1206">
        <v>0</v>
      </c>
      <c r="HW1206">
        <v>0</v>
      </c>
      <c r="HX1206">
        <v>0</v>
      </c>
      <c r="HY1206" t="s">
        <v>421</v>
      </c>
      <c r="HZ1206" t="s">
        <v>422</v>
      </c>
      <c r="IA1206" t="s">
        <v>423</v>
      </c>
      <c r="IB1206" t="s">
        <v>423</v>
      </c>
      <c r="IC1206" t="s">
        <v>423</v>
      </c>
      <c r="ID1206" t="s">
        <v>423</v>
      </c>
      <c r="IE1206">
        <v>0</v>
      </c>
      <c r="IF1206">
        <v>100</v>
      </c>
      <c r="IG1206">
        <v>100</v>
      </c>
      <c r="IH1206">
        <v>-2.687</v>
      </c>
      <c r="II1206">
        <v>-0.0916</v>
      </c>
      <c r="IJ1206">
        <v>-0.9279119013753974</v>
      </c>
      <c r="IK1206">
        <v>-0.003643892653284941</v>
      </c>
      <c r="IL1206">
        <v>8.948238347276123E-07</v>
      </c>
      <c r="IM1206">
        <v>-2.445980282225029E-10</v>
      </c>
      <c r="IN1206">
        <v>-0.1764634167570225</v>
      </c>
      <c r="IO1206">
        <v>-0.01042730378795286</v>
      </c>
      <c r="IP1206">
        <v>0.00100284695746963</v>
      </c>
      <c r="IQ1206">
        <v>-1.701466411570297E-05</v>
      </c>
      <c r="IR1206">
        <v>2</v>
      </c>
      <c r="IS1206">
        <v>2310</v>
      </c>
      <c r="IT1206">
        <v>1</v>
      </c>
      <c r="IU1206">
        <v>25</v>
      </c>
      <c r="IV1206">
        <v>161.4</v>
      </c>
      <c r="IW1206">
        <v>161.1</v>
      </c>
      <c r="IX1206">
        <v>1.41602</v>
      </c>
      <c r="IY1206">
        <v>2.229</v>
      </c>
      <c r="IZ1206">
        <v>1.39648</v>
      </c>
      <c r="JA1206">
        <v>2.34009</v>
      </c>
      <c r="JB1206">
        <v>1.49536</v>
      </c>
      <c r="JC1206">
        <v>2.31079</v>
      </c>
      <c r="JD1206">
        <v>36.1285</v>
      </c>
      <c r="JE1206">
        <v>24.1663</v>
      </c>
      <c r="JF1206">
        <v>18</v>
      </c>
      <c r="JG1206">
        <v>512.332</v>
      </c>
      <c r="JH1206">
        <v>437.261</v>
      </c>
      <c r="JI1206">
        <v>25.0003</v>
      </c>
      <c r="JJ1206">
        <v>25.9683</v>
      </c>
      <c r="JK1206">
        <v>30.0004</v>
      </c>
      <c r="JL1206">
        <v>25.9311</v>
      </c>
      <c r="JM1206">
        <v>25.876</v>
      </c>
      <c r="JN1206">
        <v>28.4641</v>
      </c>
      <c r="JO1206">
        <v>23.5559</v>
      </c>
      <c r="JP1206">
        <v>39.9413</v>
      </c>
      <c r="JQ1206">
        <v>25</v>
      </c>
      <c r="JR1206">
        <v>627.405</v>
      </c>
      <c r="JS1206">
        <v>16.6199</v>
      </c>
      <c r="JT1206">
        <v>100.811</v>
      </c>
      <c r="JU1206">
        <v>100.804</v>
      </c>
    </row>
    <row r="1207" spans="1:281">
      <c r="A1207">
        <v>1191</v>
      </c>
      <c r="B1207">
        <v>1658958915</v>
      </c>
      <c r="C1207">
        <v>17277</v>
      </c>
      <c r="D1207" t="s">
        <v>2823</v>
      </c>
      <c r="E1207" t="s">
        <v>2824</v>
      </c>
      <c r="F1207">
        <v>5</v>
      </c>
      <c r="G1207" t="s">
        <v>2750</v>
      </c>
      <c r="H1207" t="s">
        <v>416</v>
      </c>
      <c r="I1207">
        <v>1658958907.5</v>
      </c>
      <c r="J1207">
        <f>(K1207)/1000</f>
        <v>0</v>
      </c>
      <c r="K1207">
        <f>IF(CZ1207, AN1207, AH1207)</f>
        <v>0</v>
      </c>
      <c r="L1207">
        <f>IF(CZ1207, AI1207, AG1207)</f>
        <v>0</v>
      </c>
      <c r="M1207">
        <f>DB1207 - IF(AU1207&gt;1, L1207*CV1207*100.0/(AW1207*DP1207), 0)</f>
        <v>0</v>
      </c>
      <c r="N1207">
        <f>((T1207-J1207/2)*M1207-L1207)/(T1207+J1207/2)</f>
        <v>0</v>
      </c>
      <c r="O1207">
        <f>N1207*(DI1207+DJ1207)/1000.0</f>
        <v>0</v>
      </c>
      <c r="P1207">
        <f>(DB1207 - IF(AU1207&gt;1, L1207*CV1207*100.0/(AW1207*DP1207), 0))*(DI1207+DJ1207)/1000.0</f>
        <v>0</v>
      </c>
      <c r="Q1207">
        <f>2.0/((1/S1207-1/R1207)+SIGN(S1207)*SQRT((1/S1207-1/R1207)*(1/S1207-1/R1207) + 4*CW1207/((CW1207+1)*(CW1207+1))*(2*1/S1207*1/R1207-1/R1207*1/R1207)))</f>
        <v>0</v>
      </c>
      <c r="R1207">
        <f>IF(LEFT(CX1207,1)&lt;&gt;"0",IF(LEFT(CX1207,1)="1",3.0,CY1207),$D$5+$E$5*(DP1207*DI1207/($K$5*1000))+$F$5*(DP1207*DI1207/($K$5*1000))*MAX(MIN(CV1207,$J$5),$I$5)*MAX(MIN(CV1207,$J$5),$I$5)+$G$5*MAX(MIN(CV1207,$J$5),$I$5)*(DP1207*DI1207/($K$5*1000))+$H$5*(DP1207*DI1207/($K$5*1000))*(DP1207*DI1207/($K$5*1000)))</f>
        <v>0</v>
      </c>
      <c r="S1207">
        <f>J1207*(1000-(1000*0.61365*exp(17.502*W1207/(240.97+W1207))/(DI1207+DJ1207)+DD1207)/2)/(1000*0.61365*exp(17.502*W1207/(240.97+W1207))/(DI1207+DJ1207)-DD1207)</f>
        <v>0</v>
      </c>
      <c r="T1207">
        <f>1/((CW1207+1)/(Q1207/1.6)+1/(R1207/1.37)) + CW1207/((CW1207+1)/(Q1207/1.6) + CW1207/(R1207/1.37))</f>
        <v>0</v>
      </c>
      <c r="U1207">
        <f>(CR1207*CU1207)</f>
        <v>0</v>
      </c>
      <c r="V1207">
        <f>(DK1207+(U1207+2*0.95*5.67E-8*(((DK1207+$B$7)+273)^4-(DK1207+273)^4)-44100*J1207)/(1.84*29.3*R1207+8*0.95*5.67E-8*(DK1207+273)^3))</f>
        <v>0</v>
      </c>
      <c r="W1207">
        <f>($C$7*DL1207+$D$7*DM1207+$E$7*V1207)</f>
        <v>0</v>
      </c>
      <c r="X1207">
        <f>0.61365*exp(17.502*W1207/(240.97+W1207))</f>
        <v>0</v>
      </c>
      <c r="Y1207">
        <f>(Z1207/AA1207*100)</f>
        <v>0</v>
      </c>
      <c r="Z1207">
        <f>DD1207*(DI1207+DJ1207)/1000</f>
        <v>0</v>
      </c>
      <c r="AA1207">
        <f>0.61365*exp(17.502*DK1207/(240.97+DK1207))</f>
        <v>0</v>
      </c>
      <c r="AB1207">
        <f>(X1207-DD1207*(DI1207+DJ1207)/1000)</f>
        <v>0</v>
      </c>
      <c r="AC1207">
        <f>(-J1207*44100)</f>
        <v>0</v>
      </c>
      <c r="AD1207">
        <f>2*29.3*R1207*0.92*(DK1207-W1207)</f>
        <v>0</v>
      </c>
      <c r="AE1207">
        <f>2*0.95*5.67E-8*(((DK1207+$B$7)+273)^4-(W1207+273)^4)</f>
        <v>0</v>
      </c>
      <c r="AF1207">
        <f>U1207+AE1207+AC1207+AD1207</f>
        <v>0</v>
      </c>
      <c r="AG1207">
        <f>DH1207*AU1207*(DC1207-DB1207*(1000-AU1207*DE1207)/(1000-AU1207*DD1207))/(100*CV1207)</f>
        <v>0</v>
      </c>
      <c r="AH1207">
        <f>1000*DH1207*AU1207*(DD1207-DE1207)/(100*CV1207*(1000-AU1207*DD1207))</f>
        <v>0</v>
      </c>
      <c r="AI1207">
        <f>(AJ1207 - AK1207 - DI1207*1E3/(8.314*(DK1207+273.15)) * AM1207/DH1207 * AL1207) * DH1207/(100*CV1207) * (1000 - DE1207)/1000</f>
        <v>0</v>
      </c>
      <c r="AJ1207">
        <v>621.7016082601419</v>
      </c>
      <c r="AK1207">
        <v>569.7875999999997</v>
      </c>
      <c r="AL1207">
        <v>3.29132934516665</v>
      </c>
      <c r="AM1207">
        <v>65.22294181716588</v>
      </c>
      <c r="AN1207">
        <f>(AP1207 - AO1207 + DI1207*1E3/(8.314*(DK1207+273.15)) * AR1207/DH1207 * AQ1207) * DH1207/(100*CV1207) * 1000/(1000 - AP1207)</f>
        <v>0</v>
      </c>
      <c r="AO1207">
        <v>16.62558883944951</v>
      </c>
      <c r="AP1207">
        <v>23.0589012121212</v>
      </c>
      <c r="AQ1207">
        <v>0.0007727968094983427</v>
      </c>
      <c r="AR1207">
        <v>84.76362826796431</v>
      </c>
      <c r="AS1207">
        <v>0</v>
      </c>
      <c r="AT1207">
        <v>0</v>
      </c>
      <c r="AU1207">
        <f>IF(AS1207*$H$13&gt;=AW1207,1.0,(AW1207/(AW1207-AS1207*$H$13)))</f>
        <v>0</v>
      </c>
      <c r="AV1207">
        <f>(AU1207-1)*100</f>
        <v>0</v>
      </c>
      <c r="AW1207">
        <f>MAX(0,($B$13+$C$13*DP1207)/(1+$D$13*DP1207)*DI1207/(DK1207+273)*$E$13)</f>
        <v>0</v>
      </c>
      <c r="AX1207" t="s">
        <v>417</v>
      </c>
      <c r="AY1207" t="s">
        <v>417</v>
      </c>
      <c r="AZ1207">
        <v>0</v>
      </c>
      <c r="BA1207">
        <v>0</v>
      </c>
      <c r="BB1207">
        <f>1-AZ1207/BA1207</f>
        <v>0</v>
      </c>
      <c r="BC1207">
        <v>0</v>
      </c>
      <c r="BD1207" t="s">
        <v>417</v>
      </c>
      <c r="BE1207" t="s">
        <v>417</v>
      </c>
      <c r="BF1207">
        <v>0</v>
      </c>
      <c r="BG1207">
        <v>0</v>
      </c>
      <c r="BH1207">
        <f>1-BF1207/BG1207</f>
        <v>0</v>
      </c>
      <c r="BI1207">
        <v>0.5</v>
      </c>
      <c r="BJ1207">
        <f>CS1207</f>
        <v>0</v>
      </c>
      <c r="BK1207">
        <f>L1207</f>
        <v>0</v>
      </c>
      <c r="BL1207">
        <f>BH1207*BI1207*BJ1207</f>
        <v>0</v>
      </c>
      <c r="BM1207">
        <f>(BK1207-BC1207)/BJ1207</f>
        <v>0</v>
      </c>
      <c r="BN1207">
        <f>(BA1207-BG1207)/BG1207</f>
        <v>0</v>
      </c>
      <c r="BO1207">
        <f>AZ1207/(BB1207+AZ1207/BG1207)</f>
        <v>0</v>
      </c>
      <c r="BP1207" t="s">
        <v>417</v>
      </c>
      <c r="BQ1207">
        <v>0</v>
      </c>
      <c r="BR1207">
        <f>IF(BQ1207&lt;&gt;0, BQ1207, BO1207)</f>
        <v>0</v>
      </c>
      <c r="BS1207">
        <f>1-BR1207/BG1207</f>
        <v>0</v>
      </c>
      <c r="BT1207">
        <f>(BG1207-BF1207)/(BG1207-BR1207)</f>
        <v>0</v>
      </c>
      <c r="BU1207">
        <f>(BA1207-BG1207)/(BA1207-BR1207)</f>
        <v>0</v>
      </c>
      <c r="BV1207">
        <f>(BG1207-BF1207)/(BG1207-AZ1207)</f>
        <v>0</v>
      </c>
      <c r="BW1207">
        <f>(BA1207-BG1207)/(BA1207-AZ1207)</f>
        <v>0</v>
      </c>
      <c r="BX1207">
        <f>(BT1207*BR1207/BF1207)</f>
        <v>0</v>
      </c>
      <c r="BY1207">
        <f>(1-BX1207)</f>
        <v>0</v>
      </c>
      <c r="BZ1207">
        <v>1394</v>
      </c>
      <c r="CA1207">
        <v>300</v>
      </c>
      <c r="CB1207">
        <v>300</v>
      </c>
      <c r="CC1207">
        <v>300</v>
      </c>
      <c r="CD1207">
        <v>10389.3</v>
      </c>
      <c r="CE1207">
        <v>1221.96</v>
      </c>
      <c r="CF1207">
        <v>-0.00688733</v>
      </c>
      <c r="CG1207">
        <v>0.34</v>
      </c>
      <c r="CH1207" t="s">
        <v>417</v>
      </c>
      <c r="CI1207" t="s">
        <v>417</v>
      </c>
      <c r="CJ1207" t="s">
        <v>417</v>
      </c>
      <c r="CK1207" t="s">
        <v>417</v>
      </c>
      <c r="CL1207" t="s">
        <v>417</v>
      </c>
      <c r="CM1207" t="s">
        <v>417</v>
      </c>
      <c r="CN1207" t="s">
        <v>417</v>
      </c>
      <c r="CO1207" t="s">
        <v>417</v>
      </c>
      <c r="CP1207" t="s">
        <v>417</v>
      </c>
      <c r="CQ1207" t="s">
        <v>417</v>
      </c>
      <c r="CR1207">
        <f>$B$11*DQ1207+$C$11*DR1207+$F$11*EC1207*(1-EF1207)</f>
        <v>0</v>
      </c>
      <c r="CS1207">
        <f>CR1207*CT1207</f>
        <v>0</v>
      </c>
      <c r="CT1207">
        <f>($B$11*$D$9+$C$11*$D$9+$F$11*((EP1207+EH1207)/MAX(EP1207+EH1207+EQ1207, 0.1)*$I$9+EQ1207/MAX(EP1207+EH1207+EQ1207, 0.1)*$J$9))/($B$11+$C$11+$F$11)</f>
        <v>0</v>
      </c>
      <c r="CU1207">
        <f>($B$11*$K$9+$C$11*$K$9+$F$11*((EP1207+EH1207)/MAX(EP1207+EH1207+EQ1207, 0.1)*$P$9+EQ1207/MAX(EP1207+EH1207+EQ1207, 0.1)*$Q$9))/($B$11+$C$11+$F$11)</f>
        <v>0</v>
      </c>
      <c r="CV1207">
        <v>6</v>
      </c>
      <c r="CW1207">
        <v>0.5</v>
      </c>
      <c r="CX1207" t="s">
        <v>418</v>
      </c>
      <c r="CY1207">
        <v>2</v>
      </c>
      <c r="CZ1207" t="b">
        <v>1</v>
      </c>
      <c r="DA1207">
        <v>1658958907.5</v>
      </c>
      <c r="DB1207">
        <v>534.3768888888889</v>
      </c>
      <c r="DC1207">
        <v>595.2685925925927</v>
      </c>
      <c r="DD1207">
        <v>23.04316296296297</v>
      </c>
      <c r="DE1207">
        <v>16.61703703703704</v>
      </c>
      <c r="DF1207">
        <v>537.0414814814815</v>
      </c>
      <c r="DG1207">
        <v>23.1347962962963</v>
      </c>
      <c r="DH1207">
        <v>500.075925925926</v>
      </c>
      <c r="DI1207">
        <v>90.2348148148148</v>
      </c>
      <c r="DJ1207">
        <v>0.1000410814814815</v>
      </c>
      <c r="DK1207">
        <v>27.12175185185185</v>
      </c>
      <c r="DL1207">
        <v>27.00890740740741</v>
      </c>
      <c r="DM1207">
        <v>999.9000000000001</v>
      </c>
      <c r="DN1207">
        <v>0</v>
      </c>
      <c r="DO1207">
        <v>0</v>
      </c>
      <c r="DP1207">
        <v>9997.074444444444</v>
      </c>
      <c r="DQ1207">
        <v>0</v>
      </c>
      <c r="DR1207">
        <v>11.38655925925926</v>
      </c>
      <c r="DS1207">
        <v>-60.89192592592592</v>
      </c>
      <c r="DT1207">
        <v>546.9811851851853</v>
      </c>
      <c r="DU1207">
        <v>605.3277407407408</v>
      </c>
      <c r="DV1207">
        <v>6.426125185185184</v>
      </c>
      <c r="DW1207">
        <v>595.2685925925927</v>
      </c>
      <c r="DX1207">
        <v>16.61703703703704</v>
      </c>
      <c r="DY1207">
        <v>2.079295555555555</v>
      </c>
      <c r="DZ1207">
        <v>1.499435185185185</v>
      </c>
      <c r="EA1207">
        <v>18.06144074074074</v>
      </c>
      <c r="EB1207">
        <v>12.96238888888889</v>
      </c>
      <c r="EC1207">
        <v>1999.984444444445</v>
      </c>
      <c r="ED1207">
        <v>0.980004</v>
      </c>
      <c r="EE1207">
        <v>0.0199955</v>
      </c>
      <c r="EF1207">
        <v>0</v>
      </c>
      <c r="EG1207">
        <v>814.5747777777777</v>
      </c>
      <c r="EH1207">
        <v>5.00097</v>
      </c>
      <c r="EI1207">
        <v>16282.51481481482</v>
      </c>
      <c r="EJ1207">
        <v>16707.47777777777</v>
      </c>
      <c r="EK1207">
        <v>38.82133333333333</v>
      </c>
      <c r="EL1207">
        <v>39.15944444444444</v>
      </c>
      <c r="EM1207">
        <v>38.75459259259259</v>
      </c>
      <c r="EN1207">
        <v>38.812</v>
      </c>
      <c r="EO1207">
        <v>39.40025925925926</v>
      </c>
      <c r="EP1207">
        <v>1955.094444444445</v>
      </c>
      <c r="EQ1207">
        <v>39.89000000000001</v>
      </c>
      <c r="ER1207">
        <v>0</v>
      </c>
      <c r="ES1207">
        <v>9709.200000047684</v>
      </c>
      <c r="ET1207">
        <v>0</v>
      </c>
      <c r="EU1207">
        <v>814.7898</v>
      </c>
      <c r="EV1207">
        <v>33.57376920045053</v>
      </c>
      <c r="EW1207">
        <v>673.9846143552461</v>
      </c>
      <c r="EX1207">
        <v>16286.408</v>
      </c>
      <c r="EY1207">
        <v>15</v>
      </c>
      <c r="EZ1207">
        <v>1658949246.1</v>
      </c>
      <c r="FA1207" t="s">
        <v>1397</v>
      </c>
      <c r="FB1207">
        <v>1658949228.6</v>
      </c>
      <c r="FC1207">
        <v>1658949246.1</v>
      </c>
      <c r="FD1207">
        <v>1</v>
      </c>
      <c r="FE1207">
        <v>1.075</v>
      </c>
      <c r="FF1207">
        <v>0.018</v>
      </c>
      <c r="FG1207">
        <v>-2.327</v>
      </c>
      <c r="FH1207">
        <v>-0.178</v>
      </c>
      <c r="FI1207">
        <v>420</v>
      </c>
      <c r="FJ1207">
        <v>13</v>
      </c>
      <c r="FK1207">
        <v>0.09</v>
      </c>
      <c r="FL1207">
        <v>0.02</v>
      </c>
      <c r="FM1207">
        <v>-60.19734146341463</v>
      </c>
      <c r="FN1207">
        <v>-11.85543972125432</v>
      </c>
      <c r="FO1207">
        <v>1.169511859182536</v>
      </c>
      <c r="FP1207">
        <v>0</v>
      </c>
      <c r="FQ1207">
        <v>812.7786176470589</v>
      </c>
      <c r="FR1207">
        <v>35.89233003499855</v>
      </c>
      <c r="FS1207">
        <v>3.531239700784199</v>
      </c>
      <c r="FT1207">
        <v>0</v>
      </c>
      <c r="FU1207">
        <v>6.436367804878048</v>
      </c>
      <c r="FV1207">
        <v>-0.116505365853651</v>
      </c>
      <c r="FW1207">
        <v>0.01758455801398754</v>
      </c>
      <c r="FX1207">
        <v>0</v>
      </c>
      <c r="FY1207">
        <v>0</v>
      </c>
      <c r="FZ1207">
        <v>3</v>
      </c>
      <c r="GA1207" t="s">
        <v>439</v>
      </c>
      <c r="GB1207">
        <v>2.98388</v>
      </c>
      <c r="GC1207">
        <v>2.71567</v>
      </c>
      <c r="GD1207">
        <v>0.116738</v>
      </c>
      <c r="GE1207">
        <v>0.124058</v>
      </c>
      <c r="GF1207">
        <v>0.10448</v>
      </c>
      <c r="GG1207">
        <v>0.08134859999999999</v>
      </c>
      <c r="GH1207">
        <v>28021.6</v>
      </c>
      <c r="GI1207">
        <v>27898.2</v>
      </c>
      <c r="GJ1207">
        <v>29481.7</v>
      </c>
      <c r="GK1207">
        <v>29452.1</v>
      </c>
      <c r="GL1207">
        <v>34967.3</v>
      </c>
      <c r="GM1207">
        <v>35978.5</v>
      </c>
      <c r="GN1207">
        <v>41523.4</v>
      </c>
      <c r="GO1207">
        <v>41974.3</v>
      </c>
      <c r="GP1207">
        <v>1.95537</v>
      </c>
      <c r="GQ1207">
        <v>1.9053</v>
      </c>
      <c r="GR1207">
        <v>0.110701</v>
      </c>
      <c r="GS1207">
        <v>0</v>
      </c>
      <c r="GT1207">
        <v>25.1974</v>
      </c>
      <c r="GU1207">
        <v>999.9</v>
      </c>
      <c r="GV1207">
        <v>41</v>
      </c>
      <c r="GW1207">
        <v>31.7</v>
      </c>
      <c r="GX1207">
        <v>21.331</v>
      </c>
      <c r="GY1207">
        <v>62.7679</v>
      </c>
      <c r="GZ1207">
        <v>34.3389</v>
      </c>
      <c r="HA1207">
        <v>1</v>
      </c>
      <c r="HB1207">
        <v>-0.113689</v>
      </c>
      <c r="HC1207">
        <v>0.183148</v>
      </c>
      <c r="HD1207">
        <v>20.3331</v>
      </c>
      <c r="HE1207">
        <v>5.21699</v>
      </c>
      <c r="HF1207">
        <v>12.0099</v>
      </c>
      <c r="HG1207">
        <v>4.98895</v>
      </c>
      <c r="HH1207">
        <v>3.2886</v>
      </c>
      <c r="HI1207">
        <v>9999</v>
      </c>
      <c r="HJ1207">
        <v>9999</v>
      </c>
      <c r="HK1207">
        <v>9999</v>
      </c>
      <c r="HL1207">
        <v>159.5</v>
      </c>
      <c r="HM1207">
        <v>1.86737</v>
      </c>
      <c r="HN1207">
        <v>1.86646</v>
      </c>
      <c r="HO1207">
        <v>1.86586</v>
      </c>
      <c r="HP1207">
        <v>1.86584</v>
      </c>
      <c r="HQ1207">
        <v>1.86768</v>
      </c>
      <c r="HR1207">
        <v>1.87012</v>
      </c>
      <c r="HS1207">
        <v>1.86878</v>
      </c>
      <c r="HT1207">
        <v>1.87027</v>
      </c>
      <c r="HU1207">
        <v>0</v>
      </c>
      <c r="HV1207">
        <v>0</v>
      </c>
      <c r="HW1207">
        <v>0</v>
      </c>
      <c r="HX1207">
        <v>0</v>
      </c>
      <c r="HY1207" t="s">
        <v>421</v>
      </c>
      <c r="HZ1207" t="s">
        <v>422</v>
      </c>
      <c r="IA1207" t="s">
        <v>423</v>
      </c>
      <c r="IB1207" t="s">
        <v>423</v>
      </c>
      <c r="IC1207" t="s">
        <v>423</v>
      </c>
      <c r="ID1207" t="s">
        <v>423</v>
      </c>
      <c r="IE1207">
        <v>0</v>
      </c>
      <c r="IF1207">
        <v>100</v>
      </c>
      <c r="IG1207">
        <v>100</v>
      </c>
      <c r="IH1207">
        <v>-2.734</v>
      </c>
      <c r="II1207">
        <v>-0.0915</v>
      </c>
      <c r="IJ1207">
        <v>-0.9279119013753974</v>
      </c>
      <c r="IK1207">
        <v>-0.003643892653284941</v>
      </c>
      <c r="IL1207">
        <v>8.948238347276123E-07</v>
      </c>
      <c r="IM1207">
        <v>-2.445980282225029E-10</v>
      </c>
      <c r="IN1207">
        <v>-0.1764634167570225</v>
      </c>
      <c r="IO1207">
        <v>-0.01042730378795286</v>
      </c>
      <c r="IP1207">
        <v>0.00100284695746963</v>
      </c>
      <c r="IQ1207">
        <v>-1.701466411570297E-05</v>
      </c>
      <c r="IR1207">
        <v>2</v>
      </c>
      <c r="IS1207">
        <v>2310</v>
      </c>
      <c r="IT1207">
        <v>1</v>
      </c>
      <c r="IU1207">
        <v>25</v>
      </c>
      <c r="IV1207">
        <v>161.4</v>
      </c>
      <c r="IW1207">
        <v>161.1</v>
      </c>
      <c r="IX1207">
        <v>1.44897</v>
      </c>
      <c r="IY1207">
        <v>2.229</v>
      </c>
      <c r="IZ1207">
        <v>1.39771</v>
      </c>
      <c r="JA1207">
        <v>2.34009</v>
      </c>
      <c r="JB1207">
        <v>1.49536</v>
      </c>
      <c r="JC1207">
        <v>2.30957</v>
      </c>
      <c r="JD1207">
        <v>36.1285</v>
      </c>
      <c r="JE1207">
        <v>24.1575</v>
      </c>
      <c r="JF1207">
        <v>18</v>
      </c>
      <c r="JG1207">
        <v>512.58</v>
      </c>
      <c r="JH1207">
        <v>437.203</v>
      </c>
      <c r="JI1207">
        <v>25.0003</v>
      </c>
      <c r="JJ1207">
        <v>25.9717</v>
      </c>
      <c r="JK1207">
        <v>30.0003</v>
      </c>
      <c r="JL1207">
        <v>25.9335</v>
      </c>
      <c r="JM1207">
        <v>25.8782</v>
      </c>
      <c r="JN1207">
        <v>29.0431</v>
      </c>
      <c r="JO1207">
        <v>23.5559</v>
      </c>
      <c r="JP1207">
        <v>39.5684</v>
      </c>
      <c r="JQ1207">
        <v>25</v>
      </c>
      <c r="JR1207">
        <v>640.773</v>
      </c>
      <c r="JS1207">
        <v>16.6199</v>
      </c>
      <c r="JT1207">
        <v>100.812</v>
      </c>
      <c r="JU1207">
        <v>100.804</v>
      </c>
    </row>
    <row r="1208" spans="1:281">
      <c r="A1208">
        <v>1192</v>
      </c>
      <c r="B1208">
        <v>1658958920</v>
      </c>
      <c r="C1208">
        <v>17282</v>
      </c>
      <c r="D1208" t="s">
        <v>2825</v>
      </c>
      <c r="E1208" t="s">
        <v>2826</v>
      </c>
      <c r="F1208">
        <v>5</v>
      </c>
      <c r="G1208" t="s">
        <v>2750</v>
      </c>
      <c r="H1208" t="s">
        <v>416</v>
      </c>
      <c r="I1208">
        <v>1658958912.214286</v>
      </c>
      <c r="J1208">
        <f>(K1208)/1000</f>
        <v>0</v>
      </c>
      <c r="K1208">
        <f>IF(CZ1208, AN1208, AH1208)</f>
        <v>0</v>
      </c>
      <c r="L1208">
        <f>IF(CZ1208, AI1208, AG1208)</f>
        <v>0</v>
      </c>
      <c r="M1208">
        <f>DB1208 - IF(AU1208&gt;1, L1208*CV1208*100.0/(AW1208*DP1208), 0)</f>
        <v>0</v>
      </c>
      <c r="N1208">
        <f>((T1208-J1208/2)*M1208-L1208)/(T1208+J1208/2)</f>
        <v>0</v>
      </c>
      <c r="O1208">
        <f>N1208*(DI1208+DJ1208)/1000.0</f>
        <v>0</v>
      </c>
      <c r="P1208">
        <f>(DB1208 - IF(AU1208&gt;1, L1208*CV1208*100.0/(AW1208*DP1208), 0))*(DI1208+DJ1208)/1000.0</f>
        <v>0</v>
      </c>
      <c r="Q1208">
        <f>2.0/((1/S1208-1/R1208)+SIGN(S1208)*SQRT((1/S1208-1/R1208)*(1/S1208-1/R1208) + 4*CW1208/((CW1208+1)*(CW1208+1))*(2*1/S1208*1/R1208-1/R1208*1/R1208)))</f>
        <v>0</v>
      </c>
      <c r="R1208">
        <f>IF(LEFT(CX1208,1)&lt;&gt;"0",IF(LEFT(CX1208,1)="1",3.0,CY1208),$D$5+$E$5*(DP1208*DI1208/($K$5*1000))+$F$5*(DP1208*DI1208/($K$5*1000))*MAX(MIN(CV1208,$J$5),$I$5)*MAX(MIN(CV1208,$J$5),$I$5)+$G$5*MAX(MIN(CV1208,$J$5),$I$5)*(DP1208*DI1208/($K$5*1000))+$H$5*(DP1208*DI1208/($K$5*1000))*(DP1208*DI1208/($K$5*1000)))</f>
        <v>0</v>
      </c>
      <c r="S1208">
        <f>J1208*(1000-(1000*0.61365*exp(17.502*W1208/(240.97+W1208))/(DI1208+DJ1208)+DD1208)/2)/(1000*0.61365*exp(17.502*W1208/(240.97+W1208))/(DI1208+DJ1208)-DD1208)</f>
        <v>0</v>
      </c>
      <c r="T1208">
        <f>1/((CW1208+1)/(Q1208/1.6)+1/(R1208/1.37)) + CW1208/((CW1208+1)/(Q1208/1.6) + CW1208/(R1208/1.37))</f>
        <v>0</v>
      </c>
      <c r="U1208">
        <f>(CR1208*CU1208)</f>
        <v>0</v>
      </c>
      <c r="V1208">
        <f>(DK1208+(U1208+2*0.95*5.67E-8*(((DK1208+$B$7)+273)^4-(DK1208+273)^4)-44100*J1208)/(1.84*29.3*R1208+8*0.95*5.67E-8*(DK1208+273)^3))</f>
        <v>0</v>
      </c>
      <c r="W1208">
        <f>($C$7*DL1208+$D$7*DM1208+$E$7*V1208)</f>
        <v>0</v>
      </c>
      <c r="X1208">
        <f>0.61365*exp(17.502*W1208/(240.97+W1208))</f>
        <v>0</v>
      </c>
      <c r="Y1208">
        <f>(Z1208/AA1208*100)</f>
        <v>0</v>
      </c>
      <c r="Z1208">
        <f>DD1208*(DI1208+DJ1208)/1000</f>
        <v>0</v>
      </c>
      <c r="AA1208">
        <f>0.61365*exp(17.502*DK1208/(240.97+DK1208))</f>
        <v>0</v>
      </c>
      <c r="AB1208">
        <f>(X1208-DD1208*(DI1208+DJ1208)/1000)</f>
        <v>0</v>
      </c>
      <c r="AC1208">
        <f>(-J1208*44100)</f>
        <v>0</v>
      </c>
      <c r="AD1208">
        <f>2*29.3*R1208*0.92*(DK1208-W1208)</f>
        <v>0</v>
      </c>
      <c r="AE1208">
        <f>2*0.95*5.67E-8*(((DK1208+$B$7)+273)^4-(W1208+273)^4)</f>
        <v>0</v>
      </c>
      <c r="AF1208">
        <f>U1208+AE1208+AC1208+AD1208</f>
        <v>0</v>
      </c>
      <c r="AG1208">
        <f>DH1208*AU1208*(DC1208-DB1208*(1000-AU1208*DE1208)/(1000-AU1208*DD1208))/(100*CV1208)</f>
        <v>0</v>
      </c>
      <c r="AH1208">
        <f>1000*DH1208*AU1208*(DD1208-DE1208)/(100*CV1208*(1000-AU1208*DD1208))</f>
        <v>0</v>
      </c>
      <c r="AI1208">
        <f>(AJ1208 - AK1208 - DI1208*1E3/(8.314*(DK1208+273.15)) * AM1208/DH1208 * AL1208) * DH1208/(100*CV1208) * (1000 - DE1208)/1000</f>
        <v>0</v>
      </c>
      <c r="AJ1208">
        <v>638.7601086336526</v>
      </c>
      <c r="AK1208">
        <v>585.9968545454544</v>
      </c>
      <c r="AL1208">
        <v>3.236185195056487</v>
      </c>
      <c r="AM1208">
        <v>65.22294181716588</v>
      </c>
      <c r="AN1208">
        <f>(AP1208 - AO1208 + DI1208*1E3/(8.314*(DK1208+273.15)) * AR1208/DH1208 * AQ1208) * DH1208/(100*CV1208) * 1000/(1000 - AP1208)</f>
        <v>0</v>
      </c>
      <c r="AO1208">
        <v>16.62239127690056</v>
      </c>
      <c r="AP1208">
        <v>23.06192</v>
      </c>
      <c r="AQ1208">
        <v>0.0001789406092382225</v>
      </c>
      <c r="AR1208">
        <v>84.76362826796431</v>
      </c>
      <c r="AS1208">
        <v>0</v>
      </c>
      <c r="AT1208">
        <v>0</v>
      </c>
      <c r="AU1208">
        <f>IF(AS1208*$H$13&gt;=AW1208,1.0,(AW1208/(AW1208-AS1208*$H$13)))</f>
        <v>0</v>
      </c>
      <c r="AV1208">
        <f>(AU1208-1)*100</f>
        <v>0</v>
      </c>
      <c r="AW1208">
        <f>MAX(0,($B$13+$C$13*DP1208)/(1+$D$13*DP1208)*DI1208/(DK1208+273)*$E$13)</f>
        <v>0</v>
      </c>
      <c r="AX1208" t="s">
        <v>417</v>
      </c>
      <c r="AY1208" t="s">
        <v>417</v>
      </c>
      <c r="AZ1208">
        <v>0</v>
      </c>
      <c r="BA1208">
        <v>0</v>
      </c>
      <c r="BB1208">
        <f>1-AZ1208/BA1208</f>
        <v>0</v>
      </c>
      <c r="BC1208">
        <v>0</v>
      </c>
      <c r="BD1208" t="s">
        <v>417</v>
      </c>
      <c r="BE1208" t="s">
        <v>417</v>
      </c>
      <c r="BF1208">
        <v>0</v>
      </c>
      <c r="BG1208">
        <v>0</v>
      </c>
      <c r="BH1208">
        <f>1-BF1208/BG1208</f>
        <v>0</v>
      </c>
      <c r="BI1208">
        <v>0.5</v>
      </c>
      <c r="BJ1208">
        <f>CS1208</f>
        <v>0</v>
      </c>
      <c r="BK1208">
        <f>L1208</f>
        <v>0</v>
      </c>
      <c r="BL1208">
        <f>BH1208*BI1208*BJ1208</f>
        <v>0</v>
      </c>
      <c r="BM1208">
        <f>(BK1208-BC1208)/BJ1208</f>
        <v>0</v>
      </c>
      <c r="BN1208">
        <f>(BA1208-BG1208)/BG1208</f>
        <v>0</v>
      </c>
      <c r="BO1208">
        <f>AZ1208/(BB1208+AZ1208/BG1208)</f>
        <v>0</v>
      </c>
      <c r="BP1208" t="s">
        <v>417</v>
      </c>
      <c r="BQ1208">
        <v>0</v>
      </c>
      <c r="BR1208">
        <f>IF(BQ1208&lt;&gt;0, BQ1208, BO1208)</f>
        <v>0</v>
      </c>
      <c r="BS1208">
        <f>1-BR1208/BG1208</f>
        <v>0</v>
      </c>
      <c r="BT1208">
        <f>(BG1208-BF1208)/(BG1208-BR1208)</f>
        <v>0</v>
      </c>
      <c r="BU1208">
        <f>(BA1208-BG1208)/(BA1208-BR1208)</f>
        <v>0</v>
      </c>
      <c r="BV1208">
        <f>(BG1208-BF1208)/(BG1208-AZ1208)</f>
        <v>0</v>
      </c>
      <c r="BW1208">
        <f>(BA1208-BG1208)/(BA1208-AZ1208)</f>
        <v>0</v>
      </c>
      <c r="BX1208">
        <f>(BT1208*BR1208/BF1208)</f>
        <v>0</v>
      </c>
      <c r="BY1208">
        <f>(1-BX1208)</f>
        <v>0</v>
      </c>
      <c r="BZ1208">
        <v>1394</v>
      </c>
      <c r="CA1208">
        <v>300</v>
      </c>
      <c r="CB1208">
        <v>300</v>
      </c>
      <c r="CC1208">
        <v>300</v>
      </c>
      <c r="CD1208">
        <v>10389.3</v>
      </c>
      <c r="CE1208">
        <v>1221.96</v>
      </c>
      <c r="CF1208">
        <v>-0.00688733</v>
      </c>
      <c r="CG1208">
        <v>0.34</v>
      </c>
      <c r="CH1208" t="s">
        <v>417</v>
      </c>
      <c r="CI1208" t="s">
        <v>417</v>
      </c>
      <c r="CJ1208" t="s">
        <v>417</v>
      </c>
      <c r="CK1208" t="s">
        <v>417</v>
      </c>
      <c r="CL1208" t="s">
        <v>417</v>
      </c>
      <c r="CM1208" t="s">
        <v>417</v>
      </c>
      <c r="CN1208" t="s">
        <v>417</v>
      </c>
      <c r="CO1208" t="s">
        <v>417</v>
      </c>
      <c r="CP1208" t="s">
        <v>417</v>
      </c>
      <c r="CQ1208" t="s">
        <v>417</v>
      </c>
      <c r="CR1208">
        <f>$B$11*DQ1208+$C$11*DR1208+$F$11*EC1208*(1-EF1208)</f>
        <v>0</v>
      </c>
      <c r="CS1208">
        <f>CR1208*CT1208</f>
        <v>0</v>
      </c>
      <c r="CT1208">
        <f>($B$11*$D$9+$C$11*$D$9+$F$11*((EP1208+EH1208)/MAX(EP1208+EH1208+EQ1208, 0.1)*$I$9+EQ1208/MAX(EP1208+EH1208+EQ1208, 0.1)*$J$9))/($B$11+$C$11+$F$11)</f>
        <v>0</v>
      </c>
      <c r="CU1208">
        <f>($B$11*$K$9+$C$11*$K$9+$F$11*((EP1208+EH1208)/MAX(EP1208+EH1208+EQ1208, 0.1)*$P$9+EQ1208/MAX(EP1208+EH1208+EQ1208, 0.1)*$Q$9))/($B$11+$C$11+$F$11)</f>
        <v>0</v>
      </c>
      <c r="CV1208">
        <v>6</v>
      </c>
      <c r="CW1208">
        <v>0.5</v>
      </c>
      <c r="CX1208" t="s">
        <v>418</v>
      </c>
      <c r="CY1208">
        <v>2</v>
      </c>
      <c r="CZ1208" t="b">
        <v>1</v>
      </c>
      <c r="DA1208">
        <v>1658958912.214286</v>
      </c>
      <c r="DB1208">
        <v>549.3419285714285</v>
      </c>
      <c r="DC1208">
        <v>611.0985357142856</v>
      </c>
      <c r="DD1208">
        <v>23.05445357142857</v>
      </c>
      <c r="DE1208">
        <v>16.62268214285714</v>
      </c>
      <c r="DF1208">
        <v>552.04975</v>
      </c>
      <c r="DG1208">
        <v>23.14598928571428</v>
      </c>
      <c r="DH1208">
        <v>500.0714285714286</v>
      </c>
      <c r="DI1208">
        <v>90.23464285714284</v>
      </c>
      <c r="DJ1208">
        <v>0.100029175</v>
      </c>
      <c r="DK1208">
        <v>27.12184285714286</v>
      </c>
      <c r="DL1208">
        <v>27.00775000000001</v>
      </c>
      <c r="DM1208">
        <v>999.9000000000002</v>
      </c>
      <c r="DN1208">
        <v>0</v>
      </c>
      <c r="DO1208">
        <v>0</v>
      </c>
      <c r="DP1208">
        <v>9991.516785714286</v>
      </c>
      <c r="DQ1208">
        <v>0</v>
      </c>
      <c r="DR1208">
        <v>11.40154642857143</v>
      </c>
      <c r="DS1208">
        <v>-61.75684285714285</v>
      </c>
      <c r="DT1208">
        <v>562.3055714285714</v>
      </c>
      <c r="DU1208">
        <v>621.4285000000001</v>
      </c>
      <c r="DV1208">
        <v>6.431772857142859</v>
      </c>
      <c r="DW1208">
        <v>611.0985357142856</v>
      </c>
      <c r="DX1208">
        <v>16.62268214285714</v>
      </c>
      <c r="DY1208">
        <v>2.080310357142857</v>
      </c>
      <c r="DZ1208">
        <v>1.499941428571429</v>
      </c>
      <c r="EA1208">
        <v>18.06920357142857</v>
      </c>
      <c r="EB1208">
        <v>12.96755714285714</v>
      </c>
      <c r="EC1208">
        <v>1999.966785714286</v>
      </c>
      <c r="ED1208">
        <v>0.9800032857142854</v>
      </c>
      <c r="EE1208">
        <v>0.01999621428571429</v>
      </c>
      <c r="EF1208">
        <v>0</v>
      </c>
      <c r="EG1208">
        <v>817.123642857143</v>
      </c>
      <c r="EH1208">
        <v>5.00097</v>
      </c>
      <c r="EI1208">
        <v>16333.58214285714</v>
      </c>
      <c r="EJ1208">
        <v>16707.32142857143</v>
      </c>
      <c r="EK1208">
        <v>38.7965</v>
      </c>
      <c r="EL1208">
        <v>39.1405</v>
      </c>
      <c r="EM1208">
        <v>38.741</v>
      </c>
      <c r="EN1208">
        <v>38.80092857142857</v>
      </c>
      <c r="EO1208">
        <v>39.38164285714286</v>
      </c>
      <c r="EP1208">
        <v>1955.076071428572</v>
      </c>
      <c r="EQ1208">
        <v>39.8907142857143</v>
      </c>
      <c r="ER1208">
        <v>0</v>
      </c>
      <c r="ES1208">
        <v>9714.599999904633</v>
      </c>
      <c r="ET1208">
        <v>0</v>
      </c>
      <c r="EU1208">
        <v>817.5306153846154</v>
      </c>
      <c r="EV1208">
        <v>31.65586327804246</v>
      </c>
      <c r="EW1208">
        <v>628.7589748696714</v>
      </c>
      <c r="EX1208">
        <v>16341.4</v>
      </c>
      <c r="EY1208">
        <v>15</v>
      </c>
      <c r="EZ1208">
        <v>1658949246.1</v>
      </c>
      <c r="FA1208" t="s">
        <v>1397</v>
      </c>
      <c r="FB1208">
        <v>1658949228.6</v>
      </c>
      <c r="FC1208">
        <v>1658949246.1</v>
      </c>
      <c r="FD1208">
        <v>1</v>
      </c>
      <c r="FE1208">
        <v>1.075</v>
      </c>
      <c r="FF1208">
        <v>0.018</v>
      </c>
      <c r="FG1208">
        <v>-2.327</v>
      </c>
      <c r="FH1208">
        <v>-0.178</v>
      </c>
      <c r="FI1208">
        <v>420</v>
      </c>
      <c r="FJ1208">
        <v>13</v>
      </c>
      <c r="FK1208">
        <v>0.09</v>
      </c>
      <c r="FL1208">
        <v>0.02</v>
      </c>
      <c r="FM1208">
        <v>-61.2916425</v>
      </c>
      <c r="FN1208">
        <v>-11.13974521575969</v>
      </c>
      <c r="FO1208">
        <v>1.073022404446314</v>
      </c>
      <c r="FP1208">
        <v>0</v>
      </c>
      <c r="FQ1208">
        <v>815.5433823529412</v>
      </c>
      <c r="FR1208">
        <v>32.79699009105811</v>
      </c>
      <c r="FS1208">
        <v>3.22680486672557</v>
      </c>
      <c r="FT1208">
        <v>0</v>
      </c>
      <c r="FU1208">
        <v>6.430555749999999</v>
      </c>
      <c r="FV1208">
        <v>0.06316851782364021</v>
      </c>
      <c r="FW1208">
        <v>0.01162295183838855</v>
      </c>
      <c r="FX1208">
        <v>1</v>
      </c>
      <c r="FY1208">
        <v>1</v>
      </c>
      <c r="FZ1208">
        <v>3</v>
      </c>
      <c r="GA1208" t="s">
        <v>426</v>
      </c>
      <c r="GB1208">
        <v>2.98378</v>
      </c>
      <c r="GC1208">
        <v>2.71553</v>
      </c>
      <c r="GD1208">
        <v>0.119078</v>
      </c>
      <c r="GE1208">
        <v>0.126376</v>
      </c>
      <c r="GF1208">
        <v>0.104485</v>
      </c>
      <c r="GG1208">
        <v>0.0812993</v>
      </c>
      <c r="GH1208">
        <v>27947.9</v>
      </c>
      <c r="GI1208">
        <v>27824.3</v>
      </c>
      <c r="GJ1208">
        <v>29482.2</v>
      </c>
      <c r="GK1208">
        <v>29452.1</v>
      </c>
      <c r="GL1208">
        <v>34967.8</v>
      </c>
      <c r="GM1208">
        <v>35980.6</v>
      </c>
      <c r="GN1208">
        <v>41524</v>
      </c>
      <c r="GO1208">
        <v>41974.4</v>
      </c>
      <c r="GP1208">
        <v>1.9553</v>
      </c>
      <c r="GQ1208">
        <v>1.90548</v>
      </c>
      <c r="GR1208">
        <v>0.10971</v>
      </c>
      <c r="GS1208">
        <v>0</v>
      </c>
      <c r="GT1208">
        <v>25.2016</v>
      </c>
      <c r="GU1208">
        <v>999.9</v>
      </c>
      <c r="GV1208">
        <v>41</v>
      </c>
      <c r="GW1208">
        <v>31.7</v>
      </c>
      <c r="GX1208">
        <v>21.3299</v>
      </c>
      <c r="GY1208">
        <v>63.0479</v>
      </c>
      <c r="GZ1208">
        <v>34.2188</v>
      </c>
      <c r="HA1208">
        <v>1</v>
      </c>
      <c r="HB1208">
        <v>-0.113389</v>
      </c>
      <c r="HC1208">
        <v>0.184202</v>
      </c>
      <c r="HD1208">
        <v>20.3332</v>
      </c>
      <c r="HE1208">
        <v>5.21729</v>
      </c>
      <c r="HF1208">
        <v>12.0099</v>
      </c>
      <c r="HG1208">
        <v>4.9891</v>
      </c>
      <c r="HH1208">
        <v>3.2885</v>
      </c>
      <c r="HI1208">
        <v>9999</v>
      </c>
      <c r="HJ1208">
        <v>9999</v>
      </c>
      <c r="HK1208">
        <v>9999</v>
      </c>
      <c r="HL1208">
        <v>159.5</v>
      </c>
      <c r="HM1208">
        <v>1.86739</v>
      </c>
      <c r="HN1208">
        <v>1.86646</v>
      </c>
      <c r="HO1208">
        <v>1.86585</v>
      </c>
      <c r="HP1208">
        <v>1.86583</v>
      </c>
      <c r="HQ1208">
        <v>1.86768</v>
      </c>
      <c r="HR1208">
        <v>1.87012</v>
      </c>
      <c r="HS1208">
        <v>1.86878</v>
      </c>
      <c r="HT1208">
        <v>1.87026</v>
      </c>
      <c r="HU1208">
        <v>0</v>
      </c>
      <c r="HV1208">
        <v>0</v>
      </c>
      <c r="HW1208">
        <v>0</v>
      </c>
      <c r="HX1208">
        <v>0</v>
      </c>
      <c r="HY1208" t="s">
        <v>421</v>
      </c>
      <c r="HZ1208" t="s">
        <v>422</v>
      </c>
      <c r="IA1208" t="s">
        <v>423</v>
      </c>
      <c r="IB1208" t="s">
        <v>423</v>
      </c>
      <c r="IC1208" t="s">
        <v>423</v>
      </c>
      <c r="ID1208" t="s">
        <v>423</v>
      </c>
      <c r="IE1208">
        <v>0</v>
      </c>
      <c r="IF1208">
        <v>100</v>
      </c>
      <c r="IG1208">
        <v>100</v>
      </c>
      <c r="IH1208">
        <v>-2.779</v>
      </c>
      <c r="II1208">
        <v>-0.0915</v>
      </c>
      <c r="IJ1208">
        <v>-0.9279119013753974</v>
      </c>
      <c r="IK1208">
        <v>-0.003643892653284941</v>
      </c>
      <c r="IL1208">
        <v>8.948238347276123E-07</v>
      </c>
      <c r="IM1208">
        <v>-2.445980282225029E-10</v>
      </c>
      <c r="IN1208">
        <v>-0.1764634167570225</v>
      </c>
      <c r="IO1208">
        <v>-0.01042730378795286</v>
      </c>
      <c r="IP1208">
        <v>0.00100284695746963</v>
      </c>
      <c r="IQ1208">
        <v>-1.701466411570297E-05</v>
      </c>
      <c r="IR1208">
        <v>2</v>
      </c>
      <c r="IS1208">
        <v>2310</v>
      </c>
      <c r="IT1208">
        <v>1</v>
      </c>
      <c r="IU1208">
        <v>25</v>
      </c>
      <c r="IV1208">
        <v>161.5</v>
      </c>
      <c r="IW1208">
        <v>161.2</v>
      </c>
      <c r="IX1208">
        <v>1.47705</v>
      </c>
      <c r="IY1208">
        <v>2.22046</v>
      </c>
      <c r="IZ1208">
        <v>1.39648</v>
      </c>
      <c r="JA1208">
        <v>2.33887</v>
      </c>
      <c r="JB1208">
        <v>1.49536</v>
      </c>
      <c r="JC1208">
        <v>2.36816</v>
      </c>
      <c r="JD1208">
        <v>36.1285</v>
      </c>
      <c r="JE1208">
        <v>24.1663</v>
      </c>
      <c r="JF1208">
        <v>18</v>
      </c>
      <c r="JG1208">
        <v>512.553</v>
      </c>
      <c r="JH1208">
        <v>437.321</v>
      </c>
      <c r="JI1208">
        <v>25.0002</v>
      </c>
      <c r="JJ1208">
        <v>25.9749</v>
      </c>
      <c r="JK1208">
        <v>30.0004</v>
      </c>
      <c r="JL1208">
        <v>25.9361</v>
      </c>
      <c r="JM1208">
        <v>25.8798</v>
      </c>
      <c r="JN1208">
        <v>29.6845</v>
      </c>
      <c r="JO1208">
        <v>23.5559</v>
      </c>
      <c r="JP1208">
        <v>39.5684</v>
      </c>
      <c r="JQ1208">
        <v>25</v>
      </c>
      <c r="JR1208">
        <v>660.812</v>
      </c>
      <c r="JS1208">
        <v>16.6199</v>
      </c>
      <c r="JT1208">
        <v>100.814</v>
      </c>
      <c r="JU1208">
        <v>100.804</v>
      </c>
    </row>
    <row r="1209" spans="1:281">
      <c r="A1209">
        <v>1193</v>
      </c>
      <c r="B1209">
        <v>1658958925</v>
      </c>
      <c r="C1209">
        <v>17287</v>
      </c>
      <c r="D1209" t="s">
        <v>2827</v>
      </c>
      <c r="E1209" t="s">
        <v>2828</v>
      </c>
      <c r="F1209">
        <v>5</v>
      </c>
      <c r="G1209" t="s">
        <v>2750</v>
      </c>
      <c r="H1209" t="s">
        <v>416</v>
      </c>
      <c r="I1209">
        <v>1658958917.5</v>
      </c>
      <c r="J1209">
        <f>(K1209)/1000</f>
        <v>0</v>
      </c>
      <c r="K1209">
        <f>IF(CZ1209, AN1209, AH1209)</f>
        <v>0</v>
      </c>
      <c r="L1209">
        <f>IF(CZ1209, AI1209, AG1209)</f>
        <v>0</v>
      </c>
      <c r="M1209">
        <f>DB1209 - IF(AU1209&gt;1, L1209*CV1209*100.0/(AW1209*DP1209), 0)</f>
        <v>0</v>
      </c>
      <c r="N1209">
        <f>((T1209-J1209/2)*M1209-L1209)/(T1209+J1209/2)</f>
        <v>0</v>
      </c>
      <c r="O1209">
        <f>N1209*(DI1209+DJ1209)/1000.0</f>
        <v>0</v>
      </c>
      <c r="P1209">
        <f>(DB1209 - IF(AU1209&gt;1, L1209*CV1209*100.0/(AW1209*DP1209), 0))*(DI1209+DJ1209)/1000.0</f>
        <v>0</v>
      </c>
      <c r="Q1209">
        <f>2.0/((1/S1209-1/R1209)+SIGN(S1209)*SQRT((1/S1209-1/R1209)*(1/S1209-1/R1209) + 4*CW1209/((CW1209+1)*(CW1209+1))*(2*1/S1209*1/R1209-1/R1209*1/R1209)))</f>
        <v>0</v>
      </c>
      <c r="R1209">
        <f>IF(LEFT(CX1209,1)&lt;&gt;"0",IF(LEFT(CX1209,1)="1",3.0,CY1209),$D$5+$E$5*(DP1209*DI1209/($K$5*1000))+$F$5*(DP1209*DI1209/($K$5*1000))*MAX(MIN(CV1209,$J$5),$I$5)*MAX(MIN(CV1209,$J$5),$I$5)+$G$5*MAX(MIN(CV1209,$J$5),$I$5)*(DP1209*DI1209/($K$5*1000))+$H$5*(DP1209*DI1209/($K$5*1000))*(DP1209*DI1209/($K$5*1000)))</f>
        <v>0</v>
      </c>
      <c r="S1209">
        <f>J1209*(1000-(1000*0.61365*exp(17.502*W1209/(240.97+W1209))/(DI1209+DJ1209)+DD1209)/2)/(1000*0.61365*exp(17.502*W1209/(240.97+W1209))/(DI1209+DJ1209)-DD1209)</f>
        <v>0</v>
      </c>
      <c r="T1209">
        <f>1/((CW1209+1)/(Q1209/1.6)+1/(R1209/1.37)) + CW1209/((CW1209+1)/(Q1209/1.6) + CW1209/(R1209/1.37))</f>
        <v>0</v>
      </c>
      <c r="U1209">
        <f>(CR1209*CU1209)</f>
        <v>0</v>
      </c>
      <c r="V1209">
        <f>(DK1209+(U1209+2*0.95*5.67E-8*(((DK1209+$B$7)+273)^4-(DK1209+273)^4)-44100*J1209)/(1.84*29.3*R1209+8*0.95*5.67E-8*(DK1209+273)^3))</f>
        <v>0</v>
      </c>
      <c r="W1209">
        <f>($C$7*DL1209+$D$7*DM1209+$E$7*V1209)</f>
        <v>0</v>
      </c>
      <c r="X1209">
        <f>0.61365*exp(17.502*W1209/(240.97+W1209))</f>
        <v>0</v>
      </c>
      <c r="Y1209">
        <f>(Z1209/AA1209*100)</f>
        <v>0</v>
      </c>
      <c r="Z1209">
        <f>DD1209*(DI1209+DJ1209)/1000</f>
        <v>0</v>
      </c>
      <c r="AA1209">
        <f>0.61365*exp(17.502*DK1209/(240.97+DK1209))</f>
        <v>0</v>
      </c>
      <c r="AB1209">
        <f>(X1209-DD1209*(DI1209+DJ1209)/1000)</f>
        <v>0</v>
      </c>
      <c r="AC1209">
        <f>(-J1209*44100)</f>
        <v>0</v>
      </c>
      <c r="AD1209">
        <f>2*29.3*R1209*0.92*(DK1209-W1209)</f>
        <v>0</v>
      </c>
      <c r="AE1209">
        <f>2*0.95*5.67E-8*(((DK1209+$B$7)+273)^4-(W1209+273)^4)</f>
        <v>0</v>
      </c>
      <c r="AF1209">
        <f>U1209+AE1209+AC1209+AD1209</f>
        <v>0</v>
      </c>
      <c r="AG1209">
        <f>DH1209*AU1209*(DC1209-DB1209*(1000-AU1209*DE1209)/(1000-AU1209*DD1209))/(100*CV1209)</f>
        <v>0</v>
      </c>
      <c r="AH1209">
        <f>1000*DH1209*AU1209*(DD1209-DE1209)/(100*CV1209*(1000-AU1209*DD1209))</f>
        <v>0</v>
      </c>
      <c r="AI1209">
        <f>(AJ1209 - AK1209 - DI1209*1E3/(8.314*(DK1209+273.15)) * AM1209/DH1209 * AL1209) * DH1209/(100*CV1209) * (1000 - DE1209)/1000</f>
        <v>0</v>
      </c>
      <c r="AJ1209">
        <v>655.8061824947358</v>
      </c>
      <c r="AK1209">
        <v>602.1937696969698</v>
      </c>
      <c r="AL1209">
        <v>3.241810005251887</v>
      </c>
      <c r="AM1209">
        <v>65.22294181716588</v>
      </c>
      <c r="AN1209">
        <f>(AP1209 - AO1209 + DI1209*1E3/(8.314*(DK1209+273.15)) * AR1209/DH1209 * AQ1209) * DH1209/(100*CV1209) * 1000/(1000 - AP1209)</f>
        <v>0</v>
      </c>
      <c r="AO1209">
        <v>16.6077846367804</v>
      </c>
      <c r="AP1209">
        <v>23.05950121212121</v>
      </c>
      <c r="AQ1209">
        <v>-0.0001583539625725224</v>
      </c>
      <c r="AR1209">
        <v>84.76362826796431</v>
      </c>
      <c r="AS1209">
        <v>0</v>
      </c>
      <c r="AT1209">
        <v>0</v>
      </c>
      <c r="AU1209">
        <f>IF(AS1209*$H$13&gt;=AW1209,1.0,(AW1209/(AW1209-AS1209*$H$13)))</f>
        <v>0</v>
      </c>
      <c r="AV1209">
        <f>(AU1209-1)*100</f>
        <v>0</v>
      </c>
      <c r="AW1209">
        <f>MAX(0,($B$13+$C$13*DP1209)/(1+$D$13*DP1209)*DI1209/(DK1209+273)*$E$13)</f>
        <v>0</v>
      </c>
      <c r="AX1209" t="s">
        <v>417</v>
      </c>
      <c r="AY1209" t="s">
        <v>417</v>
      </c>
      <c r="AZ1209">
        <v>0</v>
      </c>
      <c r="BA1209">
        <v>0</v>
      </c>
      <c r="BB1209">
        <f>1-AZ1209/BA1209</f>
        <v>0</v>
      </c>
      <c r="BC1209">
        <v>0</v>
      </c>
      <c r="BD1209" t="s">
        <v>417</v>
      </c>
      <c r="BE1209" t="s">
        <v>417</v>
      </c>
      <c r="BF1209">
        <v>0</v>
      </c>
      <c r="BG1209">
        <v>0</v>
      </c>
      <c r="BH1209">
        <f>1-BF1209/BG1209</f>
        <v>0</v>
      </c>
      <c r="BI1209">
        <v>0.5</v>
      </c>
      <c r="BJ1209">
        <f>CS1209</f>
        <v>0</v>
      </c>
      <c r="BK1209">
        <f>L1209</f>
        <v>0</v>
      </c>
      <c r="BL1209">
        <f>BH1209*BI1209*BJ1209</f>
        <v>0</v>
      </c>
      <c r="BM1209">
        <f>(BK1209-BC1209)/BJ1209</f>
        <v>0</v>
      </c>
      <c r="BN1209">
        <f>(BA1209-BG1209)/BG1209</f>
        <v>0</v>
      </c>
      <c r="BO1209">
        <f>AZ1209/(BB1209+AZ1209/BG1209)</f>
        <v>0</v>
      </c>
      <c r="BP1209" t="s">
        <v>417</v>
      </c>
      <c r="BQ1209">
        <v>0</v>
      </c>
      <c r="BR1209">
        <f>IF(BQ1209&lt;&gt;0, BQ1209, BO1209)</f>
        <v>0</v>
      </c>
      <c r="BS1209">
        <f>1-BR1209/BG1209</f>
        <v>0</v>
      </c>
      <c r="BT1209">
        <f>(BG1209-BF1209)/(BG1209-BR1209)</f>
        <v>0</v>
      </c>
      <c r="BU1209">
        <f>(BA1209-BG1209)/(BA1209-BR1209)</f>
        <v>0</v>
      </c>
      <c r="BV1209">
        <f>(BG1209-BF1209)/(BG1209-AZ1209)</f>
        <v>0</v>
      </c>
      <c r="BW1209">
        <f>(BA1209-BG1209)/(BA1209-AZ1209)</f>
        <v>0</v>
      </c>
      <c r="BX1209">
        <f>(BT1209*BR1209/BF1209)</f>
        <v>0</v>
      </c>
      <c r="BY1209">
        <f>(1-BX1209)</f>
        <v>0</v>
      </c>
      <c r="BZ1209">
        <v>1394</v>
      </c>
      <c r="CA1209">
        <v>300</v>
      </c>
      <c r="CB1209">
        <v>300</v>
      </c>
      <c r="CC1209">
        <v>300</v>
      </c>
      <c r="CD1209">
        <v>10389.3</v>
      </c>
      <c r="CE1209">
        <v>1221.96</v>
      </c>
      <c r="CF1209">
        <v>-0.00688733</v>
      </c>
      <c r="CG1209">
        <v>0.34</v>
      </c>
      <c r="CH1209" t="s">
        <v>417</v>
      </c>
      <c r="CI1209" t="s">
        <v>417</v>
      </c>
      <c r="CJ1209" t="s">
        <v>417</v>
      </c>
      <c r="CK1209" t="s">
        <v>417</v>
      </c>
      <c r="CL1209" t="s">
        <v>417</v>
      </c>
      <c r="CM1209" t="s">
        <v>417</v>
      </c>
      <c r="CN1209" t="s">
        <v>417</v>
      </c>
      <c r="CO1209" t="s">
        <v>417</v>
      </c>
      <c r="CP1209" t="s">
        <v>417</v>
      </c>
      <c r="CQ1209" t="s">
        <v>417</v>
      </c>
      <c r="CR1209">
        <f>$B$11*DQ1209+$C$11*DR1209+$F$11*EC1209*(1-EF1209)</f>
        <v>0</v>
      </c>
      <c r="CS1209">
        <f>CR1209*CT1209</f>
        <v>0</v>
      </c>
      <c r="CT1209">
        <f>($B$11*$D$9+$C$11*$D$9+$F$11*((EP1209+EH1209)/MAX(EP1209+EH1209+EQ1209, 0.1)*$I$9+EQ1209/MAX(EP1209+EH1209+EQ1209, 0.1)*$J$9))/($B$11+$C$11+$F$11)</f>
        <v>0</v>
      </c>
      <c r="CU1209">
        <f>($B$11*$K$9+$C$11*$K$9+$F$11*((EP1209+EH1209)/MAX(EP1209+EH1209+EQ1209, 0.1)*$P$9+EQ1209/MAX(EP1209+EH1209+EQ1209, 0.1)*$Q$9))/($B$11+$C$11+$F$11)</f>
        <v>0</v>
      </c>
      <c r="CV1209">
        <v>6</v>
      </c>
      <c r="CW1209">
        <v>0.5</v>
      </c>
      <c r="CX1209" t="s">
        <v>418</v>
      </c>
      <c r="CY1209">
        <v>2</v>
      </c>
      <c r="CZ1209" t="b">
        <v>1</v>
      </c>
      <c r="DA1209">
        <v>1658958917.5</v>
      </c>
      <c r="DB1209">
        <v>566.1147037037038</v>
      </c>
      <c r="DC1209">
        <v>628.838</v>
      </c>
      <c r="DD1209">
        <v>23.05961481481481</v>
      </c>
      <c r="DE1209">
        <v>16.61735925925926</v>
      </c>
      <c r="DF1209">
        <v>568.870925925926</v>
      </c>
      <c r="DG1209">
        <v>23.15110740740741</v>
      </c>
      <c r="DH1209">
        <v>500.0693333333333</v>
      </c>
      <c r="DI1209">
        <v>90.23447037037037</v>
      </c>
      <c r="DJ1209">
        <v>0.1000525740740741</v>
      </c>
      <c r="DK1209">
        <v>27.12192222222223</v>
      </c>
      <c r="DL1209">
        <v>27.0035</v>
      </c>
      <c r="DM1209">
        <v>999.9000000000001</v>
      </c>
      <c r="DN1209">
        <v>0</v>
      </c>
      <c r="DO1209">
        <v>0</v>
      </c>
      <c r="DP1209">
        <v>9992.916666666666</v>
      </c>
      <c r="DQ1209">
        <v>0</v>
      </c>
      <c r="DR1209">
        <v>11.4364962962963</v>
      </c>
      <c r="DS1209">
        <v>-62.72340740740741</v>
      </c>
      <c r="DT1209">
        <v>579.4772222222222</v>
      </c>
      <c r="DU1209">
        <v>639.4641851851852</v>
      </c>
      <c r="DV1209">
        <v>6.442265555555557</v>
      </c>
      <c r="DW1209">
        <v>628.838</v>
      </c>
      <c r="DX1209">
        <v>16.61735925925926</v>
      </c>
      <c r="DY1209">
        <v>2.080772222222222</v>
      </c>
      <c r="DZ1209">
        <v>1.499457407407407</v>
      </c>
      <c r="EA1209">
        <v>18.07274444444444</v>
      </c>
      <c r="EB1209">
        <v>12.96263333333333</v>
      </c>
      <c r="EC1209">
        <v>1999.978148148148</v>
      </c>
      <c r="ED1209">
        <v>0.9800029999999998</v>
      </c>
      <c r="EE1209">
        <v>0.0199965</v>
      </c>
      <c r="EF1209">
        <v>0</v>
      </c>
      <c r="EG1209">
        <v>819.8524074074074</v>
      </c>
      <c r="EH1209">
        <v>5.00097</v>
      </c>
      <c r="EI1209">
        <v>16387.72592592593</v>
      </c>
      <c r="EJ1209">
        <v>16707.40740740741</v>
      </c>
      <c r="EK1209">
        <v>38.77525925925925</v>
      </c>
      <c r="EL1209">
        <v>39.125</v>
      </c>
      <c r="EM1209">
        <v>38.72433333333333</v>
      </c>
      <c r="EN1209">
        <v>38.77985185185185</v>
      </c>
      <c r="EO1209">
        <v>39.375</v>
      </c>
      <c r="EP1209">
        <v>1955.087037037037</v>
      </c>
      <c r="EQ1209">
        <v>39.89111111111112</v>
      </c>
      <c r="ER1209">
        <v>0</v>
      </c>
      <c r="ES1209">
        <v>9719.399999856949</v>
      </c>
      <c r="ET1209">
        <v>0</v>
      </c>
      <c r="EU1209">
        <v>819.9483846153846</v>
      </c>
      <c r="EV1209">
        <v>29.57846154327425</v>
      </c>
      <c r="EW1209">
        <v>583.658119775782</v>
      </c>
      <c r="EX1209">
        <v>16390.17692307692</v>
      </c>
      <c r="EY1209">
        <v>15</v>
      </c>
      <c r="EZ1209">
        <v>1658949246.1</v>
      </c>
      <c r="FA1209" t="s">
        <v>1397</v>
      </c>
      <c r="FB1209">
        <v>1658949228.6</v>
      </c>
      <c r="FC1209">
        <v>1658949246.1</v>
      </c>
      <c r="FD1209">
        <v>1</v>
      </c>
      <c r="FE1209">
        <v>1.075</v>
      </c>
      <c r="FF1209">
        <v>0.018</v>
      </c>
      <c r="FG1209">
        <v>-2.327</v>
      </c>
      <c r="FH1209">
        <v>-0.178</v>
      </c>
      <c r="FI1209">
        <v>420</v>
      </c>
      <c r="FJ1209">
        <v>13</v>
      </c>
      <c r="FK1209">
        <v>0.09</v>
      </c>
      <c r="FL1209">
        <v>0.02</v>
      </c>
      <c r="FM1209">
        <v>-62.03198</v>
      </c>
      <c r="FN1209">
        <v>-10.96603452157592</v>
      </c>
      <c r="FO1209">
        <v>1.056224282811184</v>
      </c>
      <c r="FP1209">
        <v>0</v>
      </c>
      <c r="FQ1209">
        <v>817.7975588235295</v>
      </c>
      <c r="FR1209">
        <v>31.2869213172577</v>
      </c>
      <c r="FS1209">
        <v>3.079654671160158</v>
      </c>
      <c r="FT1209">
        <v>0</v>
      </c>
      <c r="FU1209">
        <v>6.434644</v>
      </c>
      <c r="FV1209">
        <v>0.1285546716697599</v>
      </c>
      <c r="FW1209">
        <v>0.01285020521236919</v>
      </c>
      <c r="FX1209">
        <v>0</v>
      </c>
      <c r="FY1209">
        <v>0</v>
      </c>
      <c r="FZ1209">
        <v>3</v>
      </c>
      <c r="GA1209" t="s">
        <v>439</v>
      </c>
      <c r="GB1209">
        <v>2.984</v>
      </c>
      <c r="GC1209">
        <v>2.71565</v>
      </c>
      <c r="GD1209">
        <v>0.121379</v>
      </c>
      <c r="GE1209">
        <v>0.128664</v>
      </c>
      <c r="GF1209">
        <v>0.104482</v>
      </c>
      <c r="GG1209">
        <v>0.0812822</v>
      </c>
      <c r="GH1209">
        <v>27874.7</v>
      </c>
      <c r="GI1209">
        <v>27751.3</v>
      </c>
      <c r="GJ1209">
        <v>29481.9</v>
      </c>
      <c r="GK1209">
        <v>29452</v>
      </c>
      <c r="GL1209">
        <v>34967.8</v>
      </c>
      <c r="GM1209">
        <v>35980.7</v>
      </c>
      <c r="GN1209">
        <v>41523.9</v>
      </c>
      <c r="GO1209">
        <v>41973.7</v>
      </c>
      <c r="GP1209">
        <v>1.955</v>
      </c>
      <c r="GQ1209">
        <v>1.9055</v>
      </c>
      <c r="GR1209">
        <v>0.109218</v>
      </c>
      <c r="GS1209">
        <v>0</v>
      </c>
      <c r="GT1209">
        <v>25.2069</v>
      </c>
      <c r="GU1209">
        <v>999.9</v>
      </c>
      <c r="GV1209">
        <v>41</v>
      </c>
      <c r="GW1209">
        <v>31.7</v>
      </c>
      <c r="GX1209">
        <v>21.3293</v>
      </c>
      <c r="GY1209">
        <v>62.9979</v>
      </c>
      <c r="GZ1209">
        <v>33.8822</v>
      </c>
      <c r="HA1209">
        <v>1</v>
      </c>
      <c r="HB1209">
        <v>-0.113061</v>
      </c>
      <c r="HC1209">
        <v>0.185618</v>
      </c>
      <c r="HD1209">
        <v>20.3332</v>
      </c>
      <c r="HE1209">
        <v>5.21714</v>
      </c>
      <c r="HF1209">
        <v>12.0099</v>
      </c>
      <c r="HG1209">
        <v>4.98905</v>
      </c>
      <c r="HH1209">
        <v>3.28845</v>
      </c>
      <c r="HI1209">
        <v>9999</v>
      </c>
      <c r="HJ1209">
        <v>9999</v>
      </c>
      <c r="HK1209">
        <v>9999</v>
      </c>
      <c r="HL1209">
        <v>159.5</v>
      </c>
      <c r="HM1209">
        <v>1.86739</v>
      </c>
      <c r="HN1209">
        <v>1.86646</v>
      </c>
      <c r="HO1209">
        <v>1.86584</v>
      </c>
      <c r="HP1209">
        <v>1.86584</v>
      </c>
      <c r="HQ1209">
        <v>1.86768</v>
      </c>
      <c r="HR1209">
        <v>1.87012</v>
      </c>
      <c r="HS1209">
        <v>1.86879</v>
      </c>
      <c r="HT1209">
        <v>1.87023</v>
      </c>
      <c r="HU1209">
        <v>0</v>
      </c>
      <c r="HV1209">
        <v>0</v>
      </c>
      <c r="HW1209">
        <v>0</v>
      </c>
      <c r="HX1209">
        <v>0</v>
      </c>
      <c r="HY1209" t="s">
        <v>421</v>
      </c>
      <c r="HZ1209" t="s">
        <v>422</v>
      </c>
      <c r="IA1209" t="s">
        <v>423</v>
      </c>
      <c r="IB1209" t="s">
        <v>423</v>
      </c>
      <c r="IC1209" t="s">
        <v>423</v>
      </c>
      <c r="ID1209" t="s">
        <v>423</v>
      </c>
      <c r="IE1209">
        <v>0</v>
      </c>
      <c r="IF1209">
        <v>100</v>
      </c>
      <c r="IG1209">
        <v>100</v>
      </c>
      <c r="IH1209">
        <v>-2.824</v>
      </c>
      <c r="II1209">
        <v>-0.0915</v>
      </c>
      <c r="IJ1209">
        <v>-0.9279119013753974</v>
      </c>
      <c r="IK1209">
        <v>-0.003643892653284941</v>
      </c>
      <c r="IL1209">
        <v>8.948238347276123E-07</v>
      </c>
      <c r="IM1209">
        <v>-2.445980282225029E-10</v>
      </c>
      <c r="IN1209">
        <v>-0.1764634167570225</v>
      </c>
      <c r="IO1209">
        <v>-0.01042730378795286</v>
      </c>
      <c r="IP1209">
        <v>0.00100284695746963</v>
      </c>
      <c r="IQ1209">
        <v>-1.701466411570297E-05</v>
      </c>
      <c r="IR1209">
        <v>2</v>
      </c>
      <c r="IS1209">
        <v>2310</v>
      </c>
      <c r="IT1209">
        <v>1</v>
      </c>
      <c r="IU1209">
        <v>25</v>
      </c>
      <c r="IV1209">
        <v>161.6</v>
      </c>
      <c r="IW1209">
        <v>161.3</v>
      </c>
      <c r="IX1209">
        <v>1.51001</v>
      </c>
      <c r="IY1209">
        <v>2.21558</v>
      </c>
      <c r="IZ1209">
        <v>1.39648</v>
      </c>
      <c r="JA1209">
        <v>2.34009</v>
      </c>
      <c r="JB1209">
        <v>1.49536</v>
      </c>
      <c r="JC1209">
        <v>2.41821</v>
      </c>
      <c r="JD1209">
        <v>36.1285</v>
      </c>
      <c r="JE1209">
        <v>24.1663</v>
      </c>
      <c r="JF1209">
        <v>18</v>
      </c>
      <c r="JG1209">
        <v>512.379</v>
      </c>
      <c r="JH1209">
        <v>437.357</v>
      </c>
      <c r="JI1209">
        <v>25.0003</v>
      </c>
      <c r="JJ1209">
        <v>25.9782</v>
      </c>
      <c r="JK1209">
        <v>30.0003</v>
      </c>
      <c r="JL1209">
        <v>25.9382</v>
      </c>
      <c r="JM1209">
        <v>25.8825</v>
      </c>
      <c r="JN1209">
        <v>30.2631</v>
      </c>
      <c r="JO1209">
        <v>23.5559</v>
      </c>
      <c r="JP1209">
        <v>39.5684</v>
      </c>
      <c r="JQ1209">
        <v>25</v>
      </c>
      <c r="JR1209">
        <v>674.2430000000001</v>
      </c>
      <c r="JS1209">
        <v>16.6199</v>
      </c>
      <c r="JT1209">
        <v>100.813</v>
      </c>
      <c r="JU1209">
        <v>100.803</v>
      </c>
    </row>
    <row r="1210" spans="1:281">
      <c r="A1210">
        <v>1194</v>
      </c>
      <c r="B1210">
        <v>1658958930</v>
      </c>
      <c r="C1210">
        <v>17292</v>
      </c>
      <c r="D1210" t="s">
        <v>2829</v>
      </c>
      <c r="E1210" t="s">
        <v>2830</v>
      </c>
      <c r="F1210">
        <v>5</v>
      </c>
      <c r="G1210" t="s">
        <v>2750</v>
      </c>
      <c r="H1210" t="s">
        <v>416</v>
      </c>
      <c r="I1210">
        <v>1658958922.214286</v>
      </c>
      <c r="J1210">
        <f>(K1210)/1000</f>
        <v>0</v>
      </c>
      <c r="K1210">
        <f>IF(CZ1210, AN1210, AH1210)</f>
        <v>0</v>
      </c>
      <c r="L1210">
        <f>IF(CZ1210, AI1210, AG1210)</f>
        <v>0</v>
      </c>
      <c r="M1210">
        <f>DB1210 - IF(AU1210&gt;1, L1210*CV1210*100.0/(AW1210*DP1210), 0)</f>
        <v>0</v>
      </c>
      <c r="N1210">
        <f>((T1210-J1210/2)*M1210-L1210)/(T1210+J1210/2)</f>
        <v>0</v>
      </c>
      <c r="O1210">
        <f>N1210*(DI1210+DJ1210)/1000.0</f>
        <v>0</v>
      </c>
      <c r="P1210">
        <f>(DB1210 - IF(AU1210&gt;1, L1210*CV1210*100.0/(AW1210*DP1210), 0))*(DI1210+DJ1210)/1000.0</f>
        <v>0</v>
      </c>
      <c r="Q1210">
        <f>2.0/((1/S1210-1/R1210)+SIGN(S1210)*SQRT((1/S1210-1/R1210)*(1/S1210-1/R1210) + 4*CW1210/((CW1210+1)*(CW1210+1))*(2*1/S1210*1/R1210-1/R1210*1/R1210)))</f>
        <v>0</v>
      </c>
      <c r="R1210">
        <f>IF(LEFT(CX1210,1)&lt;&gt;"0",IF(LEFT(CX1210,1)="1",3.0,CY1210),$D$5+$E$5*(DP1210*DI1210/($K$5*1000))+$F$5*(DP1210*DI1210/($K$5*1000))*MAX(MIN(CV1210,$J$5),$I$5)*MAX(MIN(CV1210,$J$5),$I$5)+$G$5*MAX(MIN(CV1210,$J$5),$I$5)*(DP1210*DI1210/($K$5*1000))+$H$5*(DP1210*DI1210/($K$5*1000))*(DP1210*DI1210/($K$5*1000)))</f>
        <v>0</v>
      </c>
      <c r="S1210">
        <f>J1210*(1000-(1000*0.61365*exp(17.502*W1210/(240.97+W1210))/(DI1210+DJ1210)+DD1210)/2)/(1000*0.61365*exp(17.502*W1210/(240.97+W1210))/(DI1210+DJ1210)-DD1210)</f>
        <v>0</v>
      </c>
      <c r="T1210">
        <f>1/((CW1210+1)/(Q1210/1.6)+1/(R1210/1.37)) + CW1210/((CW1210+1)/(Q1210/1.6) + CW1210/(R1210/1.37))</f>
        <v>0</v>
      </c>
      <c r="U1210">
        <f>(CR1210*CU1210)</f>
        <v>0</v>
      </c>
      <c r="V1210">
        <f>(DK1210+(U1210+2*0.95*5.67E-8*(((DK1210+$B$7)+273)^4-(DK1210+273)^4)-44100*J1210)/(1.84*29.3*R1210+8*0.95*5.67E-8*(DK1210+273)^3))</f>
        <v>0</v>
      </c>
      <c r="W1210">
        <f>($C$7*DL1210+$D$7*DM1210+$E$7*V1210)</f>
        <v>0</v>
      </c>
      <c r="X1210">
        <f>0.61365*exp(17.502*W1210/(240.97+W1210))</f>
        <v>0</v>
      </c>
      <c r="Y1210">
        <f>(Z1210/AA1210*100)</f>
        <v>0</v>
      </c>
      <c r="Z1210">
        <f>DD1210*(DI1210+DJ1210)/1000</f>
        <v>0</v>
      </c>
      <c r="AA1210">
        <f>0.61365*exp(17.502*DK1210/(240.97+DK1210))</f>
        <v>0</v>
      </c>
      <c r="AB1210">
        <f>(X1210-DD1210*(DI1210+DJ1210)/1000)</f>
        <v>0</v>
      </c>
      <c r="AC1210">
        <f>(-J1210*44100)</f>
        <v>0</v>
      </c>
      <c r="AD1210">
        <f>2*29.3*R1210*0.92*(DK1210-W1210)</f>
        <v>0</v>
      </c>
      <c r="AE1210">
        <f>2*0.95*5.67E-8*(((DK1210+$B$7)+273)^4-(W1210+273)^4)</f>
        <v>0</v>
      </c>
      <c r="AF1210">
        <f>U1210+AE1210+AC1210+AD1210</f>
        <v>0</v>
      </c>
      <c r="AG1210">
        <f>DH1210*AU1210*(DC1210-DB1210*(1000-AU1210*DE1210)/(1000-AU1210*DD1210))/(100*CV1210)</f>
        <v>0</v>
      </c>
      <c r="AH1210">
        <f>1000*DH1210*AU1210*(DD1210-DE1210)/(100*CV1210*(1000-AU1210*DD1210))</f>
        <v>0</v>
      </c>
      <c r="AI1210">
        <f>(AJ1210 - AK1210 - DI1210*1E3/(8.314*(DK1210+273.15)) * AM1210/DH1210 * AL1210) * DH1210/(100*CV1210) * (1000 - DE1210)/1000</f>
        <v>0</v>
      </c>
      <c r="AJ1210">
        <v>672.8628705892806</v>
      </c>
      <c r="AK1210">
        <v>618.5751575757573</v>
      </c>
      <c r="AL1210">
        <v>3.293753043856363</v>
      </c>
      <c r="AM1210">
        <v>65.22294181716588</v>
      </c>
      <c r="AN1210">
        <f>(AP1210 - AO1210 + DI1210*1E3/(8.314*(DK1210+273.15)) * AR1210/DH1210 * AQ1210) * DH1210/(100*CV1210) * 1000/(1000 - AP1210)</f>
        <v>0</v>
      </c>
      <c r="AO1210">
        <v>16.60697940186162</v>
      </c>
      <c r="AP1210">
        <v>23.05678606060604</v>
      </c>
      <c r="AQ1210">
        <v>-0.0001380273545681414</v>
      </c>
      <c r="AR1210">
        <v>84.76362826796431</v>
      </c>
      <c r="AS1210">
        <v>0</v>
      </c>
      <c r="AT1210">
        <v>0</v>
      </c>
      <c r="AU1210">
        <f>IF(AS1210*$H$13&gt;=AW1210,1.0,(AW1210/(AW1210-AS1210*$H$13)))</f>
        <v>0</v>
      </c>
      <c r="AV1210">
        <f>(AU1210-1)*100</f>
        <v>0</v>
      </c>
      <c r="AW1210">
        <f>MAX(0,($B$13+$C$13*DP1210)/(1+$D$13*DP1210)*DI1210/(DK1210+273)*$E$13)</f>
        <v>0</v>
      </c>
      <c r="AX1210" t="s">
        <v>417</v>
      </c>
      <c r="AY1210" t="s">
        <v>417</v>
      </c>
      <c r="AZ1210">
        <v>0</v>
      </c>
      <c r="BA1210">
        <v>0</v>
      </c>
      <c r="BB1210">
        <f>1-AZ1210/BA1210</f>
        <v>0</v>
      </c>
      <c r="BC1210">
        <v>0</v>
      </c>
      <c r="BD1210" t="s">
        <v>417</v>
      </c>
      <c r="BE1210" t="s">
        <v>417</v>
      </c>
      <c r="BF1210">
        <v>0</v>
      </c>
      <c r="BG1210">
        <v>0</v>
      </c>
      <c r="BH1210">
        <f>1-BF1210/BG1210</f>
        <v>0</v>
      </c>
      <c r="BI1210">
        <v>0.5</v>
      </c>
      <c r="BJ1210">
        <f>CS1210</f>
        <v>0</v>
      </c>
      <c r="BK1210">
        <f>L1210</f>
        <v>0</v>
      </c>
      <c r="BL1210">
        <f>BH1210*BI1210*BJ1210</f>
        <v>0</v>
      </c>
      <c r="BM1210">
        <f>(BK1210-BC1210)/BJ1210</f>
        <v>0</v>
      </c>
      <c r="BN1210">
        <f>(BA1210-BG1210)/BG1210</f>
        <v>0</v>
      </c>
      <c r="BO1210">
        <f>AZ1210/(BB1210+AZ1210/BG1210)</f>
        <v>0</v>
      </c>
      <c r="BP1210" t="s">
        <v>417</v>
      </c>
      <c r="BQ1210">
        <v>0</v>
      </c>
      <c r="BR1210">
        <f>IF(BQ1210&lt;&gt;0, BQ1210, BO1210)</f>
        <v>0</v>
      </c>
      <c r="BS1210">
        <f>1-BR1210/BG1210</f>
        <v>0</v>
      </c>
      <c r="BT1210">
        <f>(BG1210-BF1210)/(BG1210-BR1210)</f>
        <v>0</v>
      </c>
      <c r="BU1210">
        <f>(BA1210-BG1210)/(BA1210-BR1210)</f>
        <v>0</v>
      </c>
      <c r="BV1210">
        <f>(BG1210-BF1210)/(BG1210-AZ1210)</f>
        <v>0</v>
      </c>
      <c r="BW1210">
        <f>(BA1210-BG1210)/(BA1210-AZ1210)</f>
        <v>0</v>
      </c>
      <c r="BX1210">
        <f>(BT1210*BR1210/BF1210)</f>
        <v>0</v>
      </c>
      <c r="BY1210">
        <f>(1-BX1210)</f>
        <v>0</v>
      </c>
      <c r="BZ1210">
        <v>1394</v>
      </c>
      <c r="CA1210">
        <v>300</v>
      </c>
      <c r="CB1210">
        <v>300</v>
      </c>
      <c r="CC1210">
        <v>300</v>
      </c>
      <c r="CD1210">
        <v>10389.3</v>
      </c>
      <c r="CE1210">
        <v>1221.96</v>
      </c>
      <c r="CF1210">
        <v>-0.00688733</v>
      </c>
      <c r="CG1210">
        <v>0.34</v>
      </c>
      <c r="CH1210" t="s">
        <v>417</v>
      </c>
      <c r="CI1210" t="s">
        <v>417</v>
      </c>
      <c r="CJ1210" t="s">
        <v>417</v>
      </c>
      <c r="CK1210" t="s">
        <v>417</v>
      </c>
      <c r="CL1210" t="s">
        <v>417</v>
      </c>
      <c r="CM1210" t="s">
        <v>417</v>
      </c>
      <c r="CN1210" t="s">
        <v>417</v>
      </c>
      <c r="CO1210" t="s">
        <v>417</v>
      </c>
      <c r="CP1210" t="s">
        <v>417</v>
      </c>
      <c r="CQ1210" t="s">
        <v>417</v>
      </c>
      <c r="CR1210">
        <f>$B$11*DQ1210+$C$11*DR1210+$F$11*EC1210*(1-EF1210)</f>
        <v>0</v>
      </c>
      <c r="CS1210">
        <f>CR1210*CT1210</f>
        <v>0</v>
      </c>
      <c r="CT1210">
        <f>($B$11*$D$9+$C$11*$D$9+$F$11*((EP1210+EH1210)/MAX(EP1210+EH1210+EQ1210, 0.1)*$I$9+EQ1210/MAX(EP1210+EH1210+EQ1210, 0.1)*$J$9))/($B$11+$C$11+$F$11)</f>
        <v>0</v>
      </c>
      <c r="CU1210">
        <f>($B$11*$K$9+$C$11*$K$9+$F$11*((EP1210+EH1210)/MAX(EP1210+EH1210+EQ1210, 0.1)*$P$9+EQ1210/MAX(EP1210+EH1210+EQ1210, 0.1)*$Q$9))/($B$11+$C$11+$F$11)</f>
        <v>0</v>
      </c>
      <c r="CV1210">
        <v>6</v>
      </c>
      <c r="CW1210">
        <v>0.5</v>
      </c>
      <c r="CX1210" t="s">
        <v>418</v>
      </c>
      <c r="CY1210">
        <v>2</v>
      </c>
      <c r="CZ1210" t="b">
        <v>1</v>
      </c>
      <c r="DA1210">
        <v>1658958922.214286</v>
      </c>
      <c r="DB1210">
        <v>581.0963928571429</v>
      </c>
      <c r="DC1210">
        <v>644.6506785714286</v>
      </c>
      <c r="DD1210">
        <v>23.05961071428571</v>
      </c>
      <c r="DE1210">
        <v>16.61155</v>
      </c>
      <c r="DF1210">
        <v>583.8955714285714</v>
      </c>
      <c r="DG1210">
        <v>23.15111071428571</v>
      </c>
      <c r="DH1210">
        <v>500.0523571428571</v>
      </c>
      <c r="DI1210">
        <v>90.23409642857143</v>
      </c>
      <c r="DJ1210">
        <v>0.09995186785714287</v>
      </c>
      <c r="DK1210">
        <v>27.12161428571429</v>
      </c>
      <c r="DL1210">
        <v>26.99932142857143</v>
      </c>
      <c r="DM1210">
        <v>999.9000000000002</v>
      </c>
      <c r="DN1210">
        <v>0</v>
      </c>
      <c r="DO1210">
        <v>0</v>
      </c>
      <c r="DP1210">
        <v>10002.03142857143</v>
      </c>
      <c r="DQ1210">
        <v>0</v>
      </c>
      <c r="DR1210">
        <v>11.46198928571428</v>
      </c>
      <c r="DS1210">
        <v>-63.55427142857142</v>
      </c>
      <c r="DT1210">
        <v>594.8125714285715</v>
      </c>
      <c r="DU1210">
        <v>655.5401785714287</v>
      </c>
      <c r="DV1210">
        <v>6.448068571428571</v>
      </c>
      <c r="DW1210">
        <v>644.6506785714286</v>
      </c>
      <c r="DX1210">
        <v>16.61155</v>
      </c>
      <c r="DY1210">
        <v>2.080763214285715</v>
      </c>
      <c r="DZ1210">
        <v>1.4989275</v>
      </c>
      <c r="EA1210">
        <v>18.07267857142857</v>
      </c>
      <c r="EB1210">
        <v>12.95723214285715</v>
      </c>
      <c r="EC1210">
        <v>2000.002857142857</v>
      </c>
      <c r="ED1210">
        <v>0.980002857142857</v>
      </c>
      <c r="EE1210">
        <v>0.01999664285714286</v>
      </c>
      <c r="EF1210">
        <v>0</v>
      </c>
      <c r="EG1210">
        <v>822.0917499999998</v>
      </c>
      <c r="EH1210">
        <v>5.00097</v>
      </c>
      <c r="EI1210">
        <v>16432.21785714286</v>
      </c>
      <c r="EJ1210">
        <v>16707.61785714285</v>
      </c>
      <c r="EK1210">
        <v>38.75664285714286</v>
      </c>
      <c r="EL1210">
        <v>39.125</v>
      </c>
      <c r="EM1210">
        <v>38.70499999999999</v>
      </c>
      <c r="EN1210">
        <v>38.76107142857143</v>
      </c>
      <c r="EO1210">
        <v>39.3705</v>
      </c>
      <c r="EP1210">
        <v>1955.111071428571</v>
      </c>
      <c r="EQ1210">
        <v>39.89178571428572</v>
      </c>
      <c r="ER1210">
        <v>0</v>
      </c>
      <c r="ES1210">
        <v>9724.200000047684</v>
      </c>
      <c r="ET1210">
        <v>0</v>
      </c>
      <c r="EU1210">
        <v>822.2432692307692</v>
      </c>
      <c r="EV1210">
        <v>28.15141879428671</v>
      </c>
      <c r="EW1210">
        <v>540.2427350936022</v>
      </c>
      <c r="EX1210">
        <v>16435.11923076923</v>
      </c>
      <c r="EY1210">
        <v>15</v>
      </c>
      <c r="EZ1210">
        <v>1658949246.1</v>
      </c>
      <c r="FA1210" t="s">
        <v>1397</v>
      </c>
      <c r="FB1210">
        <v>1658949228.6</v>
      </c>
      <c r="FC1210">
        <v>1658949246.1</v>
      </c>
      <c r="FD1210">
        <v>1</v>
      </c>
      <c r="FE1210">
        <v>1.075</v>
      </c>
      <c r="FF1210">
        <v>0.018</v>
      </c>
      <c r="FG1210">
        <v>-2.327</v>
      </c>
      <c r="FH1210">
        <v>-0.178</v>
      </c>
      <c r="FI1210">
        <v>420</v>
      </c>
      <c r="FJ1210">
        <v>13</v>
      </c>
      <c r="FK1210">
        <v>0.09</v>
      </c>
      <c r="FL1210">
        <v>0.02</v>
      </c>
      <c r="FM1210">
        <v>-62.94967</v>
      </c>
      <c r="FN1210">
        <v>-10.65130581613491</v>
      </c>
      <c r="FO1210">
        <v>1.025331110471149</v>
      </c>
      <c r="FP1210">
        <v>0</v>
      </c>
      <c r="FQ1210">
        <v>820.209294117647</v>
      </c>
      <c r="FR1210">
        <v>29.29038962318887</v>
      </c>
      <c r="FS1210">
        <v>2.886606225609954</v>
      </c>
      <c r="FT1210">
        <v>0</v>
      </c>
      <c r="FU1210">
        <v>6.443253749999999</v>
      </c>
      <c r="FV1210">
        <v>0.08986705440898846</v>
      </c>
      <c r="FW1210">
        <v>0.009563743955036695</v>
      </c>
      <c r="FX1210">
        <v>1</v>
      </c>
      <c r="FY1210">
        <v>1</v>
      </c>
      <c r="FZ1210">
        <v>3</v>
      </c>
      <c r="GA1210" t="s">
        <v>426</v>
      </c>
      <c r="GB1210">
        <v>2.98378</v>
      </c>
      <c r="GC1210">
        <v>2.71566</v>
      </c>
      <c r="GD1210">
        <v>0.123685</v>
      </c>
      <c r="GE1210">
        <v>0.13094</v>
      </c>
      <c r="GF1210">
        <v>0.104473</v>
      </c>
      <c r="GG1210">
        <v>0.0812794</v>
      </c>
      <c r="GH1210">
        <v>27800.9</v>
      </c>
      <c r="GI1210">
        <v>27678.6</v>
      </c>
      <c r="GJ1210">
        <v>29481.3</v>
      </c>
      <c r="GK1210">
        <v>29451.7</v>
      </c>
      <c r="GL1210">
        <v>34967.5</v>
      </c>
      <c r="GM1210">
        <v>35980.5</v>
      </c>
      <c r="GN1210">
        <v>41523</v>
      </c>
      <c r="GO1210">
        <v>41973.3</v>
      </c>
      <c r="GP1210">
        <v>1.95527</v>
      </c>
      <c r="GQ1210">
        <v>1.90548</v>
      </c>
      <c r="GR1210">
        <v>0.109173</v>
      </c>
      <c r="GS1210">
        <v>0</v>
      </c>
      <c r="GT1210">
        <v>25.2122</v>
      </c>
      <c r="GU1210">
        <v>999.9</v>
      </c>
      <c r="GV1210">
        <v>41</v>
      </c>
      <c r="GW1210">
        <v>31.7</v>
      </c>
      <c r="GX1210">
        <v>21.3307</v>
      </c>
      <c r="GY1210">
        <v>62.9179</v>
      </c>
      <c r="GZ1210">
        <v>34.2107</v>
      </c>
      <c r="HA1210">
        <v>1</v>
      </c>
      <c r="HB1210">
        <v>-0.112762</v>
      </c>
      <c r="HC1210">
        <v>0.188815</v>
      </c>
      <c r="HD1210">
        <v>20.3332</v>
      </c>
      <c r="HE1210">
        <v>5.21684</v>
      </c>
      <c r="HF1210">
        <v>12.0099</v>
      </c>
      <c r="HG1210">
        <v>4.98905</v>
      </c>
      <c r="HH1210">
        <v>3.28842</v>
      </c>
      <c r="HI1210">
        <v>9999</v>
      </c>
      <c r="HJ1210">
        <v>9999</v>
      </c>
      <c r="HK1210">
        <v>9999</v>
      </c>
      <c r="HL1210">
        <v>159.5</v>
      </c>
      <c r="HM1210">
        <v>1.86738</v>
      </c>
      <c r="HN1210">
        <v>1.86646</v>
      </c>
      <c r="HO1210">
        <v>1.86586</v>
      </c>
      <c r="HP1210">
        <v>1.86584</v>
      </c>
      <c r="HQ1210">
        <v>1.86768</v>
      </c>
      <c r="HR1210">
        <v>1.87012</v>
      </c>
      <c r="HS1210">
        <v>1.86878</v>
      </c>
      <c r="HT1210">
        <v>1.87026</v>
      </c>
      <c r="HU1210">
        <v>0</v>
      </c>
      <c r="HV1210">
        <v>0</v>
      </c>
      <c r="HW1210">
        <v>0</v>
      </c>
      <c r="HX1210">
        <v>0</v>
      </c>
      <c r="HY1210" t="s">
        <v>421</v>
      </c>
      <c r="HZ1210" t="s">
        <v>422</v>
      </c>
      <c r="IA1210" t="s">
        <v>423</v>
      </c>
      <c r="IB1210" t="s">
        <v>423</v>
      </c>
      <c r="IC1210" t="s">
        <v>423</v>
      </c>
      <c r="ID1210" t="s">
        <v>423</v>
      </c>
      <c r="IE1210">
        <v>0</v>
      </c>
      <c r="IF1210">
        <v>100</v>
      </c>
      <c r="IG1210">
        <v>100</v>
      </c>
      <c r="IH1210">
        <v>-2.87</v>
      </c>
      <c r="II1210">
        <v>-0.0915</v>
      </c>
      <c r="IJ1210">
        <v>-0.9279119013753974</v>
      </c>
      <c r="IK1210">
        <v>-0.003643892653284941</v>
      </c>
      <c r="IL1210">
        <v>8.948238347276123E-07</v>
      </c>
      <c r="IM1210">
        <v>-2.445980282225029E-10</v>
      </c>
      <c r="IN1210">
        <v>-0.1764634167570225</v>
      </c>
      <c r="IO1210">
        <v>-0.01042730378795286</v>
      </c>
      <c r="IP1210">
        <v>0.00100284695746963</v>
      </c>
      <c r="IQ1210">
        <v>-1.701466411570297E-05</v>
      </c>
      <c r="IR1210">
        <v>2</v>
      </c>
      <c r="IS1210">
        <v>2310</v>
      </c>
      <c r="IT1210">
        <v>1</v>
      </c>
      <c r="IU1210">
        <v>25</v>
      </c>
      <c r="IV1210">
        <v>161.7</v>
      </c>
      <c r="IW1210">
        <v>161.4</v>
      </c>
      <c r="IX1210">
        <v>1.53809</v>
      </c>
      <c r="IY1210">
        <v>2.21069</v>
      </c>
      <c r="IZ1210">
        <v>1.39648</v>
      </c>
      <c r="JA1210">
        <v>2.34009</v>
      </c>
      <c r="JB1210">
        <v>1.49536</v>
      </c>
      <c r="JC1210">
        <v>2.42188</v>
      </c>
      <c r="JD1210">
        <v>36.1285</v>
      </c>
      <c r="JE1210">
        <v>24.1751</v>
      </c>
      <c r="JF1210">
        <v>18</v>
      </c>
      <c r="JG1210">
        <v>512.581</v>
      </c>
      <c r="JH1210">
        <v>437.359</v>
      </c>
      <c r="JI1210">
        <v>25.0005</v>
      </c>
      <c r="JJ1210">
        <v>25.9815</v>
      </c>
      <c r="JK1210">
        <v>30.0004</v>
      </c>
      <c r="JL1210">
        <v>25.941</v>
      </c>
      <c r="JM1210">
        <v>25.8847</v>
      </c>
      <c r="JN1210">
        <v>30.8993</v>
      </c>
      <c r="JO1210">
        <v>23.5559</v>
      </c>
      <c r="JP1210">
        <v>39.5684</v>
      </c>
      <c r="JQ1210">
        <v>25</v>
      </c>
      <c r="JR1210">
        <v>694.278</v>
      </c>
      <c r="JS1210">
        <v>16.6199</v>
      </c>
      <c r="JT1210">
        <v>100.811</v>
      </c>
      <c r="JU1210">
        <v>100.802</v>
      </c>
    </row>
    <row r="1211" spans="1:281">
      <c r="A1211">
        <v>1195</v>
      </c>
      <c r="B1211">
        <v>1658958935</v>
      </c>
      <c r="C1211">
        <v>17297</v>
      </c>
      <c r="D1211" t="s">
        <v>2831</v>
      </c>
      <c r="E1211" t="s">
        <v>2832</v>
      </c>
      <c r="F1211">
        <v>5</v>
      </c>
      <c r="G1211" t="s">
        <v>2750</v>
      </c>
      <c r="H1211" t="s">
        <v>416</v>
      </c>
      <c r="I1211">
        <v>1658958927.5</v>
      </c>
      <c r="J1211">
        <f>(K1211)/1000</f>
        <v>0</v>
      </c>
      <c r="K1211">
        <f>IF(CZ1211, AN1211, AH1211)</f>
        <v>0</v>
      </c>
      <c r="L1211">
        <f>IF(CZ1211, AI1211, AG1211)</f>
        <v>0</v>
      </c>
      <c r="M1211">
        <f>DB1211 - IF(AU1211&gt;1, L1211*CV1211*100.0/(AW1211*DP1211), 0)</f>
        <v>0</v>
      </c>
      <c r="N1211">
        <f>((T1211-J1211/2)*M1211-L1211)/(T1211+J1211/2)</f>
        <v>0</v>
      </c>
      <c r="O1211">
        <f>N1211*(DI1211+DJ1211)/1000.0</f>
        <v>0</v>
      </c>
      <c r="P1211">
        <f>(DB1211 - IF(AU1211&gt;1, L1211*CV1211*100.0/(AW1211*DP1211), 0))*(DI1211+DJ1211)/1000.0</f>
        <v>0</v>
      </c>
      <c r="Q1211">
        <f>2.0/((1/S1211-1/R1211)+SIGN(S1211)*SQRT((1/S1211-1/R1211)*(1/S1211-1/R1211) + 4*CW1211/((CW1211+1)*(CW1211+1))*(2*1/S1211*1/R1211-1/R1211*1/R1211)))</f>
        <v>0</v>
      </c>
      <c r="R1211">
        <f>IF(LEFT(CX1211,1)&lt;&gt;"0",IF(LEFT(CX1211,1)="1",3.0,CY1211),$D$5+$E$5*(DP1211*DI1211/($K$5*1000))+$F$5*(DP1211*DI1211/($K$5*1000))*MAX(MIN(CV1211,$J$5),$I$5)*MAX(MIN(CV1211,$J$5),$I$5)+$G$5*MAX(MIN(CV1211,$J$5),$I$5)*(DP1211*DI1211/($K$5*1000))+$H$5*(DP1211*DI1211/($K$5*1000))*(DP1211*DI1211/($K$5*1000)))</f>
        <v>0</v>
      </c>
      <c r="S1211">
        <f>J1211*(1000-(1000*0.61365*exp(17.502*W1211/(240.97+W1211))/(DI1211+DJ1211)+DD1211)/2)/(1000*0.61365*exp(17.502*W1211/(240.97+W1211))/(DI1211+DJ1211)-DD1211)</f>
        <v>0</v>
      </c>
      <c r="T1211">
        <f>1/((CW1211+1)/(Q1211/1.6)+1/(R1211/1.37)) + CW1211/((CW1211+1)/(Q1211/1.6) + CW1211/(R1211/1.37))</f>
        <v>0</v>
      </c>
      <c r="U1211">
        <f>(CR1211*CU1211)</f>
        <v>0</v>
      </c>
      <c r="V1211">
        <f>(DK1211+(U1211+2*0.95*5.67E-8*(((DK1211+$B$7)+273)^4-(DK1211+273)^4)-44100*J1211)/(1.84*29.3*R1211+8*0.95*5.67E-8*(DK1211+273)^3))</f>
        <v>0</v>
      </c>
      <c r="W1211">
        <f>($C$7*DL1211+$D$7*DM1211+$E$7*V1211)</f>
        <v>0</v>
      </c>
      <c r="X1211">
        <f>0.61365*exp(17.502*W1211/(240.97+W1211))</f>
        <v>0</v>
      </c>
      <c r="Y1211">
        <f>(Z1211/AA1211*100)</f>
        <v>0</v>
      </c>
      <c r="Z1211">
        <f>DD1211*(DI1211+DJ1211)/1000</f>
        <v>0</v>
      </c>
      <c r="AA1211">
        <f>0.61365*exp(17.502*DK1211/(240.97+DK1211))</f>
        <v>0</v>
      </c>
      <c r="AB1211">
        <f>(X1211-DD1211*(DI1211+DJ1211)/1000)</f>
        <v>0</v>
      </c>
      <c r="AC1211">
        <f>(-J1211*44100)</f>
        <v>0</v>
      </c>
      <c r="AD1211">
        <f>2*29.3*R1211*0.92*(DK1211-W1211)</f>
        <v>0</v>
      </c>
      <c r="AE1211">
        <f>2*0.95*5.67E-8*(((DK1211+$B$7)+273)^4-(W1211+273)^4)</f>
        <v>0</v>
      </c>
      <c r="AF1211">
        <f>U1211+AE1211+AC1211+AD1211</f>
        <v>0</v>
      </c>
      <c r="AG1211">
        <f>DH1211*AU1211*(DC1211-DB1211*(1000-AU1211*DE1211)/(1000-AU1211*DD1211))/(100*CV1211)</f>
        <v>0</v>
      </c>
      <c r="AH1211">
        <f>1000*DH1211*AU1211*(DD1211-DE1211)/(100*CV1211*(1000-AU1211*DD1211))</f>
        <v>0</v>
      </c>
      <c r="AI1211">
        <f>(AJ1211 - AK1211 - DI1211*1E3/(8.314*(DK1211+273.15)) * AM1211/DH1211 * AL1211) * DH1211/(100*CV1211) * (1000 - DE1211)/1000</f>
        <v>0</v>
      </c>
      <c r="AJ1211">
        <v>689.8889847462399</v>
      </c>
      <c r="AK1211">
        <v>634.9597515151514</v>
      </c>
      <c r="AL1211">
        <v>3.267811946391106</v>
      </c>
      <c r="AM1211">
        <v>65.22294181716588</v>
      </c>
      <c r="AN1211">
        <f>(AP1211 - AO1211 + DI1211*1E3/(8.314*(DK1211+273.15)) * AR1211/DH1211 * AQ1211) * DH1211/(100*CV1211) * 1000/(1000 - AP1211)</f>
        <v>0</v>
      </c>
      <c r="AO1211">
        <v>16.60698418740077</v>
      </c>
      <c r="AP1211">
        <v>23.0593103030303</v>
      </c>
      <c r="AQ1211">
        <v>0.0001003083927735596</v>
      </c>
      <c r="AR1211">
        <v>84.76362826796431</v>
      </c>
      <c r="AS1211">
        <v>0</v>
      </c>
      <c r="AT1211">
        <v>0</v>
      </c>
      <c r="AU1211">
        <f>IF(AS1211*$H$13&gt;=AW1211,1.0,(AW1211/(AW1211-AS1211*$H$13)))</f>
        <v>0</v>
      </c>
      <c r="AV1211">
        <f>(AU1211-1)*100</f>
        <v>0</v>
      </c>
      <c r="AW1211">
        <f>MAX(0,($B$13+$C$13*DP1211)/(1+$D$13*DP1211)*DI1211/(DK1211+273)*$E$13)</f>
        <v>0</v>
      </c>
      <c r="AX1211" t="s">
        <v>417</v>
      </c>
      <c r="AY1211" t="s">
        <v>417</v>
      </c>
      <c r="AZ1211">
        <v>0</v>
      </c>
      <c r="BA1211">
        <v>0</v>
      </c>
      <c r="BB1211">
        <f>1-AZ1211/BA1211</f>
        <v>0</v>
      </c>
      <c r="BC1211">
        <v>0</v>
      </c>
      <c r="BD1211" t="s">
        <v>417</v>
      </c>
      <c r="BE1211" t="s">
        <v>417</v>
      </c>
      <c r="BF1211">
        <v>0</v>
      </c>
      <c r="BG1211">
        <v>0</v>
      </c>
      <c r="BH1211">
        <f>1-BF1211/BG1211</f>
        <v>0</v>
      </c>
      <c r="BI1211">
        <v>0.5</v>
      </c>
      <c r="BJ1211">
        <f>CS1211</f>
        <v>0</v>
      </c>
      <c r="BK1211">
        <f>L1211</f>
        <v>0</v>
      </c>
      <c r="BL1211">
        <f>BH1211*BI1211*BJ1211</f>
        <v>0</v>
      </c>
      <c r="BM1211">
        <f>(BK1211-BC1211)/BJ1211</f>
        <v>0</v>
      </c>
      <c r="BN1211">
        <f>(BA1211-BG1211)/BG1211</f>
        <v>0</v>
      </c>
      <c r="BO1211">
        <f>AZ1211/(BB1211+AZ1211/BG1211)</f>
        <v>0</v>
      </c>
      <c r="BP1211" t="s">
        <v>417</v>
      </c>
      <c r="BQ1211">
        <v>0</v>
      </c>
      <c r="BR1211">
        <f>IF(BQ1211&lt;&gt;0, BQ1211, BO1211)</f>
        <v>0</v>
      </c>
      <c r="BS1211">
        <f>1-BR1211/BG1211</f>
        <v>0</v>
      </c>
      <c r="BT1211">
        <f>(BG1211-BF1211)/(BG1211-BR1211)</f>
        <v>0</v>
      </c>
      <c r="BU1211">
        <f>(BA1211-BG1211)/(BA1211-BR1211)</f>
        <v>0</v>
      </c>
      <c r="BV1211">
        <f>(BG1211-BF1211)/(BG1211-AZ1211)</f>
        <v>0</v>
      </c>
      <c r="BW1211">
        <f>(BA1211-BG1211)/(BA1211-AZ1211)</f>
        <v>0</v>
      </c>
      <c r="BX1211">
        <f>(BT1211*BR1211/BF1211)</f>
        <v>0</v>
      </c>
      <c r="BY1211">
        <f>(1-BX1211)</f>
        <v>0</v>
      </c>
      <c r="BZ1211">
        <v>1394</v>
      </c>
      <c r="CA1211">
        <v>300</v>
      </c>
      <c r="CB1211">
        <v>300</v>
      </c>
      <c r="CC1211">
        <v>300</v>
      </c>
      <c r="CD1211">
        <v>10389.3</v>
      </c>
      <c r="CE1211">
        <v>1221.96</v>
      </c>
      <c r="CF1211">
        <v>-0.00688733</v>
      </c>
      <c r="CG1211">
        <v>0.34</v>
      </c>
      <c r="CH1211" t="s">
        <v>417</v>
      </c>
      <c r="CI1211" t="s">
        <v>417</v>
      </c>
      <c r="CJ1211" t="s">
        <v>417</v>
      </c>
      <c r="CK1211" t="s">
        <v>417</v>
      </c>
      <c r="CL1211" t="s">
        <v>417</v>
      </c>
      <c r="CM1211" t="s">
        <v>417</v>
      </c>
      <c r="CN1211" t="s">
        <v>417</v>
      </c>
      <c r="CO1211" t="s">
        <v>417</v>
      </c>
      <c r="CP1211" t="s">
        <v>417</v>
      </c>
      <c r="CQ1211" t="s">
        <v>417</v>
      </c>
      <c r="CR1211">
        <f>$B$11*DQ1211+$C$11*DR1211+$F$11*EC1211*(1-EF1211)</f>
        <v>0</v>
      </c>
      <c r="CS1211">
        <f>CR1211*CT1211</f>
        <v>0</v>
      </c>
      <c r="CT1211">
        <f>($B$11*$D$9+$C$11*$D$9+$F$11*((EP1211+EH1211)/MAX(EP1211+EH1211+EQ1211, 0.1)*$I$9+EQ1211/MAX(EP1211+EH1211+EQ1211, 0.1)*$J$9))/($B$11+$C$11+$F$11)</f>
        <v>0</v>
      </c>
      <c r="CU1211">
        <f>($B$11*$K$9+$C$11*$K$9+$F$11*((EP1211+EH1211)/MAX(EP1211+EH1211+EQ1211, 0.1)*$P$9+EQ1211/MAX(EP1211+EH1211+EQ1211, 0.1)*$Q$9))/($B$11+$C$11+$F$11)</f>
        <v>0</v>
      </c>
      <c r="CV1211">
        <v>6</v>
      </c>
      <c r="CW1211">
        <v>0.5</v>
      </c>
      <c r="CX1211" t="s">
        <v>418</v>
      </c>
      <c r="CY1211">
        <v>2</v>
      </c>
      <c r="CZ1211" t="b">
        <v>1</v>
      </c>
      <c r="DA1211">
        <v>1658958927.5</v>
      </c>
      <c r="DB1211">
        <v>597.9258888888888</v>
      </c>
      <c r="DC1211">
        <v>662.3734074074074</v>
      </c>
      <c r="DD1211">
        <v>23.05906666666667</v>
      </c>
      <c r="DE1211">
        <v>16.60713333333333</v>
      </c>
      <c r="DF1211">
        <v>600.773074074074</v>
      </c>
      <c r="DG1211">
        <v>23.15057037037037</v>
      </c>
      <c r="DH1211">
        <v>500.0533703703704</v>
      </c>
      <c r="DI1211">
        <v>90.23425925925928</v>
      </c>
      <c r="DJ1211">
        <v>0.09996086296296296</v>
      </c>
      <c r="DK1211">
        <v>27.12155925925926</v>
      </c>
      <c r="DL1211">
        <v>26.99891481481482</v>
      </c>
      <c r="DM1211">
        <v>999.9000000000001</v>
      </c>
      <c r="DN1211">
        <v>0</v>
      </c>
      <c r="DO1211">
        <v>0</v>
      </c>
      <c r="DP1211">
        <v>10002.68407407407</v>
      </c>
      <c r="DQ1211">
        <v>0</v>
      </c>
      <c r="DR1211">
        <v>11.4663</v>
      </c>
      <c r="DS1211">
        <v>-64.44748148148147</v>
      </c>
      <c r="DT1211">
        <v>612.038962962963</v>
      </c>
      <c r="DU1211">
        <v>673.5593333333333</v>
      </c>
      <c r="DV1211">
        <v>6.451934444444444</v>
      </c>
      <c r="DW1211">
        <v>662.3734074074074</v>
      </c>
      <c r="DX1211">
        <v>16.60713333333333</v>
      </c>
      <c r="DY1211">
        <v>2.080717037037036</v>
      </c>
      <c r="DZ1211">
        <v>1.498531851851852</v>
      </c>
      <c r="EA1211">
        <v>18.07233703703704</v>
      </c>
      <c r="EB1211">
        <v>12.9532</v>
      </c>
      <c r="EC1211">
        <v>2000.025185185185</v>
      </c>
      <c r="ED1211">
        <v>0.9800028888888888</v>
      </c>
      <c r="EE1211">
        <v>0.01999661111111111</v>
      </c>
      <c r="EF1211">
        <v>0</v>
      </c>
      <c r="EG1211">
        <v>824.5203703703703</v>
      </c>
      <c r="EH1211">
        <v>5.00097</v>
      </c>
      <c r="EI1211">
        <v>16478.64074074074</v>
      </c>
      <c r="EJ1211">
        <v>16707.8037037037</v>
      </c>
      <c r="EK1211">
        <v>38.75</v>
      </c>
      <c r="EL1211">
        <v>39.12266666666666</v>
      </c>
      <c r="EM1211">
        <v>38.69166666666666</v>
      </c>
      <c r="EN1211">
        <v>38.75</v>
      </c>
      <c r="EO1211">
        <v>39.34933333333333</v>
      </c>
      <c r="EP1211">
        <v>1955.132222222222</v>
      </c>
      <c r="EQ1211">
        <v>39.89185185185186</v>
      </c>
      <c r="ER1211">
        <v>0</v>
      </c>
      <c r="ES1211">
        <v>9729</v>
      </c>
      <c r="ET1211">
        <v>0</v>
      </c>
      <c r="EU1211">
        <v>824.4234615384614</v>
      </c>
      <c r="EV1211">
        <v>26.13347009827183</v>
      </c>
      <c r="EW1211">
        <v>498.1914533509309</v>
      </c>
      <c r="EX1211">
        <v>16476.88846153846</v>
      </c>
      <c r="EY1211">
        <v>15</v>
      </c>
      <c r="EZ1211">
        <v>1658949246.1</v>
      </c>
      <c r="FA1211" t="s">
        <v>1397</v>
      </c>
      <c r="FB1211">
        <v>1658949228.6</v>
      </c>
      <c r="FC1211">
        <v>1658949246.1</v>
      </c>
      <c r="FD1211">
        <v>1</v>
      </c>
      <c r="FE1211">
        <v>1.075</v>
      </c>
      <c r="FF1211">
        <v>0.018</v>
      </c>
      <c r="FG1211">
        <v>-2.327</v>
      </c>
      <c r="FH1211">
        <v>-0.178</v>
      </c>
      <c r="FI1211">
        <v>420</v>
      </c>
      <c r="FJ1211">
        <v>13</v>
      </c>
      <c r="FK1211">
        <v>0.09</v>
      </c>
      <c r="FL1211">
        <v>0.02</v>
      </c>
      <c r="FM1211">
        <v>-63.83763658536586</v>
      </c>
      <c r="FN1211">
        <v>-10.23440069686426</v>
      </c>
      <c r="FO1211">
        <v>1.011241262075933</v>
      </c>
      <c r="FP1211">
        <v>0</v>
      </c>
      <c r="FQ1211">
        <v>823.0247352941177</v>
      </c>
      <c r="FR1211">
        <v>27.48771582275326</v>
      </c>
      <c r="FS1211">
        <v>2.709090603970104</v>
      </c>
      <c r="FT1211">
        <v>0</v>
      </c>
      <c r="FU1211">
        <v>6.448556829268292</v>
      </c>
      <c r="FV1211">
        <v>0.0497937282230046</v>
      </c>
      <c r="FW1211">
        <v>0.006833610422746903</v>
      </c>
      <c r="FX1211">
        <v>1</v>
      </c>
      <c r="FY1211">
        <v>1</v>
      </c>
      <c r="FZ1211">
        <v>3</v>
      </c>
      <c r="GA1211" t="s">
        <v>426</v>
      </c>
      <c r="GB1211">
        <v>2.98387</v>
      </c>
      <c r="GC1211">
        <v>2.71566</v>
      </c>
      <c r="GD1211">
        <v>0.125957</v>
      </c>
      <c r="GE1211">
        <v>0.133183</v>
      </c>
      <c r="GF1211">
        <v>0.104479</v>
      </c>
      <c r="GG1211">
        <v>0.081286</v>
      </c>
      <c r="GH1211">
        <v>27728.5</v>
      </c>
      <c r="GI1211">
        <v>27607.3</v>
      </c>
      <c r="GJ1211">
        <v>29480.9</v>
      </c>
      <c r="GK1211">
        <v>29451.8</v>
      </c>
      <c r="GL1211">
        <v>34967</v>
      </c>
      <c r="GM1211">
        <v>35980.4</v>
      </c>
      <c r="GN1211">
        <v>41522.7</v>
      </c>
      <c r="GO1211">
        <v>41973.5</v>
      </c>
      <c r="GP1211">
        <v>1.95535</v>
      </c>
      <c r="GQ1211">
        <v>1.90537</v>
      </c>
      <c r="GR1211">
        <v>0.109039</v>
      </c>
      <c r="GS1211">
        <v>0</v>
      </c>
      <c r="GT1211">
        <v>25.2159</v>
      </c>
      <c r="GU1211">
        <v>999.9</v>
      </c>
      <c r="GV1211">
        <v>40.9</v>
      </c>
      <c r="GW1211">
        <v>31.7</v>
      </c>
      <c r="GX1211">
        <v>21.2788</v>
      </c>
      <c r="GY1211">
        <v>63.0479</v>
      </c>
      <c r="GZ1211">
        <v>33.9103</v>
      </c>
      <c r="HA1211">
        <v>1</v>
      </c>
      <c r="HB1211">
        <v>-0.11248</v>
      </c>
      <c r="HC1211">
        <v>0.19095</v>
      </c>
      <c r="HD1211">
        <v>20.3331</v>
      </c>
      <c r="HE1211">
        <v>5.21759</v>
      </c>
      <c r="HF1211">
        <v>12.0099</v>
      </c>
      <c r="HG1211">
        <v>4.9893</v>
      </c>
      <c r="HH1211">
        <v>3.28855</v>
      </c>
      <c r="HI1211">
        <v>9999</v>
      </c>
      <c r="HJ1211">
        <v>9999</v>
      </c>
      <c r="HK1211">
        <v>9999</v>
      </c>
      <c r="HL1211">
        <v>159.5</v>
      </c>
      <c r="HM1211">
        <v>1.86741</v>
      </c>
      <c r="HN1211">
        <v>1.86646</v>
      </c>
      <c r="HO1211">
        <v>1.86585</v>
      </c>
      <c r="HP1211">
        <v>1.86582</v>
      </c>
      <c r="HQ1211">
        <v>1.86768</v>
      </c>
      <c r="HR1211">
        <v>1.87013</v>
      </c>
      <c r="HS1211">
        <v>1.86877</v>
      </c>
      <c r="HT1211">
        <v>1.87026</v>
      </c>
      <c r="HU1211">
        <v>0</v>
      </c>
      <c r="HV1211">
        <v>0</v>
      </c>
      <c r="HW1211">
        <v>0</v>
      </c>
      <c r="HX1211">
        <v>0</v>
      </c>
      <c r="HY1211" t="s">
        <v>421</v>
      </c>
      <c r="HZ1211" t="s">
        <v>422</v>
      </c>
      <c r="IA1211" t="s">
        <v>423</v>
      </c>
      <c r="IB1211" t="s">
        <v>423</v>
      </c>
      <c r="IC1211" t="s">
        <v>423</v>
      </c>
      <c r="ID1211" t="s">
        <v>423</v>
      </c>
      <c r="IE1211">
        <v>0</v>
      </c>
      <c r="IF1211">
        <v>100</v>
      </c>
      <c r="IG1211">
        <v>100</v>
      </c>
      <c r="IH1211">
        <v>-2.915</v>
      </c>
      <c r="II1211">
        <v>-0.0915</v>
      </c>
      <c r="IJ1211">
        <v>-0.9279119013753974</v>
      </c>
      <c r="IK1211">
        <v>-0.003643892653284941</v>
      </c>
      <c r="IL1211">
        <v>8.948238347276123E-07</v>
      </c>
      <c r="IM1211">
        <v>-2.445980282225029E-10</v>
      </c>
      <c r="IN1211">
        <v>-0.1764634167570225</v>
      </c>
      <c r="IO1211">
        <v>-0.01042730378795286</v>
      </c>
      <c r="IP1211">
        <v>0.00100284695746963</v>
      </c>
      <c r="IQ1211">
        <v>-1.701466411570297E-05</v>
      </c>
      <c r="IR1211">
        <v>2</v>
      </c>
      <c r="IS1211">
        <v>2310</v>
      </c>
      <c r="IT1211">
        <v>1</v>
      </c>
      <c r="IU1211">
        <v>25</v>
      </c>
      <c r="IV1211">
        <v>161.8</v>
      </c>
      <c r="IW1211">
        <v>161.5</v>
      </c>
      <c r="IX1211">
        <v>1.56982</v>
      </c>
      <c r="IY1211">
        <v>2.21191</v>
      </c>
      <c r="IZ1211">
        <v>1.39648</v>
      </c>
      <c r="JA1211">
        <v>2.34009</v>
      </c>
      <c r="JB1211">
        <v>1.49536</v>
      </c>
      <c r="JC1211">
        <v>2.3999</v>
      </c>
      <c r="JD1211">
        <v>36.1285</v>
      </c>
      <c r="JE1211">
        <v>24.1663</v>
      </c>
      <c r="JF1211">
        <v>18</v>
      </c>
      <c r="JG1211">
        <v>512.654</v>
      </c>
      <c r="JH1211">
        <v>437.316</v>
      </c>
      <c r="JI1211">
        <v>25.0004</v>
      </c>
      <c r="JJ1211">
        <v>25.9853</v>
      </c>
      <c r="JK1211">
        <v>30.0003</v>
      </c>
      <c r="JL1211">
        <v>25.9436</v>
      </c>
      <c r="JM1211">
        <v>25.8868</v>
      </c>
      <c r="JN1211">
        <v>31.4675</v>
      </c>
      <c r="JO1211">
        <v>23.5559</v>
      </c>
      <c r="JP1211">
        <v>39.5684</v>
      </c>
      <c r="JQ1211">
        <v>25</v>
      </c>
      <c r="JR1211">
        <v>707.638</v>
      </c>
      <c r="JS1211">
        <v>16.6199</v>
      </c>
      <c r="JT1211">
        <v>100.81</v>
      </c>
      <c r="JU1211">
        <v>100.802</v>
      </c>
    </row>
    <row r="1212" spans="1:281">
      <c r="A1212">
        <v>1196</v>
      </c>
      <c r="B1212">
        <v>1658958940</v>
      </c>
      <c r="C1212">
        <v>17302</v>
      </c>
      <c r="D1212" t="s">
        <v>2833</v>
      </c>
      <c r="E1212" t="s">
        <v>2834</v>
      </c>
      <c r="F1212">
        <v>5</v>
      </c>
      <c r="G1212" t="s">
        <v>2750</v>
      </c>
      <c r="H1212" t="s">
        <v>416</v>
      </c>
      <c r="I1212">
        <v>1658958932.214286</v>
      </c>
      <c r="J1212">
        <f>(K1212)/1000</f>
        <v>0</v>
      </c>
      <c r="K1212">
        <f>IF(CZ1212, AN1212, AH1212)</f>
        <v>0</v>
      </c>
      <c r="L1212">
        <f>IF(CZ1212, AI1212, AG1212)</f>
        <v>0</v>
      </c>
      <c r="M1212">
        <f>DB1212 - IF(AU1212&gt;1, L1212*CV1212*100.0/(AW1212*DP1212), 0)</f>
        <v>0</v>
      </c>
      <c r="N1212">
        <f>((T1212-J1212/2)*M1212-L1212)/(T1212+J1212/2)</f>
        <v>0</v>
      </c>
      <c r="O1212">
        <f>N1212*(DI1212+DJ1212)/1000.0</f>
        <v>0</v>
      </c>
      <c r="P1212">
        <f>(DB1212 - IF(AU1212&gt;1, L1212*CV1212*100.0/(AW1212*DP1212), 0))*(DI1212+DJ1212)/1000.0</f>
        <v>0</v>
      </c>
      <c r="Q1212">
        <f>2.0/((1/S1212-1/R1212)+SIGN(S1212)*SQRT((1/S1212-1/R1212)*(1/S1212-1/R1212) + 4*CW1212/((CW1212+1)*(CW1212+1))*(2*1/S1212*1/R1212-1/R1212*1/R1212)))</f>
        <v>0</v>
      </c>
      <c r="R1212">
        <f>IF(LEFT(CX1212,1)&lt;&gt;"0",IF(LEFT(CX1212,1)="1",3.0,CY1212),$D$5+$E$5*(DP1212*DI1212/($K$5*1000))+$F$5*(DP1212*DI1212/($K$5*1000))*MAX(MIN(CV1212,$J$5),$I$5)*MAX(MIN(CV1212,$J$5),$I$5)+$G$5*MAX(MIN(CV1212,$J$5),$I$5)*(DP1212*DI1212/($K$5*1000))+$H$5*(DP1212*DI1212/($K$5*1000))*(DP1212*DI1212/($K$5*1000)))</f>
        <v>0</v>
      </c>
      <c r="S1212">
        <f>J1212*(1000-(1000*0.61365*exp(17.502*W1212/(240.97+W1212))/(DI1212+DJ1212)+DD1212)/2)/(1000*0.61365*exp(17.502*W1212/(240.97+W1212))/(DI1212+DJ1212)-DD1212)</f>
        <v>0</v>
      </c>
      <c r="T1212">
        <f>1/((CW1212+1)/(Q1212/1.6)+1/(R1212/1.37)) + CW1212/((CW1212+1)/(Q1212/1.6) + CW1212/(R1212/1.37))</f>
        <v>0</v>
      </c>
      <c r="U1212">
        <f>(CR1212*CU1212)</f>
        <v>0</v>
      </c>
      <c r="V1212">
        <f>(DK1212+(U1212+2*0.95*5.67E-8*(((DK1212+$B$7)+273)^4-(DK1212+273)^4)-44100*J1212)/(1.84*29.3*R1212+8*0.95*5.67E-8*(DK1212+273)^3))</f>
        <v>0</v>
      </c>
      <c r="W1212">
        <f>($C$7*DL1212+$D$7*DM1212+$E$7*V1212)</f>
        <v>0</v>
      </c>
      <c r="X1212">
        <f>0.61365*exp(17.502*W1212/(240.97+W1212))</f>
        <v>0</v>
      </c>
      <c r="Y1212">
        <f>(Z1212/AA1212*100)</f>
        <v>0</v>
      </c>
      <c r="Z1212">
        <f>DD1212*(DI1212+DJ1212)/1000</f>
        <v>0</v>
      </c>
      <c r="AA1212">
        <f>0.61365*exp(17.502*DK1212/(240.97+DK1212))</f>
        <v>0</v>
      </c>
      <c r="AB1212">
        <f>(X1212-DD1212*(DI1212+DJ1212)/1000)</f>
        <v>0</v>
      </c>
      <c r="AC1212">
        <f>(-J1212*44100)</f>
        <v>0</v>
      </c>
      <c r="AD1212">
        <f>2*29.3*R1212*0.92*(DK1212-W1212)</f>
        <v>0</v>
      </c>
      <c r="AE1212">
        <f>2*0.95*5.67E-8*(((DK1212+$B$7)+273)^4-(W1212+273)^4)</f>
        <v>0</v>
      </c>
      <c r="AF1212">
        <f>U1212+AE1212+AC1212+AD1212</f>
        <v>0</v>
      </c>
      <c r="AG1212">
        <f>DH1212*AU1212*(DC1212-DB1212*(1000-AU1212*DE1212)/(1000-AU1212*DD1212))/(100*CV1212)</f>
        <v>0</v>
      </c>
      <c r="AH1212">
        <f>1000*DH1212*AU1212*(DD1212-DE1212)/(100*CV1212*(1000-AU1212*DD1212))</f>
        <v>0</v>
      </c>
      <c r="AI1212">
        <f>(AJ1212 - AK1212 - DI1212*1E3/(8.314*(DK1212+273.15)) * AM1212/DH1212 * AL1212) * DH1212/(100*CV1212) * (1000 - DE1212)/1000</f>
        <v>0</v>
      </c>
      <c r="AJ1212">
        <v>707.0234721090036</v>
      </c>
      <c r="AK1212">
        <v>651.5082060606061</v>
      </c>
      <c r="AL1212">
        <v>3.312627068998739</v>
      </c>
      <c r="AM1212">
        <v>65.22294181716588</v>
      </c>
      <c r="AN1212">
        <f>(AP1212 - AO1212 + DI1212*1E3/(8.314*(DK1212+273.15)) * AR1212/DH1212 * AQ1212) * DH1212/(100*CV1212) * 1000/(1000 - AP1212)</f>
        <v>0</v>
      </c>
      <c r="AO1212">
        <v>16.60781988551584</v>
      </c>
      <c r="AP1212">
        <v>23.05795939393939</v>
      </c>
      <c r="AQ1212">
        <v>-6.061022797606497E-05</v>
      </c>
      <c r="AR1212">
        <v>84.76362826796431</v>
      </c>
      <c r="AS1212">
        <v>0</v>
      </c>
      <c r="AT1212">
        <v>0</v>
      </c>
      <c r="AU1212">
        <f>IF(AS1212*$H$13&gt;=AW1212,1.0,(AW1212/(AW1212-AS1212*$H$13)))</f>
        <v>0</v>
      </c>
      <c r="AV1212">
        <f>(AU1212-1)*100</f>
        <v>0</v>
      </c>
      <c r="AW1212">
        <f>MAX(0,($B$13+$C$13*DP1212)/(1+$D$13*DP1212)*DI1212/(DK1212+273)*$E$13)</f>
        <v>0</v>
      </c>
      <c r="AX1212" t="s">
        <v>417</v>
      </c>
      <c r="AY1212" t="s">
        <v>417</v>
      </c>
      <c r="AZ1212">
        <v>0</v>
      </c>
      <c r="BA1212">
        <v>0</v>
      </c>
      <c r="BB1212">
        <f>1-AZ1212/BA1212</f>
        <v>0</v>
      </c>
      <c r="BC1212">
        <v>0</v>
      </c>
      <c r="BD1212" t="s">
        <v>417</v>
      </c>
      <c r="BE1212" t="s">
        <v>417</v>
      </c>
      <c r="BF1212">
        <v>0</v>
      </c>
      <c r="BG1212">
        <v>0</v>
      </c>
      <c r="BH1212">
        <f>1-BF1212/BG1212</f>
        <v>0</v>
      </c>
      <c r="BI1212">
        <v>0.5</v>
      </c>
      <c r="BJ1212">
        <f>CS1212</f>
        <v>0</v>
      </c>
      <c r="BK1212">
        <f>L1212</f>
        <v>0</v>
      </c>
      <c r="BL1212">
        <f>BH1212*BI1212*BJ1212</f>
        <v>0</v>
      </c>
      <c r="BM1212">
        <f>(BK1212-BC1212)/BJ1212</f>
        <v>0</v>
      </c>
      <c r="BN1212">
        <f>(BA1212-BG1212)/BG1212</f>
        <v>0</v>
      </c>
      <c r="BO1212">
        <f>AZ1212/(BB1212+AZ1212/BG1212)</f>
        <v>0</v>
      </c>
      <c r="BP1212" t="s">
        <v>417</v>
      </c>
      <c r="BQ1212">
        <v>0</v>
      </c>
      <c r="BR1212">
        <f>IF(BQ1212&lt;&gt;0, BQ1212, BO1212)</f>
        <v>0</v>
      </c>
      <c r="BS1212">
        <f>1-BR1212/BG1212</f>
        <v>0</v>
      </c>
      <c r="BT1212">
        <f>(BG1212-BF1212)/(BG1212-BR1212)</f>
        <v>0</v>
      </c>
      <c r="BU1212">
        <f>(BA1212-BG1212)/(BA1212-BR1212)</f>
        <v>0</v>
      </c>
      <c r="BV1212">
        <f>(BG1212-BF1212)/(BG1212-AZ1212)</f>
        <v>0</v>
      </c>
      <c r="BW1212">
        <f>(BA1212-BG1212)/(BA1212-AZ1212)</f>
        <v>0</v>
      </c>
      <c r="BX1212">
        <f>(BT1212*BR1212/BF1212)</f>
        <v>0</v>
      </c>
      <c r="BY1212">
        <f>(1-BX1212)</f>
        <v>0</v>
      </c>
      <c r="BZ1212">
        <v>1394</v>
      </c>
      <c r="CA1212">
        <v>300</v>
      </c>
      <c r="CB1212">
        <v>300</v>
      </c>
      <c r="CC1212">
        <v>300</v>
      </c>
      <c r="CD1212">
        <v>10389.3</v>
      </c>
      <c r="CE1212">
        <v>1221.96</v>
      </c>
      <c r="CF1212">
        <v>-0.00688733</v>
      </c>
      <c r="CG1212">
        <v>0.34</v>
      </c>
      <c r="CH1212" t="s">
        <v>417</v>
      </c>
      <c r="CI1212" t="s">
        <v>417</v>
      </c>
      <c r="CJ1212" t="s">
        <v>417</v>
      </c>
      <c r="CK1212" t="s">
        <v>417</v>
      </c>
      <c r="CL1212" t="s">
        <v>417</v>
      </c>
      <c r="CM1212" t="s">
        <v>417</v>
      </c>
      <c r="CN1212" t="s">
        <v>417</v>
      </c>
      <c r="CO1212" t="s">
        <v>417</v>
      </c>
      <c r="CP1212" t="s">
        <v>417</v>
      </c>
      <c r="CQ1212" t="s">
        <v>417</v>
      </c>
      <c r="CR1212">
        <f>$B$11*DQ1212+$C$11*DR1212+$F$11*EC1212*(1-EF1212)</f>
        <v>0</v>
      </c>
      <c r="CS1212">
        <f>CR1212*CT1212</f>
        <v>0</v>
      </c>
      <c r="CT1212">
        <f>($B$11*$D$9+$C$11*$D$9+$F$11*((EP1212+EH1212)/MAX(EP1212+EH1212+EQ1212, 0.1)*$I$9+EQ1212/MAX(EP1212+EH1212+EQ1212, 0.1)*$J$9))/($B$11+$C$11+$F$11)</f>
        <v>0</v>
      </c>
      <c r="CU1212">
        <f>($B$11*$K$9+$C$11*$K$9+$F$11*((EP1212+EH1212)/MAX(EP1212+EH1212+EQ1212, 0.1)*$P$9+EQ1212/MAX(EP1212+EH1212+EQ1212, 0.1)*$Q$9))/($B$11+$C$11+$F$11)</f>
        <v>0</v>
      </c>
      <c r="CV1212">
        <v>6</v>
      </c>
      <c r="CW1212">
        <v>0.5</v>
      </c>
      <c r="CX1212" t="s">
        <v>418</v>
      </c>
      <c r="CY1212">
        <v>2</v>
      </c>
      <c r="CZ1212" t="b">
        <v>1</v>
      </c>
      <c r="DA1212">
        <v>1658958932.214286</v>
      </c>
      <c r="DB1212">
        <v>613.0245000000001</v>
      </c>
      <c r="DC1212">
        <v>678.2064642857143</v>
      </c>
      <c r="DD1212">
        <v>23.05881785714286</v>
      </c>
      <c r="DE1212">
        <v>16.60731785714286</v>
      </c>
      <c r="DF1212">
        <v>615.9143928571428</v>
      </c>
      <c r="DG1212">
        <v>23.15032142857143</v>
      </c>
      <c r="DH1212">
        <v>500.0639642857143</v>
      </c>
      <c r="DI1212">
        <v>90.2346357142857</v>
      </c>
      <c r="DJ1212">
        <v>0.099968025</v>
      </c>
      <c r="DK1212">
        <v>27.12161428571429</v>
      </c>
      <c r="DL1212">
        <v>26.999975</v>
      </c>
      <c r="DM1212">
        <v>999.9000000000002</v>
      </c>
      <c r="DN1212">
        <v>0</v>
      </c>
      <c r="DO1212">
        <v>0</v>
      </c>
      <c r="DP1212">
        <v>10000.08357142857</v>
      </c>
      <c r="DQ1212">
        <v>0</v>
      </c>
      <c r="DR1212">
        <v>11.4663</v>
      </c>
      <c r="DS1212">
        <v>-65.18192500000001</v>
      </c>
      <c r="DT1212">
        <v>627.4937142857144</v>
      </c>
      <c r="DU1212">
        <v>689.659857142857</v>
      </c>
      <c r="DV1212">
        <v>6.451505714285714</v>
      </c>
      <c r="DW1212">
        <v>678.2064642857143</v>
      </c>
      <c r="DX1212">
        <v>16.60731785714286</v>
      </c>
      <c r="DY1212">
        <v>2.080703928571429</v>
      </c>
      <c r="DZ1212">
        <v>1.498554642857143</v>
      </c>
      <c r="EA1212">
        <v>18.07222857142857</v>
      </c>
      <c r="EB1212">
        <v>12.95342857142857</v>
      </c>
      <c r="EC1212">
        <v>2000.048571428571</v>
      </c>
      <c r="ED1212">
        <v>0.9800029642857141</v>
      </c>
      <c r="EE1212">
        <v>0.01999653571428572</v>
      </c>
      <c r="EF1212">
        <v>0</v>
      </c>
      <c r="EG1212">
        <v>826.4567499999999</v>
      </c>
      <c r="EH1212">
        <v>5.00097</v>
      </c>
      <c r="EI1212">
        <v>16516.44285714285</v>
      </c>
      <c r="EJ1212">
        <v>16708</v>
      </c>
      <c r="EK1212">
        <v>38.75</v>
      </c>
      <c r="EL1212">
        <v>39.12049999999999</v>
      </c>
      <c r="EM1212">
        <v>38.68478571428572</v>
      </c>
      <c r="EN1212">
        <v>38.75</v>
      </c>
      <c r="EO1212">
        <v>39.32999999999999</v>
      </c>
      <c r="EP1212">
        <v>1955.152857142857</v>
      </c>
      <c r="EQ1212">
        <v>39.89178571428572</v>
      </c>
      <c r="ER1212">
        <v>0</v>
      </c>
      <c r="ES1212">
        <v>9734.399999856949</v>
      </c>
      <c r="ET1212">
        <v>0</v>
      </c>
      <c r="EU1212">
        <v>826.79792</v>
      </c>
      <c r="EV1212">
        <v>23.78261542107643</v>
      </c>
      <c r="EW1212">
        <v>451.3615391901442</v>
      </c>
      <c r="EX1212">
        <v>16522.208</v>
      </c>
      <c r="EY1212">
        <v>15</v>
      </c>
      <c r="EZ1212">
        <v>1658949246.1</v>
      </c>
      <c r="FA1212" t="s">
        <v>1397</v>
      </c>
      <c r="FB1212">
        <v>1658949228.6</v>
      </c>
      <c r="FC1212">
        <v>1658949246.1</v>
      </c>
      <c r="FD1212">
        <v>1</v>
      </c>
      <c r="FE1212">
        <v>1.075</v>
      </c>
      <c r="FF1212">
        <v>0.018</v>
      </c>
      <c r="FG1212">
        <v>-2.327</v>
      </c>
      <c r="FH1212">
        <v>-0.178</v>
      </c>
      <c r="FI1212">
        <v>420</v>
      </c>
      <c r="FJ1212">
        <v>13</v>
      </c>
      <c r="FK1212">
        <v>0.09</v>
      </c>
      <c r="FL1212">
        <v>0.02</v>
      </c>
      <c r="FM1212">
        <v>-64.78932499999999</v>
      </c>
      <c r="FN1212">
        <v>-9.350877298311156</v>
      </c>
      <c r="FO1212">
        <v>0.90208563139815</v>
      </c>
      <c r="FP1212">
        <v>0</v>
      </c>
      <c r="FQ1212">
        <v>825.3989117647059</v>
      </c>
      <c r="FR1212">
        <v>25.15405652882142</v>
      </c>
      <c r="FS1212">
        <v>2.479454545894258</v>
      </c>
      <c r="FT1212">
        <v>0</v>
      </c>
      <c r="FU1212">
        <v>6.45155525</v>
      </c>
      <c r="FV1212">
        <v>-0.002959812382761362</v>
      </c>
      <c r="FW1212">
        <v>0.001964451561505222</v>
      </c>
      <c r="FX1212">
        <v>1</v>
      </c>
      <c r="FY1212">
        <v>1</v>
      </c>
      <c r="FZ1212">
        <v>3</v>
      </c>
      <c r="GA1212" t="s">
        <v>426</v>
      </c>
      <c r="GB1212">
        <v>2.98368</v>
      </c>
      <c r="GC1212">
        <v>2.71565</v>
      </c>
      <c r="GD1212">
        <v>0.128219</v>
      </c>
      <c r="GE1212">
        <v>0.135387</v>
      </c>
      <c r="GF1212">
        <v>0.104474</v>
      </c>
      <c r="GG1212">
        <v>0.0812879</v>
      </c>
      <c r="GH1212">
        <v>27656.8</v>
      </c>
      <c r="GI1212">
        <v>27536.9</v>
      </c>
      <c r="GJ1212">
        <v>29481</v>
      </c>
      <c r="GK1212">
        <v>29451.6</v>
      </c>
      <c r="GL1212">
        <v>34966.8</v>
      </c>
      <c r="GM1212">
        <v>35980.4</v>
      </c>
      <c r="GN1212">
        <v>41522.2</v>
      </c>
      <c r="GO1212">
        <v>41973.5</v>
      </c>
      <c r="GP1212">
        <v>1.95503</v>
      </c>
      <c r="GQ1212">
        <v>1.90552</v>
      </c>
      <c r="GR1212">
        <v>0.10851</v>
      </c>
      <c r="GS1212">
        <v>0</v>
      </c>
      <c r="GT1212">
        <v>25.2182</v>
      </c>
      <c r="GU1212">
        <v>999.9</v>
      </c>
      <c r="GV1212">
        <v>40.9</v>
      </c>
      <c r="GW1212">
        <v>31.7</v>
      </c>
      <c r="GX1212">
        <v>21.2779</v>
      </c>
      <c r="GY1212">
        <v>62.9979</v>
      </c>
      <c r="GZ1212">
        <v>34.1266</v>
      </c>
      <c r="HA1212">
        <v>1</v>
      </c>
      <c r="HB1212">
        <v>-0.112287</v>
      </c>
      <c r="HC1212">
        <v>0.193287</v>
      </c>
      <c r="HD1212">
        <v>20.3331</v>
      </c>
      <c r="HE1212">
        <v>5.21774</v>
      </c>
      <c r="HF1212">
        <v>12.0099</v>
      </c>
      <c r="HG1212">
        <v>4.98945</v>
      </c>
      <c r="HH1212">
        <v>3.28865</v>
      </c>
      <c r="HI1212">
        <v>9999</v>
      </c>
      <c r="HJ1212">
        <v>9999</v>
      </c>
      <c r="HK1212">
        <v>9999</v>
      </c>
      <c r="HL1212">
        <v>159.5</v>
      </c>
      <c r="HM1212">
        <v>1.8674</v>
      </c>
      <c r="HN1212">
        <v>1.86646</v>
      </c>
      <c r="HO1212">
        <v>1.86586</v>
      </c>
      <c r="HP1212">
        <v>1.86583</v>
      </c>
      <c r="HQ1212">
        <v>1.86768</v>
      </c>
      <c r="HR1212">
        <v>1.87013</v>
      </c>
      <c r="HS1212">
        <v>1.86877</v>
      </c>
      <c r="HT1212">
        <v>1.87026</v>
      </c>
      <c r="HU1212">
        <v>0</v>
      </c>
      <c r="HV1212">
        <v>0</v>
      </c>
      <c r="HW1212">
        <v>0</v>
      </c>
      <c r="HX1212">
        <v>0</v>
      </c>
      <c r="HY1212" t="s">
        <v>421</v>
      </c>
      <c r="HZ1212" t="s">
        <v>422</v>
      </c>
      <c r="IA1212" t="s">
        <v>423</v>
      </c>
      <c r="IB1212" t="s">
        <v>423</v>
      </c>
      <c r="IC1212" t="s">
        <v>423</v>
      </c>
      <c r="ID1212" t="s">
        <v>423</v>
      </c>
      <c r="IE1212">
        <v>0</v>
      </c>
      <c r="IF1212">
        <v>100</v>
      </c>
      <c r="IG1212">
        <v>100</v>
      </c>
      <c r="IH1212">
        <v>-2.961</v>
      </c>
      <c r="II1212">
        <v>-0.0915</v>
      </c>
      <c r="IJ1212">
        <v>-0.9279119013753974</v>
      </c>
      <c r="IK1212">
        <v>-0.003643892653284941</v>
      </c>
      <c r="IL1212">
        <v>8.948238347276123E-07</v>
      </c>
      <c r="IM1212">
        <v>-2.445980282225029E-10</v>
      </c>
      <c r="IN1212">
        <v>-0.1764634167570225</v>
      </c>
      <c r="IO1212">
        <v>-0.01042730378795286</v>
      </c>
      <c r="IP1212">
        <v>0.00100284695746963</v>
      </c>
      <c r="IQ1212">
        <v>-1.701466411570297E-05</v>
      </c>
      <c r="IR1212">
        <v>2</v>
      </c>
      <c r="IS1212">
        <v>2310</v>
      </c>
      <c r="IT1212">
        <v>1</v>
      </c>
      <c r="IU1212">
        <v>25</v>
      </c>
      <c r="IV1212">
        <v>161.9</v>
      </c>
      <c r="IW1212">
        <v>161.6</v>
      </c>
      <c r="IX1212">
        <v>1.5979</v>
      </c>
      <c r="IY1212">
        <v>2.21924</v>
      </c>
      <c r="IZ1212">
        <v>1.39648</v>
      </c>
      <c r="JA1212">
        <v>2.34009</v>
      </c>
      <c r="JB1212">
        <v>1.49536</v>
      </c>
      <c r="JC1212">
        <v>2.32422</v>
      </c>
      <c r="JD1212">
        <v>36.1285</v>
      </c>
      <c r="JE1212">
        <v>24.1663</v>
      </c>
      <c r="JF1212">
        <v>18</v>
      </c>
      <c r="JG1212">
        <v>512.463</v>
      </c>
      <c r="JH1212">
        <v>437.427</v>
      </c>
      <c r="JI1212">
        <v>25.0004</v>
      </c>
      <c r="JJ1212">
        <v>25.9886</v>
      </c>
      <c r="JK1212">
        <v>30.0003</v>
      </c>
      <c r="JL1212">
        <v>25.9458</v>
      </c>
      <c r="JM1212">
        <v>25.8895</v>
      </c>
      <c r="JN1212">
        <v>32.0975</v>
      </c>
      <c r="JO1212">
        <v>23.5559</v>
      </c>
      <c r="JP1212">
        <v>39.5684</v>
      </c>
      <c r="JQ1212">
        <v>25</v>
      </c>
      <c r="JR1212">
        <v>727.675</v>
      </c>
      <c r="JS1212">
        <v>16.6199</v>
      </c>
      <c r="JT1212">
        <v>100.809</v>
      </c>
      <c r="JU1212">
        <v>100.802</v>
      </c>
    </row>
    <row r="1213" spans="1:281">
      <c r="A1213">
        <v>1197</v>
      </c>
      <c r="B1213">
        <v>1658958945</v>
      </c>
      <c r="C1213">
        <v>17307</v>
      </c>
      <c r="D1213" t="s">
        <v>2835</v>
      </c>
      <c r="E1213" t="s">
        <v>2836</v>
      </c>
      <c r="F1213">
        <v>5</v>
      </c>
      <c r="G1213" t="s">
        <v>2750</v>
      </c>
      <c r="H1213" t="s">
        <v>416</v>
      </c>
      <c r="I1213">
        <v>1658958937.5</v>
      </c>
      <c r="J1213">
        <f>(K1213)/1000</f>
        <v>0</v>
      </c>
      <c r="K1213">
        <f>IF(CZ1213, AN1213, AH1213)</f>
        <v>0</v>
      </c>
      <c r="L1213">
        <f>IF(CZ1213, AI1213, AG1213)</f>
        <v>0</v>
      </c>
      <c r="M1213">
        <f>DB1213 - IF(AU1213&gt;1, L1213*CV1213*100.0/(AW1213*DP1213), 0)</f>
        <v>0</v>
      </c>
      <c r="N1213">
        <f>((T1213-J1213/2)*M1213-L1213)/(T1213+J1213/2)</f>
        <v>0</v>
      </c>
      <c r="O1213">
        <f>N1213*(DI1213+DJ1213)/1000.0</f>
        <v>0</v>
      </c>
      <c r="P1213">
        <f>(DB1213 - IF(AU1213&gt;1, L1213*CV1213*100.0/(AW1213*DP1213), 0))*(DI1213+DJ1213)/1000.0</f>
        <v>0</v>
      </c>
      <c r="Q1213">
        <f>2.0/((1/S1213-1/R1213)+SIGN(S1213)*SQRT((1/S1213-1/R1213)*(1/S1213-1/R1213) + 4*CW1213/((CW1213+1)*(CW1213+1))*(2*1/S1213*1/R1213-1/R1213*1/R1213)))</f>
        <v>0</v>
      </c>
      <c r="R1213">
        <f>IF(LEFT(CX1213,1)&lt;&gt;"0",IF(LEFT(CX1213,1)="1",3.0,CY1213),$D$5+$E$5*(DP1213*DI1213/($K$5*1000))+$F$5*(DP1213*DI1213/($K$5*1000))*MAX(MIN(CV1213,$J$5),$I$5)*MAX(MIN(CV1213,$J$5),$I$5)+$G$5*MAX(MIN(CV1213,$J$5),$I$5)*(DP1213*DI1213/($K$5*1000))+$H$5*(DP1213*DI1213/($K$5*1000))*(DP1213*DI1213/($K$5*1000)))</f>
        <v>0</v>
      </c>
      <c r="S1213">
        <f>J1213*(1000-(1000*0.61365*exp(17.502*W1213/(240.97+W1213))/(DI1213+DJ1213)+DD1213)/2)/(1000*0.61365*exp(17.502*W1213/(240.97+W1213))/(DI1213+DJ1213)-DD1213)</f>
        <v>0</v>
      </c>
      <c r="T1213">
        <f>1/((CW1213+1)/(Q1213/1.6)+1/(R1213/1.37)) + CW1213/((CW1213+1)/(Q1213/1.6) + CW1213/(R1213/1.37))</f>
        <v>0</v>
      </c>
      <c r="U1213">
        <f>(CR1213*CU1213)</f>
        <v>0</v>
      </c>
      <c r="V1213">
        <f>(DK1213+(U1213+2*0.95*5.67E-8*(((DK1213+$B$7)+273)^4-(DK1213+273)^4)-44100*J1213)/(1.84*29.3*R1213+8*0.95*5.67E-8*(DK1213+273)^3))</f>
        <v>0</v>
      </c>
      <c r="W1213">
        <f>($C$7*DL1213+$D$7*DM1213+$E$7*V1213)</f>
        <v>0</v>
      </c>
      <c r="X1213">
        <f>0.61365*exp(17.502*W1213/(240.97+W1213))</f>
        <v>0</v>
      </c>
      <c r="Y1213">
        <f>(Z1213/AA1213*100)</f>
        <v>0</v>
      </c>
      <c r="Z1213">
        <f>DD1213*(DI1213+DJ1213)/1000</f>
        <v>0</v>
      </c>
      <c r="AA1213">
        <f>0.61365*exp(17.502*DK1213/(240.97+DK1213))</f>
        <v>0</v>
      </c>
      <c r="AB1213">
        <f>(X1213-DD1213*(DI1213+DJ1213)/1000)</f>
        <v>0</v>
      </c>
      <c r="AC1213">
        <f>(-J1213*44100)</f>
        <v>0</v>
      </c>
      <c r="AD1213">
        <f>2*29.3*R1213*0.92*(DK1213-W1213)</f>
        <v>0</v>
      </c>
      <c r="AE1213">
        <f>2*0.95*5.67E-8*(((DK1213+$B$7)+273)^4-(W1213+273)^4)</f>
        <v>0</v>
      </c>
      <c r="AF1213">
        <f>U1213+AE1213+AC1213+AD1213</f>
        <v>0</v>
      </c>
      <c r="AG1213">
        <f>DH1213*AU1213*(DC1213-DB1213*(1000-AU1213*DE1213)/(1000-AU1213*DD1213))/(100*CV1213)</f>
        <v>0</v>
      </c>
      <c r="AH1213">
        <f>1000*DH1213*AU1213*(DD1213-DE1213)/(100*CV1213*(1000-AU1213*DD1213))</f>
        <v>0</v>
      </c>
      <c r="AI1213">
        <f>(AJ1213 - AK1213 - DI1213*1E3/(8.314*(DK1213+273.15)) * AM1213/DH1213 * AL1213) * DH1213/(100*CV1213) * (1000 - DE1213)/1000</f>
        <v>0</v>
      </c>
      <c r="AJ1213">
        <v>724.1487852625958</v>
      </c>
      <c r="AK1213">
        <v>667.888696969697</v>
      </c>
      <c r="AL1213">
        <v>3.273542879878637</v>
      </c>
      <c r="AM1213">
        <v>65.22294181716588</v>
      </c>
      <c r="AN1213">
        <f>(AP1213 - AO1213 + DI1213*1E3/(8.314*(DK1213+273.15)) * AR1213/DH1213 * AQ1213) * DH1213/(100*CV1213) * 1000/(1000 - AP1213)</f>
        <v>0</v>
      </c>
      <c r="AO1213">
        <v>16.60762371841574</v>
      </c>
      <c r="AP1213">
        <v>23.05321515151515</v>
      </c>
      <c r="AQ1213">
        <v>-5.560111335155925E-05</v>
      </c>
      <c r="AR1213">
        <v>84.76362826796431</v>
      </c>
      <c r="AS1213">
        <v>0</v>
      </c>
      <c r="AT1213">
        <v>0</v>
      </c>
      <c r="AU1213">
        <f>IF(AS1213*$H$13&gt;=AW1213,1.0,(AW1213/(AW1213-AS1213*$H$13)))</f>
        <v>0</v>
      </c>
      <c r="AV1213">
        <f>(AU1213-1)*100</f>
        <v>0</v>
      </c>
      <c r="AW1213">
        <f>MAX(0,($B$13+$C$13*DP1213)/(1+$D$13*DP1213)*DI1213/(DK1213+273)*$E$13)</f>
        <v>0</v>
      </c>
      <c r="AX1213" t="s">
        <v>417</v>
      </c>
      <c r="AY1213" t="s">
        <v>417</v>
      </c>
      <c r="AZ1213">
        <v>0</v>
      </c>
      <c r="BA1213">
        <v>0</v>
      </c>
      <c r="BB1213">
        <f>1-AZ1213/BA1213</f>
        <v>0</v>
      </c>
      <c r="BC1213">
        <v>0</v>
      </c>
      <c r="BD1213" t="s">
        <v>417</v>
      </c>
      <c r="BE1213" t="s">
        <v>417</v>
      </c>
      <c r="BF1213">
        <v>0</v>
      </c>
      <c r="BG1213">
        <v>0</v>
      </c>
      <c r="BH1213">
        <f>1-BF1213/BG1213</f>
        <v>0</v>
      </c>
      <c r="BI1213">
        <v>0.5</v>
      </c>
      <c r="BJ1213">
        <f>CS1213</f>
        <v>0</v>
      </c>
      <c r="BK1213">
        <f>L1213</f>
        <v>0</v>
      </c>
      <c r="BL1213">
        <f>BH1213*BI1213*BJ1213</f>
        <v>0</v>
      </c>
      <c r="BM1213">
        <f>(BK1213-BC1213)/BJ1213</f>
        <v>0</v>
      </c>
      <c r="BN1213">
        <f>(BA1213-BG1213)/BG1213</f>
        <v>0</v>
      </c>
      <c r="BO1213">
        <f>AZ1213/(BB1213+AZ1213/BG1213)</f>
        <v>0</v>
      </c>
      <c r="BP1213" t="s">
        <v>417</v>
      </c>
      <c r="BQ1213">
        <v>0</v>
      </c>
      <c r="BR1213">
        <f>IF(BQ1213&lt;&gt;0, BQ1213, BO1213)</f>
        <v>0</v>
      </c>
      <c r="BS1213">
        <f>1-BR1213/BG1213</f>
        <v>0</v>
      </c>
      <c r="BT1213">
        <f>(BG1213-BF1213)/(BG1213-BR1213)</f>
        <v>0</v>
      </c>
      <c r="BU1213">
        <f>(BA1213-BG1213)/(BA1213-BR1213)</f>
        <v>0</v>
      </c>
      <c r="BV1213">
        <f>(BG1213-BF1213)/(BG1213-AZ1213)</f>
        <v>0</v>
      </c>
      <c r="BW1213">
        <f>(BA1213-BG1213)/(BA1213-AZ1213)</f>
        <v>0</v>
      </c>
      <c r="BX1213">
        <f>(BT1213*BR1213/BF1213)</f>
        <v>0</v>
      </c>
      <c r="BY1213">
        <f>(1-BX1213)</f>
        <v>0</v>
      </c>
      <c r="BZ1213">
        <v>1394</v>
      </c>
      <c r="CA1213">
        <v>300</v>
      </c>
      <c r="CB1213">
        <v>300</v>
      </c>
      <c r="CC1213">
        <v>300</v>
      </c>
      <c r="CD1213">
        <v>10389.3</v>
      </c>
      <c r="CE1213">
        <v>1221.96</v>
      </c>
      <c r="CF1213">
        <v>-0.00688733</v>
      </c>
      <c r="CG1213">
        <v>0.34</v>
      </c>
      <c r="CH1213" t="s">
        <v>417</v>
      </c>
      <c r="CI1213" t="s">
        <v>417</v>
      </c>
      <c r="CJ1213" t="s">
        <v>417</v>
      </c>
      <c r="CK1213" t="s">
        <v>417</v>
      </c>
      <c r="CL1213" t="s">
        <v>417</v>
      </c>
      <c r="CM1213" t="s">
        <v>417</v>
      </c>
      <c r="CN1213" t="s">
        <v>417</v>
      </c>
      <c r="CO1213" t="s">
        <v>417</v>
      </c>
      <c r="CP1213" t="s">
        <v>417</v>
      </c>
      <c r="CQ1213" t="s">
        <v>417</v>
      </c>
      <c r="CR1213">
        <f>$B$11*DQ1213+$C$11*DR1213+$F$11*EC1213*(1-EF1213)</f>
        <v>0</v>
      </c>
      <c r="CS1213">
        <f>CR1213*CT1213</f>
        <v>0</v>
      </c>
      <c r="CT1213">
        <f>($B$11*$D$9+$C$11*$D$9+$F$11*((EP1213+EH1213)/MAX(EP1213+EH1213+EQ1213, 0.1)*$I$9+EQ1213/MAX(EP1213+EH1213+EQ1213, 0.1)*$J$9))/($B$11+$C$11+$F$11)</f>
        <v>0</v>
      </c>
      <c r="CU1213">
        <f>($B$11*$K$9+$C$11*$K$9+$F$11*((EP1213+EH1213)/MAX(EP1213+EH1213+EQ1213, 0.1)*$P$9+EQ1213/MAX(EP1213+EH1213+EQ1213, 0.1)*$Q$9))/($B$11+$C$11+$F$11)</f>
        <v>0</v>
      </c>
      <c r="CV1213">
        <v>6</v>
      </c>
      <c r="CW1213">
        <v>0.5</v>
      </c>
      <c r="CX1213" t="s">
        <v>418</v>
      </c>
      <c r="CY1213">
        <v>2</v>
      </c>
      <c r="CZ1213" t="b">
        <v>1</v>
      </c>
      <c r="DA1213">
        <v>1658958937.5</v>
      </c>
      <c r="DB1213">
        <v>630.0148888888888</v>
      </c>
      <c r="DC1213">
        <v>695.9702222222222</v>
      </c>
      <c r="DD1213">
        <v>23.05797037037037</v>
      </c>
      <c r="DE1213">
        <v>16.60762222222222</v>
      </c>
      <c r="DF1213">
        <v>632.9526296296297</v>
      </c>
      <c r="DG1213">
        <v>23.14948148148148</v>
      </c>
      <c r="DH1213">
        <v>500.0744074074075</v>
      </c>
      <c r="DI1213">
        <v>90.2358</v>
      </c>
      <c r="DJ1213">
        <v>0.1000488444444445</v>
      </c>
      <c r="DK1213">
        <v>27.12312222222223</v>
      </c>
      <c r="DL1213">
        <v>26.99856666666667</v>
      </c>
      <c r="DM1213">
        <v>999.9000000000001</v>
      </c>
      <c r="DN1213">
        <v>0</v>
      </c>
      <c r="DO1213">
        <v>0</v>
      </c>
      <c r="DP1213">
        <v>9990.711481481483</v>
      </c>
      <c r="DQ1213">
        <v>0</v>
      </c>
      <c r="DR1213">
        <v>11.4663</v>
      </c>
      <c r="DS1213">
        <v>-65.95536666666666</v>
      </c>
      <c r="DT1213">
        <v>644.8845185185186</v>
      </c>
      <c r="DU1213">
        <v>707.7238518518518</v>
      </c>
      <c r="DV1213">
        <v>6.450355925925925</v>
      </c>
      <c r="DW1213">
        <v>695.9702222222222</v>
      </c>
      <c r="DX1213">
        <v>16.60762222222222</v>
      </c>
      <c r="DY1213">
        <v>2.080654814814815</v>
      </c>
      <c r="DZ1213">
        <v>1.498600740740741</v>
      </c>
      <c r="EA1213">
        <v>18.07184814814815</v>
      </c>
      <c r="EB1213">
        <v>12.9539037037037</v>
      </c>
      <c r="EC1213">
        <v>2000.034814814815</v>
      </c>
      <c r="ED1213">
        <v>0.9800027777777777</v>
      </c>
      <c r="EE1213">
        <v>0.01999672222222222</v>
      </c>
      <c r="EF1213">
        <v>0</v>
      </c>
      <c r="EG1213">
        <v>828.4716296296295</v>
      </c>
      <c r="EH1213">
        <v>5.00097</v>
      </c>
      <c r="EI1213">
        <v>16554.69629629629</v>
      </c>
      <c r="EJ1213">
        <v>16707.87407407407</v>
      </c>
      <c r="EK1213">
        <v>38.73366666666666</v>
      </c>
      <c r="EL1213">
        <v>39.104</v>
      </c>
      <c r="EM1213">
        <v>38.66862962962963</v>
      </c>
      <c r="EN1213">
        <v>38.75</v>
      </c>
      <c r="EO1213">
        <v>39.312</v>
      </c>
      <c r="EP1213">
        <v>1955.136296296297</v>
      </c>
      <c r="EQ1213">
        <v>39.89111111111112</v>
      </c>
      <c r="ER1213">
        <v>0</v>
      </c>
      <c r="ES1213">
        <v>9739.200000047684</v>
      </c>
      <c r="ET1213">
        <v>0</v>
      </c>
      <c r="EU1213">
        <v>828.5770400000001</v>
      </c>
      <c r="EV1213">
        <v>20.77023073591733</v>
      </c>
      <c r="EW1213">
        <v>408.6692302200806</v>
      </c>
      <c r="EX1213">
        <v>16556.796</v>
      </c>
      <c r="EY1213">
        <v>15</v>
      </c>
      <c r="EZ1213">
        <v>1658949246.1</v>
      </c>
      <c r="FA1213" t="s">
        <v>1397</v>
      </c>
      <c r="FB1213">
        <v>1658949228.6</v>
      </c>
      <c r="FC1213">
        <v>1658949246.1</v>
      </c>
      <c r="FD1213">
        <v>1</v>
      </c>
      <c r="FE1213">
        <v>1.075</v>
      </c>
      <c r="FF1213">
        <v>0.018</v>
      </c>
      <c r="FG1213">
        <v>-2.327</v>
      </c>
      <c r="FH1213">
        <v>-0.178</v>
      </c>
      <c r="FI1213">
        <v>420</v>
      </c>
      <c r="FJ1213">
        <v>13</v>
      </c>
      <c r="FK1213">
        <v>0.09</v>
      </c>
      <c r="FL1213">
        <v>0.02</v>
      </c>
      <c r="FM1213">
        <v>-65.40761999999999</v>
      </c>
      <c r="FN1213">
        <v>-8.875488180112439</v>
      </c>
      <c r="FO1213">
        <v>0.8555605069777354</v>
      </c>
      <c r="FP1213">
        <v>0</v>
      </c>
      <c r="FQ1213">
        <v>826.8360588235294</v>
      </c>
      <c r="FR1213">
        <v>23.61130635384591</v>
      </c>
      <c r="FS1213">
        <v>2.329333897985528</v>
      </c>
      <c r="FT1213">
        <v>0</v>
      </c>
      <c r="FU1213">
        <v>6.451130000000001</v>
      </c>
      <c r="FV1213">
        <v>-0.01254168855536018</v>
      </c>
      <c r="FW1213">
        <v>0.00210589292225419</v>
      </c>
      <c r="FX1213">
        <v>1</v>
      </c>
      <c r="FY1213">
        <v>1</v>
      </c>
      <c r="FZ1213">
        <v>3</v>
      </c>
      <c r="GA1213" t="s">
        <v>426</v>
      </c>
      <c r="GB1213">
        <v>2.98382</v>
      </c>
      <c r="GC1213">
        <v>2.71558</v>
      </c>
      <c r="GD1213">
        <v>0.130439</v>
      </c>
      <c r="GE1213">
        <v>0.13757</v>
      </c>
      <c r="GF1213">
        <v>0.104465</v>
      </c>
      <c r="GG1213">
        <v>0.0812884</v>
      </c>
      <c r="GH1213">
        <v>27586.1</v>
      </c>
      <c r="GI1213">
        <v>27467</v>
      </c>
      <c r="GJ1213">
        <v>29480.6</v>
      </c>
      <c r="GK1213">
        <v>29451.2</v>
      </c>
      <c r="GL1213">
        <v>34966.9</v>
      </c>
      <c r="GM1213">
        <v>35979.9</v>
      </c>
      <c r="GN1213">
        <v>41521.8</v>
      </c>
      <c r="GO1213">
        <v>41972.9</v>
      </c>
      <c r="GP1213">
        <v>1.955</v>
      </c>
      <c r="GQ1213">
        <v>1.9054</v>
      </c>
      <c r="GR1213">
        <v>0.108115</v>
      </c>
      <c r="GS1213">
        <v>0</v>
      </c>
      <c r="GT1213">
        <v>25.2203</v>
      </c>
      <c r="GU1213">
        <v>999.9</v>
      </c>
      <c r="GV1213">
        <v>40.9</v>
      </c>
      <c r="GW1213">
        <v>31.7</v>
      </c>
      <c r="GX1213">
        <v>21.2791</v>
      </c>
      <c r="GY1213">
        <v>63.0079</v>
      </c>
      <c r="GZ1213">
        <v>34.2628</v>
      </c>
      <c r="HA1213">
        <v>1</v>
      </c>
      <c r="HB1213">
        <v>-0.111842</v>
      </c>
      <c r="HC1213">
        <v>0.19594</v>
      </c>
      <c r="HD1213">
        <v>20.3332</v>
      </c>
      <c r="HE1213">
        <v>5.21789</v>
      </c>
      <c r="HF1213">
        <v>12.0099</v>
      </c>
      <c r="HG1213">
        <v>4.98955</v>
      </c>
      <c r="HH1213">
        <v>3.28865</v>
      </c>
      <c r="HI1213">
        <v>9999</v>
      </c>
      <c r="HJ1213">
        <v>9999</v>
      </c>
      <c r="HK1213">
        <v>9999</v>
      </c>
      <c r="HL1213">
        <v>159.5</v>
      </c>
      <c r="HM1213">
        <v>1.8674</v>
      </c>
      <c r="HN1213">
        <v>1.86646</v>
      </c>
      <c r="HO1213">
        <v>1.86588</v>
      </c>
      <c r="HP1213">
        <v>1.86584</v>
      </c>
      <c r="HQ1213">
        <v>1.86768</v>
      </c>
      <c r="HR1213">
        <v>1.87015</v>
      </c>
      <c r="HS1213">
        <v>1.86878</v>
      </c>
      <c r="HT1213">
        <v>1.87026</v>
      </c>
      <c r="HU1213">
        <v>0</v>
      </c>
      <c r="HV1213">
        <v>0</v>
      </c>
      <c r="HW1213">
        <v>0</v>
      </c>
      <c r="HX1213">
        <v>0</v>
      </c>
      <c r="HY1213" t="s">
        <v>421</v>
      </c>
      <c r="HZ1213" t="s">
        <v>422</v>
      </c>
      <c r="IA1213" t="s">
        <v>423</v>
      </c>
      <c r="IB1213" t="s">
        <v>423</v>
      </c>
      <c r="IC1213" t="s">
        <v>423</v>
      </c>
      <c r="ID1213" t="s">
        <v>423</v>
      </c>
      <c r="IE1213">
        <v>0</v>
      </c>
      <c r="IF1213">
        <v>100</v>
      </c>
      <c r="IG1213">
        <v>100</v>
      </c>
      <c r="IH1213">
        <v>-3.006</v>
      </c>
      <c r="II1213">
        <v>-0.0915</v>
      </c>
      <c r="IJ1213">
        <v>-0.9279119013753974</v>
      </c>
      <c r="IK1213">
        <v>-0.003643892653284941</v>
      </c>
      <c r="IL1213">
        <v>8.948238347276123E-07</v>
      </c>
      <c r="IM1213">
        <v>-2.445980282225029E-10</v>
      </c>
      <c r="IN1213">
        <v>-0.1764634167570225</v>
      </c>
      <c r="IO1213">
        <v>-0.01042730378795286</v>
      </c>
      <c r="IP1213">
        <v>0.00100284695746963</v>
      </c>
      <c r="IQ1213">
        <v>-1.701466411570297E-05</v>
      </c>
      <c r="IR1213">
        <v>2</v>
      </c>
      <c r="IS1213">
        <v>2310</v>
      </c>
      <c r="IT1213">
        <v>1</v>
      </c>
      <c r="IU1213">
        <v>25</v>
      </c>
      <c r="IV1213">
        <v>161.9</v>
      </c>
      <c r="IW1213">
        <v>161.6</v>
      </c>
      <c r="IX1213">
        <v>1.62842</v>
      </c>
      <c r="IY1213">
        <v>2.22412</v>
      </c>
      <c r="IZ1213">
        <v>1.39648</v>
      </c>
      <c r="JA1213">
        <v>2.34009</v>
      </c>
      <c r="JB1213">
        <v>1.49536</v>
      </c>
      <c r="JC1213">
        <v>2.31812</v>
      </c>
      <c r="JD1213">
        <v>36.1285</v>
      </c>
      <c r="JE1213">
        <v>24.1575</v>
      </c>
      <c r="JF1213">
        <v>18</v>
      </c>
      <c r="JG1213">
        <v>512.472</v>
      </c>
      <c r="JH1213">
        <v>437.373</v>
      </c>
      <c r="JI1213">
        <v>25.0005</v>
      </c>
      <c r="JJ1213">
        <v>25.9919</v>
      </c>
      <c r="JK1213">
        <v>30.0004</v>
      </c>
      <c r="JL1213">
        <v>25.9486</v>
      </c>
      <c r="JM1213">
        <v>25.8922</v>
      </c>
      <c r="JN1213">
        <v>32.6388</v>
      </c>
      <c r="JO1213">
        <v>23.5559</v>
      </c>
      <c r="JP1213">
        <v>39.5684</v>
      </c>
      <c r="JQ1213">
        <v>25</v>
      </c>
      <c r="JR1213">
        <v>741.032</v>
      </c>
      <c r="JS1213">
        <v>16.6199</v>
      </c>
      <c r="JT1213">
        <v>100.808</v>
      </c>
      <c r="JU1213">
        <v>100.8</v>
      </c>
    </row>
    <row r="1214" spans="1:281">
      <c r="A1214">
        <v>1198</v>
      </c>
      <c r="B1214">
        <v>1658958949.5</v>
      </c>
      <c r="C1214">
        <v>17311.5</v>
      </c>
      <c r="D1214" t="s">
        <v>2837</v>
      </c>
      <c r="E1214" t="s">
        <v>2838</v>
      </c>
      <c r="F1214">
        <v>5</v>
      </c>
      <c r="G1214" t="s">
        <v>2750</v>
      </c>
      <c r="H1214" t="s">
        <v>416</v>
      </c>
      <c r="I1214">
        <v>1658958941.944444</v>
      </c>
      <c r="J1214">
        <f>(K1214)/1000</f>
        <v>0</v>
      </c>
      <c r="K1214">
        <f>IF(CZ1214, AN1214, AH1214)</f>
        <v>0</v>
      </c>
      <c r="L1214">
        <f>IF(CZ1214, AI1214, AG1214)</f>
        <v>0</v>
      </c>
      <c r="M1214">
        <f>DB1214 - IF(AU1214&gt;1, L1214*CV1214*100.0/(AW1214*DP1214), 0)</f>
        <v>0</v>
      </c>
      <c r="N1214">
        <f>((T1214-J1214/2)*M1214-L1214)/(T1214+J1214/2)</f>
        <v>0</v>
      </c>
      <c r="O1214">
        <f>N1214*(DI1214+DJ1214)/1000.0</f>
        <v>0</v>
      </c>
      <c r="P1214">
        <f>(DB1214 - IF(AU1214&gt;1, L1214*CV1214*100.0/(AW1214*DP1214), 0))*(DI1214+DJ1214)/1000.0</f>
        <v>0</v>
      </c>
      <c r="Q1214">
        <f>2.0/((1/S1214-1/R1214)+SIGN(S1214)*SQRT((1/S1214-1/R1214)*(1/S1214-1/R1214) + 4*CW1214/((CW1214+1)*(CW1214+1))*(2*1/S1214*1/R1214-1/R1214*1/R1214)))</f>
        <v>0</v>
      </c>
      <c r="R1214">
        <f>IF(LEFT(CX1214,1)&lt;&gt;"0",IF(LEFT(CX1214,1)="1",3.0,CY1214),$D$5+$E$5*(DP1214*DI1214/($K$5*1000))+$F$5*(DP1214*DI1214/($K$5*1000))*MAX(MIN(CV1214,$J$5),$I$5)*MAX(MIN(CV1214,$J$5),$I$5)+$G$5*MAX(MIN(CV1214,$J$5),$I$5)*(DP1214*DI1214/($K$5*1000))+$H$5*(DP1214*DI1214/($K$5*1000))*(DP1214*DI1214/($K$5*1000)))</f>
        <v>0</v>
      </c>
      <c r="S1214">
        <f>J1214*(1000-(1000*0.61365*exp(17.502*W1214/(240.97+W1214))/(DI1214+DJ1214)+DD1214)/2)/(1000*0.61365*exp(17.502*W1214/(240.97+W1214))/(DI1214+DJ1214)-DD1214)</f>
        <v>0</v>
      </c>
      <c r="T1214">
        <f>1/((CW1214+1)/(Q1214/1.6)+1/(R1214/1.37)) + CW1214/((CW1214+1)/(Q1214/1.6) + CW1214/(R1214/1.37))</f>
        <v>0</v>
      </c>
      <c r="U1214">
        <f>(CR1214*CU1214)</f>
        <v>0</v>
      </c>
      <c r="V1214">
        <f>(DK1214+(U1214+2*0.95*5.67E-8*(((DK1214+$B$7)+273)^4-(DK1214+273)^4)-44100*J1214)/(1.84*29.3*R1214+8*0.95*5.67E-8*(DK1214+273)^3))</f>
        <v>0</v>
      </c>
      <c r="W1214">
        <f>($C$7*DL1214+$D$7*DM1214+$E$7*V1214)</f>
        <v>0</v>
      </c>
      <c r="X1214">
        <f>0.61365*exp(17.502*W1214/(240.97+W1214))</f>
        <v>0</v>
      </c>
      <c r="Y1214">
        <f>(Z1214/AA1214*100)</f>
        <v>0</v>
      </c>
      <c r="Z1214">
        <f>DD1214*(DI1214+DJ1214)/1000</f>
        <v>0</v>
      </c>
      <c r="AA1214">
        <f>0.61365*exp(17.502*DK1214/(240.97+DK1214))</f>
        <v>0</v>
      </c>
      <c r="AB1214">
        <f>(X1214-DD1214*(DI1214+DJ1214)/1000)</f>
        <v>0</v>
      </c>
      <c r="AC1214">
        <f>(-J1214*44100)</f>
        <v>0</v>
      </c>
      <c r="AD1214">
        <f>2*29.3*R1214*0.92*(DK1214-W1214)</f>
        <v>0</v>
      </c>
      <c r="AE1214">
        <f>2*0.95*5.67E-8*(((DK1214+$B$7)+273)^4-(W1214+273)^4)</f>
        <v>0</v>
      </c>
      <c r="AF1214">
        <f>U1214+AE1214+AC1214+AD1214</f>
        <v>0</v>
      </c>
      <c r="AG1214">
        <f>DH1214*AU1214*(DC1214-DB1214*(1000-AU1214*DE1214)/(1000-AU1214*DD1214))/(100*CV1214)</f>
        <v>0</v>
      </c>
      <c r="AH1214">
        <f>1000*DH1214*AU1214*(DD1214-DE1214)/(100*CV1214*(1000-AU1214*DD1214))</f>
        <v>0</v>
      </c>
      <c r="AI1214">
        <f>(AJ1214 - AK1214 - DI1214*1E3/(8.314*(DK1214+273.15)) * AM1214/DH1214 * AL1214) * DH1214/(100*CV1214) * (1000 - DE1214)/1000</f>
        <v>0</v>
      </c>
      <c r="AJ1214">
        <v>739.2197733947962</v>
      </c>
      <c r="AK1214">
        <v>682.6935757575757</v>
      </c>
      <c r="AL1214">
        <v>3.282891018155501</v>
      </c>
      <c r="AM1214">
        <v>65.22294181716588</v>
      </c>
      <c r="AN1214">
        <f>(AP1214 - AO1214 + DI1214*1E3/(8.314*(DK1214+273.15)) * AR1214/DH1214 * AQ1214) * DH1214/(100*CV1214) * 1000/(1000 - AP1214)</f>
        <v>0</v>
      </c>
      <c r="AO1214">
        <v>16.60790566778572</v>
      </c>
      <c r="AP1214">
        <v>23.05299333333333</v>
      </c>
      <c r="AQ1214">
        <v>2.255305841286202E-05</v>
      </c>
      <c r="AR1214">
        <v>84.76362826796431</v>
      </c>
      <c r="AS1214">
        <v>0</v>
      </c>
      <c r="AT1214">
        <v>0</v>
      </c>
      <c r="AU1214">
        <f>IF(AS1214*$H$13&gt;=AW1214,1.0,(AW1214/(AW1214-AS1214*$H$13)))</f>
        <v>0</v>
      </c>
      <c r="AV1214">
        <f>(AU1214-1)*100</f>
        <v>0</v>
      </c>
      <c r="AW1214">
        <f>MAX(0,($B$13+$C$13*DP1214)/(1+$D$13*DP1214)*DI1214/(DK1214+273)*$E$13)</f>
        <v>0</v>
      </c>
      <c r="AX1214" t="s">
        <v>417</v>
      </c>
      <c r="AY1214" t="s">
        <v>417</v>
      </c>
      <c r="AZ1214">
        <v>0</v>
      </c>
      <c r="BA1214">
        <v>0</v>
      </c>
      <c r="BB1214">
        <f>1-AZ1214/BA1214</f>
        <v>0</v>
      </c>
      <c r="BC1214">
        <v>0</v>
      </c>
      <c r="BD1214" t="s">
        <v>417</v>
      </c>
      <c r="BE1214" t="s">
        <v>417</v>
      </c>
      <c r="BF1214">
        <v>0</v>
      </c>
      <c r="BG1214">
        <v>0</v>
      </c>
      <c r="BH1214">
        <f>1-BF1214/BG1214</f>
        <v>0</v>
      </c>
      <c r="BI1214">
        <v>0.5</v>
      </c>
      <c r="BJ1214">
        <f>CS1214</f>
        <v>0</v>
      </c>
      <c r="BK1214">
        <f>L1214</f>
        <v>0</v>
      </c>
      <c r="BL1214">
        <f>BH1214*BI1214*BJ1214</f>
        <v>0</v>
      </c>
      <c r="BM1214">
        <f>(BK1214-BC1214)/BJ1214</f>
        <v>0</v>
      </c>
      <c r="BN1214">
        <f>(BA1214-BG1214)/BG1214</f>
        <v>0</v>
      </c>
      <c r="BO1214">
        <f>AZ1214/(BB1214+AZ1214/BG1214)</f>
        <v>0</v>
      </c>
      <c r="BP1214" t="s">
        <v>417</v>
      </c>
      <c r="BQ1214">
        <v>0</v>
      </c>
      <c r="BR1214">
        <f>IF(BQ1214&lt;&gt;0, BQ1214, BO1214)</f>
        <v>0</v>
      </c>
      <c r="BS1214">
        <f>1-BR1214/BG1214</f>
        <v>0</v>
      </c>
      <c r="BT1214">
        <f>(BG1214-BF1214)/(BG1214-BR1214)</f>
        <v>0</v>
      </c>
      <c r="BU1214">
        <f>(BA1214-BG1214)/(BA1214-BR1214)</f>
        <v>0</v>
      </c>
      <c r="BV1214">
        <f>(BG1214-BF1214)/(BG1214-AZ1214)</f>
        <v>0</v>
      </c>
      <c r="BW1214">
        <f>(BA1214-BG1214)/(BA1214-AZ1214)</f>
        <v>0</v>
      </c>
      <c r="BX1214">
        <f>(BT1214*BR1214/BF1214)</f>
        <v>0</v>
      </c>
      <c r="BY1214">
        <f>(1-BX1214)</f>
        <v>0</v>
      </c>
      <c r="BZ1214">
        <v>1394</v>
      </c>
      <c r="CA1214">
        <v>300</v>
      </c>
      <c r="CB1214">
        <v>300</v>
      </c>
      <c r="CC1214">
        <v>300</v>
      </c>
      <c r="CD1214">
        <v>10389.3</v>
      </c>
      <c r="CE1214">
        <v>1221.96</v>
      </c>
      <c r="CF1214">
        <v>-0.00688733</v>
      </c>
      <c r="CG1214">
        <v>0.34</v>
      </c>
      <c r="CH1214" t="s">
        <v>417</v>
      </c>
      <c r="CI1214" t="s">
        <v>417</v>
      </c>
      <c r="CJ1214" t="s">
        <v>417</v>
      </c>
      <c r="CK1214" t="s">
        <v>417</v>
      </c>
      <c r="CL1214" t="s">
        <v>417</v>
      </c>
      <c r="CM1214" t="s">
        <v>417</v>
      </c>
      <c r="CN1214" t="s">
        <v>417</v>
      </c>
      <c r="CO1214" t="s">
        <v>417</v>
      </c>
      <c r="CP1214" t="s">
        <v>417</v>
      </c>
      <c r="CQ1214" t="s">
        <v>417</v>
      </c>
      <c r="CR1214">
        <f>$B$11*DQ1214+$C$11*DR1214+$F$11*EC1214*(1-EF1214)</f>
        <v>0</v>
      </c>
      <c r="CS1214">
        <f>CR1214*CT1214</f>
        <v>0</v>
      </c>
      <c r="CT1214">
        <f>($B$11*$D$9+$C$11*$D$9+$F$11*((EP1214+EH1214)/MAX(EP1214+EH1214+EQ1214, 0.1)*$I$9+EQ1214/MAX(EP1214+EH1214+EQ1214, 0.1)*$J$9))/($B$11+$C$11+$F$11)</f>
        <v>0</v>
      </c>
      <c r="CU1214">
        <f>($B$11*$K$9+$C$11*$K$9+$F$11*((EP1214+EH1214)/MAX(EP1214+EH1214+EQ1214, 0.1)*$P$9+EQ1214/MAX(EP1214+EH1214+EQ1214, 0.1)*$Q$9))/($B$11+$C$11+$F$11)</f>
        <v>0</v>
      </c>
      <c r="CV1214">
        <v>6</v>
      </c>
      <c r="CW1214">
        <v>0.5</v>
      </c>
      <c r="CX1214" t="s">
        <v>418</v>
      </c>
      <c r="CY1214">
        <v>2</v>
      </c>
      <c r="CZ1214" t="b">
        <v>1</v>
      </c>
      <c r="DA1214">
        <v>1658958941.944444</v>
      </c>
      <c r="DB1214">
        <v>644.2975555555555</v>
      </c>
      <c r="DC1214">
        <v>710.7985185185184</v>
      </c>
      <c r="DD1214">
        <v>23.05624444444445</v>
      </c>
      <c r="DE1214">
        <v>16.60802592592593</v>
      </c>
      <c r="DF1214">
        <v>647.2753703703704</v>
      </c>
      <c r="DG1214">
        <v>23.14778148148148</v>
      </c>
      <c r="DH1214">
        <v>500.0713703703704</v>
      </c>
      <c r="DI1214">
        <v>90.23744814814818</v>
      </c>
      <c r="DJ1214">
        <v>0.1000087703703704</v>
      </c>
      <c r="DK1214">
        <v>27.12421481481481</v>
      </c>
      <c r="DL1214">
        <v>26.99524444444444</v>
      </c>
      <c r="DM1214">
        <v>999.9000000000001</v>
      </c>
      <c r="DN1214">
        <v>0</v>
      </c>
      <c r="DO1214">
        <v>0</v>
      </c>
      <c r="DP1214">
        <v>9996.224444444444</v>
      </c>
      <c r="DQ1214">
        <v>0</v>
      </c>
      <c r="DR1214">
        <v>11.4663</v>
      </c>
      <c r="DS1214">
        <v>-66.5009888888889</v>
      </c>
      <c r="DT1214">
        <v>659.5031481481483</v>
      </c>
      <c r="DU1214">
        <v>722.8028888888889</v>
      </c>
      <c r="DV1214">
        <v>6.448234814814814</v>
      </c>
      <c r="DW1214">
        <v>710.7985185185184</v>
      </c>
      <c r="DX1214">
        <v>16.60802592592593</v>
      </c>
      <c r="DY1214">
        <v>2.080538148148148</v>
      </c>
      <c r="DZ1214">
        <v>1.498664444444445</v>
      </c>
      <c r="EA1214">
        <v>18.07095185185185</v>
      </c>
      <c r="EB1214">
        <v>12.95455185185185</v>
      </c>
      <c r="EC1214">
        <v>2000.016296296296</v>
      </c>
      <c r="ED1214">
        <v>0.9800025555555555</v>
      </c>
      <c r="EE1214">
        <v>0.01999694444444445</v>
      </c>
      <c r="EF1214">
        <v>0</v>
      </c>
      <c r="EG1214">
        <v>829.912</v>
      </c>
      <c r="EH1214">
        <v>5.00097</v>
      </c>
      <c r="EI1214">
        <v>16583.75925925926</v>
      </c>
      <c r="EJ1214">
        <v>16707.71851851852</v>
      </c>
      <c r="EK1214">
        <v>38.715</v>
      </c>
      <c r="EL1214">
        <v>39.08533333333333</v>
      </c>
      <c r="EM1214">
        <v>38.65025925925925</v>
      </c>
      <c r="EN1214">
        <v>38.75</v>
      </c>
      <c r="EO1214">
        <v>39.312</v>
      </c>
      <c r="EP1214">
        <v>1955.116296296296</v>
      </c>
      <c r="EQ1214">
        <v>39.89037037037038</v>
      </c>
      <c r="ER1214">
        <v>0</v>
      </c>
      <c r="ES1214">
        <v>9743.399999856949</v>
      </c>
      <c r="ET1214">
        <v>0</v>
      </c>
      <c r="EU1214">
        <v>829.8491538461539</v>
      </c>
      <c r="EV1214">
        <v>18.53989743372571</v>
      </c>
      <c r="EW1214">
        <v>380.8717949825194</v>
      </c>
      <c r="EX1214">
        <v>16582.34230769231</v>
      </c>
      <c r="EY1214">
        <v>15</v>
      </c>
      <c r="EZ1214">
        <v>1658949246.1</v>
      </c>
      <c r="FA1214" t="s">
        <v>1397</v>
      </c>
      <c r="FB1214">
        <v>1658949228.6</v>
      </c>
      <c r="FC1214">
        <v>1658949246.1</v>
      </c>
      <c r="FD1214">
        <v>1</v>
      </c>
      <c r="FE1214">
        <v>1.075</v>
      </c>
      <c r="FF1214">
        <v>0.018</v>
      </c>
      <c r="FG1214">
        <v>-2.327</v>
      </c>
      <c r="FH1214">
        <v>-0.178</v>
      </c>
      <c r="FI1214">
        <v>420</v>
      </c>
      <c r="FJ1214">
        <v>13</v>
      </c>
      <c r="FK1214">
        <v>0.09</v>
      </c>
      <c r="FL1214">
        <v>0.02</v>
      </c>
      <c r="FM1214">
        <v>-65.99226097560977</v>
      </c>
      <c r="FN1214">
        <v>-8.058790243902418</v>
      </c>
      <c r="FO1214">
        <v>0.8004168118070972</v>
      </c>
      <c r="FP1214">
        <v>0</v>
      </c>
      <c r="FQ1214">
        <v>828.5889117647058</v>
      </c>
      <c r="FR1214">
        <v>20.63194803413822</v>
      </c>
      <c r="FS1214">
        <v>2.03871391651477</v>
      </c>
      <c r="FT1214">
        <v>0</v>
      </c>
      <c r="FU1214">
        <v>6.449608292682927</v>
      </c>
      <c r="FV1214">
        <v>-0.02136376306618541</v>
      </c>
      <c r="FW1214">
        <v>0.002805804873384359</v>
      </c>
      <c r="FX1214">
        <v>1</v>
      </c>
      <c r="FY1214">
        <v>1</v>
      </c>
      <c r="FZ1214">
        <v>3</v>
      </c>
      <c r="GA1214" t="s">
        <v>426</v>
      </c>
      <c r="GB1214">
        <v>2.98386</v>
      </c>
      <c r="GC1214">
        <v>2.71567</v>
      </c>
      <c r="GD1214">
        <v>0.132402</v>
      </c>
      <c r="GE1214">
        <v>0.139401</v>
      </c>
      <c r="GF1214">
        <v>0.104463</v>
      </c>
      <c r="GG1214">
        <v>0.081293</v>
      </c>
      <c r="GH1214">
        <v>27523.4</v>
      </c>
      <c r="GI1214">
        <v>27408.7</v>
      </c>
      <c r="GJ1214">
        <v>29480.3</v>
      </c>
      <c r="GK1214">
        <v>29451.2</v>
      </c>
      <c r="GL1214">
        <v>34966.6</v>
      </c>
      <c r="GM1214">
        <v>35979.7</v>
      </c>
      <c r="GN1214">
        <v>41521.3</v>
      </c>
      <c r="GO1214">
        <v>41972.9</v>
      </c>
      <c r="GP1214">
        <v>1.95495</v>
      </c>
      <c r="GQ1214">
        <v>1.9056</v>
      </c>
      <c r="GR1214">
        <v>0.108</v>
      </c>
      <c r="GS1214">
        <v>0</v>
      </c>
      <c r="GT1214">
        <v>25.2218</v>
      </c>
      <c r="GU1214">
        <v>999.9</v>
      </c>
      <c r="GV1214">
        <v>40.9</v>
      </c>
      <c r="GW1214">
        <v>31.7</v>
      </c>
      <c r="GX1214">
        <v>21.2793</v>
      </c>
      <c r="GY1214">
        <v>62.9679</v>
      </c>
      <c r="GZ1214">
        <v>33.9263</v>
      </c>
      <c r="HA1214">
        <v>1</v>
      </c>
      <c r="HB1214">
        <v>-0.11158</v>
      </c>
      <c r="HC1214">
        <v>0.198086</v>
      </c>
      <c r="HD1214">
        <v>20.3333</v>
      </c>
      <c r="HE1214">
        <v>5.21714</v>
      </c>
      <c r="HF1214">
        <v>12.0099</v>
      </c>
      <c r="HG1214">
        <v>4.98905</v>
      </c>
      <c r="HH1214">
        <v>3.28848</v>
      </c>
      <c r="HI1214">
        <v>9999</v>
      </c>
      <c r="HJ1214">
        <v>9999</v>
      </c>
      <c r="HK1214">
        <v>9999</v>
      </c>
      <c r="HL1214">
        <v>159.5</v>
      </c>
      <c r="HM1214">
        <v>1.86739</v>
      </c>
      <c r="HN1214">
        <v>1.86647</v>
      </c>
      <c r="HO1214">
        <v>1.86587</v>
      </c>
      <c r="HP1214">
        <v>1.86584</v>
      </c>
      <c r="HQ1214">
        <v>1.86768</v>
      </c>
      <c r="HR1214">
        <v>1.87014</v>
      </c>
      <c r="HS1214">
        <v>1.8688</v>
      </c>
      <c r="HT1214">
        <v>1.87027</v>
      </c>
      <c r="HU1214">
        <v>0</v>
      </c>
      <c r="HV1214">
        <v>0</v>
      </c>
      <c r="HW1214">
        <v>0</v>
      </c>
      <c r="HX1214">
        <v>0</v>
      </c>
      <c r="HY1214" t="s">
        <v>421</v>
      </c>
      <c r="HZ1214" t="s">
        <v>422</v>
      </c>
      <c r="IA1214" t="s">
        <v>423</v>
      </c>
      <c r="IB1214" t="s">
        <v>423</v>
      </c>
      <c r="IC1214" t="s">
        <v>423</v>
      </c>
      <c r="ID1214" t="s">
        <v>423</v>
      </c>
      <c r="IE1214">
        <v>0</v>
      </c>
      <c r="IF1214">
        <v>100</v>
      </c>
      <c r="IG1214">
        <v>100</v>
      </c>
      <c r="IH1214">
        <v>-3.046</v>
      </c>
      <c r="II1214">
        <v>-0.0915</v>
      </c>
      <c r="IJ1214">
        <v>-0.9279119013753974</v>
      </c>
      <c r="IK1214">
        <v>-0.003643892653284941</v>
      </c>
      <c r="IL1214">
        <v>8.948238347276123E-07</v>
      </c>
      <c r="IM1214">
        <v>-2.445980282225029E-10</v>
      </c>
      <c r="IN1214">
        <v>-0.1764634167570225</v>
      </c>
      <c r="IO1214">
        <v>-0.01042730378795286</v>
      </c>
      <c r="IP1214">
        <v>0.00100284695746963</v>
      </c>
      <c r="IQ1214">
        <v>-1.701466411570297E-05</v>
      </c>
      <c r="IR1214">
        <v>2</v>
      </c>
      <c r="IS1214">
        <v>2310</v>
      </c>
      <c r="IT1214">
        <v>1</v>
      </c>
      <c r="IU1214">
        <v>25</v>
      </c>
      <c r="IV1214">
        <v>162</v>
      </c>
      <c r="IW1214">
        <v>161.7</v>
      </c>
      <c r="IX1214">
        <v>1.65405</v>
      </c>
      <c r="IY1214">
        <v>2.21313</v>
      </c>
      <c r="IZ1214">
        <v>1.39648</v>
      </c>
      <c r="JA1214">
        <v>2.34131</v>
      </c>
      <c r="JB1214">
        <v>1.49536</v>
      </c>
      <c r="JC1214">
        <v>2.38403</v>
      </c>
      <c r="JD1214">
        <v>36.1285</v>
      </c>
      <c r="JE1214">
        <v>24.1663</v>
      </c>
      <c r="JF1214">
        <v>18</v>
      </c>
      <c r="JG1214">
        <v>512.462</v>
      </c>
      <c r="JH1214">
        <v>437.512</v>
      </c>
      <c r="JI1214">
        <v>25.0004</v>
      </c>
      <c r="JJ1214">
        <v>25.9955</v>
      </c>
      <c r="JK1214">
        <v>30.0004</v>
      </c>
      <c r="JL1214">
        <v>25.951</v>
      </c>
      <c r="JM1214">
        <v>25.8947</v>
      </c>
      <c r="JN1214">
        <v>33.1345</v>
      </c>
      <c r="JO1214">
        <v>23.5559</v>
      </c>
      <c r="JP1214">
        <v>39.5684</v>
      </c>
      <c r="JQ1214">
        <v>25</v>
      </c>
      <c r="JR1214">
        <v>754.389</v>
      </c>
      <c r="JS1214">
        <v>16.6199</v>
      </c>
      <c r="JT1214">
        <v>100.807</v>
      </c>
      <c r="JU1214">
        <v>100.8</v>
      </c>
    </row>
    <row r="1215" spans="1:281">
      <c r="A1215">
        <v>1199</v>
      </c>
      <c r="B1215">
        <v>1658958954.5</v>
      </c>
      <c r="C1215">
        <v>17316.5</v>
      </c>
      <c r="D1215" t="s">
        <v>2839</v>
      </c>
      <c r="E1215" t="s">
        <v>2840</v>
      </c>
      <c r="F1215">
        <v>5</v>
      </c>
      <c r="G1215" t="s">
        <v>2750</v>
      </c>
      <c r="H1215" t="s">
        <v>416</v>
      </c>
      <c r="I1215">
        <v>1658958946.962963</v>
      </c>
      <c r="J1215">
        <f>(K1215)/1000</f>
        <v>0</v>
      </c>
      <c r="K1215">
        <f>IF(CZ1215, AN1215, AH1215)</f>
        <v>0</v>
      </c>
      <c r="L1215">
        <f>IF(CZ1215, AI1215, AG1215)</f>
        <v>0</v>
      </c>
      <c r="M1215">
        <f>DB1215 - IF(AU1215&gt;1, L1215*CV1215*100.0/(AW1215*DP1215), 0)</f>
        <v>0</v>
      </c>
      <c r="N1215">
        <f>((T1215-J1215/2)*M1215-L1215)/(T1215+J1215/2)</f>
        <v>0</v>
      </c>
      <c r="O1215">
        <f>N1215*(DI1215+DJ1215)/1000.0</f>
        <v>0</v>
      </c>
      <c r="P1215">
        <f>(DB1215 - IF(AU1215&gt;1, L1215*CV1215*100.0/(AW1215*DP1215), 0))*(DI1215+DJ1215)/1000.0</f>
        <v>0</v>
      </c>
      <c r="Q1215">
        <f>2.0/((1/S1215-1/R1215)+SIGN(S1215)*SQRT((1/S1215-1/R1215)*(1/S1215-1/R1215) + 4*CW1215/((CW1215+1)*(CW1215+1))*(2*1/S1215*1/R1215-1/R1215*1/R1215)))</f>
        <v>0</v>
      </c>
      <c r="R1215">
        <f>IF(LEFT(CX1215,1)&lt;&gt;"0",IF(LEFT(CX1215,1)="1",3.0,CY1215),$D$5+$E$5*(DP1215*DI1215/($K$5*1000))+$F$5*(DP1215*DI1215/($K$5*1000))*MAX(MIN(CV1215,$J$5),$I$5)*MAX(MIN(CV1215,$J$5),$I$5)+$G$5*MAX(MIN(CV1215,$J$5),$I$5)*(DP1215*DI1215/($K$5*1000))+$H$5*(DP1215*DI1215/($K$5*1000))*(DP1215*DI1215/($K$5*1000)))</f>
        <v>0</v>
      </c>
      <c r="S1215">
        <f>J1215*(1000-(1000*0.61365*exp(17.502*W1215/(240.97+W1215))/(DI1215+DJ1215)+DD1215)/2)/(1000*0.61365*exp(17.502*W1215/(240.97+W1215))/(DI1215+DJ1215)-DD1215)</f>
        <v>0</v>
      </c>
      <c r="T1215">
        <f>1/((CW1215+1)/(Q1215/1.6)+1/(R1215/1.37)) + CW1215/((CW1215+1)/(Q1215/1.6) + CW1215/(R1215/1.37))</f>
        <v>0</v>
      </c>
      <c r="U1215">
        <f>(CR1215*CU1215)</f>
        <v>0</v>
      </c>
      <c r="V1215">
        <f>(DK1215+(U1215+2*0.95*5.67E-8*(((DK1215+$B$7)+273)^4-(DK1215+273)^4)-44100*J1215)/(1.84*29.3*R1215+8*0.95*5.67E-8*(DK1215+273)^3))</f>
        <v>0</v>
      </c>
      <c r="W1215">
        <f>($C$7*DL1215+$D$7*DM1215+$E$7*V1215)</f>
        <v>0</v>
      </c>
      <c r="X1215">
        <f>0.61365*exp(17.502*W1215/(240.97+W1215))</f>
        <v>0</v>
      </c>
      <c r="Y1215">
        <f>(Z1215/AA1215*100)</f>
        <v>0</v>
      </c>
      <c r="Z1215">
        <f>DD1215*(DI1215+DJ1215)/1000</f>
        <v>0</v>
      </c>
      <c r="AA1215">
        <f>0.61365*exp(17.502*DK1215/(240.97+DK1215))</f>
        <v>0</v>
      </c>
      <c r="AB1215">
        <f>(X1215-DD1215*(DI1215+DJ1215)/1000)</f>
        <v>0</v>
      </c>
      <c r="AC1215">
        <f>(-J1215*44100)</f>
        <v>0</v>
      </c>
      <c r="AD1215">
        <f>2*29.3*R1215*0.92*(DK1215-W1215)</f>
        <v>0</v>
      </c>
      <c r="AE1215">
        <f>2*0.95*5.67E-8*(((DK1215+$B$7)+273)^4-(W1215+273)^4)</f>
        <v>0</v>
      </c>
      <c r="AF1215">
        <f>U1215+AE1215+AC1215+AD1215</f>
        <v>0</v>
      </c>
      <c r="AG1215">
        <f>DH1215*AU1215*(DC1215-DB1215*(1000-AU1215*DE1215)/(1000-AU1215*DD1215))/(100*CV1215)</f>
        <v>0</v>
      </c>
      <c r="AH1215">
        <f>1000*DH1215*AU1215*(DD1215-DE1215)/(100*CV1215*(1000-AU1215*DD1215))</f>
        <v>0</v>
      </c>
      <c r="AI1215">
        <f>(AJ1215 - AK1215 - DI1215*1E3/(8.314*(DK1215+273.15)) * AM1215/DH1215 * AL1215) * DH1215/(100*CV1215) * (1000 - DE1215)/1000</f>
        <v>0</v>
      </c>
      <c r="AJ1215">
        <v>755.0155306084146</v>
      </c>
      <c r="AK1215">
        <v>698.4356848484845</v>
      </c>
      <c r="AL1215">
        <v>3.132553996848693</v>
      </c>
      <c r="AM1215">
        <v>65.22294181716588</v>
      </c>
      <c r="AN1215">
        <f>(AP1215 - AO1215 + DI1215*1E3/(8.314*(DK1215+273.15)) * AR1215/DH1215 * AQ1215) * DH1215/(100*CV1215) * 1000/(1000 - AP1215)</f>
        <v>0</v>
      </c>
      <c r="AO1215">
        <v>16.61131573280757</v>
      </c>
      <c r="AP1215">
        <v>23.05528424242424</v>
      </c>
      <c r="AQ1215">
        <v>2.692765352840192E-05</v>
      </c>
      <c r="AR1215">
        <v>84.76362826796431</v>
      </c>
      <c r="AS1215">
        <v>0</v>
      </c>
      <c r="AT1215">
        <v>0</v>
      </c>
      <c r="AU1215">
        <f>IF(AS1215*$H$13&gt;=AW1215,1.0,(AW1215/(AW1215-AS1215*$H$13)))</f>
        <v>0</v>
      </c>
      <c r="AV1215">
        <f>(AU1215-1)*100</f>
        <v>0</v>
      </c>
      <c r="AW1215">
        <f>MAX(0,($B$13+$C$13*DP1215)/(1+$D$13*DP1215)*DI1215/(DK1215+273)*$E$13)</f>
        <v>0</v>
      </c>
      <c r="AX1215" t="s">
        <v>417</v>
      </c>
      <c r="AY1215" t="s">
        <v>417</v>
      </c>
      <c r="AZ1215">
        <v>0</v>
      </c>
      <c r="BA1215">
        <v>0</v>
      </c>
      <c r="BB1215">
        <f>1-AZ1215/BA1215</f>
        <v>0</v>
      </c>
      <c r="BC1215">
        <v>0</v>
      </c>
      <c r="BD1215" t="s">
        <v>417</v>
      </c>
      <c r="BE1215" t="s">
        <v>417</v>
      </c>
      <c r="BF1215">
        <v>0</v>
      </c>
      <c r="BG1215">
        <v>0</v>
      </c>
      <c r="BH1215">
        <f>1-BF1215/BG1215</f>
        <v>0</v>
      </c>
      <c r="BI1215">
        <v>0.5</v>
      </c>
      <c r="BJ1215">
        <f>CS1215</f>
        <v>0</v>
      </c>
      <c r="BK1215">
        <f>L1215</f>
        <v>0</v>
      </c>
      <c r="BL1215">
        <f>BH1215*BI1215*BJ1215</f>
        <v>0</v>
      </c>
      <c r="BM1215">
        <f>(BK1215-BC1215)/BJ1215</f>
        <v>0</v>
      </c>
      <c r="BN1215">
        <f>(BA1215-BG1215)/BG1215</f>
        <v>0</v>
      </c>
      <c r="BO1215">
        <f>AZ1215/(BB1215+AZ1215/BG1215)</f>
        <v>0</v>
      </c>
      <c r="BP1215" t="s">
        <v>417</v>
      </c>
      <c r="BQ1215">
        <v>0</v>
      </c>
      <c r="BR1215">
        <f>IF(BQ1215&lt;&gt;0, BQ1215, BO1215)</f>
        <v>0</v>
      </c>
      <c r="BS1215">
        <f>1-BR1215/BG1215</f>
        <v>0</v>
      </c>
      <c r="BT1215">
        <f>(BG1215-BF1215)/(BG1215-BR1215)</f>
        <v>0</v>
      </c>
      <c r="BU1215">
        <f>(BA1215-BG1215)/(BA1215-BR1215)</f>
        <v>0</v>
      </c>
      <c r="BV1215">
        <f>(BG1215-BF1215)/(BG1215-AZ1215)</f>
        <v>0</v>
      </c>
      <c r="BW1215">
        <f>(BA1215-BG1215)/(BA1215-AZ1215)</f>
        <v>0</v>
      </c>
      <c r="BX1215">
        <f>(BT1215*BR1215/BF1215)</f>
        <v>0</v>
      </c>
      <c r="BY1215">
        <f>(1-BX1215)</f>
        <v>0</v>
      </c>
      <c r="BZ1215">
        <v>1394</v>
      </c>
      <c r="CA1215">
        <v>300</v>
      </c>
      <c r="CB1215">
        <v>300</v>
      </c>
      <c r="CC1215">
        <v>300</v>
      </c>
      <c r="CD1215">
        <v>10389.3</v>
      </c>
      <c r="CE1215">
        <v>1221.96</v>
      </c>
      <c r="CF1215">
        <v>-0.00688733</v>
      </c>
      <c r="CG1215">
        <v>0.34</v>
      </c>
      <c r="CH1215" t="s">
        <v>417</v>
      </c>
      <c r="CI1215" t="s">
        <v>417</v>
      </c>
      <c r="CJ1215" t="s">
        <v>417</v>
      </c>
      <c r="CK1215" t="s">
        <v>417</v>
      </c>
      <c r="CL1215" t="s">
        <v>417</v>
      </c>
      <c r="CM1215" t="s">
        <v>417</v>
      </c>
      <c r="CN1215" t="s">
        <v>417</v>
      </c>
      <c r="CO1215" t="s">
        <v>417</v>
      </c>
      <c r="CP1215" t="s">
        <v>417</v>
      </c>
      <c r="CQ1215" t="s">
        <v>417</v>
      </c>
      <c r="CR1215">
        <f>$B$11*DQ1215+$C$11*DR1215+$F$11*EC1215*(1-EF1215)</f>
        <v>0</v>
      </c>
      <c r="CS1215">
        <f>CR1215*CT1215</f>
        <v>0</v>
      </c>
      <c r="CT1215">
        <f>($B$11*$D$9+$C$11*$D$9+$F$11*((EP1215+EH1215)/MAX(EP1215+EH1215+EQ1215, 0.1)*$I$9+EQ1215/MAX(EP1215+EH1215+EQ1215, 0.1)*$J$9))/($B$11+$C$11+$F$11)</f>
        <v>0</v>
      </c>
      <c r="CU1215">
        <f>($B$11*$K$9+$C$11*$K$9+$F$11*((EP1215+EH1215)/MAX(EP1215+EH1215+EQ1215, 0.1)*$P$9+EQ1215/MAX(EP1215+EH1215+EQ1215, 0.1)*$Q$9))/($B$11+$C$11+$F$11)</f>
        <v>0</v>
      </c>
      <c r="CV1215">
        <v>6</v>
      </c>
      <c r="CW1215">
        <v>0.5</v>
      </c>
      <c r="CX1215" t="s">
        <v>418</v>
      </c>
      <c r="CY1215">
        <v>2</v>
      </c>
      <c r="CZ1215" t="b">
        <v>1</v>
      </c>
      <c r="DA1215">
        <v>1658958946.962963</v>
      </c>
      <c r="DB1215">
        <v>660.2969629629629</v>
      </c>
      <c r="DC1215">
        <v>727.1614444444446</v>
      </c>
      <c r="DD1215">
        <v>23.05482962962963</v>
      </c>
      <c r="DE1215">
        <v>16.60904074074074</v>
      </c>
      <c r="DF1215">
        <v>663.3195185185185</v>
      </c>
      <c r="DG1215">
        <v>23.14638518518518</v>
      </c>
      <c r="DH1215">
        <v>500.0606666666667</v>
      </c>
      <c r="DI1215">
        <v>90.23882222222223</v>
      </c>
      <c r="DJ1215">
        <v>0.1000095444444444</v>
      </c>
      <c r="DK1215">
        <v>27.12562962962963</v>
      </c>
      <c r="DL1215">
        <v>26.99275185185185</v>
      </c>
      <c r="DM1215">
        <v>999.9000000000001</v>
      </c>
      <c r="DN1215">
        <v>0</v>
      </c>
      <c r="DO1215">
        <v>0</v>
      </c>
      <c r="DP1215">
        <v>10001.16555555556</v>
      </c>
      <c r="DQ1215">
        <v>0</v>
      </c>
      <c r="DR1215">
        <v>11.4663</v>
      </c>
      <c r="DS1215">
        <v>-66.86452592592593</v>
      </c>
      <c r="DT1215">
        <v>675.8792222222223</v>
      </c>
      <c r="DU1215">
        <v>739.443</v>
      </c>
      <c r="DV1215">
        <v>6.445807037037037</v>
      </c>
      <c r="DW1215">
        <v>727.1614444444446</v>
      </c>
      <c r="DX1215">
        <v>16.60904074074074</v>
      </c>
      <c r="DY1215">
        <v>2.080442222222222</v>
      </c>
      <c r="DZ1215">
        <v>1.498778518518519</v>
      </c>
      <c r="EA1215">
        <v>18.07022222222222</v>
      </c>
      <c r="EB1215">
        <v>12.95572592592593</v>
      </c>
      <c r="EC1215">
        <v>1999.995555555555</v>
      </c>
      <c r="ED1215">
        <v>0.9800022222222222</v>
      </c>
      <c r="EE1215">
        <v>0.01999727777777778</v>
      </c>
      <c r="EF1215">
        <v>0</v>
      </c>
      <c r="EG1215">
        <v>831.4631851851852</v>
      </c>
      <c r="EH1215">
        <v>5.00097</v>
      </c>
      <c r="EI1215">
        <v>16613.61111111111</v>
      </c>
      <c r="EJ1215">
        <v>16707.54814814814</v>
      </c>
      <c r="EK1215">
        <v>38.694</v>
      </c>
      <c r="EL1215">
        <v>39.06666666666666</v>
      </c>
      <c r="EM1215">
        <v>38.62959259259259</v>
      </c>
      <c r="EN1215">
        <v>38.74533333333333</v>
      </c>
      <c r="EO1215">
        <v>39.3074074074074</v>
      </c>
      <c r="EP1215">
        <v>1955.095555555556</v>
      </c>
      <c r="EQ1215">
        <v>39.89037037037038</v>
      </c>
      <c r="ER1215">
        <v>0</v>
      </c>
      <c r="ES1215">
        <v>9748.799999952316</v>
      </c>
      <c r="ET1215">
        <v>0</v>
      </c>
      <c r="EU1215">
        <v>831.55684</v>
      </c>
      <c r="EV1215">
        <v>17.02530765133448</v>
      </c>
      <c r="EW1215">
        <v>338.1076918616652</v>
      </c>
      <c r="EX1215">
        <v>16616.464</v>
      </c>
      <c r="EY1215">
        <v>15</v>
      </c>
      <c r="EZ1215">
        <v>1658949246.1</v>
      </c>
      <c r="FA1215" t="s">
        <v>1397</v>
      </c>
      <c r="FB1215">
        <v>1658949228.6</v>
      </c>
      <c r="FC1215">
        <v>1658949246.1</v>
      </c>
      <c r="FD1215">
        <v>1</v>
      </c>
      <c r="FE1215">
        <v>1.075</v>
      </c>
      <c r="FF1215">
        <v>0.018</v>
      </c>
      <c r="FG1215">
        <v>-2.327</v>
      </c>
      <c r="FH1215">
        <v>-0.178</v>
      </c>
      <c r="FI1215">
        <v>420</v>
      </c>
      <c r="FJ1215">
        <v>13</v>
      </c>
      <c r="FK1215">
        <v>0.09</v>
      </c>
      <c r="FL1215">
        <v>0.02</v>
      </c>
      <c r="FM1215">
        <v>-66.57714634146342</v>
      </c>
      <c r="FN1215">
        <v>-4.693879442508736</v>
      </c>
      <c r="FO1215">
        <v>0.5111834786337273</v>
      </c>
      <c r="FP1215">
        <v>0</v>
      </c>
      <c r="FQ1215">
        <v>830.556</v>
      </c>
      <c r="FR1215">
        <v>18.04501143887007</v>
      </c>
      <c r="FS1215">
        <v>1.783845713454994</v>
      </c>
      <c r="FT1215">
        <v>0</v>
      </c>
      <c r="FU1215">
        <v>6.447267073170733</v>
      </c>
      <c r="FV1215">
        <v>-0.03002947735191353</v>
      </c>
      <c r="FW1215">
        <v>0.003203653587970967</v>
      </c>
      <c r="FX1215">
        <v>1</v>
      </c>
      <c r="FY1215">
        <v>1</v>
      </c>
      <c r="FZ1215">
        <v>3</v>
      </c>
      <c r="GA1215" t="s">
        <v>426</v>
      </c>
      <c r="GB1215">
        <v>2.984</v>
      </c>
      <c r="GC1215">
        <v>2.71581</v>
      </c>
      <c r="GD1215">
        <v>0.134479</v>
      </c>
      <c r="GE1215">
        <v>0.141451</v>
      </c>
      <c r="GF1215">
        <v>0.104465</v>
      </c>
      <c r="GG1215">
        <v>0.0812961</v>
      </c>
      <c r="GH1215">
        <v>27457.8</v>
      </c>
      <c r="GI1215">
        <v>27343.1</v>
      </c>
      <c r="GJ1215">
        <v>29480.6</v>
      </c>
      <c r="GK1215">
        <v>29450.9</v>
      </c>
      <c r="GL1215">
        <v>34967.1</v>
      </c>
      <c r="GM1215">
        <v>35979.4</v>
      </c>
      <c r="GN1215">
        <v>41521.9</v>
      </c>
      <c r="GO1215">
        <v>41972.6</v>
      </c>
      <c r="GP1215">
        <v>1.95492</v>
      </c>
      <c r="GQ1215">
        <v>1.90567</v>
      </c>
      <c r="GR1215">
        <v>0.108358</v>
      </c>
      <c r="GS1215">
        <v>0</v>
      </c>
      <c r="GT1215">
        <v>25.2234</v>
      </c>
      <c r="GU1215">
        <v>999.9</v>
      </c>
      <c r="GV1215">
        <v>40.9</v>
      </c>
      <c r="GW1215">
        <v>31.7</v>
      </c>
      <c r="GX1215">
        <v>21.2781</v>
      </c>
      <c r="GY1215">
        <v>62.9179</v>
      </c>
      <c r="GZ1215">
        <v>33.746</v>
      </c>
      <c r="HA1215">
        <v>1</v>
      </c>
      <c r="HB1215">
        <v>-0.11128</v>
      </c>
      <c r="HC1215">
        <v>0.201149</v>
      </c>
      <c r="HD1215">
        <v>20.3331</v>
      </c>
      <c r="HE1215">
        <v>5.21669</v>
      </c>
      <c r="HF1215">
        <v>12.0099</v>
      </c>
      <c r="HG1215">
        <v>4.989</v>
      </c>
      <c r="HH1215">
        <v>3.28848</v>
      </c>
      <c r="HI1215">
        <v>9999</v>
      </c>
      <c r="HJ1215">
        <v>9999</v>
      </c>
      <c r="HK1215">
        <v>9999</v>
      </c>
      <c r="HL1215">
        <v>159.5</v>
      </c>
      <c r="HM1215">
        <v>1.86739</v>
      </c>
      <c r="HN1215">
        <v>1.86646</v>
      </c>
      <c r="HO1215">
        <v>1.86586</v>
      </c>
      <c r="HP1215">
        <v>1.86584</v>
      </c>
      <c r="HQ1215">
        <v>1.86768</v>
      </c>
      <c r="HR1215">
        <v>1.87012</v>
      </c>
      <c r="HS1215">
        <v>1.86878</v>
      </c>
      <c r="HT1215">
        <v>1.87024</v>
      </c>
      <c r="HU1215">
        <v>0</v>
      </c>
      <c r="HV1215">
        <v>0</v>
      </c>
      <c r="HW1215">
        <v>0</v>
      </c>
      <c r="HX1215">
        <v>0</v>
      </c>
      <c r="HY1215" t="s">
        <v>421</v>
      </c>
      <c r="HZ1215" t="s">
        <v>422</v>
      </c>
      <c r="IA1215" t="s">
        <v>423</v>
      </c>
      <c r="IB1215" t="s">
        <v>423</v>
      </c>
      <c r="IC1215" t="s">
        <v>423</v>
      </c>
      <c r="ID1215" t="s">
        <v>423</v>
      </c>
      <c r="IE1215">
        <v>0</v>
      </c>
      <c r="IF1215">
        <v>100</v>
      </c>
      <c r="IG1215">
        <v>100</v>
      </c>
      <c r="IH1215">
        <v>-3.088</v>
      </c>
      <c r="II1215">
        <v>-0.0916</v>
      </c>
      <c r="IJ1215">
        <v>-0.9279119013753974</v>
      </c>
      <c r="IK1215">
        <v>-0.003643892653284941</v>
      </c>
      <c r="IL1215">
        <v>8.948238347276123E-07</v>
      </c>
      <c r="IM1215">
        <v>-2.445980282225029E-10</v>
      </c>
      <c r="IN1215">
        <v>-0.1764634167570225</v>
      </c>
      <c r="IO1215">
        <v>-0.01042730378795286</v>
      </c>
      <c r="IP1215">
        <v>0.00100284695746963</v>
      </c>
      <c r="IQ1215">
        <v>-1.701466411570297E-05</v>
      </c>
      <c r="IR1215">
        <v>2</v>
      </c>
      <c r="IS1215">
        <v>2310</v>
      </c>
      <c r="IT1215">
        <v>1</v>
      </c>
      <c r="IU1215">
        <v>25</v>
      </c>
      <c r="IV1215">
        <v>162.1</v>
      </c>
      <c r="IW1215">
        <v>161.8</v>
      </c>
      <c r="IX1215">
        <v>1.67847</v>
      </c>
      <c r="IY1215">
        <v>2.20947</v>
      </c>
      <c r="IZ1215">
        <v>1.39648</v>
      </c>
      <c r="JA1215">
        <v>2.34009</v>
      </c>
      <c r="JB1215">
        <v>1.49536</v>
      </c>
      <c r="JC1215">
        <v>2.41577</v>
      </c>
      <c r="JD1215">
        <v>36.1285</v>
      </c>
      <c r="JE1215">
        <v>24.1663</v>
      </c>
      <c r="JF1215">
        <v>18</v>
      </c>
      <c r="JG1215">
        <v>512.4690000000001</v>
      </c>
      <c r="JH1215">
        <v>437.575</v>
      </c>
      <c r="JI1215">
        <v>25.0006</v>
      </c>
      <c r="JJ1215">
        <v>25.9988</v>
      </c>
      <c r="JK1215">
        <v>30.0003</v>
      </c>
      <c r="JL1215">
        <v>25.9537</v>
      </c>
      <c r="JM1215">
        <v>25.8968</v>
      </c>
      <c r="JN1215">
        <v>33.7542</v>
      </c>
      <c r="JO1215">
        <v>23.5559</v>
      </c>
      <c r="JP1215">
        <v>39.1982</v>
      </c>
      <c r="JQ1215">
        <v>25</v>
      </c>
      <c r="JR1215">
        <v>774.424</v>
      </c>
      <c r="JS1215">
        <v>16.6199</v>
      </c>
      <c r="JT1215">
        <v>100.809</v>
      </c>
      <c r="JU1215">
        <v>100.799</v>
      </c>
    </row>
    <row r="1216" spans="1:281">
      <c r="A1216">
        <v>1200</v>
      </c>
      <c r="B1216">
        <v>1658958959.5</v>
      </c>
      <c r="C1216">
        <v>17321.5</v>
      </c>
      <c r="D1216" t="s">
        <v>2841</v>
      </c>
      <c r="E1216" t="s">
        <v>2842</v>
      </c>
      <c r="F1216">
        <v>5</v>
      </c>
      <c r="G1216" t="s">
        <v>2750</v>
      </c>
      <c r="H1216" t="s">
        <v>416</v>
      </c>
      <c r="I1216">
        <v>1658958951.981482</v>
      </c>
      <c r="J1216">
        <f>(K1216)/1000</f>
        <v>0</v>
      </c>
      <c r="K1216">
        <f>IF(CZ1216, AN1216, AH1216)</f>
        <v>0</v>
      </c>
      <c r="L1216">
        <f>IF(CZ1216, AI1216, AG1216)</f>
        <v>0</v>
      </c>
      <c r="M1216">
        <f>DB1216 - IF(AU1216&gt;1, L1216*CV1216*100.0/(AW1216*DP1216), 0)</f>
        <v>0</v>
      </c>
      <c r="N1216">
        <f>((T1216-J1216/2)*M1216-L1216)/(T1216+J1216/2)</f>
        <v>0</v>
      </c>
      <c r="O1216">
        <f>N1216*(DI1216+DJ1216)/1000.0</f>
        <v>0</v>
      </c>
      <c r="P1216">
        <f>(DB1216 - IF(AU1216&gt;1, L1216*CV1216*100.0/(AW1216*DP1216), 0))*(DI1216+DJ1216)/1000.0</f>
        <v>0</v>
      </c>
      <c r="Q1216">
        <f>2.0/((1/S1216-1/R1216)+SIGN(S1216)*SQRT((1/S1216-1/R1216)*(1/S1216-1/R1216) + 4*CW1216/((CW1216+1)*(CW1216+1))*(2*1/S1216*1/R1216-1/R1216*1/R1216)))</f>
        <v>0</v>
      </c>
      <c r="R1216">
        <f>IF(LEFT(CX1216,1)&lt;&gt;"0",IF(LEFT(CX1216,1)="1",3.0,CY1216),$D$5+$E$5*(DP1216*DI1216/($K$5*1000))+$F$5*(DP1216*DI1216/($K$5*1000))*MAX(MIN(CV1216,$J$5),$I$5)*MAX(MIN(CV1216,$J$5),$I$5)+$G$5*MAX(MIN(CV1216,$J$5),$I$5)*(DP1216*DI1216/($K$5*1000))+$H$5*(DP1216*DI1216/($K$5*1000))*(DP1216*DI1216/($K$5*1000)))</f>
        <v>0</v>
      </c>
      <c r="S1216">
        <f>J1216*(1000-(1000*0.61365*exp(17.502*W1216/(240.97+W1216))/(DI1216+DJ1216)+DD1216)/2)/(1000*0.61365*exp(17.502*W1216/(240.97+W1216))/(DI1216+DJ1216)-DD1216)</f>
        <v>0</v>
      </c>
      <c r="T1216">
        <f>1/((CW1216+1)/(Q1216/1.6)+1/(R1216/1.37)) + CW1216/((CW1216+1)/(Q1216/1.6) + CW1216/(R1216/1.37))</f>
        <v>0</v>
      </c>
      <c r="U1216">
        <f>(CR1216*CU1216)</f>
        <v>0</v>
      </c>
      <c r="V1216">
        <f>(DK1216+(U1216+2*0.95*5.67E-8*(((DK1216+$B$7)+273)^4-(DK1216+273)^4)-44100*J1216)/(1.84*29.3*R1216+8*0.95*5.67E-8*(DK1216+273)^3))</f>
        <v>0</v>
      </c>
      <c r="W1216">
        <f>($C$7*DL1216+$D$7*DM1216+$E$7*V1216)</f>
        <v>0</v>
      </c>
      <c r="X1216">
        <f>0.61365*exp(17.502*W1216/(240.97+W1216))</f>
        <v>0</v>
      </c>
      <c r="Y1216">
        <f>(Z1216/AA1216*100)</f>
        <v>0</v>
      </c>
      <c r="Z1216">
        <f>DD1216*(DI1216+DJ1216)/1000</f>
        <v>0</v>
      </c>
      <c r="AA1216">
        <f>0.61365*exp(17.502*DK1216/(240.97+DK1216))</f>
        <v>0</v>
      </c>
      <c r="AB1216">
        <f>(X1216-DD1216*(DI1216+DJ1216)/1000)</f>
        <v>0</v>
      </c>
      <c r="AC1216">
        <f>(-J1216*44100)</f>
        <v>0</v>
      </c>
      <c r="AD1216">
        <f>2*29.3*R1216*0.92*(DK1216-W1216)</f>
        <v>0</v>
      </c>
      <c r="AE1216">
        <f>2*0.95*5.67E-8*(((DK1216+$B$7)+273)^4-(W1216+273)^4)</f>
        <v>0</v>
      </c>
      <c r="AF1216">
        <f>U1216+AE1216+AC1216+AD1216</f>
        <v>0</v>
      </c>
      <c r="AG1216">
        <f>DH1216*AU1216*(DC1216-DB1216*(1000-AU1216*DE1216)/(1000-AU1216*DD1216))/(100*CV1216)</f>
        <v>0</v>
      </c>
      <c r="AH1216">
        <f>1000*DH1216*AU1216*(DD1216-DE1216)/(100*CV1216*(1000-AU1216*DD1216))</f>
        <v>0</v>
      </c>
      <c r="AI1216">
        <f>(AJ1216 - AK1216 - DI1216*1E3/(8.314*(DK1216+273.15)) * AM1216/DH1216 * AL1216) * DH1216/(100*CV1216) * (1000 - DE1216)/1000</f>
        <v>0</v>
      </c>
      <c r="AJ1216">
        <v>771.7683861167154</v>
      </c>
      <c r="AK1216">
        <v>714.4138242424243</v>
      </c>
      <c r="AL1216">
        <v>3.190756326173402</v>
      </c>
      <c r="AM1216">
        <v>65.22294181716588</v>
      </c>
      <c r="AN1216">
        <f>(AP1216 - AO1216 + DI1216*1E3/(8.314*(DK1216+273.15)) * AR1216/DH1216 * AQ1216) * DH1216/(100*CV1216) * 1000/(1000 - AP1216)</f>
        <v>0</v>
      </c>
      <c r="AO1216">
        <v>16.60587602283799</v>
      </c>
      <c r="AP1216">
        <v>23.05049333333334</v>
      </c>
      <c r="AQ1216">
        <v>-1.671560572112491E-05</v>
      </c>
      <c r="AR1216">
        <v>84.76362826796431</v>
      </c>
      <c r="AS1216">
        <v>0</v>
      </c>
      <c r="AT1216">
        <v>0</v>
      </c>
      <c r="AU1216">
        <f>IF(AS1216*$H$13&gt;=AW1216,1.0,(AW1216/(AW1216-AS1216*$H$13)))</f>
        <v>0</v>
      </c>
      <c r="AV1216">
        <f>(AU1216-1)*100</f>
        <v>0</v>
      </c>
      <c r="AW1216">
        <f>MAX(0,($B$13+$C$13*DP1216)/(1+$D$13*DP1216)*DI1216/(DK1216+273)*$E$13)</f>
        <v>0</v>
      </c>
      <c r="AX1216" t="s">
        <v>417</v>
      </c>
      <c r="AY1216" t="s">
        <v>417</v>
      </c>
      <c r="AZ1216">
        <v>0</v>
      </c>
      <c r="BA1216">
        <v>0</v>
      </c>
      <c r="BB1216">
        <f>1-AZ1216/BA1216</f>
        <v>0</v>
      </c>
      <c r="BC1216">
        <v>0</v>
      </c>
      <c r="BD1216" t="s">
        <v>417</v>
      </c>
      <c r="BE1216" t="s">
        <v>417</v>
      </c>
      <c r="BF1216">
        <v>0</v>
      </c>
      <c r="BG1216">
        <v>0</v>
      </c>
      <c r="BH1216">
        <f>1-BF1216/BG1216</f>
        <v>0</v>
      </c>
      <c r="BI1216">
        <v>0.5</v>
      </c>
      <c r="BJ1216">
        <f>CS1216</f>
        <v>0</v>
      </c>
      <c r="BK1216">
        <f>L1216</f>
        <v>0</v>
      </c>
      <c r="BL1216">
        <f>BH1216*BI1216*BJ1216</f>
        <v>0</v>
      </c>
      <c r="BM1216">
        <f>(BK1216-BC1216)/BJ1216</f>
        <v>0</v>
      </c>
      <c r="BN1216">
        <f>(BA1216-BG1216)/BG1216</f>
        <v>0</v>
      </c>
      <c r="BO1216">
        <f>AZ1216/(BB1216+AZ1216/BG1216)</f>
        <v>0</v>
      </c>
      <c r="BP1216" t="s">
        <v>417</v>
      </c>
      <c r="BQ1216">
        <v>0</v>
      </c>
      <c r="BR1216">
        <f>IF(BQ1216&lt;&gt;0, BQ1216, BO1216)</f>
        <v>0</v>
      </c>
      <c r="BS1216">
        <f>1-BR1216/BG1216</f>
        <v>0</v>
      </c>
      <c r="BT1216">
        <f>(BG1216-BF1216)/(BG1216-BR1216)</f>
        <v>0</v>
      </c>
      <c r="BU1216">
        <f>(BA1216-BG1216)/(BA1216-BR1216)</f>
        <v>0</v>
      </c>
      <c r="BV1216">
        <f>(BG1216-BF1216)/(BG1216-AZ1216)</f>
        <v>0</v>
      </c>
      <c r="BW1216">
        <f>(BA1216-BG1216)/(BA1216-AZ1216)</f>
        <v>0</v>
      </c>
      <c r="BX1216">
        <f>(BT1216*BR1216/BF1216)</f>
        <v>0</v>
      </c>
      <c r="BY1216">
        <f>(1-BX1216)</f>
        <v>0</v>
      </c>
      <c r="BZ1216">
        <v>1394</v>
      </c>
      <c r="CA1216">
        <v>300</v>
      </c>
      <c r="CB1216">
        <v>300</v>
      </c>
      <c r="CC1216">
        <v>300</v>
      </c>
      <c r="CD1216">
        <v>10389.3</v>
      </c>
      <c r="CE1216">
        <v>1221.96</v>
      </c>
      <c r="CF1216">
        <v>-0.00688733</v>
      </c>
      <c r="CG1216">
        <v>0.34</v>
      </c>
      <c r="CH1216" t="s">
        <v>417</v>
      </c>
      <c r="CI1216" t="s">
        <v>417</v>
      </c>
      <c r="CJ1216" t="s">
        <v>417</v>
      </c>
      <c r="CK1216" t="s">
        <v>417</v>
      </c>
      <c r="CL1216" t="s">
        <v>417</v>
      </c>
      <c r="CM1216" t="s">
        <v>417</v>
      </c>
      <c r="CN1216" t="s">
        <v>417</v>
      </c>
      <c r="CO1216" t="s">
        <v>417</v>
      </c>
      <c r="CP1216" t="s">
        <v>417</v>
      </c>
      <c r="CQ1216" t="s">
        <v>417</v>
      </c>
      <c r="CR1216">
        <f>$B$11*DQ1216+$C$11*DR1216+$F$11*EC1216*(1-EF1216)</f>
        <v>0</v>
      </c>
      <c r="CS1216">
        <f>CR1216*CT1216</f>
        <v>0</v>
      </c>
      <c r="CT1216">
        <f>($B$11*$D$9+$C$11*$D$9+$F$11*((EP1216+EH1216)/MAX(EP1216+EH1216+EQ1216, 0.1)*$I$9+EQ1216/MAX(EP1216+EH1216+EQ1216, 0.1)*$J$9))/($B$11+$C$11+$F$11)</f>
        <v>0</v>
      </c>
      <c r="CU1216">
        <f>($B$11*$K$9+$C$11*$K$9+$F$11*((EP1216+EH1216)/MAX(EP1216+EH1216+EQ1216, 0.1)*$P$9+EQ1216/MAX(EP1216+EH1216+EQ1216, 0.1)*$Q$9))/($B$11+$C$11+$F$11)</f>
        <v>0</v>
      </c>
      <c r="CV1216">
        <v>6</v>
      </c>
      <c r="CW1216">
        <v>0.5</v>
      </c>
      <c r="CX1216" t="s">
        <v>418</v>
      </c>
      <c r="CY1216">
        <v>2</v>
      </c>
      <c r="CZ1216" t="b">
        <v>1</v>
      </c>
      <c r="DA1216">
        <v>1658958951.981482</v>
      </c>
      <c r="DB1216">
        <v>676.0956666666666</v>
      </c>
      <c r="DC1216">
        <v>743.4156666666667</v>
      </c>
      <c r="DD1216">
        <v>23.0537074074074</v>
      </c>
      <c r="DE1216">
        <v>16.60573703703704</v>
      </c>
      <c r="DF1216">
        <v>679.1621851851852</v>
      </c>
      <c r="DG1216">
        <v>23.14527037037037</v>
      </c>
      <c r="DH1216">
        <v>500.0611111111111</v>
      </c>
      <c r="DI1216">
        <v>90.23931851851852</v>
      </c>
      <c r="DJ1216">
        <v>0.09998203333333333</v>
      </c>
      <c r="DK1216">
        <v>27.12629259259259</v>
      </c>
      <c r="DL1216">
        <v>26.99352592592593</v>
      </c>
      <c r="DM1216">
        <v>999.9000000000001</v>
      </c>
      <c r="DN1216">
        <v>0</v>
      </c>
      <c r="DO1216">
        <v>0</v>
      </c>
      <c r="DP1216">
        <v>10005.82148148148</v>
      </c>
      <c r="DQ1216">
        <v>0</v>
      </c>
      <c r="DR1216">
        <v>11.4663</v>
      </c>
      <c r="DS1216">
        <v>-67.31993333333332</v>
      </c>
      <c r="DT1216">
        <v>692.049925925926</v>
      </c>
      <c r="DU1216">
        <v>755.968962962963</v>
      </c>
      <c r="DV1216">
        <v>6.447987407407407</v>
      </c>
      <c r="DW1216">
        <v>743.4156666666667</v>
      </c>
      <c r="DX1216">
        <v>16.60573703703704</v>
      </c>
      <c r="DY1216">
        <v>2.080351851851852</v>
      </c>
      <c r="DZ1216">
        <v>1.498488888888889</v>
      </c>
      <c r="EA1216">
        <v>18.06952962962963</v>
      </c>
      <c r="EB1216">
        <v>12.95277777777778</v>
      </c>
      <c r="EC1216">
        <v>2000.002592592593</v>
      </c>
      <c r="ED1216">
        <v>0.9800021111111111</v>
      </c>
      <c r="EE1216">
        <v>0.01999738888888889</v>
      </c>
      <c r="EF1216">
        <v>0</v>
      </c>
      <c r="EG1216">
        <v>832.7888518518519</v>
      </c>
      <c r="EH1216">
        <v>5.00097</v>
      </c>
      <c r="EI1216">
        <v>16640.57777777778</v>
      </c>
      <c r="EJ1216">
        <v>16707.61851851852</v>
      </c>
      <c r="EK1216">
        <v>38.687</v>
      </c>
      <c r="EL1216">
        <v>39.062</v>
      </c>
      <c r="EM1216">
        <v>38.625</v>
      </c>
      <c r="EN1216">
        <v>38.73133333333333</v>
      </c>
      <c r="EO1216">
        <v>39.29362962962963</v>
      </c>
      <c r="EP1216">
        <v>1955.102592592592</v>
      </c>
      <c r="EQ1216">
        <v>39.89111111111112</v>
      </c>
      <c r="ER1216">
        <v>0</v>
      </c>
      <c r="ES1216">
        <v>9753.599999904633</v>
      </c>
      <c r="ET1216">
        <v>0</v>
      </c>
      <c r="EU1216">
        <v>832.8424399999999</v>
      </c>
      <c r="EV1216">
        <v>16.09130770780322</v>
      </c>
      <c r="EW1216">
        <v>299.7153850943958</v>
      </c>
      <c r="EX1216">
        <v>16641.948</v>
      </c>
      <c r="EY1216">
        <v>15</v>
      </c>
      <c r="EZ1216">
        <v>1658949246.1</v>
      </c>
      <c r="FA1216" t="s">
        <v>1397</v>
      </c>
      <c r="FB1216">
        <v>1658949228.6</v>
      </c>
      <c r="FC1216">
        <v>1658949246.1</v>
      </c>
      <c r="FD1216">
        <v>1</v>
      </c>
      <c r="FE1216">
        <v>1.075</v>
      </c>
      <c r="FF1216">
        <v>0.018</v>
      </c>
      <c r="FG1216">
        <v>-2.327</v>
      </c>
      <c r="FH1216">
        <v>-0.178</v>
      </c>
      <c r="FI1216">
        <v>420</v>
      </c>
      <c r="FJ1216">
        <v>13</v>
      </c>
      <c r="FK1216">
        <v>0.09</v>
      </c>
      <c r="FL1216">
        <v>0.02</v>
      </c>
      <c r="FM1216">
        <v>-67.05785499999999</v>
      </c>
      <c r="FN1216">
        <v>-4.830144090056162</v>
      </c>
      <c r="FO1216">
        <v>0.5204695552815749</v>
      </c>
      <c r="FP1216">
        <v>0</v>
      </c>
      <c r="FQ1216">
        <v>831.7715294117647</v>
      </c>
      <c r="FR1216">
        <v>16.67789152405287</v>
      </c>
      <c r="FS1216">
        <v>1.652314423775721</v>
      </c>
      <c r="FT1216">
        <v>0</v>
      </c>
      <c r="FU1216">
        <v>6.4473895</v>
      </c>
      <c r="FV1216">
        <v>0.009551369605978303</v>
      </c>
      <c r="FW1216">
        <v>0.004766789249589289</v>
      </c>
      <c r="FX1216">
        <v>1</v>
      </c>
      <c r="FY1216">
        <v>1</v>
      </c>
      <c r="FZ1216">
        <v>3</v>
      </c>
      <c r="GA1216" t="s">
        <v>426</v>
      </c>
      <c r="GB1216">
        <v>2.98382</v>
      </c>
      <c r="GC1216">
        <v>2.71568</v>
      </c>
      <c r="GD1216">
        <v>0.136554</v>
      </c>
      <c r="GE1216">
        <v>0.143546</v>
      </c>
      <c r="GF1216">
        <v>0.104447</v>
      </c>
      <c r="GG1216">
        <v>0.08117000000000001</v>
      </c>
      <c r="GH1216">
        <v>27391.2</v>
      </c>
      <c r="GI1216">
        <v>27276.4</v>
      </c>
      <c r="GJ1216">
        <v>29479.6</v>
      </c>
      <c r="GK1216">
        <v>29450.8</v>
      </c>
      <c r="GL1216">
        <v>34967.2</v>
      </c>
      <c r="GM1216">
        <v>35984.2</v>
      </c>
      <c r="GN1216">
        <v>41521.1</v>
      </c>
      <c r="GO1216">
        <v>41972.2</v>
      </c>
      <c r="GP1216">
        <v>1.9553</v>
      </c>
      <c r="GQ1216">
        <v>1.90585</v>
      </c>
      <c r="GR1216">
        <v>0.107508</v>
      </c>
      <c r="GS1216">
        <v>0</v>
      </c>
      <c r="GT1216">
        <v>25.2261</v>
      </c>
      <c r="GU1216">
        <v>999.9</v>
      </c>
      <c r="GV1216">
        <v>40.9</v>
      </c>
      <c r="GW1216">
        <v>31.7</v>
      </c>
      <c r="GX1216">
        <v>21.2785</v>
      </c>
      <c r="GY1216">
        <v>63.0479</v>
      </c>
      <c r="GZ1216">
        <v>33.6699</v>
      </c>
      <c r="HA1216">
        <v>1</v>
      </c>
      <c r="HB1216">
        <v>-0.110937</v>
      </c>
      <c r="HC1216">
        <v>0.204619</v>
      </c>
      <c r="HD1216">
        <v>20.3332</v>
      </c>
      <c r="HE1216">
        <v>5.21669</v>
      </c>
      <c r="HF1216">
        <v>12.0099</v>
      </c>
      <c r="HG1216">
        <v>4.989</v>
      </c>
      <c r="HH1216">
        <v>3.28848</v>
      </c>
      <c r="HI1216">
        <v>9999</v>
      </c>
      <c r="HJ1216">
        <v>9999</v>
      </c>
      <c r="HK1216">
        <v>9999</v>
      </c>
      <c r="HL1216">
        <v>159.5</v>
      </c>
      <c r="HM1216">
        <v>1.86742</v>
      </c>
      <c r="HN1216">
        <v>1.86646</v>
      </c>
      <c r="HO1216">
        <v>1.86588</v>
      </c>
      <c r="HP1216">
        <v>1.86584</v>
      </c>
      <c r="HQ1216">
        <v>1.86768</v>
      </c>
      <c r="HR1216">
        <v>1.87013</v>
      </c>
      <c r="HS1216">
        <v>1.86882</v>
      </c>
      <c r="HT1216">
        <v>1.87027</v>
      </c>
      <c r="HU1216">
        <v>0</v>
      </c>
      <c r="HV1216">
        <v>0</v>
      </c>
      <c r="HW1216">
        <v>0</v>
      </c>
      <c r="HX1216">
        <v>0</v>
      </c>
      <c r="HY1216" t="s">
        <v>421</v>
      </c>
      <c r="HZ1216" t="s">
        <v>422</v>
      </c>
      <c r="IA1216" t="s">
        <v>423</v>
      </c>
      <c r="IB1216" t="s">
        <v>423</v>
      </c>
      <c r="IC1216" t="s">
        <v>423</v>
      </c>
      <c r="ID1216" t="s">
        <v>423</v>
      </c>
      <c r="IE1216">
        <v>0</v>
      </c>
      <c r="IF1216">
        <v>100</v>
      </c>
      <c r="IG1216">
        <v>100</v>
      </c>
      <c r="IH1216">
        <v>-3.132</v>
      </c>
      <c r="II1216">
        <v>-0.0915</v>
      </c>
      <c r="IJ1216">
        <v>-0.9279119013753974</v>
      </c>
      <c r="IK1216">
        <v>-0.003643892653284941</v>
      </c>
      <c r="IL1216">
        <v>8.948238347276123E-07</v>
      </c>
      <c r="IM1216">
        <v>-2.445980282225029E-10</v>
      </c>
      <c r="IN1216">
        <v>-0.1764634167570225</v>
      </c>
      <c r="IO1216">
        <v>-0.01042730378795286</v>
      </c>
      <c r="IP1216">
        <v>0.00100284695746963</v>
      </c>
      <c r="IQ1216">
        <v>-1.701466411570297E-05</v>
      </c>
      <c r="IR1216">
        <v>2</v>
      </c>
      <c r="IS1216">
        <v>2310</v>
      </c>
      <c r="IT1216">
        <v>1</v>
      </c>
      <c r="IU1216">
        <v>25</v>
      </c>
      <c r="IV1216">
        <v>162.2</v>
      </c>
      <c r="IW1216">
        <v>161.9</v>
      </c>
      <c r="IX1216">
        <v>1.71143</v>
      </c>
      <c r="IY1216">
        <v>2.20947</v>
      </c>
      <c r="IZ1216">
        <v>1.39648</v>
      </c>
      <c r="JA1216">
        <v>2.34131</v>
      </c>
      <c r="JB1216">
        <v>1.49536</v>
      </c>
      <c r="JC1216">
        <v>2.39258</v>
      </c>
      <c r="JD1216">
        <v>36.1285</v>
      </c>
      <c r="JE1216">
        <v>24.1663</v>
      </c>
      <c r="JF1216">
        <v>18</v>
      </c>
      <c r="JG1216">
        <v>512.736</v>
      </c>
      <c r="JH1216">
        <v>437.701</v>
      </c>
      <c r="JI1216">
        <v>25.0007</v>
      </c>
      <c r="JJ1216">
        <v>26.0026</v>
      </c>
      <c r="JK1216">
        <v>30.0004</v>
      </c>
      <c r="JL1216">
        <v>25.9565</v>
      </c>
      <c r="JM1216">
        <v>25.8995</v>
      </c>
      <c r="JN1216">
        <v>34.3077</v>
      </c>
      <c r="JO1216">
        <v>23.5559</v>
      </c>
      <c r="JP1216">
        <v>39.1982</v>
      </c>
      <c r="JQ1216">
        <v>25</v>
      </c>
      <c r="JR1216">
        <v>787.7910000000001</v>
      </c>
      <c r="JS1216">
        <v>16.6207</v>
      </c>
      <c r="JT1216">
        <v>100.806</v>
      </c>
      <c r="JU1216">
        <v>100.799</v>
      </c>
    </row>
    <row r="1217" spans="1:281">
      <c r="A1217">
        <v>1201</v>
      </c>
      <c r="B1217">
        <v>1658958964.5</v>
      </c>
      <c r="C1217">
        <v>17326.5</v>
      </c>
      <c r="D1217" t="s">
        <v>2843</v>
      </c>
      <c r="E1217" t="s">
        <v>2844</v>
      </c>
      <c r="F1217">
        <v>5</v>
      </c>
      <c r="G1217" t="s">
        <v>2750</v>
      </c>
      <c r="H1217" t="s">
        <v>416</v>
      </c>
      <c r="I1217">
        <v>1658958957</v>
      </c>
      <c r="J1217">
        <f>(K1217)/1000</f>
        <v>0</v>
      </c>
      <c r="K1217">
        <f>IF(CZ1217, AN1217, AH1217)</f>
        <v>0</v>
      </c>
      <c r="L1217">
        <f>IF(CZ1217, AI1217, AG1217)</f>
        <v>0</v>
      </c>
      <c r="M1217">
        <f>DB1217 - IF(AU1217&gt;1, L1217*CV1217*100.0/(AW1217*DP1217), 0)</f>
        <v>0</v>
      </c>
      <c r="N1217">
        <f>((T1217-J1217/2)*M1217-L1217)/(T1217+J1217/2)</f>
        <v>0</v>
      </c>
      <c r="O1217">
        <f>N1217*(DI1217+DJ1217)/1000.0</f>
        <v>0</v>
      </c>
      <c r="P1217">
        <f>(DB1217 - IF(AU1217&gt;1, L1217*CV1217*100.0/(AW1217*DP1217), 0))*(DI1217+DJ1217)/1000.0</f>
        <v>0</v>
      </c>
      <c r="Q1217">
        <f>2.0/((1/S1217-1/R1217)+SIGN(S1217)*SQRT((1/S1217-1/R1217)*(1/S1217-1/R1217) + 4*CW1217/((CW1217+1)*(CW1217+1))*(2*1/S1217*1/R1217-1/R1217*1/R1217)))</f>
        <v>0</v>
      </c>
      <c r="R1217">
        <f>IF(LEFT(CX1217,1)&lt;&gt;"0",IF(LEFT(CX1217,1)="1",3.0,CY1217),$D$5+$E$5*(DP1217*DI1217/($K$5*1000))+$F$5*(DP1217*DI1217/($K$5*1000))*MAX(MIN(CV1217,$J$5),$I$5)*MAX(MIN(CV1217,$J$5),$I$5)+$G$5*MAX(MIN(CV1217,$J$5),$I$5)*(DP1217*DI1217/($K$5*1000))+$H$5*(DP1217*DI1217/($K$5*1000))*(DP1217*DI1217/($K$5*1000)))</f>
        <v>0</v>
      </c>
      <c r="S1217">
        <f>J1217*(1000-(1000*0.61365*exp(17.502*W1217/(240.97+W1217))/(DI1217+DJ1217)+DD1217)/2)/(1000*0.61365*exp(17.502*W1217/(240.97+W1217))/(DI1217+DJ1217)-DD1217)</f>
        <v>0</v>
      </c>
      <c r="T1217">
        <f>1/((CW1217+1)/(Q1217/1.6)+1/(R1217/1.37)) + CW1217/((CW1217+1)/(Q1217/1.6) + CW1217/(R1217/1.37))</f>
        <v>0</v>
      </c>
      <c r="U1217">
        <f>(CR1217*CU1217)</f>
        <v>0</v>
      </c>
      <c r="V1217">
        <f>(DK1217+(U1217+2*0.95*5.67E-8*(((DK1217+$B$7)+273)^4-(DK1217+273)^4)-44100*J1217)/(1.84*29.3*R1217+8*0.95*5.67E-8*(DK1217+273)^3))</f>
        <v>0</v>
      </c>
      <c r="W1217">
        <f>($C$7*DL1217+$D$7*DM1217+$E$7*V1217)</f>
        <v>0</v>
      </c>
      <c r="X1217">
        <f>0.61365*exp(17.502*W1217/(240.97+W1217))</f>
        <v>0</v>
      </c>
      <c r="Y1217">
        <f>(Z1217/AA1217*100)</f>
        <v>0</v>
      </c>
      <c r="Z1217">
        <f>DD1217*(DI1217+DJ1217)/1000</f>
        <v>0</v>
      </c>
      <c r="AA1217">
        <f>0.61365*exp(17.502*DK1217/(240.97+DK1217))</f>
        <v>0</v>
      </c>
      <c r="AB1217">
        <f>(X1217-DD1217*(DI1217+DJ1217)/1000)</f>
        <v>0</v>
      </c>
      <c r="AC1217">
        <f>(-J1217*44100)</f>
        <v>0</v>
      </c>
      <c r="AD1217">
        <f>2*29.3*R1217*0.92*(DK1217-W1217)</f>
        <v>0</v>
      </c>
      <c r="AE1217">
        <f>2*0.95*5.67E-8*(((DK1217+$B$7)+273)^4-(W1217+273)^4)</f>
        <v>0</v>
      </c>
      <c r="AF1217">
        <f>U1217+AE1217+AC1217+AD1217</f>
        <v>0</v>
      </c>
      <c r="AG1217">
        <f>DH1217*AU1217*(DC1217-DB1217*(1000-AU1217*DE1217)/(1000-AU1217*DD1217))/(100*CV1217)</f>
        <v>0</v>
      </c>
      <c r="AH1217">
        <f>1000*DH1217*AU1217*(DD1217-DE1217)/(100*CV1217*(1000-AU1217*DD1217))</f>
        <v>0</v>
      </c>
      <c r="AI1217">
        <f>(AJ1217 - AK1217 - DI1217*1E3/(8.314*(DK1217+273.15)) * AM1217/DH1217 * AL1217) * DH1217/(100*CV1217) * (1000 - DE1217)/1000</f>
        <v>0</v>
      </c>
      <c r="AJ1217">
        <v>788.8708300114401</v>
      </c>
      <c r="AK1217">
        <v>730.7447272727272</v>
      </c>
      <c r="AL1217">
        <v>3.29696493719725</v>
      </c>
      <c r="AM1217">
        <v>65.22294181716588</v>
      </c>
      <c r="AN1217">
        <f>(AP1217 - AO1217 + DI1217*1E3/(8.314*(DK1217+273.15)) * AR1217/DH1217 * AQ1217) * DH1217/(100*CV1217) * 1000/(1000 - AP1217)</f>
        <v>0</v>
      </c>
      <c r="AO1217">
        <v>16.56989953813575</v>
      </c>
      <c r="AP1217">
        <v>23.03539212121212</v>
      </c>
      <c r="AQ1217">
        <v>-8.241008692842401E-05</v>
      </c>
      <c r="AR1217">
        <v>84.76362826796431</v>
      </c>
      <c r="AS1217">
        <v>0</v>
      </c>
      <c r="AT1217">
        <v>0</v>
      </c>
      <c r="AU1217">
        <f>IF(AS1217*$H$13&gt;=AW1217,1.0,(AW1217/(AW1217-AS1217*$H$13)))</f>
        <v>0</v>
      </c>
      <c r="AV1217">
        <f>(AU1217-1)*100</f>
        <v>0</v>
      </c>
      <c r="AW1217">
        <f>MAX(0,($B$13+$C$13*DP1217)/(1+$D$13*DP1217)*DI1217/(DK1217+273)*$E$13)</f>
        <v>0</v>
      </c>
      <c r="AX1217" t="s">
        <v>417</v>
      </c>
      <c r="AY1217" t="s">
        <v>417</v>
      </c>
      <c r="AZ1217">
        <v>0</v>
      </c>
      <c r="BA1217">
        <v>0</v>
      </c>
      <c r="BB1217">
        <f>1-AZ1217/BA1217</f>
        <v>0</v>
      </c>
      <c r="BC1217">
        <v>0</v>
      </c>
      <c r="BD1217" t="s">
        <v>417</v>
      </c>
      <c r="BE1217" t="s">
        <v>417</v>
      </c>
      <c r="BF1217">
        <v>0</v>
      </c>
      <c r="BG1217">
        <v>0</v>
      </c>
      <c r="BH1217">
        <f>1-BF1217/BG1217</f>
        <v>0</v>
      </c>
      <c r="BI1217">
        <v>0.5</v>
      </c>
      <c r="BJ1217">
        <f>CS1217</f>
        <v>0</v>
      </c>
      <c r="BK1217">
        <f>L1217</f>
        <v>0</v>
      </c>
      <c r="BL1217">
        <f>BH1217*BI1217*BJ1217</f>
        <v>0</v>
      </c>
      <c r="BM1217">
        <f>(BK1217-BC1217)/BJ1217</f>
        <v>0</v>
      </c>
      <c r="BN1217">
        <f>(BA1217-BG1217)/BG1217</f>
        <v>0</v>
      </c>
      <c r="BO1217">
        <f>AZ1217/(BB1217+AZ1217/BG1217)</f>
        <v>0</v>
      </c>
      <c r="BP1217" t="s">
        <v>417</v>
      </c>
      <c r="BQ1217">
        <v>0</v>
      </c>
      <c r="BR1217">
        <f>IF(BQ1217&lt;&gt;0, BQ1217, BO1217)</f>
        <v>0</v>
      </c>
      <c r="BS1217">
        <f>1-BR1217/BG1217</f>
        <v>0</v>
      </c>
      <c r="BT1217">
        <f>(BG1217-BF1217)/(BG1217-BR1217)</f>
        <v>0</v>
      </c>
      <c r="BU1217">
        <f>(BA1217-BG1217)/(BA1217-BR1217)</f>
        <v>0</v>
      </c>
      <c r="BV1217">
        <f>(BG1217-BF1217)/(BG1217-AZ1217)</f>
        <v>0</v>
      </c>
      <c r="BW1217">
        <f>(BA1217-BG1217)/(BA1217-AZ1217)</f>
        <v>0</v>
      </c>
      <c r="BX1217">
        <f>(BT1217*BR1217/BF1217)</f>
        <v>0</v>
      </c>
      <c r="BY1217">
        <f>(1-BX1217)</f>
        <v>0</v>
      </c>
      <c r="BZ1217">
        <v>1394</v>
      </c>
      <c r="CA1217">
        <v>300</v>
      </c>
      <c r="CB1217">
        <v>300</v>
      </c>
      <c r="CC1217">
        <v>300</v>
      </c>
      <c r="CD1217">
        <v>10389.3</v>
      </c>
      <c r="CE1217">
        <v>1221.96</v>
      </c>
      <c r="CF1217">
        <v>-0.00688733</v>
      </c>
      <c r="CG1217">
        <v>0.34</v>
      </c>
      <c r="CH1217" t="s">
        <v>417</v>
      </c>
      <c r="CI1217" t="s">
        <v>417</v>
      </c>
      <c r="CJ1217" t="s">
        <v>417</v>
      </c>
      <c r="CK1217" t="s">
        <v>417</v>
      </c>
      <c r="CL1217" t="s">
        <v>417</v>
      </c>
      <c r="CM1217" t="s">
        <v>417</v>
      </c>
      <c r="CN1217" t="s">
        <v>417</v>
      </c>
      <c r="CO1217" t="s">
        <v>417</v>
      </c>
      <c r="CP1217" t="s">
        <v>417</v>
      </c>
      <c r="CQ1217" t="s">
        <v>417</v>
      </c>
      <c r="CR1217">
        <f>$B$11*DQ1217+$C$11*DR1217+$F$11*EC1217*(1-EF1217)</f>
        <v>0</v>
      </c>
      <c r="CS1217">
        <f>CR1217*CT1217</f>
        <v>0</v>
      </c>
      <c r="CT1217">
        <f>($B$11*$D$9+$C$11*$D$9+$F$11*((EP1217+EH1217)/MAX(EP1217+EH1217+EQ1217, 0.1)*$I$9+EQ1217/MAX(EP1217+EH1217+EQ1217, 0.1)*$J$9))/($B$11+$C$11+$F$11)</f>
        <v>0</v>
      </c>
      <c r="CU1217">
        <f>($B$11*$K$9+$C$11*$K$9+$F$11*((EP1217+EH1217)/MAX(EP1217+EH1217+EQ1217, 0.1)*$P$9+EQ1217/MAX(EP1217+EH1217+EQ1217, 0.1)*$Q$9))/($B$11+$C$11+$F$11)</f>
        <v>0</v>
      </c>
      <c r="CV1217">
        <v>6</v>
      </c>
      <c r="CW1217">
        <v>0.5</v>
      </c>
      <c r="CX1217" t="s">
        <v>418</v>
      </c>
      <c r="CY1217">
        <v>2</v>
      </c>
      <c r="CZ1217" t="b">
        <v>1</v>
      </c>
      <c r="DA1217">
        <v>1658958957</v>
      </c>
      <c r="DB1217">
        <v>691.7945925925926</v>
      </c>
      <c r="DC1217">
        <v>759.7947037037037</v>
      </c>
      <c r="DD1217">
        <v>23.05014074074074</v>
      </c>
      <c r="DE1217">
        <v>16.5926962962963</v>
      </c>
      <c r="DF1217">
        <v>694.9047037037037</v>
      </c>
      <c r="DG1217">
        <v>23.14172592592593</v>
      </c>
      <c r="DH1217">
        <v>500.0522222222222</v>
      </c>
      <c r="DI1217">
        <v>90.23821851851854</v>
      </c>
      <c r="DJ1217">
        <v>0.09998658888888888</v>
      </c>
      <c r="DK1217">
        <v>27.12751111111111</v>
      </c>
      <c r="DL1217">
        <v>26.99583703703703</v>
      </c>
      <c r="DM1217">
        <v>999.9000000000001</v>
      </c>
      <c r="DN1217">
        <v>0</v>
      </c>
      <c r="DO1217">
        <v>0</v>
      </c>
      <c r="DP1217">
        <v>10009.42740740741</v>
      </c>
      <c r="DQ1217">
        <v>0</v>
      </c>
      <c r="DR1217">
        <v>11.4663</v>
      </c>
      <c r="DS1217">
        <v>-67.99991111111112</v>
      </c>
      <c r="DT1217">
        <v>708.1167777777778</v>
      </c>
      <c r="DU1217">
        <v>772.6140740740741</v>
      </c>
      <c r="DV1217">
        <v>6.457461851851853</v>
      </c>
      <c r="DW1217">
        <v>759.7947037037037</v>
      </c>
      <c r="DX1217">
        <v>16.5926962962963</v>
      </c>
      <c r="DY1217">
        <v>2.080003703703704</v>
      </c>
      <c r="DZ1217">
        <v>1.497294074074074</v>
      </c>
      <c r="EA1217">
        <v>18.06686666666667</v>
      </c>
      <c r="EB1217">
        <v>12.94056666666667</v>
      </c>
      <c r="EC1217">
        <v>2000.000740740741</v>
      </c>
      <c r="ED1217">
        <v>0.9800019999999999</v>
      </c>
      <c r="EE1217">
        <v>0.0199975</v>
      </c>
      <c r="EF1217">
        <v>0</v>
      </c>
      <c r="EG1217">
        <v>833.9893333333333</v>
      </c>
      <c r="EH1217">
        <v>5.00097</v>
      </c>
      <c r="EI1217">
        <v>16663.9962962963</v>
      </c>
      <c r="EJ1217">
        <v>16707.6</v>
      </c>
      <c r="EK1217">
        <v>38.687</v>
      </c>
      <c r="EL1217">
        <v>39.062</v>
      </c>
      <c r="EM1217">
        <v>38.62033333333333</v>
      </c>
      <c r="EN1217">
        <v>38.715</v>
      </c>
      <c r="EO1217">
        <v>39.27296296296296</v>
      </c>
      <c r="EP1217">
        <v>1955.100740740741</v>
      </c>
      <c r="EQ1217">
        <v>39.89333333333334</v>
      </c>
      <c r="ER1217">
        <v>0</v>
      </c>
      <c r="ES1217">
        <v>9758.399999856949</v>
      </c>
      <c r="ET1217">
        <v>0</v>
      </c>
      <c r="EU1217">
        <v>834.0096399999999</v>
      </c>
      <c r="EV1217">
        <v>13.16023079072749</v>
      </c>
      <c r="EW1217">
        <v>259.2000004041255</v>
      </c>
      <c r="EX1217">
        <v>16664.204</v>
      </c>
      <c r="EY1217">
        <v>15</v>
      </c>
      <c r="EZ1217">
        <v>1658949246.1</v>
      </c>
      <c r="FA1217" t="s">
        <v>1397</v>
      </c>
      <c r="FB1217">
        <v>1658949228.6</v>
      </c>
      <c r="FC1217">
        <v>1658949246.1</v>
      </c>
      <c r="FD1217">
        <v>1</v>
      </c>
      <c r="FE1217">
        <v>1.075</v>
      </c>
      <c r="FF1217">
        <v>0.018</v>
      </c>
      <c r="FG1217">
        <v>-2.327</v>
      </c>
      <c r="FH1217">
        <v>-0.178</v>
      </c>
      <c r="FI1217">
        <v>420</v>
      </c>
      <c r="FJ1217">
        <v>13</v>
      </c>
      <c r="FK1217">
        <v>0.09</v>
      </c>
      <c r="FL1217">
        <v>0.02</v>
      </c>
      <c r="FM1217">
        <v>-67.70140487804878</v>
      </c>
      <c r="FN1217">
        <v>-8.010679442508772</v>
      </c>
      <c r="FO1217">
        <v>0.853508956316682</v>
      </c>
      <c r="FP1217">
        <v>0</v>
      </c>
      <c r="FQ1217">
        <v>833.3126176470589</v>
      </c>
      <c r="FR1217">
        <v>14.59857907238318</v>
      </c>
      <c r="FS1217">
        <v>1.456369640673969</v>
      </c>
      <c r="FT1217">
        <v>0</v>
      </c>
      <c r="FU1217">
        <v>6.454018048780488</v>
      </c>
      <c r="FV1217">
        <v>0.1077758885017506</v>
      </c>
      <c r="FW1217">
        <v>0.01283342628993068</v>
      </c>
      <c r="FX1217">
        <v>0</v>
      </c>
      <c r="FY1217">
        <v>0</v>
      </c>
      <c r="FZ1217">
        <v>3</v>
      </c>
      <c r="GA1217" t="s">
        <v>439</v>
      </c>
      <c r="GB1217">
        <v>2.98379</v>
      </c>
      <c r="GC1217">
        <v>2.71564</v>
      </c>
      <c r="GD1217">
        <v>0.13867</v>
      </c>
      <c r="GE1217">
        <v>0.145639</v>
      </c>
      <c r="GF1217">
        <v>0.104396</v>
      </c>
      <c r="GG1217">
        <v>0.08113819999999999</v>
      </c>
      <c r="GH1217">
        <v>27324.3</v>
      </c>
      <c r="GI1217">
        <v>27210</v>
      </c>
      <c r="GJ1217">
        <v>29480</v>
      </c>
      <c r="GK1217">
        <v>29451.1</v>
      </c>
      <c r="GL1217">
        <v>34969.3</v>
      </c>
      <c r="GM1217">
        <v>35985.9</v>
      </c>
      <c r="GN1217">
        <v>41521.2</v>
      </c>
      <c r="GO1217">
        <v>41972.7</v>
      </c>
      <c r="GP1217">
        <v>1.95497</v>
      </c>
      <c r="GQ1217">
        <v>1.9056</v>
      </c>
      <c r="GR1217">
        <v>0.108097</v>
      </c>
      <c r="GS1217">
        <v>0</v>
      </c>
      <c r="GT1217">
        <v>25.2298</v>
      </c>
      <c r="GU1217">
        <v>999.9</v>
      </c>
      <c r="GV1217">
        <v>40.9</v>
      </c>
      <c r="GW1217">
        <v>31.7</v>
      </c>
      <c r="GX1217">
        <v>21.2794</v>
      </c>
      <c r="GY1217">
        <v>62.8479</v>
      </c>
      <c r="GZ1217">
        <v>33.9103</v>
      </c>
      <c r="HA1217">
        <v>1</v>
      </c>
      <c r="HB1217">
        <v>-0.110671</v>
      </c>
      <c r="HC1217">
        <v>0.209118</v>
      </c>
      <c r="HD1217">
        <v>20.3331</v>
      </c>
      <c r="HE1217">
        <v>5.21639</v>
      </c>
      <c r="HF1217">
        <v>12.0099</v>
      </c>
      <c r="HG1217">
        <v>4.98905</v>
      </c>
      <c r="HH1217">
        <v>3.28848</v>
      </c>
      <c r="HI1217">
        <v>9999</v>
      </c>
      <c r="HJ1217">
        <v>9999</v>
      </c>
      <c r="HK1217">
        <v>9999</v>
      </c>
      <c r="HL1217">
        <v>159.5</v>
      </c>
      <c r="HM1217">
        <v>1.86744</v>
      </c>
      <c r="HN1217">
        <v>1.86646</v>
      </c>
      <c r="HO1217">
        <v>1.86589</v>
      </c>
      <c r="HP1217">
        <v>1.86584</v>
      </c>
      <c r="HQ1217">
        <v>1.86768</v>
      </c>
      <c r="HR1217">
        <v>1.87014</v>
      </c>
      <c r="HS1217">
        <v>1.86884</v>
      </c>
      <c r="HT1217">
        <v>1.87024</v>
      </c>
      <c r="HU1217">
        <v>0</v>
      </c>
      <c r="HV1217">
        <v>0</v>
      </c>
      <c r="HW1217">
        <v>0</v>
      </c>
      <c r="HX1217">
        <v>0</v>
      </c>
      <c r="HY1217" t="s">
        <v>421</v>
      </c>
      <c r="HZ1217" t="s">
        <v>422</v>
      </c>
      <c r="IA1217" t="s">
        <v>423</v>
      </c>
      <c r="IB1217" t="s">
        <v>423</v>
      </c>
      <c r="IC1217" t="s">
        <v>423</v>
      </c>
      <c r="ID1217" t="s">
        <v>423</v>
      </c>
      <c r="IE1217">
        <v>0</v>
      </c>
      <c r="IF1217">
        <v>100</v>
      </c>
      <c r="IG1217">
        <v>100</v>
      </c>
      <c r="IH1217">
        <v>-3.176</v>
      </c>
      <c r="II1217">
        <v>-0.0917</v>
      </c>
      <c r="IJ1217">
        <v>-0.9279119013753974</v>
      </c>
      <c r="IK1217">
        <v>-0.003643892653284941</v>
      </c>
      <c r="IL1217">
        <v>8.948238347276123E-07</v>
      </c>
      <c r="IM1217">
        <v>-2.445980282225029E-10</v>
      </c>
      <c r="IN1217">
        <v>-0.1764634167570225</v>
      </c>
      <c r="IO1217">
        <v>-0.01042730378795286</v>
      </c>
      <c r="IP1217">
        <v>0.00100284695746963</v>
      </c>
      <c r="IQ1217">
        <v>-1.701466411570297E-05</v>
      </c>
      <c r="IR1217">
        <v>2</v>
      </c>
      <c r="IS1217">
        <v>2310</v>
      </c>
      <c r="IT1217">
        <v>1</v>
      </c>
      <c r="IU1217">
        <v>25</v>
      </c>
      <c r="IV1217">
        <v>162.3</v>
      </c>
      <c r="IW1217">
        <v>162</v>
      </c>
      <c r="IX1217">
        <v>1.73706</v>
      </c>
      <c r="IY1217">
        <v>2.21558</v>
      </c>
      <c r="IZ1217">
        <v>1.39648</v>
      </c>
      <c r="JA1217">
        <v>2.34131</v>
      </c>
      <c r="JB1217">
        <v>1.49536</v>
      </c>
      <c r="JC1217">
        <v>2.33643</v>
      </c>
      <c r="JD1217">
        <v>36.1285</v>
      </c>
      <c r="JE1217">
        <v>24.1575</v>
      </c>
      <c r="JF1217">
        <v>18</v>
      </c>
      <c r="JG1217">
        <v>512.551</v>
      </c>
      <c r="JH1217">
        <v>437.572</v>
      </c>
      <c r="JI1217">
        <v>25.0008</v>
      </c>
      <c r="JJ1217">
        <v>26.0059</v>
      </c>
      <c r="JK1217">
        <v>30.0003</v>
      </c>
      <c r="JL1217">
        <v>25.9592</v>
      </c>
      <c r="JM1217">
        <v>25.9022</v>
      </c>
      <c r="JN1217">
        <v>34.9258</v>
      </c>
      <c r="JO1217">
        <v>23.5559</v>
      </c>
      <c r="JP1217">
        <v>39.1982</v>
      </c>
      <c r="JQ1217">
        <v>25</v>
      </c>
      <c r="JR1217">
        <v>807.84</v>
      </c>
      <c r="JS1217">
        <v>16.6361</v>
      </c>
      <c r="JT1217">
        <v>100.807</v>
      </c>
      <c r="JU1217">
        <v>100.8</v>
      </c>
    </row>
    <row r="1218" spans="1:281">
      <c r="A1218">
        <v>1202</v>
      </c>
      <c r="B1218">
        <v>1658958969.5</v>
      </c>
      <c r="C1218">
        <v>17331.5</v>
      </c>
      <c r="D1218" t="s">
        <v>2845</v>
      </c>
      <c r="E1218" t="s">
        <v>2846</v>
      </c>
      <c r="F1218">
        <v>5</v>
      </c>
      <c r="G1218" t="s">
        <v>2750</v>
      </c>
      <c r="H1218" t="s">
        <v>416</v>
      </c>
      <c r="I1218">
        <v>1658958961.714286</v>
      </c>
      <c r="J1218">
        <f>(K1218)/1000</f>
        <v>0</v>
      </c>
      <c r="K1218">
        <f>IF(CZ1218, AN1218, AH1218)</f>
        <v>0</v>
      </c>
      <c r="L1218">
        <f>IF(CZ1218, AI1218, AG1218)</f>
        <v>0</v>
      </c>
      <c r="M1218">
        <f>DB1218 - IF(AU1218&gt;1, L1218*CV1218*100.0/(AW1218*DP1218), 0)</f>
        <v>0</v>
      </c>
      <c r="N1218">
        <f>((T1218-J1218/2)*M1218-L1218)/(T1218+J1218/2)</f>
        <v>0</v>
      </c>
      <c r="O1218">
        <f>N1218*(DI1218+DJ1218)/1000.0</f>
        <v>0</v>
      </c>
      <c r="P1218">
        <f>(DB1218 - IF(AU1218&gt;1, L1218*CV1218*100.0/(AW1218*DP1218), 0))*(DI1218+DJ1218)/1000.0</f>
        <v>0</v>
      </c>
      <c r="Q1218">
        <f>2.0/((1/S1218-1/R1218)+SIGN(S1218)*SQRT((1/S1218-1/R1218)*(1/S1218-1/R1218) + 4*CW1218/((CW1218+1)*(CW1218+1))*(2*1/S1218*1/R1218-1/R1218*1/R1218)))</f>
        <v>0</v>
      </c>
      <c r="R1218">
        <f>IF(LEFT(CX1218,1)&lt;&gt;"0",IF(LEFT(CX1218,1)="1",3.0,CY1218),$D$5+$E$5*(DP1218*DI1218/($K$5*1000))+$F$5*(DP1218*DI1218/($K$5*1000))*MAX(MIN(CV1218,$J$5),$I$5)*MAX(MIN(CV1218,$J$5),$I$5)+$G$5*MAX(MIN(CV1218,$J$5),$I$5)*(DP1218*DI1218/($K$5*1000))+$H$5*(DP1218*DI1218/($K$5*1000))*(DP1218*DI1218/($K$5*1000)))</f>
        <v>0</v>
      </c>
      <c r="S1218">
        <f>J1218*(1000-(1000*0.61365*exp(17.502*W1218/(240.97+W1218))/(DI1218+DJ1218)+DD1218)/2)/(1000*0.61365*exp(17.502*W1218/(240.97+W1218))/(DI1218+DJ1218)-DD1218)</f>
        <v>0</v>
      </c>
      <c r="T1218">
        <f>1/((CW1218+1)/(Q1218/1.6)+1/(R1218/1.37)) + CW1218/((CW1218+1)/(Q1218/1.6) + CW1218/(R1218/1.37))</f>
        <v>0</v>
      </c>
      <c r="U1218">
        <f>(CR1218*CU1218)</f>
        <v>0</v>
      </c>
      <c r="V1218">
        <f>(DK1218+(U1218+2*0.95*5.67E-8*(((DK1218+$B$7)+273)^4-(DK1218+273)^4)-44100*J1218)/(1.84*29.3*R1218+8*0.95*5.67E-8*(DK1218+273)^3))</f>
        <v>0</v>
      </c>
      <c r="W1218">
        <f>($C$7*DL1218+$D$7*DM1218+$E$7*V1218)</f>
        <v>0</v>
      </c>
      <c r="X1218">
        <f>0.61365*exp(17.502*W1218/(240.97+W1218))</f>
        <v>0</v>
      </c>
      <c r="Y1218">
        <f>(Z1218/AA1218*100)</f>
        <v>0</v>
      </c>
      <c r="Z1218">
        <f>DD1218*(DI1218+DJ1218)/1000</f>
        <v>0</v>
      </c>
      <c r="AA1218">
        <f>0.61365*exp(17.502*DK1218/(240.97+DK1218))</f>
        <v>0</v>
      </c>
      <c r="AB1218">
        <f>(X1218-DD1218*(DI1218+DJ1218)/1000)</f>
        <v>0</v>
      </c>
      <c r="AC1218">
        <f>(-J1218*44100)</f>
        <v>0</v>
      </c>
      <c r="AD1218">
        <f>2*29.3*R1218*0.92*(DK1218-W1218)</f>
        <v>0</v>
      </c>
      <c r="AE1218">
        <f>2*0.95*5.67E-8*(((DK1218+$B$7)+273)^4-(W1218+273)^4)</f>
        <v>0</v>
      </c>
      <c r="AF1218">
        <f>U1218+AE1218+AC1218+AD1218</f>
        <v>0</v>
      </c>
      <c r="AG1218">
        <f>DH1218*AU1218*(DC1218-DB1218*(1000-AU1218*DE1218)/(1000-AU1218*DD1218))/(100*CV1218)</f>
        <v>0</v>
      </c>
      <c r="AH1218">
        <f>1000*DH1218*AU1218*(DD1218-DE1218)/(100*CV1218*(1000-AU1218*DD1218))</f>
        <v>0</v>
      </c>
      <c r="AI1218">
        <f>(AJ1218 - AK1218 - DI1218*1E3/(8.314*(DK1218+273.15)) * AM1218/DH1218 * AL1218) * DH1218/(100*CV1218) * (1000 - DE1218)/1000</f>
        <v>0</v>
      </c>
      <c r="AJ1218">
        <v>805.850782098119</v>
      </c>
      <c r="AK1218">
        <v>747.0985333333332</v>
      </c>
      <c r="AL1218">
        <v>3.2778862184638</v>
      </c>
      <c r="AM1218">
        <v>65.22294181716588</v>
      </c>
      <c r="AN1218">
        <f>(AP1218 - AO1218 + DI1218*1E3/(8.314*(DK1218+273.15)) * AR1218/DH1218 * AQ1218) * DH1218/(100*CV1218) * 1000/(1000 - AP1218)</f>
        <v>0</v>
      </c>
      <c r="AO1218">
        <v>16.56532263871535</v>
      </c>
      <c r="AP1218">
        <v>23.02536303030304</v>
      </c>
      <c r="AQ1218">
        <v>-9.519619383455922E-05</v>
      </c>
      <c r="AR1218">
        <v>84.76362826796431</v>
      </c>
      <c r="AS1218">
        <v>0</v>
      </c>
      <c r="AT1218">
        <v>0</v>
      </c>
      <c r="AU1218">
        <f>IF(AS1218*$H$13&gt;=AW1218,1.0,(AW1218/(AW1218-AS1218*$H$13)))</f>
        <v>0</v>
      </c>
      <c r="AV1218">
        <f>(AU1218-1)*100</f>
        <v>0</v>
      </c>
      <c r="AW1218">
        <f>MAX(0,($B$13+$C$13*DP1218)/(1+$D$13*DP1218)*DI1218/(DK1218+273)*$E$13)</f>
        <v>0</v>
      </c>
      <c r="AX1218" t="s">
        <v>417</v>
      </c>
      <c r="AY1218" t="s">
        <v>417</v>
      </c>
      <c r="AZ1218">
        <v>0</v>
      </c>
      <c r="BA1218">
        <v>0</v>
      </c>
      <c r="BB1218">
        <f>1-AZ1218/BA1218</f>
        <v>0</v>
      </c>
      <c r="BC1218">
        <v>0</v>
      </c>
      <c r="BD1218" t="s">
        <v>417</v>
      </c>
      <c r="BE1218" t="s">
        <v>417</v>
      </c>
      <c r="BF1218">
        <v>0</v>
      </c>
      <c r="BG1218">
        <v>0</v>
      </c>
      <c r="BH1218">
        <f>1-BF1218/BG1218</f>
        <v>0</v>
      </c>
      <c r="BI1218">
        <v>0.5</v>
      </c>
      <c r="BJ1218">
        <f>CS1218</f>
        <v>0</v>
      </c>
      <c r="BK1218">
        <f>L1218</f>
        <v>0</v>
      </c>
      <c r="BL1218">
        <f>BH1218*BI1218*BJ1218</f>
        <v>0</v>
      </c>
      <c r="BM1218">
        <f>(BK1218-BC1218)/BJ1218</f>
        <v>0</v>
      </c>
      <c r="BN1218">
        <f>(BA1218-BG1218)/BG1218</f>
        <v>0</v>
      </c>
      <c r="BO1218">
        <f>AZ1218/(BB1218+AZ1218/BG1218)</f>
        <v>0</v>
      </c>
      <c r="BP1218" t="s">
        <v>417</v>
      </c>
      <c r="BQ1218">
        <v>0</v>
      </c>
      <c r="BR1218">
        <f>IF(BQ1218&lt;&gt;0, BQ1218, BO1218)</f>
        <v>0</v>
      </c>
      <c r="BS1218">
        <f>1-BR1218/BG1218</f>
        <v>0</v>
      </c>
      <c r="BT1218">
        <f>(BG1218-BF1218)/(BG1218-BR1218)</f>
        <v>0</v>
      </c>
      <c r="BU1218">
        <f>(BA1218-BG1218)/(BA1218-BR1218)</f>
        <v>0</v>
      </c>
      <c r="BV1218">
        <f>(BG1218-BF1218)/(BG1218-AZ1218)</f>
        <v>0</v>
      </c>
      <c r="BW1218">
        <f>(BA1218-BG1218)/(BA1218-AZ1218)</f>
        <v>0</v>
      </c>
      <c r="BX1218">
        <f>(BT1218*BR1218/BF1218)</f>
        <v>0</v>
      </c>
      <c r="BY1218">
        <f>(1-BX1218)</f>
        <v>0</v>
      </c>
      <c r="BZ1218">
        <v>1394</v>
      </c>
      <c r="CA1218">
        <v>300</v>
      </c>
      <c r="CB1218">
        <v>300</v>
      </c>
      <c r="CC1218">
        <v>300</v>
      </c>
      <c r="CD1218">
        <v>10389.3</v>
      </c>
      <c r="CE1218">
        <v>1221.96</v>
      </c>
      <c r="CF1218">
        <v>-0.00688733</v>
      </c>
      <c r="CG1218">
        <v>0.34</v>
      </c>
      <c r="CH1218" t="s">
        <v>417</v>
      </c>
      <c r="CI1218" t="s">
        <v>417</v>
      </c>
      <c r="CJ1218" t="s">
        <v>417</v>
      </c>
      <c r="CK1218" t="s">
        <v>417</v>
      </c>
      <c r="CL1218" t="s">
        <v>417</v>
      </c>
      <c r="CM1218" t="s">
        <v>417</v>
      </c>
      <c r="CN1218" t="s">
        <v>417</v>
      </c>
      <c r="CO1218" t="s">
        <v>417</v>
      </c>
      <c r="CP1218" t="s">
        <v>417</v>
      </c>
      <c r="CQ1218" t="s">
        <v>417</v>
      </c>
      <c r="CR1218">
        <f>$B$11*DQ1218+$C$11*DR1218+$F$11*EC1218*(1-EF1218)</f>
        <v>0</v>
      </c>
      <c r="CS1218">
        <f>CR1218*CT1218</f>
        <v>0</v>
      </c>
      <c r="CT1218">
        <f>($B$11*$D$9+$C$11*$D$9+$F$11*((EP1218+EH1218)/MAX(EP1218+EH1218+EQ1218, 0.1)*$I$9+EQ1218/MAX(EP1218+EH1218+EQ1218, 0.1)*$J$9))/($B$11+$C$11+$F$11)</f>
        <v>0</v>
      </c>
      <c r="CU1218">
        <f>($B$11*$K$9+$C$11*$K$9+$F$11*((EP1218+EH1218)/MAX(EP1218+EH1218+EQ1218, 0.1)*$P$9+EQ1218/MAX(EP1218+EH1218+EQ1218, 0.1)*$Q$9))/($B$11+$C$11+$F$11)</f>
        <v>0</v>
      </c>
      <c r="CV1218">
        <v>6</v>
      </c>
      <c r="CW1218">
        <v>0.5</v>
      </c>
      <c r="CX1218" t="s">
        <v>418</v>
      </c>
      <c r="CY1218">
        <v>2</v>
      </c>
      <c r="CZ1218" t="b">
        <v>1</v>
      </c>
      <c r="DA1218">
        <v>1658958961.714286</v>
      </c>
      <c r="DB1218">
        <v>706.6528214285714</v>
      </c>
      <c r="DC1218">
        <v>775.5061785714287</v>
      </c>
      <c r="DD1218">
        <v>23.04189642857143</v>
      </c>
      <c r="DE1218">
        <v>16.57852857142857</v>
      </c>
      <c r="DF1218">
        <v>709.8038928571428</v>
      </c>
      <c r="DG1218">
        <v>23.13355</v>
      </c>
      <c r="DH1218">
        <v>500.0602857142857</v>
      </c>
      <c r="DI1218">
        <v>90.23747142857142</v>
      </c>
      <c r="DJ1218">
        <v>0.09998928928571428</v>
      </c>
      <c r="DK1218">
        <v>27.12838214285714</v>
      </c>
      <c r="DL1218">
        <v>26.99525</v>
      </c>
      <c r="DM1218">
        <v>999.9000000000002</v>
      </c>
      <c r="DN1218">
        <v>0</v>
      </c>
      <c r="DO1218">
        <v>0</v>
      </c>
      <c r="DP1218">
        <v>10003.5075</v>
      </c>
      <c r="DQ1218">
        <v>0</v>
      </c>
      <c r="DR1218">
        <v>11.4663</v>
      </c>
      <c r="DS1218">
        <v>-68.85315357142856</v>
      </c>
      <c r="DT1218">
        <v>723.3194642857143</v>
      </c>
      <c r="DU1218">
        <v>788.5792857142854</v>
      </c>
      <c r="DV1218">
        <v>6.463376071428573</v>
      </c>
      <c r="DW1218">
        <v>775.5061785714287</v>
      </c>
      <c r="DX1218">
        <v>16.57852857142857</v>
      </c>
      <c r="DY1218">
        <v>2.079241785714286</v>
      </c>
      <c r="DZ1218">
        <v>1.496003571428572</v>
      </c>
      <c r="EA1218">
        <v>18.06103928571428</v>
      </c>
      <c r="EB1218">
        <v>12.92738571428572</v>
      </c>
      <c r="EC1218">
        <v>2000.010357142857</v>
      </c>
      <c r="ED1218">
        <v>0.9800019999999999</v>
      </c>
      <c r="EE1218">
        <v>0.0199975</v>
      </c>
      <c r="EF1218">
        <v>0</v>
      </c>
      <c r="EG1218">
        <v>834.9224285714287</v>
      </c>
      <c r="EH1218">
        <v>5.00097</v>
      </c>
      <c r="EI1218">
        <v>16682.72857142857</v>
      </c>
      <c r="EJ1218">
        <v>16707.67142857143</v>
      </c>
      <c r="EK1218">
        <v>38.67592857142857</v>
      </c>
      <c r="EL1218">
        <v>39.062</v>
      </c>
      <c r="EM1218">
        <v>38.60025</v>
      </c>
      <c r="EN1218">
        <v>38.70049999999999</v>
      </c>
      <c r="EO1218">
        <v>39.25664285714286</v>
      </c>
      <c r="EP1218">
        <v>1955.110357142857</v>
      </c>
      <c r="EQ1218">
        <v>39.89607142857143</v>
      </c>
      <c r="ER1218">
        <v>0</v>
      </c>
      <c r="ES1218">
        <v>9763.799999952316</v>
      </c>
      <c r="ET1218">
        <v>0</v>
      </c>
      <c r="EU1218">
        <v>835.0389230769231</v>
      </c>
      <c r="EV1218">
        <v>11.10830769015155</v>
      </c>
      <c r="EW1218">
        <v>215.0153843263003</v>
      </c>
      <c r="EX1218">
        <v>16684.26923076923</v>
      </c>
      <c r="EY1218">
        <v>15</v>
      </c>
      <c r="EZ1218">
        <v>1658949246.1</v>
      </c>
      <c r="FA1218" t="s">
        <v>1397</v>
      </c>
      <c r="FB1218">
        <v>1658949228.6</v>
      </c>
      <c r="FC1218">
        <v>1658949246.1</v>
      </c>
      <c r="FD1218">
        <v>1</v>
      </c>
      <c r="FE1218">
        <v>1.075</v>
      </c>
      <c r="FF1218">
        <v>0.018</v>
      </c>
      <c r="FG1218">
        <v>-2.327</v>
      </c>
      <c r="FH1218">
        <v>-0.178</v>
      </c>
      <c r="FI1218">
        <v>420</v>
      </c>
      <c r="FJ1218">
        <v>13</v>
      </c>
      <c r="FK1218">
        <v>0.09</v>
      </c>
      <c r="FL1218">
        <v>0.02</v>
      </c>
      <c r="FM1218">
        <v>-68.35636585365855</v>
      </c>
      <c r="FN1218">
        <v>-10.76385783972136</v>
      </c>
      <c r="FO1218">
        <v>1.06879761747803</v>
      </c>
      <c r="FP1218">
        <v>0</v>
      </c>
      <c r="FQ1218">
        <v>834.4018235294118</v>
      </c>
      <c r="FR1218">
        <v>12.39321618740732</v>
      </c>
      <c r="FS1218">
        <v>1.246228368048458</v>
      </c>
      <c r="FT1218">
        <v>0</v>
      </c>
      <c r="FU1218">
        <v>6.458418536585366</v>
      </c>
      <c r="FV1218">
        <v>0.09261114982578918</v>
      </c>
      <c r="FW1218">
        <v>0.01231271196395002</v>
      </c>
      <c r="FX1218">
        <v>1</v>
      </c>
      <c r="FY1218">
        <v>1</v>
      </c>
      <c r="FZ1218">
        <v>3</v>
      </c>
      <c r="GA1218" t="s">
        <v>426</v>
      </c>
      <c r="GB1218">
        <v>2.98377</v>
      </c>
      <c r="GC1218">
        <v>2.71553</v>
      </c>
      <c r="GD1218">
        <v>0.140765</v>
      </c>
      <c r="GE1218">
        <v>0.14771</v>
      </c>
      <c r="GF1218">
        <v>0.104369</v>
      </c>
      <c r="GG1218">
        <v>0.0811354</v>
      </c>
      <c r="GH1218">
        <v>27258</v>
      </c>
      <c r="GI1218">
        <v>27143.6</v>
      </c>
      <c r="GJ1218">
        <v>29480.1</v>
      </c>
      <c r="GK1218">
        <v>29450.6</v>
      </c>
      <c r="GL1218">
        <v>34970.7</v>
      </c>
      <c r="GM1218">
        <v>35985.6</v>
      </c>
      <c r="GN1218">
        <v>41521.5</v>
      </c>
      <c r="GO1218">
        <v>41972.2</v>
      </c>
      <c r="GP1218">
        <v>1.95492</v>
      </c>
      <c r="GQ1218">
        <v>1.9056</v>
      </c>
      <c r="GR1218">
        <v>0.107106</v>
      </c>
      <c r="GS1218">
        <v>0</v>
      </c>
      <c r="GT1218">
        <v>25.233</v>
      </c>
      <c r="GU1218">
        <v>999.9</v>
      </c>
      <c r="GV1218">
        <v>40.9</v>
      </c>
      <c r="GW1218">
        <v>31.7</v>
      </c>
      <c r="GX1218">
        <v>21.2787</v>
      </c>
      <c r="GY1218">
        <v>62.9779</v>
      </c>
      <c r="GZ1218">
        <v>34.0986</v>
      </c>
      <c r="HA1218">
        <v>1</v>
      </c>
      <c r="HB1218">
        <v>-0.110285</v>
      </c>
      <c r="HC1218">
        <v>0.212312</v>
      </c>
      <c r="HD1218">
        <v>20.333</v>
      </c>
      <c r="HE1218">
        <v>5.21759</v>
      </c>
      <c r="HF1218">
        <v>12.0099</v>
      </c>
      <c r="HG1218">
        <v>4.9894</v>
      </c>
      <c r="HH1218">
        <v>3.28865</v>
      </c>
      <c r="HI1218">
        <v>9999</v>
      </c>
      <c r="HJ1218">
        <v>9999</v>
      </c>
      <c r="HK1218">
        <v>9999</v>
      </c>
      <c r="HL1218">
        <v>159.5</v>
      </c>
      <c r="HM1218">
        <v>1.86745</v>
      </c>
      <c r="HN1218">
        <v>1.86646</v>
      </c>
      <c r="HO1218">
        <v>1.86589</v>
      </c>
      <c r="HP1218">
        <v>1.86584</v>
      </c>
      <c r="HQ1218">
        <v>1.86768</v>
      </c>
      <c r="HR1218">
        <v>1.87014</v>
      </c>
      <c r="HS1218">
        <v>1.86881</v>
      </c>
      <c r="HT1218">
        <v>1.87025</v>
      </c>
      <c r="HU1218">
        <v>0</v>
      </c>
      <c r="HV1218">
        <v>0</v>
      </c>
      <c r="HW1218">
        <v>0</v>
      </c>
      <c r="HX1218">
        <v>0</v>
      </c>
      <c r="HY1218" t="s">
        <v>421</v>
      </c>
      <c r="HZ1218" t="s">
        <v>422</v>
      </c>
      <c r="IA1218" t="s">
        <v>423</v>
      </c>
      <c r="IB1218" t="s">
        <v>423</v>
      </c>
      <c r="IC1218" t="s">
        <v>423</v>
      </c>
      <c r="ID1218" t="s">
        <v>423</v>
      </c>
      <c r="IE1218">
        <v>0</v>
      </c>
      <c r="IF1218">
        <v>100</v>
      </c>
      <c r="IG1218">
        <v>100</v>
      </c>
      <c r="IH1218">
        <v>-3.219</v>
      </c>
      <c r="II1218">
        <v>-0.09180000000000001</v>
      </c>
      <c r="IJ1218">
        <v>-0.9279119013753974</v>
      </c>
      <c r="IK1218">
        <v>-0.003643892653284941</v>
      </c>
      <c r="IL1218">
        <v>8.948238347276123E-07</v>
      </c>
      <c r="IM1218">
        <v>-2.445980282225029E-10</v>
      </c>
      <c r="IN1218">
        <v>-0.1764634167570225</v>
      </c>
      <c r="IO1218">
        <v>-0.01042730378795286</v>
      </c>
      <c r="IP1218">
        <v>0.00100284695746963</v>
      </c>
      <c r="IQ1218">
        <v>-1.701466411570297E-05</v>
      </c>
      <c r="IR1218">
        <v>2</v>
      </c>
      <c r="IS1218">
        <v>2310</v>
      </c>
      <c r="IT1218">
        <v>1</v>
      </c>
      <c r="IU1218">
        <v>25</v>
      </c>
      <c r="IV1218">
        <v>162.3</v>
      </c>
      <c r="IW1218">
        <v>162.1</v>
      </c>
      <c r="IX1218">
        <v>1.77002</v>
      </c>
      <c r="IY1218">
        <v>2.22168</v>
      </c>
      <c r="IZ1218">
        <v>1.39648</v>
      </c>
      <c r="JA1218">
        <v>2.34131</v>
      </c>
      <c r="JB1218">
        <v>1.49536</v>
      </c>
      <c r="JC1218">
        <v>2.28882</v>
      </c>
      <c r="JD1218">
        <v>36.1285</v>
      </c>
      <c r="JE1218">
        <v>24.1575</v>
      </c>
      <c r="JF1218">
        <v>18</v>
      </c>
      <c r="JG1218">
        <v>512.548</v>
      </c>
      <c r="JH1218">
        <v>437.597</v>
      </c>
      <c r="JI1218">
        <v>25.0007</v>
      </c>
      <c r="JJ1218">
        <v>26.0097</v>
      </c>
      <c r="JK1218">
        <v>30.0005</v>
      </c>
      <c r="JL1218">
        <v>25.9624</v>
      </c>
      <c r="JM1218">
        <v>25.9055</v>
      </c>
      <c r="JN1218">
        <v>35.4767</v>
      </c>
      <c r="JO1218">
        <v>23.2715</v>
      </c>
      <c r="JP1218">
        <v>39.1982</v>
      </c>
      <c r="JQ1218">
        <v>25</v>
      </c>
      <c r="JR1218">
        <v>821.292</v>
      </c>
      <c r="JS1218">
        <v>16.6486</v>
      </c>
      <c r="JT1218">
        <v>100.807</v>
      </c>
      <c r="JU1218">
        <v>100.798</v>
      </c>
    </row>
    <row r="1219" spans="1:281">
      <c r="A1219">
        <v>1203</v>
      </c>
      <c r="B1219">
        <v>1658958974.5</v>
      </c>
      <c r="C1219">
        <v>17336.5</v>
      </c>
      <c r="D1219" t="s">
        <v>2847</v>
      </c>
      <c r="E1219" t="s">
        <v>2848</v>
      </c>
      <c r="F1219">
        <v>5</v>
      </c>
      <c r="G1219" t="s">
        <v>2750</v>
      </c>
      <c r="H1219" t="s">
        <v>416</v>
      </c>
      <c r="I1219">
        <v>1658958967</v>
      </c>
      <c r="J1219">
        <f>(K1219)/1000</f>
        <v>0</v>
      </c>
      <c r="K1219">
        <f>IF(CZ1219, AN1219, AH1219)</f>
        <v>0</v>
      </c>
      <c r="L1219">
        <f>IF(CZ1219, AI1219, AG1219)</f>
        <v>0</v>
      </c>
      <c r="M1219">
        <f>DB1219 - IF(AU1219&gt;1, L1219*CV1219*100.0/(AW1219*DP1219), 0)</f>
        <v>0</v>
      </c>
      <c r="N1219">
        <f>((T1219-J1219/2)*M1219-L1219)/(T1219+J1219/2)</f>
        <v>0</v>
      </c>
      <c r="O1219">
        <f>N1219*(DI1219+DJ1219)/1000.0</f>
        <v>0</v>
      </c>
      <c r="P1219">
        <f>(DB1219 - IF(AU1219&gt;1, L1219*CV1219*100.0/(AW1219*DP1219), 0))*(DI1219+DJ1219)/1000.0</f>
        <v>0</v>
      </c>
      <c r="Q1219">
        <f>2.0/((1/S1219-1/R1219)+SIGN(S1219)*SQRT((1/S1219-1/R1219)*(1/S1219-1/R1219) + 4*CW1219/((CW1219+1)*(CW1219+1))*(2*1/S1219*1/R1219-1/R1219*1/R1219)))</f>
        <v>0</v>
      </c>
      <c r="R1219">
        <f>IF(LEFT(CX1219,1)&lt;&gt;"0",IF(LEFT(CX1219,1)="1",3.0,CY1219),$D$5+$E$5*(DP1219*DI1219/($K$5*1000))+$F$5*(DP1219*DI1219/($K$5*1000))*MAX(MIN(CV1219,$J$5),$I$5)*MAX(MIN(CV1219,$J$5),$I$5)+$G$5*MAX(MIN(CV1219,$J$5),$I$5)*(DP1219*DI1219/($K$5*1000))+$H$5*(DP1219*DI1219/($K$5*1000))*(DP1219*DI1219/($K$5*1000)))</f>
        <v>0</v>
      </c>
      <c r="S1219">
        <f>J1219*(1000-(1000*0.61365*exp(17.502*W1219/(240.97+W1219))/(DI1219+DJ1219)+DD1219)/2)/(1000*0.61365*exp(17.502*W1219/(240.97+W1219))/(DI1219+DJ1219)-DD1219)</f>
        <v>0</v>
      </c>
      <c r="T1219">
        <f>1/((CW1219+1)/(Q1219/1.6)+1/(R1219/1.37)) + CW1219/((CW1219+1)/(Q1219/1.6) + CW1219/(R1219/1.37))</f>
        <v>0</v>
      </c>
      <c r="U1219">
        <f>(CR1219*CU1219)</f>
        <v>0</v>
      </c>
      <c r="V1219">
        <f>(DK1219+(U1219+2*0.95*5.67E-8*(((DK1219+$B$7)+273)^4-(DK1219+273)^4)-44100*J1219)/(1.84*29.3*R1219+8*0.95*5.67E-8*(DK1219+273)^3))</f>
        <v>0</v>
      </c>
      <c r="W1219">
        <f>($C$7*DL1219+$D$7*DM1219+$E$7*V1219)</f>
        <v>0</v>
      </c>
      <c r="X1219">
        <f>0.61365*exp(17.502*W1219/(240.97+W1219))</f>
        <v>0</v>
      </c>
      <c r="Y1219">
        <f>(Z1219/AA1219*100)</f>
        <v>0</v>
      </c>
      <c r="Z1219">
        <f>DD1219*(DI1219+DJ1219)/1000</f>
        <v>0</v>
      </c>
      <c r="AA1219">
        <f>0.61365*exp(17.502*DK1219/(240.97+DK1219))</f>
        <v>0</v>
      </c>
      <c r="AB1219">
        <f>(X1219-DD1219*(DI1219+DJ1219)/1000)</f>
        <v>0</v>
      </c>
      <c r="AC1219">
        <f>(-J1219*44100)</f>
        <v>0</v>
      </c>
      <c r="AD1219">
        <f>2*29.3*R1219*0.92*(DK1219-W1219)</f>
        <v>0</v>
      </c>
      <c r="AE1219">
        <f>2*0.95*5.67E-8*(((DK1219+$B$7)+273)^4-(W1219+273)^4)</f>
        <v>0</v>
      </c>
      <c r="AF1219">
        <f>U1219+AE1219+AC1219+AD1219</f>
        <v>0</v>
      </c>
      <c r="AG1219">
        <f>DH1219*AU1219*(DC1219-DB1219*(1000-AU1219*DE1219)/(1000-AU1219*DD1219))/(100*CV1219)</f>
        <v>0</v>
      </c>
      <c r="AH1219">
        <f>1000*DH1219*AU1219*(DD1219-DE1219)/(100*CV1219*(1000-AU1219*DD1219))</f>
        <v>0</v>
      </c>
      <c r="AI1219">
        <f>(AJ1219 - AK1219 - DI1219*1E3/(8.314*(DK1219+273.15)) * AM1219/DH1219 * AL1219) * DH1219/(100*CV1219) * (1000 - DE1219)/1000</f>
        <v>0</v>
      </c>
      <c r="AJ1219">
        <v>823.1388441005442</v>
      </c>
      <c r="AK1219">
        <v>763.7818727272725</v>
      </c>
      <c r="AL1219">
        <v>3.338938732986271</v>
      </c>
      <c r="AM1219">
        <v>65.22294181716588</v>
      </c>
      <c r="AN1219">
        <f>(AP1219 - AO1219 + DI1219*1E3/(8.314*(DK1219+273.15)) * AR1219/DH1219 * AQ1219) * DH1219/(100*CV1219) * 1000/(1000 - AP1219)</f>
        <v>0</v>
      </c>
      <c r="AO1219">
        <v>16.56439202663739</v>
      </c>
      <c r="AP1219">
        <v>23.02055333333332</v>
      </c>
      <c r="AQ1219">
        <v>-2.782713914004344E-05</v>
      </c>
      <c r="AR1219">
        <v>84.76362826796431</v>
      </c>
      <c r="AS1219">
        <v>0</v>
      </c>
      <c r="AT1219">
        <v>0</v>
      </c>
      <c r="AU1219">
        <f>IF(AS1219*$H$13&gt;=AW1219,1.0,(AW1219/(AW1219-AS1219*$H$13)))</f>
        <v>0</v>
      </c>
      <c r="AV1219">
        <f>(AU1219-1)*100</f>
        <v>0</v>
      </c>
      <c r="AW1219">
        <f>MAX(0,($B$13+$C$13*DP1219)/(1+$D$13*DP1219)*DI1219/(DK1219+273)*$E$13)</f>
        <v>0</v>
      </c>
      <c r="AX1219" t="s">
        <v>417</v>
      </c>
      <c r="AY1219" t="s">
        <v>417</v>
      </c>
      <c r="AZ1219">
        <v>0</v>
      </c>
      <c r="BA1219">
        <v>0</v>
      </c>
      <c r="BB1219">
        <f>1-AZ1219/BA1219</f>
        <v>0</v>
      </c>
      <c r="BC1219">
        <v>0</v>
      </c>
      <c r="BD1219" t="s">
        <v>417</v>
      </c>
      <c r="BE1219" t="s">
        <v>417</v>
      </c>
      <c r="BF1219">
        <v>0</v>
      </c>
      <c r="BG1219">
        <v>0</v>
      </c>
      <c r="BH1219">
        <f>1-BF1219/BG1219</f>
        <v>0</v>
      </c>
      <c r="BI1219">
        <v>0.5</v>
      </c>
      <c r="BJ1219">
        <f>CS1219</f>
        <v>0</v>
      </c>
      <c r="BK1219">
        <f>L1219</f>
        <v>0</v>
      </c>
      <c r="BL1219">
        <f>BH1219*BI1219*BJ1219</f>
        <v>0</v>
      </c>
      <c r="BM1219">
        <f>(BK1219-BC1219)/BJ1219</f>
        <v>0</v>
      </c>
      <c r="BN1219">
        <f>(BA1219-BG1219)/BG1219</f>
        <v>0</v>
      </c>
      <c r="BO1219">
        <f>AZ1219/(BB1219+AZ1219/BG1219)</f>
        <v>0</v>
      </c>
      <c r="BP1219" t="s">
        <v>417</v>
      </c>
      <c r="BQ1219">
        <v>0</v>
      </c>
      <c r="BR1219">
        <f>IF(BQ1219&lt;&gt;0, BQ1219, BO1219)</f>
        <v>0</v>
      </c>
      <c r="BS1219">
        <f>1-BR1219/BG1219</f>
        <v>0</v>
      </c>
      <c r="BT1219">
        <f>(BG1219-BF1219)/(BG1219-BR1219)</f>
        <v>0</v>
      </c>
      <c r="BU1219">
        <f>(BA1219-BG1219)/(BA1219-BR1219)</f>
        <v>0</v>
      </c>
      <c r="BV1219">
        <f>(BG1219-BF1219)/(BG1219-AZ1219)</f>
        <v>0</v>
      </c>
      <c r="BW1219">
        <f>(BA1219-BG1219)/(BA1219-AZ1219)</f>
        <v>0</v>
      </c>
      <c r="BX1219">
        <f>(BT1219*BR1219/BF1219)</f>
        <v>0</v>
      </c>
      <c r="BY1219">
        <f>(1-BX1219)</f>
        <v>0</v>
      </c>
      <c r="BZ1219">
        <v>1394</v>
      </c>
      <c r="CA1219">
        <v>300</v>
      </c>
      <c r="CB1219">
        <v>300</v>
      </c>
      <c r="CC1219">
        <v>300</v>
      </c>
      <c r="CD1219">
        <v>10389.3</v>
      </c>
      <c r="CE1219">
        <v>1221.96</v>
      </c>
      <c r="CF1219">
        <v>-0.00688733</v>
      </c>
      <c r="CG1219">
        <v>0.34</v>
      </c>
      <c r="CH1219" t="s">
        <v>417</v>
      </c>
      <c r="CI1219" t="s">
        <v>417</v>
      </c>
      <c r="CJ1219" t="s">
        <v>417</v>
      </c>
      <c r="CK1219" t="s">
        <v>417</v>
      </c>
      <c r="CL1219" t="s">
        <v>417</v>
      </c>
      <c r="CM1219" t="s">
        <v>417</v>
      </c>
      <c r="CN1219" t="s">
        <v>417</v>
      </c>
      <c r="CO1219" t="s">
        <v>417</v>
      </c>
      <c r="CP1219" t="s">
        <v>417</v>
      </c>
      <c r="CQ1219" t="s">
        <v>417</v>
      </c>
      <c r="CR1219">
        <f>$B$11*DQ1219+$C$11*DR1219+$F$11*EC1219*(1-EF1219)</f>
        <v>0</v>
      </c>
      <c r="CS1219">
        <f>CR1219*CT1219</f>
        <v>0</v>
      </c>
      <c r="CT1219">
        <f>($B$11*$D$9+$C$11*$D$9+$F$11*((EP1219+EH1219)/MAX(EP1219+EH1219+EQ1219, 0.1)*$I$9+EQ1219/MAX(EP1219+EH1219+EQ1219, 0.1)*$J$9))/($B$11+$C$11+$F$11)</f>
        <v>0</v>
      </c>
      <c r="CU1219">
        <f>($B$11*$K$9+$C$11*$K$9+$F$11*((EP1219+EH1219)/MAX(EP1219+EH1219+EQ1219, 0.1)*$P$9+EQ1219/MAX(EP1219+EH1219+EQ1219, 0.1)*$Q$9))/($B$11+$C$11+$F$11)</f>
        <v>0</v>
      </c>
      <c r="CV1219">
        <v>6</v>
      </c>
      <c r="CW1219">
        <v>0.5</v>
      </c>
      <c r="CX1219" t="s">
        <v>418</v>
      </c>
      <c r="CY1219">
        <v>2</v>
      </c>
      <c r="CZ1219" t="b">
        <v>1</v>
      </c>
      <c r="DA1219">
        <v>1658958967</v>
      </c>
      <c r="DB1219">
        <v>723.5388148148146</v>
      </c>
      <c r="DC1219">
        <v>793.2822592592595</v>
      </c>
      <c r="DD1219">
        <v>23.03112962962963</v>
      </c>
      <c r="DE1219">
        <v>16.56738888888889</v>
      </c>
      <c r="DF1219">
        <v>726.7362962962964</v>
      </c>
      <c r="DG1219">
        <v>23.12287407407407</v>
      </c>
      <c r="DH1219">
        <v>500.0597037037037</v>
      </c>
      <c r="DI1219">
        <v>90.23708518518518</v>
      </c>
      <c r="DJ1219">
        <v>0.0999507074074074</v>
      </c>
      <c r="DK1219">
        <v>27.12994444444444</v>
      </c>
      <c r="DL1219">
        <v>26.99487407407408</v>
      </c>
      <c r="DM1219">
        <v>999.9000000000001</v>
      </c>
      <c r="DN1219">
        <v>0</v>
      </c>
      <c r="DO1219">
        <v>0</v>
      </c>
      <c r="DP1219">
        <v>10002.34111111111</v>
      </c>
      <c r="DQ1219">
        <v>0</v>
      </c>
      <c r="DR1219">
        <v>11.4663</v>
      </c>
      <c r="DS1219">
        <v>-69.7431851851852</v>
      </c>
      <c r="DT1219">
        <v>740.5957407407407</v>
      </c>
      <c r="DU1219">
        <v>806.6461851851852</v>
      </c>
      <c r="DV1219">
        <v>6.463754074074074</v>
      </c>
      <c r="DW1219">
        <v>793.2822592592595</v>
      </c>
      <c r="DX1219">
        <v>16.56738888888889</v>
      </c>
      <c r="DY1219">
        <v>2.078261851851852</v>
      </c>
      <c r="DZ1219">
        <v>1.494992222222222</v>
      </c>
      <c r="EA1219">
        <v>18.05354074074074</v>
      </c>
      <c r="EB1219">
        <v>12.91704814814815</v>
      </c>
      <c r="EC1219">
        <v>2000.020740740741</v>
      </c>
      <c r="ED1219">
        <v>0.9800019999999999</v>
      </c>
      <c r="EE1219">
        <v>0.0199975</v>
      </c>
      <c r="EF1219">
        <v>0</v>
      </c>
      <c r="EG1219">
        <v>835.7707407407407</v>
      </c>
      <c r="EH1219">
        <v>5.00097</v>
      </c>
      <c r="EI1219">
        <v>16700.5</v>
      </c>
      <c r="EJ1219">
        <v>16707.76296296297</v>
      </c>
      <c r="EK1219">
        <v>38.65944444444444</v>
      </c>
      <c r="EL1219">
        <v>39.05281481481481</v>
      </c>
      <c r="EM1219">
        <v>38.583</v>
      </c>
      <c r="EN1219">
        <v>38.69166666666666</v>
      </c>
      <c r="EO1219">
        <v>39.25</v>
      </c>
      <c r="EP1219">
        <v>1955.120740740741</v>
      </c>
      <c r="EQ1219">
        <v>39.89888888888889</v>
      </c>
      <c r="ER1219">
        <v>0</v>
      </c>
      <c r="ES1219">
        <v>9768.599999904633</v>
      </c>
      <c r="ET1219">
        <v>0</v>
      </c>
      <c r="EU1219">
        <v>835.800153846154</v>
      </c>
      <c r="EV1219">
        <v>8.418598306525817</v>
      </c>
      <c r="EW1219">
        <v>181.5452992783268</v>
      </c>
      <c r="EX1219">
        <v>16700.20769230769</v>
      </c>
      <c r="EY1219">
        <v>15</v>
      </c>
      <c r="EZ1219">
        <v>1658949246.1</v>
      </c>
      <c r="FA1219" t="s">
        <v>1397</v>
      </c>
      <c r="FB1219">
        <v>1658949228.6</v>
      </c>
      <c r="FC1219">
        <v>1658949246.1</v>
      </c>
      <c r="FD1219">
        <v>1</v>
      </c>
      <c r="FE1219">
        <v>1.075</v>
      </c>
      <c r="FF1219">
        <v>0.018</v>
      </c>
      <c r="FG1219">
        <v>-2.327</v>
      </c>
      <c r="FH1219">
        <v>-0.178</v>
      </c>
      <c r="FI1219">
        <v>420</v>
      </c>
      <c r="FJ1219">
        <v>13</v>
      </c>
      <c r="FK1219">
        <v>0.09</v>
      </c>
      <c r="FL1219">
        <v>0.02</v>
      </c>
      <c r="FM1219">
        <v>-69.1779825</v>
      </c>
      <c r="FN1219">
        <v>-9.996500938086317</v>
      </c>
      <c r="FO1219">
        <v>0.9677704329766172</v>
      </c>
      <c r="FP1219">
        <v>0</v>
      </c>
      <c r="FQ1219">
        <v>835.1709411764705</v>
      </c>
      <c r="FR1219">
        <v>10.04965623675072</v>
      </c>
      <c r="FS1219">
        <v>1.023043928134427</v>
      </c>
      <c r="FT1219">
        <v>0</v>
      </c>
      <c r="FU1219">
        <v>6.461583250000001</v>
      </c>
      <c r="FV1219">
        <v>0.005356885553459777</v>
      </c>
      <c r="FW1219">
        <v>0.009728575277886224</v>
      </c>
      <c r="FX1219">
        <v>1</v>
      </c>
      <c r="FY1219">
        <v>1</v>
      </c>
      <c r="FZ1219">
        <v>3</v>
      </c>
      <c r="GA1219" t="s">
        <v>426</v>
      </c>
      <c r="GB1219">
        <v>2.98372</v>
      </c>
      <c r="GC1219">
        <v>2.71574</v>
      </c>
      <c r="GD1219">
        <v>0.142868</v>
      </c>
      <c r="GE1219">
        <v>0.149769</v>
      </c>
      <c r="GF1219">
        <v>0.104354</v>
      </c>
      <c r="GG1219">
        <v>0.0811928</v>
      </c>
      <c r="GH1219">
        <v>27190.9</v>
      </c>
      <c r="GI1219">
        <v>27077.9</v>
      </c>
      <c r="GJ1219">
        <v>29479.7</v>
      </c>
      <c r="GK1219">
        <v>29450.5</v>
      </c>
      <c r="GL1219">
        <v>34971</v>
      </c>
      <c r="GM1219">
        <v>35983.1</v>
      </c>
      <c r="GN1219">
        <v>41521.1</v>
      </c>
      <c r="GO1219">
        <v>41971.9</v>
      </c>
      <c r="GP1219">
        <v>1.95483</v>
      </c>
      <c r="GQ1219">
        <v>1.9057</v>
      </c>
      <c r="GR1219">
        <v>0.107873</v>
      </c>
      <c r="GS1219">
        <v>0</v>
      </c>
      <c r="GT1219">
        <v>25.2362</v>
      </c>
      <c r="GU1219">
        <v>999.9</v>
      </c>
      <c r="GV1219">
        <v>40.8</v>
      </c>
      <c r="GW1219">
        <v>31.7</v>
      </c>
      <c r="GX1219">
        <v>21.2259</v>
      </c>
      <c r="GY1219">
        <v>62.7779</v>
      </c>
      <c r="GZ1219">
        <v>34.2628</v>
      </c>
      <c r="HA1219">
        <v>1</v>
      </c>
      <c r="HB1219">
        <v>-0.109804</v>
      </c>
      <c r="HC1219">
        <v>0.214967</v>
      </c>
      <c r="HD1219">
        <v>20.333</v>
      </c>
      <c r="HE1219">
        <v>5.21729</v>
      </c>
      <c r="HF1219">
        <v>12.0099</v>
      </c>
      <c r="HG1219">
        <v>4.98885</v>
      </c>
      <c r="HH1219">
        <v>3.2885</v>
      </c>
      <c r="HI1219">
        <v>9999</v>
      </c>
      <c r="HJ1219">
        <v>9999</v>
      </c>
      <c r="HK1219">
        <v>9999</v>
      </c>
      <c r="HL1219">
        <v>159.5</v>
      </c>
      <c r="HM1219">
        <v>1.86743</v>
      </c>
      <c r="HN1219">
        <v>1.86646</v>
      </c>
      <c r="HO1219">
        <v>1.86587</v>
      </c>
      <c r="HP1219">
        <v>1.86584</v>
      </c>
      <c r="HQ1219">
        <v>1.86768</v>
      </c>
      <c r="HR1219">
        <v>1.87013</v>
      </c>
      <c r="HS1219">
        <v>1.86879</v>
      </c>
      <c r="HT1219">
        <v>1.87024</v>
      </c>
      <c r="HU1219">
        <v>0</v>
      </c>
      <c r="HV1219">
        <v>0</v>
      </c>
      <c r="HW1219">
        <v>0</v>
      </c>
      <c r="HX1219">
        <v>0</v>
      </c>
      <c r="HY1219" t="s">
        <v>421</v>
      </c>
      <c r="HZ1219" t="s">
        <v>422</v>
      </c>
      <c r="IA1219" t="s">
        <v>423</v>
      </c>
      <c r="IB1219" t="s">
        <v>423</v>
      </c>
      <c r="IC1219" t="s">
        <v>423</v>
      </c>
      <c r="ID1219" t="s">
        <v>423</v>
      </c>
      <c r="IE1219">
        <v>0</v>
      </c>
      <c r="IF1219">
        <v>100</v>
      </c>
      <c r="IG1219">
        <v>100</v>
      </c>
      <c r="IH1219">
        <v>-3.263</v>
      </c>
      <c r="II1219">
        <v>-0.0919</v>
      </c>
      <c r="IJ1219">
        <v>-0.9279119013753974</v>
      </c>
      <c r="IK1219">
        <v>-0.003643892653284941</v>
      </c>
      <c r="IL1219">
        <v>8.948238347276123E-07</v>
      </c>
      <c r="IM1219">
        <v>-2.445980282225029E-10</v>
      </c>
      <c r="IN1219">
        <v>-0.1764634167570225</v>
      </c>
      <c r="IO1219">
        <v>-0.01042730378795286</v>
      </c>
      <c r="IP1219">
        <v>0.00100284695746963</v>
      </c>
      <c r="IQ1219">
        <v>-1.701466411570297E-05</v>
      </c>
      <c r="IR1219">
        <v>2</v>
      </c>
      <c r="IS1219">
        <v>2310</v>
      </c>
      <c r="IT1219">
        <v>1</v>
      </c>
      <c r="IU1219">
        <v>25</v>
      </c>
      <c r="IV1219">
        <v>162.4</v>
      </c>
      <c r="IW1219">
        <v>162.1</v>
      </c>
      <c r="IX1219">
        <v>1.7981</v>
      </c>
      <c r="IY1219">
        <v>2.2168</v>
      </c>
      <c r="IZ1219">
        <v>1.39648</v>
      </c>
      <c r="JA1219">
        <v>2.34009</v>
      </c>
      <c r="JB1219">
        <v>1.49536</v>
      </c>
      <c r="JC1219">
        <v>2.35352</v>
      </c>
      <c r="JD1219">
        <v>36.1285</v>
      </c>
      <c r="JE1219">
        <v>24.1575</v>
      </c>
      <c r="JF1219">
        <v>18</v>
      </c>
      <c r="JG1219">
        <v>512.508</v>
      </c>
      <c r="JH1219">
        <v>437.678</v>
      </c>
      <c r="JI1219">
        <v>25.0006</v>
      </c>
      <c r="JJ1219">
        <v>26.0141</v>
      </c>
      <c r="JK1219">
        <v>30.0004</v>
      </c>
      <c r="JL1219">
        <v>25.9652</v>
      </c>
      <c r="JM1219">
        <v>25.9082</v>
      </c>
      <c r="JN1219">
        <v>36.0903</v>
      </c>
      <c r="JO1219">
        <v>23.2715</v>
      </c>
      <c r="JP1219">
        <v>39.1982</v>
      </c>
      <c r="JQ1219">
        <v>25</v>
      </c>
      <c r="JR1219">
        <v>841.366</v>
      </c>
      <c r="JS1219">
        <v>16.6612</v>
      </c>
      <c r="JT1219">
        <v>100.806</v>
      </c>
      <c r="JU1219">
        <v>100.798</v>
      </c>
    </row>
    <row r="1220" spans="1:281">
      <c r="A1220">
        <v>1204</v>
      </c>
      <c r="B1220">
        <v>1658958979.5</v>
      </c>
      <c r="C1220">
        <v>17341.5</v>
      </c>
      <c r="D1220" t="s">
        <v>2849</v>
      </c>
      <c r="E1220" t="s">
        <v>2850</v>
      </c>
      <c r="F1220">
        <v>5</v>
      </c>
      <c r="G1220" t="s">
        <v>2750</v>
      </c>
      <c r="H1220" t="s">
        <v>416</v>
      </c>
      <c r="I1220">
        <v>1658958971.714286</v>
      </c>
      <c r="J1220">
        <f>(K1220)/1000</f>
        <v>0</v>
      </c>
      <c r="K1220">
        <f>IF(CZ1220, AN1220, AH1220)</f>
        <v>0</v>
      </c>
      <c r="L1220">
        <f>IF(CZ1220, AI1220, AG1220)</f>
        <v>0</v>
      </c>
      <c r="M1220">
        <f>DB1220 - IF(AU1220&gt;1, L1220*CV1220*100.0/(AW1220*DP1220), 0)</f>
        <v>0</v>
      </c>
      <c r="N1220">
        <f>((T1220-J1220/2)*M1220-L1220)/(T1220+J1220/2)</f>
        <v>0</v>
      </c>
      <c r="O1220">
        <f>N1220*(DI1220+DJ1220)/1000.0</f>
        <v>0</v>
      </c>
      <c r="P1220">
        <f>(DB1220 - IF(AU1220&gt;1, L1220*CV1220*100.0/(AW1220*DP1220), 0))*(DI1220+DJ1220)/1000.0</f>
        <v>0</v>
      </c>
      <c r="Q1220">
        <f>2.0/((1/S1220-1/R1220)+SIGN(S1220)*SQRT((1/S1220-1/R1220)*(1/S1220-1/R1220) + 4*CW1220/((CW1220+1)*(CW1220+1))*(2*1/S1220*1/R1220-1/R1220*1/R1220)))</f>
        <v>0</v>
      </c>
      <c r="R1220">
        <f>IF(LEFT(CX1220,1)&lt;&gt;"0",IF(LEFT(CX1220,1)="1",3.0,CY1220),$D$5+$E$5*(DP1220*DI1220/($K$5*1000))+$F$5*(DP1220*DI1220/($K$5*1000))*MAX(MIN(CV1220,$J$5),$I$5)*MAX(MIN(CV1220,$J$5),$I$5)+$G$5*MAX(MIN(CV1220,$J$5),$I$5)*(DP1220*DI1220/($K$5*1000))+$H$5*(DP1220*DI1220/($K$5*1000))*(DP1220*DI1220/($K$5*1000)))</f>
        <v>0</v>
      </c>
      <c r="S1220">
        <f>J1220*(1000-(1000*0.61365*exp(17.502*W1220/(240.97+W1220))/(DI1220+DJ1220)+DD1220)/2)/(1000*0.61365*exp(17.502*W1220/(240.97+W1220))/(DI1220+DJ1220)-DD1220)</f>
        <v>0</v>
      </c>
      <c r="T1220">
        <f>1/((CW1220+1)/(Q1220/1.6)+1/(R1220/1.37)) + CW1220/((CW1220+1)/(Q1220/1.6) + CW1220/(R1220/1.37))</f>
        <v>0</v>
      </c>
      <c r="U1220">
        <f>(CR1220*CU1220)</f>
        <v>0</v>
      </c>
      <c r="V1220">
        <f>(DK1220+(U1220+2*0.95*5.67E-8*(((DK1220+$B$7)+273)^4-(DK1220+273)^4)-44100*J1220)/(1.84*29.3*R1220+8*0.95*5.67E-8*(DK1220+273)^3))</f>
        <v>0</v>
      </c>
      <c r="W1220">
        <f>($C$7*DL1220+$D$7*DM1220+$E$7*V1220)</f>
        <v>0</v>
      </c>
      <c r="X1220">
        <f>0.61365*exp(17.502*W1220/(240.97+W1220))</f>
        <v>0</v>
      </c>
      <c r="Y1220">
        <f>(Z1220/AA1220*100)</f>
        <v>0</v>
      </c>
      <c r="Z1220">
        <f>DD1220*(DI1220+DJ1220)/1000</f>
        <v>0</v>
      </c>
      <c r="AA1220">
        <f>0.61365*exp(17.502*DK1220/(240.97+DK1220))</f>
        <v>0</v>
      </c>
      <c r="AB1220">
        <f>(X1220-DD1220*(DI1220+DJ1220)/1000)</f>
        <v>0</v>
      </c>
      <c r="AC1220">
        <f>(-J1220*44100)</f>
        <v>0</v>
      </c>
      <c r="AD1220">
        <f>2*29.3*R1220*0.92*(DK1220-W1220)</f>
        <v>0</v>
      </c>
      <c r="AE1220">
        <f>2*0.95*5.67E-8*(((DK1220+$B$7)+273)^4-(W1220+273)^4)</f>
        <v>0</v>
      </c>
      <c r="AF1220">
        <f>U1220+AE1220+AC1220+AD1220</f>
        <v>0</v>
      </c>
      <c r="AG1220">
        <f>DH1220*AU1220*(DC1220-DB1220*(1000-AU1220*DE1220)/(1000-AU1220*DD1220))/(100*CV1220)</f>
        <v>0</v>
      </c>
      <c r="AH1220">
        <f>1000*DH1220*AU1220*(DD1220-DE1220)/(100*CV1220*(1000-AU1220*DD1220))</f>
        <v>0</v>
      </c>
      <c r="AI1220">
        <f>(AJ1220 - AK1220 - DI1220*1E3/(8.314*(DK1220+273.15)) * AM1220/DH1220 * AL1220) * DH1220/(100*CV1220) * (1000 - DE1220)/1000</f>
        <v>0</v>
      </c>
      <c r="AJ1220">
        <v>840.0022736463715</v>
      </c>
      <c r="AK1220">
        <v>780.5588121212119</v>
      </c>
      <c r="AL1220">
        <v>3.362497723619316</v>
      </c>
      <c r="AM1220">
        <v>65.22294181716588</v>
      </c>
      <c r="AN1220">
        <f>(AP1220 - AO1220 + DI1220*1E3/(8.314*(DK1220+273.15)) * AR1220/DH1220 * AQ1220) * DH1220/(100*CV1220) * 1000/(1000 - AP1220)</f>
        <v>0</v>
      </c>
      <c r="AO1220">
        <v>16.5925893822587</v>
      </c>
      <c r="AP1220">
        <v>23.0265709090909</v>
      </c>
      <c r="AQ1220">
        <v>4.883159041117829E-05</v>
      </c>
      <c r="AR1220">
        <v>84.76362826796431</v>
      </c>
      <c r="AS1220">
        <v>0</v>
      </c>
      <c r="AT1220">
        <v>0</v>
      </c>
      <c r="AU1220">
        <f>IF(AS1220*$H$13&gt;=AW1220,1.0,(AW1220/(AW1220-AS1220*$H$13)))</f>
        <v>0</v>
      </c>
      <c r="AV1220">
        <f>(AU1220-1)*100</f>
        <v>0</v>
      </c>
      <c r="AW1220">
        <f>MAX(0,($B$13+$C$13*DP1220)/(1+$D$13*DP1220)*DI1220/(DK1220+273)*$E$13)</f>
        <v>0</v>
      </c>
      <c r="AX1220" t="s">
        <v>417</v>
      </c>
      <c r="AY1220" t="s">
        <v>417</v>
      </c>
      <c r="AZ1220">
        <v>0</v>
      </c>
      <c r="BA1220">
        <v>0</v>
      </c>
      <c r="BB1220">
        <f>1-AZ1220/BA1220</f>
        <v>0</v>
      </c>
      <c r="BC1220">
        <v>0</v>
      </c>
      <c r="BD1220" t="s">
        <v>417</v>
      </c>
      <c r="BE1220" t="s">
        <v>417</v>
      </c>
      <c r="BF1220">
        <v>0</v>
      </c>
      <c r="BG1220">
        <v>0</v>
      </c>
      <c r="BH1220">
        <f>1-BF1220/BG1220</f>
        <v>0</v>
      </c>
      <c r="BI1220">
        <v>0.5</v>
      </c>
      <c r="BJ1220">
        <f>CS1220</f>
        <v>0</v>
      </c>
      <c r="BK1220">
        <f>L1220</f>
        <v>0</v>
      </c>
      <c r="BL1220">
        <f>BH1220*BI1220*BJ1220</f>
        <v>0</v>
      </c>
      <c r="BM1220">
        <f>(BK1220-BC1220)/BJ1220</f>
        <v>0</v>
      </c>
      <c r="BN1220">
        <f>(BA1220-BG1220)/BG1220</f>
        <v>0</v>
      </c>
      <c r="BO1220">
        <f>AZ1220/(BB1220+AZ1220/BG1220)</f>
        <v>0</v>
      </c>
      <c r="BP1220" t="s">
        <v>417</v>
      </c>
      <c r="BQ1220">
        <v>0</v>
      </c>
      <c r="BR1220">
        <f>IF(BQ1220&lt;&gt;0, BQ1220, BO1220)</f>
        <v>0</v>
      </c>
      <c r="BS1220">
        <f>1-BR1220/BG1220</f>
        <v>0</v>
      </c>
      <c r="BT1220">
        <f>(BG1220-BF1220)/(BG1220-BR1220)</f>
        <v>0</v>
      </c>
      <c r="BU1220">
        <f>(BA1220-BG1220)/(BA1220-BR1220)</f>
        <v>0</v>
      </c>
      <c r="BV1220">
        <f>(BG1220-BF1220)/(BG1220-AZ1220)</f>
        <v>0</v>
      </c>
      <c r="BW1220">
        <f>(BA1220-BG1220)/(BA1220-AZ1220)</f>
        <v>0</v>
      </c>
      <c r="BX1220">
        <f>(BT1220*BR1220/BF1220)</f>
        <v>0</v>
      </c>
      <c r="BY1220">
        <f>(1-BX1220)</f>
        <v>0</v>
      </c>
      <c r="BZ1220">
        <v>1394</v>
      </c>
      <c r="CA1220">
        <v>300</v>
      </c>
      <c r="CB1220">
        <v>300</v>
      </c>
      <c r="CC1220">
        <v>300</v>
      </c>
      <c r="CD1220">
        <v>10389.3</v>
      </c>
      <c r="CE1220">
        <v>1221.96</v>
      </c>
      <c r="CF1220">
        <v>-0.00688733</v>
      </c>
      <c r="CG1220">
        <v>0.34</v>
      </c>
      <c r="CH1220" t="s">
        <v>417</v>
      </c>
      <c r="CI1220" t="s">
        <v>417</v>
      </c>
      <c r="CJ1220" t="s">
        <v>417</v>
      </c>
      <c r="CK1220" t="s">
        <v>417</v>
      </c>
      <c r="CL1220" t="s">
        <v>417</v>
      </c>
      <c r="CM1220" t="s">
        <v>417</v>
      </c>
      <c r="CN1220" t="s">
        <v>417</v>
      </c>
      <c r="CO1220" t="s">
        <v>417</v>
      </c>
      <c r="CP1220" t="s">
        <v>417</v>
      </c>
      <c r="CQ1220" t="s">
        <v>417</v>
      </c>
      <c r="CR1220">
        <f>$B$11*DQ1220+$C$11*DR1220+$F$11*EC1220*(1-EF1220)</f>
        <v>0</v>
      </c>
      <c r="CS1220">
        <f>CR1220*CT1220</f>
        <v>0</v>
      </c>
      <c r="CT1220">
        <f>($B$11*$D$9+$C$11*$D$9+$F$11*((EP1220+EH1220)/MAX(EP1220+EH1220+EQ1220, 0.1)*$I$9+EQ1220/MAX(EP1220+EH1220+EQ1220, 0.1)*$J$9))/($B$11+$C$11+$F$11)</f>
        <v>0</v>
      </c>
      <c r="CU1220">
        <f>($B$11*$K$9+$C$11*$K$9+$F$11*((EP1220+EH1220)/MAX(EP1220+EH1220+EQ1220, 0.1)*$P$9+EQ1220/MAX(EP1220+EH1220+EQ1220, 0.1)*$Q$9))/($B$11+$C$11+$F$11)</f>
        <v>0</v>
      </c>
      <c r="CV1220">
        <v>6</v>
      </c>
      <c r="CW1220">
        <v>0.5</v>
      </c>
      <c r="CX1220" t="s">
        <v>418</v>
      </c>
      <c r="CY1220">
        <v>2</v>
      </c>
      <c r="CZ1220" t="b">
        <v>1</v>
      </c>
      <c r="DA1220">
        <v>1658958971.714286</v>
      </c>
      <c r="DB1220">
        <v>738.8035714285716</v>
      </c>
      <c r="DC1220">
        <v>809.0900000000001</v>
      </c>
      <c r="DD1220">
        <v>23.02479642857142</v>
      </c>
      <c r="DE1220">
        <v>16.57558214285714</v>
      </c>
      <c r="DF1220">
        <v>742.0427142857144</v>
      </c>
      <c r="DG1220">
        <v>23.1166</v>
      </c>
      <c r="DH1220">
        <v>500.066857142857</v>
      </c>
      <c r="DI1220">
        <v>90.2373</v>
      </c>
      <c r="DJ1220">
        <v>0.100025</v>
      </c>
      <c r="DK1220">
        <v>27.13151071428572</v>
      </c>
      <c r="DL1220">
        <v>26.99600714285715</v>
      </c>
      <c r="DM1220">
        <v>999.9000000000002</v>
      </c>
      <c r="DN1220">
        <v>0</v>
      </c>
      <c r="DO1220">
        <v>0</v>
      </c>
      <c r="DP1220">
        <v>9992.326785714287</v>
      </c>
      <c r="DQ1220">
        <v>0</v>
      </c>
      <c r="DR1220">
        <v>11.4663</v>
      </c>
      <c r="DS1220">
        <v>-70.28626785714287</v>
      </c>
      <c r="DT1220">
        <v>756.2154642857142</v>
      </c>
      <c r="DU1220">
        <v>822.7273214285714</v>
      </c>
      <c r="DV1220">
        <v>6.4492275</v>
      </c>
      <c r="DW1220">
        <v>809.0900000000001</v>
      </c>
      <c r="DX1220">
        <v>16.57558214285714</v>
      </c>
      <c r="DY1220">
        <v>2.077695714285714</v>
      </c>
      <c r="DZ1220">
        <v>1.495735357142857</v>
      </c>
      <c r="EA1220">
        <v>18.04921071428571</v>
      </c>
      <c r="EB1220">
        <v>12.92463571428571</v>
      </c>
      <c r="EC1220">
        <v>2000.006428571428</v>
      </c>
      <c r="ED1220">
        <v>0.9800017857142856</v>
      </c>
      <c r="EE1220">
        <v>0.01999782142857143</v>
      </c>
      <c r="EF1220">
        <v>0</v>
      </c>
      <c r="EG1220">
        <v>836.4446785714284</v>
      </c>
      <c r="EH1220">
        <v>5.00097</v>
      </c>
      <c r="EI1220">
        <v>16713.42142857143</v>
      </c>
      <c r="EJ1220">
        <v>16707.64642857143</v>
      </c>
      <c r="EK1220">
        <v>38.6405</v>
      </c>
      <c r="EL1220">
        <v>39.04428571428571</v>
      </c>
      <c r="EM1220">
        <v>38.56875</v>
      </c>
      <c r="EN1220">
        <v>38.687</v>
      </c>
      <c r="EO1220">
        <v>39.25</v>
      </c>
      <c r="EP1220">
        <v>1955.106428571429</v>
      </c>
      <c r="EQ1220">
        <v>39.9</v>
      </c>
      <c r="ER1220">
        <v>0</v>
      </c>
      <c r="ES1220">
        <v>9773.399999856949</v>
      </c>
      <c r="ET1220">
        <v>0</v>
      </c>
      <c r="EU1220">
        <v>836.4767692307692</v>
      </c>
      <c r="EV1220">
        <v>7.419487188134847</v>
      </c>
      <c r="EW1220">
        <v>149.8974359111752</v>
      </c>
      <c r="EX1220">
        <v>16713.41923076923</v>
      </c>
      <c r="EY1220">
        <v>15</v>
      </c>
      <c r="EZ1220">
        <v>1658949246.1</v>
      </c>
      <c r="FA1220" t="s">
        <v>1397</v>
      </c>
      <c r="FB1220">
        <v>1658949228.6</v>
      </c>
      <c r="FC1220">
        <v>1658949246.1</v>
      </c>
      <c r="FD1220">
        <v>1</v>
      </c>
      <c r="FE1220">
        <v>1.075</v>
      </c>
      <c r="FF1220">
        <v>0.018</v>
      </c>
      <c r="FG1220">
        <v>-2.327</v>
      </c>
      <c r="FH1220">
        <v>-0.178</v>
      </c>
      <c r="FI1220">
        <v>420</v>
      </c>
      <c r="FJ1220">
        <v>13</v>
      </c>
      <c r="FK1220">
        <v>0.09</v>
      </c>
      <c r="FL1220">
        <v>0.02</v>
      </c>
      <c r="FM1220">
        <v>-69.93296341463416</v>
      </c>
      <c r="FN1220">
        <v>-7.388770034843328</v>
      </c>
      <c r="FO1220">
        <v>0.7402322858091188</v>
      </c>
      <c r="FP1220">
        <v>0</v>
      </c>
      <c r="FQ1220">
        <v>836.1234411764707</v>
      </c>
      <c r="FR1220">
        <v>8.179022163776221</v>
      </c>
      <c r="FS1220">
        <v>0.8324079242908154</v>
      </c>
      <c r="FT1220">
        <v>0</v>
      </c>
      <c r="FU1220">
        <v>6.455773658536585</v>
      </c>
      <c r="FV1220">
        <v>-0.1626750522648112</v>
      </c>
      <c r="FW1220">
        <v>0.01689942281538514</v>
      </c>
      <c r="FX1220">
        <v>0</v>
      </c>
      <c r="FY1220">
        <v>0</v>
      </c>
      <c r="FZ1220">
        <v>3</v>
      </c>
      <c r="GA1220" t="s">
        <v>439</v>
      </c>
      <c r="GB1220">
        <v>2.98376</v>
      </c>
      <c r="GC1220">
        <v>2.71554</v>
      </c>
      <c r="GD1220">
        <v>0.144959</v>
      </c>
      <c r="GE1220">
        <v>0.151782</v>
      </c>
      <c r="GF1220">
        <v>0.104372</v>
      </c>
      <c r="GG1220">
        <v>0.0812548</v>
      </c>
      <c r="GH1220">
        <v>27124.4</v>
      </c>
      <c r="GI1220">
        <v>27013.5</v>
      </c>
      <c r="GJ1220">
        <v>29479.5</v>
      </c>
      <c r="GK1220">
        <v>29450.2</v>
      </c>
      <c r="GL1220">
        <v>34970</v>
      </c>
      <c r="GM1220">
        <v>35980.3</v>
      </c>
      <c r="GN1220">
        <v>41520.7</v>
      </c>
      <c r="GO1220">
        <v>41971.5</v>
      </c>
      <c r="GP1220">
        <v>1.95483</v>
      </c>
      <c r="GQ1220">
        <v>1.90593</v>
      </c>
      <c r="GR1220">
        <v>0.107437</v>
      </c>
      <c r="GS1220">
        <v>0</v>
      </c>
      <c r="GT1220">
        <v>25.2404</v>
      </c>
      <c r="GU1220">
        <v>999.9</v>
      </c>
      <c r="GV1220">
        <v>40.8</v>
      </c>
      <c r="GW1220">
        <v>31.7</v>
      </c>
      <c r="GX1220">
        <v>21.2272</v>
      </c>
      <c r="GY1220">
        <v>63.1779</v>
      </c>
      <c r="GZ1220">
        <v>34.0665</v>
      </c>
      <c r="HA1220">
        <v>1</v>
      </c>
      <c r="HB1220">
        <v>-0.109408</v>
      </c>
      <c r="HC1220">
        <v>0.21951</v>
      </c>
      <c r="HD1220">
        <v>20.3328</v>
      </c>
      <c r="HE1220">
        <v>5.21774</v>
      </c>
      <c r="HF1220">
        <v>12.0099</v>
      </c>
      <c r="HG1220">
        <v>4.9892</v>
      </c>
      <c r="HH1220">
        <v>3.28858</v>
      </c>
      <c r="HI1220">
        <v>9999</v>
      </c>
      <c r="HJ1220">
        <v>9999</v>
      </c>
      <c r="HK1220">
        <v>9999</v>
      </c>
      <c r="HL1220">
        <v>159.5</v>
      </c>
      <c r="HM1220">
        <v>1.86741</v>
      </c>
      <c r="HN1220">
        <v>1.86646</v>
      </c>
      <c r="HO1220">
        <v>1.86593</v>
      </c>
      <c r="HP1220">
        <v>1.86584</v>
      </c>
      <c r="HQ1220">
        <v>1.86768</v>
      </c>
      <c r="HR1220">
        <v>1.87015</v>
      </c>
      <c r="HS1220">
        <v>1.86883</v>
      </c>
      <c r="HT1220">
        <v>1.87022</v>
      </c>
      <c r="HU1220">
        <v>0</v>
      </c>
      <c r="HV1220">
        <v>0</v>
      </c>
      <c r="HW1220">
        <v>0</v>
      </c>
      <c r="HX1220">
        <v>0</v>
      </c>
      <c r="HY1220" t="s">
        <v>421</v>
      </c>
      <c r="HZ1220" t="s">
        <v>422</v>
      </c>
      <c r="IA1220" t="s">
        <v>423</v>
      </c>
      <c r="IB1220" t="s">
        <v>423</v>
      </c>
      <c r="IC1220" t="s">
        <v>423</v>
      </c>
      <c r="ID1220" t="s">
        <v>423</v>
      </c>
      <c r="IE1220">
        <v>0</v>
      </c>
      <c r="IF1220">
        <v>100</v>
      </c>
      <c r="IG1220">
        <v>100</v>
      </c>
      <c r="IH1220">
        <v>-3.308</v>
      </c>
      <c r="II1220">
        <v>-0.09180000000000001</v>
      </c>
      <c r="IJ1220">
        <v>-0.9279119013753974</v>
      </c>
      <c r="IK1220">
        <v>-0.003643892653284941</v>
      </c>
      <c r="IL1220">
        <v>8.948238347276123E-07</v>
      </c>
      <c r="IM1220">
        <v>-2.445980282225029E-10</v>
      </c>
      <c r="IN1220">
        <v>-0.1764634167570225</v>
      </c>
      <c r="IO1220">
        <v>-0.01042730378795286</v>
      </c>
      <c r="IP1220">
        <v>0.00100284695746963</v>
      </c>
      <c r="IQ1220">
        <v>-1.701466411570297E-05</v>
      </c>
      <c r="IR1220">
        <v>2</v>
      </c>
      <c r="IS1220">
        <v>2310</v>
      </c>
      <c r="IT1220">
        <v>1</v>
      </c>
      <c r="IU1220">
        <v>25</v>
      </c>
      <c r="IV1220">
        <v>162.5</v>
      </c>
      <c r="IW1220">
        <v>162.2</v>
      </c>
      <c r="IX1220">
        <v>1.82861</v>
      </c>
      <c r="IY1220">
        <v>2.21069</v>
      </c>
      <c r="IZ1220">
        <v>1.39648</v>
      </c>
      <c r="JA1220">
        <v>2.34131</v>
      </c>
      <c r="JB1220">
        <v>1.49536</v>
      </c>
      <c r="JC1220">
        <v>2.40112</v>
      </c>
      <c r="JD1220">
        <v>36.1285</v>
      </c>
      <c r="JE1220">
        <v>24.1575</v>
      </c>
      <c r="JF1220">
        <v>18</v>
      </c>
      <c r="JG1220">
        <v>512.537</v>
      </c>
      <c r="JH1220">
        <v>437.835</v>
      </c>
      <c r="JI1220">
        <v>25.0008</v>
      </c>
      <c r="JJ1220">
        <v>26.0179</v>
      </c>
      <c r="JK1220">
        <v>30.0004</v>
      </c>
      <c r="JL1220">
        <v>25.9684</v>
      </c>
      <c r="JM1220">
        <v>25.9109</v>
      </c>
      <c r="JN1220">
        <v>36.6418</v>
      </c>
      <c r="JO1220">
        <v>23.2715</v>
      </c>
      <c r="JP1220">
        <v>39.1982</v>
      </c>
      <c r="JQ1220">
        <v>25</v>
      </c>
      <c r="JR1220">
        <v>854.739</v>
      </c>
      <c r="JS1220">
        <v>16.6642</v>
      </c>
      <c r="JT1220">
        <v>100.805</v>
      </c>
      <c r="JU1220">
        <v>100.797</v>
      </c>
    </row>
    <row r="1221" spans="1:281">
      <c r="A1221">
        <v>1205</v>
      </c>
      <c r="B1221">
        <v>1658958984.5</v>
      </c>
      <c r="C1221">
        <v>17346.5</v>
      </c>
      <c r="D1221" t="s">
        <v>2851</v>
      </c>
      <c r="E1221" t="s">
        <v>2852</v>
      </c>
      <c r="F1221">
        <v>5</v>
      </c>
      <c r="G1221" t="s">
        <v>2750</v>
      </c>
      <c r="H1221" t="s">
        <v>416</v>
      </c>
      <c r="I1221">
        <v>1658958977</v>
      </c>
      <c r="J1221">
        <f>(K1221)/1000</f>
        <v>0</v>
      </c>
      <c r="K1221">
        <f>IF(CZ1221, AN1221, AH1221)</f>
        <v>0</v>
      </c>
      <c r="L1221">
        <f>IF(CZ1221, AI1221, AG1221)</f>
        <v>0</v>
      </c>
      <c r="M1221">
        <f>DB1221 - IF(AU1221&gt;1, L1221*CV1221*100.0/(AW1221*DP1221), 0)</f>
        <v>0</v>
      </c>
      <c r="N1221">
        <f>((T1221-J1221/2)*M1221-L1221)/(T1221+J1221/2)</f>
        <v>0</v>
      </c>
      <c r="O1221">
        <f>N1221*(DI1221+DJ1221)/1000.0</f>
        <v>0</v>
      </c>
      <c r="P1221">
        <f>(DB1221 - IF(AU1221&gt;1, L1221*CV1221*100.0/(AW1221*DP1221), 0))*(DI1221+DJ1221)/1000.0</f>
        <v>0</v>
      </c>
      <c r="Q1221">
        <f>2.0/((1/S1221-1/R1221)+SIGN(S1221)*SQRT((1/S1221-1/R1221)*(1/S1221-1/R1221) + 4*CW1221/((CW1221+1)*(CW1221+1))*(2*1/S1221*1/R1221-1/R1221*1/R1221)))</f>
        <v>0</v>
      </c>
      <c r="R1221">
        <f>IF(LEFT(CX1221,1)&lt;&gt;"0",IF(LEFT(CX1221,1)="1",3.0,CY1221),$D$5+$E$5*(DP1221*DI1221/($K$5*1000))+$F$5*(DP1221*DI1221/($K$5*1000))*MAX(MIN(CV1221,$J$5),$I$5)*MAX(MIN(CV1221,$J$5),$I$5)+$G$5*MAX(MIN(CV1221,$J$5),$I$5)*(DP1221*DI1221/($K$5*1000))+$H$5*(DP1221*DI1221/($K$5*1000))*(DP1221*DI1221/($K$5*1000)))</f>
        <v>0</v>
      </c>
      <c r="S1221">
        <f>J1221*(1000-(1000*0.61365*exp(17.502*W1221/(240.97+W1221))/(DI1221+DJ1221)+DD1221)/2)/(1000*0.61365*exp(17.502*W1221/(240.97+W1221))/(DI1221+DJ1221)-DD1221)</f>
        <v>0</v>
      </c>
      <c r="T1221">
        <f>1/((CW1221+1)/(Q1221/1.6)+1/(R1221/1.37)) + CW1221/((CW1221+1)/(Q1221/1.6) + CW1221/(R1221/1.37))</f>
        <v>0</v>
      </c>
      <c r="U1221">
        <f>(CR1221*CU1221)</f>
        <v>0</v>
      </c>
      <c r="V1221">
        <f>(DK1221+(U1221+2*0.95*5.67E-8*(((DK1221+$B$7)+273)^4-(DK1221+273)^4)-44100*J1221)/(1.84*29.3*R1221+8*0.95*5.67E-8*(DK1221+273)^3))</f>
        <v>0</v>
      </c>
      <c r="W1221">
        <f>($C$7*DL1221+$D$7*DM1221+$E$7*V1221)</f>
        <v>0</v>
      </c>
      <c r="X1221">
        <f>0.61365*exp(17.502*W1221/(240.97+W1221))</f>
        <v>0</v>
      </c>
      <c r="Y1221">
        <f>(Z1221/AA1221*100)</f>
        <v>0</v>
      </c>
      <c r="Z1221">
        <f>DD1221*(DI1221+DJ1221)/1000</f>
        <v>0</v>
      </c>
      <c r="AA1221">
        <f>0.61365*exp(17.502*DK1221/(240.97+DK1221))</f>
        <v>0</v>
      </c>
      <c r="AB1221">
        <f>(X1221-DD1221*(DI1221+DJ1221)/1000)</f>
        <v>0</v>
      </c>
      <c r="AC1221">
        <f>(-J1221*44100)</f>
        <v>0</v>
      </c>
      <c r="AD1221">
        <f>2*29.3*R1221*0.92*(DK1221-W1221)</f>
        <v>0</v>
      </c>
      <c r="AE1221">
        <f>2*0.95*5.67E-8*(((DK1221+$B$7)+273)^4-(W1221+273)^4)</f>
        <v>0</v>
      </c>
      <c r="AF1221">
        <f>U1221+AE1221+AC1221+AD1221</f>
        <v>0</v>
      </c>
      <c r="AG1221">
        <f>DH1221*AU1221*(DC1221-DB1221*(1000-AU1221*DE1221)/(1000-AU1221*DD1221))/(100*CV1221)</f>
        <v>0</v>
      </c>
      <c r="AH1221">
        <f>1000*DH1221*AU1221*(DD1221-DE1221)/(100*CV1221*(1000-AU1221*DD1221))</f>
        <v>0</v>
      </c>
      <c r="AI1221">
        <f>(AJ1221 - AK1221 - DI1221*1E3/(8.314*(DK1221+273.15)) * AM1221/DH1221 * AL1221) * DH1221/(100*CV1221) * (1000 - DE1221)/1000</f>
        <v>0</v>
      </c>
      <c r="AJ1221">
        <v>857.2004514928989</v>
      </c>
      <c r="AK1221">
        <v>797.246993939394</v>
      </c>
      <c r="AL1221">
        <v>3.345127245301758</v>
      </c>
      <c r="AM1221">
        <v>65.22294181716588</v>
      </c>
      <c r="AN1221">
        <f>(AP1221 - AO1221 + DI1221*1E3/(8.314*(DK1221+273.15)) * AR1221/DH1221 * AQ1221) * DH1221/(100*CV1221) * 1000/(1000 - AP1221)</f>
        <v>0</v>
      </c>
      <c r="AO1221">
        <v>16.60182551367157</v>
      </c>
      <c r="AP1221">
        <v>23.03274424242423</v>
      </c>
      <c r="AQ1221">
        <v>3.793140152574583E-07</v>
      </c>
      <c r="AR1221">
        <v>84.76362826796431</v>
      </c>
      <c r="AS1221">
        <v>0</v>
      </c>
      <c r="AT1221">
        <v>0</v>
      </c>
      <c r="AU1221">
        <f>IF(AS1221*$H$13&gt;=AW1221,1.0,(AW1221/(AW1221-AS1221*$H$13)))</f>
        <v>0</v>
      </c>
      <c r="AV1221">
        <f>(AU1221-1)*100</f>
        <v>0</v>
      </c>
      <c r="AW1221">
        <f>MAX(0,($B$13+$C$13*DP1221)/(1+$D$13*DP1221)*DI1221/(DK1221+273)*$E$13)</f>
        <v>0</v>
      </c>
      <c r="AX1221" t="s">
        <v>417</v>
      </c>
      <c r="AY1221" t="s">
        <v>417</v>
      </c>
      <c r="AZ1221">
        <v>0</v>
      </c>
      <c r="BA1221">
        <v>0</v>
      </c>
      <c r="BB1221">
        <f>1-AZ1221/BA1221</f>
        <v>0</v>
      </c>
      <c r="BC1221">
        <v>0</v>
      </c>
      <c r="BD1221" t="s">
        <v>417</v>
      </c>
      <c r="BE1221" t="s">
        <v>417</v>
      </c>
      <c r="BF1221">
        <v>0</v>
      </c>
      <c r="BG1221">
        <v>0</v>
      </c>
      <c r="BH1221">
        <f>1-BF1221/BG1221</f>
        <v>0</v>
      </c>
      <c r="BI1221">
        <v>0.5</v>
      </c>
      <c r="BJ1221">
        <f>CS1221</f>
        <v>0</v>
      </c>
      <c r="BK1221">
        <f>L1221</f>
        <v>0</v>
      </c>
      <c r="BL1221">
        <f>BH1221*BI1221*BJ1221</f>
        <v>0</v>
      </c>
      <c r="BM1221">
        <f>(BK1221-BC1221)/BJ1221</f>
        <v>0</v>
      </c>
      <c r="BN1221">
        <f>(BA1221-BG1221)/BG1221</f>
        <v>0</v>
      </c>
      <c r="BO1221">
        <f>AZ1221/(BB1221+AZ1221/BG1221)</f>
        <v>0</v>
      </c>
      <c r="BP1221" t="s">
        <v>417</v>
      </c>
      <c r="BQ1221">
        <v>0</v>
      </c>
      <c r="BR1221">
        <f>IF(BQ1221&lt;&gt;0, BQ1221, BO1221)</f>
        <v>0</v>
      </c>
      <c r="BS1221">
        <f>1-BR1221/BG1221</f>
        <v>0</v>
      </c>
      <c r="BT1221">
        <f>(BG1221-BF1221)/(BG1221-BR1221)</f>
        <v>0</v>
      </c>
      <c r="BU1221">
        <f>(BA1221-BG1221)/(BA1221-BR1221)</f>
        <v>0</v>
      </c>
      <c r="BV1221">
        <f>(BG1221-BF1221)/(BG1221-AZ1221)</f>
        <v>0</v>
      </c>
      <c r="BW1221">
        <f>(BA1221-BG1221)/(BA1221-AZ1221)</f>
        <v>0</v>
      </c>
      <c r="BX1221">
        <f>(BT1221*BR1221/BF1221)</f>
        <v>0</v>
      </c>
      <c r="BY1221">
        <f>(1-BX1221)</f>
        <v>0</v>
      </c>
      <c r="BZ1221">
        <v>1394</v>
      </c>
      <c r="CA1221">
        <v>300</v>
      </c>
      <c r="CB1221">
        <v>300</v>
      </c>
      <c r="CC1221">
        <v>300</v>
      </c>
      <c r="CD1221">
        <v>10389.3</v>
      </c>
      <c r="CE1221">
        <v>1221.96</v>
      </c>
      <c r="CF1221">
        <v>-0.00688733</v>
      </c>
      <c r="CG1221">
        <v>0.34</v>
      </c>
      <c r="CH1221" t="s">
        <v>417</v>
      </c>
      <c r="CI1221" t="s">
        <v>417</v>
      </c>
      <c r="CJ1221" t="s">
        <v>417</v>
      </c>
      <c r="CK1221" t="s">
        <v>417</v>
      </c>
      <c r="CL1221" t="s">
        <v>417</v>
      </c>
      <c r="CM1221" t="s">
        <v>417</v>
      </c>
      <c r="CN1221" t="s">
        <v>417</v>
      </c>
      <c r="CO1221" t="s">
        <v>417</v>
      </c>
      <c r="CP1221" t="s">
        <v>417</v>
      </c>
      <c r="CQ1221" t="s">
        <v>417</v>
      </c>
      <c r="CR1221">
        <f>$B$11*DQ1221+$C$11*DR1221+$F$11*EC1221*(1-EF1221)</f>
        <v>0</v>
      </c>
      <c r="CS1221">
        <f>CR1221*CT1221</f>
        <v>0</v>
      </c>
      <c r="CT1221">
        <f>($B$11*$D$9+$C$11*$D$9+$F$11*((EP1221+EH1221)/MAX(EP1221+EH1221+EQ1221, 0.1)*$I$9+EQ1221/MAX(EP1221+EH1221+EQ1221, 0.1)*$J$9))/($B$11+$C$11+$F$11)</f>
        <v>0</v>
      </c>
      <c r="CU1221">
        <f>($B$11*$K$9+$C$11*$K$9+$F$11*((EP1221+EH1221)/MAX(EP1221+EH1221+EQ1221, 0.1)*$P$9+EQ1221/MAX(EP1221+EH1221+EQ1221, 0.1)*$Q$9))/($B$11+$C$11+$F$11)</f>
        <v>0</v>
      </c>
      <c r="CV1221">
        <v>6</v>
      </c>
      <c r="CW1221">
        <v>0.5</v>
      </c>
      <c r="CX1221" t="s">
        <v>418</v>
      </c>
      <c r="CY1221">
        <v>2</v>
      </c>
      <c r="CZ1221" t="b">
        <v>1</v>
      </c>
      <c r="DA1221">
        <v>1658958977</v>
      </c>
      <c r="DB1221">
        <v>756.0098518518517</v>
      </c>
      <c r="DC1221">
        <v>826.8667777777779</v>
      </c>
      <c r="DD1221">
        <v>23.02485555555556</v>
      </c>
      <c r="DE1221">
        <v>16.58838888888889</v>
      </c>
      <c r="DF1221">
        <v>759.2956666666665</v>
      </c>
      <c r="DG1221">
        <v>23.11664814814815</v>
      </c>
      <c r="DH1221">
        <v>500.0573333333334</v>
      </c>
      <c r="DI1221">
        <v>90.23721111111111</v>
      </c>
      <c r="DJ1221">
        <v>0.09998577407407409</v>
      </c>
      <c r="DK1221">
        <v>27.13267777777778</v>
      </c>
      <c r="DL1221">
        <v>26.99907037037037</v>
      </c>
      <c r="DM1221">
        <v>999.9000000000001</v>
      </c>
      <c r="DN1221">
        <v>0</v>
      </c>
      <c r="DO1221">
        <v>0</v>
      </c>
      <c r="DP1221">
        <v>10002.73703703704</v>
      </c>
      <c r="DQ1221">
        <v>0</v>
      </c>
      <c r="DR1221">
        <v>11.4663</v>
      </c>
      <c r="DS1221">
        <v>-70.85685555555557</v>
      </c>
      <c r="DT1221">
        <v>773.8272222222222</v>
      </c>
      <c r="DU1221">
        <v>840.8147407407407</v>
      </c>
      <c r="DV1221">
        <v>6.436468518518518</v>
      </c>
      <c r="DW1221">
        <v>826.8667777777779</v>
      </c>
      <c r="DX1221">
        <v>16.58838888888889</v>
      </c>
      <c r="DY1221">
        <v>2.077698888888889</v>
      </c>
      <c r="DZ1221">
        <v>1.496890740740741</v>
      </c>
      <c r="EA1221">
        <v>18.04922592592592</v>
      </c>
      <c r="EB1221">
        <v>12.93642962962963</v>
      </c>
      <c r="EC1221">
        <v>2000.007777777778</v>
      </c>
      <c r="ED1221">
        <v>0.9800016296296294</v>
      </c>
      <c r="EE1221">
        <v>0.01999805555555556</v>
      </c>
      <c r="EF1221">
        <v>0</v>
      </c>
      <c r="EG1221">
        <v>837.0361851851853</v>
      </c>
      <c r="EH1221">
        <v>5.00097</v>
      </c>
      <c r="EI1221">
        <v>16725.96666666667</v>
      </c>
      <c r="EJ1221">
        <v>16707.66666666667</v>
      </c>
      <c r="EK1221">
        <v>38.62959259259259</v>
      </c>
      <c r="EL1221">
        <v>39.02525925925926</v>
      </c>
      <c r="EM1221">
        <v>38.56666666666666</v>
      </c>
      <c r="EN1221">
        <v>38.687</v>
      </c>
      <c r="EO1221">
        <v>39.25</v>
      </c>
      <c r="EP1221">
        <v>1955.107777777778</v>
      </c>
      <c r="EQ1221">
        <v>39.9</v>
      </c>
      <c r="ER1221">
        <v>0</v>
      </c>
      <c r="ES1221">
        <v>9778.799999952316</v>
      </c>
      <c r="ET1221">
        <v>0</v>
      </c>
      <c r="EU1221">
        <v>837.1114</v>
      </c>
      <c r="EV1221">
        <v>7.016076908671152</v>
      </c>
      <c r="EW1221">
        <v>126.0769229329368</v>
      </c>
      <c r="EX1221">
        <v>16726.86</v>
      </c>
      <c r="EY1221">
        <v>15</v>
      </c>
      <c r="EZ1221">
        <v>1658949246.1</v>
      </c>
      <c r="FA1221" t="s">
        <v>1397</v>
      </c>
      <c r="FB1221">
        <v>1658949228.6</v>
      </c>
      <c r="FC1221">
        <v>1658949246.1</v>
      </c>
      <c r="FD1221">
        <v>1</v>
      </c>
      <c r="FE1221">
        <v>1.075</v>
      </c>
      <c r="FF1221">
        <v>0.018</v>
      </c>
      <c r="FG1221">
        <v>-2.327</v>
      </c>
      <c r="FH1221">
        <v>-0.178</v>
      </c>
      <c r="FI1221">
        <v>420</v>
      </c>
      <c r="FJ1221">
        <v>13</v>
      </c>
      <c r="FK1221">
        <v>0.09</v>
      </c>
      <c r="FL1221">
        <v>0.02</v>
      </c>
      <c r="FM1221">
        <v>-70.4880125</v>
      </c>
      <c r="FN1221">
        <v>-6.29158986866773</v>
      </c>
      <c r="FO1221">
        <v>0.6159401355600627</v>
      </c>
      <c r="FP1221">
        <v>0</v>
      </c>
      <c r="FQ1221">
        <v>836.6535588235295</v>
      </c>
      <c r="FR1221">
        <v>7.284843393190945</v>
      </c>
      <c r="FS1221">
        <v>0.7480059055750168</v>
      </c>
      <c r="FT1221">
        <v>0</v>
      </c>
      <c r="FU1221">
        <v>6.444597250000001</v>
      </c>
      <c r="FV1221">
        <v>-0.1624001876172889</v>
      </c>
      <c r="FW1221">
        <v>0.01650980026946124</v>
      </c>
      <c r="FX1221">
        <v>0</v>
      </c>
      <c r="FY1221">
        <v>0</v>
      </c>
      <c r="FZ1221">
        <v>3</v>
      </c>
      <c r="GA1221" t="s">
        <v>439</v>
      </c>
      <c r="GB1221">
        <v>2.98401</v>
      </c>
      <c r="GC1221">
        <v>2.71589</v>
      </c>
      <c r="GD1221">
        <v>0.147021</v>
      </c>
      <c r="GE1221">
        <v>0.153808</v>
      </c>
      <c r="GF1221">
        <v>0.104389</v>
      </c>
      <c r="GG1221">
        <v>0.0812785</v>
      </c>
      <c r="GH1221">
        <v>27058.7</v>
      </c>
      <c r="GI1221">
        <v>26949.2</v>
      </c>
      <c r="GJ1221">
        <v>29479.1</v>
      </c>
      <c r="GK1221">
        <v>29450.3</v>
      </c>
      <c r="GL1221">
        <v>34968.9</v>
      </c>
      <c r="GM1221">
        <v>35979.5</v>
      </c>
      <c r="GN1221">
        <v>41520.2</v>
      </c>
      <c r="GO1221">
        <v>41971.6</v>
      </c>
      <c r="GP1221">
        <v>1.95487</v>
      </c>
      <c r="GQ1221">
        <v>1.90567</v>
      </c>
      <c r="GR1221">
        <v>0.106949</v>
      </c>
      <c r="GS1221">
        <v>0</v>
      </c>
      <c r="GT1221">
        <v>25.2446</v>
      </c>
      <c r="GU1221">
        <v>999.9</v>
      </c>
      <c r="GV1221">
        <v>40.8</v>
      </c>
      <c r="GW1221">
        <v>31.7</v>
      </c>
      <c r="GX1221">
        <v>21.2271</v>
      </c>
      <c r="GY1221">
        <v>62.9779</v>
      </c>
      <c r="GZ1221">
        <v>33.726</v>
      </c>
      <c r="HA1221">
        <v>1</v>
      </c>
      <c r="HB1221">
        <v>-0.109146</v>
      </c>
      <c r="HC1221">
        <v>0.22128</v>
      </c>
      <c r="HD1221">
        <v>20.3327</v>
      </c>
      <c r="HE1221">
        <v>5.21699</v>
      </c>
      <c r="HF1221">
        <v>12.0099</v>
      </c>
      <c r="HG1221">
        <v>4.9893</v>
      </c>
      <c r="HH1221">
        <v>3.28848</v>
      </c>
      <c r="HI1221">
        <v>9999</v>
      </c>
      <c r="HJ1221">
        <v>9999</v>
      </c>
      <c r="HK1221">
        <v>9999</v>
      </c>
      <c r="HL1221">
        <v>159.5</v>
      </c>
      <c r="HM1221">
        <v>1.8674</v>
      </c>
      <c r="HN1221">
        <v>1.86646</v>
      </c>
      <c r="HO1221">
        <v>1.8659</v>
      </c>
      <c r="HP1221">
        <v>1.86584</v>
      </c>
      <c r="HQ1221">
        <v>1.86768</v>
      </c>
      <c r="HR1221">
        <v>1.87016</v>
      </c>
      <c r="HS1221">
        <v>1.86882</v>
      </c>
      <c r="HT1221">
        <v>1.87026</v>
      </c>
      <c r="HU1221">
        <v>0</v>
      </c>
      <c r="HV1221">
        <v>0</v>
      </c>
      <c r="HW1221">
        <v>0</v>
      </c>
      <c r="HX1221">
        <v>0</v>
      </c>
      <c r="HY1221" t="s">
        <v>421</v>
      </c>
      <c r="HZ1221" t="s">
        <v>422</v>
      </c>
      <c r="IA1221" t="s">
        <v>423</v>
      </c>
      <c r="IB1221" t="s">
        <v>423</v>
      </c>
      <c r="IC1221" t="s">
        <v>423</v>
      </c>
      <c r="ID1221" t="s">
        <v>423</v>
      </c>
      <c r="IE1221">
        <v>0</v>
      </c>
      <c r="IF1221">
        <v>100</v>
      </c>
      <c r="IG1221">
        <v>100</v>
      </c>
      <c r="IH1221">
        <v>-3.352</v>
      </c>
      <c r="II1221">
        <v>-0.0917</v>
      </c>
      <c r="IJ1221">
        <v>-0.9279119013753974</v>
      </c>
      <c r="IK1221">
        <v>-0.003643892653284941</v>
      </c>
      <c r="IL1221">
        <v>8.948238347276123E-07</v>
      </c>
      <c r="IM1221">
        <v>-2.445980282225029E-10</v>
      </c>
      <c r="IN1221">
        <v>-0.1764634167570225</v>
      </c>
      <c r="IO1221">
        <v>-0.01042730378795286</v>
      </c>
      <c r="IP1221">
        <v>0.00100284695746963</v>
      </c>
      <c r="IQ1221">
        <v>-1.701466411570297E-05</v>
      </c>
      <c r="IR1221">
        <v>2</v>
      </c>
      <c r="IS1221">
        <v>2310</v>
      </c>
      <c r="IT1221">
        <v>1</v>
      </c>
      <c r="IU1221">
        <v>25</v>
      </c>
      <c r="IV1221">
        <v>162.6</v>
      </c>
      <c r="IW1221">
        <v>162.3</v>
      </c>
      <c r="IX1221">
        <v>1.85547</v>
      </c>
      <c r="IY1221">
        <v>2.20703</v>
      </c>
      <c r="IZ1221">
        <v>1.39648</v>
      </c>
      <c r="JA1221">
        <v>2.34131</v>
      </c>
      <c r="JB1221">
        <v>1.49536</v>
      </c>
      <c r="JC1221">
        <v>2.40967</v>
      </c>
      <c r="JD1221">
        <v>36.1285</v>
      </c>
      <c r="JE1221">
        <v>24.1663</v>
      </c>
      <c r="JF1221">
        <v>18</v>
      </c>
      <c r="JG1221">
        <v>512.598</v>
      </c>
      <c r="JH1221">
        <v>437.71</v>
      </c>
      <c r="JI1221">
        <v>25.0005</v>
      </c>
      <c r="JJ1221">
        <v>26.0219</v>
      </c>
      <c r="JK1221">
        <v>30.0004</v>
      </c>
      <c r="JL1221">
        <v>25.9717</v>
      </c>
      <c r="JM1221">
        <v>25.9141</v>
      </c>
      <c r="JN1221">
        <v>37.2429</v>
      </c>
      <c r="JO1221">
        <v>23.2715</v>
      </c>
      <c r="JP1221">
        <v>39.1982</v>
      </c>
      <c r="JQ1221">
        <v>25</v>
      </c>
      <c r="JR1221">
        <v>874.794</v>
      </c>
      <c r="JS1221">
        <v>16.6579</v>
      </c>
      <c r="JT1221">
        <v>100.804</v>
      </c>
      <c r="JU1221">
        <v>100.797</v>
      </c>
    </row>
    <row r="1222" spans="1:281">
      <c r="A1222">
        <v>1206</v>
      </c>
      <c r="B1222">
        <v>1658958989.5</v>
      </c>
      <c r="C1222">
        <v>17351.5</v>
      </c>
      <c r="D1222" t="s">
        <v>2853</v>
      </c>
      <c r="E1222" t="s">
        <v>2854</v>
      </c>
      <c r="F1222">
        <v>5</v>
      </c>
      <c r="G1222" t="s">
        <v>2750</v>
      </c>
      <c r="H1222" t="s">
        <v>416</v>
      </c>
      <c r="I1222">
        <v>1658958981.714286</v>
      </c>
      <c r="J1222">
        <f>(K1222)/1000</f>
        <v>0</v>
      </c>
      <c r="K1222">
        <f>IF(CZ1222, AN1222, AH1222)</f>
        <v>0</v>
      </c>
      <c r="L1222">
        <f>IF(CZ1222, AI1222, AG1222)</f>
        <v>0</v>
      </c>
      <c r="M1222">
        <f>DB1222 - IF(AU1222&gt;1, L1222*CV1222*100.0/(AW1222*DP1222), 0)</f>
        <v>0</v>
      </c>
      <c r="N1222">
        <f>((T1222-J1222/2)*M1222-L1222)/(T1222+J1222/2)</f>
        <v>0</v>
      </c>
      <c r="O1222">
        <f>N1222*(DI1222+DJ1222)/1000.0</f>
        <v>0</v>
      </c>
      <c r="P1222">
        <f>(DB1222 - IF(AU1222&gt;1, L1222*CV1222*100.0/(AW1222*DP1222), 0))*(DI1222+DJ1222)/1000.0</f>
        <v>0</v>
      </c>
      <c r="Q1222">
        <f>2.0/((1/S1222-1/R1222)+SIGN(S1222)*SQRT((1/S1222-1/R1222)*(1/S1222-1/R1222) + 4*CW1222/((CW1222+1)*(CW1222+1))*(2*1/S1222*1/R1222-1/R1222*1/R1222)))</f>
        <v>0</v>
      </c>
      <c r="R1222">
        <f>IF(LEFT(CX1222,1)&lt;&gt;"0",IF(LEFT(CX1222,1)="1",3.0,CY1222),$D$5+$E$5*(DP1222*DI1222/($K$5*1000))+$F$5*(DP1222*DI1222/($K$5*1000))*MAX(MIN(CV1222,$J$5),$I$5)*MAX(MIN(CV1222,$J$5),$I$5)+$G$5*MAX(MIN(CV1222,$J$5),$I$5)*(DP1222*DI1222/($K$5*1000))+$H$5*(DP1222*DI1222/($K$5*1000))*(DP1222*DI1222/($K$5*1000)))</f>
        <v>0</v>
      </c>
      <c r="S1222">
        <f>J1222*(1000-(1000*0.61365*exp(17.502*W1222/(240.97+W1222))/(DI1222+DJ1222)+DD1222)/2)/(1000*0.61365*exp(17.502*W1222/(240.97+W1222))/(DI1222+DJ1222)-DD1222)</f>
        <v>0</v>
      </c>
      <c r="T1222">
        <f>1/((CW1222+1)/(Q1222/1.6)+1/(R1222/1.37)) + CW1222/((CW1222+1)/(Q1222/1.6) + CW1222/(R1222/1.37))</f>
        <v>0</v>
      </c>
      <c r="U1222">
        <f>(CR1222*CU1222)</f>
        <v>0</v>
      </c>
      <c r="V1222">
        <f>(DK1222+(U1222+2*0.95*5.67E-8*(((DK1222+$B$7)+273)^4-(DK1222+273)^4)-44100*J1222)/(1.84*29.3*R1222+8*0.95*5.67E-8*(DK1222+273)^3))</f>
        <v>0</v>
      </c>
      <c r="W1222">
        <f>($C$7*DL1222+$D$7*DM1222+$E$7*V1222)</f>
        <v>0</v>
      </c>
      <c r="X1222">
        <f>0.61365*exp(17.502*W1222/(240.97+W1222))</f>
        <v>0</v>
      </c>
      <c r="Y1222">
        <f>(Z1222/AA1222*100)</f>
        <v>0</v>
      </c>
      <c r="Z1222">
        <f>DD1222*(DI1222+DJ1222)/1000</f>
        <v>0</v>
      </c>
      <c r="AA1222">
        <f>0.61365*exp(17.502*DK1222/(240.97+DK1222))</f>
        <v>0</v>
      </c>
      <c r="AB1222">
        <f>(X1222-DD1222*(DI1222+DJ1222)/1000)</f>
        <v>0</v>
      </c>
      <c r="AC1222">
        <f>(-J1222*44100)</f>
        <v>0</v>
      </c>
      <c r="AD1222">
        <f>2*29.3*R1222*0.92*(DK1222-W1222)</f>
        <v>0</v>
      </c>
      <c r="AE1222">
        <f>2*0.95*5.67E-8*(((DK1222+$B$7)+273)^4-(W1222+273)^4)</f>
        <v>0</v>
      </c>
      <c r="AF1222">
        <f>U1222+AE1222+AC1222+AD1222</f>
        <v>0</v>
      </c>
      <c r="AG1222">
        <f>DH1222*AU1222*(DC1222-DB1222*(1000-AU1222*DE1222)/(1000-AU1222*DD1222))/(100*CV1222)</f>
        <v>0</v>
      </c>
      <c r="AH1222">
        <f>1000*DH1222*AU1222*(DD1222-DE1222)/(100*CV1222*(1000-AU1222*DD1222))</f>
        <v>0</v>
      </c>
      <c r="AI1222">
        <f>(AJ1222 - AK1222 - DI1222*1E3/(8.314*(DK1222+273.15)) * AM1222/DH1222 * AL1222) * DH1222/(100*CV1222) * (1000 - DE1222)/1000</f>
        <v>0</v>
      </c>
      <c r="AJ1222">
        <v>874.2500332916999</v>
      </c>
      <c r="AK1222">
        <v>813.9777030303031</v>
      </c>
      <c r="AL1222">
        <v>3.332234727455131</v>
      </c>
      <c r="AM1222">
        <v>65.22294181716588</v>
      </c>
      <c r="AN1222">
        <f>(AP1222 - AO1222 + DI1222*1E3/(8.314*(DK1222+273.15)) * AR1222/DH1222 * AQ1222) * DH1222/(100*CV1222) * 1000/(1000 - AP1222)</f>
        <v>0</v>
      </c>
      <c r="AO1222">
        <v>16.60471260443608</v>
      </c>
      <c r="AP1222">
        <v>23.03251878787879</v>
      </c>
      <c r="AQ1222">
        <v>-6.543326509378419E-06</v>
      </c>
      <c r="AR1222">
        <v>84.76362826796431</v>
      </c>
      <c r="AS1222">
        <v>0</v>
      </c>
      <c r="AT1222">
        <v>0</v>
      </c>
      <c r="AU1222">
        <f>IF(AS1222*$H$13&gt;=AW1222,1.0,(AW1222/(AW1222-AS1222*$H$13)))</f>
        <v>0</v>
      </c>
      <c r="AV1222">
        <f>(AU1222-1)*100</f>
        <v>0</v>
      </c>
      <c r="AW1222">
        <f>MAX(0,($B$13+$C$13*DP1222)/(1+$D$13*DP1222)*DI1222/(DK1222+273)*$E$13)</f>
        <v>0</v>
      </c>
      <c r="AX1222" t="s">
        <v>417</v>
      </c>
      <c r="AY1222" t="s">
        <v>417</v>
      </c>
      <c r="AZ1222">
        <v>0</v>
      </c>
      <c r="BA1222">
        <v>0</v>
      </c>
      <c r="BB1222">
        <f>1-AZ1222/BA1222</f>
        <v>0</v>
      </c>
      <c r="BC1222">
        <v>0</v>
      </c>
      <c r="BD1222" t="s">
        <v>417</v>
      </c>
      <c r="BE1222" t="s">
        <v>417</v>
      </c>
      <c r="BF1222">
        <v>0</v>
      </c>
      <c r="BG1222">
        <v>0</v>
      </c>
      <c r="BH1222">
        <f>1-BF1222/BG1222</f>
        <v>0</v>
      </c>
      <c r="BI1222">
        <v>0.5</v>
      </c>
      <c r="BJ1222">
        <f>CS1222</f>
        <v>0</v>
      </c>
      <c r="BK1222">
        <f>L1222</f>
        <v>0</v>
      </c>
      <c r="BL1222">
        <f>BH1222*BI1222*BJ1222</f>
        <v>0</v>
      </c>
      <c r="BM1222">
        <f>(BK1222-BC1222)/BJ1222</f>
        <v>0</v>
      </c>
      <c r="BN1222">
        <f>(BA1222-BG1222)/BG1222</f>
        <v>0</v>
      </c>
      <c r="BO1222">
        <f>AZ1222/(BB1222+AZ1222/BG1222)</f>
        <v>0</v>
      </c>
      <c r="BP1222" t="s">
        <v>417</v>
      </c>
      <c r="BQ1222">
        <v>0</v>
      </c>
      <c r="BR1222">
        <f>IF(BQ1222&lt;&gt;0, BQ1222, BO1222)</f>
        <v>0</v>
      </c>
      <c r="BS1222">
        <f>1-BR1222/BG1222</f>
        <v>0</v>
      </c>
      <c r="BT1222">
        <f>(BG1222-BF1222)/(BG1222-BR1222)</f>
        <v>0</v>
      </c>
      <c r="BU1222">
        <f>(BA1222-BG1222)/(BA1222-BR1222)</f>
        <v>0</v>
      </c>
      <c r="BV1222">
        <f>(BG1222-BF1222)/(BG1222-AZ1222)</f>
        <v>0</v>
      </c>
      <c r="BW1222">
        <f>(BA1222-BG1222)/(BA1222-AZ1222)</f>
        <v>0</v>
      </c>
      <c r="BX1222">
        <f>(BT1222*BR1222/BF1222)</f>
        <v>0</v>
      </c>
      <c r="BY1222">
        <f>(1-BX1222)</f>
        <v>0</v>
      </c>
      <c r="BZ1222">
        <v>1394</v>
      </c>
      <c r="CA1222">
        <v>300</v>
      </c>
      <c r="CB1222">
        <v>300</v>
      </c>
      <c r="CC1222">
        <v>300</v>
      </c>
      <c r="CD1222">
        <v>10389.3</v>
      </c>
      <c r="CE1222">
        <v>1221.96</v>
      </c>
      <c r="CF1222">
        <v>-0.00688733</v>
      </c>
      <c r="CG1222">
        <v>0.34</v>
      </c>
      <c r="CH1222" t="s">
        <v>417</v>
      </c>
      <c r="CI1222" t="s">
        <v>417</v>
      </c>
      <c r="CJ1222" t="s">
        <v>417</v>
      </c>
      <c r="CK1222" t="s">
        <v>417</v>
      </c>
      <c r="CL1222" t="s">
        <v>417</v>
      </c>
      <c r="CM1222" t="s">
        <v>417</v>
      </c>
      <c r="CN1222" t="s">
        <v>417</v>
      </c>
      <c r="CO1222" t="s">
        <v>417</v>
      </c>
      <c r="CP1222" t="s">
        <v>417</v>
      </c>
      <c r="CQ1222" t="s">
        <v>417</v>
      </c>
      <c r="CR1222">
        <f>$B$11*DQ1222+$C$11*DR1222+$F$11*EC1222*(1-EF1222)</f>
        <v>0</v>
      </c>
      <c r="CS1222">
        <f>CR1222*CT1222</f>
        <v>0</v>
      </c>
      <c r="CT1222">
        <f>($B$11*$D$9+$C$11*$D$9+$F$11*((EP1222+EH1222)/MAX(EP1222+EH1222+EQ1222, 0.1)*$I$9+EQ1222/MAX(EP1222+EH1222+EQ1222, 0.1)*$J$9))/($B$11+$C$11+$F$11)</f>
        <v>0</v>
      </c>
      <c r="CU1222">
        <f>($B$11*$K$9+$C$11*$K$9+$F$11*((EP1222+EH1222)/MAX(EP1222+EH1222+EQ1222, 0.1)*$P$9+EQ1222/MAX(EP1222+EH1222+EQ1222, 0.1)*$Q$9))/($B$11+$C$11+$F$11)</f>
        <v>0</v>
      </c>
      <c r="CV1222">
        <v>6</v>
      </c>
      <c r="CW1222">
        <v>0.5</v>
      </c>
      <c r="CX1222" t="s">
        <v>418</v>
      </c>
      <c r="CY1222">
        <v>2</v>
      </c>
      <c r="CZ1222" t="b">
        <v>1</v>
      </c>
      <c r="DA1222">
        <v>1658958981.714286</v>
      </c>
      <c r="DB1222">
        <v>771.4258214285716</v>
      </c>
      <c r="DC1222">
        <v>842.6668214285716</v>
      </c>
      <c r="DD1222">
        <v>23.02814285714286</v>
      </c>
      <c r="DE1222">
        <v>16.59980357142857</v>
      </c>
      <c r="DF1222">
        <v>774.7534285714285</v>
      </c>
      <c r="DG1222">
        <v>23.11990714285714</v>
      </c>
      <c r="DH1222">
        <v>500.0497500000001</v>
      </c>
      <c r="DI1222">
        <v>90.23724642857144</v>
      </c>
      <c r="DJ1222">
        <v>0.09999185714285715</v>
      </c>
      <c r="DK1222">
        <v>27.13253928571429</v>
      </c>
      <c r="DL1222">
        <v>26.99927142857143</v>
      </c>
      <c r="DM1222">
        <v>999.9000000000002</v>
      </c>
      <c r="DN1222">
        <v>0</v>
      </c>
      <c r="DO1222">
        <v>0</v>
      </c>
      <c r="DP1222">
        <v>10006.61142857143</v>
      </c>
      <c r="DQ1222">
        <v>0</v>
      </c>
      <c r="DR1222">
        <v>11.4663</v>
      </c>
      <c r="DS1222">
        <v>-71.24103928571428</v>
      </c>
      <c r="DT1222">
        <v>789.6091428571428</v>
      </c>
      <c r="DU1222">
        <v>856.891142857143</v>
      </c>
      <c r="DV1222">
        <v>6.428331428571428</v>
      </c>
      <c r="DW1222">
        <v>842.6668214285716</v>
      </c>
      <c r="DX1222">
        <v>16.59980357142857</v>
      </c>
      <c r="DY1222">
        <v>2.077996428571429</v>
      </c>
      <c r="DZ1222">
        <v>1.497921785714286</v>
      </c>
      <c r="EA1222">
        <v>18.0515</v>
      </c>
      <c r="EB1222">
        <v>12.94696071428571</v>
      </c>
      <c r="EC1222">
        <v>1999.986785714286</v>
      </c>
      <c r="ED1222">
        <v>0.9800012857142858</v>
      </c>
      <c r="EE1222">
        <v>0.01999857142857143</v>
      </c>
      <c r="EF1222">
        <v>0</v>
      </c>
      <c r="EG1222">
        <v>837.568607142857</v>
      </c>
      <c r="EH1222">
        <v>5.00097</v>
      </c>
      <c r="EI1222">
        <v>16734.925</v>
      </c>
      <c r="EJ1222">
        <v>16707.48571428571</v>
      </c>
      <c r="EK1222">
        <v>38.625</v>
      </c>
      <c r="EL1222">
        <v>39.01328571428571</v>
      </c>
      <c r="EM1222">
        <v>38.562</v>
      </c>
      <c r="EN1222">
        <v>38.68257142857142</v>
      </c>
      <c r="EO1222">
        <v>39.23649999999999</v>
      </c>
      <c r="EP1222">
        <v>1955.086785714285</v>
      </c>
      <c r="EQ1222">
        <v>39.9</v>
      </c>
      <c r="ER1222">
        <v>0</v>
      </c>
      <c r="ES1222">
        <v>9783.599999904633</v>
      </c>
      <c r="ET1222">
        <v>0</v>
      </c>
      <c r="EU1222">
        <v>837.6282400000001</v>
      </c>
      <c r="EV1222">
        <v>5.44761539524419</v>
      </c>
      <c r="EW1222">
        <v>105.2000002102956</v>
      </c>
      <c r="EX1222">
        <v>16735.92</v>
      </c>
      <c r="EY1222">
        <v>15</v>
      </c>
      <c r="EZ1222">
        <v>1658949246.1</v>
      </c>
      <c r="FA1222" t="s">
        <v>1397</v>
      </c>
      <c r="FB1222">
        <v>1658949228.6</v>
      </c>
      <c r="FC1222">
        <v>1658949246.1</v>
      </c>
      <c r="FD1222">
        <v>1</v>
      </c>
      <c r="FE1222">
        <v>1.075</v>
      </c>
      <c r="FF1222">
        <v>0.018</v>
      </c>
      <c r="FG1222">
        <v>-2.327</v>
      </c>
      <c r="FH1222">
        <v>-0.178</v>
      </c>
      <c r="FI1222">
        <v>420</v>
      </c>
      <c r="FJ1222">
        <v>13</v>
      </c>
      <c r="FK1222">
        <v>0.09</v>
      </c>
      <c r="FL1222">
        <v>0.02</v>
      </c>
      <c r="FM1222">
        <v>-70.9985075</v>
      </c>
      <c r="FN1222">
        <v>-5.232602251406946</v>
      </c>
      <c r="FO1222">
        <v>0.5102598153820755</v>
      </c>
      <c r="FP1222">
        <v>0</v>
      </c>
      <c r="FQ1222">
        <v>837.2143529411763</v>
      </c>
      <c r="FR1222">
        <v>6.357922084116024</v>
      </c>
      <c r="FS1222">
        <v>0.6533242093259368</v>
      </c>
      <c r="FT1222">
        <v>0</v>
      </c>
      <c r="FU1222">
        <v>6.435532499999999</v>
      </c>
      <c r="FV1222">
        <v>-0.1057816885553606</v>
      </c>
      <c r="FW1222">
        <v>0.01267394132659615</v>
      </c>
      <c r="FX1222">
        <v>0</v>
      </c>
      <c r="FY1222">
        <v>0</v>
      </c>
      <c r="FZ1222">
        <v>3</v>
      </c>
      <c r="GA1222" t="s">
        <v>439</v>
      </c>
      <c r="GB1222">
        <v>2.98374</v>
      </c>
      <c r="GC1222">
        <v>2.71567</v>
      </c>
      <c r="GD1222">
        <v>0.149074</v>
      </c>
      <c r="GE1222">
        <v>0.155781</v>
      </c>
      <c r="GF1222">
        <v>0.104392</v>
      </c>
      <c r="GG1222">
        <v>0.0812773</v>
      </c>
      <c r="GH1222">
        <v>26993.1</v>
      </c>
      <c r="GI1222">
        <v>26886.3</v>
      </c>
      <c r="GJ1222">
        <v>29478.6</v>
      </c>
      <c r="GK1222">
        <v>29450.2</v>
      </c>
      <c r="GL1222">
        <v>34968.2</v>
      </c>
      <c r="GM1222">
        <v>35979.3</v>
      </c>
      <c r="GN1222">
        <v>41519.4</v>
      </c>
      <c r="GO1222">
        <v>41971.3</v>
      </c>
      <c r="GP1222">
        <v>1.95455</v>
      </c>
      <c r="GQ1222">
        <v>1.90575</v>
      </c>
      <c r="GR1222">
        <v>0.106528</v>
      </c>
      <c r="GS1222">
        <v>0</v>
      </c>
      <c r="GT1222">
        <v>25.2489</v>
      </c>
      <c r="GU1222">
        <v>999.9</v>
      </c>
      <c r="GV1222">
        <v>40.8</v>
      </c>
      <c r="GW1222">
        <v>31.7</v>
      </c>
      <c r="GX1222">
        <v>21.2267</v>
      </c>
      <c r="GY1222">
        <v>62.9279</v>
      </c>
      <c r="GZ1222">
        <v>33.7139</v>
      </c>
      <c r="HA1222">
        <v>1</v>
      </c>
      <c r="HB1222">
        <v>-0.108709</v>
      </c>
      <c r="HC1222">
        <v>0.222688</v>
      </c>
      <c r="HD1222">
        <v>20.3327</v>
      </c>
      <c r="HE1222">
        <v>5.21774</v>
      </c>
      <c r="HF1222">
        <v>12.0099</v>
      </c>
      <c r="HG1222">
        <v>4.9893</v>
      </c>
      <c r="HH1222">
        <v>3.28865</v>
      </c>
      <c r="HI1222">
        <v>9999</v>
      </c>
      <c r="HJ1222">
        <v>9999</v>
      </c>
      <c r="HK1222">
        <v>9999</v>
      </c>
      <c r="HL1222">
        <v>159.5</v>
      </c>
      <c r="HM1222">
        <v>1.86744</v>
      </c>
      <c r="HN1222">
        <v>1.86646</v>
      </c>
      <c r="HO1222">
        <v>1.8659</v>
      </c>
      <c r="HP1222">
        <v>1.86584</v>
      </c>
      <c r="HQ1222">
        <v>1.86768</v>
      </c>
      <c r="HR1222">
        <v>1.87015</v>
      </c>
      <c r="HS1222">
        <v>1.8688</v>
      </c>
      <c r="HT1222">
        <v>1.87026</v>
      </c>
      <c r="HU1222">
        <v>0</v>
      </c>
      <c r="HV1222">
        <v>0</v>
      </c>
      <c r="HW1222">
        <v>0</v>
      </c>
      <c r="HX1222">
        <v>0</v>
      </c>
      <c r="HY1222" t="s">
        <v>421</v>
      </c>
      <c r="HZ1222" t="s">
        <v>422</v>
      </c>
      <c r="IA1222" t="s">
        <v>423</v>
      </c>
      <c r="IB1222" t="s">
        <v>423</v>
      </c>
      <c r="IC1222" t="s">
        <v>423</v>
      </c>
      <c r="ID1222" t="s">
        <v>423</v>
      </c>
      <c r="IE1222">
        <v>0</v>
      </c>
      <c r="IF1222">
        <v>100</v>
      </c>
      <c r="IG1222">
        <v>100</v>
      </c>
      <c r="IH1222">
        <v>-3.396</v>
      </c>
      <c r="II1222">
        <v>-0.0917</v>
      </c>
      <c r="IJ1222">
        <v>-0.9279119013753974</v>
      </c>
      <c r="IK1222">
        <v>-0.003643892653284941</v>
      </c>
      <c r="IL1222">
        <v>8.948238347276123E-07</v>
      </c>
      <c r="IM1222">
        <v>-2.445980282225029E-10</v>
      </c>
      <c r="IN1222">
        <v>-0.1764634167570225</v>
      </c>
      <c r="IO1222">
        <v>-0.01042730378795286</v>
      </c>
      <c r="IP1222">
        <v>0.00100284695746963</v>
      </c>
      <c r="IQ1222">
        <v>-1.701466411570297E-05</v>
      </c>
      <c r="IR1222">
        <v>2</v>
      </c>
      <c r="IS1222">
        <v>2310</v>
      </c>
      <c r="IT1222">
        <v>1</v>
      </c>
      <c r="IU1222">
        <v>25</v>
      </c>
      <c r="IV1222">
        <v>162.7</v>
      </c>
      <c r="IW1222">
        <v>162.4</v>
      </c>
      <c r="IX1222">
        <v>1.88599</v>
      </c>
      <c r="IY1222">
        <v>2.20459</v>
      </c>
      <c r="IZ1222">
        <v>1.39648</v>
      </c>
      <c r="JA1222">
        <v>2.34131</v>
      </c>
      <c r="JB1222">
        <v>1.49536</v>
      </c>
      <c r="JC1222">
        <v>2.37671</v>
      </c>
      <c r="JD1222">
        <v>36.1285</v>
      </c>
      <c r="JE1222">
        <v>24.1663</v>
      </c>
      <c r="JF1222">
        <v>18</v>
      </c>
      <c r="JG1222">
        <v>512.413</v>
      </c>
      <c r="JH1222">
        <v>437.776</v>
      </c>
      <c r="JI1222">
        <v>25.0003</v>
      </c>
      <c r="JJ1222">
        <v>26.0257</v>
      </c>
      <c r="JK1222">
        <v>30.0005</v>
      </c>
      <c r="JL1222">
        <v>25.9745</v>
      </c>
      <c r="JM1222">
        <v>25.9168</v>
      </c>
      <c r="JN1222">
        <v>37.7954</v>
      </c>
      <c r="JO1222">
        <v>23.2715</v>
      </c>
      <c r="JP1222">
        <v>39.1982</v>
      </c>
      <c r="JQ1222">
        <v>25</v>
      </c>
      <c r="JR1222">
        <v>888.3630000000001</v>
      </c>
      <c r="JS1222">
        <v>16.6683</v>
      </c>
      <c r="JT1222">
        <v>100.802</v>
      </c>
      <c r="JU1222">
        <v>100.797</v>
      </c>
    </row>
    <row r="1223" spans="1:281">
      <c r="A1223">
        <v>1207</v>
      </c>
      <c r="B1223">
        <v>1658958994.5</v>
      </c>
      <c r="C1223">
        <v>17356.5</v>
      </c>
      <c r="D1223" t="s">
        <v>2855</v>
      </c>
      <c r="E1223" t="s">
        <v>2856</v>
      </c>
      <c r="F1223">
        <v>5</v>
      </c>
      <c r="G1223" t="s">
        <v>2750</v>
      </c>
      <c r="H1223" t="s">
        <v>416</v>
      </c>
      <c r="I1223">
        <v>1658958987</v>
      </c>
      <c r="J1223">
        <f>(K1223)/1000</f>
        <v>0</v>
      </c>
      <c r="K1223">
        <f>IF(CZ1223, AN1223, AH1223)</f>
        <v>0</v>
      </c>
      <c r="L1223">
        <f>IF(CZ1223, AI1223, AG1223)</f>
        <v>0</v>
      </c>
      <c r="M1223">
        <f>DB1223 - IF(AU1223&gt;1, L1223*CV1223*100.0/(AW1223*DP1223), 0)</f>
        <v>0</v>
      </c>
      <c r="N1223">
        <f>((T1223-J1223/2)*M1223-L1223)/(T1223+J1223/2)</f>
        <v>0</v>
      </c>
      <c r="O1223">
        <f>N1223*(DI1223+DJ1223)/1000.0</f>
        <v>0</v>
      </c>
      <c r="P1223">
        <f>(DB1223 - IF(AU1223&gt;1, L1223*CV1223*100.0/(AW1223*DP1223), 0))*(DI1223+DJ1223)/1000.0</f>
        <v>0</v>
      </c>
      <c r="Q1223">
        <f>2.0/((1/S1223-1/R1223)+SIGN(S1223)*SQRT((1/S1223-1/R1223)*(1/S1223-1/R1223) + 4*CW1223/((CW1223+1)*(CW1223+1))*(2*1/S1223*1/R1223-1/R1223*1/R1223)))</f>
        <v>0</v>
      </c>
      <c r="R1223">
        <f>IF(LEFT(CX1223,1)&lt;&gt;"0",IF(LEFT(CX1223,1)="1",3.0,CY1223),$D$5+$E$5*(DP1223*DI1223/($K$5*1000))+$F$5*(DP1223*DI1223/($K$5*1000))*MAX(MIN(CV1223,$J$5),$I$5)*MAX(MIN(CV1223,$J$5),$I$5)+$G$5*MAX(MIN(CV1223,$J$5),$I$5)*(DP1223*DI1223/($K$5*1000))+$H$5*(DP1223*DI1223/($K$5*1000))*(DP1223*DI1223/($K$5*1000)))</f>
        <v>0</v>
      </c>
      <c r="S1223">
        <f>J1223*(1000-(1000*0.61365*exp(17.502*W1223/(240.97+W1223))/(DI1223+DJ1223)+DD1223)/2)/(1000*0.61365*exp(17.502*W1223/(240.97+W1223))/(DI1223+DJ1223)-DD1223)</f>
        <v>0</v>
      </c>
      <c r="T1223">
        <f>1/((CW1223+1)/(Q1223/1.6)+1/(R1223/1.37)) + CW1223/((CW1223+1)/(Q1223/1.6) + CW1223/(R1223/1.37))</f>
        <v>0</v>
      </c>
      <c r="U1223">
        <f>(CR1223*CU1223)</f>
        <v>0</v>
      </c>
      <c r="V1223">
        <f>(DK1223+(U1223+2*0.95*5.67E-8*(((DK1223+$B$7)+273)^4-(DK1223+273)^4)-44100*J1223)/(1.84*29.3*R1223+8*0.95*5.67E-8*(DK1223+273)^3))</f>
        <v>0</v>
      </c>
      <c r="W1223">
        <f>($C$7*DL1223+$D$7*DM1223+$E$7*V1223)</f>
        <v>0</v>
      </c>
      <c r="X1223">
        <f>0.61365*exp(17.502*W1223/(240.97+W1223))</f>
        <v>0</v>
      </c>
      <c r="Y1223">
        <f>(Z1223/AA1223*100)</f>
        <v>0</v>
      </c>
      <c r="Z1223">
        <f>DD1223*(DI1223+DJ1223)/1000</f>
        <v>0</v>
      </c>
      <c r="AA1223">
        <f>0.61365*exp(17.502*DK1223/(240.97+DK1223))</f>
        <v>0</v>
      </c>
      <c r="AB1223">
        <f>(X1223-DD1223*(DI1223+DJ1223)/1000)</f>
        <v>0</v>
      </c>
      <c r="AC1223">
        <f>(-J1223*44100)</f>
        <v>0</v>
      </c>
      <c r="AD1223">
        <f>2*29.3*R1223*0.92*(DK1223-W1223)</f>
        <v>0</v>
      </c>
      <c r="AE1223">
        <f>2*0.95*5.67E-8*(((DK1223+$B$7)+273)^4-(W1223+273)^4)</f>
        <v>0</v>
      </c>
      <c r="AF1223">
        <f>U1223+AE1223+AC1223+AD1223</f>
        <v>0</v>
      </c>
      <c r="AG1223">
        <f>DH1223*AU1223*(DC1223-DB1223*(1000-AU1223*DE1223)/(1000-AU1223*DD1223))/(100*CV1223)</f>
        <v>0</v>
      </c>
      <c r="AH1223">
        <f>1000*DH1223*AU1223*(DD1223-DE1223)/(100*CV1223*(1000-AU1223*DD1223))</f>
        <v>0</v>
      </c>
      <c r="AI1223">
        <f>(AJ1223 - AK1223 - DI1223*1E3/(8.314*(DK1223+273.15)) * AM1223/DH1223 * AL1223) * DH1223/(100*CV1223) * (1000 - DE1223)/1000</f>
        <v>0</v>
      </c>
      <c r="AJ1223">
        <v>891.3466637660074</v>
      </c>
      <c r="AK1223">
        <v>830.7653939393934</v>
      </c>
      <c r="AL1223">
        <v>3.357569631213119</v>
      </c>
      <c r="AM1223">
        <v>65.22294181716588</v>
      </c>
      <c r="AN1223">
        <f>(AP1223 - AO1223 + DI1223*1E3/(8.314*(DK1223+273.15)) * AR1223/DH1223 * AQ1223) * DH1223/(100*CV1223) * 1000/(1000 - AP1223)</f>
        <v>0</v>
      </c>
      <c r="AO1223">
        <v>16.60711176129034</v>
      </c>
      <c r="AP1223">
        <v>23.02913818181818</v>
      </c>
      <c r="AQ1223">
        <v>-1.027472359543671E-05</v>
      </c>
      <c r="AR1223">
        <v>84.76362826796431</v>
      </c>
      <c r="AS1223">
        <v>0</v>
      </c>
      <c r="AT1223">
        <v>0</v>
      </c>
      <c r="AU1223">
        <f>IF(AS1223*$H$13&gt;=AW1223,1.0,(AW1223/(AW1223-AS1223*$H$13)))</f>
        <v>0</v>
      </c>
      <c r="AV1223">
        <f>(AU1223-1)*100</f>
        <v>0</v>
      </c>
      <c r="AW1223">
        <f>MAX(0,($B$13+$C$13*DP1223)/(1+$D$13*DP1223)*DI1223/(DK1223+273)*$E$13)</f>
        <v>0</v>
      </c>
      <c r="AX1223" t="s">
        <v>417</v>
      </c>
      <c r="AY1223" t="s">
        <v>417</v>
      </c>
      <c r="AZ1223">
        <v>0</v>
      </c>
      <c r="BA1223">
        <v>0</v>
      </c>
      <c r="BB1223">
        <f>1-AZ1223/BA1223</f>
        <v>0</v>
      </c>
      <c r="BC1223">
        <v>0</v>
      </c>
      <c r="BD1223" t="s">
        <v>417</v>
      </c>
      <c r="BE1223" t="s">
        <v>417</v>
      </c>
      <c r="BF1223">
        <v>0</v>
      </c>
      <c r="BG1223">
        <v>0</v>
      </c>
      <c r="BH1223">
        <f>1-BF1223/BG1223</f>
        <v>0</v>
      </c>
      <c r="BI1223">
        <v>0.5</v>
      </c>
      <c r="BJ1223">
        <f>CS1223</f>
        <v>0</v>
      </c>
      <c r="BK1223">
        <f>L1223</f>
        <v>0</v>
      </c>
      <c r="BL1223">
        <f>BH1223*BI1223*BJ1223</f>
        <v>0</v>
      </c>
      <c r="BM1223">
        <f>(BK1223-BC1223)/BJ1223</f>
        <v>0</v>
      </c>
      <c r="BN1223">
        <f>(BA1223-BG1223)/BG1223</f>
        <v>0</v>
      </c>
      <c r="BO1223">
        <f>AZ1223/(BB1223+AZ1223/BG1223)</f>
        <v>0</v>
      </c>
      <c r="BP1223" t="s">
        <v>417</v>
      </c>
      <c r="BQ1223">
        <v>0</v>
      </c>
      <c r="BR1223">
        <f>IF(BQ1223&lt;&gt;0, BQ1223, BO1223)</f>
        <v>0</v>
      </c>
      <c r="BS1223">
        <f>1-BR1223/BG1223</f>
        <v>0</v>
      </c>
      <c r="BT1223">
        <f>(BG1223-BF1223)/(BG1223-BR1223)</f>
        <v>0</v>
      </c>
      <c r="BU1223">
        <f>(BA1223-BG1223)/(BA1223-BR1223)</f>
        <v>0</v>
      </c>
      <c r="BV1223">
        <f>(BG1223-BF1223)/(BG1223-AZ1223)</f>
        <v>0</v>
      </c>
      <c r="BW1223">
        <f>(BA1223-BG1223)/(BA1223-AZ1223)</f>
        <v>0</v>
      </c>
      <c r="BX1223">
        <f>(BT1223*BR1223/BF1223)</f>
        <v>0</v>
      </c>
      <c r="BY1223">
        <f>(1-BX1223)</f>
        <v>0</v>
      </c>
      <c r="BZ1223">
        <v>1394</v>
      </c>
      <c r="CA1223">
        <v>300</v>
      </c>
      <c r="CB1223">
        <v>300</v>
      </c>
      <c r="CC1223">
        <v>300</v>
      </c>
      <c r="CD1223">
        <v>10389.3</v>
      </c>
      <c r="CE1223">
        <v>1221.96</v>
      </c>
      <c r="CF1223">
        <v>-0.00688733</v>
      </c>
      <c r="CG1223">
        <v>0.34</v>
      </c>
      <c r="CH1223" t="s">
        <v>417</v>
      </c>
      <c r="CI1223" t="s">
        <v>417</v>
      </c>
      <c r="CJ1223" t="s">
        <v>417</v>
      </c>
      <c r="CK1223" t="s">
        <v>417</v>
      </c>
      <c r="CL1223" t="s">
        <v>417</v>
      </c>
      <c r="CM1223" t="s">
        <v>417</v>
      </c>
      <c r="CN1223" t="s">
        <v>417</v>
      </c>
      <c r="CO1223" t="s">
        <v>417</v>
      </c>
      <c r="CP1223" t="s">
        <v>417</v>
      </c>
      <c r="CQ1223" t="s">
        <v>417</v>
      </c>
      <c r="CR1223">
        <f>$B$11*DQ1223+$C$11*DR1223+$F$11*EC1223*(1-EF1223)</f>
        <v>0</v>
      </c>
      <c r="CS1223">
        <f>CR1223*CT1223</f>
        <v>0</v>
      </c>
      <c r="CT1223">
        <f>($B$11*$D$9+$C$11*$D$9+$F$11*((EP1223+EH1223)/MAX(EP1223+EH1223+EQ1223, 0.1)*$I$9+EQ1223/MAX(EP1223+EH1223+EQ1223, 0.1)*$J$9))/($B$11+$C$11+$F$11)</f>
        <v>0</v>
      </c>
      <c r="CU1223">
        <f>($B$11*$K$9+$C$11*$K$9+$F$11*((EP1223+EH1223)/MAX(EP1223+EH1223+EQ1223, 0.1)*$P$9+EQ1223/MAX(EP1223+EH1223+EQ1223, 0.1)*$Q$9))/($B$11+$C$11+$F$11)</f>
        <v>0</v>
      </c>
      <c r="CV1223">
        <v>6</v>
      </c>
      <c r="CW1223">
        <v>0.5</v>
      </c>
      <c r="CX1223" t="s">
        <v>418</v>
      </c>
      <c r="CY1223">
        <v>2</v>
      </c>
      <c r="CZ1223" t="b">
        <v>1</v>
      </c>
      <c r="DA1223">
        <v>1658958987</v>
      </c>
      <c r="DB1223">
        <v>788.7123333333335</v>
      </c>
      <c r="DC1223">
        <v>860.4333333333335</v>
      </c>
      <c r="DD1223">
        <v>23.03146666666667</v>
      </c>
      <c r="DE1223">
        <v>16.60549259259259</v>
      </c>
      <c r="DF1223">
        <v>792.0866296296294</v>
      </c>
      <c r="DG1223">
        <v>23.12318888888889</v>
      </c>
      <c r="DH1223">
        <v>500.052962962963</v>
      </c>
      <c r="DI1223">
        <v>90.23831481481479</v>
      </c>
      <c r="DJ1223">
        <v>0.09996491111111112</v>
      </c>
      <c r="DK1223">
        <v>27.13242592592593</v>
      </c>
      <c r="DL1223">
        <v>26.99778518518519</v>
      </c>
      <c r="DM1223">
        <v>999.9000000000001</v>
      </c>
      <c r="DN1223">
        <v>0</v>
      </c>
      <c r="DO1223">
        <v>0</v>
      </c>
      <c r="DP1223">
        <v>10014.49259259259</v>
      </c>
      <c r="DQ1223">
        <v>0</v>
      </c>
      <c r="DR1223">
        <v>11.4663</v>
      </c>
      <c r="DS1223">
        <v>-71.72108888888889</v>
      </c>
      <c r="DT1223">
        <v>807.3057407407408</v>
      </c>
      <c r="DU1223">
        <v>874.9625555555555</v>
      </c>
      <c r="DV1223">
        <v>6.425954814814815</v>
      </c>
      <c r="DW1223">
        <v>860.4333333333335</v>
      </c>
      <c r="DX1223">
        <v>16.60549259259259</v>
      </c>
      <c r="DY1223">
        <v>2.078319629629629</v>
      </c>
      <c r="DZ1223">
        <v>1.498452962962963</v>
      </c>
      <c r="EA1223">
        <v>18.05397777777778</v>
      </c>
      <c r="EB1223">
        <v>12.95238518518518</v>
      </c>
      <c r="EC1223">
        <v>2000.003333333334</v>
      </c>
      <c r="ED1223">
        <v>0.9800011111111111</v>
      </c>
      <c r="EE1223">
        <v>0.01999883333333334</v>
      </c>
      <c r="EF1223">
        <v>0</v>
      </c>
      <c r="EG1223">
        <v>838.0026296296296</v>
      </c>
      <c r="EH1223">
        <v>5.00097</v>
      </c>
      <c r="EI1223">
        <v>16743.32222222222</v>
      </c>
      <c r="EJ1223">
        <v>16707.61851851852</v>
      </c>
      <c r="EK1223">
        <v>38.62033333333333</v>
      </c>
      <c r="EL1223">
        <v>39.00229629629629</v>
      </c>
      <c r="EM1223">
        <v>38.54822222222222</v>
      </c>
      <c r="EN1223">
        <v>38.6824074074074</v>
      </c>
      <c r="EO1223">
        <v>39.215</v>
      </c>
      <c r="EP1223">
        <v>1955.103333333333</v>
      </c>
      <c r="EQ1223">
        <v>39.9</v>
      </c>
      <c r="ER1223">
        <v>0</v>
      </c>
      <c r="ES1223">
        <v>9788.399999856949</v>
      </c>
      <c r="ET1223">
        <v>0</v>
      </c>
      <c r="EU1223">
        <v>838.0053999999999</v>
      </c>
      <c r="EV1223">
        <v>4.740230772250952</v>
      </c>
      <c r="EW1223">
        <v>76.85384623773292</v>
      </c>
      <c r="EX1223">
        <v>16743.4</v>
      </c>
      <c r="EY1223">
        <v>15</v>
      </c>
      <c r="EZ1223">
        <v>1658949246.1</v>
      </c>
      <c r="FA1223" t="s">
        <v>1397</v>
      </c>
      <c r="FB1223">
        <v>1658949228.6</v>
      </c>
      <c r="FC1223">
        <v>1658949246.1</v>
      </c>
      <c r="FD1223">
        <v>1</v>
      </c>
      <c r="FE1223">
        <v>1.075</v>
      </c>
      <c r="FF1223">
        <v>0.018</v>
      </c>
      <c r="FG1223">
        <v>-2.327</v>
      </c>
      <c r="FH1223">
        <v>-0.178</v>
      </c>
      <c r="FI1223">
        <v>420</v>
      </c>
      <c r="FJ1223">
        <v>13</v>
      </c>
      <c r="FK1223">
        <v>0.09</v>
      </c>
      <c r="FL1223">
        <v>0.02</v>
      </c>
      <c r="FM1223">
        <v>-71.44383902439024</v>
      </c>
      <c r="FN1223">
        <v>-5.281381881533151</v>
      </c>
      <c r="FO1223">
        <v>0.525168138408118</v>
      </c>
      <c r="FP1223">
        <v>0</v>
      </c>
      <c r="FQ1223">
        <v>837.7841470588236</v>
      </c>
      <c r="FR1223">
        <v>4.811718870194869</v>
      </c>
      <c r="FS1223">
        <v>0.5069125189843987</v>
      </c>
      <c r="FT1223">
        <v>0</v>
      </c>
      <c r="FU1223">
        <v>6.427276829268292</v>
      </c>
      <c r="FV1223">
        <v>-0.02880104529616075</v>
      </c>
      <c r="FW1223">
        <v>0.004583418917233168</v>
      </c>
      <c r="FX1223">
        <v>1</v>
      </c>
      <c r="FY1223">
        <v>1</v>
      </c>
      <c r="FZ1223">
        <v>3</v>
      </c>
      <c r="GA1223" t="s">
        <v>426</v>
      </c>
      <c r="GB1223">
        <v>2.9837</v>
      </c>
      <c r="GC1223">
        <v>2.71553</v>
      </c>
      <c r="GD1223">
        <v>0.151103</v>
      </c>
      <c r="GE1223">
        <v>0.157769</v>
      </c>
      <c r="GF1223">
        <v>0.104385</v>
      </c>
      <c r="GG1223">
        <v>0.08131960000000001</v>
      </c>
      <c r="GH1223">
        <v>26929.1</v>
      </c>
      <c r="GI1223">
        <v>26822.6</v>
      </c>
      <c r="GJ1223">
        <v>29479</v>
      </c>
      <c r="GK1223">
        <v>29449.9</v>
      </c>
      <c r="GL1223">
        <v>34969.2</v>
      </c>
      <c r="GM1223">
        <v>35977.2</v>
      </c>
      <c r="GN1223">
        <v>41520.2</v>
      </c>
      <c r="GO1223">
        <v>41970.8</v>
      </c>
      <c r="GP1223">
        <v>1.95443</v>
      </c>
      <c r="GQ1223">
        <v>1.90585</v>
      </c>
      <c r="GR1223">
        <v>0.106547</v>
      </c>
      <c r="GS1223">
        <v>0</v>
      </c>
      <c r="GT1223">
        <v>25.2542</v>
      </c>
      <c r="GU1223">
        <v>999.9</v>
      </c>
      <c r="GV1223">
        <v>40.8</v>
      </c>
      <c r="GW1223">
        <v>31.7</v>
      </c>
      <c r="GX1223">
        <v>21.225</v>
      </c>
      <c r="GY1223">
        <v>62.7879</v>
      </c>
      <c r="GZ1223">
        <v>33.8141</v>
      </c>
      <c r="HA1223">
        <v>1</v>
      </c>
      <c r="HB1223">
        <v>-0.108323</v>
      </c>
      <c r="HC1223">
        <v>0.224496</v>
      </c>
      <c r="HD1223">
        <v>20.3328</v>
      </c>
      <c r="HE1223">
        <v>5.21759</v>
      </c>
      <c r="HF1223">
        <v>12.0099</v>
      </c>
      <c r="HG1223">
        <v>4.9891</v>
      </c>
      <c r="HH1223">
        <v>3.28865</v>
      </c>
      <c r="HI1223">
        <v>9999</v>
      </c>
      <c r="HJ1223">
        <v>9999</v>
      </c>
      <c r="HK1223">
        <v>9999</v>
      </c>
      <c r="HL1223">
        <v>159.5</v>
      </c>
      <c r="HM1223">
        <v>1.86743</v>
      </c>
      <c r="HN1223">
        <v>1.86646</v>
      </c>
      <c r="HO1223">
        <v>1.86588</v>
      </c>
      <c r="HP1223">
        <v>1.86584</v>
      </c>
      <c r="HQ1223">
        <v>1.86768</v>
      </c>
      <c r="HR1223">
        <v>1.87016</v>
      </c>
      <c r="HS1223">
        <v>1.86882</v>
      </c>
      <c r="HT1223">
        <v>1.87027</v>
      </c>
      <c r="HU1223">
        <v>0</v>
      </c>
      <c r="HV1223">
        <v>0</v>
      </c>
      <c r="HW1223">
        <v>0</v>
      </c>
      <c r="HX1223">
        <v>0</v>
      </c>
      <c r="HY1223" t="s">
        <v>421</v>
      </c>
      <c r="HZ1223" t="s">
        <v>422</v>
      </c>
      <c r="IA1223" t="s">
        <v>423</v>
      </c>
      <c r="IB1223" t="s">
        <v>423</v>
      </c>
      <c r="IC1223" t="s">
        <v>423</v>
      </c>
      <c r="ID1223" t="s">
        <v>423</v>
      </c>
      <c r="IE1223">
        <v>0</v>
      </c>
      <c r="IF1223">
        <v>100</v>
      </c>
      <c r="IG1223">
        <v>100</v>
      </c>
      <c r="IH1223">
        <v>-3.44</v>
      </c>
      <c r="II1223">
        <v>-0.09180000000000001</v>
      </c>
      <c r="IJ1223">
        <v>-0.9279119013753974</v>
      </c>
      <c r="IK1223">
        <v>-0.003643892653284941</v>
      </c>
      <c r="IL1223">
        <v>8.948238347276123E-07</v>
      </c>
      <c r="IM1223">
        <v>-2.445980282225029E-10</v>
      </c>
      <c r="IN1223">
        <v>-0.1764634167570225</v>
      </c>
      <c r="IO1223">
        <v>-0.01042730378795286</v>
      </c>
      <c r="IP1223">
        <v>0.00100284695746963</v>
      </c>
      <c r="IQ1223">
        <v>-1.701466411570297E-05</v>
      </c>
      <c r="IR1223">
        <v>2</v>
      </c>
      <c r="IS1223">
        <v>2310</v>
      </c>
      <c r="IT1223">
        <v>1</v>
      </c>
      <c r="IU1223">
        <v>25</v>
      </c>
      <c r="IV1223">
        <v>162.8</v>
      </c>
      <c r="IW1223">
        <v>162.5</v>
      </c>
      <c r="IX1223">
        <v>1.91284</v>
      </c>
      <c r="IY1223">
        <v>2.20459</v>
      </c>
      <c r="IZ1223">
        <v>1.39648</v>
      </c>
      <c r="JA1223">
        <v>2.34131</v>
      </c>
      <c r="JB1223">
        <v>1.49536</v>
      </c>
      <c r="JC1223">
        <v>2.35352</v>
      </c>
      <c r="JD1223">
        <v>36.1285</v>
      </c>
      <c r="JE1223">
        <v>24.1663</v>
      </c>
      <c r="JF1223">
        <v>18</v>
      </c>
      <c r="JG1223">
        <v>512.361</v>
      </c>
      <c r="JH1223">
        <v>437.857</v>
      </c>
      <c r="JI1223">
        <v>25.0003</v>
      </c>
      <c r="JJ1223">
        <v>26.0295</v>
      </c>
      <c r="JK1223">
        <v>30.0005</v>
      </c>
      <c r="JL1223">
        <v>25.9777</v>
      </c>
      <c r="JM1223">
        <v>25.9195</v>
      </c>
      <c r="JN1223">
        <v>38.4019</v>
      </c>
      <c r="JO1223">
        <v>22.9752</v>
      </c>
      <c r="JP1223">
        <v>39.1982</v>
      </c>
      <c r="JQ1223">
        <v>25</v>
      </c>
      <c r="JR1223">
        <v>908.4160000000001</v>
      </c>
      <c r="JS1223">
        <v>16.6763</v>
      </c>
      <c r="JT1223">
        <v>100.804</v>
      </c>
      <c r="JU1223">
        <v>100.795</v>
      </c>
    </row>
    <row r="1224" spans="1:281">
      <c r="A1224">
        <v>1208</v>
      </c>
      <c r="B1224">
        <v>1658958999.5</v>
      </c>
      <c r="C1224">
        <v>17361.5</v>
      </c>
      <c r="D1224" t="s">
        <v>2857</v>
      </c>
      <c r="E1224" t="s">
        <v>2858</v>
      </c>
      <c r="F1224">
        <v>5</v>
      </c>
      <c r="G1224" t="s">
        <v>2750</v>
      </c>
      <c r="H1224" t="s">
        <v>416</v>
      </c>
      <c r="I1224">
        <v>1658958991.714286</v>
      </c>
      <c r="J1224">
        <f>(K1224)/1000</f>
        <v>0</v>
      </c>
      <c r="K1224">
        <f>IF(CZ1224, AN1224, AH1224)</f>
        <v>0</v>
      </c>
      <c r="L1224">
        <f>IF(CZ1224, AI1224, AG1224)</f>
        <v>0</v>
      </c>
      <c r="M1224">
        <f>DB1224 - IF(AU1224&gt;1, L1224*CV1224*100.0/(AW1224*DP1224), 0)</f>
        <v>0</v>
      </c>
      <c r="N1224">
        <f>((T1224-J1224/2)*M1224-L1224)/(T1224+J1224/2)</f>
        <v>0</v>
      </c>
      <c r="O1224">
        <f>N1224*(DI1224+DJ1224)/1000.0</f>
        <v>0</v>
      </c>
      <c r="P1224">
        <f>(DB1224 - IF(AU1224&gt;1, L1224*CV1224*100.0/(AW1224*DP1224), 0))*(DI1224+DJ1224)/1000.0</f>
        <v>0</v>
      </c>
      <c r="Q1224">
        <f>2.0/((1/S1224-1/R1224)+SIGN(S1224)*SQRT((1/S1224-1/R1224)*(1/S1224-1/R1224) + 4*CW1224/((CW1224+1)*(CW1224+1))*(2*1/S1224*1/R1224-1/R1224*1/R1224)))</f>
        <v>0</v>
      </c>
      <c r="R1224">
        <f>IF(LEFT(CX1224,1)&lt;&gt;"0",IF(LEFT(CX1224,1)="1",3.0,CY1224),$D$5+$E$5*(DP1224*DI1224/($K$5*1000))+$F$5*(DP1224*DI1224/($K$5*1000))*MAX(MIN(CV1224,$J$5),$I$5)*MAX(MIN(CV1224,$J$5),$I$5)+$G$5*MAX(MIN(CV1224,$J$5),$I$5)*(DP1224*DI1224/($K$5*1000))+$H$5*(DP1224*DI1224/($K$5*1000))*(DP1224*DI1224/($K$5*1000)))</f>
        <v>0</v>
      </c>
      <c r="S1224">
        <f>J1224*(1000-(1000*0.61365*exp(17.502*W1224/(240.97+W1224))/(DI1224+DJ1224)+DD1224)/2)/(1000*0.61365*exp(17.502*W1224/(240.97+W1224))/(DI1224+DJ1224)-DD1224)</f>
        <v>0</v>
      </c>
      <c r="T1224">
        <f>1/((CW1224+1)/(Q1224/1.6)+1/(R1224/1.37)) + CW1224/((CW1224+1)/(Q1224/1.6) + CW1224/(R1224/1.37))</f>
        <v>0</v>
      </c>
      <c r="U1224">
        <f>(CR1224*CU1224)</f>
        <v>0</v>
      </c>
      <c r="V1224">
        <f>(DK1224+(U1224+2*0.95*5.67E-8*(((DK1224+$B$7)+273)^4-(DK1224+273)^4)-44100*J1224)/(1.84*29.3*R1224+8*0.95*5.67E-8*(DK1224+273)^3))</f>
        <v>0</v>
      </c>
      <c r="W1224">
        <f>($C$7*DL1224+$D$7*DM1224+$E$7*V1224)</f>
        <v>0</v>
      </c>
      <c r="X1224">
        <f>0.61365*exp(17.502*W1224/(240.97+W1224))</f>
        <v>0</v>
      </c>
      <c r="Y1224">
        <f>(Z1224/AA1224*100)</f>
        <v>0</v>
      </c>
      <c r="Z1224">
        <f>DD1224*(DI1224+DJ1224)/1000</f>
        <v>0</v>
      </c>
      <c r="AA1224">
        <f>0.61365*exp(17.502*DK1224/(240.97+DK1224))</f>
        <v>0</v>
      </c>
      <c r="AB1224">
        <f>(X1224-DD1224*(DI1224+DJ1224)/1000)</f>
        <v>0</v>
      </c>
      <c r="AC1224">
        <f>(-J1224*44100)</f>
        <v>0</v>
      </c>
      <c r="AD1224">
        <f>2*29.3*R1224*0.92*(DK1224-W1224)</f>
        <v>0</v>
      </c>
      <c r="AE1224">
        <f>2*0.95*5.67E-8*(((DK1224+$B$7)+273)^4-(W1224+273)^4)</f>
        <v>0</v>
      </c>
      <c r="AF1224">
        <f>U1224+AE1224+AC1224+AD1224</f>
        <v>0</v>
      </c>
      <c r="AG1224">
        <f>DH1224*AU1224*(DC1224-DB1224*(1000-AU1224*DE1224)/(1000-AU1224*DD1224))/(100*CV1224)</f>
        <v>0</v>
      </c>
      <c r="AH1224">
        <f>1000*DH1224*AU1224*(DD1224-DE1224)/(100*CV1224*(1000-AU1224*DD1224))</f>
        <v>0</v>
      </c>
      <c r="AI1224">
        <f>(AJ1224 - AK1224 - DI1224*1E3/(8.314*(DK1224+273.15)) * AM1224/DH1224 * AL1224) * DH1224/(100*CV1224) * (1000 - DE1224)/1000</f>
        <v>0</v>
      </c>
      <c r="AJ1224">
        <v>908.5140571504137</v>
      </c>
      <c r="AK1224">
        <v>847.7069454545457</v>
      </c>
      <c r="AL1224">
        <v>3.399870636937262</v>
      </c>
      <c r="AM1224">
        <v>65.22294181716588</v>
      </c>
      <c r="AN1224">
        <f>(AP1224 - AO1224 + DI1224*1E3/(8.314*(DK1224+273.15)) * AR1224/DH1224 * AQ1224) * DH1224/(100*CV1224) * 1000/(1000 - AP1224)</f>
        <v>0</v>
      </c>
      <c r="AO1224">
        <v>16.64274760789698</v>
      </c>
      <c r="AP1224">
        <v>23.04024787878788</v>
      </c>
      <c r="AQ1224">
        <v>1.130082391310569E-05</v>
      </c>
      <c r="AR1224">
        <v>84.76362826796431</v>
      </c>
      <c r="AS1224">
        <v>0</v>
      </c>
      <c r="AT1224">
        <v>0</v>
      </c>
      <c r="AU1224">
        <f>IF(AS1224*$H$13&gt;=AW1224,1.0,(AW1224/(AW1224-AS1224*$H$13)))</f>
        <v>0</v>
      </c>
      <c r="AV1224">
        <f>(AU1224-1)*100</f>
        <v>0</v>
      </c>
      <c r="AW1224">
        <f>MAX(0,($B$13+$C$13*DP1224)/(1+$D$13*DP1224)*DI1224/(DK1224+273)*$E$13)</f>
        <v>0</v>
      </c>
      <c r="AX1224" t="s">
        <v>417</v>
      </c>
      <c r="AY1224" t="s">
        <v>417</v>
      </c>
      <c r="AZ1224">
        <v>0</v>
      </c>
      <c r="BA1224">
        <v>0</v>
      </c>
      <c r="BB1224">
        <f>1-AZ1224/BA1224</f>
        <v>0</v>
      </c>
      <c r="BC1224">
        <v>0</v>
      </c>
      <c r="BD1224" t="s">
        <v>417</v>
      </c>
      <c r="BE1224" t="s">
        <v>417</v>
      </c>
      <c r="BF1224">
        <v>0</v>
      </c>
      <c r="BG1224">
        <v>0</v>
      </c>
      <c r="BH1224">
        <f>1-BF1224/BG1224</f>
        <v>0</v>
      </c>
      <c r="BI1224">
        <v>0.5</v>
      </c>
      <c r="BJ1224">
        <f>CS1224</f>
        <v>0</v>
      </c>
      <c r="BK1224">
        <f>L1224</f>
        <v>0</v>
      </c>
      <c r="BL1224">
        <f>BH1224*BI1224*BJ1224</f>
        <v>0</v>
      </c>
      <c r="BM1224">
        <f>(BK1224-BC1224)/BJ1224</f>
        <v>0</v>
      </c>
      <c r="BN1224">
        <f>(BA1224-BG1224)/BG1224</f>
        <v>0</v>
      </c>
      <c r="BO1224">
        <f>AZ1224/(BB1224+AZ1224/BG1224)</f>
        <v>0</v>
      </c>
      <c r="BP1224" t="s">
        <v>417</v>
      </c>
      <c r="BQ1224">
        <v>0</v>
      </c>
      <c r="BR1224">
        <f>IF(BQ1224&lt;&gt;0, BQ1224, BO1224)</f>
        <v>0</v>
      </c>
      <c r="BS1224">
        <f>1-BR1224/BG1224</f>
        <v>0</v>
      </c>
      <c r="BT1224">
        <f>(BG1224-BF1224)/(BG1224-BR1224)</f>
        <v>0</v>
      </c>
      <c r="BU1224">
        <f>(BA1224-BG1224)/(BA1224-BR1224)</f>
        <v>0</v>
      </c>
      <c r="BV1224">
        <f>(BG1224-BF1224)/(BG1224-AZ1224)</f>
        <v>0</v>
      </c>
      <c r="BW1224">
        <f>(BA1224-BG1224)/(BA1224-AZ1224)</f>
        <v>0</v>
      </c>
      <c r="BX1224">
        <f>(BT1224*BR1224/BF1224)</f>
        <v>0</v>
      </c>
      <c r="BY1224">
        <f>(1-BX1224)</f>
        <v>0</v>
      </c>
      <c r="BZ1224">
        <v>1394</v>
      </c>
      <c r="CA1224">
        <v>300</v>
      </c>
      <c r="CB1224">
        <v>300</v>
      </c>
      <c r="CC1224">
        <v>300</v>
      </c>
      <c r="CD1224">
        <v>10389.3</v>
      </c>
      <c r="CE1224">
        <v>1221.96</v>
      </c>
      <c r="CF1224">
        <v>-0.00688733</v>
      </c>
      <c r="CG1224">
        <v>0.34</v>
      </c>
      <c r="CH1224" t="s">
        <v>417</v>
      </c>
      <c r="CI1224" t="s">
        <v>417</v>
      </c>
      <c r="CJ1224" t="s">
        <v>417</v>
      </c>
      <c r="CK1224" t="s">
        <v>417</v>
      </c>
      <c r="CL1224" t="s">
        <v>417</v>
      </c>
      <c r="CM1224" t="s">
        <v>417</v>
      </c>
      <c r="CN1224" t="s">
        <v>417</v>
      </c>
      <c r="CO1224" t="s">
        <v>417</v>
      </c>
      <c r="CP1224" t="s">
        <v>417</v>
      </c>
      <c r="CQ1224" t="s">
        <v>417</v>
      </c>
      <c r="CR1224">
        <f>$B$11*DQ1224+$C$11*DR1224+$F$11*EC1224*(1-EF1224)</f>
        <v>0</v>
      </c>
      <c r="CS1224">
        <f>CR1224*CT1224</f>
        <v>0</v>
      </c>
      <c r="CT1224">
        <f>($B$11*$D$9+$C$11*$D$9+$F$11*((EP1224+EH1224)/MAX(EP1224+EH1224+EQ1224, 0.1)*$I$9+EQ1224/MAX(EP1224+EH1224+EQ1224, 0.1)*$J$9))/($B$11+$C$11+$F$11)</f>
        <v>0</v>
      </c>
      <c r="CU1224">
        <f>($B$11*$K$9+$C$11*$K$9+$F$11*((EP1224+EH1224)/MAX(EP1224+EH1224+EQ1224, 0.1)*$P$9+EQ1224/MAX(EP1224+EH1224+EQ1224, 0.1)*$Q$9))/($B$11+$C$11+$F$11)</f>
        <v>0</v>
      </c>
      <c r="CV1224">
        <v>6</v>
      </c>
      <c r="CW1224">
        <v>0.5</v>
      </c>
      <c r="CX1224" t="s">
        <v>418</v>
      </c>
      <c r="CY1224">
        <v>2</v>
      </c>
      <c r="CZ1224" t="b">
        <v>1</v>
      </c>
      <c r="DA1224">
        <v>1658958991.714286</v>
      </c>
      <c r="DB1224">
        <v>804.1729285714285</v>
      </c>
      <c r="DC1224">
        <v>876.2821785714284</v>
      </c>
      <c r="DD1224">
        <v>23.03263571428571</v>
      </c>
      <c r="DE1224">
        <v>16.6216</v>
      </c>
      <c r="DF1224">
        <v>807.588857142857</v>
      </c>
      <c r="DG1224">
        <v>23.12435357142857</v>
      </c>
      <c r="DH1224">
        <v>500.0536785714286</v>
      </c>
      <c r="DI1224">
        <v>90.24015357142855</v>
      </c>
      <c r="DJ1224">
        <v>0.09996717499999999</v>
      </c>
      <c r="DK1224">
        <v>27.13308571428571</v>
      </c>
      <c r="DL1224">
        <v>26.99621428571428</v>
      </c>
      <c r="DM1224">
        <v>999.9000000000002</v>
      </c>
      <c r="DN1224">
        <v>0</v>
      </c>
      <c r="DO1224">
        <v>0</v>
      </c>
      <c r="DP1224">
        <v>10007.05464285714</v>
      </c>
      <c r="DQ1224">
        <v>0</v>
      </c>
      <c r="DR1224">
        <v>11.4663</v>
      </c>
      <c r="DS1224">
        <v>-72.10925357142857</v>
      </c>
      <c r="DT1224">
        <v>823.1318571428571</v>
      </c>
      <c r="DU1224">
        <v>891.0938571428571</v>
      </c>
      <c r="DV1224">
        <v>6.411028571428572</v>
      </c>
      <c r="DW1224">
        <v>876.2821785714284</v>
      </c>
      <c r="DX1224">
        <v>16.6216</v>
      </c>
      <c r="DY1224">
        <v>2.078468214285714</v>
      </c>
      <c r="DZ1224">
        <v>1.499936785714286</v>
      </c>
      <c r="EA1224">
        <v>18.05511785714286</v>
      </c>
      <c r="EB1224">
        <v>12.96749642857143</v>
      </c>
      <c r="EC1224">
        <v>2000.001071428571</v>
      </c>
      <c r="ED1224">
        <v>0.980000857142857</v>
      </c>
      <c r="EE1224">
        <v>0.01999921428571428</v>
      </c>
      <c r="EF1224">
        <v>0</v>
      </c>
      <c r="EG1224">
        <v>838.2107142857143</v>
      </c>
      <c r="EH1224">
        <v>5.00097</v>
      </c>
      <c r="EI1224">
        <v>16748.54642857143</v>
      </c>
      <c r="EJ1224">
        <v>16707.58928571428</v>
      </c>
      <c r="EK1224">
        <v>38.60025</v>
      </c>
      <c r="EL1224">
        <v>39</v>
      </c>
      <c r="EM1224">
        <v>38.52878571428572</v>
      </c>
      <c r="EN1224">
        <v>38.66707142857143</v>
      </c>
      <c r="EO1224">
        <v>39.19599999999999</v>
      </c>
      <c r="EP1224">
        <v>1955.101071428571</v>
      </c>
      <c r="EQ1224">
        <v>39.9</v>
      </c>
      <c r="ER1224">
        <v>0</v>
      </c>
      <c r="ES1224">
        <v>9793.799999952316</v>
      </c>
      <c r="ET1224">
        <v>0</v>
      </c>
      <c r="EU1224">
        <v>838.2486538461538</v>
      </c>
      <c r="EV1224">
        <v>1.735829063658012</v>
      </c>
      <c r="EW1224">
        <v>54.60170921211697</v>
      </c>
      <c r="EX1224">
        <v>16748.78846153846</v>
      </c>
      <c r="EY1224">
        <v>15</v>
      </c>
      <c r="EZ1224">
        <v>1658949246.1</v>
      </c>
      <c r="FA1224" t="s">
        <v>1397</v>
      </c>
      <c r="FB1224">
        <v>1658949228.6</v>
      </c>
      <c r="FC1224">
        <v>1658949246.1</v>
      </c>
      <c r="FD1224">
        <v>1</v>
      </c>
      <c r="FE1224">
        <v>1.075</v>
      </c>
      <c r="FF1224">
        <v>0.018</v>
      </c>
      <c r="FG1224">
        <v>-2.327</v>
      </c>
      <c r="FH1224">
        <v>-0.178</v>
      </c>
      <c r="FI1224">
        <v>420</v>
      </c>
      <c r="FJ1224">
        <v>13</v>
      </c>
      <c r="FK1224">
        <v>0.09</v>
      </c>
      <c r="FL1224">
        <v>0.02</v>
      </c>
      <c r="FM1224">
        <v>-71.86130499999999</v>
      </c>
      <c r="FN1224">
        <v>-5.118297185740962</v>
      </c>
      <c r="FO1224">
        <v>0.4957969261451711</v>
      </c>
      <c r="FP1224">
        <v>0</v>
      </c>
      <c r="FQ1224">
        <v>838.0095294117647</v>
      </c>
      <c r="FR1224">
        <v>3.32562261092105</v>
      </c>
      <c r="FS1224">
        <v>0.4108187116488524</v>
      </c>
      <c r="FT1224">
        <v>0</v>
      </c>
      <c r="FU1224">
        <v>6.416845749999998</v>
      </c>
      <c r="FV1224">
        <v>-0.1469645403377379</v>
      </c>
      <c r="FW1224">
        <v>0.01874371186391584</v>
      </c>
      <c r="FX1224">
        <v>0</v>
      </c>
      <c r="FY1224">
        <v>0</v>
      </c>
      <c r="FZ1224">
        <v>3</v>
      </c>
      <c r="GA1224" t="s">
        <v>439</v>
      </c>
      <c r="GB1224">
        <v>2.984</v>
      </c>
      <c r="GC1224">
        <v>2.71596</v>
      </c>
      <c r="GD1224">
        <v>0.153133</v>
      </c>
      <c r="GE1224">
        <v>0.159726</v>
      </c>
      <c r="GF1224">
        <v>0.104424</v>
      </c>
      <c r="GG1224">
        <v>0.0815222</v>
      </c>
      <c r="GH1224">
        <v>26865</v>
      </c>
      <c r="GI1224">
        <v>26760</v>
      </c>
      <c r="GJ1224">
        <v>29479.4</v>
      </c>
      <c r="GK1224">
        <v>29449.5</v>
      </c>
      <c r="GL1224">
        <v>34968</v>
      </c>
      <c r="GM1224">
        <v>35969.1</v>
      </c>
      <c r="GN1224">
        <v>41520.5</v>
      </c>
      <c r="GO1224">
        <v>41970.6</v>
      </c>
      <c r="GP1224">
        <v>1.95495</v>
      </c>
      <c r="GQ1224">
        <v>1.90558</v>
      </c>
      <c r="GR1224">
        <v>0.106245</v>
      </c>
      <c r="GS1224">
        <v>0</v>
      </c>
      <c r="GT1224">
        <v>25.2585</v>
      </c>
      <c r="GU1224">
        <v>999.9</v>
      </c>
      <c r="GV1224">
        <v>40.8</v>
      </c>
      <c r="GW1224">
        <v>31.7</v>
      </c>
      <c r="GX1224">
        <v>21.2246</v>
      </c>
      <c r="GY1224">
        <v>62.9179</v>
      </c>
      <c r="GZ1224">
        <v>34.0385</v>
      </c>
      <c r="HA1224">
        <v>1</v>
      </c>
      <c r="HB1224">
        <v>-0.108069</v>
      </c>
      <c r="HC1224">
        <v>0.22533</v>
      </c>
      <c r="HD1224">
        <v>20.3328</v>
      </c>
      <c r="HE1224">
        <v>5.21624</v>
      </c>
      <c r="HF1224">
        <v>12.0099</v>
      </c>
      <c r="HG1224">
        <v>4.98835</v>
      </c>
      <c r="HH1224">
        <v>3.2885</v>
      </c>
      <c r="HI1224">
        <v>9999</v>
      </c>
      <c r="HJ1224">
        <v>9999</v>
      </c>
      <c r="HK1224">
        <v>9999</v>
      </c>
      <c r="HL1224">
        <v>159.5</v>
      </c>
      <c r="HM1224">
        <v>1.86746</v>
      </c>
      <c r="HN1224">
        <v>1.86646</v>
      </c>
      <c r="HO1224">
        <v>1.8659</v>
      </c>
      <c r="HP1224">
        <v>1.86584</v>
      </c>
      <c r="HQ1224">
        <v>1.86768</v>
      </c>
      <c r="HR1224">
        <v>1.87014</v>
      </c>
      <c r="HS1224">
        <v>1.8688</v>
      </c>
      <c r="HT1224">
        <v>1.87027</v>
      </c>
      <c r="HU1224">
        <v>0</v>
      </c>
      <c r="HV1224">
        <v>0</v>
      </c>
      <c r="HW1224">
        <v>0</v>
      </c>
      <c r="HX1224">
        <v>0</v>
      </c>
      <c r="HY1224" t="s">
        <v>421</v>
      </c>
      <c r="HZ1224" t="s">
        <v>422</v>
      </c>
      <c r="IA1224" t="s">
        <v>423</v>
      </c>
      <c r="IB1224" t="s">
        <v>423</v>
      </c>
      <c r="IC1224" t="s">
        <v>423</v>
      </c>
      <c r="ID1224" t="s">
        <v>423</v>
      </c>
      <c r="IE1224">
        <v>0</v>
      </c>
      <c r="IF1224">
        <v>100</v>
      </c>
      <c r="IG1224">
        <v>100</v>
      </c>
      <c r="IH1224">
        <v>-3.484</v>
      </c>
      <c r="II1224">
        <v>-0.0917</v>
      </c>
      <c r="IJ1224">
        <v>-0.9279119013753974</v>
      </c>
      <c r="IK1224">
        <v>-0.003643892653284941</v>
      </c>
      <c r="IL1224">
        <v>8.948238347276123E-07</v>
      </c>
      <c r="IM1224">
        <v>-2.445980282225029E-10</v>
      </c>
      <c r="IN1224">
        <v>-0.1764634167570225</v>
      </c>
      <c r="IO1224">
        <v>-0.01042730378795286</v>
      </c>
      <c r="IP1224">
        <v>0.00100284695746963</v>
      </c>
      <c r="IQ1224">
        <v>-1.701466411570297E-05</v>
      </c>
      <c r="IR1224">
        <v>2</v>
      </c>
      <c r="IS1224">
        <v>2310</v>
      </c>
      <c r="IT1224">
        <v>1</v>
      </c>
      <c r="IU1224">
        <v>25</v>
      </c>
      <c r="IV1224">
        <v>162.8</v>
      </c>
      <c r="IW1224">
        <v>162.6</v>
      </c>
      <c r="IX1224">
        <v>1.94336</v>
      </c>
      <c r="IY1224">
        <v>2.21191</v>
      </c>
      <c r="IZ1224">
        <v>1.39771</v>
      </c>
      <c r="JA1224">
        <v>2.34131</v>
      </c>
      <c r="JB1224">
        <v>1.49536</v>
      </c>
      <c r="JC1224">
        <v>2.29248</v>
      </c>
      <c r="JD1224">
        <v>36.1285</v>
      </c>
      <c r="JE1224">
        <v>24.1575</v>
      </c>
      <c r="JF1224">
        <v>18</v>
      </c>
      <c r="JG1224">
        <v>512.724</v>
      </c>
      <c r="JH1224">
        <v>437.713</v>
      </c>
      <c r="JI1224">
        <v>25.0002</v>
      </c>
      <c r="JJ1224">
        <v>26.0333</v>
      </c>
      <c r="JK1224">
        <v>30.0004</v>
      </c>
      <c r="JL1224">
        <v>25.9804</v>
      </c>
      <c r="JM1224">
        <v>25.9222</v>
      </c>
      <c r="JN1224">
        <v>38.9496</v>
      </c>
      <c r="JO1224">
        <v>22.9752</v>
      </c>
      <c r="JP1224">
        <v>38.8243</v>
      </c>
      <c r="JQ1224">
        <v>25</v>
      </c>
      <c r="JR1224">
        <v>921.806</v>
      </c>
      <c r="JS1224">
        <v>16.6674</v>
      </c>
      <c r="JT1224">
        <v>100.805</v>
      </c>
      <c r="JU1224">
        <v>100.795</v>
      </c>
    </row>
    <row r="1225" spans="1:281">
      <c r="A1225">
        <v>1209</v>
      </c>
      <c r="B1225">
        <v>1658959004.5</v>
      </c>
      <c r="C1225">
        <v>17366.5</v>
      </c>
      <c r="D1225" t="s">
        <v>2859</v>
      </c>
      <c r="E1225" t="s">
        <v>2860</v>
      </c>
      <c r="F1225">
        <v>5</v>
      </c>
      <c r="G1225" t="s">
        <v>2750</v>
      </c>
      <c r="H1225" t="s">
        <v>416</v>
      </c>
      <c r="I1225">
        <v>1658958997</v>
      </c>
      <c r="J1225">
        <f>(K1225)/1000</f>
        <v>0</v>
      </c>
      <c r="K1225">
        <f>IF(CZ1225, AN1225, AH1225)</f>
        <v>0</v>
      </c>
      <c r="L1225">
        <f>IF(CZ1225, AI1225, AG1225)</f>
        <v>0</v>
      </c>
      <c r="M1225">
        <f>DB1225 - IF(AU1225&gt;1, L1225*CV1225*100.0/(AW1225*DP1225), 0)</f>
        <v>0</v>
      </c>
      <c r="N1225">
        <f>((T1225-J1225/2)*M1225-L1225)/(T1225+J1225/2)</f>
        <v>0</v>
      </c>
      <c r="O1225">
        <f>N1225*(DI1225+DJ1225)/1000.0</f>
        <v>0</v>
      </c>
      <c r="P1225">
        <f>(DB1225 - IF(AU1225&gt;1, L1225*CV1225*100.0/(AW1225*DP1225), 0))*(DI1225+DJ1225)/1000.0</f>
        <v>0</v>
      </c>
      <c r="Q1225">
        <f>2.0/((1/S1225-1/R1225)+SIGN(S1225)*SQRT((1/S1225-1/R1225)*(1/S1225-1/R1225) + 4*CW1225/((CW1225+1)*(CW1225+1))*(2*1/S1225*1/R1225-1/R1225*1/R1225)))</f>
        <v>0</v>
      </c>
      <c r="R1225">
        <f>IF(LEFT(CX1225,1)&lt;&gt;"0",IF(LEFT(CX1225,1)="1",3.0,CY1225),$D$5+$E$5*(DP1225*DI1225/($K$5*1000))+$F$5*(DP1225*DI1225/($K$5*1000))*MAX(MIN(CV1225,$J$5),$I$5)*MAX(MIN(CV1225,$J$5),$I$5)+$G$5*MAX(MIN(CV1225,$J$5),$I$5)*(DP1225*DI1225/($K$5*1000))+$H$5*(DP1225*DI1225/($K$5*1000))*(DP1225*DI1225/($K$5*1000)))</f>
        <v>0</v>
      </c>
      <c r="S1225">
        <f>J1225*(1000-(1000*0.61365*exp(17.502*W1225/(240.97+W1225))/(DI1225+DJ1225)+DD1225)/2)/(1000*0.61365*exp(17.502*W1225/(240.97+W1225))/(DI1225+DJ1225)-DD1225)</f>
        <v>0</v>
      </c>
      <c r="T1225">
        <f>1/((CW1225+1)/(Q1225/1.6)+1/(R1225/1.37)) + CW1225/((CW1225+1)/(Q1225/1.6) + CW1225/(R1225/1.37))</f>
        <v>0</v>
      </c>
      <c r="U1225">
        <f>(CR1225*CU1225)</f>
        <v>0</v>
      </c>
      <c r="V1225">
        <f>(DK1225+(U1225+2*0.95*5.67E-8*(((DK1225+$B$7)+273)^4-(DK1225+273)^4)-44100*J1225)/(1.84*29.3*R1225+8*0.95*5.67E-8*(DK1225+273)^3))</f>
        <v>0</v>
      </c>
      <c r="W1225">
        <f>($C$7*DL1225+$D$7*DM1225+$E$7*V1225)</f>
        <v>0</v>
      </c>
      <c r="X1225">
        <f>0.61365*exp(17.502*W1225/(240.97+W1225))</f>
        <v>0</v>
      </c>
      <c r="Y1225">
        <f>(Z1225/AA1225*100)</f>
        <v>0</v>
      </c>
      <c r="Z1225">
        <f>DD1225*(DI1225+DJ1225)/1000</f>
        <v>0</v>
      </c>
      <c r="AA1225">
        <f>0.61365*exp(17.502*DK1225/(240.97+DK1225))</f>
        <v>0</v>
      </c>
      <c r="AB1225">
        <f>(X1225-DD1225*(DI1225+DJ1225)/1000)</f>
        <v>0</v>
      </c>
      <c r="AC1225">
        <f>(-J1225*44100)</f>
        <v>0</v>
      </c>
      <c r="AD1225">
        <f>2*29.3*R1225*0.92*(DK1225-W1225)</f>
        <v>0</v>
      </c>
      <c r="AE1225">
        <f>2*0.95*5.67E-8*(((DK1225+$B$7)+273)^4-(W1225+273)^4)</f>
        <v>0</v>
      </c>
      <c r="AF1225">
        <f>U1225+AE1225+AC1225+AD1225</f>
        <v>0</v>
      </c>
      <c r="AG1225">
        <f>DH1225*AU1225*(DC1225-DB1225*(1000-AU1225*DE1225)/(1000-AU1225*DD1225))/(100*CV1225)</f>
        <v>0</v>
      </c>
      <c r="AH1225">
        <f>1000*DH1225*AU1225*(DD1225-DE1225)/(100*CV1225*(1000-AU1225*DD1225))</f>
        <v>0</v>
      </c>
      <c r="AI1225">
        <f>(AJ1225 - AK1225 - DI1225*1E3/(8.314*(DK1225+273.15)) * AM1225/DH1225 * AL1225) * DH1225/(100*CV1225) * (1000 - DE1225)/1000</f>
        <v>0</v>
      </c>
      <c r="AJ1225">
        <v>925.5643995235564</v>
      </c>
      <c r="AK1225">
        <v>864.6176909090906</v>
      </c>
      <c r="AL1225">
        <v>3.371716746188969</v>
      </c>
      <c r="AM1225">
        <v>65.22294181716588</v>
      </c>
      <c r="AN1225">
        <f>(AP1225 - AO1225 + DI1225*1E3/(8.314*(DK1225+273.15)) * AR1225/DH1225 * AQ1225) * DH1225/(100*CV1225) * 1000/(1000 - AP1225)</f>
        <v>0</v>
      </c>
      <c r="AO1225">
        <v>16.67787423467605</v>
      </c>
      <c r="AP1225">
        <v>23.05389757575756</v>
      </c>
      <c r="AQ1225">
        <v>8.303156910963293E-05</v>
      </c>
      <c r="AR1225">
        <v>84.76362826796431</v>
      </c>
      <c r="AS1225">
        <v>0</v>
      </c>
      <c r="AT1225">
        <v>0</v>
      </c>
      <c r="AU1225">
        <f>IF(AS1225*$H$13&gt;=AW1225,1.0,(AW1225/(AW1225-AS1225*$H$13)))</f>
        <v>0</v>
      </c>
      <c r="AV1225">
        <f>(AU1225-1)*100</f>
        <v>0</v>
      </c>
      <c r="AW1225">
        <f>MAX(0,($B$13+$C$13*DP1225)/(1+$D$13*DP1225)*DI1225/(DK1225+273)*$E$13)</f>
        <v>0</v>
      </c>
      <c r="AX1225" t="s">
        <v>417</v>
      </c>
      <c r="AY1225" t="s">
        <v>417</v>
      </c>
      <c r="AZ1225">
        <v>0</v>
      </c>
      <c r="BA1225">
        <v>0</v>
      </c>
      <c r="BB1225">
        <f>1-AZ1225/BA1225</f>
        <v>0</v>
      </c>
      <c r="BC1225">
        <v>0</v>
      </c>
      <c r="BD1225" t="s">
        <v>417</v>
      </c>
      <c r="BE1225" t="s">
        <v>417</v>
      </c>
      <c r="BF1225">
        <v>0</v>
      </c>
      <c r="BG1225">
        <v>0</v>
      </c>
      <c r="BH1225">
        <f>1-BF1225/BG1225</f>
        <v>0</v>
      </c>
      <c r="BI1225">
        <v>0.5</v>
      </c>
      <c r="BJ1225">
        <f>CS1225</f>
        <v>0</v>
      </c>
      <c r="BK1225">
        <f>L1225</f>
        <v>0</v>
      </c>
      <c r="BL1225">
        <f>BH1225*BI1225*BJ1225</f>
        <v>0</v>
      </c>
      <c r="BM1225">
        <f>(BK1225-BC1225)/BJ1225</f>
        <v>0</v>
      </c>
      <c r="BN1225">
        <f>(BA1225-BG1225)/BG1225</f>
        <v>0</v>
      </c>
      <c r="BO1225">
        <f>AZ1225/(BB1225+AZ1225/BG1225)</f>
        <v>0</v>
      </c>
      <c r="BP1225" t="s">
        <v>417</v>
      </c>
      <c r="BQ1225">
        <v>0</v>
      </c>
      <c r="BR1225">
        <f>IF(BQ1225&lt;&gt;0, BQ1225, BO1225)</f>
        <v>0</v>
      </c>
      <c r="BS1225">
        <f>1-BR1225/BG1225</f>
        <v>0</v>
      </c>
      <c r="BT1225">
        <f>(BG1225-BF1225)/(BG1225-BR1225)</f>
        <v>0</v>
      </c>
      <c r="BU1225">
        <f>(BA1225-BG1225)/(BA1225-BR1225)</f>
        <v>0</v>
      </c>
      <c r="BV1225">
        <f>(BG1225-BF1225)/(BG1225-AZ1225)</f>
        <v>0</v>
      </c>
      <c r="BW1225">
        <f>(BA1225-BG1225)/(BA1225-AZ1225)</f>
        <v>0</v>
      </c>
      <c r="BX1225">
        <f>(BT1225*BR1225/BF1225)</f>
        <v>0</v>
      </c>
      <c r="BY1225">
        <f>(1-BX1225)</f>
        <v>0</v>
      </c>
      <c r="BZ1225">
        <v>1394</v>
      </c>
      <c r="CA1225">
        <v>300</v>
      </c>
      <c r="CB1225">
        <v>300</v>
      </c>
      <c r="CC1225">
        <v>300</v>
      </c>
      <c r="CD1225">
        <v>10389.3</v>
      </c>
      <c r="CE1225">
        <v>1221.96</v>
      </c>
      <c r="CF1225">
        <v>-0.00688733</v>
      </c>
      <c r="CG1225">
        <v>0.34</v>
      </c>
      <c r="CH1225" t="s">
        <v>417</v>
      </c>
      <c r="CI1225" t="s">
        <v>417</v>
      </c>
      <c r="CJ1225" t="s">
        <v>417</v>
      </c>
      <c r="CK1225" t="s">
        <v>417</v>
      </c>
      <c r="CL1225" t="s">
        <v>417</v>
      </c>
      <c r="CM1225" t="s">
        <v>417</v>
      </c>
      <c r="CN1225" t="s">
        <v>417</v>
      </c>
      <c r="CO1225" t="s">
        <v>417</v>
      </c>
      <c r="CP1225" t="s">
        <v>417</v>
      </c>
      <c r="CQ1225" t="s">
        <v>417</v>
      </c>
      <c r="CR1225">
        <f>$B$11*DQ1225+$C$11*DR1225+$F$11*EC1225*(1-EF1225)</f>
        <v>0</v>
      </c>
      <c r="CS1225">
        <f>CR1225*CT1225</f>
        <v>0</v>
      </c>
      <c r="CT1225">
        <f>($B$11*$D$9+$C$11*$D$9+$F$11*((EP1225+EH1225)/MAX(EP1225+EH1225+EQ1225, 0.1)*$I$9+EQ1225/MAX(EP1225+EH1225+EQ1225, 0.1)*$J$9))/($B$11+$C$11+$F$11)</f>
        <v>0</v>
      </c>
      <c r="CU1225">
        <f>($B$11*$K$9+$C$11*$K$9+$F$11*((EP1225+EH1225)/MAX(EP1225+EH1225+EQ1225, 0.1)*$P$9+EQ1225/MAX(EP1225+EH1225+EQ1225, 0.1)*$Q$9))/($B$11+$C$11+$F$11)</f>
        <v>0</v>
      </c>
      <c r="CV1225">
        <v>6</v>
      </c>
      <c r="CW1225">
        <v>0.5</v>
      </c>
      <c r="CX1225" t="s">
        <v>418</v>
      </c>
      <c r="CY1225">
        <v>2</v>
      </c>
      <c r="CZ1225" t="b">
        <v>1</v>
      </c>
      <c r="DA1225">
        <v>1658958997</v>
      </c>
      <c r="DB1225">
        <v>821.5706296296296</v>
      </c>
      <c r="DC1225">
        <v>894.0496666666667</v>
      </c>
      <c r="DD1225">
        <v>23.03839259259259</v>
      </c>
      <c r="DE1225">
        <v>16.64539259259259</v>
      </c>
      <c r="DF1225">
        <v>825.033148148148</v>
      </c>
      <c r="DG1225">
        <v>23.13005925925926</v>
      </c>
      <c r="DH1225">
        <v>500.0656296296297</v>
      </c>
      <c r="DI1225">
        <v>90.24183703703703</v>
      </c>
      <c r="DJ1225">
        <v>0.0999834851851852</v>
      </c>
      <c r="DK1225">
        <v>27.13335555555555</v>
      </c>
      <c r="DL1225">
        <v>26.99879259259259</v>
      </c>
      <c r="DM1225">
        <v>999.9000000000001</v>
      </c>
      <c r="DN1225">
        <v>0</v>
      </c>
      <c r="DO1225">
        <v>0</v>
      </c>
      <c r="DP1225">
        <v>10005.82703703704</v>
      </c>
      <c r="DQ1225">
        <v>0</v>
      </c>
      <c r="DR1225">
        <v>11.4663</v>
      </c>
      <c r="DS1225">
        <v>-72.479</v>
      </c>
      <c r="DT1225">
        <v>840.9447777777779</v>
      </c>
      <c r="DU1225">
        <v>909.1837407407406</v>
      </c>
      <c r="DV1225">
        <v>6.392998518518518</v>
      </c>
      <c r="DW1225">
        <v>894.0496666666667</v>
      </c>
      <c r="DX1225">
        <v>16.64539259259259</v>
      </c>
      <c r="DY1225">
        <v>2.079026296296296</v>
      </c>
      <c r="DZ1225">
        <v>1.502111481481481</v>
      </c>
      <c r="EA1225">
        <v>18.05939259259259</v>
      </c>
      <c r="EB1225">
        <v>12.98964074074074</v>
      </c>
      <c r="EC1225">
        <v>1999.99962962963</v>
      </c>
      <c r="ED1225">
        <v>0.9800006666666666</v>
      </c>
      <c r="EE1225">
        <v>0.0199995</v>
      </c>
      <c r="EF1225">
        <v>0</v>
      </c>
      <c r="EG1225">
        <v>838.3447777777778</v>
      </c>
      <c r="EH1225">
        <v>5.00097</v>
      </c>
      <c r="EI1225">
        <v>16752.21111111111</v>
      </c>
      <c r="EJ1225">
        <v>16707.57037037037</v>
      </c>
      <c r="EK1225">
        <v>38.57833333333333</v>
      </c>
      <c r="EL1225">
        <v>39</v>
      </c>
      <c r="EM1225">
        <v>38.50688888888889</v>
      </c>
      <c r="EN1225">
        <v>38.65255555555555</v>
      </c>
      <c r="EO1225">
        <v>39.187</v>
      </c>
      <c r="EP1225">
        <v>1955.09962962963</v>
      </c>
      <c r="EQ1225">
        <v>39.9</v>
      </c>
      <c r="ER1225">
        <v>0</v>
      </c>
      <c r="ES1225">
        <v>9798.599999904633</v>
      </c>
      <c r="ET1225">
        <v>0</v>
      </c>
      <c r="EU1225">
        <v>838.3711923076922</v>
      </c>
      <c r="EV1225">
        <v>1.437025641763004</v>
      </c>
      <c r="EW1225">
        <v>25.25470076071861</v>
      </c>
      <c r="EX1225">
        <v>16752.09615384615</v>
      </c>
      <c r="EY1225">
        <v>15</v>
      </c>
      <c r="EZ1225">
        <v>1658949246.1</v>
      </c>
      <c r="FA1225" t="s">
        <v>1397</v>
      </c>
      <c r="FB1225">
        <v>1658949228.6</v>
      </c>
      <c r="FC1225">
        <v>1658949246.1</v>
      </c>
      <c r="FD1225">
        <v>1</v>
      </c>
      <c r="FE1225">
        <v>1.075</v>
      </c>
      <c r="FF1225">
        <v>0.018</v>
      </c>
      <c r="FG1225">
        <v>-2.327</v>
      </c>
      <c r="FH1225">
        <v>-0.178</v>
      </c>
      <c r="FI1225">
        <v>420</v>
      </c>
      <c r="FJ1225">
        <v>13</v>
      </c>
      <c r="FK1225">
        <v>0.09</v>
      </c>
      <c r="FL1225">
        <v>0.02</v>
      </c>
      <c r="FM1225">
        <v>-72.23052250000001</v>
      </c>
      <c r="FN1225">
        <v>-4.29356285178222</v>
      </c>
      <c r="FO1225">
        <v>0.4212438987614537</v>
      </c>
      <c r="FP1225">
        <v>0</v>
      </c>
      <c r="FQ1225">
        <v>838.2435882352941</v>
      </c>
      <c r="FR1225">
        <v>1.498395724437829</v>
      </c>
      <c r="FS1225">
        <v>0.2595199320971491</v>
      </c>
      <c r="FT1225">
        <v>0</v>
      </c>
      <c r="FU1225">
        <v>6.403394749999999</v>
      </c>
      <c r="FV1225">
        <v>-0.236072307692307</v>
      </c>
      <c r="FW1225">
        <v>0.02518490718540571</v>
      </c>
      <c r="FX1225">
        <v>0</v>
      </c>
      <c r="FY1225">
        <v>0</v>
      </c>
      <c r="FZ1225">
        <v>3</v>
      </c>
      <c r="GA1225" t="s">
        <v>439</v>
      </c>
      <c r="GB1225">
        <v>2.98381</v>
      </c>
      <c r="GC1225">
        <v>2.71574</v>
      </c>
      <c r="GD1225">
        <v>0.155135</v>
      </c>
      <c r="GE1225">
        <v>0.161656</v>
      </c>
      <c r="GF1225">
        <v>0.10446</v>
      </c>
      <c r="GG1225">
        <v>0.08147260000000001</v>
      </c>
      <c r="GH1225">
        <v>26801.3</v>
      </c>
      <c r="GI1225">
        <v>26698.4</v>
      </c>
      <c r="GJ1225">
        <v>29479.2</v>
      </c>
      <c r="GK1225">
        <v>29449.3</v>
      </c>
      <c r="GL1225">
        <v>34966.4</v>
      </c>
      <c r="GM1225">
        <v>35970.8</v>
      </c>
      <c r="GN1225">
        <v>41520.3</v>
      </c>
      <c r="GO1225">
        <v>41970.3</v>
      </c>
      <c r="GP1225">
        <v>1.95457</v>
      </c>
      <c r="GQ1225">
        <v>1.9058</v>
      </c>
      <c r="GR1225">
        <v>0.106148</v>
      </c>
      <c r="GS1225">
        <v>0</v>
      </c>
      <c r="GT1225">
        <v>25.2621</v>
      </c>
      <c r="GU1225">
        <v>999.9</v>
      </c>
      <c r="GV1225">
        <v>40.8</v>
      </c>
      <c r="GW1225">
        <v>31.7</v>
      </c>
      <c r="GX1225">
        <v>21.2257</v>
      </c>
      <c r="GY1225">
        <v>62.9579</v>
      </c>
      <c r="GZ1225">
        <v>33.6098</v>
      </c>
      <c r="HA1225">
        <v>1</v>
      </c>
      <c r="HB1225">
        <v>-0.107652</v>
      </c>
      <c r="HC1225">
        <v>0.225752</v>
      </c>
      <c r="HD1225">
        <v>20.3327</v>
      </c>
      <c r="HE1225">
        <v>5.21714</v>
      </c>
      <c r="HF1225">
        <v>12.0099</v>
      </c>
      <c r="HG1225">
        <v>4.98915</v>
      </c>
      <c r="HH1225">
        <v>3.2885</v>
      </c>
      <c r="HI1225">
        <v>9999</v>
      </c>
      <c r="HJ1225">
        <v>9999</v>
      </c>
      <c r="HK1225">
        <v>9999</v>
      </c>
      <c r="HL1225">
        <v>159.5</v>
      </c>
      <c r="HM1225">
        <v>1.86742</v>
      </c>
      <c r="HN1225">
        <v>1.86646</v>
      </c>
      <c r="HO1225">
        <v>1.86585</v>
      </c>
      <c r="HP1225">
        <v>1.86584</v>
      </c>
      <c r="HQ1225">
        <v>1.86768</v>
      </c>
      <c r="HR1225">
        <v>1.87013</v>
      </c>
      <c r="HS1225">
        <v>1.8688</v>
      </c>
      <c r="HT1225">
        <v>1.87027</v>
      </c>
      <c r="HU1225">
        <v>0</v>
      </c>
      <c r="HV1225">
        <v>0</v>
      </c>
      <c r="HW1225">
        <v>0</v>
      </c>
      <c r="HX1225">
        <v>0</v>
      </c>
      <c r="HY1225" t="s">
        <v>421</v>
      </c>
      <c r="HZ1225" t="s">
        <v>422</v>
      </c>
      <c r="IA1225" t="s">
        <v>423</v>
      </c>
      <c r="IB1225" t="s">
        <v>423</v>
      </c>
      <c r="IC1225" t="s">
        <v>423</v>
      </c>
      <c r="ID1225" t="s">
        <v>423</v>
      </c>
      <c r="IE1225">
        <v>0</v>
      </c>
      <c r="IF1225">
        <v>100</v>
      </c>
      <c r="IG1225">
        <v>100</v>
      </c>
      <c r="IH1225">
        <v>-3.529</v>
      </c>
      <c r="II1225">
        <v>-0.0915</v>
      </c>
      <c r="IJ1225">
        <v>-0.9279119013753974</v>
      </c>
      <c r="IK1225">
        <v>-0.003643892653284941</v>
      </c>
      <c r="IL1225">
        <v>8.948238347276123E-07</v>
      </c>
      <c r="IM1225">
        <v>-2.445980282225029E-10</v>
      </c>
      <c r="IN1225">
        <v>-0.1764634167570225</v>
      </c>
      <c r="IO1225">
        <v>-0.01042730378795286</v>
      </c>
      <c r="IP1225">
        <v>0.00100284695746963</v>
      </c>
      <c r="IQ1225">
        <v>-1.701466411570297E-05</v>
      </c>
      <c r="IR1225">
        <v>2</v>
      </c>
      <c r="IS1225">
        <v>2310</v>
      </c>
      <c r="IT1225">
        <v>1</v>
      </c>
      <c r="IU1225">
        <v>25</v>
      </c>
      <c r="IV1225">
        <v>162.9</v>
      </c>
      <c r="IW1225">
        <v>162.6</v>
      </c>
      <c r="IX1225">
        <v>1.97021</v>
      </c>
      <c r="IY1225">
        <v>2.21313</v>
      </c>
      <c r="IZ1225">
        <v>1.39648</v>
      </c>
      <c r="JA1225">
        <v>2.34131</v>
      </c>
      <c r="JB1225">
        <v>1.49536</v>
      </c>
      <c r="JC1225">
        <v>2.32178</v>
      </c>
      <c r="JD1225">
        <v>36.1285</v>
      </c>
      <c r="JE1225">
        <v>24.1575</v>
      </c>
      <c r="JF1225">
        <v>18</v>
      </c>
      <c r="JG1225">
        <v>512.511</v>
      </c>
      <c r="JH1225">
        <v>437.869</v>
      </c>
      <c r="JI1225">
        <v>25.0001</v>
      </c>
      <c r="JJ1225">
        <v>26.0375</v>
      </c>
      <c r="JK1225">
        <v>30.0004</v>
      </c>
      <c r="JL1225">
        <v>25.9836</v>
      </c>
      <c r="JM1225">
        <v>25.9248</v>
      </c>
      <c r="JN1225">
        <v>39.5434</v>
      </c>
      <c r="JO1225">
        <v>22.9752</v>
      </c>
      <c r="JP1225">
        <v>38.8243</v>
      </c>
      <c r="JQ1225">
        <v>25</v>
      </c>
      <c r="JR1225">
        <v>941.857</v>
      </c>
      <c r="JS1225">
        <v>16.6674</v>
      </c>
      <c r="JT1225">
        <v>100.804</v>
      </c>
      <c r="JU1225">
        <v>100.794</v>
      </c>
    </row>
    <row r="1226" spans="1:281">
      <c r="A1226">
        <v>1210</v>
      </c>
      <c r="B1226">
        <v>1658959009.5</v>
      </c>
      <c r="C1226">
        <v>17371.5</v>
      </c>
      <c r="D1226" t="s">
        <v>2861</v>
      </c>
      <c r="E1226" t="s">
        <v>2862</v>
      </c>
      <c r="F1226">
        <v>5</v>
      </c>
      <c r="G1226" t="s">
        <v>2750</v>
      </c>
      <c r="H1226" t="s">
        <v>416</v>
      </c>
      <c r="I1226">
        <v>1658959001.714286</v>
      </c>
      <c r="J1226">
        <f>(K1226)/1000</f>
        <v>0</v>
      </c>
      <c r="K1226">
        <f>IF(CZ1226, AN1226, AH1226)</f>
        <v>0</v>
      </c>
      <c r="L1226">
        <f>IF(CZ1226, AI1226, AG1226)</f>
        <v>0</v>
      </c>
      <c r="M1226">
        <f>DB1226 - IF(AU1226&gt;1, L1226*CV1226*100.0/(AW1226*DP1226), 0)</f>
        <v>0</v>
      </c>
      <c r="N1226">
        <f>((T1226-J1226/2)*M1226-L1226)/(T1226+J1226/2)</f>
        <v>0</v>
      </c>
      <c r="O1226">
        <f>N1226*(DI1226+DJ1226)/1000.0</f>
        <v>0</v>
      </c>
      <c r="P1226">
        <f>(DB1226 - IF(AU1226&gt;1, L1226*CV1226*100.0/(AW1226*DP1226), 0))*(DI1226+DJ1226)/1000.0</f>
        <v>0</v>
      </c>
      <c r="Q1226">
        <f>2.0/((1/S1226-1/R1226)+SIGN(S1226)*SQRT((1/S1226-1/R1226)*(1/S1226-1/R1226) + 4*CW1226/((CW1226+1)*(CW1226+1))*(2*1/S1226*1/R1226-1/R1226*1/R1226)))</f>
        <v>0</v>
      </c>
      <c r="R1226">
        <f>IF(LEFT(CX1226,1)&lt;&gt;"0",IF(LEFT(CX1226,1)="1",3.0,CY1226),$D$5+$E$5*(DP1226*DI1226/($K$5*1000))+$F$5*(DP1226*DI1226/($K$5*1000))*MAX(MIN(CV1226,$J$5),$I$5)*MAX(MIN(CV1226,$J$5),$I$5)+$G$5*MAX(MIN(CV1226,$J$5),$I$5)*(DP1226*DI1226/($K$5*1000))+$H$5*(DP1226*DI1226/($K$5*1000))*(DP1226*DI1226/($K$5*1000)))</f>
        <v>0</v>
      </c>
      <c r="S1226">
        <f>J1226*(1000-(1000*0.61365*exp(17.502*W1226/(240.97+W1226))/(DI1226+DJ1226)+DD1226)/2)/(1000*0.61365*exp(17.502*W1226/(240.97+W1226))/(DI1226+DJ1226)-DD1226)</f>
        <v>0</v>
      </c>
      <c r="T1226">
        <f>1/((CW1226+1)/(Q1226/1.6)+1/(R1226/1.37)) + CW1226/((CW1226+1)/(Q1226/1.6) + CW1226/(R1226/1.37))</f>
        <v>0</v>
      </c>
      <c r="U1226">
        <f>(CR1226*CU1226)</f>
        <v>0</v>
      </c>
      <c r="V1226">
        <f>(DK1226+(U1226+2*0.95*5.67E-8*(((DK1226+$B$7)+273)^4-(DK1226+273)^4)-44100*J1226)/(1.84*29.3*R1226+8*0.95*5.67E-8*(DK1226+273)^3))</f>
        <v>0</v>
      </c>
      <c r="W1226">
        <f>($C$7*DL1226+$D$7*DM1226+$E$7*V1226)</f>
        <v>0</v>
      </c>
      <c r="X1226">
        <f>0.61365*exp(17.502*W1226/(240.97+W1226))</f>
        <v>0</v>
      </c>
      <c r="Y1226">
        <f>(Z1226/AA1226*100)</f>
        <v>0</v>
      </c>
      <c r="Z1226">
        <f>DD1226*(DI1226+DJ1226)/1000</f>
        <v>0</v>
      </c>
      <c r="AA1226">
        <f>0.61365*exp(17.502*DK1226/(240.97+DK1226))</f>
        <v>0</v>
      </c>
      <c r="AB1226">
        <f>(X1226-DD1226*(DI1226+DJ1226)/1000)</f>
        <v>0</v>
      </c>
      <c r="AC1226">
        <f>(-J1226*44100)</f>
        <v>0</v>
      </c>
      <c r="AD1226">
        <f>2*29.3*R1226*0.92*(DK1226-W1226)</f>
        <v>0</v>
      </c>
      <c r="AE1226">
        <f>2*0.95*5.67E-8*(((DK1226+$B$7)+273)^4-(W1226+273)^4)</f>
        <v>0</v>
      </c>
      <c r="AF1226">
        <f>U1226+AE1226+AC1226+AD1226</f>
        <v>0</v>
      </c>
      <c r="AG1226">
        <f>DH1226*AU1226*(DC1226-DB1226*(1000-AU1226*DE1226)/(1000-AU1226*DD1226))/(100*CV1226)</f>
        <v>0</v>
      </c>
      <c r="AH1226">
        <f>1000*DH1226*AU1226*(DD1226-DE1226)/(100*CV1226*(1000-AU1226*DD1226))</f>
        <v>0</v>
      </c>
      <c r="AI1226">
        <f>(AJ1226 - AK1226 - DI1226*1E3/(8.314*(DK1226+273.15)) * AM1226/DH1226 * AL1226) * DH1226/(100*CV1226) * (1000 - DE1226)/1000</f>
        <v>0</v>
      </c>
      <c r="AJ1226">
        <v>942.7206895075983</v>
      </c>
      <c r="AK1226">
        <v>881.599963636363</v>
      </c>
      <c r="AL1226">
        <v>3.394279512999844</v>
      </c>
      <c r="AM1226">
        <v>65.22294181716588</v>
      </c>
      <c r="AN1226">
        <f>(AP1226 - AO1226 + DI1226*1E3/(8.314*(DK1226+273.15)) * AR1226/DH1226 * AQ1226) * DH1226/(100*CV1226) * 1000/(1000 - AP1226)</f>
        <v>0</v>
      </c>
      <c r="AO1226">
        <v>16.64749932899648</v>
      </c>
      <c r="AP1226">
        <v>23.04110363636363</v>
      </c>
      <c r="AQ1226">
        <v>-3.580787675524443E-05</v>
      </c>
      <c r="AR1226">
        <v>84.76362826796431</v>
      </c>
      <c r="AS1226">
        <v>0</v>
      </c>
      <c r="AT1226">
        <v>0</v>
      </c>
      <c r="AU1226">
        <f>IF(AS1226*$H$13&gt;=AW1226,1.0,(AW1226/(AW1226-AS1226*$H$13)))</f>
        <v>0</v>
      </c>
      <c r="AV1226">
        <f>(AU1226-1)*100</f>
        <v>0</v>
      </c>
      <c r="AW1226">
        <f>MAX(0,($B$13+$C$13*DP1226)/(1+$D$13*DP1226)*DI1226/(DK1226+273)*$E$13)</f>
        <v>0</v>
      </c>
      <c r="AX1226" t="s">
        <v>417</v>
      </c>
      <c r="AY1226" t="s">
        <v>417</v>
      </c>
      <c r="AZ1226">
        <v>0</v>
      </c>
      <c r="BA1226">
        <v>0</v>
      </c>
      <c r="BB1226">
        <f>1-AZ1226/BA1226</f>
        <v>0</v>
      </c>
      <c r="BC1226">
        <v>0</v>
      </c>
      <c r="BD1226" t="s">
        <v>417</v>
      </c>
      <c r="BE1226" t="s">
        <v>417</v>
      </c>
      <c r="BF1226">
        <v>0</v>
      </c>
      <c r="BG1226">
        <v>0</v>
      </c>
      <c r="BH1226">
        <f>1-BF1226/BG1226</f>
        <v>0</v>
      </c>
      <c r="BI1226">
        <v>0.5</v>
      </c>
      <c r="BJ1226">
        <f>CS1226</f>
        <v>0</v>
      </c>
      <c r="BK1226">
        <f>L1226</f>
        <v>0</v>
      </c>
      <c r="BL1226">
        <f>BH1226*BI1226*BJ1226</f>
        <v>0</v>
      </c>
      <c r="BM1226">
        <f>(BK1226-BC1226)/BJ1226</f>
        <v>0</v>
      </c>
      <c r="BN1226">
        <f>(BA1226-BG1226)/BG1226</f>
        <v>0</v>
      </c>
      <c r="BO1226">
        <f>AZ1226/(BB1226+AZ1226/BG1226)</f>
        <v>0</v>
      </c>
      <c r="BP1226" t="s">
        <v>417</v>
      </c>
      <c r="BQ1226">
        <v>0</v>
      </c>
      <c r="BR1226">
        <f>IF(BQ1226&lt;&gt;0, BQ1226, BO1226)</f>
        <v>0</v>
      </c>
      <c r="BS1226">
        <f>1-BR1226/BG1226</f>
        <v>0</v>
      </c>
      <c r="BT1226">
        <f>(BG1226-BF1226)/(BG1226-BR1226)</f>
        <v>0</v>
      </c>
      <c r="BU1226">
        <f>(BA1226-BG1226)/(BA1226-BR1226)</f>
        <v>0</v>
      </c>
      <c r="BV1226">
        <f>(BG1226-BF1226)/(BG1226-AZ1226)</f>
        <v>0</v>
      </c>
      <c r="BW1226">
        <f>(BA1226-BG1226)/(BA1226-AZ1226)</f>
        <v>0</v>
      </c>
      <c r="BX1226">
        <f>(BT1226*BR1226/BF1226)</f>
        <v>0</v>
      </c>
      <c r="BY1226">
        <f>(1-BX1226)</f>
        <v>0</v>
      </c>
      <c r="BZ1226">
        <v>1394</v>
      </c>
      <c r="CA1226">
        <v>300</v>
      </c>
      <c r="CB1226">
        <v>300</v>
      </c>
      <c r="CC1226">
        <v>300</v>
      </c>
      <c r="CD1226">
        <v>10389.3</v>
      </c>
      <c r="CE1226">
        <v>1221.96</v>
      </c>
      <c r="CF1226">
        <v>-0.00688733</v>
      </c>
      <c r="CG1226">
        <v>0.34</v>
      </c>
      <c r="CH1226" t="s">
        <v>417</v>
      </c>
      <c r="CI1226" t="s">
        <v>417</v>
      </c>
      <c r="CJ1226" t="s">
        <v>417</v>
      </c>
      <c r="CK1226" t="s">
        <v>417</v>
      </c>
      <c r="CL1226" t="s">
        <v>417</v>
      </c>
      <c r="CM1226" t="s">
        <v>417</v>
      </c>
      <c r="CN1226" t="s">
        <v>417</v>
      </c>
      <c r="CO1226" t="s">
        <v>417</v>
      </c>
      <c r="CP1226" t="s">
        <v>417</v>
      </c>
      <c r="CQ1226" t="s">
        <v>417</v>
      </c>
      <c r="CR1226">
        <f>$B$11*DQ1226+$C$11*DR1226+$F$11*EC1226*(1-EF1226)</f>
        <v>0</v>
      </c>
      <c r="CS1226">
        <f>CR1226*CT1226</f>
        <v>0</v>
      </c>
      <c r="CT1226">
        <f>($B$11*$D$9+$C$11*$D$9+$F$11*((EP1226+EH1226)/MAX(EP1226+EH1226+EQ1226, 0.1)*$I$9+EQ1226/MAX(EP1226+EH1226+EQ1226, 0.1)*$J$9))/($B$11+$C$11+$F$11)</f>
        <v>0</v>
      </c>
      <c r="CU1226">
        <f>($B$11*$K$9+$C$11*$K$9+$F$11*((EP1226+EH1226)/MAX(EP1226+EH1226+EQ1226, 0.1)*$P$9+EQ1226/MAX(EP1226+EH1226+EQ1226, 0.1)*$Q$9))/($B$11+$C$11+$F$11)</f>
        <v>0</v>
      </c>
      <c r="CV1226">
        <v>6</v>
      </c>
      <c r="CW1226">
        <v>0.5</v>
      </c>
      <c r="CX1226" t="s">
        <v>418</v>
      </c>
      <c r="CY1226">
        <v>2</v>
      </c>
      <c r="CZ1226" t="b">
        <v>1</v>
      </c>
      <c r="DA1226">
        <v>1658959001.714286</v>
      </c>
      <c r="DB1226">
        <v>837.1515357142856</v>
      </c>
      <c r="DC1226">
        <v>909.9162500000001</v>
      </c>
      <c r="DD1226">
        <v>23.04332142857143</v>
      </c>
      <c r="DE1226">
        <v>16.65583571428571</v>
      </c>
      <c r="DF1226">
        <v>840.6555714285714</v>
      </c>
      <c r="DG1226">
        <v>23.13494642857142</v>
      </c>
      <c r="DH1226">
        <v>500.0630357142857</v>
      </c>
      <c r="DI1226">
        <v>90.24177142857143</v>
      </c>
      <c r="DJ1226">
        <v>0.09997680714285716</v>
      </c>
      <c r="DK1226">
        <v>27.13233928571429</v>
      </c>
      <c r="DL1226">
        <v>26.99768214285714</v>
      </c>
      <c r="DM1226">
        <v>999.9000000000002</v>
      </c>
      <c r="DN1226">
        <v>0</v>
      </c>
      <c r="DO1226">
        <v>0</v>
      </c>
      <c r="DP1226">
        <v>10000.35142857143</v>
      </c>
      <c r="DQ1226">
        <v>0</v>
      </c>
      <c r="DR1226">
        <v>11.4663</v>
      </c>
      <c r="DS1226">
        <v>-72.76462142857142</v>
      </c>
      <c r="DT1226">
        <v>856.8974642857145</v>
      </c>
      <c r="DU1226">
        <v>925.3283214285714</v>
      </c>
      <c r="DV1226">
        <v>6.38747892857143</v>
      </c>
      <c r="DW1226">
        <v>909.9162500000001</v>
      </c>
      <c r="DX1226">
        <v>16.65583571428571</v>
      </c>
      <c r="DY1226">
        <v>2.079469285714286</v>
      </c>
      <c r="DZ1226">
        <v>1.503052857142857</v>
      </c>
      <c r="EA1226">
        <v>18.06277857142857</v>
      </c>
      <c r="EB1226">
        <v>12.99923571428571</v>
      </c>
      <c r="EC1226">
        <v>2000.001785714286</v>
      </c>
      <c r="ED1226">
        <v>0.9800006428571428</v>
      </c>
      <c r="EE1226">
        <v>0.01999953571428572</v>
      </c>
      <c r="EF1226">
        <v>0</v>
      </c>
      <c r="EG1226">
        <v>838.4089642857142</v>
      </c>
      <c r="EH1226">
        <v>5.00097</v>
      </c>
      <c r="EI1226">
        <v>16753.70714285714</v>
      </c>
      <c r="EJ1226">
        <v>16707.58928571429</v>
      </c>
      <c r="EK1226">
        <v>38.562</v>
      </c>
      <c r="EL1226">
        <v>39</v>
      </c>
      <c r="EM1226">
        <v>38.50221428571428</v>
      </c>
      <c r="EN1226">
        <v>38.63385714285715</v>
      </c>
      <c r="EO1226">
        <v>39.187</v>
      </c>
      <c r="EP1226">
        <v>1955.101785714286</v>
      </c>
      <c r="EQ1226">
        <v>39.9</v>
      </c>
      <c r="ER1226">
        <v>0</v>
      </c>
      <c r="ES1226">
        <v>9803.399999856949</v>
      </c>
      <c r="ET1226">
        <v>0</v>
      </c>
      <c r="EU1226">
        <v>838.4333461538461</v>
      </c>
      <c r="EV1226">
        <v>1.066700855607024</v>
      </c>
      <c r="EW1226">
        <v>6.345299048809852</v>
      </c>
      <c r="EX1226">
        <v>16753.62307692308</v>
      </c>
      <c r="EY1226">
        <v>15</v>
      </c>
      <c r="EZ1226">
        <v>1658949246.1</v>
      </c>
      <c r="FA1226" t="s">
        <v>1397</v>
      </c>
      <c r="FB1226">
        <v>1658949228.6</v>
      </c>
      <c r="FC1226">
        <v>1658949246.1</v>
      </c>
      <c r="FD1226">
        <v>1</v>
      </c>
      <c r="FE1226">
        <v>1.075</v>
      </c>
      <c r="FF1226">
        <v>0.018</v>
      </c>
      <c r="FG1226">
        <v>-2.327</v>
      </c>
      <c r="FH1226">
        <v>-0.178</v>
      </c>
      <c r="FI1226">
        <v>420</v>
      </c>
      <c r="FJ1226">
        <v>13</v>
      </c>
      <c r="FK1226">
        <v>0.09</v>
      </c>
      <c r="FL1226">
        <v>0.02</v>
      </c>
      <c r="FM1226">
        <v>-72.569025</v>
      </c>
      <c r="FN1226">
        <v>-3.691299061913675</v>
      </c>
      <c r="FO1226">
        <v>0.363194720329191</v>
      </c>
      <c r="FP1226">
        <v>0</v>
      </c>
      <c r="FQ1226">
        <v>838.3963235294116</v>
      </c>
      <c r="FR1226">
        <v>1.173949578150566</v>
      </c>
      <c r="FS1226">
        <v>0.2393347054045211</v>
      </c>
      <c r="FT1226">
        <v>0</v>
      </c>
      <c r="FU1226">
        <v>6.396596</v>
      </c>
      <c r="FV1226">
        <v>-0.1025356097561126</v>
      </c>
      <c r="FW1226">
        <v>0.0211297965915434</v>
      </c>
      <c r="FX1226">
        <v>0</v>
      </c>
      <c r="FY1226">
        <v>0</v>
      </c>
      <c r="FZ1226">
        <v>3</v>
      </c>
      <c r="GA1226" t="s">
        <v>439</v>
      </c>
      <c r="GB1226">
        <v>2.98381</v>
      </c>
      <c r="GC1226">
        <v>2.71556</v>
      </c>
      <c r="GD1226">
        <v>0.157123</v>
      </c>
      <c r="GE1226">
        <v>0.163582</v>
      </c>
      <c r="GF1226">
        <v>0.104413</v>
      </c>
      <c r="GG1226">
        <v>0.0813913</v>
      </c>
      <c r="GH1226">
        <v>26737.1</v>
      </c>
      <c r="GI1226">
        <v>26636.9</v>
      </c>
      <c r="GJ1226">
        <v>29477.9</v>
      </c>
      <c r="GK1226">
        <v>29449.2</v>
      </c>
      <c r="GL1226">
        <v>34967</v>
      </c>
      <c r="GM1226">
        <v>35973.7</v>
      </c>
      <c r="GN1226">
        <v>41518.7</v>
      </c>
      <c r="GO1226">
        <v>41969.8</v>
      </c>
      <c r="GP1226">
        <v>1.95468</v>
      </c>
      <c r="GQ1226">
        <v>1.906</v>
      </c>
      <c r="GR1226">
        <v>0.105672</v>
      </c>
      <c r="GS1226">
        <v>0</v>
      </c>
      <c r="GT1226">
        <v>25.265</v>
      </c>
      <c r="GU1226">
        <v>999.9</v>
      </c>
      <c r="GV1226">
        <v>40.8</v>
      </c>
      <c r="GW1226">
        <v>31.7</v>
      </c>
      <c r="GX1226">
        <v>21.2263</v>
      </c>
      <c r="GY1226">
        <v>62.8179</v>
      </c>
      <c r="GZ1226">
        <v>34.1627</v>
      </c>
      <c r="HA1226">
        <v>1</v>
      </c>
      <c r="HB1226">
        <v>-0.107558</v>
      </c>
      <c r="HC1226">
        <v>0.225727</v>
      </c>
      <c r="HD1226">
        <v>20.3329</v>
      </c>
      <c r="HE1226">
        <v>5.21654</v>
      </c>
      <c r="HF1226">
        <v>12.0099</v>
      </c>
      <c r="HG1226">
        <v>4.989</v>
      </c>
      <c r="HH1226">
        <v>3.28845</v>
      </c>
      <c r="HI1226">
        <v>9999</v>
      </c>
      <c r="HJ1226">
        <v>9999</v>
      </c>
      <c r="HK1226">
        <v>9999</v>
      </c>
      <c r="HL1226">
        <v>159.5</v>
      </c>
      <c r="HM1226">
        <v>1.86742</v>
      </c>
      <c r="HN1226">
        <v>1.86646</v>
      </c>
      <c r="HO1226">
        <v>1.86588</v>
      </c>
      <c r="HP1226">
        <v>1.86584</v>
      </c>
      <c r="HQ1226">
        <v>1.86768</v>
      </c>
      <c r="HR1226">
        <v>1.87015</v>
      </c>
      <c r="HS1226">
        <v>1.86883</v>
      </c>
      <c r="HT1226">
        <v>1.87026</v>
      </c>
      <c r="HU1226">
        <v>0</v>
      </c>
      <c r="HV1226">
        <v>0</v>
      </c>
      <c r="HW1226">
        <v>0</v>
      </c>
      <c r="HX1226">
        <v>0</v>
      </c>
      <c r="HY1226" t="s">
        <v>421</v>
      </c>
      <c r="HZ1226" t="s">
        <v>422</v>
      </c>
      <c r="IA1226" t="s">
        <v>423</v>
      </c>
      <c r="IB1226" t="s">
        <v>423</v>
      </c>
      <c r="IC1226" t="s">
        <v>423</v>
      </c>
      <c r="ID1226" t="s">
        <v>423</v>
      </c>
      <c r="IE1226">
        <v>0</v>
      </c>
      <c r="IF1226">
        <v>100</v>
      </c>
      <c r="IG1226">
        <v>100</v>
      </c>
      <c r="IH1226">
        <v>-3.572</v>
      </c>
      <c r="II1226">
        <v>-0.0916</v>
      </c>
      <c r="IJ1226">
        <v>-0.9279119013753974</v>
      </c>
      <c r="IK1226">
        <v>-0.003643892653284941</v>
      </c>
      <c r="IL1226">
        <v>8.948238347276123E-07</v>
      </c>
      <c r="IM1226">
        <v>-2.445980282225029E-10</v>
      </c>
      <c r="IN1226">
        <v>-0.1764634167570225</v>
      </c>
      <c r="IO1226">
        <v>-0.01042730378795286</v>
      </c>
      <c r="IP1226">
        <v>0.00100284695746963</v>
      </c>
      <c r="IQ1226">
        <v>-1.701466411570297E-05</v>
      </c>
      <c r="IR1226">
        <v>2</v>
      </c>
      <c r="IS1226">
        <v>2310</v>
      </c>
      <c r="IT1226">
        <v>1</v>
      </c>
      <c r="IU1226">
        <v>25</v>
      </c>
      <c r="IV1226">
        <v>163</v>
      </c>
      <c r="IW1226">
        <v>162.7</v>
      </c>
      <c r="IX1226">
        <v>2.00073</v>
      </c>
      <c r="IY1226">
        <v>2.21313</v>
      </c>
      <c r="IZ1226">
        <v>1.39648</v>
      </c>
      <c r="JA1226">
        <v>2.34131</v>
      </c>
      <c r="JB1226">
        <v>1.49536</v>
      </c>
      <c r="JC1226">
        <v>2.3645</v>
      </c>
      <c r="JD1226">
        <v>36.152</v>
      </c>
      <c r="JE1226">
        <v>24.1575</v>
      </c>
      <c r="JF1226">
        <v>18</v>
      </c>
      <c r="JG1226">
        <v>512.6</v>
      </c>
      <c r="JH1226">
        <v>438.011</v>
      </c>
      <c r="JI1226">
        <v>25</v>
      </c>
      <c r="JJ1226">
        <v>26.041</v>
      </c>
      <c r="JK1226">
        <v>30.0003</v>
      </c>
      <c r="JL1226">
        <v>25.9864</v>
      </c>
      <c r="JM1226">
        <v>25.9277</v>
      </c>
      <c r="JN1226">
        <v>40.0786</v>
      </c>
      <c r="JO1226">
        <v>22.9752</v>
      </c>
      <c r="JP1226">
        <v>38.8243</v>
      </c>
      <c r="JQ1226">
        <v>25</v>
      </c>
      <c r="JR1226">
        <v>955.23</v>
      </c>
      <c r="JS1226">
        <v>16.6743</v>
      </c>
      <c r="JT1226">
        <v>100.8</v>
      </c>
      <c r="JU1226">
        <v>100.793</v>
      </c>
    </row>
    <row r="1227" spans="1:281">
      <c r="A1227">
        <v>1211</v>
      </c>
      <c r="B1227">
        <v>1658959014.5</v>
      </c>
      <c r="C1227">
        <v>17376.5</v>
      </c>
      <c r="D1227" t="s">
        <v>2863</v>
      </c>
      <c r="E1227" t="s">
        <v>2864</v>
      </c>
      <c r="F1227">
        <v>5</v>
      </c>
      <c r="G1227" t="s">
        <v>2750</v>
      </c>
      <c r="H1227" t="s">
        <v>416</v>
      </c>
      <c r="I1227">
        <v>1658959007</v>
      </c>
      <c r="J1227">
        <f>(K1227)/1000</f>
        <v>0</v>
      </c>
      <c r="K1227">
        <f>IF(CZ1227, AN1227, AH1227)</f>
        <v>0</v>
      </c>
      <c r="L1227">
        <f>IF(CZ1227, AI1227, AG1227)</f>
        <v>0</v>
      </c>
      <c r="M1227">
        <f>DB1227 - IF(AU1227&gt;1, L1227*CV1227*100.0/(AW1227*DP1227), 0)</f>
        <v>0</v>
      </c>
      <c r="N1227">
        <f>((T1227-J1227/2)*M1227-L1227)/(T1227+J1227/2)</f>
        <v>0</v>
      </c>
      <c r="O1227">
        <f>N1227*(DI1227+DJ1227)/1000.0</f>
        <v>0</v>
      </c>
      <c r="P1227">
        <f>(DB1227 - IF(AU1227&gt;1, L1227*CV1227*100.0/(AW1227*DP1227), 0))*(DI1227+DJ1227)/1000.0</f>
        <v>0</v>
      </c>
      <c r="Q1227">
        <f>2.0/((1/S1227-1/R1227)+SIGN(S1227)*SQRT((1/S1227-1/R1227)*(1/S1227-1/R1227) + 4*CW1227/((CW1227+1)*(CW1227+1))*(2*1/S1227*1/R1227-1/R1227*1/R1227)))</f>
        <v>0</v>
      </c>
      <c r="R1227">
        <f>IF(LEFT(CX1227,1)&lt;&gt;"0",IF(LEFT(CX1227,1)="1",3.0,CY1227),$D$5+$E$5*(DP1227*DI1227/($K$5*1000))+$F$5*(DP1227*DI1227/($K$5*1000))*MAX(MIN(CV1227,$J$5),$I$5)*MAX(MIN(CV1227,$J$5),$I$5)+$G$5*MAX(MIN(CV1227,$J$5),$I$5)*(DP1227*DI1227/($K$5*1000))+$H$5*(DP1227*DI1227/($K$5*1000))*(DP1227*DI1227/($K$5*1000)))</f>
        <v>0</v>
      </c>
      <c r="S1227">
        <f>J1227*(1000-(1000*0.61365*exp(17.502*W1227/(240.97+W1227))/(DI1227+DJ1227)+DD1227)/2)/(1000*0.61365*exp(17.502*W1227/(240.97+W1227))/(DI1227+DJ1227)-DD1227)</f>
        <v>0</v>
      </c>
      <c r="T1227">
        <f>1/((CW1227+1)/(Q1227/1.6)+1/(R1227/1.37)) + CW1227/((CW1227+1)/(Q1227/1.6) + CW1227/(R1227/1.37))</f>
        <v>0</v>
      </c>
      <c r="U1227">
        <f>(CR1227*CU1227)</f>
        <v>0</v>
      </c>
      <c r="V1227">
        <f>(DK1227+(U1227+2*0.95*5.67E-8*(((DK1227+$B$7)+273)^4-(DK1227+273)^4)-44100*J1227)/(1.84*29.3*R1227+8*0.95*5.67E-8*(DK1227+273)^3))</f>
        <v>0</v>
      </c>
      <c r="W1227">
        <f>($C$7*DL1227+$D$7*DM1227+$E$7*V1227)</f>
        <v>0</v>
      </c>
      <c r="X1227">
        <f>0.61365*exp(17.502*W1227/(240.97+W1227))</f>
        <v>0</v>
      </c>
      <c r="Y1227">
        <f>(Z1227/AA1227*100)</f>
        <v>0</v>
      </c>
      <c r="Z1227">
        <f>DD1227*(DI1227+DJ1227)/1000</f>
        <v>0</v>
      </c>
      <c r="AA1227">
        <f>0.61365*exp(17.502*DK1227/(240.97+DK1227))</f>
        <v>0</v>
      </c>
      <c r="AB1227">
        <f>(X1227-DD1227*(DI1227+DJ1227)/1000)</f>
        <v>0</v>
      </c>
      <c r="AC1227">
        <f>(-J1227*44100)</f>
        <v>0</v>
      </c>
      <c r="AD1227">
        <f>2*29.3*R1227*0.92*(DK1227-W1227)</f>
        <v>0</v>
      </c>
      <c r="AE1227">
        <f>2*0.95*5.67E-8*(((DK1227+$B$7)+273)^4-(W1227+273)^4)</f>
        <v>0</v>
      </c>
      <c r="AF1227">
        <f>U1227+AE1227+AC1227+AD1227</f>
        <v>0</v>
      </c>
      <c r="AG1227">
        <f>DH1227*AU1227*(DC1227-DB1227*(1000-AU1227*DE1227)/(1000-AU1227*DD1227))/(100*CV1227)</f>
        <v>0</v>
      </c>
      <c r="AH1227">
        <f>1000*DH1227*AU1227*(DD1227-DE1227)/(100*CV1227*(1000-AU1227*DD1227))</f>
        <v>0</v>
      </c>
      <c r="AI1227">
        <f>(AJ1227 - AK1227 - DI1227*1E3/(8.314*(DK1227+273.15)) * AM1227/DH1227 * AL1227) * DH1227/(100*CV1227) * (1000 - DE1227)/1000</f>
        <v>0</v>
      </c>
      <c r="AJ1227">
        <v>959.7359094540594</v>
      </c>
      <c r="AK1227">
        <v>898.4939151515149</v>
      </c>
      <c r="AL1227">
        <v>3.382756714358655</v>
      </c>
      <c r="AM1227">
        <v>65.22294181716588</v>
      </c>
      <c r="AN1227">
        <f>(AP1227 - AO1227 + DI1227*1E3/(8.314*(DK1227+273.15)) * AR1227/DH1227 * AQ1227) * DH1227/(100*CV1227) * 1000/(1000 - AP1227)</f>
        <v>0</v>
      </c>
      <c r="AO1227">
        <v>16.64009125182269</v>
      </c>
      <c r="AP1227">
        <v>23.03410181818181</v>
      </c>
      <c r="AQ1227">
        <v>-2.680227635590681E-05</v>
      </c>
      <c r="AR1227">
        <v>84.76362826796431</v>
      </c>
      <c r="AS1227">
        <v>0</v>
      </c>
      <c r="AT1227">
        <v>0</v>
      </c>
      <c r="AU1227">
        <f>IF(AS1227*$H$13&gt;=AW1227,1.0,(AW1227/(AW1227-AS1227*$H$13)))</f>
        <v>0</v>
      </c>
      <c r="AV1227">
        <f>(AU1227-1)*100</f>
        <v>0</v>
      </c>
      <c r="AW1227">
        <f>MAX(0,($B$13+$C$13*DP1227)/(1+$D$13*DP1227)*DI1227/(DK1227+273)*$E$13)</f>
        <v>0</v>
      </c>
      <c r="AX1227" t="s">
        <v>417</v>
      </c>
      <c r="AY1227" t="s">
        <v>417</v>
      </c>
      <c r="AZ1227">
        <v>0</v>
      </c>
      <c r="BA1227">
        <v>0</v>
      </c>
      <c r="BB1227">
        <f>1-AZ1227/BA1227</f>
        <v>0</v>
      </c>
      <c r="BC1227">
        <v>0</v>
      </c>
      <c r="BD1227" t="s">
        <v>417</v>
      </c>
      <c r="BE1227" t="s">
        <v>417</v>
      </c>
      <c r="BF1227">
        <v>0</v>
      </c>
      <c r="BG1227">
        <v>0</v>
      </c>
      <c r="BH1227">
        <f>1-BF1227/BG1227</f>
        <v>0</v>
      </c>
      <c r="BI1227">
        <v>0.5</v>
      </c>
      <c r="BJ1227">
        <f>CS1227</f>
        <v>0</v>
      </c>
      <c r="BK1227">
        <f>L1227</f>
        <v>0</v>
      </c>
      <c r="BL1227">
        <f>BH1227*BI1227*BJ1227</f>
        <v>0</v>
      </c>
      <c r="BM1227">
        <f>(BK1227-BC1227)/BJ1227</f>
        <v>0</v>
      </c>
      <c r="BN1227">
        <f>(BA1227-BG1227)/BG1227</f>
        <v>0</v>
      </c>
      <c r="BO1227">
        <f>AZ1227/(BB1227+AZ1227/BG1227)</f>
        <v>0</v>
      </c>
      <c r="BP1227" t="s">
        <v>417</v>
      </c>
      <c r="BQ1227">
        <v>0</v>
      </c>
      <c r="BR1227">
        <f>IF(BQ1227&lt;&gt;0, BQ1227, BO1227)</f>
        <v>0</v>
      </c>
      <c r="BS1227">
        <f>1-BR1227/BG1227</f>
        <v>0</v>
      </c>
      <c r="BT1227">
        <f>(BG1227-BF1227)/(BG1227-BR1227)</f>
        <v>0</v>
      </c>
      <c r="BU1227">
        <f>(BA1227-BG1227)/(BA1227-BR1227)</f>
        <v>0</v>
      </c>
      <c r="BV1227">
        <f>(BG1227-BF1227)/(BG1227-AZ1227)</f>
        <v>0</v>
      </c>
      <c r="BW1227">
        <f>(BA1227-BG1227)/(BA1227-AZ1227)</f>
        <v>0</v>
      </c>
      <c r="BX1227">
        <f>(BT1227*BR1227/BF1227)</f>
        <v>0</v>
      </c>
      <c r="BY1227">
        <f>(1-BX1227)</f>
        <v>0</v>
      </c>
      <c r="BZ1227">
        <v>1394</v>
      </c>
      <c r="CA1227">
        <v>300</v>
      </c>
      <c r="CB1227">
        <v>300</v>
      </c>
      <c r="CC1227">
        <v>300</v>
      </c>
      <c r="CD1227">
        <v>10389.3</v>
      </c>
      <c r="CE1227">
        <v>1221.96</v>
      </c>
      <c r="CF1227">
        <v>-0.00688733</v>
      </c>
      <c r="CG1227">
        <v>0.34</v>
      </c>
      <c r="CH1227" t="s">
        <v>417</v>
      </c>
      <c r="CI1227" t="s">
        <v>417</v>
      </c>
      <c r="CJ1227" t="s">
        <v>417</v>
      </c>
      <c r="CK1227" t="s">
        <v>417</v>
      </c>
      <c r="CL1227" t="s">
        <v>417</v>
      </c>
      <c r="CM1227" t="s">
        <v>417</v>
      </c>
      <c r="CN1227" t="s">
        <v>417</v>
      </c>
      <c r="CO1227" t="s">
        <v>417</v>
      </c>
      <c r="CP1227" t="s">
        <v>417</v>
      </c>
      <c r="CQ1227" t="s">
        <v>417</v>
      </c>
      <c r="CR1227">
        <f>$B$11*DQ1227+$C$11*DR1227+$F$11*EC1227*(1-EF1227)</f>
        <v>0</v>
      </c>
      <c r="CS1227">
        <f>CR1227*CT1227</f>
        <v>0</v>
      </c>
      <c r="CT1227">
        <f>($B$11*$D$9+$C$11*$D$9+$F$11*((EP1227+EH1227)/MAX(EP1227+EH1227+EQ1227, 0.1)*$I$9+EQ1227/MAX(EP1227+EH1227+EQ1227, 0.1)*$J$9))/($B$11+$C$11+$F$11)</f>
        <v>0</v>
      </c>
      <c r="CU1227">
        <f>($B$11*$K$9+$C$11*$K$9+$F$11*((EP1227+EH1227)/MAX(EP1227+EH1227+EQ1227, 0.1)*$P$9+EQ1227/MAX(EP1227+EH1227+EQ1227, 0.1)*$Q$9))/($B$11+$C$11+$F$11)</f>
        <v>0</v>
      </c>
      <c r="CV1227">
        <v>6</v>
      </c>
      <c r="CW1227">
        <v>0.5</v>
      </c>
      <c r="CX1227" t="s">
        <v>418</v>
      </c>
      <c r="CY1227">
        <v>2</v>
      </c>
      <c r="CZ1227" t="b">
        <v>1</v>
      </c>
      <c r="DA1227">
        <v>1658959007</v>
      </c>
      <c r="DB1227">
        <v>854.6482962962962</v>
      </c>
      <c r="DC1227">
        <v>927.6667407407408</v>
      </c>
      <c r="DD1227">
        <v>23.04502222222222</v>
      </c>
      <c r="DE1227">
        <v>16.65305185185185</v>
      </c>
      <c r="DF1227">
        <v>858.1990000000001</v>
      </c>
      <c r="DG1227">
        <v>23.13663333333334</v>
      </c>
      <c r="DH1227">
        <v>500.0748518518518</v>
      </c>
      <c r="DI1227">
        <v>90.24099629629629</v>
      </c>
      <c r="DJ1227">
        <v>0.1000191666666667</v>
      </c>
      <c r="DK1227">
        <v>27.13146296296296</v>
      </c>
      <c r="DL1227">
        <v>26.9993962962963</v>
      </c>
      <c r="DM1227">
        <v>999.9000000000001</v>
      </c>
      <c r="DN1227">
        <v>0</v>
      </c>
      <c r="DO1227">
        <v>0</v>
      </c>
      <c r="DP1227">
        <v>9998.396296296296</v>
      </c>
      <c r="DQ1227">
        <v>0</v>
      </c>
      <c r="DR1227">
        <v>11.4663</v>
      </c>
      <c r="DS1227">
        <v>-73.01827407407409</v>
      </c>
      <c r="DT1227">
        <v>874.8083333333333</v>
      </c>
      <c r="DU1227">
        <v>943.3765925925925</v>
      </c>
      <c r="DV1227">
        <v>6.391957407407408</v>
      </c>
      <c r="DW1227">
        <v>927.6667407407408</v>
      </c>
      <c r="DX1227">
        <v>16.65305185185185</v>
      </c>
      <c r="DY1227">
        <v>2.079604814814815</v>
      </c>
      <c r="DZ1227">
        <v>1.502789259259259</v>
      </c>
      <c r="EA1227">
        <v>18.06381851851852</v>
      </c>
      <c r="EB1227">
        <v>12.99655555555555</v>
      </c>
      <c r="EC1227">
        <v>1999.979259259259</v>
      </c>
      <c r="ED1227">
        <v>0.9800004444444445</v>
      </c>
      <c r="EE1227">
        <v>0.01999983333333333</v>
      </c>
      <c r="EF1227">
        <v>0</v>
      </c>
      <c r="EG1227">
        <v>838.4840740740742</v>
      </c>
      <c r="EH1227">
        <v>5.00097</v>
      </c>
      <c r="EI1227">
        <v>16753.4</v>
      </c>
      <c r="EJ1227">
        <v>16707.3962962963</v>
      </c>
      <c r="EK1227">
        <v>38.562</v>
      </c>
      <c r="EL1227">
        <v>39</v>
      </c>
      <c r="EM1227">
        <v>38.5</v>
      </c>
      <c r="EN1227">
        <v>38.62729629629629</v>
      </c>
      <c r="EO1227">
        <v>39.1824074074074</v>
      </c>
      <c r="EP1227">
        <v>1955.079259259259</v>
      </c>
      <c r="EQ1227">
        <v>39.9</v>
      </c>
      <c r="ER1227">
        <v>0</v>
      </c>
      <c r="ES1227">
        <v>9808.799999952316</v>
      </c>
      <c r="ET1227">
        <v>0</v>
      </c>
      <c r="EU1227">
        <v>838.5060400000001</v>
      </c>
      <c r="EV1227">
        <v>0.3224615451104465</v>
      </c>
      <c r="EW1227">
        <v>-9.292307758709935</v>
      </c>
      <c r="EX1227">
        <v>16753.344</v>
      </c>
      <c r="EY1227">
        <v>15</v>
      </c>
      <c r="EZ1227">
        <v>1658949246.1</v>
      </c>
      <c r="FA1227" t="s">
        <v>1397</v>
      </c>
      <c r="FB1227">
        <v>1658949228.6</v>
      </c>
      <c r="FC1227">
        <v>1658949246.1</v>
      </c>
      <c r="FD1227">
        <v>1</v>
      </c>
      <c r="FE1227">
        <v>1.075</v>
      </c>
      <c r="FF1227">
        <v>0.018</v>
      </c>
      <c r="FG1227">
        <v>-2.327</v>
      </c>
      <c r="FH1227">
        <v>-0.178</v>
      </c>
      <c r="FI1227">
        <v>420</v>
      </c>
      <c r="FJ1227">
        <v>13</v>
      </c>
      <c r="FK1227">
        <v>0.09</v>
      </c>
      <c r="FL1227">
        <v>0.02</v>
      </c>
      <c r="FM1227">
        <v>-72.87631219512195</v>
      </c>
      <c r="FN1227">
        <v>-3.013647386759634</v>
      </c>
      <c r="FO1227">
        <v>0.301734651797206</v>
      </c>
      <c r="FP1227">
        <v>0</v>
      </c>
      <c r="FQ1227">
        <v>838.4577941176472</v>
      </c>
      <c r="FR1227">
        <v>0.815599696593451</v>
      </c>
      <c r="FS1227">
        <v>0.2323651765207391</v>
      </c>
      <c r="FT1227">
        <v>1</v>
      </c>
      <c r="FU1227">
        <v>6.390047560975609</v>
      </c>
      <c r="FV1227">
        <v>0.05622564459930853</v>
      </c>
      <c r="FW1227">
        <v>0.01425500045435285</v>
      </c>
      <c r="FX1227">
        <v>1</v>
      </c>
      <c r="FY1227">
        <v>2</v>
      </c>
      <c r="FZ1227">
        <v>3</v>
      </c>
      <c r="GA1227" t="s">
        <v>420</v>
      </c>
      <c r="GB1227">
        <v>2.98375</v>
      </c>
      <c r="GC1227">
        <v>2.71558</v>
      </c>
      <c r="GD1227">
        <v>0.15909</v>
      </c>
      <c r="GE1227">
        <v>0.165459</v>
      </c>
      <c r="GF1227">
        <v>0.104392</v>
      </c>
      <c r="GG1227">
        <v>0.0813985</v>
      </c>
      <c r="GH1227">
        <v>26674.9</v>
      </c>
      <c r="GI1227">
        <v>26577.1</v>
      </c>
      <c r="GJ1227">
        <v>29478.1</v>
      </c>
      <c r="GK1227">
        <v>29449.1</v>
      </c>
      <c r="GL1227">
        <v>34968.1</v>
      </c>
      <c r="GM1227">
        <v>35973.6</v>
      </c>
      <c r="GN1227">
        <v>41519</v>
      </c>
      <c r="GO1227">
        <v>41970.1</v>
      </c>
      <c r="GP1227">
        <v>1.95452</v>
      </c>
      <c r="GQ1227">
        <v>1.90583</v>
      </c>
      <c r="GR1227">
        <v>0.105884</v>
      </c>
      <c r="GS1227">
        <v>0</v>
      </c>
      <c r="GT1227">
        <v>25.265</v>
      </c>
      <c r="GU1227">
        <v>999.9</v>
      </c>
      <c r="GV1227">
        <v>40.8</v>
      </c>
      <c r="GW1227">
        <v>31.7</v>
      </c>
      <c r="GX1227">
        <v>21.2238</v>
      </c>
      <c r="GY1227">
        <v>63.0679</v>
      </c>
      <c r="GZ1227">
        <v>34.0184</v>
      </c>
      <c r="HA1227">
        <v>1</v>
      </c>
      <c r="HB1227">
        <v>-0.107188</v>
      </c>
      <c r="HC1227">
        <v>0.226688</v>
      </c>
      <c r="HD1227">
        <v>20.3328</v>
      </c>
      <c r="HE1227">
        <v>5.21669</v>
      </c>
      <c r="HF1227">
        <v>12.0099</v>
      </c>
      <c r="HG1227">
        <v>4.98875</v>
      </c>
      <c r="HH1227">
        <v>3.28842</v>
      </c>
      <c r="HI1227">
        <v>9999</v>
      </c>
      <c r="HJ1227">
        <v>9999</v>
      </c>
      <c r="HK1227">
        <v>9999</v>
      </c>
      <c r="HL1227">
        <v>159.5</v>
      </c>
      <c r="HM1227">
        <v>1.8674</v>
      </c>
      <c r="HN1227">
        <v>1.86646</v>
      </c>
      <c r="HO1227">
        <v>1.8659</v>
      </c>
      <c r="HP1227">
        <v>1.86584</v>
      </c>
      <c r="HQ1227">
        <v>1.86768</v>
      </c>
      <c r="HR1227">
        <v>1.87015</v>
      </c>
      <c r="HS1227">
        <v>1.86883</v>
      </c>
      <c r="HT1227">
        <v>1.87027</v>
      </c>
      <c r="HU1227">
        <v>0</v>
      </c>
      <c r="HV1227">
        <v>0</v>
      </c>
      <c r="HW1227">
        <v>0</v>
      </c>
      <c r="HX1227">
        <v>0</v>
      </c>
      <c r="HY1227" t="s">
        <v>421</v>
      </c>
      <c r="HZ1227" t="s">
        <v>422</v>
      </c>
      <c r="IA1227" t="s">
        <v>423</v>
      </c>
      <c r="IB1227" t="s">
        <v>423</v>
      </c>
      <c r="IC1227" t="s">
        <v>423</v>
      </c>
      <c r="ID1227" t="s">
        <v>423</v>
      </c>
      <c r="IE1227">
        <v>0</v>
      </c>
      <c r="IF1227">
        <v>100</v>
      </c>
      <c r="IG1227">
        <v>100</v>
      </c>
      <c r="IH1227">
        <v>-3.616</v>
      </c>
      <c r="II1227">
        <v>-0.0917</v>
      </c>
      <c r="IJ1227">
        <v>-0.9279119013753974</v>
      </c>
      <c r="IK1227">
        <v>-0.003643892653284941</v>
      </c>
      <c r="IL1227">
        <v>8.948238347276123E-07</v>
      </c>
      <c r="IM1227">
        <v>-2.445980282225029E-10</v>
      </c>
      <c r="IN1227">
        <v>-0.1764634167570225</v>
      </c>
      <c r="IO1227">
        <v>-0.01042730378795286</v>
      </c>
      <c r="IP1227">
        <v>0.00100284695746963</v>
      </c>
      <c r="IQ1227">
        <v>-1.701466411570297E-05</v>
      </c>
      <c r="IR1227">
        <v>2</v>
      </c>
      <c r="IS1227">
        <v>2310</v>
      </c>
      <c r="IT1227">
        <v>1</v>
      </c>
      <c r="IU1227">
        <v>25</v>
      </c>
      <c r="IV1227">
        <v>163.1</v>
      </c>
      <c r="IW1227">
        <v>162.8</v>
      </c>
      <c r="IX1227">
        <v>2.02637</v>
      </c>
      <c r="IY1227">
        <v>2.21313</v>
      </c>
      <c r="IZ1227">
        <v>1.39648</v>
      </c>
      <c r="JA1227">
        <v>2.34131</v>
      </c>
      <c r="JB1227">
        <v>1.49536</v>
      </c>
      <c r="JC1227">
        <v>2.37793</v>
      </c>
      <c r="JD1227">
        <v>36.1285</v>
      </c>
      <c r="JE1227">
        <v>24.1663</v>
      </c>
      <c r="JF1227">
        <v>18</v>
      </c>
      <c r="JG1227">
        <v>512.527</v>
      </c>
      <c r="JH1227">
        <v>437.926</v>
      </c>
      <c r="JI1227">
        <v>25.0001</v>
      </c>
      <c r="JJ1227">
        <v>26.0447</v>
      </c>
      <c r="JK1227">
        <v>30.0004</v>
      </c>
      <c r="JL1227">
        <v>25.989</v>
      </c>
      <c r="JM1227">
        <v>25.9303</v>
      </c>
      <c r="JN1227">
        <v>40.677</v>
      </c>
      <c r="JO1227">
        <v>22.9752</v>
      </c>
      <c r="JP1227">
        <v>38.8243</v>
      </c>
      <c r="JQ1227">
        <v>25</v>
      </c>
      <c r="JR1227">
        <v>975.285</v>
      </c>
      <c r="JS1227">
        <v>16.6878</v>
      </c>
      <c r="JT1227">
        <v>100.801</v>
      </c>
      <c r="JU1227">
        <v>100.793</v>
      </c>
    </row>
    <row r="1228" spans="1:281">
      <c r="A1228">
        <v>1212</v>
      </c>
      <c r="B1228">
        <v>1658959019.5</v>
      </c>
      <c r="C1228">
        <v>17381.5</v>
      </c>
      <c r="D1228" t="s">
        <v>2865</v>
      </c>
      <c r="E1228" t="s">
        <v>2866</v>
      </c>
      <c r="F1228">
        <v>5</v>
      </c>
      <c r="G1228" t="s">
        <v>2750</v>
      </c>
      <c r="H1228" t="s">
        <v>416</v>
      </c>
      <c r="I1228">
        <v>1658959011.714286</v>
      </c>
      <c r="J1228">
        <f>(K1228)/1000</f>
        <v>0</v>
      </c>
      <c r="K1228">
        <f>IF(CZ1228, AN1228, AH1228)</f>
        <v>0</v>
      </c>
      <c r="L1228">
        <f>IF(CZ1228, AI1228, AG1228)</f>
        <v>0</v>
      </c>
      <c r="M1228">
        <f>DB1228 - IF(AU1228&gt;1, L1228*CV1228*100.0/(AW1228*DP1228), 0)</f>
        <v>0</v>
      </c>
      <c r="N1228">
        <f>((T1228-J1228/2)*M1228-L1228)/(T1228+J1228/2)</f>
        <v>0</v>
      </c>
      <c r="O1228">
        <f>N1228*(DI1228+DJ1228)/1000.0</f>
        <v>0</v>
      </c>
      <c r="P1228">
        <f>(DB1228 - IF(AU1228&gt;1, L1228*CV1228*100.0/(AW1228*DP1228), 0))*(DI1228+DJ1228)/1000.0</f>
        <v>0</v>
      </c>
      <c r="Q1228">
        <f>2.0/((1/S1228-1/R1228)+SIGN(S1228)*SQRT((1/S1228-1/R1228)*(1/S1228-1/R1228) + 4*CW1228/((CW1228+1)*(CW1228+1))*(2*1/S1228*1/R1228-1/R1228*1/R1228)))</f>
        <v>0</v>
      </c>
      <c r="R1228">
        <f>IF(LEFT(CX1228,1)&lt;&gt;"0",IF(LEFT(CX1228,1)="1",3.0,CY1228),$D$5+$E$5*(DP1228*DI1228/($K$5*1000))+$F$5*(DP1228*DI1228/($K$5*1000))*MAX(MIN(CV1228,$J$5),$I$5)*MAX(MIN(CV1228,$J$5),$I$5)+$G$5*MAX(MIN(CV1228,$J$5),$I$5)*(DP1228*DI1228/($K$5*1000))+$H$5*(DP1228*DI1228/($K$5*1000))*(DP1228*DI1228/($K$5*1000)))</f>
        <v>0</v>
      </c>
      <c r="S1228">
        <f>J1228*(1000-(1000*0.61365*exp(17.502*W1228/(240.97+W1228))/(DI1228+DJ1228)+DD1228)/2)/(1000*0.61365*exp(17.502*W1228/(240.97+W1228))/(DI1228+DJ1228)-DD1228)</f>
        <v>0</v>
      </c>
      <c r="T1228">
        <f>1/((CW1228+1)/(Q1228/1.6)+1/(R1228/1.37)) + CW1228/((CW1228+1)/(Q1228/1.6) + CW1228/(R1228/1.37))</f>
        <v>0</v>
      </c>
      <c r="U1228">
        <f>(CR1228*CU1228)</f>
        <v>0</v>
      </c>
      <c r="V1228">
        <f>(DK1228+(U1228+2*0.95*5.67E-8*(((DK1228+$B$7)+273)^4-(DK1228+273)^4)-44100*J1228)/(1.84*29.3*R1228+8*0.95*5.67E-8*(DK1228+273)^3))</f>
        <v>0</v>
      </c>
      <c r="W1228">
        <f>($C$7*DL1228+$D$7*DM1228+$E$7*V1228)</f>
        <v>0</v>
      </c>
      <c r="X1228">
        <f>0.61365*exp(17.502*W1228/(240.97+W1228))</f>
        <v>0</v>
      </c>
      <c r="Y1228">
        <f>(Z1228/AA1228*100)</f>
        <v>0</v>
      </c>
      <c r="Z1228">
        <f>DD1228*(DI1228+DJ1228)/1000</f>
        <v>0</v>
      </c>
      <c r="AA1228">
        <f>0.61365*exp(17.502*DK1228/(240.97+DK1228))</f>
        <v>0</v>
      </c>
      <c r="AB1228">
        <f>(X1228-DD1228*(DI1228+DJ1228)/1000)</f>
        <v>0</v>
      </c>
      <c r="AC1228">
        <f>(-J1228*44100)</f>
        <v>0</v>
      </c>
      <c r="AD1228">
        <f>2*29.3*R1228*0.92*(DK1228-W1228)</f>
        <v>0</v>
      </c>
      <c r="AE1228">
        <f>2*0.95*5.67E-8*(((DK1228+$B$7)+273)^4-(W1228+273)^4)</f>
        <v>0</v>
      </c>
      <c r="AF1228">
        <f>U1228+AE1228+AC1228+AD1228</f>
        <v>0</v>
      </c>
      <c r="AG1228">
        <f>DH1228*AU1228*(DC1228-DB1228*(1000-AU1228*DE1228)/(1000-AU1228*DD1228))/(100*CV1228)</f>
        <v>0</v>
      </c>
      <c r="AH1228">
        <f>1000*DH1228*AU1228*(DD1228-DE1228)/(100*CV1228*(1000-AU1228*DD1228))</f>
        <v>0</v>
      </c>
      <c r="AI1228">
        <f>(AJ1228 - AK1228 - DI1228*1E3/(8.314*(DK1228+273.15)) * AM1228/DH1228 * AL1228) * DH1228/(100*CV1228) * (1000 - DE1228)/1000</f>
        <v>0</v>
      </c>
      <c r="AJ1228">
        <v>976.6571575534012</v>
      </c>
      <c r="AK1228">
        <v>915.4195636363638</v>
      </c>
      <c r="AL1228">
        <v>3.399797317644393</v>
      </c>
      <c r="AM1228">
        <v>65.22294181716588</v>
      </c>
      <c r="AN1228">
        <f>(AP1228 - AO1228 + DI1228*1E3/(8.314*(DK1228+273.15)) * AR1228/DH1228 * AQ1228) * DH1228/(100*CV1228) * 1000/(1000 - AP1228)</f>
        <v>0</v>
      </c>
      <c r="AO1228">
        <v>16.63908868830486</v>
      </c>
      <c r="AP1228">
        <v>23.0256412121212</v>
      </c>
      <c r="AQ1228">
        <v>-4.524325986368549E-05</v>
      </c>
      <c r="AR1228">
        <v>84.76362826796431</v>
      </c>
      <c r="AS1228">
        <v>0</v>
      </c>
      <c r="AT1228">
        <v>0</v>
      </c>
      <c r="AU1228">
        <f>IF(AS1228*$H$13&gt;=AW1228,1.0,(AW1228/(AW1228-AS1228*$H$13)))</f>
        <v>0</v>
      </c>
      <c r="AV1228">
        <f>(AU1228-1)*100</f>
        <v>0</v>
      </c>
      <c r="AW1228">
        <f>MAX(0,($B$13+$C$13*DP1228)/(1+$D$13*DP1228)*DI1228/(DK1228+273)*$E$13)</f>
        <v>0</v>
      </c>
      <c r="AX1228" t="s">
        <v>417</v>
      </c>
      <c r="AY1228" t="s">
        <v>417</v>
      </c>
      <c r="AZ1228">
        <v>0</v>
      </c>
      <c r="BA1228">
        <v>0</v>
      </c>
      <c r="BB1228">
        <f>1-AZ1228/BA1228</f>
        <v>0</v>
      </c>
      <c r="BC1228">
        <v>0</v>
      </c>
      <c r="BD1228" t="s">
        <v>417</v>
      </c>
      <c r="BE1228" t="s">
        <v>417</v>
      </c>
      <c r="BF1228">
        <v>0</v>
      </c>
      <c r="BG1228">
        <v>0</v>
      </c>
      <c r="BH1228">
        <f>1-BF1228/BG1228</f>
        <v>0</v>
      </c>
      <c r="BI1228">
        <v>0.5</v>
      </c>
      <c r="BJ1228">
        <f>CS1228</f>
        <v>0</v>
      </c>
      <c r="BK1228">
        <f>L1228</f>
        <v>0</v>
      </c>
      <c r="BL1228">
        <f>BH1228*BI1228*BJ1228</f>
        <v>0</v>
      </c>
      <c r="BM1228">
        <f>(BK1228-BC1228)/BJ1228</f>
        <v>0</v>
      </c>
      <c r="BN1228">
        <f>(BA1228-BG1228)/BG1228</f>
        <v>0</v>
      </c>
      <c r="BO1228">
        <f>AZ1228/(BB1228+AZ1228/BG1228)</f>
        <v>0</v>
      </c>
      <c r="BP1228" t="s">
        <v>417</v>
      </c>
      <c r="BQ1228">
        <v>0</v>
      </c>
      <c r="BR1228">
        <f>IF(BQ1228&lt;&gt;0, BQ1228, BO1228)</f>
        <v>0</v>
      </c>
      <c r="BS1228">
        <f>1-BR1228/BG1228</f>
        <v>0</v>
      </c>
      <c r="BT1228">
        <f>(BG1228-BF1228)/(BG1228-BR1228)</f>
        <v>0</v>
      </c>
      <c r="BU1228">
        <f>(BA1228-BG1228)/(BA1228-BR1228)</f>
        <v>0</v>
      </c>
      <c r="BV1228">
        <f>(BG1228-BF1228)/(BG1228-AZ1228)</f>
        <v>0</v>
      </c>
      <c r="BW1228">
        <f>(BA1228-BG1228)/(BA1228-AZ1228)</f>
        <v>0</v>
      </c>
      <c r="BX1228">
        <f>(BT1228*BR1228/BF1228)</f>
        <v>0</v>
      </c>
      <c r="BY1228">
        <f>(1-BX1228)</f>
        <v>0</v>
      </c>
      <c r="BZ1228">
        <v>1394</v>
      </c>
      <c r="CA1228">
        <v>300</v>
      </c>
      <c r="CB1228">
        <v>300</v>
      </c>
      <c r="CC1228">
        <v>300</v>
      </c>
      <c r="CD1228">
        <v>10389.3</v>
      </c>
      <c r="CE1228">
        <v>1221.96</v>
      </c>
      <c r="CF1228">
        <v>-0.00688733</v>
      </c>
      <c r="CG1228">
        <v>0.34</v>
      </c>
      <c r="CH1228" t="s">
        <v>417</v>
      </c>
      <c r="CI1228" t="s">
        <v>417</v>
      </c>
      <c r="CJ1228" t="s">
        <v>417</v>
      </c>
      <c r="CK1228" t="s">
        <v>417</v>
      </c>
      <c r="CL1228" t="s">
        <v>417</v>
      </c>
      <c r="CM1228" t="s">
        <v>417</v>
      </c>
      <c r="CN1228" t="s">
        <v>417</v>
      </c>
      <c r="CO1228" t="s">
        <v>417</v>
      </c>
      <c r="CP1228" t="s">
        <v>417</v>
      </c>
      <c r="CQ1228" t="s">
        <v>417</v>
      </c>
      <c r="CR1228">
        <f>$B$11*DQ1228+$C$11*DR1228+$F$11*EC1228*(1-EF1228)</f>
        <v>0</v>
      </c>
      <c r="CS1228">
        <f>CR1228*CT1228</f>
        <v>0</v>
      </c>
      <c r="CT1228">
        <f>($B$11*$D$9+$C$11*$D$9+$F$11*((EP1228+EH1228)/MAX(EP1228+EH1228+EQ1228, 0.1)*$I$9+EQ1228/MAX(EP1228+EH1228+EQ1228, 0.1)*$J$9))/($B$11+$C$11+$F$11)</f>
        <v>0</v>
      </c>
      <c r="CU1228">
        <f>($B$11*$K$9+$C$11*$K$9+$F$11*((EP1228+EH1228)/MAX(EP1228+EH1228+EQ1228, 0.1)*$P$9+EQ1228/MAX(EP1228+EH1228+EQ1228, 0.1)*$Q$9))/($B$11+$C$11+$F$11)</f>
        <v>0</v>
      </c>
      <c r="CV1228">
        <v>6</v>
      </c>
      <c r="CW1228">
        <v>0.5</v>
      </c>
      <c r="CX1228" t="s">
        <v>418</v>
      </c>
      <c r="CY1228">
        <v>2</v>
      </c>
      <c r="CZ1228" t="b">
        <v>1</v>
      </c>
      <c r="DA1228">
        <v>1658959011.714286</v>
      </c>
      <c r="DB1228">
        <v>870.2291428571427</v>
      </c>
      <c r="DC1228">
        <v>943.4597142857143</v>
      </c>
      <c r="DD1228">
        <v>23.03846785714286</v>
      </c>
      <c r="DE1228">
        <v>16.6422</v>
      </c>
      <c r="DF1228">
        <v>873.8210714285714</v>
      </c>
      <c r="DG1228">
        <v>23.13013571428572</v>
      </c>
      <c r="DH1228">
        <v>500.0652142857143</v>
      </c>
      <c r="DI1228">
        <v>90.240675</v>
      </c>
      <c r="DJ1228">
        <v>0.1000093571428571</v>
      </c>
      <c r="DK1228">
        <v>27.13110714285714</v>
      </c>
      <c r="DL1228">
        <v>26.99738928571429</v>
      </c>
      <c r="DM1228">
        <v>999.9000000000002</v>
      </c>
      <c r="DN1228">
        <v>0</v>
      </c>
      <c r="DO1228">
        <v>0</v>
      </c>
      <c r="DP1228">
        <v>9995.932142857142</v>
      </c>
      <c r="DQ1228">
        <v>0</v>
      </c>
      <c r="DR1228">
        <v>11.4663</v>
      </c>
      <c r="DS1228">
        <v>-73.23050357142857</v>
      </c>
      <c r="DT1228">
        <v>890.7505714285714</v>
      </c>
      <c r="DU1228">
        <v>959.4265357142856</v>
      </c>
      <c r="DV1228">
        <v>6.396261071428571</v>
      </c>
      <c r="DW1228">
        <v>943.4597142857143</v>
      </c>
      <c r="DX1228">
        <v>16.6422</v>
      </c>
      <c r="DY1228">
        <v>2.079006428571428</v>
      </c>
      <c r="DZ1228">
        <v>1.501804642857142</v>
      </c>
      <c r="EA1228">
        <v>18.05923928571429</v>
      </c>
      <c r="EB1228">
        <v>12.98653214285714</v>
      </c>
      <c r="EC1228">
        <v>2000.008928571429</v>
      </c>
      <c r="ED1228">
        <v>0.9800005714285714</v>
      </c>
      <c r="EE1228">
        <v>0.01999964285714286</v>
      </c>
      <c r="EF1228">
        <v>0</v>
      </c>
      <c r="EG1228">
        <v>838.492142857143</v>
      </c>
      <c r="EH1228">
        <v>5.00097</v>
      </c>
      <c r="EI1228">
        <v>16752.16785714286</v>
      </c>
      <c r="EJ1228">
        <v>16707.64285714286</v>
      </c>
      <c r="EK1228">
        <v>38.55757142857143</v>
      </c>
      <c r="EL1228">
        <v>38.99549999999999</v>
      </c>
      <c r="EM1228">
        <v>38.49549999999999</v>
      </c>
      <c r="EN1228">
        <v>38.625</v>
      </c>
      <c r="EO1228">
        <v>39.17371428571428</v>
      </c>
      <c r="EP1228">
        <v>1955.108928571428</v>
      </c>
      <c r="EQ1228">
        <v>39.9</v>
      </c>
      <c r="ER1228">
        <v>0</v>
      </c>
      <c r="ES1228">
        <v>9813.599999904633</v>
      </c>
      <c r="ET1228">
        <v>0</v>
      </c>
      <c r="EU1228">
        <v>838.4713200000001</v>
      </c>
      <c r="EV1228">
        <v>-1.067230766550675</v>
      </c>
      <c r="EW1228">
        <v>-27.64615398136897</v>
      </c>
      <c r="EX1228">
        <v>16751.832</v>
      </c>
      <c r="EY1228">
        <v>15</v>
      </c>
      <c r="EZ1228">
        <v>1658949246.1</v>
      </c>
      <c r="FA1228" t="s">
        <v>1397</v>
      </c>
      <c r="FB1228">
        <v>1658949228.6</v>
      </c>
      <c r="FC1228">
        <v>1658949246.1</v>
      </c>
      <c r="FD1228">
        <v>1</v>
      </c>
      <c r="FE1228">
        <v>1.075</v>
      </c>
      <c r="FF1228">
        <v>0.018</v>
      </c>
      <c r="FG1228">
        <v>-2.327</v>
      </c>
      <c r="FH1228">
        <v>-0.178</v>
      </c>
      <c r="FI1228">
        <v>420</v>
      </c>
      <c r="FJ1228">
        <v>13</v>
      </c>
      <c r="FK1228">
        <v>0.09</v>
      </c>
      <c r="FL1228">
        <v>0.02</v>
      </c>
      <c r="FM1228">
        <v>-73.05835853658537</v>
      </c>
      <c r="FN1228">
        <v>-2.716135191637762</v>
      </c>
      <c r="FO1228">
        <v>0.274034562512682</v>
      </c>
      <c r="FP1228">
        <v>0</v>
      </c>
      <c r="FQ1228">
        <v>838.4978235294118</v>
      </c>
      <c r="FR1228">
        <v>-0.1492131359110681</v>
      </c>
      <c r="FS1228">
        <v>0.2310539115327836</v>
      </c>
      <c r="FT1228">
        <v>1</v>
      </c>
      <c r="FU1228">
        <v>6.389585853658537</v>
      </c>
      <c r="FV1228">
        <v>0.07521344947737078</v>
      </c>
      <c r="FW1228">
        <v>0.01255584286796097</v>
      </c>
      <c r="FX1228">
        <v>1</v>
      </c>
      <c r="FY1228">
        <v>2</v>
      </c>
      <c r="FZ1228">
        <v>3</v>
      </c>
      <c r="GA1228" t="s">
        <v>420</v>
      </c>
      <c r="GB1228">
        <v>2.98383</v>
      </c>
      <c r="GC1228">
        <v>2.71569</v>
      </c>
      <c r="GD1228">
        <v>0.16104</v>
      </c>
      <c r="GE1228">
        <v>0.167323</v>
      </c>
      <c r="GF1228">
        <v>0.104366</v>
      </c>
      <c r="GG1228">
        <v>0.08139200000000001</v>
      </c>
      <c r="GH1228">
        <v>26613.3</v>
      </c>
      <c r="GI1228">
        <v>26517.3</v>
      </c>
      <c r="GJ1228">
        <v>29478.3</v>
      </c>
      <c r="GK1228">
        <v>29448.6</v>
      </c>
      <c r="GL1228">
        <v>34969.2</v>
      </c>
      <c r="GM1228">
        <v>35973</v>
      </c>
      <c r="GN1228">
        <v>41519</v>
      </c>
      <c r="GO1228">
        <v>41969.1</v>
      </c>
      <c r="GP1228">
        <v>1.95452</v>
      </c>
      <c r="GQ1228">
        <v>1.906</v>
      </c>
      <c r="GR1228">
        <v>0.106126</v>
      </c>
      <c r="GS1228">
        <v>0</v>
      </c>
      <c r="GT1228">
        <v>25.2671</v>
      </c>
      <c r="GU1228">
        <v>999.9</v>
      </c>
      <c r="GV1228">
        <v>40.8</v>
      </c>
      <c r="GW1228">
        <v>31.7</v>
      </c>
      <c r="GX1228">
        <v>21.2259</v>
      </c>
      <c r="GY1228">
        <v>63.0479</v>
      </c>
      <c r="GZ1228">
        <v>33.9183</v>
      </c>
      <c r="HA1228">
        <v>1</v>
      </c>
      <c r="HB1228">
        <v>-0.106842</v>
      </c>
      <c r="HC1228">
        <v>0.228472</v>
      </c>
      <c r="HD1228">
        <v>20.3328</v>
      </c>
      <c r="HE1228">
        <v>5.21819</v>
      </c>
      <c r="HF1228">
        <v>12.0099</v>
      </c>
      <c r="HG1228">
        <v>4.9893</v>
      </c>
      <c r="HH1228">
        <v>3.28865</v>
      </c>
      <c r="HI1228">
        <v>9999</v>
      </c>
      <c r="HJ1228">
        <v>9999</v>
      </c>
      <c r="HK1228">
        <v>9999</v>
      </c>
      <c r="HL1228">
        <v>159.5</v>
      </c>
      <c r="HM1228">
        <v>1.86739</v>
      </c>
      <c r="HN1228">
        <v>1.86646</v>
      </c>
      <c r="HO1228">
        <v>1.86587</v>
      </c>
      <c r="HP1228">
        <v>1.86584</v>
      </c>
      <c r="HQ1228">
        <v>1.86768</v>
      </c>
      <c r="HR1228">
        <v>1.87013</v>
      </c>
      <c r="HS1228">
        <v>1.86882</v>
      </c>
      <c r="HT1228">
        <v>1.87027</v>
      </c>
      <c r="HU1228">
        <v>0</v>
      </c>
      <c r="HV1228">
        <v>0</v>
      </c>
      <c r="HW1228">
        <v>0</v>
      </c>
      <c r="HX1228">
        <v>0</v>
      </c>
      <c r="HY1228" t="s">
        <v>421</v>
      </c>
      <c r="HZ1228" t="s">
        <v>422</v>
      </c>
      <c r="IA1228" t="s">
        <v>423</v>
      </c>
      <c r="IB1228" t="s">
        <v>423</v>
      </c>
      <c r="IC1228" t="s">
        <v>423</v>
      </c>
      <c r="ID1228" t="s">
        <v>423</v>
      </c>
      <c r="IE1228">
        <v>0</v>
      </c>
      <c r="IF1228">
        <v>100</v>
      </c>
      <c r="IG1228">
        <v>100</v>
      </c>
      <c r="IH1228">
        <v>-3.66</v>
      </c>
      <c r="II1228">
        <v>-0.09180000000000001</v>
      </c>
      <c r="IJ1228">
        <v>-0.9279119013753974</v>
      </c>
      <c r="IK1228">
        <v>-0.003643892653284941</v>
      </c>
      <c r="IL1228">
        <v>8.948238347276123E-07</v>
      </c>
      <c r="IM1228">
        <v>-2.445980282225029E-10</v>
      </c>
      <c r="IN1228">
        <v>-0.1764634167570225</v>
      </c>
      <c r="IO1228">
        <v>-0.01042730378795286</v>
      </c>
      <c r="IP1228">
        <v>0.00100284695746963</v>
      </c>
      <c r="IQ1228">
        <v>-1.701466411570297E-05</v>
      </c>
      <c r="IR1228">
        <v>2</v>
      </c>
      <c r="IS1228">
        <v>2310</v>
      </c>
      <c r="IT1228">
        <v>1</v>
      </c>
      <c r="IU1228">
        <v>25</v>
      </c>
      <c r="IV1228">
        <v>163.2</v>
      </c>
      <c r="IW1228">
        <v>162.9</v>
      </c>
      <c r="IX1228">
        <v>2.05688</v>
      </c>
      <c r="IY1228">
        <v>2.20825</v>
      </c>
      <c r="IZ1228">
        <v>1.39648</v>
      </c>
      <c r="JA1228">
        <v>2.34131</v>
      </c>
      <c r="JB1228">
        <v>1.49536</v>
      </c>
      <c r="JC1228">
        <v>2.40723</v>
      </c>
      <c r="JD1228">
        <v>36.1285</v>
      </c>
      <c r="JE1228">
        <v>24.1663</v>
      </c>
      <c r="JF1228">
        <v>18</v>
      </c>
      <c r="JG1228">
        <v>512.553</v>
      </c>
      <c r="JH1228">
        <v>438.053</v>
      </c>
      <c r="JI1228">
        <v>25.0002</v>
      </c>
      <c r="JJ1228">
        <v>26.0486</v>
      </c>
      <c r="JK1228">
        <v>30.0003</v>
      </c>
      <c r="JL1228">
        <v>25.9919</v>
      </c>
      <c r="JM1228">
        <v>25.9331</v>
      </c>
      <c r="JN1228">
        <v>41.2135</v>
      </c>
      <c r="JO1228">
        <v>22.9752</v>
      </c>
      <c r="JP1228">
        <v>38.8243</v>
      </c>
      <c r="JQ1228">
        <v>25</v>
      </c>
      <c r="JR1228">
        <v>988.659</v>
      </c>
      <c r="JS1228">
        <v>16.6975</v>
      </c>
      <c r="JT1228">
        <v>100.801</v>
      </c>
      <c r="JU1228">
        <v>100.791</v>
      </c>
    </row>
    <row r="1229" spans="1:281">
      <c r="A1229">
        <v>1213</v>
      </c>
      <c r="B1229">
        <v>1658959024.5</v>
      </c>
      <c r="C1229">
        <v>17386.5</v>
      </c>
      <c r="D1229" t="s">
        <v>2867</v>
      </c>
      <c r="E1229" t="s">
        <v>2868</v>
      </c>
      <c r="F1229">
        <v>5</v>
      </c>
      <c r="G1229" t="s">
        <v>2750</v>
      </c>
      <c r="H1229" t="s">
        <v>416</v>
      </c>
      <c r="I1229">
        <v>1658959017</v>
      </c>
      <c r="J1229">
        <f>(K1229)/1000</f>
        <v>0</v>
      </c>
      <c r="K1229">
        <f>IF(CZ1229, AN1229, AH1229)</f>
        <v>0</v>
      </c>
      <c r="L1229">
        <f>IF(CZ1229, AI1229, AG1229)</f>
        <v>0</v>
      </c>
      <c r="M1229">
        <f>DB1229 - IF(AU1229&gt;1, L1229*CV1229*100.0/(AW1229*DP1229), 0)</f>
        <v>0</v>
      </c>
      <c r="N1229">
        <f>((T1229-J1229/2)*M1229-L1229)/(T1229+J1229/2)</f>
        <v>0</v>
      </c>
      <c r="O1229">
        <f>N1229*(DI1229+DJ1229)/1000.0</f>
        <v>0</v>
      </c>
      <c r="P1229">
        <f>(DB1229 - IF(AU1229&gt;1, L1229*CV1229*100.0/(AW1229*DP1229), 0))*(DI1229+DJ1229)/1000.0</f>
        <v>0</v>
      </c>
      <c r="Q1229">
        <f>2.0/((1/S1229-1/R1229)+SIGN(S1229)*SQRT((1/S1229-1/R1229)*(1/S1229-1/R1229) + 4*CW1229/((CW1229+1)*(CW1229+1))*(2*1/S1229*1/R1229-1/R1229*1/R1229)))</f>
        <v>0</v>
      </c>
      <c r="R1229">
        <f>IF(LEFT(CX1229,1)&lt;&gt;"0",IF(LEFT(CX1229,1)="1",3.0,CY1229),$D$5+$E$5*(DP1229*DI1229/($K$5*1000))+$F$5*(DP1229*DI1229/($K$5*1000))*MAX(MIN(CV1229,$J$5),$I$5)*MAX(MIN(CV1229,$J$5),$I$5)+$G$5*MAX(MIN(CV1229,$J$5),$I$5)*(DP1229*DI1229/($K$5*1000))+$H$5*(DP1229*DI1229/($K$5*1000))*(DP1229*DI1229/($K$5*1000)))</f>
        <v>0</v>
      </c>
      <c r="S1229">
        <f>J1229*(1000-(1000*0.61365*exp(17.502*W1229/(240.97+W1229))/(DI1229+DJ1229)+DD1229)/2)/(1000*0.61365*exp(17.502*W1229/(240.97+W1229))/(DI1229+DJ1229)-DD1229)</f>
        <v>0</v>
      </c>
      <c r="T1229">
        <f>1/((CW1229+1)/(Q1229/1.6)+1/(R1229/1.37)) + CW1229/((CW1229+1)/(Q1229/1.6) + CW1229/(R1229/1.37))</f>
        <v>0</v>
      </c>
      <c r="U1229">
        <f>(CR1229*CU1229)</f>
        <v>0</v>
      </c>
      <c r="V1229">
        <f>(DK1229+(U1229+2*0.95*5.67E-8*(((DK1229+$B$7)+273)^4-(DK1229+273)^4)-44100*J1229)/(1.84*29.3*R1229+8*0.95*5.67E-8*(DK1229+273)^3))</f>
        <v>0</v>
      </c>
      <c r="W1229">
        <f>($C$7*DL1229+$D$7*DM1229+$E$7*V1229)</f>
        <v>0</v>
      </c>
      <c r="X1229">
        <f>0.61365*exp(17.502*W1229/(240.97+W1229))</f>
        <v>0</v>
      </c>
      <c r="Y1229">
        <f>(Z1229/AA1229*100)</f>
        <v>0</v>
      </c>
      <c r="Z1229">
        <f>DD1229*(DI1229+DJ1229)/1000</f>
        <v>0</v>
      </c>
      <c r="AA1229">
        <f>0.61365*exp(17.502*DK1229/(240.97+DK1229))</f>
        <v>0</v>
      </c>
      <c r="AB1229">
        <f>(X1229-DD1229*(DI1229+DJ1229)/1000)</f>
        <v>0</v>
      </c>
      <c r="AC1229">
        <f>(-J1229*44100)</f>
        <v>0</v>
      </c>
      <c r="AD1229">
        <f>2*29.3*R1229*0.92*(DK1229-W1229)</f>
        <v>0</v>
      </c>
      <c r="AE1229">
        <f>2*0.95*5.67E-8*(((DK1229+$B$7)+273)^4-(W1229+273)^4)</f>
        <v>0</v>
      </c>
      <c r="AF1229">
        <f>U1229+AE1229+AC1229+AD1229</f>
        <v>0</v>
      </c>
      <c r="AG1229">
        <f>DH1229*AU1229*(DC1229-DB1229*(1000-AU1229*DE1229)/(1000-AU1229*DD1229))/(100*CV1229)</f>
        <v>0</v>
      </c>
      <c r="AH1229">
        <f>1000*DH1229*AU1229*(DD1229-DE1229)/(100*CV1229*(1000-AU1229*DD1229))</f>
        <v>0</v>
      </c>
      <c r="AI1229">
        <f>(AJ1229 - AK1229 - DI1229*1E3/(8.314*(DK1229+273.15)) * AM1229/DH1229 * AL1229) * DH1229/(100*CV1229) * (1000 - DE1229)/1000</f>
        <v>0</v>
      </c>
      <c r="AJ1229">
        <v>993.6954336757881</v>
      </c>
      <c r="AK1229">
        <v>932.3214727272725</v>
      </c>
      <c r="AL1229">
        <v>3.38894910874014</v>
      </c>
      <c r="AM1229">
        <v>65.22294181716588</v>
      </c>
      <c r="AN1229">
        <f>(AP1229 - AO1229 + DI1229*1E3/(8.314*(DK1229+273.15)) * AR1229/DH1229 * AQ1229) * DH1229/(100*CV1229) * 1000/(1000 - AP1229)</f>
        <v>0</v>
      </c>
      <c r="AO1229">
        <v>16.64199590534079</v>
      </c>
      <c r="AP1229">
        <v>23.02198242424242</v>
      </c>
      <c r="AQ1229">
        <v>-3.460356355594352E-05</v>
      </c>
      <c r="AR1229">
        <v>84.76362826796431</v>
      </c>
      <c r="AS1229">
        <v>0</v>
      </c>
      <c r="AT1229">
        <v>0</v>
      </c>
      <c r="AU1229">
        <f>IF(AS1229*$H$13&gt;=AW1229,1.0,(AW1229/(AW1229-AS1229*$H$13)))</f>
        <v>0</v>
      </c>
      <c r="AV1229">
        <f>(AU1229-1)*100</f>
        <v>0</v>
      </c>
      <c r="AW1229">
        <f>MAX(0,($B$13+$C$13*DP1229)/(1+$D$13*DP1229)*DI1229/(DK1229+273)*$E$13)</f>
        <v>0</v>
      </c>
      <c r="AX1229" t="s">
        <v>417</v>
      </c>
      <c r="AY1229" t="s">
        <v>417</v>
      </c>
      <c r="AZ1229">
        <v>0</v>
      </c>
      <c r="BA1229">
        <v>0</v>
      </c>
      <c r="BB1229">
        <f>1-AZ1229/BA1229</f>
        <v>0</v>
      </c>
      <c r="BC1229">
        <v>0</v>
      </c>
      <c r="BD1229" t="s">
        <v>417</v>
      </c>
      <c r="BE1229" t="s">
        <v>417</v>
      </c>
      <c r="BF1229">
        <v>0</v>
      </c>
      <c r="BG1229">
        <v>0</v>
      </c>
      <c r="BH1229">
        <f>1-BF1229/BG1229</f>
        <v>0</v>
      </c>
      <c r="BI1229">
        <v>0.5</v>
      </c>
      <c r="BJ1229">
        <f>CS1229</f>
        <v>0</v>
      </c>
      <c r="BK1229">
        <f>L1229</f>
        <v>0</v>
      </c>
      <c r="BL1229">
        <f>BH1229*BI1229*BJ1229</f>
        <v>0</v>
      </c>
      <c r="BM1229">
        <f>(BK1229-BC1229)/BJ1229</f>
        <v>0</v>
      </c>
      <c r="BN1229">
        <f>(BA1229-BG1229)/BG1229</f>
        <v>0</v>
      </c>
      <c r="BO1229">
        <f>AZ1229/(BB1229+AZ1229/BG1229)</f>
        <v>0</v>
      </c>
      <c r="BP1229" t="s">
        <v>417</v>
      </c>
      <c r="BQ1229">
        <v>0</v>
      </c>
      <c r="BR1229">
        <f>IF(BQ1229&lt;&gt;0, BQ1229, BO1229)</f>
        <v>0</v>
      </c>
      <c r="BS1229">
        <f>1-BR1229/BG1229</f>
        <v>0</v>
      </c>
      <c r="BT1229">
        <f>(BG1229-BF1229)/(BG1229-BR1229)</f>
        <v>0</v>
      </c>
      <c r="BU1229">
        <f>(BA1229-BG1229)/(BA1229-BR1229)</f>
        <v>0</v>
      </c>
      <c r="BV1229">
        <f>(BG1229-BF1229)/(BG1229-AZ1229)</f>
        <v>0</v>
      </c>
      <c r="BW1229">
        <f>(BA1229-BG1229)/(BA1229-AZ1229)</f>
        <v>0</v>
      </c>
      <c r="BX1229">
        <f>(BT1229*BR1229/BF1229)</f>
        <v>0</v>
      </c>
      <c r="BY1229">
        <f>(1-BX1229)</f>
        <v>0</v>
      </c>
      <c r="BZ1229">
        <v>1394</v>
      </c>
      <c r="CA1229">
        <v>300</v>
      </c>
      <c r="CB1229">
        <v>300</v>
      </c>
      <c r="CC1229">
        <v>300</v>
      </c>
      <c r="CD1229">
        <v>10389.3</v>
      </c>
      <c r="CE1229">
        <v>1221.96</v>
      </c>
      <c r="CF1229">
        <v>-0.00688733</v>
      </c>
      <c r="CG1229">
        <v>0.34</v>
      </c>
      <c r="CH1229" t="s">
        <v>417</v>
      </c>
      <c r="CI1229" t="s">
        <v>417</v>
      </c>
      <c r="CJ1229" t="s">
        <v>417</v>
      </c>
      <c r="CK1229" t="s">
        <v>417</v>
      </c>
      <c r="CL1229" t="s">
        <v>417</v>
      </c>
      <c r="CM1229" t="s">
        <v>417</v>
      </c>
      <c r="CN1229" t="s">
        <v>417</v>
      </c>
      <c r="CO1229" t="s">
        <v>417</v>
      </c>
      <c r="CP1229" t="s">
        <v>417</v>
      </c>
      <c r="CQ1229" t="s">
        <v>417</v>
      </c>
      <c r="CR1229">
        <f>$B$11*DQ1229+$C$11*DR1229+$F$11*EC1229*(1-EF1229)</f>
        <v>0</v>
      </c>
      <c r="CS1229">
        <f>CR1229*CT1229</f>
        <v>0</v>
      </c>
      <c r="CT1229">
        <f>($B$11*$D$9+$C$11*$D$9+$F$11*((EP1229+EH1229)/MAX(EP1229+EH1229+EQ1229, 0.1)*$I$9+EQ1229/MAX(EP1229+EH1229+EQ1229, 0.1)*$J$9))/($B$11+$C$11+$F$11)</f>
        <v>0</v>
      </c>
      <c r="CU1229">
        <f>($B$11*$K$9+$C$11*$K$9+$F$11*((EP1229+EH1229)/MAX(EP1229+EH1229+EQ1229, 0.1)*$P$9+EQ1229/MAX(EP1229+EH1229+EQ1229, 0.1)*$Q$9))/($B$11+$C$11+$F$11)</f>
        <v>0</v>
      </c>
      <c r="CV1229">
        <v>6</v>
      </c>
      <c r="CW1229">
        <v>0.5</v>
      </c>
      <c r="CX1229" t="s">
        <v>418</v>
      </c>
      <c r="CY1229">
        <v>2</v>
      </c>
      <c r="CZ1229" t="b">
        <v>1</v>
      </c>
      <c r="DA1229">
        <v>1658959017</v>
      </c>
      <c r="DB1229">
        <v>887.7009629629628</v>
      </c>
      <c r="DC1229">
        <v>961.1293333333333</v>
      </c>
      <c r="DD1229">
        <v>23.02941851851851</v>
      </c>
      <c r="DE1229">
        <v>16.64040740740741</v>
      </c>
      <c r="DF1229">
        <v>891.3390740740741</v>
      </c>
      <c r="DG1229">
        <v>23.12116296296296</v>
      </c>
      <c r="DH1229">
        <v>500.0601481481482</v>
      </c>
      <c r="DI1229">
        <v>90.2400962962963</v>
      </c>
      <c r="DJ1229">
        <v>0.09997676296296297</v>
      </c>
      <c r="DK1229">
        <v>27.13095555555556</v>
      </c>
      <c r="DL1229">
        <v>26.99872222222222</v>
      </c>
      <c r="DM1229">
        <v>999.9000000000001</v>
      </c>
      <c r="DN1229">
        <v>0</v>
      </c>
      <c r="DO1229">
        <v>0</v>
      </c>
      <c r="DP1229">
        <v>10001.79777777778</v>
      </c>
      <c r="DQ1229">
        <v>0</v>
      </c>
      <c r="DR1229">
        <v>11.4663</v>
      </c>
      <c r="DS1229">
        <v>-73.42841481481481</v>
      </c>
      <c r="DT1229">
        <v>908.6259629629631</v>
      </c>
      <c r="DU1229">
        <v>977.3934444444444</v>
      </c>
      <c r="DV1229">
        <v>6.389015185185185</v>
      </c>
      <c r="DW1229">
        <v>961.1293333333333</v>
      </c>
      <c r="DX1229">
        <v>16.64040740740741</v>
      </c>
      <c r="DY1229">
        <v>2.078177037037037</v>
      </c>
      <c r="DZ1229">
        <v>1.501633333333333</v>
      </c>
      <c r="EA1229">
        <v>18.05289629629629</v>
      </c>
      <c r="EB1229">
        <v>12.98478888888889</v>
      </c>
      <c r="EC1229">
        <v>1999.996296296296</v>
      </c>
      <c r="ED1229">
        <v>0.9800003703703702</v>
      </c>
      <c r="EE1229">
        <v>0.01999994444444445</v>
      </c>
      <c r="EF1229">
        <v>0</v>
      </c>
      <c r="EG1229">
        <v>838.3368148148149</v>
      </c>
      <c r="EH1229">
        <v>5.00097</v>
      </c>
      <c r="EI1229">
        <v>16748.78888888889</v>
      </c>
      <c r="EJ1229">
        <v>16707.53333333333</v>
      </c>
      <c r="EK1229">
        <v>38.54362962962963</v>
      </c>
      <c r="EL1229">
        <v>38.97433333333333</v>
      </c>
      <c r="EM1229">
        <v>38.47433333333333</v>
      </c>
      <c r="EN1229">
        <v>38.625</v>
      </c>
      <c r="EO1229">
        <v>39.15255555555555</v>
      </c>
      <c r="EP1229">
        <v>1955.096296296296</v>
      </c>
      <c r="EQ1229">
        <v>39.9</v>
      </c>
      <c r="ER1229">
        <v>0</v>
      </c>
      <c r="ES1229">
        <v>9818.399999856949</v>
      </c>
      <c r="ET1229">
        <v>0</v>
      </c>
      <c r="EU1229">
        <v>838.3479600000002</v>
      </c>
      <c r="EV1229">
        <v>-2.670846142570809</v>
      </c>
      <c r="EW1229">
        <v>-44.86923086115249</v>
      </c>
      <c r="EX1229">
        <v>16748.796</v>
      </c>
      <c r="EY1229">
        <v>15</v>
      </c>
      <c r="EZ1229">
        <v>1658949246.1</v>
      </c>
      <c r="FA1229" t="s">
        <v>1397</v>
      </c>
      <c r="FB1229">
        <v>1658949228.6</v>
      </c>
      <c r="FC1229">
        <v>1658949246.1</v>
      </c>
      <c r="FD1229">
        <v>1</v>
      </c>
      <c r="FE1229">
        <v>1.075</v>
      </c>
      <c r="FF1229">
        <v>0.018</v>
      </c>
      <c r="FG1229">
        <v>-2.327</v>
      </c>
      <c r="FH1229">
        <v>-0.178</v>
      </c>
      <c r="FI1229">
        <v>420</v>
      </c>
      <c r="FJ1229">
        <v>13</v>
      </c>
      <c r="FK1229">
        <v>0.09</v>
      </c>
      <c r="FL1229">
        <v>0.02</v>
      </c>
      <c r="FM1229">
        <v>-73.31181219512195</v>
      </c>
      <c r="FN1229">
        <v>-2.186977003484408</v>
      </c>
      <c r="FO1229">
        <v>0.2210244509099845</v>
      </c>
      <c r="FP1229">
        <v>0</v>
      </c>
      <c r="FQ1229">
        <v>838.3991176470589</v>
      </c>
      <c r="FR1229">
        <v>-1.815034372609883</v>
      </c>
      <c r="FS1229">
        <v>0.291014226931977</v>
      </c>
      <c r="FT1229">
        <v>0</v>
      </c>
      <c r="FU1229">
        <v>6.392550243902439</v>
      </c>
      <c r="FV1229">
        <v>-0.07378118466898566</v>
      </c>
      <c r="FW1229">
        <v>0.00841958097787243</v>
      </c>
      <c r="FX1229">
        <v>1</v>
      </c>
      <c r="FY1229">
        <v>1</v>
      </c>
      <c r="FZ1229">
        <v>3</v>
      </c>
      <c r="GA1229" t="s">
        <v>426</v>
      </c>
      <c r="GB1229">
        <v>2.98383</v>
      </c>
      <c r="GC1229">
        <v>2.71568</v>
      </c>
      <c r="GD1229">
        <v>0.162967</v>
      </c>
      <c r="GE1229">
        <v>0.169187</v>
      </c>
      <c r="GF1229">
        <v>0.104351</v>
      </c>
      <c r="GG1229">
        <v>0.0813963</v>
      </c>
      <c r="GH1229">
        <v>26551.6</v>
      </c>
      <c r="GI1229">
        <v>26458.1</v>
      </c>
      <c r="GJ1229">
        <v>29477.7</v>
      </c>
      <c r="GK1229">
        <v>29448.7</v>
      </c>
      <c r="GL1229">
        <v>34969.2</v>
      </c>
      <c r="GM1229">
        <v>35973.2</v>
      </c>
      <c r="GN1229">
        <v>41518.3</v>
      </c>
      <c r="GO1229">
        <v>41969.5</v>
      </c>
      <c r="GP1229">
        <v>1.9545</v>
      </c>
      <c r="GQ1229">
        <v>1.906</v>
      </c>
      <c r="GR1229">
        <v>0.105493</v>
      </c>
      <c r="GS1229">
        <v>0</v>
      </c>
      <c r="GT1229">
        <v>25.2671</v>
      </c>
      <c r="GU1229">
        <v>999.9</v>
      </c>
      <c r="GV1229">
        <v>40.8</v>
      </c>
      <c r="GW1229">
        <v>31.7</v>
      </c>
      <c r="GX1229">
        <v>21.2268</v>
      </c>
      <c r="GY1229">
        <v>62.9379</v>
      </c>
      <c r="GZ1229">
        <v>33.75</v>
      </c>
      <c r="HA1229">
        <v>1</v>
      </c>
      <c r="HB1229">
        <v>-0.106456</v>
      </c>
      <c r="HC1229">
        <v>0.230523</v>
      </c>
      <c r="HD1229">
        <v>20.3328</v>
      </c>
      <c r="HE1229">
        <v>5.21849</v>
      </c>
      <c r="HF1229">
        <v>12.0099</v>
      </c>
      <c r="HG1229">
        <v>4.9892</v>
      </c>
      <c r="HH1229">
        <v>3.28865</v>
      </c>
      <c r="HI1229">
        <v>9999</v>
      </c>
      <c r="HJ1229">
        <v>9999</v>
      </c>
      <c r="HK1229">
        <v>9999</v>
      </c>
      <c r="HL1229">
        <v>159.5</v>
      </c>
      <c r="HM1229">
        <v>1.86737</v>
      </c>
      <c r="HN1229">
        <v>1.86646</v>
      </c>
      <c r="HO1229">
        <v>1.86586</v>
      </c>
      <c r="HP1229">
        <v>1.86584</v>
      </c>
      <c r="HQ1229">
        <v>1.86768</v>
      </c>
      <c r="HR1229">
        <v>1.87013</v>
      </c>
      <c r="HS1229">
        <v>1.86882</v>
      </c>
      <c r="HT1229">
        <v>1.87026</v>
      </c>
      <c r="HU1229">
        <v>0</v>
      </c>
      <c r="HV1229">
        <v>0</v>
      </c>
      <c r="HW1229">
        <v>0</v>
      </c>
      <c r="HX1229">
        <v>0</v>
      </c>
      <c r="HY1229" t="s">
        <v>421</v>
      </c>
      <c r="HZ1229" t="s">
        <v>422</v>
      </c>
      <c r="IA1229" t="s">
        <v>423</v>
      </c>
      <c r="IB1229" t="s">
        <v>423</v>
      </c>
      <c r="IC1229" t="s">
        <v>423</v>
      </c>
      <c r="ID1229" t="s">
        <v>423</v>
      </c>
      <c r="IE1229">
        <v>0</v>
      </c>
      <c r="IF1229">
        <v>100</v>
      </c>
      <c r="IG1229">
        <v>100</v>
      </c>
      <c r="IH1229">
        <v>-3.704</v>
      </c>
      <c r="II1229">
        <v>-0.09180000000000001</v>
      </c>
      <c r="IJ1229">
        <v>-0.9279119013753974</v>
      </c>
      <c r="IK1229">
        <v>-0.003643892653284941</v>
      </c>
      <c r="IL1229">
        <v>8.948238347276123E-07</v>
      </c>
      <c r="IM1229">
        <v>-2.445980282225029E-10</v>
      </c>
      <c r="IN1229">
        <v>-0.1764634167570225</v>
      </c>
      <c r="IO1229">
        <v>-0.01042730378795286</v>
      </c>
      <c r="IP1229">
        <v>0.00100284695746963</v>
      </c>
      <c r="IQ1229">
        <v>-1.701466411570297E-05</v>
      </c>
      <c r="IR1229">
        <v>2</v>
      </c>
      <c r="IS1229">
        <v>2310</v>
      </c>
      <c r="IT1229">
        <v>1</v>
      </c>
      <c r="IU1229">
        <v>25</v>
      </c>
      <c r="IV1229">
        <v>163.3</v>
      </c>
      <c r="IW1229">
        <v>163</v>
      </c>
      <c r="IX1229">
        <v>2.08374</v>
      </c>
      <c r="IY1229">
        <v>2.20337</v>
      </c>
      <c r="IZ1229">
        <v>1.39648</v>
      </c>
      <c r="JA1229">
        <v>2.34131</v>
      </c>
      <c r="JB1229">
        <v>1.49536</v>
      </c>
      <c r="JC1229">
        <v>2.42676</v>
      </c>
      <c r="JD1229">
        <v>36.152</v>
      </c>
      <c r="JE1229">
        <v>24.1663</v>
      </c>
      <c r="JF1229">
        <v>18</v>
      </c>
      <c r="JG1229">
        <v>512.564</v>
      </c>
      <c r="JH1229">
        <v>438.074</v>
      </c>
      <c r="JI1229">
        <v>25.0003</v>
      </c>
      <c r="JJ1229">
        <v>26.0519</v>
      </c>
      <c r="JK1229">
        <v>30.0004</v>
      </c>
      <c r="JL1229">
        <v>25.995</v>
      </c>
      <c r="JM1229">
        <v>25.9357</v>
      </c>
      <c r="JN1229">
        <v>41.806</v>
      </c>
      <c r="JO1229">
        <v>22.9752</v>
      </c>
      <c r="JP1229">
        <v>38.8243</v>
      </c>
      <c r="JQ1229">
        <v>25</v>
      </c>
      <c r="JR1229">
        <v>1008.69</v>
      </c>
      <c r="JS1229">
        <v>16.7078</v>
      </c>
      <c r="JT1229">
        <v>100.799</v>
      </c>
      <c r="JU1229">
        <v>100.792</v>
      </c>
    </row>
    <row r="1230" spans="1:281">
      <c r="A1230">
        <v>1214</v>
      </c>
      <c r="B1230">
        <v>1658959029.5</v>
      </c>
      <c r="C1230">
        <v>17391.5</v>
      </c>
      <c r="D1230" t="s">
        <v>2869</v>
      </c>
      <c r="E1230" t="s">
        <v>2870</v>
      </c>
      <c r="F1230">
        <v>5</v>
      </c>
      <c r="G1230" t="s">
        <v>2750</v>
      </c>
      <c r="H1230" t="s">
        <v>416</v>
      </c>
      <c r="I1230">
        <v>1658959021.714286</v>
      </c>
      <c r="J1230">
        <f>(K1230)/1000</f>
        <v>0</v>
      </c>
      <c r="K1230">
        <f>IF(CZ1230, AN1230, AH1230)</f>
        <v>0</v>
      </c>
      <c r="L1230">
        <f>IF(CZ1230, AI1230, AG1230)</f>
        <v>0</v>
      </c>
      <c r="M1230">
        <f>DB1230 - IF(AU1230&gt;1, L1230*CV1230*100.0/(AW1230*DP1230), 0)</f>
        <v>0</v>
      </c>
      <c r="N1230">
        <f>((T1230-J1230/2)*M1230-L1230)/(T1230+J1230/2)</f>
        <v>0</v>
      </c>
      <c r="O1230">
        <f>N1230*(DI1230+DJ1230)/1000.0</f>
        <v>0</v>
      </c>
      <c r="P1230">
        <f>(DB1230 - IF(AU1230&gt;1, L1230*CV1230*100.0/(AW1230*DP1230), 0))*(DI1230+DJ1230)/1000.0</f>
        <v>0</v>
      </c>
      <c r="Q1230">
        <f>2.0/((1/S1230-1/R1230)+SIGN(S1230)*SQRT((1/S1230-1/R1230)*(1/S1230-1/R1230) + 4*CW1230/((CW1230+1)*(CW1230+1))*(2*1/S1230*1/R1230-1/R1230*1/R1230)))</f>
        <v>0</v>
      </c>
      <c r="R1230">
        <f>IF(LEFT(CX1230,1)&lt;&gt;"0",IF(LEFT(CX1230,1)="1",3.0,CY1230),$D$5+$E$5*(DP1230*DI1230/($K$5*1000))+$F$5*(DP1230*DI1230/($K$5*1000))*MAX(MIN(CV1230,$J$5),$I$5)*MAX(MIN(CV1230,$J$5),$I$5)+$G$5*MAX(MIN(CV1230,$J$5),$I$5)*(DP1230*DI1230/($K$5*1000))+$H$5*(DP1230*DI1230/($K$5*1000))*(DP1230*DI1230/($K$5*1000)))</f>
        <v>0</v>
      </c>
      <c r="S1230">
        <f>J1230*(1000-(1000*0.61365*exp(17.502*W1230/(240.97+W1230))/(DI1230+DJ1230)+DD1230)/2)/(1000*0.61365*exp(17.502*W1230/(240.97+W1230))/(DI1230+DJ1230)-DD1230)</f>
        <v>0</v>
      </c>
      <c r="T1230">
        <f>1/((CW1230+1)/(Q1230/1.6)+1/(R1230/1.37)) + CW1230/((CW1230+1)/(Q1230/1.6) + CW1230/(R1230/1.37))</f>
        <v>0</v>
      </c>
      <c r="U1230">
        <f>(CR1230*CU1230)</f>
        <v>0</v>
      </c>
      <c r="V1230">
        <f>(DK1230+(U1230+2*0.95*5.67E-8*(((DK1230+$B$7)+273)^4-(DK1230+273)^4)-44100*J1230)/(1.84*29.3*R1230+8*0.95*5.67E-8*(DK1230+273)^3))</f>
        <v>0</v>
      </c>
      <c r="W1230">
        <f>($C$7*DL1230+$D$7*DM1230+$E$7*V1230)</f>
        <v>0</v>
      </c>
      <c r="X1230">
        <f>0.61365*exp(17.502*W1230/(240.97+W1230))</f>
        <v>0</v>
      </c>
      <c r="Y1230">
        <f>(Z1230/AA1230*100)</f>
        <v>0</v>
      </c>
      <c r="Z1230">
        <f>DD1230*(DI1230+DJ1230)/1000</f>
        <v>0</v>
      </c>
      <c r="AA1230">
        <f>0.61365*exp(17.502*DK1230/(240.97+DK1230))</f>
        <v>0</v>
      </c>
      <c r="AB1230">
        <f>(X1230-DD1230*(DI1230+DJ1230)/1000)</f>
        <v>0</v>
      </c>
      <c r="AC1230">
        <f>(-J1230*44100)</f>
        <v>0</v>
      </c>
      <c r="AD1230">
        <f>2*29.3*R1230*0.92*(DK1230-W1230)</f>
        <v>0</v>
      </c>
      <c r="AE1230">
        <f>2*0.95*5.67E-8*(((DK1230+$B$7)+273)^4-(W1230+273)^4)</f>
        <v>0</v>
      </c>
      <c r="AF1230">
        <f>U1230+AE1230+AC1230+AD1230</f>
        <v>0</v>
      </c>
      <c r="AG1230">
        <f>DH1230*AU1230*(DC1230-DB1230*(1000-AU1230*DE1230)/(1000-AU1230*DD1230))/(100*CV1230)</f>
        <v>0</v>
      </c>
      <c r="AH1230">
        <f>1000*DH1230*AU1230*(DD1230-DE1230)/(100*CV1230*(1000-AU1230*DD1230))</f>
        <v>0</v>
      </c>
      <c r="AI1230">
        <f>(AJ1230 - AK1230 - DI1230*1E3/(8.314*(DK1230+273.15)) * AM1230/DH1230 * AL1230) * DH1230/(100*CV1230) * (1000 - DE1230)/1000</f>
        <v>0</v>
      </c>
      <c r="AJ1230">
        <v>1010.750110441601</v>
      </c>
      <c r="AK1230">
        <v>949.409448484848</v>
      </c>
      <c r="AL1230">
        <v>3.408226204423112</v>
      </c>
      <c r="AM1230">
        <v>65.22294181716588</v>
      </c>
      <c r="AN1230">
        <f>(AP1230 - AO1230 + DI1230*1E3/(8.314*(DK1230+273.15)) * AR1230/DH1230 * AQ1230) * DH1230/(100*CV1230) * 1000/(1000 - AP1230)</f>
        <v>0</v>
      </c>
      <c r="AO1230">
        <v>16.6415992996951</v>
      </c>
      <c r="AP1230">
        <v>23.01127393939393</v>
      </c>
      <c r="AQ1230">
        <v>-2.511529166227424E-05</v>
      </c>
      <c r="AR1230">
        <v>84.76362826796431</v>
      </c>
      <c r="AS1230">
        <v>0</v>
      </c>
      <c r="AT1230">
        <v>0</v>
      </c>
      <c r="AU1230">
        <f>IF(AS1230*$H$13&gt;=AW1230,1.0,(AW1230/(AW1230-AS1230*$H$13)))</f>
        <v>0</v>
      </c>
      <c r="AV1230">
        <f>(AU1230-1)*100</f>
        <v>0</v>
      </c>
      <c r="AW1230">
        <f>MAX(0,($B$13+$C$13*DP1230)/(1+$D$13*DP1230)*DI1230/(DK1230+273)*$E$13)</f>
        <v>0</v>
      </c>
      <c r="AX1230" t="s">
        <v>417</v>
      </c>
      <c r="AY1230" t="s">
        <v>417</v>
      </c>
      <c r="AZ1230">
        <v>0</v>
      </c>
      <c r="BA1230">
        <v>0</v>
      </c>
      <c r="BB1230">
        <f>1-AZ1230/BA1230</f>
        <v>0</v>
      </c>
      <c r="BC1230">
        <v>0</v>
      </c>
      <c r="BD1230" t="s">
        <v>417</v>
      </c>
      <c r="BE1230" t="s">
        <v>417</v>
      </c>
      <c r="BF1230">
        <v>0</v>
      </c>
      <c r="BG1230">
        <v>0</v>
      </c>
      <c r="BH1230">
        <f>1-BF1230/BG1230</f>
        <v>0</v>
      </c>
      <c r="BI1230">
        <v>0.5</v>
      </c>
      <c r="BJ1230">
        <f>CS1230</f>
        <v>0</v>
      </c>
      <c r="BK1230">
        <f>L1230</f>
        <v>0</v>
      </c>
      <c r="BL1230">
        <f>BH1230*BI1230*BJ1230</f>
        <v>0</v>
      </c>
      <c r="BM1230">
        <f>(BK1230-BC1230)/BJ1230</f>
        <v>0</v>
      </c>
      <c r="BN1230">
        <f>(BA1230-BG1230)/BG1230</f>
        <v>0</v>
      </c>
      <c r="BO1230">
        <f>AZ1230/(BB1230+AZ1230/BG1230)</f>
        <v>0</v>
      </c>
      <c r="BP1230" t="s">
        <v>417</v>
      </c>
      <c r="BQ1230">
        <v>0</v>
      </c>
      <c r="BR1230">
        <f>IF(BQ1230&lt;&gt;0, BQ1230, BO1230)</f>
        <v>0</v>
      </c>
      <c r="BS1230">
        <f>1-BR1230/BG1230</f>
        <v>0</v>
      </c>
      <c r="BT1230">
        <f>(BG1230-BF1230)/(BG1230-BR1230)</f>
        <v>0</v>
      </c>
      <c r="BU1230">
        <f>(BA1230-BG1230)/(BA1230-BR1230)</f>
        <v>0</v>
      </c>
      <c r="BV1230">
        <f>(BG1230-BF1230)/(BG1230-AZ1230)</f>
        <v>0</v>
      </c>
      <c r="BW1230">
        <f>(BA1230-BG1230)/(BA1230-AZ1230)</f>
        <v>0</v>
      </c>
      <c r="BX1230">
        <f>(BT1230*BR1230/BF1230)</f>
        <v>0</v>
      </c>
      <c r="BY1230">
        <f>(1-BX1230)</f>
        <v>0</v>
      </c>
      <c r="BZ1230">
        <v>1394</v>
      </c>
      <c r="CA1230">
        <v>300</v>
      </c>
      <c r="CB1230">
        <v>300</v>
      </c>
      <c r="CC1230">
        <v>300</v>
      </c>
      <c r="CD1230">
        <v>10389.3</v>
      </c>
      <c r="CE1230">
        <v>1221.96</v>
      </c>
      <c r="CF1230">
        <v>-0.00688733</v>
      </c>
      <c r="CG1230">
        <v>0.34</v>
      </c>
      <c r="CH1230" t="s">
        <v>417</v>
      </c>
      <c r="CI1230" t="s">
        <v>417</v>
      </c>
      <c r="CJ1230" t="s">
        <v>417</v>
      </c>
      <c r="CK1230" t="s">
        <v>417</v>
      </c>
      <c r="CL1230" t="s">
        <v>417</v>
      </c>
      <c r="CM1230" t="s">
        <v>417</v>
      </c>
      <c r="CN1230" t="s">
        <v>417</v>
      </c>
      <c r="CO1230" t="s">
        <v>417</v>
      </c>
      <c r="CP1230" t="s">
        <v>417</v>
      </c>
      <c r="CQ1230" t="s">
        <v>417</v>
      </c>
      <c r="CR1230">
        <f>$B$11*DQ1230+$C$11*DR1230+$F$11*EC1230*(1-EF1230)</f>
        <v>0</v>
      </c>
      <c r="CS1230">
        <f>CR1230*CT1230</f>
        <v>0</v>
      </c>
      <c r="CT1230">
        <f>($B$11*$D$9+$C$11*$D$9+$F$11*((EP1230+EH1230)/MAX(EP1230+EH1230+EQ1230, 0.1)*$I$9+EQ1230/MAX(EP1230+EH1230+EQ1230, 0.1)*$J$9))/($B$11+$C$11+$F$11)</f>
        <v>0</v>
      </c>
      <c r="CU1230">
        <f>($B$11*$K$9+$C$11*$K$9+$F$11*((EP1230+EH1230)/MAX(EP1230+EH1230+EQ1230, 0.1)*$P$9+EQ1230/MAX(EP1230+EH1230+EQ1230, 0.1)*$Q$9))/($B$11+$C$11+$F$11)</f>
        <v>0</v>
      </c>
      <c r="CV1230">
        <v>6</v>
      </c>
      <c r="CW1230">
        <v>0.5</v>
      </c>
      <c r="CX1230" t="s">
        <v>418</v>
      </c>
      <c r="CY1230">
        <v>2</v>
      </c>
      <c r="CZ1230" t="b">
        <v>1</v>
      </c>
      <c r="DA1230">
        <v>1658959021.714286</v>
      </c>
      <c r="DB1230">
        <v>903.3266785714285</v>
      </c>
      <c r="DC1230">
        <v>976.887857142857</v>
      </c>
      <c r="DD1230">
        <v>23.02341428571428</v>
      </c>
      <c r="DE1230">
        <v>16.64106785714286</v>
      </c>
      <c r="DF1230">
        <v>907.0058571428571</v>
      </c>
      <c r="DG1230">
        <v>23.11521428571428</v>
      </c>
      <c r="DH1230">
        <v>500.0611071428571</v>
      </c>
      <c r="DI1230">
        <v>90.23896071428571</v>
      </c>
      <c r="DJ1230">
        <v>0.1000069928571429</v>
      </c>
      <c r="DK1230">
        <v>27.13038928571428</v>
      </c>
      <c r="DL1230">
        <v>26.99842142857143</v>
      </c>
      <c r="DM1230">
        <v>999.9000000000002</v>
      </c>
      <c r="DN1230">
        <v>0</v>
      </c>
      <c r="DO1230">
        <v>0</v>
      </c>
      <c r="DP1230">
        <v>10000.53357142857</v>
      </c>
      <c r="DQ1230">
        <v>0</v>
      </c>
      <c r="DR1230">
        <v>11.4663</v>
      </c>
      <c r="DS1230">
        <v>-73.56136071428571</v>
      </c>
      <c r="DT1230">
        <v>924.6143214285714</v>
      </c>
      <c r="DU1230">
        <v>993.4197857142857</v>
      </c>
      <c r="DV1230">
        <v>6.382365</v>
      </c>
      <c r="DW1230">
        <v>976.887857142857</v>
      </c>
      <c r="DX1230">
        <v>16.64106785714286</v>
      </c>
      <c r="DY1230">
        <v>2.077609642857143</v>
      </c>
      <c r="DZ1230">
        <v>1.5016725</v>
      </c>
      <c r="EA1230">
        <v>18.04855357142857</v>
      </c>
      <c r="EB1230">
        <v>12.98519642857143</v>
      </c>
      <c r="EC1230">
        <v>1999.995</v>
      </c>
      <c r="ED1230">
        <v>0.9800002857142857</v>
      </c>
      <c r="EE1230">
        <v>0.02000007142857143</v>
      </c>
      <c r="EF1230">
        <v>0</v>
      </c>
      <c r="EG1230">
        <v>838.1423214285714</v>
      </c>
      <c r="EH1230">
        <v>5.00097</v>
      </c>
      <c r="EI1230">
        <v>16744.46071428572</v>
      </c>
      <c r="EJ1230">
        <v>16707.52857142857</v>
      </c>
      <c r="EK1230">
        <v>38.52435714285713</v>
      </c>
      <c r="EL1230">
        <v>38.95499999999999</v>
      </c>
      <c r="EM1230">
        <v>38.45499999999999</v>
      </c>
      <c r="EN1230">
        <v>38.625</v>
      </c>
      <c r="EO1230">
        <v>39.13607142857143</v>
      </c>
      <c r="EP1230">
        <v>1955.095</v>
      </c>
      <c r="EQ1230">
        <v>39.9</v>
      </c>
      <c r="ER1230">
        <v>0</v>
      </c>
      <c r="ES1230">
        <v>9823.799999952316</v>
      </c>
      <c r="ET1230">
        <v>0</v>
      </c>
      <c r="EU1230">
        <v>838.1076923076924</v>
      </c>
      <c r="EV1230">
        <v>-3.605333321764268</v>
      </c>
      <c r="EW1230">
        <v>-67.12820505173319</v>
      </c>
      <c r="EX1230">
        <v>16744.06538461538</v>
      </c>
      <c r="EY1230">
        <v>15</v>
      </c>
      <c r="EZ1230">
        <v>1658949246.1</v>
      </c>
      <c r="FA1230" t="s">
        <v>1397</v>
      </c>
      <c r="FB1230">
        <v>1658949228.6</v>
      </c>
      <c r="FC1230">
        <v>1658949246.1</v>
      </c>
      <c r="FD1230">
        <v>1</v>
      </c>
      <c r="FE1230">
        <v>1.075</v>
      </c>
      <c r="FF1230">
        <v>0.018</v>
      </c>
      <c r="FG1230">
        <v>-2.327</v>
      </c>
      <c r="FH1230">
        <v>-0.178</v>
      </c>
      <c r="FI1230">
        <v>420</v>
      </c>
      <c r="FJ1230">
        <v>13</v>
      </c>
      <c r="FK1230">
        <v>0.09</v>
      </c>
      <c r="FL1230">
        <v>0.02</v>
      </c>
      <c r="FM1230">
        <v>-73.47801951219512</v>
      </c>
      <c r="FN1230">
        <v>-1.745575609756213</v>
      </c>
      <c r="FO1230">
        <v>0.178114445559127</v>
      </c>
      <c r="FP1230">
        <v>0</v>
      </c>
      <c r="FQ1230">
        <v>838.227382352941</v>
      </c>
      <c r="FR1230">
        <v>-2.739572183338467</v>
      </c>
      <c r="FS1230">
        <v>0.34258438331101</v>
      </c>
      <c r="FT1230">
        <v>0</v>
      </c>
      <c r="FU1230">
        <v>6.386462682926829</v>
      </c>
      <c r="FV1230">
        <v>-0.0886105923344984</v>
      </c>
      <c r="FW1230">
        <v>0.008909970305825058</v>
      </c>
      <c r="FX1230">
        <v>1</v>
      </c>
      <c r="FY1230">
        <v>1</v>
      </c>
      <c r="FZ1230">
        <v>3</v>
      </c>
      <c r="GA1230" t="s">
        <v>426</v>
      </c>
      <c r="GB1230">
        <v>2.98375</v>
      </c>
      <c r="GC1230">
        <v>2.7154</v>
      </c>
      <c r="GD1230">
        <v>0.164895</v>
      </c>
      <c r="GE1230">
        <v>0.171035</v>
      </c>
      <c r="GF1230">
        <v>0.104317</v>
      </c>
      <c r="GG1230">
        <v>0.08139449999999999</v>
      </c>
      <c r="GH1230">
        <v>26490</v>
      </c>
      <c r="GI1230">
        <v>26398.8</v>
      </c>
      <c r="GJ1230">
        <v>29477.2</v>
      </c>
      <c r="GK1230">
        <v>29448.2</v>
      </c>
      <c r="GL1230">
        <v>34970.1</v>
      </c>
      <c r="GM1230">
        <v>35972.2</v>
      </c>
      <c r="GN1230">
        <v>41517.7</v>
      </c>
      <c r="GO1230">
        <v>41968.1</v>
      </c>
      <c r="GP1230">
        <v>1.95452</v>
      </c>
      <c r="GQ1230">
        <v>1.9061</v>
      </c>
      <c r="GR1230">
        <v>0.106104</v>
      </c>
      <c r="GS1230">
        <v>0</v>
      </c>
      <c r="GT1230">
        <v>25.2671</v>
      </c>
      <c r="GU1230">
        <v>999.9</v>
      </c>
      <c r="GV1230">
        <v>40.8</v>
      </c>
      <c r="GW1230">
        <v>31.7</v>
      </c>
      <c r="GX1230">
        <v>21.2273</v>
      </c>
      <c r="GY1230">
        <v>63.0379</v>
      </c>
      <c r="GZ1230">
        <v>33.746</v>
      </c>
      <c r="HA1230">
        <v>1</v>
      </c>
      <c r="HB1230">
        <v>-0.106283</v>
      </c>
      <c r="HC1230">
        <v>0.23216</v>
      </c>
      <c r="HD1230">
        <v>20.3329</v>
      </c>
      <c r="HE1230">
        <v>5.21819</v>
      </c>
      <c r="HF1230">
        <v>12.0099</v>
      </c>
      <c r="HG1230">
        <v>4.9894</v>
      </c>
      <c r="HH1230">
        <v>3.28865</v>
      </c>
      <c r="HI1230">
        <v>9999</v>
      </c>
      <c r="HJ1230">
        <v>9999</v>
      </c>
      <c r="HK1230">
        <v>9999</v>
      </c>
      <c r="HL1230">
        <v>159.5</v>
      </c>
      <c r="HM1230">
        <v>1.86741</v>
      </c>
      <c r="HN1230">
        <v>1.86646</v>
      </c>
      <c r="HO1230">
        <v>1.86585</v>
      </c>
      <c r="HP1230">
        <v>1.86584</v>
      </c>
      <c r="HQ1230">
        <v>1.86768</v>
      </c>
      <c r="HR1230">
        <v>1.87014</v>
      </c>
      <c r="HS1230">
        <v>1.86881</v>
      </c>
      <c r="HT1230">
        <v>1.87027</v>
      </c>
      <c r="HU1230">
        <v>0</v>
      </c>
      <c r="HV1230">
        <v>0</v>
      </c>
      <c r="HW1230">
        <v>0</v>
      </c>
      <c r="HX1230">
        <v>0</v>
      </c>
      <c r="HY1230" t="s">
        <v>421</v>
      </c>
      <c r="HZ1230" t="s">
        <v>422</v>
      </c>
      <c r="IA1230" t="s">
        <v>423</v>
      </c>
      <c r="IB1230" t="s">
        <v>423</v>
      </c>
      <c r="IC1230" t="s">
        <v>423</v>
      </c>
      <c r="ID1230" t="s">
        <v>423</v>
      </c>
      <c r="IE1230">
        <v>0</v>
      </c>
      <c r="IF1230">
        <v>100</v>
      </c>
      <c r="IG1230">
        <v>100</v>
      </c>
      <c r="IH1230">
        <v>-3.748</v>
      </c>
      <c r="II1230">
        <v>-0.0919</v>
      </c>
      <c r="IJ1230">
        <v>-0.9279119013753974</v>
      </c>
      <c r="IK1230">
        <v>-0.003643892653284941</v>
      </c>
      <c r="IL1230">
        <v>8.948238347276123E-07</v>
      </c>
      <c r="IM1230">
        <v>-2.445980282225029E-10</v>
      </c>
      <c r="IN1230">
        <v>-0.1764634167570225</v>
      </c>
      <c r="IO1230">
        <v>-0.01042730378795286</v>
      </c>
      <c r="IP1230">
        <v>0.00100284695746963</v>
      </c>
      <c r="IQ1230">
        <v>-1.701466411570297E-05</v>
      </c>
      <c r="IR1230">
        <v>2</v>
      </c>
      <c r="IS1230">
        <v>2310</v>
      </c>
      <c r="IT1230">
        <v>1</v>
      </c>
      <c r="IU1230">
        <v>25</v>
      </c>
      <c r="IV1230">
        <v>163.3</v>
      </c>
      <c r="IW1230">
        <v>163.1</v>
      </c>
      <c r="IX1230">
        <v>2.11304</v>
      </c>
      <c r="IY1230">
        <v>2.20093</v>
      </c>
      <c r="IZ1230">
        <v>1.39648</v>
      </c>
      <c r="JA1230">
        <v>2.34131</v>
      </c>
      <c r="JB1230">
        <v>1.49536</v>
      </c>
      <c r="JC1230">
        <v>2.38647</v>
      </c>
      <c r="JD1230">
        <v>36.1285</v>
      </c>
      <c r="JE1230">
        <v>24.1663</v>
      </c>
      <c r="JF1230">
        <v>18</v>
      </c>
      <c r="JG1230">
        <v>512.606</v>
      </c>
      <c r="JH1230">
        <v>438.156</v>
      </c>
      <c r="JI1230">
        <v>25.0003</v>
      </c>
      <c r="JJ1230">
        <v>26.0558</v>
      </c>
      <c r="JK1230">
        <v>30.0003</v>
      </c>
      <c r="JL1230">
        <v>25.9979</v>
      </c>
      <c r="JM1230">
        <v>25.9385</v>
      </c>
      <c r="JN1230">
        <v>42.3409</v>
      </c>
      <c r="JO1230">
        <v>22.6875</v>
      </c>
      <c r="JP1230">
        <v>38.8243</v>
      </c>
      <c r="JQ1230">
        <v>25</v>
      </c>
      <c r="JR1230">
        <v>1022.06</v>
      </c>
      <c r="JS1230">
        <v>16.7253</v>
      </c>
      <c r="JT1230">
        <v>100.798</v>
      </c>
      <c r="JU1230">
        <v>100.789</v>
      </c>
    </row>
    <row r="1231" spans="1:281">
      <c r="A1231">
        <v>1215</v>
      </c>
      <c r="B1231">
        <v>1658959034.5</v>
      </c>
      <c r="C1231">
        <v>17396.5</v>
      </c>
      <c r="D1231" t="s">
        <v>2871</v>
      </c>
      <c r="E1231" t="s">
        <v>2872</v>
      </c>
      <c r="F1231">
        <v>5</v>
      </c>
      <c r="G1231" t="s">
        <v>2750</v>
      </c>
      <c r="H1231" t="s">
        <v>416</v>
      </c>
      <c r="I1231">
        <v>1658959027</v>
      </c>
      <c r="J1231">
        <f>(K1231)/1000</f>
        <v>0</v>
      </c>
      <c r="K1231">
        <f>IF(CZ1231, AN1231, AH1231)</f>
        <v>0</v>
      </c>
      <c r="L1231">
        <f>IF(CZ1231, AI1231, AG1231)</f>
        <v>0</v>
      </c>
      <c r="M1231">
        <f>DB1231 - IF(AU1231&gt;1, L1231*CV1231*100.0/(AW1231*DP1231), 0)</f>
        <v>0</v>
      </c>
      <c r="N1231">
        <f>((T1231-J1231/2)*M1231-L1231)/(T1231+J1231/2)</f>
        <v>0</v>
      </c>
      <c r="O1231">
        <f>N1231*(DI1231+DJ1231)/1000.0</f>
        <v>0</v>
      </c>
      <c r="P1231">
        <f>(DB1231 - IF(AU1231&gt;1, L1231*CV1231*100.0/(AW1231*DP1231), 0))*(DI1231+DJ1231)/1000.0</f>
        <v>0</v>
      </c>
      <c r="Q1231">
        <f>2.0/((1/S1231-1/R1231)+SIGN(S1231)*SQRT((1/S1231-1/R1231)*(1/S1231-1/R1231) + 4*CW1231/((CW1231+1)*(CW1231+1))*(2*1/S1231*1/R1231-1/R1231*1/R1231)))</f>
        <v>0</v>
      </c>
      <c r="R1231">
        <f>IF(LEFT(CX1231,1)&lt;&gt;"0",IF(LEFT(CX1231,1)="1",3.0,CY1231),$D$5+$E$5*(DP1231*DI1231/($K$5*1000))+$F$5*(DP1231*DI1231/($K$5*1000))*MAX(MIN(CV1231,$J$5),$I$5)*MAX(MIN(CV1231,$J$5),$I$5)+$G$5*MAX(MIN(CV1231,$J$5),$I$5)*(DP1231*DI1231/($K$5*1000))+$H$5*(DP1231*DI1231/($K$5*1000))*(DP1231*DI1231/($K$5*1000)))</f>
        <v>0</v>
      </c>
      <c r="S1231">
        <f>J1231*(1000-(1000*0.61365*exp(17.502*W1231/(240.97+W1231))/(DI1231+DJ1231)+DD1231)/2)/(1000*0.61365*exp(17.502*W1231/(240.97+W1231))/(DI1231+DJ1231)-DD1231)</f>
        <v>0</v>
      </c>
      <c r="T1231">
        <f>1/((CW1231+1)/(Q1231/1.6)+1/(R1231/1.37)) + CW1231/((CW1231+1)/(Q1231/1.6) + CW1231/(R1231/1.37))</f>
        <v>0</v>
      </c>
      <c r="U1231">
        <f>(CR1231*CU1231)</f>
        <v>0</v>
      </c>
      <c r="V1231">
        <f>(DK1231+(U1231+2*0.95*5.67E-8*(((DK1231+$B$7)+273)^4-(DK1231+273)^4)-44100*J1231)/(1.84*29.3*R1231+8*0.95*5.67E-8*(DK1231+273)^3))</f>
        <v>0</v>
      </c>
      <c r="W1231">
        <f>($C$7*DL1231+$D$7*DM1231+$E$7*V1231)</f>
        <v>0</v>
      </c>
      <c r="X1231">
        <f>0.61365*exp(17.502*W1231/(240.97+W1231))</f>
        <v>0</v>
      </c>
      <c r="Y1231">
        <f>(Z1231/AA1231*100)</f>
        <v>0</v>
      </c>
      <c r="Z1231">
        <f>DD1231*(DI1231+DJ1231)/1000</f>
        <v>0</v>
      </c>
      <c r="AA1231">
        <f>0.61365*exp(17.502*DK1231/(240.97+DK1231))</f>
        <v>0</v>
      </c>
      <c r="AB1231">
        <f>(X1231-DD1231*(DI1231+DJ1231)/1000)</f>
        <v>0</v>
      </c>
      <c r="AC1231">
        <f>(-J1231*44100)</f>
        <v>0</v>
      </c>
      <c r="AD1231">
        <f>2*29.3*R1231*0.92*(DK1231-W1231)</f>
        <v>0</v>
      </c>
      <c r="AE1231">
        <f>2*0.95*5.67E-8*(((DK1231+$B$7)+273)^4-(W1231+273)^4)</f>
        <v>0</v>
      </c>
      <c r="AF1231">
        <f>U1231+AE1231+AC1231+AD1231</f>
        <v>0</v>
      </c>
      <c r="AG1231">
        <f>DH1231*AU1231*(DC1231-DB1231*(1000-AU1231*DE1231)/(1000-AU1231*DD1231))/(100*CV1231)</f>
        <v>0</v>
      </c>
      <c r="AH1231">
        <f>1000*DH1231*AU1231*(DD1231-DE1231)/(100*CV1231*(1000-AU1231*DD1231))</f>
        <v>0</v>
      </c>
      <c r="AI1231">
        <f>(AJ1231 - AK1231 - DI1231*1E3/(8.314*(DK1231+273.15)) * AM1231/DH1231 * AL1231) * DH1231/(100*CV1231) * (1000 - DE1231)/1000</f>
        <v>0</v>
      </c>
      <c r="AJ1231">
        <v>1027.677059847707</v>
      </c>
      <c r="AK1231">
        <v>966.408139393939</v>
      </c>
      <c r="AL1231">
        <v>3.4087243690658</v>
      </c>
      <c r="AM1231">
        <v>65.22294181716588</v>
      </c>
      <c r="AN1231">
        <f>(AP1231 - AO1231 + DI1231*1E3/(8.314*(DK1231+273.15)) * AR1231/DH1231 * AQ1231) * DH1231/(100*CV1231) * 1000/(1000 - AP1231)</f>
        <v>0</v>
      </c>
      <c r="AO1231">
        <v>16.64242297448124</v>
      </c>
      <c r="AP1231">
        <v>23.00630969696968</v>
      </c>
      <c r="AQ1231">
        <v>-2.308064003481068E-05</v>
      </c>
      <c r="AR1231">
        <v>84.76362826796431</v>
      </c>
      <c r="AS1231">
        <v>0</v>
      </c>
      <c r="AT1231">
        <v>0</v>
      </c>
      <c r="AU1231">
        <f>IF(AS1231*$H$13&gt;=AW1231,1.0,(AW1231/(AW1231-AS1231*$H$13)))</f>
        <v>0</v>
      </c>
      <c r="AV1231">
        <f>(AU1231-1)*100</f>
        <v>0</v>
      </c>
      <c r="AW1231">
        <f>MAX(0,($B$13+$C$13*DP1231)/(1+$D$13*DP1231)*DI1231/(DK1231+273)*$E$13)</f>
        <v>0</v>
      </c>
      <c r="AX1231" t="s">
        <v>417</v>
      </c>
      <c r="AY1231" t="s">
        <v>417</v>
      </c>
      <c r="AZ1231">
        <v>0</v>
      </c>
      <c r="BA1231">
        <v>0</v>
      </c>
      <c r="BB1231">
        <f>1-AZ1231/BA1231</f>
        <v>0</v>
      </c>
      <c r="BC1231">
        <v>0</v>
      </c>
      <c r="BD1231" t="s">
        <v>417</v>
      </c>
      <c r="BE1231" t="s">
        <v>417</v>
      </c>
      <c r="BF1231">
        <v>0</v>
      </c>
      <c r="BG1231">
        <v>0</v>
      </c>
      <c r="BH1231">
        <f>1-BF1231/BG1231</f>
        <v>0</v>
      </c>
      <c r="BI1231">
        <v>0.5</v>
      </c>
      <c r="BJ1231">
        <f>CS1231</f>
        <v>0</v>
      </c>
      <c r="BK1231">
        <f>L1231</f>
        <v>0</v>
      </c>
      <c r="BL1231">
        <f>BH1231*BI1231*BJ1231</f>
        <v>0</v>
      </c>
      <c r="BM1231">
        <f>(BK1231-BC1231)/BJ1231</f>
        <v>0</v>
      </c>
      <c r="BN1231">
        <f>(BA1231-BG1231)/BG1231</f>
        <v>0</v>
      </c>
      <c r="BO1231">
        <f>AZ1231/(BB1231+AZ1231/BG1231)</f>
        <v>0</v>
      </c>
      <c r="BP1231" t="s">
        <v>417</v>
      </c>
      <c r="BQ1231">
        <v>0</v>
      </c>
      <c r="BR1231">
        <f>IF(BQ1231&lt;&gt;0, BQ1231, BO1231)</f>
        <v>0</v>
      </c>
      <c r="BS1231">
        <f>1-BR1231/BG1231</f>
        <v>0</v>
      </c>
      <c r="BT1231">
        <f>(BG1231-BF1231)/(BG1231-BR1231)</f>
        <v>0</v>
      </c>
      <c r="BU1231">
        <f>(BA1231-BG1231)/(BA1231-BR1231)</f>
        <v>0</v>
      </c>
      <c r="BV1231">
        <f>(BG1231-BF1231)/(BG1231-AZ1231)</f>
        <v>0</v>
      </c>
      <c r="BW1231">
        <f>(BA1231-BG1231)/(BA1231-AZ1231)</f>
        <v>0</v>
      </c>
      <c r="BX1231">
        <f>(BT1231*BR1231/BF1231)</f>
        <v>0</v>
      </c>
      <c r="BY1231">
        <f>(1-BX1231)</f>
        <v>0</v>
      </c>
      <c r="BZ1231">
        <v>1394</v>
      </c>
      <c r="CA1231">
        <v>300</v>
      </c>
      <c r="CB1231">
        <v>300</v>
      </c>
      <c r="CC1231">
        <v>300</v>
      </c>
      <c r="CD1231">
        <v>10389.3</v>
      </c>
      <c r="CE1231">
        <v>1221.96</v>
      </c>
      <c r="CF1231">
        <v>-0.00688733</v>
      </c>
      <c r="CG1231">
        <v>0.34</v>
      </c>
      <c r="CH1231" t="s">
        <v>417</v>
      </c>
      <c r="CI1231" t="s">
        <v>417</v>
      </c>
      <c r="CJ1231" t="s">
        <v>417</v>
      </c>
      <c r="CK1231" t="s">
        <v>417</v>
      </c>
      <c r="CL1231" t="s">
        <v>417</v>
      </c>
      <c r="CM1231" t="s">
        <v>417</v>
      </c>
      <c r="CN1231" t="s">
        <v>417</v>
      </c>
      <c r="CO1231" t="s">
        <v>417</v>
      </c>
      <c r="CP1231" t="s">
        <v>417</v>
      </c>
      <c r="CQ1231" t="s">
        <v>417</v>
      </c>
      <c r="CR1231">
        <f>$B$11*DQ1231+$C$11*DR1231+$F$11*EC1231*(1-EF1231)</f>
        <v>0</v>
      </c>
      <c r="CS1231">
        <f>CR1231*CT1231</f>
        <v>0</v>
      </c>
      <c r="CT1231">
        <f>($B$11*$D$9+$C$11*$D$9+$F$11*((EP1231+EH1231)/MAX(EP1231+EH1231+EQ1231, 0.1)*$I$9+EQ1231/MAX(EP1231+EH1231+EQ1231, 0.1)*$J$9))/($B$11+$C$11+$F$11)</f>
        <v>0</v>
      </c>
      <c r="CU1231">
        <f>($B$11*$K$9+$C$11*$K$9+$F$11*((EP1231+EH1231)/MAX(EP1231+EH1231+EQ1231, 0.1)*$P$9+EQ1231/MAX(EP1231+EH1231+EQ1231, 0.1)*$Q$9))/($B$11+$C$11+$F$11)</f>
        <v>0</v>
      </c>
      <c r="CV1231">
        <v>6</v>
      </c>
      <c r="CW1231">
        <v>0.5</v>
      </c>
      <c r="CX1231" t="s">
        <v>418</v>
      </c>
      <c r="CY1231">
        <v>2</v>
      </c>
      <c r="CZ1231" t="b">
        <v>1</v>
      </c>
      <c r="DA1231">
        <v>1658959027</v>
      </c>
      <c r="DB1231">
        <v>920.8788148148147</v>
      </c>
      <c r="DC1231">
        <v>994.5652962962963</v>
      </c>
      <c r="DD1231">
        <v>23.01604444444444</v>
      </c>
      <c r="DE1231">
        <v>16.6436</v>
      </c>
      <c r="DF1231">
        <v>924.6041851851852</v>
      </c>
      <c r="DG1231">
        <v>23.10791481481482</v>
      </c>
      <c r="DH1231">
        <v>500.0566296296296</v>
      </c>
      <c r="DI1231">
        <v>90.23755185185185</v>
      </c>
      <c r="DJ1231">
        <v>0.1000057259259259</v>
      </c>
      <c r="DK1231">
        <v>27.13083333333334</v>
      </c>
      <c r="DL1231">
        <v>27.00132222222222</v>
      </c>
      <c r="DM1231">
        <v>999.9000000000001</v>
      </c>
      <c r="DN1231">
        <v>0</v>
      </c>
      <c r="DO1231">
        <v>0</v>
      </c>
      <c r="DP1231">
        <v>10000.06518518519</v>
      </c>
      <c r="DQ1231">
        <v>0</v>
      </c>
      <c r="DR1231">
        <v>11.4663</v>
      </c>
      <c r="DS1231">
        <v>-73.68579259259259</v>
      </c>
      <c r="DT1231">
        <v>942.573074074074</v>
      </c>
      <c r="DU1231">
        <v>1011.397888888889</v>
      </c>
      <c r="DV1231">
        <v>6.372462222222222</v>
      </c>
      <c r="DW1231">
        <v>994.5652962962963</v>
      </c>
      <c r="DX1231">
        <v>16.6436</v>
      </c>
      <c r="DY1231">
        <v>2.076912592592593</v>
      </c>
      <c r="DZ1231">
        <v>1.501877407407407</v>
      </c>
      <c r="EA1231">
        <v>18.04321111111111</v>
      </c>
      <c r="EB1231">
        <v>12.98729629629629</v>
      </c>
      <c r="EC1231">
        <v>1999.985555555556</v>
      </c>
      <c r="ED1231">
        <v>0.9800001481481482</v>
      </c>
      <c r="EE1231">
        <v>0.02000027777777778</v>
      </c>
      <c r="EF1231">
        <v>0</v>
      </c>
      <c r="EG1231">
        <v>837.8104444444443</v>
      </c>
      <c r="EH1231">
        <v>5.00097</v>
      </c>
      <c r="EI1231">
        <v>16738.17407407408</v>
      </c>
      <c r="EJ1231">
        <v>16707.45555555556</v>
      </c>
      <c r="EK1231">
        <v>38.50688888888889</v>
      </c>
      <c r="EL1231">
        <v>38.937</v>
      </c>
      <c r="EM1231">
        <v>38.437</v>
      </c>
      <c r="EN1231">
        <v>38.625</v>
      </c>
      <c r="EO1231">
        <v>39.125</v>
      </c>
      <c r="EP1231">
        <v>1955.085555555555</v>
      </c>
      <c r="EQ1231">
        <v>39.9</v>
      </c>
      <c r="ER1231">
        <v>0</v>
      </c>
      <c r="ES1231">
        <v>9828.599999904633</v>
      </c>
      <c r="ET1231">
        <v>0</v>
      </c>
      <c r="EU1231">
        <v>837.8368076923077</v>
      </c>
      <c r="EV1231">
        <v>-3.172615368722037</v>
      </c>
      <c r="EW1231">
        <v>-78.75897440191706</v>
      </c>
      <c r="EX1231">
        <v>16738.19615384615</v>
      </c>
      <c r="EY1231">
        <v>15</v>
      </c>
      <c r="EZ1231">
        <v>1658949246.1</v>
      </c>
      <c r="FA1231" t="s">
        <v>1397</v>
      </c>
      <c r="FB1231">
        <v>1658949228.6</v>
      </c>
      <c r="FC1231">
        <v>1658949246.1</v>
      </c>
      <c r="FD1231">
        <v>1</v>
      </c>
      <c r="FE1231">
        <v>1.075</v>
      </c>
      <c r="FF1231">
        <v>0.018</v>
      </c>
      <c r="FG1231">
        <v>-2.327</v>
      </c>
      <c r="FH1231">
        <v>-0.178</v>
      </c>
      <c r="FI1231">
        <v>420</v>
      </c>
      <c r="FJ1231">
        <v>13</v>
      </c>
      <c r="FK1231">
        <v>0.09</v>
      </c>
      <c r="FL1231">
        <v>0.02</v>
      </c>
      <c r="FM1231">
        <v>-73.6011</v>
      </c>
      <c r="FN1231">
        <v>-1.436916376306553</v>
      </c>
      <c r="FO1231">
        <v>0.1521423434909772</v>
      </c>
      <c r="FP1231">
        <v>0</v>
      </c>
      <c r="FQ1231">
        <v>838.0208235294117</v>
      </c>
      <c r="FR1231">
        <v>-3.56271962608657</v>
      </c>
      <c r="FS1231">
        <v>0.4161993633279686</v>
      </c>
      <c r="FT1231">
        <v>0</v>
      </c>
      <c r="FU1231">
        <v>6.377738048780488</v>
      </c>
      <c r="FV1231">
        <v>-0.1080169337979176</v>
      </c>
      <c r="FW1231">
        <v>0.01104978009261638</v>
      </c>
      <c r="FX1231">
        <v>0</v>
      </c>
      <c r="FY1231">
        <v>0</v>
      </c>
      <c r="FZ1231">
        <v>3</v>
      </c>
      <c r="GA1231" t="s">
        <v>439</v>
      </c>
      <c r="GB1231">
        <v>2.98389</v>
      </c>
      <c r="GC1231">
        <v>2.71569</v>
      </c>
      <c r="GD1231">
        <v>0.166799</v>
      </c>
      <c r="GE1231">
        <v>0.172858</v>
      </c>
      <c r="GF1231">
        <v>0.104297</v>
      </c>
      <c r="GG1231">
        <v>0.0814629</v>
      </c>
      <c r="GH1231">
        <v>26429.6</v>
      </c>
      <c r="GI1231">
        <v>26340.5</v>
      </c>
      <c r="GJ1231">
        <v>29477.2</v>
      </c>
      <c r="GK1231">
        <v>29447.9</v>
      </c>
      <c r="GL1231">
        <v>34971</v>
      </c>
      <c r="GM1231">
        <v>35969.6</v>
      </c>
      <c r="GN1231">
        <v>41517.7</v>
      </c>
      <c r="GO1231">
        <v>41968.3</v>
      </c>
      <c r="GP1231">
        <v>1.9546</v>
      </c>
      <c r="GQ1231">
        <v>1.90593</v>
      </c>
      <c r="GR1231">
        <v>0.106208</v>
      </c>
      <c r="GS1231">
        <v>0</v>
      </c>
      <c r="GT1231">
        <v>25.2671</v>
      </c>
      <c r="GU1231">
        <v>999.9</v>
      </c>
      <c r="GV1231">
        <v>40.8</v>
      </c>
      <c r="GW1231">
        <v>31.7</v>
      </c>
      <c r="GX1231">
        <v>21.2263</v>
      </c>
      <c r="GY1231">
        <v>62.8379</v>
      </c>
      <c r="GZ1231">
        <v>33.6859</v>
      </c>
      <c r="HA1231">
        <v>1</v>
      </c>
      <c r="HB1231">
        <v>-0.10594</v>
      </c>
      <c r="HC1231">
        <v>0.233772</v>
      </c>
      <c r="HD1231">
        <v>20.3328</v>
      </c>
      <c r="HE1231">
        <v>5.21744</v>
      </c>
      <c r="HF1231">
        <v>12.0099</v>
      </c>
      <c r="HG1231">
        <v>4.98935</v>
      </c>
      <c r="HH1231">
        <v>3.2885</v>
      </c>
      <c r="HI1231">
        <v>9999</v>
      </c>
      <c r="HJ1231">
        <v>9999</v>
      </c>
      <c r="HK1231">
        <v>9999</v>
      </c>
      <c r="HL1231">
        <v>159.5</v>
      </c>
      <c r="HM1231">
        <v>1.86742</v>
      </c>
      <c r="HN1231">
        <v>1.86646</v>
      </c>
      <c r="HO1231">
        <v>1.86584</v>
      </c>
      <c r="HP1231">
        <v>1.86584</v>
      </c>
      <c r="HQ1231">
        <v>1.86768</v>
      </c>
      <c r="HR1231">
        <v>1.87013</v>
      </c>
      <c r="HS1231">
        <v>1.86883</v>
      </c>
      <c r="HT1231">
        <v>1.87027</v>
      </c>
      <c r="HU1231">
        <v>0</v>
      </c>
      <c r="HV1231">
        <v>0</v>
      </c>
      <c r="HW1231">
        <v>0</v>
      </c>
      <c r="HX1231">
        <v>0</v>
      </c>
      <c r="HY1231" t="s">
        <v>421</v>
      </c>
      <c r="HZ1231" t="s">
        <v>422</v>
      </c>
      <c r="IA1231" t="s">
        <v>423</v>
      </c>
      <c r="IB1231" t="s">
        <v>423</v>
      </c>
      <c r="IC1231" t="s">
        <v>423</v>
      </c>
      <c r="ID1231" t="s">
        <v>423</v>
      </c>
      <c r="IE1231">
        <v>0</v>
      </c>
      <c r="IF1231">
        <v>100</v>
      </c>
      <c r="IG1231">
        <v>100</v>
      </c>
      <c r="IH1231">
        <v>-3.79</v>
      </c>
      <c r="II1231">
        <v>-0.092</v>
      </c>
      <c r="IJ1231">
        <v>-0.9279119013753974</v>
      </c>
      <c r="IK1231">
        <v>-0.003643892653284941</v>
      </c>
      <c r="IL1231">
        <v>8.948238347276123E-07</v>
      </c>
      <c r="IM1231">
        <v>-2.445980282225029E-10</v>
      </c>
      <c r="IN1231">
        <v>-0.1764634167570225</v>
      </c>
      <c r="IO1231">
        <v>-0.01042730378795286</v>
      </c>
      <c r="IP1231">
        <v>0.00100284695746963</v>
      </c>
      <c r="IQ1231">
        <v>-1.701466411570297E-05</v>
      </c>
      <c r="IR1231">
        <v>2</v>
      </c>
      <c r="IS1231">
        <v>2310</v>
      </c>
      <c r="IT1231">
        <v>1</v>
      </c>
      <c r="IU1231">
        <v>25</v>
      </c>
      <c r="IV1231">
        <v>163.4</v>
      </c>
      <c r="IW1231">
        <v>163.1</v>
      </c>
      <c r="IX1231">
        <v>2.13989</v>
      </c>
      <c r="IY1231">
        <v>2.20215</v>
      </c>
      <c r="IZ1231">
        <v>1.39648</v>
      </c>
      <c r="JA1231">
        <v>2.34131</v>
      </c>
      <c r="JB1231">
        <v>1.49536</v>
      </c>
      <c r="JC1231">
        <v>2.34741</v>
      </c>
      <c r="JD1231">
        <v>36.152</v>
      </c>
      <c r="JE1231">
        <v>24.1663</v>
      </c>
      <c r="JF1231">
        <v>18</v>
      </c>
      <c r="JG1231">
        <v>512.678</v>
      </c>
      <c r="JH1231">
        <v>438.071</v>
      </c>
      <c r="JI1231">
        <v>25.0003</v>
      </c>
      <c r="JJ1231">
        <v>26.0596</v>
      </c>
      <c r="JK1231">
        <v>30.0004</v>
      </c>
      <c r="JL1231">
        <v>26.0005</v>
      </c>
      <c r="JM1231">
        <v>25.9411</v>
      </c>
      <c r="JN1231">
        <v>42.9375</v>
      </c>
      <c r="JO1231">
        <v>22.6875</v>
      </c>
      <c r="JP1231">
        <v>38.8243</v>
      </c>
      <c r="JQ1231">
        <v>25</v>
      </c>
      <c r="JR1231">
        <v>1042.16</v>
      </c>
      <c r="JS1231">
        <v>16.7498</v>
      </c>
      <c r="JT1231">
        <v>100.798</v>
      </c>
      <c r="JU1231">
        <v>100.789</v>
      </c>
    </row>
    <row r="1232" spans="1:281">
      <c r="A1232">
        <v>1216</v>
      </c>
      <c r="B1232">
        <v>1658959039.5</v>
      </c>
      <c r="C1232">
        <v>17401.5</v>
      </c>
      <c r="D1232" t="s">
        <v>2873</v>
      </c>
      <c r="E1232" t="s">
        <v>2874</v>
      </c>
      <c r="F1232">
        <v>5</v>
      </c>
      <c r="G1232" t="s">
        <v>2750</v>
      </c>
      <c r="H1232" t="s">
        <v>416</v>
      </c>
      <c r="I1232">
        <v>1658959031.714286</v>
      </c>
      <c r="J1232">
        <f>(K1232)/1000</f>
        <v>0</v>
      </c>
      <c r="K1232">
        <f>IF(CZ1232, AN1232, AH1232)</f>
        <v>0</v>
      </c>
      <c r="L1232">
        <f>IF(CZ1232, AI1232, AG1232)</f>
        <v>0</v>
      </c>
      <c r="M1232">
        <f>DB1232 - IF(AU1232&gt;1, L1232*CV1232*100.0/(AW1232*DP1232), 0)</f>
        <v>0</v>
      </c>
      <c r="N1232">
        <f>((T1232-J1232/2)*M1232-L1232)/(T1232+J1232/2)</f>
        <v>0</v>
      </c>
      <c r="O1232">
        <f>N1232*(DI1232+DJ1232)/1000.0</f>
        <v>0</v>
      </c>
      <c r="P1232">
        <f>(DB1232 - IF(AU1232&gt;1, L1232*CV1232*100.0/(AW1232*DP1232), 0))*(DI1232+DJ1232)/1000.0</f>
        <v>0</v>
      </c>
      <c r="Q1232">
        <f>2.0/((1/S1232-1/R1232)+SIGN(S1232)*SQRT((1/S1232-1/R1232)*(1/S1232-1/R1232) + 4*CW1232/((CW1232+1)*(CW1232+1))*(2*1/S1232*1/R1232-1/R1232*1/R1232)))</f>
        <v>0</v>
      </c>
      <c r="R1232">
        <f>IF(LEFT(CX1232,1)&lt;&gt;"0",IF(LEFT(CX1232,1)="1",3.0,CY1232),$D$5+$E$5*(DP1232*DI1232/($K$5*1000))+$F$5*(DP1232*DI1232/($K$5*1000))*MAX(MIN(CV1232,$J$5),$I$5)*MAX(MIN(CV1232,$J$5),$I$5)+$G$5*MAX(MIN(CV1232,$J$5),$I$5)*(DP1232*DI1232/($K$5*1000))+$H$5*(DP1232*DI1232/($K$5*1000))*(DP1232*DI1232/($K$5*1000)))</f>
        <v>0</v>
      </c>
      <c r="S1232">
        <f>J1232*(1000-(1000*0.61365*exp(17.502*W1232/(240.97+W1232))/(DI1232+DJ1232)+DD1232)/2)/(1000*0.61365*exp(17.502*W1232/(240.97+W1232))/(DI1232+DJ1232)-DD1232)</f>
        <v>0</v>
      </c>
      <c r="T1232">
        <f>1/((CW1232+1)/(Q1232/1.6)+1/(R1232/1.37)) + CW1232/((CW1232+1)/(Q1232/1.6) + CW1232/(R1232/1.37))</f>
        <v>0</v>
      </c>
      <c r="U1232">
        <f>(CR1232*CU1232)</f>
        <v>0</v>
      </c>
      <c r="V1232">
        <f>(DK1232+(U1232+2*0.95*5.67E-8*(((DK1232+$B$7)+273)^4-(DK1232+273)^4)-44100*J1232)/(1.84*29.3*R1232+8*0.95*5.67E-8*(DK1232+273)^3))</f>
        <v>0</v>
      </c>
      <c r="W1232">
        <f>($C$7*DL1232+$D$7*DM1232+$E$7*V1232)</f>
        <v>0</v>
      </c>
      <c r="X1232">
        <f>0.61365*exp(17.502*W1232/(240.97+W1232))</f>
        <v>0</v>
      </c>
      <c r="Y1232">
        <f>(Z1232/AA1232*100)</f>
        <v>0</v>
      </c>
      <c r="Z1232">
        <f>DD1232*(DI1232+DJ1232)/1000</f>
        <v>0</v>
      </c>
      <c r="AA1232">
        <f>0.61365*exp(17.502*DK1232/(240.97+DK1232))</f>
        <v>0</v>
      </c>
      <c r="AB1232">
        <f>(X1232-DD1232*(DI1232+DJ1232)/1000)</f>
        <v>0</v>
      </c>
      <c r="AC1232">
        <f>(-J1232*44100)</f>
        <v>0</v>
      </c>
      <c r="AD1232">
        <f>2*29.3*R1232*0.92*(DK1232-W1232)</f>
        <v>0</v>
      </c>
      <c r="AE1232">
        <f>2*0.95*5.67E-8*(((DK1232+$B$7)+273)^4-(W1232+273)^4)</f>
        <v>0</v>
      </c>
      <c r="AF1232">
        <f>U1232+AE1232+AC1232+AD1232</f>
        <v>0</v>
      </c>
      <c r="AG1232">
        <f>DH1232*AU1232*(DC1232-DB1232*(1000-AU1232*DE1232)/(1000-AU1232*DD1232))/(100*CV1232)</f>
        <v>0</v>
      </c>
      <c r="AH1232">
        <f>1000*DH1232*AU1232*(DD1232-DE1232)/(100*CV1232*(1000-AU1232*DD1232))</f>
        <v>0</v>
      </c>
      <c r="AI1232">
        <f>(AJ1232 - AK1232 - DI1232*1E3/(8.314*(DK1232+273.15)) * AM1232/DH1232 * AL1232) * DH1232/(100*CV1232) * (1000 - DE1232)/1000</f>
        <v>0</v>
      </c>
      <c r="AJ1232">
        <v>1045.076060027075</v>
      </c>
      <c r="AK1232">
        <v>983.5200242424245</v>
      </c>
      <c r="AL1232">
        <v>3.425698853021257</v>
      </c>
      <c r="AM1232">
        <v>65.22294181716588</v>
      </c>
      <c r="AN1232">
        <f>(AP1232 - AO1232 + DI1232*1E3/(8.314*(DK1232+273.15)) * AR1232/DH1232 * AQ1232) * DH1232/(100*CV1232) * 1000/(1000 - AP1232)</f>
        <v>0</v>
      </c>
      <c r="AO1232">
        <v>16.67433801874142</v>
      </c>
      <c r="AP1232">
        <v>23.00795696969696</v>
      </c>
      <c r="AQ1232">
        <v>1.171659549675068E-05</v>
      </c>
      <c r="AR1232">
        <v>84.76362826796431</v>
      </c>
      <c r="AS1232">
        <v>0</v>
      </c>
      <c r="AT1232">
        <v>0</v>
      </c>
      <c r="AU1232">
        <f>IF(AS1232*$H$13&gt;=AW1232,1.0,(AW1232/(AW1232-AS1232*$H$13)))</f>
        <v>0</v>
      </c>
      <c r="AV1232">
        <f>(AU1232-1)*100</f>
        <v>0</v>
      </c>
      <c r="AW1232">
        <f>MAX(0,($B$13+$C$13*DP1232)/(1+$D$13*DP1232)*DI1232/(DK1232+273)*$E$13)</f>
        <v>0</v>
      </c>
      <c r="AX1232" t="s">
        <v>417</v>
      </c>
      <c r="AY1232" t="s">
        <v>417</v>
      </c>
      <c r="AZ1232">
        <v>0</v>
      </c>
      <c r="BA1232">
        <v>0</v>
      </c>
      <c r="BB1232">
        <f>1-AZ1232/BA1232</f>
        <v>0</v>
      </c>
      <c r="BC1232">
        <v>0</v>
      </c>
      <c r="BD1232" t="s">
        <v>417</v>
      </c>
      <c r="BE1232" t="s">
        <v>417</v>
      </c>
      <c r="BF1232">
        <v>0</v>
      </c>
      <c r="BG1232">
        <v>0</v>
      </c>
      <c r="BH1232">
        <f>1-BF1232/BG1232</f>
        <v>0</v>
      </c>
      <c r="BI1232">
        <v>0.5</v>
      </c>
      <c r="BJ1232">
        <f>CS1232</f>
        <v>0</v>
      </c>
      <c r="BK1232">
        <f>L1232</f>
        <v>0</v>
      </c>
      <c r="BL1232">
        <f>BH1232*BI1232*BJ1232</f>
        <v>0</v>
      </c>
      <c r="BM1232">
        <f>(BK1232-BC1232)/BJ1232</f>
        <v>0</v>
      </c>
      <c r="BN1232">
        <f>(BA1232-BG1232)/BG1232</f>
        <v>0</v>
      </c>
      <c r="BO1232">
        <f>AZ1232/(BB1232+AZ1232/BG1232)</f>
        <v>0</v>
      </c>
      <c r="BP1232" t="s">
        <v>417</v>
      </c>
      <c r="BQ1232">
        <v>0</v>
      </c>
      <c r="BR1232">
        <f>IF(BQ1232&lt;&gt;0, BQ1232, BO1232)</f>
        <v>0</v>
      </c>
      <c r="BS1232">
        <f>1-BR1232/BG1232</f>
        <v>0</v>
      </c>
      <c r="BT1232">
        <f>(BG1232-BF1232)/(BG1232-BR1232)</f>
        <v>0</v>
      </c>
      <c r="BU1232">
        <f>(BA1232-BG1232)/(BA1232-BR1232)</f>
        <v>0</v>
      </c>
      <c r="BV1232">
        <f>(BG1232-BF1232)/(BG1232-AZ1232)</f>
        <v>0</v>
      </c>
      <c r="BW1232">
        <f>(BA1232-BG1232)/(BA1232-AZ1232)</f>
        <v>0</v>
      </c>
      <c r="BX1232">
        <f>(BT1232*BR1232/BF1232)</f>
        <v>0</v>
      </c>
      <c r="BY1232">
        <f>(1-BX1232)</f>
        <v>0</v>
      </c>
      <c r="BZ1232">
        <v>1394</v>
      </c>
      <c r="CA1232">
        <v>300</v>
      </c>
      <c r="CB1232">
        <v>300</v>
      </c>
      <c r="CC1232">
        <v>300</v>
      </c>
      <c r="CD1232">
        <v>10389.3</v>
      </c>
      <c r="CE1232">
        <v>1221.96</v>
      </c>
      <c r="CF1232">
        <v>-0.00688733</v>
      </c>
      <c r="CG1232">
        <v>0.34</v>
      </c>
      <c r="CH1232" t="s">
        <v>417</v>
      </c>
      <c r="CI1232" t="s">
        <v>417</v>
      </c>
      <c r="CJ1232" t="s">
        <v>417</v>
      </c>
      <c r="CK1232" t="s">
        <v>417</v>
      </c>
      <c r="CL1232" t="s">
        <v>417</v>
      </c>
      <c r="CM1232" t="s">
        <v>417</v>
      </c>
      <c r="CN1232" t="s">
        <v>417</v>
      </c>
      <c r="CO1232" t="s">
        <v>417</v>
      </c>
      <c r="CP1232" t="s">
        <v>417</v>
      </c>
      <c r="CQ1232" t="s">
        <v>417</v>
      </c>
      <c r="CR1232">
        <f>$B$11*DQ1232+$C$11*DR1232+$F$11*EC1232*(1-EF1232)</f>
        <v>0</v>
      </c>
      <c r="CS1232">
        <f>CR1232*CT1232</f>
        <v>0</v>
      </c>
      <c r="CT1232">
        <f>($B$11*$D$9+$C$11*$D$9+$F$11*((EP1232+EH1232)/MAX(EP1232+EH1232+EQ1232, 0.1)*$I$9+EQ1232/MAX(EP1232+EH1232+EQ1232, 0.1)*$J$9))/($B$11+$C$11+$F$11)</f>
        <v>0</v>
      </c>
      <c r="CU1232">
        <f>($B$11*$K$9+$C$11*$K$9+$F$11*((EP1232+EH1232)/MAX(EP1232+EH1232+EQ1232, 0.1)*$P$9+EQ1232/MAX(EP1232+EH1232+EQ1232, 0.1)*$Q$9))/($B$11+$C$11+$F$11)</f>
        <v>0</v>
      </c>
      <c r="CV1232">
        <v>6</v>
      </c>
      <c r="CW1232">
        <v>0.5</v>
      </c>
      <c r="CX1232" t="s">
        <v>418</v>
      </c>
      <c r="CY1232">
        <v>2</v>
      </c>
      <c r="CZ1232" t="b">
        <v>1</v>
      </c>
      <c r="DA1232">
        <v>1658959031.714286</v>
      </c>
      <c r="DB1232">
        <v>936.5839285714286</v>
      </c>
      <c r="DC1232">
        <v>1010.423464285714</v>
      </c>
      <c r="DD1232">
        <v>23.01106428571428</v>
      </c>
      <c r="DE1232">
        <v>16.65435714285714</v>
      </c>
      <c r="DF1232">
        <v>940.3504285714288</v>
      </c>
      <c r="DG1232">
        <v>23.10298571428571</v>
      </c>
      <c r="DH1232">
        <v>500.0626785714285</v>
      </c>
      <c r="DI1232">
        <v>90.23655357142857</v>
      </c>
      <c r="DJ1232">
        <v>0.1000208785714286</v>
      </c>
      <c r="DK1232">
        <v>27.13104642857142</v>
      </c>
      <c r="DL1232">
        <v>27.00207142857143</v>
      </c>
      <c r="DM1232">
        <v>999.9000000000002</v>
      </c>
      <c r="DN1232">
        <v>0</v>
      </c>
      <c r="DO1232">
        <v>0</v>
      </c>
      <c r="DP1232">
        <v>9994.282142857142</v>
      </c>
      <c r="DQ1232">
        <v>0</v>
      </c>
      <c r="DR1232">
        <v>11.4663</v>
      </c>
      <c r="DS1232">
        <v>-73.83889285714285</v>
      </c>
      <c r="DT1232">
        <v>958.6433214285717</v>
      </c>
      <c r="DU1232">
        <v>1027.536071428571</v>
      </c>
      <c r="DV1232">
        <v>6.356733214285713</v>
      </c>
      <c r="DW1232">
        <v>1010.423464285714</v>
      </c>
      <c r="DX1232">
        <v>16.65435714285714</v>
      </c>
      <c r="DY1232">
        <v>2.076440714285714</v>
      </c>
      <c r="DZ1232">
        <v>1.502831071428572</v>
      </c>
      <c r="EA1232">
        <v>18.03959285714286</v>
      </c>
      <c r="EB1232">
        <v>12.99698928571428</v>
      </c>
      <c r="EC1232">
        <v>1999.984285714286</v>
      </c>
      <c r="ED1232">
        <v>0.9800000714285714</v>
      </c>
      <c r="EE1232">
        <v>0.02000039285714286</v>
      </c>
      <c r="EF1232">
        <v>0</v>
      </c>
      <c r="EG1232">
        <v>837.5458214285715</v>
      </c>
      <c r="EH1232">
        <v>5.00097</v>
      </c>
      <c r="EI1232">
        <v>16731.16428571429</v>
      </c>
      <c r="EJ1232">
        <v>16707.44285714285</v>
      </c>
      <c r="EK1232">
        <v>38.5</v>
      </c>
      <c r="EL1232">
        <v>38.937</v>
      </c>
      <c r="EM1232">
        <v>38.437</v>
      </c>
      <c r="EN1232">
        <v>38.625</v>
      </c>
      <c r="EO1232">
        <v>39.125</v>
      </c>
      <c r="EP1232">
        <v>1955.084285714285</v>
      </c>
      <c r="EQ1232">
        <v>39.9</v>
      </c>
      <c r="ER1232">
        <v>0</v>
      </c>
      <c r="ES1232">
        <v>9833.399999856949</v>
      </c>
      <c r="ET1232">
        <v>0</v>
      </c>
      <c r="EU1232">
        <v>837.5638461538462</v>
      </c>
      <c r="EV1232">
        <v>-3.314256406943164</v>
      </c>
      <c r="EW1232">
        <v>-94.90256408016373</v>
      </c>
      <c r="EX1232">
        <v>16731.16538461539</v>
      </c>
      <c r="EY1232">
        <v>15</v>
      </c>
      <c r="EZ1232">
        <v>1658949246.1</v>
      </c>
      <c r="FA1232" t="s">
        <v>1397</v>
      </c>
      <c r="FB1232">
        <v>1658949228.6</v>
      </c>
      <c r="FC1232">
        <v>1658949246.1</v>
      </c>
      <c r="FD1232">
        <v>1</v>
      </c>
      <c r="FE1232">
        <v>1.075</v>
      </c>
      <c r="FF1232">
        <v>0.018</v>
      </c>
      <c r="FG1232">
        <v>-2.327</v>
      </c>
      <c r="FH1232">
        <v>-0.178</v>
      </c>
      <c r="FI1232">
        <v>420</v>
      </c>
      <c r="FJ1232">
        <v>13</v>
      </c>
      <c r="FK1232">
        <v>0.09</v>
      </c>
      <c r="FL1232">
        <v>0.02</v>
      </c>
      <c r="FM1232">
        <v>-73.7309975609756</v>
      </c>
      <c r="FN1232">
        <v>-1.766801393728205</v>
      </c>
      <c r="FO1232">
        <v>0.1934960672541722</v>
      </c>
      <c r="FP1232">
        <v>0</v>
      </c>
      <c r="FQ1232">
        <v>837.7453823529412</v>
      </c>
      <c r="FR1232">
        <v>-3.095660799642511</v>
      </c>
      <c r="FS1232">
        <v>0.3643345274934517</v>
      </c>
      <c r="FT1232">
        <v>0</v>
      </c>
      <c r="FU1232">
        <v>6.366378292682928</v>
      </c>
      <c r="FV1232">
        <v>-0.1770616724738696</v>
      </c>
      <c r="FW1232">
        <v>0.01875626021052884</v>
      </c>
      <c r="FX1232">
        <v>0</v>
      </c>
      <c r="FY1232">
        <v>0</v>
      </c>
      <c r="FZ1232">
        <v>3</v>
      </c>
      <c r="GA1232" t="s">
        <v>439</v>
      </c>
      <c r="GB1232">
        <v>2.98362</v>
      </c>
      <c r="GC1232">
        <v>2.7156</v>
      </c>
      <c r="GD1232">
        <v>0.168696</v>
      </c>
      <c r="GE1232">
        <v>0.174691</v>
      </c>
      <c r="GF1232">
        <v>0.104303</v>
      </c>
      <c r="GG1232">
        <v>0.0815216</v>
      </c>
      <c r="GH1232">
        <v>26369.8</v>
      </c>
      <c r="GI1232">
        <v>26282.1</v>
      </c>
      <c r="GJ1232">
        <v>29477.6</v>
      </c>
      <c r="GK1232">
        <v>29447.9</v>
      </c>
      <c r="GL1232">
        <v>34971.3</v>
      </c>
      <c r="GM1232">
        <v>35967</v>
      </c>
      <c r="GN1232">
        <v>41518.4</v>
      </c>
      <c r="GO1232">
        <v>41967.9</v>
      </c>
      <c r="GP1232">
        <v>1.95417</v>
      </c>
      <c r="GQ1232">
        <v>1.90613</v>
      </c>
      <c r="GR1232">
        <v>0.105694</v>
      </c>
      <c r="GS1232">
        <v>0</v>
      </c>
      <c r="GT1232">
        <v>25.2671</v>
      </c>
      <c r="GU1232">
        <v>999.9</v>
      </c>
      <c r="GV1232">
        <v>40.8</v>
      </c>
      <c r="GW1232">
        <v>31.7</v>
      </c>
      <c r="GX1232">
        <v>21.2268</v>
      </c>
      <c r="GY1232">
        <v>63.0279</v>
      </c>
      <c r="GZ1232">
        <v>34.0946</v>
      </c>
      <c r="HA1232">
        <v>1</v>
      </c>
      <c r="HB1232">
        <v>-0.105701</v>
      </c>
      <c r="HC1232">
        <v>0.235937</v>
      </c>
      <c r="HD1232">
        <v>20.3327</v>
      </c>
      <c r="HE1232">
        <v>5.21669</v>
      </c>
      <c r="HF1232">
        <v>12.0099</v>
      </c>
      <c r="HG1232">
        <v>4.9891</v>
      </c>
      <c r="HH1232">
        <v>3.28845</v>
      </c>
      <c r="HI1232">
        <v>9999</v>
      </c>
      <c r="HJ1232">
        <v>9999</v>
      </c>
      <c r="HK1232">
        <v>9999</v>
      </c>
      <c r="HL1232">
        <v>159.5</v>
      </c>
      <c r="HM1232">
        <v>1.8674</v>
      </c>
      <c r="HN1232">
        <v>1.86646</v>
      </c>
      <c r="HO1232">
        <v>1.86584</v>
      </c>
      <c r="HP1232">
        <v>1.86584</v>
      </c>
      <c r="HQ1232">
        <v>1.86768</v>
      </c>
      <c r="HR1232">
        <v>1.87012</v>
      </c>
      <c r="HS1232">
        <v>1.8688</v>
      </c>
      <c r="HT1232">
        <v>1.87027</v>
      </c>
      <c r="HU1232">
        <v>0</v>
      </c>
      <c r="HV1232">
        <v>0</v>
      </c>
      <c r="HW1232">
        <v>0</v>
      </c>
      <c r="HX1232">
        <v>0</v>
      </c>
      <c r="HY1232" t="s">
        <v>421</v>
      </c>
      <c r="HZ1232" t="s">
        <v>422</v>
      </c>
      <c r="IA1232" t="s">
        <v>423</v>
      </c>
      <c r="IB1232" t="s">
        <v>423</v>
      </c>
      <c r="IC1232" t="s">
        <v>423</v>
      </c>
      <c r="ID1232" t="s">
        <v>423</v>
      </c>
      <c r="IE1232">
        <v>0</v>
      </c>
      <c r="IF1232">
        <v>100</v>
      </c>
      <c r="IG1232">
        <v>100</v>
      </c>
      <c r="IH1232">
        <v>-3.835</v>
      </c>
      <c r="II1232">
        <v>-0.0919</v>
      </c>
      <c r="IJ1232">
        <v>-0.9279119013753974</v>
      </c>
      <c r="IK1232">
        <v>-0.003643892653284941</v>
      </c>
      <c r="IL1232">
        <v>8.948238347276123E-07</v>
      </c>
      <c r="IM1232">
        <v>-2.445980282225029E-10</v>
      </c>
      <c r="IN1232">
        <v>-0.1764634167570225</v>
      </c>
      <c r="IO1232">
        <v>-0.01042730378795286</v>
      </c>
      <c r="IP1232">
        <v>0.00100284695746963</v>
      </c>
      <c r="IQ1232">
        <v>-1.701466411570297E-05</v>
      </c>
      <c r="IR1232">
        <v>2</v>
      </c>
      <c r="IS1232">
        <v>2310</v>
      </c>
      <c r="IT1232">
        <v>1</v>
      </c>
      <c r="IU1232">
        <v>25</v>
      </c>
      <c r="IV1232">
        <v>163.5</v>
      </c>
      <c r="IW1232">
        <v>163.2</v>
      </c>
      <c r="IX1232">
        <v>2.16919</v>
      </c>
      <c r="IY1232">
        <v>2.20947</v>
      </c>
      <c r="IZ1232">
        <v>1.39648</v>
      </c>
      <c r="JA1232">
        <v>2.34131</v>
      </c>
      <c r="JB1232">
        <v>1.49536</v>
      </c>
      <c r="JC1232">
        <v>2.27783</v>
      </c>
      <c r="JD1232">
        <v>36.1285</v>
      </c>
      <c r="JE1232">
        <v>24.1575</v>
      </c>
      <c r="JF1232">
        <v>18</v>
      </c>
      <c r="JG1232">
        <v>512.434</v>
      </c>
      <c r="JH1232">
        <v>438.213</v>
      </c>
      <c r="JI1232">
        <v>25.0004</v>
      </c>
      <c r="JJ1232">
        <v>26.063</v>
      </c>
      <c r="JK1232">
        <v>30.0003</v>
      </c>
      <c r="JL1232">
        <v>26.0039</v>
      </c>
      <c r="JM1232">
        <v>25.9439</v>
      </c>
      <c r="JN1232">
        <v>43.4622</v>
      </c>
      <c r="JO1232">
        <v>22.6875</v>
      </c>
      <c r="JP1232">
        <v>38.8243</v>
      </c>
      <c r="JQ1232">
        <v>25</v>
      </c>
      <c r="JR1232">
        <v>1055.59</v>
      </c>
      <c r="JS1232">
        <v>16.7548</v>
      </c>
      <c r="JT1232">
        <v>100.799</v>
      </c>
      <c r="JU1232">
        <v>100.789</v>
      </c>
    </row>
    <row r="1233" spans="1:281">
      <c r="A1233">
        <v>1217</v>
      </c>
      <c r="B1233">
        <v>1658959044.5</v>
      </c>
      <c r="C1233">
        <v>17406.5</v>
      </c>
      <c r="D1233" t="s">
        <v>2875</v>
      </c>
      <c r="E1233" t="s">
        <v>2876</v>
      </c>
      <c r="F1233">
        <v>5</v>
      </c>
      <c r="G1233" t="s">
        <v>2750</v>
      </c>
      <c r="H1233" t="s">
        <v>416</v>
      </c>
      <c r="I1233">
        <v>1658959037</v>
      </c>
      <c r="J1233">
        <f>(K1233)/1000</f>
        <v>0</v>
      </c>
      <c r="K1233">
        <f>IF(CZ1233, AN1233, AH1233)</f>
        <v>0</v>
      </c>
      <c r="L1233">
        <f>IF(CZ1233, AI1233, AG1233)</f>
        <v>0</v>
      </c>
      <c r="M1233">
        <f>DB1233 - IF(AU1233&gt;1, L1233*CV1233*100.0/(AW1233*DP1233), 0)</f>
        <v>0</v>
      </c>
      <c r="N1233">
        <f>((T1233-J1233/2)*M1233-L1233)/(T1233+J1233/2)</f>
        <v>0</v>
      </c>
      <c r="O1233">
        <f>N1233*(DI1233+DJ1233)/1000.0</f>
        <v>0</v>
      </c>
      <c r="P1233">
        <f>(DB1233 - IF(AU1233&gt;1, L1233*CV1233*100.0/(AW1233*DP1233), 0))*(DI1233+DJ1233)/1000.0</f>
        <v>0</v>
      </c>
      <c r="Q1233">
        <f>2.0/((1/S1233-1/R1233)+SIGN(S1233)*SQRT((1/S1233-1/R1233)*(1/S1233-1/R1233) + 4*CW1233/((CW1233+1)*(CW1233+1))*(2*1/S1233*1/R1233-1/R1233*1/R1233)))</f>
        <v>0</v>
      </c>
      <c r="R1233">
        <f>IF(LEFT(CX1233,1)&lt;&gt;"0",IF(LEFT(CX1233,1)="1",3.0,CY1233),$D$5+$E$5*(DP1233*DI1233/($K$5*1000))+$F$5*(DP1233*DI1233/($K$5*1000))*MAX(MIN(CV1233,$J$5),$I$5)*MAX(MIN(CV1233,$J$5),$I$5)+$G$5*MAX(MIN(CV1233,$J$5),$I$5)*(DP1233*DI1233/($K$5*1000))+$H$5*(DP1233*DI1233/($K$5*1000))*(DP1233*DI1233/($K$5*1000)))</f>
        <v>0</v>
      </c>
      <c r="S1233">
        <f>J1233*(1000-(1000*0.61365*exp(17.502*W1233/(240.97+W1233))/(DI1233+DJ1233)+DD1233)/2)/(1000*0.61365*exp(17.502*W1233/(240.97+W1233))/(DI1233+DJ1233)-DD1233)</f>
        <v>0</v>
      </c>
      <c r="T1233">
        <f>1/((CW1233+1)/(Q1233/1.6)+1/(R1233/1.37)) + CW1233/((CW1233+1)/(Q1233/1.6) + CW1233/(R1233/1.37))</f>
        <v>0</v>
      </c>
      <c r="U1233">
        <f>(CR1233*CU1233)</f>
        <v>0</v>
      </c>
      <c r="V1233">
        <f>(DK1233+(U1233+2*0.95*5.67E-8*(((DK1233+$B$7)+273)^4-(DK1233+273)^4)-44100*J1233)/(1.84*29.3*R1233+8*0.95*5.67E-8*(DK1233+273)^3))</f>
        <v>0</v>
      </c>
      <c r="W1233">
        <f>($C$7*DL1233+$D$7*DM1233+$E$7*V1233)</f>
        <v>0</v>
      </c>
      <c r="X1233">
        <f>0.61365*exp(17.502*W1233/(240.97+W1233))</f>
        <v>0</v>
      </c>
      <c r="Y1233">
        <f>(Z1233/AA1233*100)</f>
        <v>0</v>
      </c>
      <c r="Z1233">
        <f>DD1233*(DI1233+DJ1233)/1000</f>
        <v>0</v>
      </c>
      <c r="AA1233">
        <f>0.61365*exp(17.502*DK1233/(240.97+DK1233))</f>
        <v>0</v>
      </c>
      <c r="AB1233">
        <f>(X1233-DD1233*(DI1233+DJ1233)/1000)</f>
        <v>0</v>
      </c>
      <c r="AC1233">
        <f>(-J1233*44100)</f>
        <v>0</v>
      </c>
      <c r="AD1233">
        <f>2*29.3*R1233*0.92*(DK1233-W1233)</f>
        <v>0</v>
      </c>
      <c r="AE1233">
        <f>2*0.95*5.67E-8*(((DK1233+$B$7)+273)^4-(W1233+273)^4)</f>
        <v>0</v>
      </c>
      <c r="AF1233">
        <f>U1233+AE1233+AC1233+AD1233</f>
        <v>0</v>
      </c>
      <c r="AG1233">
        <f>DH1233*AU1233*(DC1233-DB1233*(1000-AU1233*DE1233)/(1000-AU1233*DD1233))/(100*CV1233)</f>
        <v>0</v>
      </c>
      <c r="AH1233">
        <f>1000*DH1233*AU1233*(DD1233-DE1233)/(100*CV1233*(1000-AU1233*DD1233))</f>
        <v>0</v>
      </c>
      <c r="AI1233">
        <f>(AJ1233 - AK1233 - DI1233*1E3/(8.314*(DK1233+273.15)) * AM1233/DH1233 * AL1233) * DH1233/(100*CV1233) * (1000 - DE1233)/1000</f>
        <v>0</v>
      </c>
      <c r="AJ1233">
        <v>1061.993039155141</v>
      </c>
      <c r="AK1233">
        <v>1000.575703030303</v>
      </c>
      <c r="AL1233">
        <v>3.414559361134986</v>
      </c>
      <c r="AM1233">
        <v>65.22294181716588</v>
      </c>
      <c r="AN1233">
        <f>(AP1233 - AO1233 + DI1233*1E3/(8.314*(DK1233+273.15)) * AR1233/DH1233 * AQ1233) * DH1233/(100*CV1233) * 1000/(1000 - AP1233)</f>
        <v>0</v>
      </c>
      <c r="AO1233">
        <v>16.68024785760225</v>
      </c>
      <c r="AP1233">
        <v>23.00727757575757</v>
      </c>
      <c r="AQ1233">
        <v>1.291836369005165E-05</v>
      </c>
      <c r="AR1233">
        <v>84.76362826796431</v>
      </c>
      <c r="AS1233">
        <v>0</v>
      </c>
      <c r="AT1233">
        <v>0</v>
      </c>
      <c r="AU1233">
        <f>IF(AS1233*$H$13&gt;=AW1233,1.0,(AW1233/(AW1233-AS1233*$H$13)))</f>
        <v>0</v>
      </c>
      <c r="AV1233">
        <f>(AU1233-1)*100</f>
        <v>0</v>
      </c>
      <c r="AW1233">
        <f>MAX(0,($B$13+$C$13*DP1233)/(1+$D$13*DP1233)*DI1233/(DK1233+273)*$E$13)</f>
        <v>0</v>
      </c>
      <c r="AX1233" t="s">
        <v>417</v>
      </c>
      <c r="AY1233" t="s">
        <v>417</v>
      </c>
      <c r="AZ1233">
        <v>0</v>
      </c>
      <c r="BA1233">
        <v>0</v>
      </c>
      <c r="BB1233">
        <f>1-AZ1233/BA1233</f>
        <v>0</v>
      </c>
      <c r="BC1233">
        <v>0</v>
      </c>
      <c r="BD1233" t="s">
        <v>417</v>
      </c>
      <c r="BE1233" t="s">
        <v>417</v>
      </c>
      <c r="BF1233">
        <v>0</v>
      </c>
      <c r="BG1233">
        <v>0</v>
      </c>
      <c r="BH1233">
        <f>1-BF1233/BG1233</f>
        <v>0</v>
      </c>
      <c r="BI1233">
        <v>0.5</v>
      </c>
      <c r="BJ1233">
        <f>CS1233</f>
        <v>0</v>
      </c>
      <c r="BK1233">
        <f>L1233</f>
        <v>0</v>
      </c>
      <c r="BL1233">
        <f>BH1233*BI1233*BJ1233</f>
        <v>0</v>
      </c>
      <c r="BM1233">
        <f>(BK1233-BC1233)/BJ1233</f>
        <v>0</v>
      </c>
      <c r="BN1233">
        <f>(BA1233-BG1233)/BG1233</f>
        <v>0</v>
      </c>
      <c r="BO1233">
        <f>AZ1233/(BB1233+AZ1233/BG1233)</f>
        <v>0</v>
      </c>
      <c r="BP1233" t="s">
        <v>417</v>
      </c>
      <c r="BQ1233">
        <v>0</v>
      </c>
      <c r="BR1233">
        <f>IF(BQ1233&lt;&gt;0, BQ1233, BO1233)</f>
        <v>0</v>
      </c>
      <c r="BS1233">
        <f>1-BR1233/BG1233</f>
        <v>0</v>
      </c>
      <c r="BT1233">
        <f>(BG1233-BF1233)/(BG1233-BR1233)</f>
        <v>0</v>
      </c>
      <c r="BU1233">
        <f>(BA1233-BG1233)/(BA1233-BR1233)</f>
        <v>0</v>
      </c>
      <c r="BV1233">
        <f>(BG1233-BF1233)/(BG1233-AZ1233)</f>
        <v>0</v>
      </c>
      <c r="BW1233">
        <f>(BA1233-BG1233)/(BA1233-AZ1233)</f>
        <v>0</v>
      </c>
      <c r="BX1233">
        <f>(BT1233*BR1233/BF1233)</f>
        <v>0</v>
      </c>
      <c r="BY1233">
        <f>(1-BX1233)</f>
        <v>0</v>
      </c>
      <c r="BZ1233">
        <v>1394</v>
      </c>
      <c r="CA1233">
        <v>300</v>
      </c>
      <c r="CB1233">
        <v>300</v>
      </c>
      <c r="CC1233">
        <v>300</v>
      </c>
      <c r="CD1233">
        <v>10389.3</v>
      </c>
      <c r="CE1233">
        <v>1221.96</v>
      </c>
      <c r="CF1233">
        <v>-0.00688733</v>
      </c>
      <c r="CG1233">
        <v>0.34</v>
      </c>
      <c r="CH1233" t="s">
        <v>417</v>
      </c>
      <c r="CI1233" t="s">
        <v>417</v>
      </c>
      <c r="CJ1233" t="s">
        <v>417</v>
      </c>
      <c r="CK1233" t="s">
        <v>417</v>
      </c>
      <c r="CL1233" t="s">
        <v>417</v>
      </c>
      <c r="CM1233" t="s">
        <v>417</v>
      </c>
      <c r="CN1233" t="s">
        <v>417</v>
      </c>
      <c r="CO1233" t="s">
        <v>417</v>
      </c>
      <c r="CP1233" t="s">
        <v>417</v>
      </c>
      <c r="CQ1233" t="s">
        <v>417</v>
      </c>
      <c r="CR1233">
        <f>$B$11*DQ1233+$C$11*DR1233+$F$11*EC1233*(1-EF1233)</f>
        <v>0</v>
      </c>
      <c r="CS1233">
        <f>CR1233*CT1233</f>
        <v>0</v>
      </c>
      <c r="CT1233">
        <f>($B$11*$D$9+$C$11*$D$9+$F$11*((EP1233+EH1233)/MAX(EP1233+EH1233+EQ1233, 0.1)*$I$9+EQ1233/MAX(EP1233+EH1233+EQ1233, 0.1)*$J$9))/($B$11+$C$11+$F$11)</f>
        <v>0</v>
      </c>
      <c r="CU1233">
        <f>($B$11*$K$9+$C$11*$K$9+$F$11*((EP1233+EH1233)/MAX(EP1233+EH1233+EQ1233, 0.1)*$P$9+EQ1233/MAX(EP1233+EH1233+EQ1233, 0.1)*$Q$9))/($B$11+$C$11+$F$11)</f>
        <v>0</v>
      </c>
      <c r="CV1233">
        <v>6</v>
      </c>
      <c r="CW1233">
        <v>0.5</v>
      </c>
      <c r="CX1233" t="s">
        <v>418</v>
      </c>
      <c r="CY1233">
        <v>2</v>
      </c>
      <c r="CZ1233" t="b">
        <v>1</v>
      </c>
      <c r="DA1233">
        <v>1658959037</v>
      </c>
      <c r="DB1233">
        <v>954.1948888888888</v>
      </c>
      <c r="DC1233">
        <v>1028.182592592593</v>
      </c>
      <c r="DD1233">
        <v>23.00766666666666</v>
      </c>
      <c r="DE1233">
        <v>16.66795185185185</v>
      </c>
      <c r="DF1233">
        <v>958.0074814814814</v>
      </c>
      <c r="DG1233">
        <v>23.09961851851852</v>
      </c>
      <c r="DH1233">
        <v>500.0632222222222</v>
      </c>
      <c r="DI1233">
        <v>90.23584444444444</v>
      </c>
      <c r="DJ1233">
        <v>0.09999091481481483</v>
      </c>
      <c r="DK1233">
        <v>27.13055925925926</v>
      </c>
      <c r="DL1233">
        <v>27.00134814814815</v>
      </c>
      <c r="DM1233">
        <v>999.9000000000001</v>
      </c>
      <c r="DN1233">
        <v>0</v>
      </c>
      <c r="DO1233">
        <v>0</v>
      </c>
      <c r="DP1233">
        <v>10000.28</v>
      </c>
      <c r="DQ1233">
        <v>0</v>
      </c>
      <c r="DR1233">
        <v>11.4663</v>
      </c>
      <c r="DS1233">
        <v>-73.98686296296297</v>
      </c>
      <c r="DT1233">
        <v>976.6657037037039</v>
      </c>
      <c r="DU1233">
        <v>1045.61037037037</v>
      </c>
      <c r="DV1233">
        <v>6.339731481481482</v>
      </c>
      <c r="DW1233">
        <v>1028.182592592593</v>
      </c>
      <c r="DX1233">
        <v>16.66795185185185</v>
      </c>
      <c r="DY1233">
        <v>2.076117407407407</v>
      </c>
      <c r="DZ1233">
        <v>1.504046296296296</v>
      </c>
      <c r="EA1233">
        <v>18.03711481481481</v>
      </c>
      <c r="EB1233">
        <v>13.00935185185185</v>
      </c>
      <c r="EC1233">
        <v>1999.99962962963</v>
      </c>
      <c r="ED1233">
        <v>0.9800000740740741</v>
      </c>
      <c r="EE1233">
        <v>0.02000038888888889</v>
      </c>
      <c r="EF1233">
        <v>0</v>
      </c>
      <c r="EG1233">
        <v>837.093037037037</v>
      </c>
      <c r="EH1233">
        <v>5.00097</v>
      </c>
      <c r="EI1233">
        <v>16722.32592592592</v>
      </c>
      <c r="EJ1233">
        <v>16707.57407407407</v>
      </c>
      <c r="EK1233">
        <v>38.49533333333333</v>
      </c>
      <c r="EL1233">
        <v>38.937</v>
      </c>
      <c r="EM1233">
        <v>38.437</v>
      </c>
      <c r="EN1233">
        <v>38.611</v>
      </c>
      <c r="EO1233">
        <v>39.125</v>
      </c>
      <c r="EP1233">
        <v>1955.09962962963</v>
      </c>
      <c r="EQ1233">
        <v>39.9</v>
      </c>
      <c r="ER1233">
        <v>0</v>
      </c>
      <c r="ES1233">
        <v>9838.799999952316</v>
      </c>
      <c r="ET1233">
        <v>0</v>
      </c>
      <c r="EU1233">
        <v>837.1062000000001</v>
      </c>
      <c r="EV1233">
        <v>-5.269692299891128</v>
      </c>
      <c r="EW1233">
        <v>-110.8307690394017</v>
      </c>
      <c r="EX1233">
        <v>16721.608</v>
      </c>
      <c r="EY1233">
        <v>15</v>
      </c>
      <c r="EZ1233">
        <v>1658949246.1</v>
      </c>
      <c r="FA1233" t="s">
        <v>1397</v>
      </c>
      <c r="FB1233">
        <v>1658949228.6</v>
      </c>
      <c r="FC1233">
        <v>1658949246.1</v>
      </c>
      <c r="FD1233">
        <v>1</v>
      </c>
      <c r="FE1233">
        <v>1.075</v>
      </c>
      <c r="FF1233">
        <v>0.018</v>
      </c>
      <c r="FG1233">
        <v>-2.327</v>
      </c>
      <c r="FH1233">
        <v>-0.178</v>
      </c>
      <c r="FI1233">
        <v>420</v>
      </c>
      <c r="FJ1233">
        <v>13</v>
      </c>
      <c r="FK1233">
        <v>0.09</v>
      </c>
      <c r="FL1233">
        <v>0.02</v>
      </c>
      <c r="FM1233">
        <v>-73.89963658536585</v>
      </c>
      <c r="FN1233">
        <v>-1.884712891986089</v>
      </c>
      <c r="FO1233">
        <v>0.2041379014486347</v>
      </c>
      <c r="FP1233">
        <v>0</v>
      </c>
      <c r="FQ1233">
        <v>837.334705882353</v>
      </c>
      <c r="FR1233">
        <v>-4.66572956154633</v>
      </c>
      <c r="FS1233">
        <v>0.5123285669896092</v>
      </c>
      <c r="FT1233">
        <v>0</v>
      </c>
      <c r="FU1233">
        <v>6.350146341463415</v>
      </c>
      <c r="FV1233">
        <v>-0.2057985365853673</v>
      </c>
      <c r="FW1233">
        <v>0.02107103430340121</v>
      </c>
      <c r="FX1233">
        <v>0</v>
      </c>
      <c r="FY1233">
        <v>0</v>
      </c>
      <c r="FZ1233">
        <v>3</v>
      </c>
      <c r="GA1233" t="s">
        <v>439</v>
      </c>
      <c r="GB1233">
        <v>2.9837</v>
      </c>
      <c r="GC1233">
        <v>2.71566</v>
      </c>
      <c r="GD1233">
        <v>0.170571</v>
      </c>
      <c r="GE1233">
        <v>0.176482</v>
      </c>
      <c r="GF1233">
        <v>0.104297</v>
      </c>
      <c r="GG1233">
        <v>0.0815536</v>
      </c>
      <c r="GH1233">
        <v>26309.5</v>
      </c>
      <c r="GI1233">
        <v>26224.7</v>
      </c>
      <c r="GJ1233">
        <v>29476.7</v>
      </c>
      <c r="GK1233">
        <v>29447.4</v>
      </c>
      <c r="GL1233">
        <v>34970.6</v>
      </c>
      <c r="GM1233">
        <v>35965.4</v>
      </c>
      <c r="GN1233">
        <v>41517.2</v>
      </c>
      <c r="GO1233">
        <v>41967.5</v>
      </c>
      <c r="GP1233">
        <v>1.95415</v>
      </c>
      <c r="GQ1233">
        <v>1.90635</v>
      </c>
      <c r="GR1233">
        <v>0.105873</v>
      </c>
      <c r="GS1233">
        <v>0</v>
      </c>
      <c r="GT1233">
        <v>25.2693</v>
      </c>
      <c r="GU1233">
        <v>999.9</v>
      </c>
      <c r="GV1233">
        <v>40.8</v>
      </c>
      <c r="GW1233">
        <v>31.7</v>
      </c>
      <c r="GX1233">
        <v>21.2266</v>
      </c>
      <c r="GY1233">
        <v>63.1579</v>
      </c>
      <c r="GZ1233">
        <v>34.1707</v>
      </c>
      <c r="HA1233">
        <v>1</v>
      </c>
      <c r="HB1233">
        <v>-0.105274</v>
      </c>
      <c r="HC1233">
        <v>0.236582</v>
      </c>
      <c r="HD1233">
        <v>20.3328</v>
      </c>
      <c r="HE1233">
        <v>5.21759</v>
      </c>
      <c r="HF1233">
        <v>12.0099</v>
      </c>
      <c r="HG1233">
        <v>4.98925</v>
      </c>
      <c r="HH1233">
        <v>3.28865</v>
      </c>
      <c r="HI1233">
        <v>9999</v>
      </c>
      <c r="HJ1233">
        <v>9999</v>
      </c>
      <c r="HK1233">
        <v>9999</v>
      </c>
      <c r="HL1233">
        <v>159.5</v>
      </c>
      <c r="HM1233">
        <v>1.86742</v>
      </c>
      <c r="HN1233">
        <v>1.86646</v>
      </c>
      <c r="HO1233">
        <v>1.86585</v>
      </c>
      <c r="HP1233">
        <v>1.86584</v>
      </c>
      <c r="HQ1233">
        <v>1.86768</v>
      </c>
      <c r="HR1233">
        <v>1.87015</v>
      </c>
      <c r="HS1233">
        <v>1.8688</v>
      </c>
      <c r="HT1233">
        <v>1.87026</v>
      </c>
      <c r="HU1233">
        <v>0</v>
      </c>
      <c r="HV1233">
        <v>0</v>
      </c>
      <c r="HW1233">
        <v>0</v>
      </c>
      <c r="HX1233">
        <v>0</v>
      </c>
      <c r="HY1233" t="s">
        <v>421</v>
      </c>
      <c r="HZ1233" t="s">
        <v>422</v>
      </c>
      <c r="IA1233" t="s">
        <v>423</v>
      </c>
      <c r="IB1233" t="s">
        <v>423</v>
      </c>
      <c r="IC1233" t="s">
        <v>423</v>
      </c>
      <c r="ID1233" t="s">
        <v>423</v>
      </c>
      <c r="IE1233">
        <v>0</v>
      </c>
      <c r="IF1233">
        <v>100</v>
      </c>
      <c r="IG1233">
        <v>100</v>
      </c>
      <c r="IH1233">
        <v>-3.878</v>
      </c>
      <c r="II1233">
        <v>-0.0919</v>
      </c>
      <c r="IJ1233">
        <v>-0.9279119013753974</v>
      </c>
      <c r="IK1233">
        <v>-0.003643892653284941</v>
      </c>
      <c r="IL1233">
        <v>8.948238347276123E-07</v>
      </c>
      <c r="IM1233">
        <v>-2.445980282225029E-10</v>
      </c>
      <c r="IN1233">
        <v>-0.1764634167570225</v>
      </c>
      <c r="IO1233">
        <v>-0.01042730378795286</v>
      </c>
      <c r="IP1233">
        <v>0.00100284695746963</v>
      </c>
      <c r="IQ1233">
        <v>-1.701466411570297E-05</v>
      </c>
      <c r="IR1233">
        <v>2</v>
      </c>
      <c r="IS1233">
        <v>2310</v>
      </c>
      <c r="IT1233">
        <v>1</v>
      </c>
      <c r="IU1233">
        <v>25</v>
      </c>
      <c r="IV1233">
        <v>163.6</v>
      </c>
      <c r="IW1233">
        <v>163.3</v>
      </c>
      <c r="IX1233">
        <v>2.19482</v>
      </c>
      <c r="IY1233">
        <v>2.20581</v>
      </c>
      <c r="IZ1233">
        <v>1.39648</v>
      </c>
      <c r="JA1233">
        <v>2.34131</v>
      </c>
      <c r="JB1233">
        <v>1.49536</v>
      </c>
      <c r="JC1233">
        <v>2.323</v>
      </c>
      <c r="JD1233">
        <v>36.152</v>
      </c>
      <c r="JE1233">
        <v>24.1663</v>
      </c>
      <c r="JF1233">
        <v>18</v>
      </c>
      <c r="JG1233">
        <v>512.446</v>
      </c>
      <c r="JH1233">
        <v>438.373</v>
      </c>
      <c r="JI1233">
        <v>25.0002</v>
      </c>
      <c r="JJ1233">
        <v>26.0667</v>
      </c>
      <c r="JK1233">
        <v>30.0004</v>
      </c>
      <c r="JL1233">
        <v>26.0071</v>
      </c>
      <c r="JM1233">
        <v>25.9471</v>
      </c>
      <c r="JN1233">
        <v>44.0569</v>
      </c>
      <c r="JO1233">
        <v>22.3981</v>
      </c>
      <c r="JP1233">
        <v>38.8243</v>
      </c>
      <c r="JQ1233">
        <v>25</v>
      </c>
      <c r="JR1233">
        <v>1075.71</v>
      </c>
      <c r="JS1233">
        <v>16.7707</v>
      </c>
      <c r="JT1233">
        <v>100.796</v>
      </c>
      <c r="JU1233">
        <v>100.787</v>
      </c>
    </row>
    <row r="1234" spans="1:281">
      <c r="A1234">
        <v>1218</v>
      </c>
      <c r="B1234">
        <v>1658959049.5</v>
      </c>
      <c r="C1234">
        <v>17411.5</v>
      </c>
      <c r="D1234" t="s">
        <v>2877</v>
      </c>
      <c r="E1234" t="s">
        <v>2878</v>
      </c>
      <c r="F1234">
        <v>5</v>
      </c>
      <c r="G1234" t="s">
        <v>2750</v>
      </c>
      <c r="H1234" t="s">
        <v>416</v>
      </c>
      <c r="I1234">
        <v>1658959041.714286</v>
      </c>
      <c r="J1234">
        <f>(K1234)/1000</f>
        <v>0</v>
      </c>
      <c r="K1234">
        <f>IF(CZ1234, AN1234, AH1234)</f>
        <v>0</v>
      </c>
      <c r="L1234">
        <f>IF(CZ1234, AI1234, AG1234)</f>
        <v>0</v>
      </c>
      <c r="M1234">
        <f>DB1234 - IF(AU1234&gt;1, L1234*CV1234*100.0/(AW1234*DP1234), 0)</f>
        <v>0</v>
      </c>
      <c r="N1234">
        <f>((T1234-J1234/2)*M1234-L1234)/(T1234+J1234/2)</f>
        <v>0</v>
      </c>
      <c r="O1234">
        <f>N1234*(DI1234+DJ1234)/1000.0</f>
        <v>0</v>
      </c>
      <c r="P1234">
        <f>(DB1234 - IF(AU1234&gt;1, L1234*CV1234*100.0/(AW1234*DP1234), 0))*(DI1234+DJ1234)/1000.0</f>
        <v>0</v>
      </c>
      <c r="Q1234">
        <f>2.0/((1/S1234-1/R1234)+SIGN(S1234)*SQRT((1/S1234-1/R1234)*(1/S1234-1/R1234) + 4*CW1234/((CW1234+1)*(CW1234+1))*(2*1/S1234*1/R1234-1/R1234*1/R1234)))</f>
        <v>0</v>
      </c>
      <c r="R1234">
        <f>IF(LEFT(CX1234,1)&lt;&gt;"0",IF(LEFT(CX1234,1)="1",3.0,CY1234),$D$5+$E$5*(DP1234*DI1234/($K$5*1000))+$F$5*(DP1234*DI1234/($K$5*1000))*MAX(MIN(CV1234,$J$5),$I$5)*MAX(MIN(CV1234,$J$5),$I$5)+$G$5*MAX(MIN(CV1234,$J$5),$I$5)*(DP1234*DI1234/($K$5*1000))+$H$5*(DP1234*DI1234/($K$5*1000))*(DP1234*DI1234/($K$5*1000)))</f>
        <v>0</v>
      </c>
      <c r="S1234">
        <f>J1234*(1000-(1000*0.61365*exp(17.502*W1234/(240.97+W1234))/(DI1234+DJ1234)+DD1234)/2)/(1000*0.61365*exp(17.502*W1234/(240.97+W1234))/(DI1234+DJ1234)-DD1234)</f>
        <v>0</v>
      </c>
      <c r="T1234">
        <f>1/((CW1234+1)/(Q1234/1.6)+1/(R1234/1.37)) + CW1234/((CW1234+1)/(Q1234/1.6) + CW1234/(R1234/1.37))</f>
        <v>0</v>
      </c>
      <c r="U1234">
        <f>(CR1234*CU1234)</f>
        <v>0</v>
      </c>
      <c r="V1234">
        <f>(DK1234+(U1234+2*0.95*5.67E-8*(((DK1234+$B$7)+273)^4-(DK1234+273)^4)-44100*J1234)/(1.84*29.3*R1234+8*0.95*5.67E-8*(DK1234+273)^3))</f>
        <v>0</v>
      </c>
      <c r="W1234">
        <f>($C$7*DL1234+$D$7*DM1234+$E$7*V1234)</f>
        <v>0</v>
      </c>
      <c r="X1234">
        <f>0.61365*exp(17.502*W1234/(240.97+W1234))</f>
        <v>0</v>
      </c>
      <c r="Y1234">
        <f>(Z1234/AA1234*100)</f>
        <v>0</v>
      </c>
      <c r="Z1234">
        <f>DD1234*(DI1234+DJ1234)/1000</f>
        <v>0</v>
      </c>
      <c r="AA1234">
        <f>0.61365*exp(17.502*DK1234/(240.97+DK1234))</f>
        <v>0</v>
      </c>
      <c r="AB1234">
        <f>(X1234-DD1234*(DI1234+DJ1234)/1000)</f>
        <v>0</v>
      </c>
      <c r="AC1234">
        <f>(-J1234*44100)</f>
        <v>0</v>
      </c>
      <c r="AD1234">
        <f>2*29.3*R1234*0.92*(DK1234-W1234)</f>
        <v>0</v>
      </c>
      <c r="AE1234">
        <f>2*0.95*5.67E-8*(((DK1234+$B$7)+273)^4-(W1234+273)^4)</f>
        <v>0</v>
      </c>
      <c r="AF1234">
        <f>U1234+AE1234+AC1234+AD1234</f>
        <v>0</v>
      </c>
      <c r="AG1234">
        <f>DH1234*AU1234*(DC1234-DB1234*(1000-AU1234*DE1234)/(1000-AU1234*DD1234))/(100*CV1234)</f>
        <v>0</v>
      </c>
      <c r="AH1234">
        <f>1000*DH1234*AU1234*(DD1234-DE1234)/(100*CV1234*(1000-AU1234*DD1234))</f>
        <v>0</v>
      </c>
      <c r="AI1234">
        <f>(AJ1234 - AK1234 - DI1234*1E3/(8.314*(DK1234+273.15)) * AM1234/DH1234 * AL1234) * DH1234/(100*CV1234) * (1000 - DE1234)/1000</f>
        <v>0</v>
      </c>
      <c r="AJ1234">
        <v>1078.997505081403</v>
      </c>
      <c r="AK1234">
        <v>1017.585272727273</v>
      </c>
      <c r="AL1234">
        <v>3.391979001349301</v>
      </c>
      <c r="AM1234">
        <v>65.22294181716588</v>
      </c>
      <c r="AN1234">
        <f>(AP1234 - AO1234 + DI1234*1E3/(8.314*(DK1234+273.15)) * AR1234/DH1234 * AQ1234) * DH1234/(100*CV1234) * 1000/(1000 - AP1234)</f>
        <v>0</v>
      </c>
      <c r="AO1234">
        <v>16.70663907147794</v>
      </c>
      <c r="AP1234">
        <v>23.01003999999999</v>
      </c>
      <c r="AQ1234">
        <v>-9.026395364419575E-06</v>
      </c>
      <c r="AR1234">
        <v>84.76362826796431</v>
      </c>
      <c r="AS1234">
        <v>0</v>
      </c>
      <c r="AT1234">
        <v>0</v>
      </c>
      <c r="AU1234">
        <f>IF(AS1234*$H$13&gt;=AW1234,1.0,(AW1234/(AW1234-AS1234*$H$13)))</f>
        <v>0</v>
      </c>
      <c r="AV1234">
        <f>(AU1234-1)*100</f>
        <v>0</v>
      </c>
      <c r="AW1234">
        <f>MAX(0,($B$13+$C$13*DP1234)/(1+$D$13*DP1234)*DI1234/(DK1234+273)*$E$13)</f>
        <v>0</v>
      </c>
      <c r="AX1234" t="s">
        <v>417</v>
      </c>
      <c r="AY1234" t="s">
        <v>417</v>
      </c>
      <c r="AZ1234">
        <v>0</v>
      </c>
      <c r="BA1234">
        <v>0</v>
      </c>
      <c r="BB1234">
        <f>1-AZ1234/BA1234</f>
        <v>0</v>
      </c>
      <c r="BC1234">
        <v>0</v>
      </c>
      <c r="BD1234" t="s">
        <v>417</v>
      </c>
      <c r="BE1234" t="s">
        <v>417</v>
      </c>
      <c r="BF1234">
        <v>0</v>
      </c>
      <c r="BG1234">
        <v>0</v>
      </c>
      <c r="BH1234">
        <f>1-BF1234/BG1234</f>
        <v>0</v>
      </c>
      <c r="BI1234">
        <v>0.5</v>
      </c>
      <c r="BJ1234">
        <f>CS1234</f>
        <v>0</v>
      </c>
      <c r="BK1234">
        <f>L1234</f>
        <v>0</v>
      </c>
      <c r="BL1234">
        <f>BH1234*BI1234*BJ1234</f>
        <v>0</v>
      </c>
      <c r="BM1234">
        <f>(BK1234-BC1234)/BJ1234</f>
        <v>0</v>
      </c>
      <c r="BN1234">
        <f>(BA1234-BG1234)/BG1234</f>
        <v>0</v>
      </c>
      <c r="BO1234">
        <f>AZ1234/(BB1234+AZ1234/BG1234)</f>
        <v>0</v>
      </c>
      <c r="BP1234" t="s">
        <v>417</v>
      </c>
      <c r="BQ1234">
        <v>0</v>
      </c>
      <c r="BR1234">
        <f>IF(BQ1234&lt;&gt;0, BQ1234, BO1234)</f>
        <v>0</v>
      </c>
      <c r="BS1234">
        <f>1-BR1234/BG1234</f>
        <v>0</v>
      </c>
      <c r="BT1234">
        <f>(BG1234-BF1234)/(BG1234-BR1234)</f>
        <v>0</v>
      </c>
      <c r="BU1234">
        <f>(BA1234-BG1234)/(BA1234-BR1234)</f>
        <v>0</v>
      </c>
      <c r="BV1234">
        <f>(BG1234-BF1234)/(BG1234-AZ1234)</f>
        <v>0</v>
      </c>
      <c r="BW1234">
        <f>(BA1234-BG1234)/(BA1234-AZ1234)</f>
        <v>0</v>
      </c>
      <c r="BX1234">
        <f>(BT1234*BR1234/BF1234)</f>
        <v>0</v>
      </c>
      <c r="BY1234">
        <f>(1-BX1234)</f>
        <v>0</v>
      </c>
      <c r="BZ1234">
        <v>1394</v>
      </c>
      <c r="CA1234">
        <v>300</v>
      </c>
      <c r="CB1234">
        <v>300</v>
      </c>
      <c r="CC1234">
        <v>300</v>
      </c>
      <c r="CD1234">
        <v>10389.3</v>
      </c>
      <c r="CE1234">
        <v>1221.96</v>
      </c>
      <c r="CF1234">
        <v>-0.00688733</v>
      </c>
      <c r="CG1234">
        <v>0.34</v>
      </c>
      <c r="CH1234" t="s">
        <v>417</v>
      </c>
      <c r="CI1234" t="s">
        <v>417</v>
      </c>
      <c r="CJ1234" t="s">
        <v>417</v>
      </c>
      <c r="CK1234" t="s">
        <v>417</v>
      </c>
      <c r="CL1234" t="s">
        <v>417</v>
      </c>
      <c r="CM1234" t="s">
        <v>417</v>
      </c>
      <c r="CN1234" t="s">
        <v>417</v>
      </c>
      <c r="CO1234" t="s">
        <v>417</v>
      </c>
      <c r="CP1234" t="s">
        <v>417</v>
      </c>
      <c r="CQ1234" t="s">
        <v>417</v>
      </c>
      <c r="CR1234">
        <f>$B$11*DQ1234+$C$11*DR1234+$F$11*EC1234*(1-EF1234)</f>
        <v>0</v>
      </c>
      <c r="CS1234">
        <f>CR1234*CT1234</f>
        <v>0</v>
      </c>
      <c r="CT1234">
        <f>($B$11*$D$9+$C$11*$D$9+$F$11*((EP1234+EH1234)/MAX(EP1234+EH1234+EQ1234, 0.1)*$I$9+EQ1234/MAX(EP1234+EH1234+EQ1234, 0.1)*$J$9))/($B$11+$C$11+$F$11)</f>
        <v>0</v>
      </c>
      <c r="CU1234">
        <f>($B$11*$K$9+$C$11*$K$9+$F$11*((EP1234+EH1234)/MAX(EP1234+EH1234+EQ1234, 0.1)*$P$9+EQ1234/MAX(EP1234+EH1234+EQ1234, 0.1)*$Q$9))/($B$11+$C$11+$F$11)</f>
        <v>0</v>
      </c>
      <c r="CV1234">
        <v>6</v>
      </c>
      <c r="CW1234">
        <v>0.5</v>
      </c>
      <c r="CX1234" t="s">
        <v>418</v>
      </c>
      <c r="CY1234">
        <v>2</v>
      </c>
      <c r="CZ1234" t="b">
        <v>1</v>
      </c>
      <c r="DA1234">
        <v>1658959041.714286</v>
      </c>
      <c r="DB1234">
        <v>969.9225714285715</v>
      </c>
      <c r="DC1234">
        <v>1044.015357142857</v>
      </c>
      <c r="DD1234">
        <v>23.00726785714286</v>
      </c>
      <c r="DE1234">
        <v>16.69011428571428</v>
      </c>
      <c r="DF1234">
        <v>973.776142857143</v>
      </c>
      <c r="DG1234">
        <v>23.09921071428571</v>
      </c>
      <c r="DH1234">
        <v>500.0704285714286</v>
      </c>
      <c r="DI1234">
        <v>90.23415</v>
      </c>
      <c r="DJ1234">
        <v>0.09998980714285714</v>
      </c>
      <c r="DK1234">
        <v>27.12973928571429</v>
      </c>
      <c r="DL1234">
        <v>27.002575</v>
      </c>
      <c r="DM1234">
        <v>999.9000000000002</v>
      </c>
      <c r="DN1234">
        <v>0</v>
      </c>
      <c r="DO1234">
        <v>0</v>
      </c>
      <c r="DP1234">
        <v>9999.867857142857</v>
      </c>
      <c r="DQ1234">
        <v>0</v>
      </c>
      <c r="DR1234">
        <v>11.4663</v>
      </c>
      <c r="DS1234">
        <v>-74.09323571428571</v>
      </c>
      <c r="DT1234">
        <v>992.7634642857143</v>
      </c>
      <c r="DU1234">
        <v>1061.737142857143</v>
      </c>
      <c r="DV1234">
        <v>6.317162142857142</v>
      </c>
      <c r="DW1234">
        <v>1044.015357142857</v>
      </c>
      <c r="DX1234">
        <v>16.69011428571428</v>
      </c>
      <c r="DY1234">
        <v>2.076041428571429</v>
      </c>
      <c r="DZ1234">
        <v>1.5060175</v>
      </c>
      <c r="EA1234">
        <v>18.03653214285714</v>
      </c>
      <c r="EB1234">
        <v>13.02937857142857</v>
      </c>
      <c r="EC1234">
        <v>2000.008571428572</v>
      </c>
      <c r="ED1234">
        <v>0.9800000000000001</v>
      </c>
      <c r="EE1234">
        <v>0.0200005</v>
      </c>
      <c r="EF1234">
        <v>0</v>
      </c>
      <c r="EG1234">
        <v>836.6705000000001</v>
      </c>
      <c r="EH1234">
        <v>5.00097</v>
      </c>
      <c r="EI1234">
        <v>16713.42857142858</v>
      </c>
      <c r="EJ1234">
        <v>16707.65714285715</v>
      </c>
      <c r="EK1234">
        <v>38.48649999999999</v>
      </c>
      <c r="EL1234">
        <v>38.937</v>
      </c>
      <c r="EM1234">
        <v>38.42371428571429</v>
      </c>
      <c r="EN1234">
        <v>38.59125</v>
      </c>
      <c r="EO1234">
        <v>39.12049999999999</v>
      </c>
      <c r="EP1234">
        <v>1955.108571428571</v>
      </c>
      <c r="EQ1234">
        <v>39.9</v>
      </c>
      <c r="ER1234">
        <v>0</v>
      </c>
      <c r="ES1234">
        <v>9843.599999904633</v>
      </c>
      <c r="ET1234">
        <v>0</v>
      </c>
      <c r="EU1234">
        <v>836.6258000000001</v>
      </c>
      <c r="EV1234">
        <v>-6.91015387727782</v>
      </c>
      <c r="EW1234">
        <v>-116.4769232440525</v>
      </c>
      <c r="EX1234">
        <v>16712.52</v>
      </c>
      <c r="EY1234">
        <v>15</v>
      </c>
      <c r="EZ1234">
        <v>1658949246.1</v>
      </c>
      <c r="FA1234" t="s">
        <v>1397</v>
      </c>
      <c r="FB1234">
        <v>1658949228.6</v>
      </c>
      <c r="FC1234">
        <v>1658949246.1</v>
      </c>
      <c r="FD1234">
        <v>1</v>
      </c>
      <c r="FE1234">
        <v>1.075</v>
      </c>
      <c r="FF1234">
        <v>0.018</v>
      </c>
      <c r="FG1234">
        <v>-2.327</v>
      </c>
      <c r="FH1234">
        <v>-0.178</v>
      </c>
      <c r="FI1234">
        <v>420</v>
      </c>
      <c r="FJ1234">
        <v>13</v>
      </c>
      <c r="FK1234">
        <v>0.09</v>
      </c>
      <c r="FL1234">
        <v>0.02</v>
      </c>
      <c r="FM1234">
        <v>-73.97979024390244</v>
      </c>
      <c r="FN1234">
        <v>-1.52298606271765</v>
      </c>
      <c r="FO1234">
        <v>0.1823514013199652</v>
      </c>
      <c r="FP1234">
        <v>0</v>
      </c>
      <c r="FQ1234">
        <v>836.9893823529411</v>
      </c>
      <c r="FR1234">
        <v>-5.293582892968772</v>
      </c>
      <c r="FS1234">
        <v>0.574683443026312</v>
      </c>
      <c r="FT1234">
        <v>0</v>
      </c>
      <c r="FU1234">
        <v>6.334383170731707</v>
      </c>
      <c r="FV1234">
        <v>-0.2398701742160228</v>
      </c>
      <c r="FW1234">
        <v>0.02487013945051226</v>
      </c>
      <c r="FX1234">
        <v>0</v>
      </c>
      <c r="FY1234">
        <v>0</v>
      </c>
      <c r="FZ1234">
        <v>3</v>
      </c>
      <c r="GA1234" t="s">
        <v>439</v>
      </c>
      <c r="GB1234">
        <v>2.98359</v>
      </c>
      <c r="GC1234">
        <v>2.71566</v>
      </c>
      <c r="GD1234">
        <v>0.172424</v>
      </c>
      <c r="GE1234">
        <v>0.178258</v>
      </c>
      <c r="GF1234">
        <v>0.104308</v>
      </c>
      <c r="GG1234">
        <v>0.08173859999999999</v>
      </c>
      <c r="GH1234">
        <v>26250.2</v>
      </c>
      <c r="GI1234">
        <v>26168.5</v>
      </c>
      <c r="GJ1234">
        <v>29476.1</v>
      </c>
      <c r="GK1234">
        <v>29447.8</v>
      </c>
      <c r="GL1234">
        <v>34969.3</v>
      </c>
      <c r="GM1234">
        <v>35958.6</v>
      </c>
      <c r="GN1234">
        <v>41516.1</v>
      </c>
      <c r="GO1234">
        <v>41968.1</v>
      </c>
      <c r="GP1234">
        <v>1.95413</v>
      </c>
      <c r="GQ1234">
        <v>1.90618</v>
      </c>
      <c r="GR1234">
        <v>0.106342</v>
      </c>
      <c r="GS1234">
        <v>0</v>
      </c>
      <c r="GT1234">
        <v>25.2708</v>
      </c>
      <c r="GU1234">
        <v>999.9</v>
      </c>
      <c r="GV1234">
        <v>40.7</v>
      </c>
      <c r="GW1234">
        <v>31.7</v>
      </c>
      <c r="GX1234">
        <v>21.1738</v>
      </c>
      <c r="GY1234">
        <v>62.9279</v>
      </c>
      <c r="GZ1234">
        <v>34.2308</v>
      </c>
      <c r="HA1234">
        <v>1</v>
      </c>
      <c r="HB1234">
        <v>-0.105107</v>
      </c>
      <c r="HC1234">
        <v>0.237364</v>
      </c>
      <c r="HD1234">
        <v>20.3328</v>
      </c>
      <c r="HE1234">
        <v>5.21714</v>
      </c>
      <c r="HF1234">
        <v>12.0099</v>
      </c>
      <c r="HG1234">
        <v>4.98915</v>
      </c>
      <c r="HH1234">
        <v>3.2885</v>
      </c>
      <c r="HI1234">
        <v>9999</v>
      </c>
      <c r="HJ1234">
        <v>9999</v>
      </c>
      <c r="HK1234">
        <v>9999</v>
      </c>
      <c r="HL1234">
        <v>159.5</v>
      </c>
      <c r="HM1234">
        <v>1.8674</v>
      </c>
      <c r="HN1234">
        <v>1.86646</v>
      </c>
      <c r="HO1234">
        <v>1.86584</v>
      </c>
      <c r="HP1234">
        <v>1.86584</v>
      </c>
      <c r="HQ1234">
        <v>1.86768</v>
      </c>
      <c r="HR1234">
        <v>1.87013</v>
      </c>
      <c r="HS1234">
        <v>1.86882</v>
      </c>
      <c r="HT1234">
        <v>1.87027</v>
      </c>
      <c r="HU1234">
        <v>0</v>
      </c>
      <c r="HV1234">
        <v>0</v>
      </c>
      <c r="HW1234">
        <v>0</v>
      </c>
      <c r="HX1234">
        <v>0</v>
      </c>
      <c r="HY1234" t="s">
        <v>421</v>
      </c>
      <c r="HZ1234" t="s">
        <v>422</v>
      </c>
      <c r="IA1234" t="s">
        <v>423</v>
      </c>
      <c r="IB1234" t="s">
        <v>423</v>
      </c>
      <c r="IC1234" t="s">
        <v>423</v>
      </c>
      <c r="ID1234" t="s">
        <v>423</v>
      </c>
      <c r="IE1234">
        <v>0</v>
      </c>
      <c r="IF1234">
        <v>100</v>
      </c>
      <c r="IG1234">
        <v>100</v>
      </c>
      <c r="IH1234">
        <v>-3.921</v>
      </c>
      <c r="II1234">
        <v>-0.0919</v>
      </c>
      <c r="IJ1234">
        <v>-0.9279119013753974</v>
      </c>
      <c r="IK1234">
        <v>-0.003643892653284941</v>
      </c>
      <c r="IL1234">
        <v>8.948238347276123E-07</v>
      </c>
      <c r="IM1234">
        <v>-2.445980282225029E-10</v>
      </c>
      <c r="IN1234">
        <v>-0.1764634167570225</v>
      </c>
      <c r="IO1234">
        <v>-0.01042730378795286</v>
      </c>
      <c r="IP1234">
        <v>0.00100284695746963</v>
      </c>
      <c r="IQ1234">
        <v>-1.701466411570297E-05</v>
      </c>
      <c r="IR1234">
        <v>2</v>
      </c>
      <c r="IS1234">
        <v>2310</v>
      </c>
      <c r="IT1234">
        <v>1</v>
      </c>
      <c r="IU1234">
        <v>25</v>
      </c>
      <c r="IV1234">
        <v>163.7</v>
      </c>
      <c r="IW1234">
        <v>163.4</v>
      </c>
      <c r="IX1234">
        <v>2.22534</v>
      </c>
      <c r="IY1234">
        <v>2.20581</v>
      </c>
      <c r="IZ1234">
        <v>1.39648</v>
      </c>
      <c r="JA1234">
        <v>2.34131</v>
      </c>
      <c r="JB1234">
        <v>1.49536</v>
      </c>
      <c r="JC1234">
        <v>2.36084</v>
      </c>
      <c r="JD1234">
        <v>36.152</v>
      </c>
      <c r="JE1234">
        <v>24.1575</v>
      </c>
      <c r="JF1234">
        <v>18</v>
      </c>
      <c r="JG1234">
        <v>512.455</v>
      </c>
      <c r="JH1234">
        <v>438.29</v>
      </c>
      <c r="JI1234">
        <v>25.0002</v>
      </c>
      <c r="JJ1234">
        <v>26.0701</v>
      </c>
      <c r="JK1234">
        <v>30.0003</v>
      </c>
      <c r="JL1234">
        <v>26.0099</v>
      </c>
      <c r="JM1234">
        <v>25.9499</v>
      </c>
      <c r="JN1234">
        <v>44.583</v>
      </c>
      <c r="JO1234">
        <v>22.3981</v>
      </c>
      <c r="JP1234">
        <v>38.8243</v>
      </c>
      <c r="JQ1234">
        <v>25</v>
      </c>
      <c r="JR1234">
        <v>1089.14</v>
      </c>
      <c r="JS1234">
        <v>16.7783</v>
      </c>
      <c r="JT1234">
        <v>100.794</v>
      </c>
      <c r="JU1234">
        <v>100.789</v>
      </c>
    </row>
    <row r="1235" spans="1:281">
      <c r="A1235">
        <v>1219</v>
      </c>
      <c r="B1235">
        <v>1658959054.5</v>
      </c>
      <c r="C1235">
        <v>17416.5</v>
      </c>
      <c r="D1235" t="s">
        <v>2879</v>
      </c>
      <c r="E1235" t="s">
        <v>2880</v>
      </c>
      <c r="F1235">
        <v>5</v>
      </c>
      <c r="G1235" t="s">
        <v>2750</v>
      </c>
      <c r="H1235" t="s">
        <v>416</v>
      </c>
      <c r="I1235">
        <v>1658959047</v>
      </c>
      <c r="J1235">
        <f>(K1235)/1000</f>
        <v>0</v>
      </c>
      <c r="K1235">
        <f>IF(CZ1235, AN1235, AH1235)</f>
        <v>0</v>
      </c>
      <c r="L1235">
        <f>IF(CZ1235, AI1235, AG1235)</f>
        <v>0</v>
      </c>
      <c r="M1235">
        <f>DB1235 - IF(AU1235&gt;1, L1235*CV1235*100.0/(AW1235*DP1235), 0)</f>
        <v>0</v>
      </c>
      <c r="N1235">
        <f>((T1235-J1235/2)*M1235-L1235)/(T1235+J1235/2)</f>
        <v>0</v>
      </c>
      <c r="O1235">
        <f>N1235*(DI1235+DJ1235)/1000.0</f>
        <v>0</v>
      </c>
      <c r="P1235">
        <f>(DB1235 - IF(AU1235&gt;1, L1235*CV1235*100.0/(AW1235*DP1235), 0))*(DI1235+DJ1235)/1000.0</f>
        <v>0</v>
      </c>
      <c r="Q1235">
        <f>2.0/((1/S1235-1/R1235)+SIGN(S1235)*SQRT((1/S1235-1/R1235)*(1/S1235-1/R1235) + 4*CW1235/((CW1235+1)*(CW1235+1))*(2*1/S1235*1/R1235-1/R1235*1/R1235)))</f>
        <v>0</v>
      </c>
      <c r="R1235">
        <f>IF(LEFT(CX1235,1)&lt;&gt;"0",IF(LEFT(CX1235,1)="1",3.0,CY1235),$D$5+$E$5*(DP1235*DI1235/($K$5*1000))+$F$5*(DP1235*DI1235/($K$5*1000))*MAX(MIN(CV1235,$J$5),$I$5)*MAX(MIN(CV1235,$J$5),$I$5)+$G$5*MAX(MIN(CV1235,$J$5),$I$5)*(DP1235*DI1235/($K$5*1000))+$H$5*(DP1235*DI1235/($K$5*1000))*(DP1235*DI1235/($K$5*1000)))</f>
        <v>0</v>
      </c>
      <c r="S1235">
        <f>J1235*(1000-(1000*0.61365*exp(17.502*W1235/(240.97+W1235))/(DI1235+DJ1235)+DD1235)/2)/(1000*0.61365*exp(17.502*W1235/(240.97+W1235))/(DI1235+DJ1235)-DD1235)</f>
        <v>0</v>
      </c>
      <c r="T1235">
        <f>1/((CW1235+1)/(Q1235/1.6)+1/(R1235/1.37)) + CW1235/((CW1235+1)/(Q1235/1.6) + CW1235/(R1235/1.37))</f>
        <v>0</v>
      </c>
      <c r="U1235">
        <f>(CR1235*CU1235)</f>
        <v>0</v>
      </c>
      <c r="V1235">
        <f>(DK1235+(U1235+2*0.95*5.67E-8*(((DK1235+$B$7)+273)^4-(DK1235+273)^4)-44100*J1235)/(1.84*29.3*R1235+8*0.95*5.67E-8*(DK1235+273)^3))</f>
        <v>0</v>
      </c>
      <c r="W1235">
        <f>($C$7*DL1235+$D$7*DM1235+$E$7*V1235)</f>
        <v>0</v>
      </c>
      <c r="X1235">
        <f>0.61365*exp(17.502*W1235/(240.97+W1235))</f>
        <v>0</v>
      </c>
      <c r="Y1235">
        <f>(Z1235/AA1235*100)</f>
        <v>0</v>
      </c>
      <c r="Z1235">
        <f>DD1235*(DI1235+DJ1235)/1000</f>
        <v>0</v>
      </c>
      <c r="AA1235">
        <f>0.61365*exp(17.502*DK1235/(240.97+DK1235))</f>
        <v>0</v>
      </c>
      <c r="AB1235">
        <f>(X1235-DD1235*(DI1235+DJ1235)/1000)</f>
        <v>0</v>
      </c>
      <c r="AC1235">
        <f>(-J1235*44100)</f>
        <v>0</v>
      </c>
      <c r="AD1235">
        <f>2*29.3*R1235*0.92*(DK1235-W1235)</f>
        <v>0</v>
      </c>
      <c r="AE1235">
        <f>2*0.95*5.67E-8*(((DK1235+$B$7)+273)^4-(W1235+273)^4)</f>
        <v>0</v>
      </c>
      <c r="AF1235">
        <f>U1235+AE1235+AC1235+AD1235</f>
        <v>0</v>
      </c>
      <c r="AG1235">
        <f>DH1235*AU1235*(DC1235-DB1235*(1000-AU1235*DE1235)/(1000-AU1235*DD1235))/(100*CV1235)</f>
        <v>0</v>
      </c>
      <c r="AH1235">
        <f>1000*DH1235*AU1235*(DD1235-DE1235)/(100*CV1235*(1000-AU1235*DD1235))</f>
        <v>0</v>
      </c>
      <c r="AI1235">
        <f>(AJ1235 - AK1235 - DI1235*1E3/(8.314*(DK1235+273.15)) * AM1235/DH1235 * AL1235) * DH1235/(100*CV1235) * (1000 - DE1235)/1000</f>
        <v>0</v>
      </c>
      <c r="AJ1235">
        <v>1096.188739074439</v>
      </c>
      <c r="AK1235">
        <v>1034.84096969697</v>
      </c>
      <c r="AL1235">
        <v>3.46518387134967</v>
      </c>
      <c r="AM1235">
        <v>65.22294181716588</v>
      </c>
      <c r="AN1235">
        <f>(AP1235 - AO1235 + DI1235*1E3/(8.314*(DK1235+273.15)) * AR1235/DH1235 * AQ1235) * DH1235/(100*CV1235) * 1000/(1000 - AP1235)</f>
        <v>0</v>
      </c>
      <c r="AO1235">
        <v>16.74518440731375</v>
      </c>
      <c r="AP1235">
        <v>23.01695454545455</v>
      </c>
      <c r="AQ1235">
        <v>2.984886433161757E-05</v>
      </c>
      <c r="AR1235">
        <v>84.76362826796431</v>
      </c>
      <c r="AS1235">
        <v>0</v>
      </c>
      <c r="AT1235">
        <v>0</v>
      </c>
      <c r="AU1235">
        <f>IF(AS1235*$H$13&gt;=AW1235,1.0,(AW1235/(AW1235-AS1235*$H$13)))</f>
        <v>0</v>
      </c>
      <c r="AV1235">
        <f>(AU1235-1)*100</f>
        <v>0</v>
      </c>
      <c r="AW1235">
        <f>MAX(0,($B$13+$C$13*DP1235)/(1+$D$13*DP1235)*DI1235/(DK1235+273)*$E$13)</f>
        <v>0</v>
      </c>
      <c r="AX1235" t="s">
        <v>417</v>
      </c>
      <c r="AY1235" t="s">
        <v>417</v>
      </c>
      <c r="AZ1235">
        <v>0</v>
      </c>
      <c r="BA1235">
        <v>0</v>
      </c>
      <c r="BB1235">
        <f>1-AZ1235/BA1235</f>
        <v>0</v>
      </c>
      <c r="BC1235">
        <v>0</v>
      </c>
      <c r="BD1235" t="s">
        <v>417</v>
      </c>
      <c r="BE1235" t="s">
        <v>417</v>
      </c>
      <c r="BF1235">
        <v>0</v>
      </c>
      <c r="BG1235">
        <v>0</v>
      </c>
      <c r="BH1235">
        <f>1-BF1235/BG1235</f>
        <v>0</v>
      </c>
      <c r="BI1235">
        <v>0.5</v>
      </c>
      <c r="BJ1235">
        <f>CS1235</f>
        <v>0</v>
      </c>
      <c r="BK1235">
        <f>L1235</f>
        <v>0</v>
      </c>
      <c r="BL1235">
        <f>BH1235*BI1235*BJ1235</f>
        <v>0</v>
      </c>
      <c r="BM1235">
        <f>(BK1235-BC1235)/BJ1235</f>
        <v>0</v>
      </c>
      <c r="BN1235">
        <f>(BA1235-BG1235)/BG1235</f>
        <v>0</v>
      </c>
      <c r="BO1235">
        <f>AZ1235/(BB1235+AZ1235/BG1235)</f>
        <v>0</v>
      </c>
      <c r="BP1235" t="s">
        <v>417</v>
      </c>
      <c r="BQ1235">
        <v>0</v>
      </c>
      <c r="BR1235">
        <f>IF(BQ1235&lt;&gt;0, BQ1235, BO1235)</f>
        <v>0</v>
      </c>
      <c r="BS1235">
        <f>1-BR1235/BG1235</f>
        <v>0</v>
      </c>
      <c r="BT1235">
        <f>(BG1235-BF1235)/(BG1235-BR1235)</f>
        <v>0</v>
      </c>
      <c r="BU1235">
        <f>(BA1235-BG1235)/(BA1235-BR1235)</f>
        <v>0</v>
      </c>
      <c r="BV1235">
        <f>(BG1235-BF1235)/(BG1235-AZ1235)</f>
        <v>0</v>
      </c>
      <c r="BW1235">
        <f>(BA1235-BG1235)/(BA1235-AZ1235)</f>
        <v>0</v>
      </c>
      <c r="BX1235">
        <f>(BT1235*BR1235/BF1235)</f>
        <v>0</v>
      </c>
      <c r="BY1235">
        <f>(1-BX1235)</f>
        <v>0</v>
      </c>
      <c r="BZ1235">
        <v>1394</v>
      </c>
      <c r="CA1235">
        <v>300</v>
      </c>
      <c r="CB1235">
        <v>300</v>
      </c>
      <c r="CC1235">
        <v>300</v>
      </c>
      <c r="CD1235">
        <v>10389.3</v>
      </c>
      <c r="CE1235">
        <v>1221.96</v>
      </c>
      <c r="CF1235">
        <v>-0.00688733</v>
      </c>
      <c r="CG1235">
        <v>0.34</v>
      </c>
      <c r="CH1235" t="s">
        <v>417</v>
      </c>
      <c r="CI1235" t="s">
        <v>417</v>
      </c>
      <c r="CJ1235" t="s">
        <v>417</v>
      </c>
      <c r="CK1235" t="s">
        <v>417</v>
      </c>
      <c r="CL1235" t="s">
        <v>417</v>
      </c>
      <c r="CM1235" t="s">
        <v>417</v>
      </c>
      <c r="CN1235" t="s">
        <v>417</v>
      </c>
      <c r="CO1235" t="s">
        <v>417</v>
      </c>
      <c r="CP1235" t="s">
        <v>417</v>
      </c>
      <c r="CQ1235" t="s">
        <v>417</v>
      </c>
      <c r="CR1235">
        <f>$B$11*DQ1235+$C$11*DR1235+$F$11*EC1235*(1-EF1235)</f>
        <v>0</v>
      </c>
      <c r="CS1235">
        <f>CR1235*CT1235</f>
        <v>0</v>
      </c>
      <c r="CT1235">
        <f>($B$11*$D$9+$C$11*$D$9+$F$11*((EP1235+EH1235)/MAX(EP1235+EH1235+EQ1235, 0.1)*$I$9+EQ1235/MAX(EP1235+EH1235+EQ1235, 0.1)*$J$9))/($B$11+$C$11+$F$11)</f>
        <v>0</v>
      </c>
      <c r="CU1235">
        <f>($B$11*$K$9+$C$11*$K$9+$F$11*((EP1235+EH1235)/MAX(EP1235+EH1235+EQ1235, 0.1)*$P$9+EQ1235/MAX(EP1235+EH1235+EQ1235, 0.1)*$Q$9))/($B$11+$C$11+$F$11)</f>
        <v>0</v>
      </c>
      <c r="CV1235">
        <v>6</v>
      </c>
      <c r="CW1235">
        <v>0.5</v>
      </c>
      <c r="CX1235" t="s">
        <v>418</v>
      </c>
      <c r="CY1235">
        <v>2</v>
      </c>
      <c r="CZ1235" t="b">
        <v>1</v>
      </c>
      <c r="DA1235">
        <v>1658959047</v>
      </c>
      <c r="DB1235">
        <v>987.5575925925926</v>
      </c>
      <c r="DC1235">
        <v>1061.721481481482</v>
      </c>
      <c r="DD1235">
        <v>23.01027777777778</v>
      </c>
      <c r="DE1235">
        <v>16.71562222222222</v>
      </c>
      <c r="DF1235">
        <v>991.4569629629628</v>
      </c>
      <c r="DG1235">
        <v>23.1021925925926</v>
      </c>
      <c r="DH1235">
        <v>500.0577407407408</v>
      </c>
      <c r="DI1235">
        <v>90.23273333333334</v>
      </c>
      <c r="DJ1235">
        <v>0.09994672962962964</v>
      </c>
      <c r="DK1235">
        <v>27.12804074074074</v>
      </c>
      <c r="DL1235">
        <v>27.00555925925926</v>
      </c>
      <c r="DM1235">
        <v>999.9000000000001</v>
      </c>
      <c r="DN1235">
        <v>0</v>
      </c>
      <c r="DO1235">
        <v>0</v>
      </c>
      <c r="DP1235">
        <v>10010.51148148148</v>
      </c>
      <c r="DQ1235">
        <v>0</v>
      </c>
      <c r="DR1235">
        <v>11.4663</v>
      </c>
      <c r="DS1235">
        <v>-74.16477407407407</v>
      </c>
      <c r="DT1235">
        <v>1010.81662962963</v>
      </c>
      <c r="DU1235">
        <v>1079.772592592593</v>
      </c>
      <c r="DV1235">
        <v>6.294662962962962</v>
      </c>
      <c r="DW1235">
        <v>1061.721481481482</v>
      </c>
      <c r="DX1235">
        <v>16.71562222222222</v>
      </c>
      <c r="DY1235">
        <v>2.07628037037037</v>
      </c>
      <c r="DZ1235">
        <v>1.508294814814815</v>
      </c>
      <c r="EA1235">
        <v>18.03835925925926</v>
      </c>
      <c r="EB1235">
        <v>13.0524962962963</v>
      </c>
      <c r="EC1235">
        <v>2000.020740740741</v>
      </c>
      <c r="ED1235">
        <v>0.9799998888888889</v>
      </c>
      <c r="EE1235">
        <v>0.02000061111111111</v>
      </c>
      <c r="EF1235">
        <v>0</v>
      </c>
      <c r="EG1235">
        <v>836.0596666666667</v>
      </c>
      <c r="EH1235">
        <v>5.00097</v>
      </c>
      <c r="EI1235">
        <v>16702.83333333333</v>
      </c>
      <c r="EJ1235">
        <v>16707.76296296296</v>
      </c>
      <c r="EK1235">
        <v>38.465</v>
      </c>
      <c r="EL1235">
        <v>38.92781481481481</v>
      </c>
      <c r="EM1235">
        <v>38.40255555555555</v>
      </c>
      <c r="EN1235">
        <v>38.569</v>
      </c>
      <c r="EO1235">
        <v>39.104</v>
      </c>
      <c r="EP1235">
        <v>1955.120740740741</v>
      </c>
      <c r="EQ1235">
        <v>39.9</v>
      </c>
      <c r="ER1235">
        <v>0</v>
      </c>
      <c r="ES1235">
        <v>9849</v>
      </c>
      <c r="ET1235">
        <v>0</v>
      </c>
      <c r="EU1235">
        <v>836.0521153846155</v>
      </c>
      <c r="EV1235">
        <v>-6.337880358283949</v>
      </c>
      <c r="EW1235">
        <v>-126.5743590189558</v>
      </c>
      <c r="EX1235">
        <v>16702.16538461539</v>
      </c>
      <c r="EY1235">
        <v>15</v>
      </c>
      <c r="EZ1235">
        <v>1658949246.1</v>
      </c>
      <c r="FA1235" t="s">
        <v>1397</v>
      </c>
      <c r="FB1235">
        <v>1658949228.6</v>
      </c>
      <c r="FC1235">
        <v>1658949246.1</v>
      </c>
      <c r="FD1235">
        <v>1</v>
      </c>
      <c r="FE1235">
        <v>1.075</v>
      </c>
      <c r="FF1235">
        <v>0.018</v>
      </c>
      <c r="FG1235">
        <v>-2.327</v>
      </c>
      <c r="FH1235">
        <v>-0.178</v>
      </c>
      <c r="FI1235">
        <v>420</v>
      </c>
      <c r="FJ1235">
        <v>13</v>
      </c>
      <c r="FK1235">
        <v>0.09</v>
      </c>
      <c r="FL1235">
        <v>0.02</v>
      </c>
      <c r="FM1235">
        <v>-74.1287536585366</v>
      </c>
      <c r="FN1235">
        <v>-0.8993811846688464</v>
      </c>
      <c r="FO1235">
        <v>0.1233850034322688</v>
      </c>
      <c r="FP1235">
        <v>0</v>
      </c>
      <c r="FQ1235">
        <v>836.3935588235295</v>
      </c>
      <c r="FR1235">
        <v>-6.617677627272177</v>
      </c>
      <c r="FS1235">
        <v>0.6827880211558494</v>
      </c>
      <c r="FT1235">
        <v>0</v>
      </c>
      <c r="FU1235">
        <v>6.306119512195123</v>
      </c>
      <c r="FV1235">
        <v>-0.2741172125435348</v>
      </c>
      <c r="FW1235">
        <v>0.02842284498137405</v>
      </c>
      <c r="FX1235">
        <v>0</v>
      </c>
      <c r="FY1235">
        <v>0</v>
      </c>
      <c r="FZ1235">
        <v>3</v>
      </c>
      <c r="GA1235" t="s">
        <v>439</v>
      </c>
      <c r="GB1235">
        <v>2.98382</v>
      </c>
      <c r="GC1235">
        <v>2.716</v>
      </c>
      <c r="GD1235">
        <v>0.174284</v>
      </c>
      <c r="GE1235">
        <v>0.180044</v>
      </c>
      <c r="GF1235">
        <v>0.104323</v>
      </c>
      <c r="GG1235">
        <v>0.0817867</v>
      </c>
      <c r="GH1235">
        <v>26191.8</v>
      </c>
      <c r="GI1235">
        <v>26111.5</v>
      </c>
      <c r="GJ1235">
        <v>29476.8</v>
      </c>
      <c r="GK1235">
        <v>29447.6</v>
      </c>
      <c r="GL1235">
        <v>34969.5</v>
      </c>
      <c r="GM1235">
        <v>35957.1</v>
      </c>
      <c r="GN1235">
        <v>41517</v>
      </c>
      <c r="GO1235">
        <v>41968.6</v>
      </c>
      <c r="GP1235">
        <v>1.95422</v>
      </c>
      <c r="GQ1235">
        <v>1.90637</v>
      </c>
      <c r="GR1235">
        <v>0.106137</v>
      </c>
      <c r="GS1235">
        <v>0</v>
      </c>
      <c r="GT1235">
        <v>25.2713</v>
      </c>
      <c r="GU1235">
        <v>999.9</v>
      </c>
      <c r="GV1235">
        <v>40.7</v>
      </c>
      <c r="GW1235">
        <v>31.7</v>
      </c>
      <c r="GX1235">
        <v>21.1747</v>
      </c>
      <c r="GY1235">
        <v>62.7579</v>
      </c>
      <c r="GZ1235">
        <v>33.6378</v>
      </c>
      <c r="HA1235">
        <v>1</v>
      </c>
      <c r="HB1235">
        <v>-0.104693</v>
      </c>
      <c r="HC1235">
        <v>0.23796</v>
      </c>
      <c r="HD1235">
        <v>20.3328</v>
      </c>
      <c r="HE1235">
        <v>5.21699</v>
      </c>
      <c r="HF1235">
        <v>12.0099</v>
      </c>
      <c r="HG1235">
        <v>4.9893</v>
      </c>
      <c r="HH1235">
        <v>3.2885</v>
      </c>
      <c r="HI1235">
        <v>9999</v>
      </c>
      <c r="HJ1235">
        <v>9999</v>
      </c>
      <c r="HK1235">
        <v>9999</v>
      </c>
      <c r="HL1235">
        <v>159.5</v>
      </c>
      <c r="HM1235">
        <v>1.86739</v>
      </c>
      <c r="HN1235">
        <v>1.86646</v>
      </c>
      <c r="HO1235">
        <v>1.86584</v>
      </c>
      <c r="HP1235">
        <v>1.86584</v>
      </c>
      <c r="HQ1235">
        <v>1.86768</v>
      </c>
      <c r="HR1235">
        <v>1.87012</v>
      </c>
      <c r="HS1235">
        <v>1.8688</v>
      </c>
      <c r="HT1235">
        <v>1.87025</v>
      </c>
      <c r="HU1235">
        <v>0</v>
      </c>
      <c r="HV1235">
        <v>0</v>
      </c>
      <c r="HW1235">
        <v>0</v>
      </c>
      <c r="HX1235">
        <v>0</v>
      </c>
      <c r="HY1235" t="s">
        <v>421</v>
      </c>
      <c r="HZ1235" t="s">
        <v>422</v>
      </c>
      <c r="IA1235" t="s">
        <v>423</v>
      </c>
      <c r="IB1235" t="s">
        <v>423</v>
      </c>
      <c r="IC1235" t="s">
        <v>423</v>
      </c>
      <c r="ID1235" t="s">
        <v>423</v>
      </c>
      <c r="IE1235">
        <v>0</v>
      </c>
      <c r="IF1235">
        <v>100</v>
      </c>
      <c r="IG1235">
        <v>100</v>
      </c>
      <c r="IH1235">
        <v>-3.96</v>
      </c>
      <c r="II1235">
        <v>-0.0919</v>
      </c>
      <c r="IJ1235">
        <v>-0.9279119013753974</v>
      </c>
      <c r="IK1235">
        <v>-0.003643892653284941</v>
      </c>
      <c r="IL1235">
        <v>8.948238347276123E-07</v>
      </c>
      <c r="IM1235">
        <v>-2.445980282225029E-10</v>
      </c>
      <c r="IN1235">
        <v>-0.1764634167570225</v>
      </c>
      <c r="IO1235">
        <v>-0.01042730378795286</v>
      </c>
      <c r="IP1235">
        <v>0.00100284695746963</v>
      </c>
      <c r="IQ1235">
        <v>-1.701466411570297E-05</v>
      </c>
      <c r="IR1235">
        <v>2</v>
      </c>
      <c r="IS1235">
        <v>2310</v>
      </c>
      <c r="IT1235">
        <v>1</v>
      </c>
      <c r="IU1235">
        <v>25</v>
      </c>
      <c r="IV1235">
        <v>163.8</v>
      </c>
      <c r="IW1235">
        <v>163.5</v>
      </c>
      <c r="IX1235">
        <v>2.25098</v>
      </c>
      <c r="IY1235">
        <v>2.21069</v>
      </c>
      <c r="IZ1235">
        <v>1.39648</v>
      </c>
      <c r="JA1235">
        <v>2.34131</v>
      </c>
      <c r="JB1235">
        <v>1.49536</v>
      </c>
      <c r="JC1235">
        <v>2.3645</v>
      </c>
      <c r="JD1235">
        <v>36.152</v>
      </c>
      <c r="JE1235">
        <v>24.1663</v>
      </c>
      <c r="JF1235">
        <v>18</v>
      </c>
      <c r="JG1235">
        <v>512.548</v>
      </c>
      <c r="JH1235">
        <v>438.435</v>
      </c>
      <c r="JI1235">
        <v>25.0001</v>
      </c>
      <c r="JJ1235">
        <v>26.074</v>
      </c>
      <c r="JK1235">
        <v>30.0004</v>
      </c>
      <c r="JL1235">
        <v>26.0131</v>
      </c>
      <c r="JM1235">
        <v>25.9531</v>
      </c>
      <c r="JN1235">
        <v>45.1643</v>
      </c>
      <c r="JO1235">
        <v>22.3981</v>
      </c>
      <c r="JP1235">
        <v>38.4535</v>
      </c>
      <c r="JQ1235">
        <v>25</v>
      </c>
      <c r="JR1235">
        <v>1109.17</v>
      </c>
      <c r="JS1235">
        <v>16.7914</v>
      </c>
      <c r="JT1235">
        <v>100.796</v>
      </c>
      <c r="JU1235">
        <v>100.789</v>
      </c>
    </row>
    <row r="1236" spans="1:281">
      <c r="A1236">
        <v>1220</v>
      </c>
      <c r="B1236">
        <v>1658959059.5</v>
      </c>
      <c r="C1236">
        <v>17421.5</v>
      </c>
      <c r="D1236" t="s">
        <v>2881</v>
      </c>
      <c r="E1236" t="s">
        <v>2882</v>
      </c>
      <c r="F1236">
        <v>5</v>
      </c>
      <c r="G1236" t="s">
        <v>2750</v>
      </c>
      <c r="H1236" t="s">
        <v>416</v>
      </c>
      <c r="I1236">
        <v>1658959051.714286</v>
      </c>
      <c r="J1236">
        <f>(K1236)/1000</f>
        <v>0</v>
      </c>
      <c r="K1236">
        <f>IF(CZ1236, AN1236, AH1236)</f>
        <v>0</v>
      </c>
      <c r="L1236">
        <f>IF(CZ1236, AI1236, AG1236)</f>
        <v>0</v>
      </c>
      <c r="M1236">
        <f>DB1236 - IF(AU1236&gt;1, L1236*CV1236*100.0/(AW1236*DP1236), 0)</f>
        <v>0</v>
      </c>
      <c r="N1236">
        <f>((T1236-J1236/2)*M1236-L1236)/(T1236+J1236/2)</f>
        <v>0</v>
      </c>
      <c r="O1236">
        <f>N1236*(DI1236+DJ1236)/1000.0</f>
        <v>0</v>
      </c>
      <c r="P1236">
        <f>(DB1236 - IF(AU1236&gt;1, L1236*CV1236*100.0/(AW1236*DP1236), 0))*(DI1236+DJ1236)/1000.0</f>
        <v>0</v>
      </c>
      <c r="Q1236">
        <f>2.0/((1/S1236-1/R1236)+SIGN(S1236)*SQRT((1/S1236-1/R1236)*(1/S1236-1/R1236) + 4*CW1236/((CW1236+1)*(CW1236+1))*(2*1/S1236*1/R1236-1/R1236*1/R1236)))</f>
        <v>0</v>
      </c>
      <c r="R1236">
        <f>IF(LEFT(CX1236,1)&lt;&gt;"0",IF(LEFT(CX1236,1)="1",3.0,CY1236),$D$5+$E$5*(DP1236*DI1236/($K$5*1000))+$F$5*(DP1236*DI1236/($K$5*1000))*MAX(MIN(CV1236,$J$5),$I$5)*MAX(MIN(CV1236,$J$5),$I$5)+$G$5*MAX(MIN(CV1236,$J$5),$I$5)*(DP1236*DI1236/($K$5*1000))+$H$5*(DP1236*DI1236/($K$5*1000))*(DP1236*DI1236/($K$5*1000)))</f>
        <v>0</v>
      </c>
      <c r="S1236">
        <f>J1236*(1000-(1000*0.61365*exp(17.502*W1236/(240.97+W1236))/(DI1236+DJ1236)+DD1236)/2)/(1000*0.61365*exp(17.502*W1236/(240.97+W1236))/(DI1236+DJ1236)-DD1236)</f>
        <v>0</v>
      </c>
      <c r="T1236">
        <f>1/((CW1236+1)/(Q1236/1.6)+1/(R1236/1.37)) + CW1236/((CW1236+1)/(Q1236/1.6) + CW1236/(R1236/1.37))</f>
        <v>0</v>
      </c>
      <c r="U1236">
        <f>(CR1236*CU1236)</f>
        <v>0</v>
      </c>
      <c r="V1236">
        <f>(DK1236+(U1236+2*0.95*5.67E-8*(((DK1236+$B$7)+273)^4-(DK1236+273)^4)-44100*J1236)/(1.84*29.3*R1236+8*0.95*5.67E-8*(DK1236+273)^3))</f>
        <v>0</v>
      </c>
      <c r="W1236">
        <f>($C$7*DL1236+$D$7*DM1236+$E$7*V1236)</f>
        <v>0</v>
      </c>
      <c r="X1236">
        <f>0.61365*exp(17.502*W1236/(240.97+W1236))</f>
        <v>0</v>
      </c>
      <c r="Y1236">
        <f>(Z1236/AA1236*100)</f>
        <v>0</v>
      </c>
      <c r="Z1236">
        <f>DD1236*(DI1236+DJ1236)/1000</f>
        <v>0</v>
      </c>
      <c r="AA1236">
        <f>0.61365*exp(17.502*DK1236/(240.97+DK1236))</f>
        <v>0</v>
      </c>
      <c r="AB1236">
        <f>(X1236-DD1236*(DI1236+DJ1236)/1000)</f>
        <v>0</v>
      </c>
      <c r="AC1236">
        <f>(-J1236*44100)</f>
        <v>0</v>
      </c>
      <c r="AD1236">
        <f>2*29.3*R1236*0.92*(DK1236-W1236)</f>
        <v>0</v>
      </c>
      <c r="AE1236">
        <f>2*0.95*5.67E-8*(((DK1236+$B$7)+273)^4-(W1236+273)^4)</f>
        <v>0</v>
      </c>
      <c r="AF1236">
        <f>U1236+AE1236+AC1236+AD1236</f>
        <v>0</v>
      </c>
      <c r="AG1236">
        <f>DH1236*AU1236*(DC1236-DB1236*(1000-AU1236*DE1236)/(1000-AU1236*DD1236))/(100*CV1236)</f>
        <v>0</v>
      </c>
      <c r="AH1236">
        <f>1000*DH1236*AU1236*(DD1236-DE1236)/(100*CV1236*(1000-AU1236*DD1236))</f>
        <v>0</v>
      </c>
      <c r="AI1236">
        <f>(AJ1236 - AK1236 - DI1236*1E3/(8.314*(DK1236+273.15)) * AM1236/DH1236 * AL1236) * DH1236/(100*CV1236) * (1000 - DE1236)/1000</f>
        <v>0</v>
      </c>
      <c r="AJ1236">
        <v>1113.276366218102</v>
      </c>
      <c r="AK1236">
        <v>1052.047696969697</v>
      </c>
      <c r="AL1236">
        <v>3.429475736821954</v>
      </c>
      <c r="AM1236">
        <v>65.22294181716588</v>
      </c>
      <c r="AN1236">
        <f>(AP1236 - AO1236 + DI1236*1E3/(8.314*(DK1236+273.15)) * AR1236/DH1236 * AQ1236) * DH1236/(100*CV1236) * 1000/(1000 - AP1236)</f>
        <v>0</v>
      </c>
      <c r="AO1236">
        <v>16.74684275796498</v>
      </c>
      <c r="AP1236">
        <v>23.01632666666666</v>
      </c>
      <c r="AQ1236">
        <v>2.361697859321404E-05</v>
      </c>
      <c r="AR1236">
        <v>84.76362826796431</v>
      </c>
      <c r="AS1236">
        <v>0</v>
      </c>
      <c r="AT1236">
        <v>0</v>
      </c>
      <c r="AU1236">
        <f>IF(AS1236*$H$13&gt;=AW1236,1.0,(AW1236/(AW1236-AS1236*$H$13)))</f>
        <v>0</v>
      </c>
      <c r="AV1236">
        <f>(AU1236-1)*100</f>
        <v>0</v>
      </c>
      <c r="AW1236">
        <f>MAX(0,($B$13+$C$13*DP1236)/(1+$D$13*DP1236)*DI1236/(DK1236+273)*$E$13)</f>
        <v>0</v>
      </c>
      <c r="AX1236" t="s">
        <v>417</v>
      </c>
      <c r="AY1236" t="s">
        <v>417</v>
      </c>
      <c r="AZ1236">
        <v>0</v>
      </c>
      <c r="BA1236">
        <v>0</v>
      </c>
      <c r="BB1236">
        <f>1-AZ1236/BA1236</f>
        <v>0</v>
      </c>
      <c r="BC1236">
        <v>0</v>
      </c>
      <c r="BD1236" t="s">
        <v>417</v>
      </c>
      <c r="BE1236" t="s">
        <v>417</v>
      </c>
      <c r="BF1236">
        <v>0</v>
      </c>
      <c r="BG1236">
        <v>0</v>
      </c>
      <c r="BH1236">
        <f>1-BF1236/BG1236</f>
        <v>0</v>
      </c>
      <c r="BI1236">
        <v>0.5</v>
      </c>
      <c r="BJ1236">
        <f>CS1236</f>
        <v>0</v>
      </c>
      <c r="BK1236">
        <f>L1236</f>
        <v>0</v>
      </c>
      <c r="BL1236">
        <f>BH1236*BI1236*BJ1236</f>
        <v>0</v>
      </c>
      <c r="BM1236">
        <f>(BK1236-BC1236)/BJ1236</f>
        <v>0</v>
      </c>
      <c r="BN1236">
        <f>(BA1236-BG1236)/BG1236</f>
        <v>0</v>
      </c>
      <c r="BO1236">
        <f>AZ1236/(BB1236+AZ1236/BG1236)</f>
        <v>0</v>
      </c>
      <c r="BP1236" t="s">
        <v>417</v>
      </c>
      <c r="BQ1236">
        <v>0</v>
      </c>
      <c r="BR1236">
        <f>IF(BQ1236&lt;&gt;0, BQ1236, BO1236)</f>
        <v>0</v>
      </c>
      <c r="BS1236">
        <f>1-BR1236/BG1236</f>
        <v>0</v>
      </c>
      <c r="BT1236">
        <f>(BG1236-BF1236)/(BG1236-BR1236)</f>
        <v>0</v>
      </c>
      <c r="BU1236">
        <f>(BA1236-BG1236)/(BA1236-BR1236)</f>
        <v>0</v>
      </c>
      <c r="BV1236">
        <f>(BG1236-BF1236)/(BG1236-AZ1236)</f>
        <v>0</v>
      </c>
      <c r="BW1236">
        <f>(BA1236-BG1236)/(BA1236-AZ1236)</f>
        <v>0</v>
      </c>
      <c r="BX1236">
        <f>(BT1236*BR1236/BF1236)</f>
        <v>0</v>
      </c>
      <c r="BY1236">
        <f>(1-BX1236)</f>
        <v>0</v>
      </c>
      <c r="BZ1236">
        <v>1394</v>
      </c>
      <c r="CA1236">
        <v>300</v>
      </c>
      <c r="CB1236">
        <v>300</v>
      </c>
      <c r="CC1236">
        <v>300</v>
      </c>
      <c r="CD1236">
        <v>10389.3</v>
      </c>
      <c r="CE1236">
        <v>1221.96</v>
      </c>
      <c r="CF1236">
        <v>-0.00688733</v>
      </c>
      <c r="CG1236">
        <v>0.34</v>
      </c>
      <c r="CH1236" t="s">
        <v>417</v>
      </c>
      <c r="CI1236" t="s">
        <v>417</v>
      </c>
      <c r="CJ1236" t="s">
        <v>417</v>
      </c>
      <c r="CK1236" t="s">
        <v>417</v>
      </c>
      <c r="CL1236" t="s">
        <v>417</v>
      </c>
      <c r="CM1236" t="s">
        <v>417</v>
      </c>
      <c r="CN1236" t="s">
        <v>417</v>
      </c>
      <c r="CO1236" t="s">
        <v>417</v>
      </c>
      <c r="CP1236" t="s">
        <v>417</v>
      </c>
      <c r="CQ1236" t="s">
        <v>417</v>
      </c>
      <c r="CR1236">
        <f>$B$11*DQ1236+$C$11*DR1236+$F$11*EC1236*(1-EF1236)</f>
        <v>0</v>
      </c>
      <c r="CS1236">
        <f>CR1236*CT1236</f>
        <v>0</v>
      </c>
      <c r="CT1236">
        <f>($B$11*$D$9+$C$11*$D$9+$F$11*((EP1236+EH1236)/MAX(EP1236+EH1236+EQ1236, 0.1)*$I$9+EQ1236/MAX(EP1236+EH1236+EQ1236, 0.1)*$J$9))/($B$11+$C$11+$F$11)</f>
        <v>0</v>
      </c>
      <c r="CU1236">
        <f>($B$11*$K$9+$C$11*$K$9+$F$11*((EP1236+EH1236)/MAX(EP1236+EH1236+EQ1236, 0.1)*$P$9+EQ1236/MAX(EP1236+EH1236+EQ1236, 0.1)*$Q$9))/($B$11+$C$11+$F$11)</f>
        <v>0</v>
      </c>
      <c r="CV1236">
        <v>6</v>
      </c>
      <c r="CW1236">
        <v>0.5</v>
      </c>
      <c r="CX1236" t="s">
        <v>418</v>
      </c>
      <c r="CY1236">
        <v>2</v>
      </c>
      <c r="CZ1236" t="b">
        <v>1</v>
      </c>
      <c r="DA1236">
        <v>1658959051.714286</v>
      </c>
      <c r="DB1236">
        <v>1003.355535714286</v>
      </c>
      <c r="DC1236">
        <v>1077.536428571429</v>
      </c>
      <c r="DD1236">
        <v>23.01293214285714</v>
      </c>
      <c r="DE1236">
        <v>16.73286071428571</v>
      </c>
      <c r="DF1236">
        <v>1007.295928571429</v>
      </c>
      <c r="DG1236">
        <v>23.10482857142857</v>
      </c>
      <c r="DH1236">
        <v>500.06725</v>
      </c>
      <c r="DI1236">
        <v>90.23121785714285</v>
      </c>
      <c r="DJ1236">
        <v>0.1000010178571429</v>
      </c>
      <c r="DK1236">
        <v>27.12653214285714</v>
      </c>
      <c r="DL1236">
        <v>27.01042857142858</v>
      </c>
      <c r="DM1236">
        <v>999.9000000000002</v>
      </c>
      <c r="DN1236">
        <v>0</v>
      </c>
      <c r="DO1236">
        <v>0</v>
      </c>
      <c r="DP1236">
        <v>10008.90214285714</v>
      </c>
      <c r="DQ1236">
        <v>0</v>
      </c>
      <c r="DR1236">
        <v>11.4663</v>
      </c>
      <c r="DS1236">
        <v>-74.18175357142857</v>
      </c>
      <c r="DT1236">
        <v>1026.989642857143</v>
      </c>
      <c r="DU1236">
        <v>1095.874642857143</v>
      </c>
      <c r="DV1236">
        <v>6.28007607142857</v>
      </c>
      <c r="DW1236">
        <v>1077.536428571429</v>
      </c>
      <c r="DX1236">
        <v>16.73286071428571</v>
      </c>
      <c r="DY1236">
        <v>2.076484285714286</v>
      </c>
      <c r="DZ1236">
        <v>1.509825</v>
      </c>
      <c r="EA1236">
        <v>18.039925</v>
      </c>
      <c r="EB1236">
        <v>13.068025</v>
      </c>
      <c r="EC1236">
        <v>2000.017857142857</v>
      </c>
      <c r="ED1236">
        <v>0.9799996785714286</v>
      </c>
      <c r="EE1236">
        <v>0.02000082142857142</v>
      </c>
      <c r="EF1236">
        <v>0</v>
      </c>
      <c r="EG1236">
        <v>835.5956428571427</v>
      </c>
      <c r="EH1236">
        <v>5.00097</v>
      </c>
      <c r="EI1236">
        <v>16692.55714285714</v>
      </c>
      <c r="EJ1236">
        <v>16707.73571428571</v>
      </c>
      <c r="EK1236">
        <v>38.44824999999999</v>
      </c>
      <c r="EL1236">
        <v>38.90821428571428</v>
      </c>
      <c r="EM1236">
        <v>38.38385714285715</v>
      </c>
      <c r="EN1236">
        <v>38.56424999999999</v>
      </c>
      <c r="EO1236">
        <v>39.08899999999999</v>
      </c>
      <c r="EP1236">
        <v>1955.117857142857</v>
      </c>
      <c r="EQ1236">
        <v>39.9</v>
      </c>
      <c r="ER1236">
        <v>0</v>
      </c>
      <c r="ES1236">
        <v>9853.799999952316</v>
      </c>
      <c r="ET1236">
        <v>0</v>
      </c>
      <c r="EU1236">
        <v>835.5690769230769</v>
      </c>
      <c r="EV1236">
        <v>-6.470837602147076</v>
      </c>
      <c r="EW1236">
        <v>-137.5965809574735</v>
      </c>
      <c r="EX1236">
        <v>16691.62692307692</v>
      </c>
      <c r="EY1236">
        <v>15</v>
      </c>
      <c r="EZ1236">
        <v>1658949246.1</v>
      </c>
      <c r="FA1236" t="s">
        <v>1397</v>
      </c>
      <c r="FB1236">
        <v>1658949228.6</v>
      </c>
      <c r="FC1236">
        <v>1658949246.1</v>
      </c>
      <c r="FD1236">
        <v>1</v>
      </c>
      <c r="FE1236">
        <v>1.075</v>
      </c>
      <c r="FF1236">
        <v>0.018</v>
      </c>
      <c r="FG1236">
        <v>-2.327</v>
      </c>
      <c r="FH1236">
        <v>-0.178</v>
      </c>
      <c r="FI1236">
        <v>420</v>
      </c>
      <c r="FJ1236">
        <v>13</v>
      </c>
      <c r="FK1236">
        <v>0.09</v>
      </c>
      <c r="FL1236">
        <v>0.02</v>
      </c>
      <c r="FM1236">
        <v>-74.16302682926829</v>
      </c>
      <c r="FN1236">
        <v>-0.4038857142858878</v>
      </c>
      <c r="FO1236">
        <v>0.08782152917996441</v>
      </c>
      <c r="FP1236">
        <v>1</v>
      </c>
      <c r="FQ1236">
        <v>835.8747058823528</v>
      </c>
      <c r="FR1236">
        <v>-6.339281893533919</v>
      </c>
      <c r="FS1236">
        <v>0.6541811464100405</v>
      </c>
      <c r="FT1236">
        <v>0</v>
      </c>
      <c r="FU1236">
        <v>6.292009024390244</v>
      </c>
      <c r="FV1236">
        <v>-0.2071651567944103</v>
      </c>
      <c r="FW1236">
        <v>0.02526661769568483</v>
      </c>
      <c r="FX1236">
        <v>0</v>
      </c>
      <c r="FY1236">
        <v>1</v>
      </c>
      <c r="FZ1236">
        <v>3</v>
      </c>
      <c r="GA1236" t="s">
        <v>426</v>
      </c>
      <c r="GB1236">
        <v>2.98392</v>
      </c>
      <c r="GC1236">
        <v>2.71557</v>
      </c>
      <c r="GD1236">
        <v>0.176129</v>
      </c>
      <c r="GE1236">
        <v>0.18179</v>
      </c>
      <c r="GF1236">
        <v>0.10431</v>
      </c>
      <c r="GG1236">
        <v>0.081636</v>
      </c>
      <c r="GH1236">
        <v>26132.7</v>
      </c>
      <c r="GI1236">
        <v>26055.6</v>
      </c>
      <c r="GJ1236">
        <v>29476.1</v>
      </c>
      <c r="GK1236">
        <v>29447.3</v>
      </c>
      <c r="GL1236">
        <v>34969.3</v>
      </c>
      <c r="GM1236">
        <v>35961.7</v>
      </c>
      <c r="GN1236">
        <v>41516.1</v>
      </c>
      <c r="GO1236">
        <v>41966.8</v>
      </c>
      <c r="GP1236">
        <v>1.95422</v>
      </c>
      <c r="GQ1236">
        <v>1.90635</v>
      </c>
      <c r="GR1236">
        <v>0.10648</v>
      </c>
      <c r="GS1236">
        <v>0</v>
      </c>
      <c r="GT1236">
        <v>25.2693</v>
      </c>
      <c r="GU1236">
        <v>999.9</v>
      </c>
      <c r="GV1236">
        <v>40.7</v>
      </c>
      <c r="GW1236">
        <v>31.7</v>
      </c>
      <c r="GX1236">
        <v>21.1751</v>
      </c>
      <c r="GY1236">
        <v>63.0679</v>
      </c>
      <c r="GZ1236">
        <v>33.8381</v>
      </c>
      <c r="HA1236">
        <v>1</v>
      </c>
      <c r="HB1236">
        <v>-0.104522</v>
      </c>
      <c r="HC1236">
        <v>0.2378</v>
      </c>
      <c r="HD1236">
        <v>20.3329</v>
      </c>
      <c r="HE1236">
        <v>5.21699</v>
      </c>
      <c r="HF1236">
        <v>12.0099</v>
      </c>
      <c r="HG1236">
        <v>4.98895</v>
      </c>
      <c r="HH1236">
        <v>3.2885</v>
      </c>
      <c r="HI1236">
        <v>9999</v>
      </c>
      <c r="HJ1236">
        <v>9999</v>
      </c>
      <c r="HK1236">
        <v>9999</v>
      </c>
      <c r="HL1236">
        <v>159.5</v>
      </c>
      <c r="HM1236">
        <v>1.86743</v>
      </c>
      <c r="HN1236">
        <v>1.86646</v>
      </c>
      <c r="HO1236">
        <v>1.86586</v>
      </c>
      <c r="HP1236">
        <v>1.86584</v>
      </c>
      <c r="HQ1236">
        <v>1.86768</v>
      </c>
      <c r="HR1236">
        <v>1.87015</v>
      </c>
      <c r="HS1236">
        <v>1.8688</v>
      </c>
      <c r="HT1236">
        <v>1.87026</v>
      </c>
      <c r="HU1236">
        <v>0</v>
      </c>
      <c r="HV1236">
        <v>0</v>
      </c>
      <c r="HW1236">
        <v>0</v>
      </c>
      <c r="HX1236">
        <v>0</v>
      </c>
      <c r="HY1236" t="s">
        <v>421</v>
      </c>
      <c r="HZ1236" t="s">
        <v>422</v>
      </c>
      <c r="IA1236" t="s">
        <v>423</v>
      </c>
      <c r="IB1236" t="s">
        <v>423</v>
      </c>
      <c r="IC1236" t="s">
        <v>423</v>
      </c>
      <c r="ID1236" t="s">
        <v>423</v>
      </c>
      <c r="IE1236">
        <v>0</v>
      </c>
      <c r="IF1236">
        <v>100</v>
      </c>
      <c r="IG1236">
        <v>100</v>
      </c>
      <c r="IH1236">
        <v>-4.01</v>
      </c>
      <c r="II1236">
        <v>-0.0919</v>
      </c>
      <c r="IJ1236">
        <v>-0.9279119013753974</v>
      </c>
      <c r="IK1236">
        <v>-0.003643892653284941</v>
      </c>
      <c r="IL1236">
        <v>8.948238347276123E-07</v>
      </c>
      <c r="IM1236">
        <v>-2.445980282225029E-10</v>
      </c>
      <c r="IN1236">
        <v>-0.1764634167570225</v>
      </c>
      <c r="IO1236">
        <v>-0.01042730378795286</v>
      </c>
      <c r="IP1236">
        <v>0.00100284695746963</v>
      </c>
      <c r="IQ1236">
        <v>-1.701466411570297E-05</v>
      </c>
      <c r="IR1236">
        <v>2</v>
      </c>
      <c r="IS1236">
        <v>2310</v>
      </c>
      <c r="IT1236">
        <v>1</v>
      </c>
      <c r="IU1236">
        <v>25</v>
      </c>
      <c r="IV1236">
        <v>163.8</v>
      </c>
      <c r="IW1236">
        <v>163.6</v>
      </c>
      <c r="IX1236">
        <v>2.28149</v>
      </c>
      <c r="IY1236">
        <v>2.20459</v>
      </c>
      <c r="IZ1236">
        <v>1.39648</v>
      </c>
      <c r="JA1236">
        <v>2.34131</v>
      </c>
      <c r="JB1236">
        <v>1.49536</v>
      </c>
      <c r="JC1236">
        <v>2.40356</v>
      </c>
      <c r="JD1236">
        <v>36.152</v>
      </c>
      <c r="JE1236">
        <v>24.1575</v>
      </c>
      <c r="JF1236">
        <v>18</v>
      </c>
      <c r="JG1236">
        <v>512.573</v>
      </c>
      <c r="JH1236">
        <v>438.442</v>
      </c>
      <c r="JI1236">
        <v>24.9999</v>
      </c>
      <c r="JJ1236">
        <v>26.0772</v>
      </c>
      <c r="JK1236">
        <v>30.0003</v>
      </c>
      <c r="JL1236">
        <v>26.0159</v>
      </c>
      <c r="JM1236">
        <v>25.9558</v>
      </c>
      <c r="JN1236">
        <v>45.6866</v>
      </c>
      <c r="JO1236">
        <v>22.1001</v>
      </c>
      <c r="JP1236">
        <v>38.4535</v>
      </c>
      <c r="JQ1236">
        <v>25</v>
      </c>
      <c r="JR1236">
        <v>1122.55</v>
      </c>
      <c r="JS1236">
        <v>16.8102</v>
      </c>
      <c r="JT1236">
        <v>100.794</v>
      </c>
      <c r="JU1236">
        <v>100.786</v>
      </c>
    </row>
    <row r="1237" spans="1:281">
      <c r="A1237">
        <v>1221</v>
      </c>
      <c r="B1237">
        <v>1658959064.5</v>
      </c>
      <c r="C1237">
        <v>17426.5</v>
      </c>
      <c r="D1237" t="s">
        <v>2883</v>
      </c>
      <c r="E1237" t="s">
        <v>2884</v>
      </c>
      <c r="F1237">
        <v>5</v>
      </c>
      <c r="G1237" t="s">
        <v>2750</v>
      </c>
      <c r="H1237" t="s">
        <v>416</v>
      </c>
      <c r="I1237">
        <v>1658959057</v>
      </c>
      <c r="J1237">
        <f>(K1237)/1000</f>
        <v>0</v>
      </c>
      <c r="K1237">
        <f>IF(CZ1237, AN1237, AH1237)</f>
        <v>0</v>
      </c>
      <c r="L1237">
        <f>IF(CZ1237, AI1237, AG1237)</f>
        <v>0</v>
      </c>
      <c r="M1237">
        <f>DB1237 - IF(AU1237&gt;1, L1237*CV1237*100.0/(AW1237*DP1237), 0)</f>
        <v>0</v>
      </c>
      <c r="N1237">
        <f>((T1237-J1237/2)*M1237-L1237)/(T1237+J1237/2)</f>
        <v>0</v>
      </c>
      <c r="O1237">
        <f>N1237*(DI1237+DJ1237)/1000.0</f>
        <v>0</v>
      </c>
      <c r="P1237">
        <f>(DB1237 - IF(AU1237&gt;1, L1237*CV1237*100.0/(AW1237*DP1237), 0))*(DI1237+DJ1237)/1000.0</f>
        <v>0</v>
      </c>
      <c r="Q1237">
        <f>2.0/((1/S1237-1/R1237)+SIGN(S1237)*SQRT((1/S1237-1/R1237)*(1/S1237-1/R1237) + 4*CW1237/((CW1237+1)*(CW1237+1))*(2*1/S1237*1/R1237-1/R1237*1/R1237)))</f>
        <v>0</v>
      </c>
      <c r="R1237">
        <f>IF(LEFT(CX1237,1)&lt;&gt;"0",IF(LEFT(CX1237,1)="1",3.0,CY1237),$D$5+$E$5*(DP1237*DI1237/($K$5*1000))+$F$5*(DP1237*DI1237/($K$5*1000))*MAX(MIN(CV1237,$J$5),$I$5)*MAX(MIN(CV1237,$J$5),$I$5)+$G$5*MAX(MIN(CV1237,$J$5),$I$5)*(DP1237*DI1237/($K$5*1000))+$H$5*(DP1237*DI1237/($K$5*1000))*(DP1237*DI1237/($K$5*1000)))</f>
        <v>0</v>
      </c>
      <c r="S1237">
        <f>J1237*(1000-(1000*0.61365*exp(17.502*W1237/(240.97+W1237))/(DI1237+DJ1237)+DD1237)/2)/(1000*0.61365*exp(17.502*W1237/(240.97+W1237))/(DI1237+DJ1237)-DD1237)</f>
        <v>0</v>
      </c>
      <c r="T1237">
        <f>1/((CW1237+1)/(Q1237/1.6)+1/(R1237/1.37)) + CW1237/((CW1237+1)/(Q1237/1.6) + CW1237/(R1237/1.37))</f>
        <v>0</v>
      </c>
      <c r="U1237">
        <f>(CR1237*CU1237)</f>
        <v>0</v>
      </c>
      <c r="V1237">
        <f>(DK1237+(U1237+2*0.95*5.67E-8*(((DK1237+$B$7)+273)^4-(DK1237+273)^4)-44100*J1237)/(1.84*29.3*R1237+8*0.95*5.67E-8*(DK1237+273)^3))</f>
        <v>0</v>
      </c>
      <c r="W1237">
        <f>($C$7*DL1237+$D$7*DM1237+$E$7*V1237)</f>
        <v>0</v>
      </c>
      <c r="X1237">
        <f>0.61365*exp(17.502*W1237/(240.97+W1237))</f>
        <v>0</v>
      </c>
      <c r="Y1237">
        <f>(Z1237/AA1237*100)</f>
        <v>0</v>
      </c>
      <c r="Z1237">
        <f>DD1237*(DI1237+DJ1237)/1000</f>
        <v>0</v>
      </c>
      <c r="AA1237">
        <f>0.61365*exp(17.502*DK1237/(240.97+DK1237))</f>
        <v>0</v>
      </c>
      <c r="AB1237">
        <f>(X1237-DD1237*(DI1237+DJ1237)/1000)</f>
        <v>0</v>
      </c>
      <c r="AC1237">
        <f>(-J1237*44100)</f>
        <v>0</v>
      </c>
      <c r="AD1237">
        <f>2*29.3*R1237*0.92*(DK1237-W1237)</f>
        <v>0</v>
      </c>
      <c r="AE1237">
        <f>2*0.95*5.67E-8*(((DK1237+$B$7)+273)^4-(W1237+273)^4)</f>
        <v>0</v>
      </c>
      <c r="AF1237">
        <f>U1237+AE1237+AC1237+AD1237</f>
        <v>0</v>
      </c>
      <c r="AG1237">
        <f>DH1237*AU1237*(DC1237-DB1237*(1000-AU1237*DE1237)/(1000-AU1237*DD1237))/(100*CV1237)</f>
        <v>0</v>
      </c>
      <c r="AH1237">
        <f>1000*DH1237*AU1237*(DD1237-DE1237)/(100*CV1237*(1000-AU1237*DD1237))</f>
        <v>0</v>
      </c>
      <c r="AI1237">
        <f>(AJ1237 - AK1237 - DI1237*1E3/(8.314*(DK1237+273.15)) * AM1237/DH1237 * AL1237) * DH1237/(100*CV1237) * (1000 - DE1237)/1000</f>
        <v>0</v>
      </c>
      <c r="AJ1237">
        <v>1130.298988237793</v>
      </c>
      <c r="AK1237">
        <v>1069.21496969697</v>
      </c>
      <c r="AL1237">
        <v>3.420208576081967</v>
      </c>
      <c r="AM1237">
        <v>65.22294181716588</v>
      </c>
      <c r="AN1237">
        <f>(AP1237 - AO1237 + DI1237*1E3/(8.314*(DK1237+273.15)) * AR1237/DH1237 * AQ1237) * DH1237/(100*CV1237) * 1000/(1000 - AP1237)</f>
        <v>0</v>
      </c>
      <c r="AO1237">
        <v>16.70253457232941</v>
      </c>
      <c r="AP1237">
        <v>22.99110606060606</v>
      </c>
      <c r="AQ1237">
        <v>-0.006214418329509547</v>
      </c>
      <c r="AR1237">
        <v>84.76362826796431</v>
      </c>
      <c r="AS1237">
        <v>0</v>
      </c>
      <c r="AT1237">
        <v>0</v>
      </c>
      <c r="AU1237">
        <f>IF(AS1237*$H$13&gt;=AW1237,1.0,(AW1237/(AW1237-AS1237*$H$13)))</f>
        <v>0</v>
      </c>
      <c r="AV1237">
        <f>(AU1237-1)*100</f>
        <v>0</v>
      </c>
      <c r="AW1237">
        <f>MAX(0,($B$13+$C$13*DP1237)/(1+$D$13*DP1237)*DI1237/(DK1237+273)*$E$13)</f>
        <v>0</v>
      </c>
      <c r="AX1237" t="s">
        <v>417</v>
      </c>
      <c r="AY1237" t="s">
        <v>417</v>
      </c>
      <c r="AZ1237">
        <v>0</v>
      </c>
      <c r="BA1237">
        <v>0</v>
      </c>
      <c r="BB1237">
        <f>1-AZ1237/BA1237</f>
        <v>0</v>
      </c>
      <c r="BC1237">
        <v>0</v>
      </c>
      <c r="BD1237" t="s">
        <v>417</v>
      </c>
      <c r="BE1237" t="s">
        <v>417</v>
      </c>
      <c r="BF1237">
        <v>0</v>
      </c>
      <c r="BG1237">
        <v>0</v>
      </c>
      <c r="BH1237">
        <f>1-BF1237/BG1237</f>
        <v>0</v>
      </c>
      <c r="BI1237">
        <v>0.5</v>
      </c>
      <c r="BJ1237">
        <f>CS1237</f>
        <v>0</v>
      </c>
      <c r="BK1237">
        <f>L1237</f>
        <v>0</v>
      </c>
      <c r="BL1237">
        <f>BH1237*BI1237*BJ1237</f>
        <v>0</v>
      </c>
      <c r="BM1237">
        <f>(BK1237-BC1237)/BJ1237</f>
        <v>0</v>
      </c>
      <c r="BN1237">
        <f>(BA1237-BG1237)/BG1237</f>
        <v>0</v>
      </c>
      <c r="BO1237">
        <f>AZ1237/(BB1237+AZ1237/BG1237)</f>
        <v>0</v>
      </c>
      <c r="BP1237" t="s">
        <v>417</v>
      </c>
      <c r="BQ1237">
        <v>0</v>
      </c>
      <c r="BR1237">
        <f>IF(BQ1237&lt;&gt;0, BQ1237, BO1237)</f>
        <v>0</v>
      </c>
      <c r="BS1237">
        <f>1-BR1237/BG1237</f>
        <v>0</v>
      </c>
      <c r="BT1237">
        <f>(BG1237-BF1237)/(BG1237-BR1237)</f>
        <v>0</v>
      </c>
      <c r="BU1237">
        <f>(BA1237-BG1237)/(BA1237-BR1237)</f>
        <v>0</v>
      </c>
      <c r="BV1237">
        <f>(BG1237-BF1237)/(BG1237-AZ1237)</f>
        <v>0</v>
      </c>
      <c r="BW1237">
        <f>(BA1237-BG1237)/(BA1237-AZ1237)</f>
        <v>0</v>
      </c>
      <c r="BX1237">
        <f>(BT1237*BR1237/BF1237)</f>
        <v>0</v>
      </c>
      <c r="BY1237">
        <f>(1-BX1237)</f>
        <v>0</v>
      </c>
      <c r="BZ1237">
        <v>1394</v>
      </c>
      <c r="CA1237">
        <v>300</v>
      </c>
      <c r="CB1237">
        <v>300</v>
      </c>
      <c r="CC1237">
        <v>300</v>
      </c>
      <c r="CD1237">
        <v>10389.3</v>
      </c>
      <c r="CE1237">
        <v>1221.96</v>
      </c>
      <c r="CF1237">
        <v>-0.00688733</v>
      </c>
      <c r="CG1237">
        <v>0.34</v>
      </c>
      <c r="CH1237" t="s">
        <v>417</v>
      </c>
      <c r="CI1237" t="s">
        <v>417</v>
      </c>
      <c r="CJ1237" t="s">
        <v>417</v>
      </c>
      <c r="CK1237" t="s">
        <v>417</v>
      </c>
      <c r="CL1237" t="s">
        <v>417</v>
      </c>
      <c r="CM1237" t="s">
        <v>417</v>
      </c>
      <c r="CN1237" t="s">
        <v>417</v>
      </c>
      <c r="CO1237" t="s">
        <v>417</v>
      </c>
      <c r="CP1237" t="s">
        <v>417</v>
      </c>
      <c r="CQ1237" t="s">
        <v>417</v>
      </c>
      <c r="CR1237">
        <f>$B$11*DQ1237+$C$11*DR1237+$F$11*EC1237*(1-EF1237)</f>
        <v>0</v>
      </c>
      <c r="CS1237">
        <f>CR1237*CT1237</f>
        <v>0</v>
      </c>
      <c r="CT1237">
        <f>($B$11*$D$9+$C$11*$D$9+$F$11*((EP1237+EH1237)/MAX(EP1237+EH1237+EQ1237, 0.1)*$I$9+EQ1237/MAX(EP1237+EH1237+EQ1237, 0.1)*$J$9))/($B$11+$C$11+$F$11)</f>
        <v>0</v>
      </c>
      <c r="CU1237">
        <f>($B$11*$K$9+$C$11*$K$9+$F$11*((EP1237+EH1237)/MAX(EP1237+EH1237+EQ1237, 0.1)*$P$9+EQ1237/MAX(EP1237+EH1237+EQ1237, 0.1)*$Q$9))/($B$11+$C$11+$F$11)</f>
        <v>0</v>
      </c>
      <c r="CV1237">
        <v>6</v>
      </c>
      <c r="CW1237">
        <v>0.5</v>
      </c>
      <c r="CX1237" t="s">
        <v>418</v>
      </c>
      <c r="CY1237">
        <v>2</v>
      </c>
      <c r="CZ1237" t="b">
        <v>1</v>
      </c>
      <c r="DA1237">
        <v>1658959057</v>
      </c>
      <c r="DB1237">
        <v>1021.108074074074</v>
      </c>
      <c r="DC1237">
        <v>1095.312592592592</v>
      </c>
      <c r="DD1237">
        <v>23.01092962962963</v>
      </c>
      <c r="DE1237">
        <v>16.73128518518519</v>
      </c>
      <c r="DF1237">
        <v>1025.095185185185</v>
      </c>
      <c r="DG1237">
        <v>23.10284444444444</v>
      </c>
      <c r="DH1237">
        <v>500.0568518518518</v>
      </c>
      <c r="DI1237">
        <v>90.22999629629632</v>
      </c>
      <c r="DJ1237">
        <v>0.1000005851851852</v>
      </c>
      <c r="DK1237">
        <v>27.12405185185185</v>
      </c>
      <c r="DL1237">
        <v>27.01215925925926</v>
      </c>
      <c r="DM1237">
        <v>999.9000000000001</v>
      </c>
      <c r="DN1237">
        <v>0</v>
      </c>
      <c r="DO1237">
        <v>0</v>
      </c>
      <c r="DP1237">
        <v>10004.6262962963</v>
      </c>
      <c r="DQ1237">
        <v>0</v>
      </c>
      <c r="DR1237">
        <v>11.4663</v>
      </c>
      <c r="DS1237">
        <v>-74.2044037037037</v>
      </c>
      <c r="DT1237">
        <v>1045.158518518519</v>
      </c>
      <c r="DU1237">
        <v>1113.950740740741</v>
      </c>
      <c r="DV1237">
        <v>6.279648148148148</v>
      </c>
      <c r="DW1237">
        <v>1095.312592592592</v>
      </c>
      <c r="DX1237">
        <v>16.73128518518519</v>
      </c>
      <c r="DY1237">
        <v>2.076275555555556</v>
      </c>
      <c r="DZ1237">
        <v>1.509662592592592</v>
      </c>
      <c r="EA1237">
        <v>18.03832592592593</v>
      </c>
      <c r="EB1237">
        <v>13.06637407407407</v>
      </c>
      <c r="EC1237">
        <v>2000.012962962963</v>
      </c>
      <c r="ED1237">
        <v>0.9799994444444444</v>
      </c>
      <c r="EE1237">
        <v>0.02000105555555555</v>
      </c>
      <c r="EF1237">
        <v>0</v>
      </c>
      <c r="EG1237">
        <v>835.0625555555556</v>
      </c>
      <c r="EH1237">
        <v>5.00097</v>
      </c>
      <c r="EI1237">
        <v>16680.41851851852</v>
      </c>
      <c r="EJ1237">
        <v>16707.68148148148</v>
      </c>
      <c r="EK1237">
        <v>38.437</v>
      </c>
      <c r="EL1237">
        <v>38.88648148148148</v>
      </c>
      <c r="EM1237">
        <v>38.375</v>
      </c>
      <c r="EN1237">
        <v>38.562</v>
      </c>
      <c r="EO1237">
        <v>39.07133333333333</v>
      </c>
      <c r="EP1237">
        <v>1955.112962962963</v>
      </c>
      <c r="EQ1237">
        <v>39.9</v>
      </c>
      <c r="ER1237">
        <v>0</v>
      </c>
      <c r="ES1237">
        <v>9858.599999904633</v>
      </c>
      <c r="ET1237">
        <v>0</v>
      </c>
      <c r="EU1237">
        <v>835.0611538461538</v>
      </c>
      <c r="EV1237">
        <v>-6.019350427122341</v>
      </c>
      <c r="EW1237">
        <v>-143.1726496428466</v>
      </c>
      <c r="EX1237">
        <v>16680.57692307692</v>
      </c>
      <c r="EY1237">
        <v>15</v>
      </c>
      <c r="EZ1237">
        <v>1658949246.1</v>
      </c>
      <c r="FA1237" t="s">
        <v>1397</v>
      </c>
      <c r="FB1237">
        <v>1658949228.6</v>
      </c>
      <c r="FC1237">
        <v>1658949246.1</v>
      </c>
      <c r="FD1237">
        <v>1</v>
      </c>
      <c r="FE1237">
        <v>1.075</v>
      </c>
      <c r="FF1237">
        <v>0.018</v>
      </c>
      <c r="FG1237">
        <v>-2.327</v>
      </c>
      <c r="FH1237">
        <v>-0.178</v>
      </c>
      <c r="FI1237">
        <v>420</v>
      </c>
      <c r="FJ1237">
        <v>13</v>
      </c>
      <c r="FK1237">
        <v>0.09</v>
      </c>
      <c r="FL1237">
        <v>0.02</v>
      </c>
      <c r="FM1237">
        <v>-74.17744499999999</v>
      </c>
      <c r="FN1237">
        <v>-0.09883227016867423</v>
      </c>
      <c r="FO1237">
        <v>0.07937460535334973</v>
      </c>
      <c r="FP1237">
        <v>1</v>
      </c>
      <c r="FQ1237">
        <v>835.4454705882353</v>
      </c>
      <c r="FR1237">
        <v>-6.434896873174554</v>
      </c>
      <c r="FS1237">
        <v>0.6587408325199516</v>
      </c>
      <c r="FT1237">
        <v>0</v>
      </c>
      <c r="FU1237">
        <v>6.2839575</v>
      </c>
      <c r="FV1237">
        <v>-0.01075181988744857</v>
      </c>
      <c r="FW1237">
        <v>0.01687156346489556</v>
      </c>
      <c r="FX1237">
        <v>1</v>
      </c>
      <c r="FY1237">
        <v>2</v>
      </c>
      <c r="FZ1237">
        <v>3</v>
      </c>
      <c r="GA1237" t="s">
        <v>420</v>
      </c>
      <c r="GB1237">
        <v>2.98381</v>
      </c>
      <c r="GC1237">
        <v>2.71554</v>
      </c>
      <c r="GD1237">
        <v>0.177952</v>
      </c>
      <c r="GE1237">
        <v>0.183551</v>
      </c>
      <c r="GF1237">
        <v>0.104233</v>
      </c>
      <c r="GG1237">
        <v>0.0816617</v>
      </c>
      <c r="GH1237">
        <v>26074.8</v>
      </c>
      <c r="GI1237">
        <v>25999.8</v>
      </c>
      <c r="GJ1237">
        <v>29475.9</v>
      </c>
      <c r="GK1237">
        <v>29447.6</v>
      </c>
      <c r="GL1237">
        <v>34972.2</v>
      </c>
      <c r="GM1237">
        <v>35961.4</v>
      </c>
      <c r="GN1237">
        <v>41515.9</v>
      </c>
      <c r="GO1237">
        <v>41967.6</v>
      </c>
      <c r="GP1237">
        <v>1.95417</v>
      </c>
      <c r="GQ1237">
        <v>1.90648</v>
      </c>
      <c r="GR1237">
        <v>0.106525</v>
      </c>
      <c r="GS1237">
        <v>0</v>
      </c>
      <c r="GT1237">
        <v>25.2661</v>
      </c>
      <c r="GU1237">
        <v>999.9</v>
      </c>
      <c r="GV1237">
        <v>40.7</v>
      </c>
      <c r="GW1237">
        <v>31.7</v>
      </c>
      <c r="GX1237">
        <v>21.1777</v>
      </c>
      <c r="GY1237">
        <v>62.9579</v>
      </c>
      <c r="GZ1237">
        <v>33.9143</v>
      </c>
      <c r="HA1237">
        <v>1</v>
      </c>
      <c r="HB1237">
        <v>-0.104205</v>
      </c>
      <c r="HC1237">
        <v>0.238317</v>
      </c>
      <c r="HD1237">
        <v>20.3327</v>
      </c>
      <c r="HE1237">
        <v>5.21729</v>
      </c>
      <c r="HF1237">
        <v>12.0099</v>
      </c>
      <c r="HG1237">
        <v>4.98895</v>
      </c>
      <c r="HH1237">
        <v>3.28848</v>
      </c>
      <c r="HI1237">
        <v>9999</v>
      </c>
      <c r="HJ1237">
        <v>9999</v>
      </c>
      <c r="HK1237">
        <v>9999</v>
      </c>
      <c r="HL1237">
        <v>159.5</v>
      </c>
      <c r="HM1237">
        <v>1.8674</v>
      </c>
      <c r="HN1237">
        <v>1.86646</v>
      </c>
      <c r="HO1237">
        <v>1.86585</v>
      </c>
      <c r="HP1237">
        <v>1.86584</v>
      </c>
      <c r="HQ1237">
        <v>1.86768</v>
      </c>
      <c r="HR1237">
        <v>1.87013</v>
      </c>
      <c r="HS1237">
        <v>1.86878</v>
      </c>
      <c r="HT1237">
        <v>1.87026</v>
      </c>
      <c r="HU1237">
        <v>0</v>
      </c>
      <c r="HV1237">
        <v>0</v>
      </c>
      <c r="HW1237">
        <v>0</v>
      </c>
      <c r="HX1237">
        <v>0</v>
      </c>
      <c r="HY1237" t="s">
        <v>421</v>
      </c>
      <c r="HZ1237" t="s">
        <v>422</v>
      </c>
      <c r="IA1237" t="s">
        <v>423</v>
      </c>
      <c r="IB1237" t="s">
        <v>423</v>
      </c>
      <c r="IC1237" t="s">
        <v>423</v>
      </c>
      <c r="ID1237" t="s">
        <v>423</v>
      </c>
      <c r="IE1237">
        <v>0</v>
      </c>
      <c r="IF1237">
        <v>100</v>
      </c>
      <c r="IG1237">
        <v>100</v>
      </c>
      <c r="IH1237">
        <v>-4.05</v>
      </c>
      <c r="II1237">
        <v>-0.0921</v>
      </c>
      <c r="IJ1237">
        <v>-0.9279119013753974</v>
      </c>
      <c r="IK1237">
        <v>-0.003643892653284941</v>
      </c>
      <c r="IL1237">
        <v>8.948238347276123E-07</v>
      </c>
      <c r="IM1237">
        <v>-2.445980282225029E-10</v>
      </c>
      <c r="IN1237">
        <v>-0.1764634167570225</v>
      </c>
      <c r="IO1237">
        <v>-0.01042730378795286</v>
      </c>
      <c r="IP1237">
        <v>0.00100284695746963</v>
      </c>
      <c r="IQ1237">
        <v>-1.701466411570297E-05</v>
      </c>
      <c r="IR1237">
        <v>2</v>
      </c>
      <c r="IS1237">
        <v>2310</v>
      </c>
      <c r="IT1237">
        <v>1</v>
      </c>
      <c r="IU1237">
        <v>25</v>
      </c>
      <c r="IV1237">
        <v>163.9</v>
      </c>
      <c r="IW1237">
        <v>163.6</v>
      </c>
      <c r="IX1237">
        <v>2.30591</v>
      </c>
      <c r="IY1237">
        <v>2.20337</v>
      </c>
      <c r="IZ1237">
        <v>1.39648</v>
      </c>
      <c r="JA1237">
        <v>2.34253</v>
      </c>
      <c r="JB1237">
        <v>1.49536</v>
      </c>
      <c r="JC1237">
        <v>2.3999</v>
      </c>
      <c r="JD1237">
        <v>36.152</v>
      </c>
      <c r="JE1237">
        <v>24.1663</v>
      </c>
      <c r="JF1237">
        <v>18</v>
      </c>
      <c r="JG1237">
        <v>512.5700000000001</v>
      </c>
      <c r="JH1237">
        <v>438.538</v>
      </c>
      <c r="JI1237">
        <v>25</v>
      </c>
      <c r="JJ1237">
        <v>26.0806</v>
      </c>
      <c r="JK1237">
        <v>30.0004</v>
      </c>
      <c r="JL1237">
        <v>26.0192</v>
      </c>
      <c r="JM1237">
        <v>25.9585</v>
      </c>
      <c r="JN1237">
        <v>46.269</v>
      </c>
      <c r="JO1237">
        <v>22.1001</v>
      </c>
      <c r="JP1237">
        <v>38.4535</v>
      </c>
      <c r="JQ1237">
        <v>25</v>
      </c>
      <c r="JR1237">
        <v>1142.58</v>
      </c>
      <c r="JS1237">
        <v>16.8422</v>
      </c>
      <c r="JT1237">
        <v>100.793</v>
      </c>
      <c r="JU1237">
        <v>100.788</v>
      </c>
    </row>
    <row r="1238" spans="1:281">
      <c r="A1238">
        <v>1222</v>
      </c>
      <c r="B1238">
        <v>1658959069.5</v>
      </c>
      <c r="C1238">
        <v>17431.5</v>
      </c>
      <c r="D1238" t="s">
        <v>2885</v>
      </c>
      <c r="E1238" t="s">
        <v>2886</v>
      </c>
      <c r="F1238">
        <v>5</v>
      </c>
      <c r="G1238" t="s">
        <v>2750</v>
      </c>
      <c r="H1238" t="s">
        <v>416</v>
      </c>
      <c r="I1238">
        <v>1658959061.714286</v>
      </c>
      <c r="J1238">
        <f>(K1238)/1000</f>
        <v>0</v>
      </c>
      <c r="K1238">
        <f>IF(CZ1238, AN1238, AH1238)</f>
        <v>0</v>
      </c>
      <c r="L1238">
        <f>IF(CZ1238, AI1238, AG1238)</f>
        <v>0</v>
      </c>
      <c r="M1238">
        <f>DB1238 - IF(AU1238&gt;1, L1238*CV1238*100.0/(AW1238*DP1238), 0)</f>
        <v>0</v>
      </c>
      <c r="N1238">
        <f>((T1238-J1238/2)*M1238-L1238)/(T1238+J1238/2)</f>
        <v>0</v>
      </c>
      <c r="O1238">
        <f>N1238*(DI1238+DJ1238)/1000.0</f>
        <v>0</v>
      </c>
      <c r="P1238">
        <f>(DB1238 - IF(AU1238&gt;1, L1238*CV1238*100.0/(AW1238*DP1238), 0))*(DI1238+DJ1238)/1000.0</f>
        <v>0</v>
      </c>
      <c r="Q1238">
        <f>2.0/((1/S1238-1/R1238)+SIGN(S1238)*SQRT((1/S1238-1/R1238)*(1/S1238-1/R1238) + 4*CW1238/((CW1238+1)*(CW1238+1))*(2*1/S1238*1/R1238-1/R1238*1/R1238)))</f>
        <v>0</v>
      </c>
      <c r="R1238">
        <f>IF(LEFT(CX1238,1)&lt;&gt;"0",IF(LEFT(CX1238,1)="1",3.0,CY1238),$D$5+$E$5*(DP1238*DI1238/($K$5*1000))+$F$5*(DP1238*DI1238/($K$5*1000))*MAX(MIN(CV1238,$J$5),$I$5)*MAX(MIN(CV1238,$J$5),$I$5)+$G$5*MAX(MIN(CV1238,$J$5),$I$5)*(DP1238*DI1238/($K$5*1000))+$H$5*(DP1238*DI1238/($K$5*1000))*(DP1238*DI1238/($K$5*1000)))</f>
        <v>0</v>
      </c>
      <c r="S1238">
        <f>J1238*(1000-(1000*0.61365*exp(17.502*W1238/(240.97+W1238))/(DI1238+DJ1238)+DD1238)/2)/(1000*0.61365*exp(17.502*W1238/(240.97+W1238))/(DI1238+DJ1238)-DD1238)</f>
        <v>0</v>
      </c>
      <c r="T1238">
        <f>1/((CW1238+1)/(Q1238/1.6)+1/(R1238/1.37)) + CW1238/((CW1238+1)/(Q1238/1.6) + CW1238/(R1238/1.37))</f>
        <v>0</v>
      </c>
      <c r="U1238">
        <f>(CR1238*CU1238)</f>
        <v>0</v>
      </c>
      <c r="V1238">
        <f>(DK1238+(U1238+2*0.95*5.67E-8*(((DK1238+$B$7)+273)^4-(DK1238+273)^4)-44100*J1238)/(1.84*29.3*R1238+8*0.95*5.67E-8*(DK1238+273)^3))</f>
        <v>0</v>
      </c>
      <c r="W1238">
        <f>($C$7*DL1238+$D$7*DM1238+$E$7*V1238)</f>
        <v>0</v>
      </c>
      <c r="X1238">
        <f>0.61365*exp(17.502*W1238/(240.97+W1238))</f>
        <v>0</v>
      </c>
      <c r="Y1238">
        <f>(Z1238/AA1238*100)</f>
        <v>0</v>
      </c>
      <c r="Z1238">
        <f>DD1238*(DI1238+DJ1238)/1000</f>
        <v>0</v>
      </c>
      <c r="AA1238">
        <f>0.61365*exp(17.502*DK1238/(240.97+DK1238))</f>
        <v>0</v>
      </c>
      <c r="AB1238">
        <f>(X1238-DD1238*(DI1238+DJ1238)/1000)</f>
        <v>0</v>
      </c>
      <c r="AC1238">
        <f>(-J1238*44100)</f>
        <v>0</v>
      </c>
      <c r="AD1238">
        <f>2*29.3*R1238*0.92*(DK1238-W1238)</f>
        <v>0</v>
      </c>
      <c r="AE1238">
        <f>2*0.95*5.67E-8*(((DK1238+$B$7)+273)^4-(W1238+273)^4)</f>
        <v>0</v>
      </c>
      <c r="AF1238">
        <f>U1238+AE1238+AC1238+AD1238</f>
        <v>0</v>
      </c>
      <c r="AG1238">
        <f>DH1238*AU1238*(DC1238-DB1238*(1000-AU1238*DE1238)/(1000-AU1238*DD1238))/(100*CV1238)</f>
        <v>0</v>
      </c>
      <c r="AH1238">
        <f>1000*DH1238*AU1238*(DD1238-DE1238)/(100*CV1238*(1000-AU1238*DD1238))</f>
        <v>0</v>
      </c>
      <c r="AI1238">
        <f>(AJ1238 - AK1238 - DI1238*1E3/(8.314*(DK1238+273.15)) * AM1238/DH1238 * AL1238) * DH1238/(100*CV1238) * (1000 - DE1238)/1000</f>
        <v>0</v>
      </c>
      <c r="AJ1238">
        <v>1147.619895578457</v>
      </c>
      <c r="AK1238">
        <v>1086.371333333333</v>
      </c>
      <c r="AL1238">
        <v>3.445232045099505</v>
      </c>
      <c r="AM1238">
        <v>65.22294181716588</v>
      </c>
      <c r="AN1238">
        <f>(AP1238 - AO1238 + DI1238*1E3/(8.314*(DK1238+273.15)) * AR1238/DH1238 * AQ1238) * DH1238/(100*CV1238) * 1000/(1000 - AP1238)</f>
        <v>0</v>
      </c>
      <c r="AO1238">
        <v>16.72873285516389</v>
      </c>
      <c r="AP1238">
        <v>22.98697878787879</v>
      </c>
      <c r="AQ1238">
        <v>-0.0003822804117138554</v>
      </c>
      <c r="AR1238">
        <v>84.76362826796431</v>
      </c>
      <c r="AS1238">
        <v>0</v>
      </c>
      <c r="AT1238">
        <v>0</v>
      </c>
      <c r="AU1238">
        <f>IF(AS1238*$H$13&gt;=AW1238,1.0,(AW1238/(AW1238-AS1238*$H$13)))</f>
        <v>0</v>
      </c>
      <c r="AV1238">
        <f>(AU1238-1)*100</f>
        <v>0</v>
      </c>
      <c r="AW1238">
        <f>MAX(0,($B$13+$C$13*DP1238)/(1+$D$13*DP1238)*DI1238/(DK1238+273)*$E$13)</f>
        <v>0</v>
      </c>
      <c r="AX1238" t="s">
        <v>417</v>
      </c>
      <c r="AY1238" t="s">
        <v>417</v>
      </c>
      <c r="AZ1238">
        <v>0</v>
      </c>
      <c r="BA1238">
        <v>0</v>
      </c>
      <c r="BB1238">
        <f>1-AZ1238/BA1238</f>
        <v>0</v>
      </c>
      <c r="BC1238">
        <v>0</v>
      </c>
      <c r="BD1238" t="s">
        <v>417</v>
      </c>
      <c r="BE1238" t="s">
        <v>417</v>
      </c>
      <c r="BF1238">
        <v>0</v>
      </c>
      <c r="BG1238">
        <v>0</v>
      </c>
      <c r="BH1238">
        <f>1-BF1238/BG1238</f>
        <v>0</v>
      </c>
      <c r="BI1238">
        <v>0.5</v>
      </c>
      <c r="BJ1238">
        <f>CS1238</f>
        <v>0</v>
      </c>
      <c r="BK1238">
        <f>L1238</f>
        <v>0</v>
      </c>
      <c r="BL1238">
        <f>BH1238*BI1238*BJ1238</f>
        <v>0</v>
      </c>
      <c r="BM1238">
        <f>(BK1238-BC1238)/BJ1238</f>
        <v>0</v>
      </c>
      <c r="BN1238">
        <f>(BA1238-BG1238)/BG1238</f>
        <v>0</v>
      </c>
      <c r="BO1238">
        <f>AZ1238/(BB1238+AZ1238/BG1238)</f>
        <v>0</v>
      </c>
      <c r="BP1238" t="s">
        <v>417</v>
      </c>
      <c r="BQ1238">
        <v>0</v>
      </c>
      <c r="BR1238">
        <f>IF(BQ1238&lt;&gt;0, BQ1238, BO1238)</f>
        <v>0</v>
      </c>
      <c r="BS1238">
        <f>1-BR1238/BG1238</f>
        <v>0</v>
      </c>
      <c r="BT1238">
        <f>(BG1238-BF1238)/(BG1238-BR1238)</f>
        <v>0</v>
      </c>
      <c r="BU1238">
        <f>(BA1238-BG1238)/(BA1238-BR1238)</f>
        <v>0</v>
      </c>
      <c r="BV1238">
        <f>(BG1238-BF1238)/(BG1238-AZ1238)</f>
        <v>0</v>
      </c>
      <c r="BW1238">
        <f>(BA1238-BG1238)/(BA1238-AZ1238)</f>
        <v>0</v>
      </c>
      <c r="BX1238">
        <f>(BT1238*BR1238/BF1238)</f>
        <v>0</v>
      </c>
      <c r="BY1238">
        <f>(1-BX1238)</f>
        <v>0</v>
      </c>
      <c r="BZ1238">
        <v>1394</v>
      </c>
      <c r="CA1238">
        <v>300</v>
      </c>
      <c r="CB1238">
        <v>300</v>
      </c>
      <c r="CC1238">
        <v>300</v>
      </c>
      <c r="CD1238">
        <v>10389.3</v>
      </c>
      <c r="CE1238">
        <v>1221.96</v>
      </c>
      <c r="CF1238">
        <v>-0.00688733</v>
      </c>
      <c r="CG1238">
        <v>0.34</v>
      </c>
      <c r="CH1238" t="s">
        <v>417</v>
      </c>
      <c r="CI1238" t="s">
        <v>417</v>
      </c>
      <c r="CJ1238" t="s">
        <v>417</v>
      </c>
      <c r="CK1238" t="s">
        <v>417</v>
      </c>
      <c r="CL1238" t="s">
        <v>417</v>
      </c>
      <c r="CM1238" t="s">
        <v>417</v>
      </c>
      <c r="CN1238" t="s">
        <v>417</v>
      </c>
      <c r="CO1238" t="s">
        <v>417</v>
      </c>
      <c r="CP1238" t="s">
        <v>417</v>
      </c>
      <c r="CQ1238" t="s">
        <v>417</v>
      </c>
      <c r="CR1238">
        <f>$B$11*DQ1238+$C$11*DR1238+$F$11*EC1238*(1-EF1238)</f>
        <v>0</v>
      </c>
      <c r="CS1238">
        <f>CR1238*CT1238</f>
        <v>0</v>
      </c>
      <c r="CT1238">
        <f>($B$11*$D$9+$C$11*$D$9+$F$11*((EP1238+EH1238)/MAX(EP1238+EH1238+EQ1238, 0.1)*$I$9+EQ1238/MAX(EP1238+EH1238+EQ1238, 0.1)*$J$9))/($B$11+$C$11+$F$11)</f>
        <v>0</v>
      </c>
      <c r="CU1238">
        <f>($B$11*$K$9+$C$11*$K$9+$F$11*((EP1238+EH1238)/MAX(EP1238+EH1238+EQ1238, 0.1)*$P$9+EQ1238/MAX(EP1238+EH1238+EQ1238, 0.1)*$Q$9))/($B$11+$C$11+$F$11)</f>
        <v>0</v>
      </c>
      <c r="CV1238">
        <v>6</v>
      </c>
      <c r="CW1238">
        <v>0.5</v>
      </c>
      <c r="CX1238" t="s">
        <v>418</v>
      </c>
      <c r="CY1238">
        <v>2</v>
      </c>
      <c r="CZ1238" t="b">
        <v>1</v>
      </c>
      <c r="DA1238">
        <v>1658959061.714286</v>
      </c>
      <c r="DB1238">
        <v>1036.953214285714</v>
      </c>
      <c r="DC1238">
        <v>1111.195357142857</v>
      </c>
      <c r="DD1238">
        <v>23.00199642857143</v>
      </c>
      <c r="DE1238">
        <v>16.72733214285714</v>
      </c>
      <c r="DF1238">
        <v>1040.981428571429</v>
      </c>
      <c r="DG1238">
        <v>23.09399285714286</v>
      </c>
      <c r="DH1238">
        <v>500.0627857142858</v>
      </c>
      <c r="DI1238">
        <v>90.22833214285716</v>
      </c>
      <c r="DJ1238">
        <v>0.1000214892857143</v>
      </c>
      <c r="DK1238">
        <v>27.12230357142857</v>
      </c>
      <c r="DL1238">
        <v>27.011525</v>
      </c>
      <c r="DM1238">
        <v>999.9000000000002</v>
      </c>
      <c r="DN1238">
        <v>0</v>
      </c>
      <c r="DO1238">
        <v>0</v>
      </c>
      <c r="DP1238">
        <v>9995.44285714286</v>
      </c>
      <c r="DQ1238">
        <v>0</v>
      </c>
      <c r="DR1238">
        <v>11.4663</v>
      </c>
      <c r="DS1238">
        <v>-74.24165357142859</v>
      </c>
      <c r="DT1238">
        <v>1061.368214285714</v>
      </c>
      <c r="DU1238">
        <v>1130.098214285714</v>
      </c>
      <c r="DV1238">
        <v>6.274664999999999</v>
      </c>
      <c r="DW1238">
        <v>1111.195357142857</v>
      </c>
      <c r="DX1238">
        <v>16.72733214285714</v>
      </c>
      <c r="DY1238">
        <v>2.075431785714286</v>
      </c>
      <c r="DZ1238">
        <v>1.509278214285714</v>
      </c>
      <c r="EA1238">
        <v>18.03186071428572</v>
      </c>
      <c r="EB1238">
        <v>13.06248214285714</v>
      </c>
      <c r="EC1238">
        <v>1999.999285714286</v>
      </c>
      <c r="ED1238">
        <v>0.9799990357142858</v>
      </c>
      <c r="EE1238">
        <v>0.02000146428571428</v>
      </c>
      <c r="EF1238">
        <v>0</v>
      </c>
      <c r="EG1238">
        <v>834.5097142857145</v>
      </c>
      <c r="EH1238">
        <v>5.00097</v>
      </c>
      <c r="EI1238">
        <v>16668.80714285714</v>
      </c>
      <c r="EJ1238">
        <v>16707.56785714286</v>
      </c>
      <c r="EK1238">
        <v>38.437</v>
      </c>
      <c r="EL1238">
        <v>38.875</v>
      </c>
      <c r="EM1238">
        <v>38.37049999999999</v>
      </c>
      <c r="EN1238">
        <v>38.562</v>
      </c>
      <c r="EO1238">
        <v>39.06874999999999</v>
      </c>
      <c r="EP1238">
        <v>1955.098928571429</v>
      </c>
      <c r="EQ1238">
        <v>39.90035714285715</v>
      </c>
      <c r="ER1238">
        <v>0</v>
      </c>
      <c r="ES1238">
        <v>9863.399999856949</v>
      </c>
      <c r="ET1238">
        <v>0</v>
      </c>
      <c r="EU1238">
        <v>834.5169230769231</v>
      </c>
      <c r="EV1238">
        <v>-7.830632476026508</v>
      </c>
      <c r="EW1238">
        <v>-145.1863247416078</v>
      </c>
      <c r="EX1238">
        <v>16668.91923076923</v>
      </c>
      <c r="EY1238">
        <v>15</v>
      </c>
      <c r="EZ1238">
        <v>1658949246.1</v>
      </c>
      <c r="FA1238" t="s">
        <v>1397</v>
      </c>
      <c r="FB1238">
        <v>1658949228.6</v>
      </c>
      <c r="FC1238">
        <v>1658949246.1</v>
      </c>
      <c r="FD1238">
        <v>1</v>
      </c>
      <c r="FE1238">
        <v>1.075</v>
      </c>
      <c r="FF1238">
        <v>0.018</v>
      </c>
      <c r="FG1238">
        <v>-2.327</v>
      </c>
      <c r="FH1238">
        <v>-0.178</v>
      </c>
      <c r="FI1238">
        <v>420</v>
      </c>
      <c r="FJ1238">
        <v>13</v>
      </c>
      <c r="FK1238">
        <v>0.09</v>
      </c>
      <c r="FL1238">
        <v>0.02</v>
      </c>
      <c r="FM1238">
        <v>-74.24227</v>
      </c>
      <c r="FN1238">
        <v>-0.4421696060036724</v>
      </c>
      <c r="FO1238">
        <v>0.1075465252809227</v>
      </c>
      <c r="FP1238">
        <v>1</v>
      </c>
      <c r="FQ1238">
        <v>834.8144411764706</v>
      </c>
      <c r="FR1238">
        <v>-6.743300226780148</v>
      </c>
      <c r="FS1238">
        <v>0.6951415510178872</v>
      </c>
      <c r="FT1238">
        <v>0</v>
      </c>
      <c r="FU1238">
        <v>6.274119000000001</v>
      </c>
      <c r="FV1238">
        <v>-0.01521973733583208</v>
      </c>
      <c r="FW1238">
        <v>0.01592895536436704</v>
      </c>
      <c r="FX1238">
        <v>1</v>
      </c>
      <c r="FY1238">
        <v>2</v>
      </c>
      <c r="FZ1238">
        <v>3</v>
      </c>
      <c r="GA1238" t="s">
        <v>420</v>
      </c>
      <c r="GB1238">
        <v>2.98369</v>
      </c>
      <c r="GC1238">
        <v>2.71562</v>
      </c>
      <c r="GD1238">
        <v>0.179762</v>
      </c>
      <c r="GE1238">
        <v>0.185274</v>
      </c>
      <c r="GF1238">
        <v>0.104217</v>
      </c>
      <c r="GG1238">
        <v>0.0817524</v>
      </c>
      <c r="GH1238">
        <v>26017.8</v>
      </c>
      <c r="GI1238">
        <v>25944.7</v>
      </c>
      <c r="GJ1238">
        <v>29476.5</v>
      </c>
      <c r="GK1238">
        <v>29447.2</v>
      </c>
      <c r="GL1238">
        <v>34973.5</v>
      </c>
      <c r="GM1238">
        <v>35957.2</v>
      </c>
      <c r="GN1238">
        <v>41516.6</v>
      </c>
      <c r="GO1238">
        <v>41967</v>
      </c>
      <c r="GP1238">
        <v>1.95395</v>
      </c>
      <c r="GQ1238">
        <v>1.90663</v>
      </c>
      <c r="GR1238">
        <v>0.106674</v>
      </c>
      <c r="GS1238">
        <v>0</v>
      </c>
      <c r="GT1238">
        <v>25.2629</v>
      </c>
      <c r="GU1238">
        <v>999.9</v>
      </c>
      <c r="GV1238">
        <v>40.7</v>
      </c>
      <c r="GW1238">
        <v>31.7</v>
      </c>
      <c r="GX1238">
        <v>21.1774</v>
      </c>
      <c r="GY1238">
        <v>62.9679</v>
      </c>
      <c r="GZ1238">
        <v>33.722</v>
      </c>
      <c r="HA1238">
        <v>1</v>
      </c>
      <c r="HB1238">
        <v>-0.103768</v>
      </c>
      <c r="HC1238">
        <v>0.23963</v>
      </c>
      <c r="HD1238">
        <v>20.3326</v>
      </c>
      <c r="HE1238">
        <v>5.21684</v>
      </c>
      <c r="HF1238">
        <v>12.0099</v>
      </c>
      <c r="HG1238">
        <v>4.989</v>
      </c>
      <c r="HH1238">
        <v>3.28845</v>
      </c>
      <c r="HI1238">
        <v>9999</v>
      </c>
      <c r="HJ1238">
        <v>9999</v>
      </c>
      <c r="HK1238">
        <v>9999</v>
      </c>
      <c r="HL1238">
        <v>159.5</v>
      </c>
      <c r="HM1238">
        <v>1.86744</v>
      </c>
      <c r="HN1238">
        <v>1.86646</v>
      </c>
      <c r="HO1238">
        <v>1.86585</v>
      </c>
      <c r="HP1238">
        <v>1.86584</v>
      </c>
      <c r="HQ1238">
        <v>1.86768</v>
      </c>
      <c r="HR1238">
        <v>1.87013</v>
      </c>
      <c r="HS1238">
        <v>1.86878</v>
      </c>
      <c r="HT1238">
        <v>1.87025</v>
      </c>
      <c r="HU1238">
        <v>0</v>
      </c>
      <c r="HV1238">
        <v>0</v>
      </c>
      <c r="HW1238">
        <v>0</v>
      </c>
      <c r="HX1238">
        <v>0</v>
      </c>
      <c r="HY1238" t="s">
        <v>421</v>
      </c>
      <c r="HZ1238" t="s">
        <v>422</v>
      </c>
      <c r="IA1238" t="s">
        <v>423</v>
      </c>
      <c r="IB1238" t="s">
        <v>423</v>
      </c>
      <c r="IC1238" t="s">
        <v>423</v>
      </c>
      <c r="ID1238" t="s">
        <v>423</v>
      </c>
      <c r="IE1238">
        <v>0</v>
      </c>
      <c r="IF1238">
        <v>100</v>
      </c>
      <c r="IG1238">
        <v>100</v>
      </c>
      <c r="IH1238">
        <v>-4.1</v>
      </c>
      <c r="II1238">
        <v>-0.0922</v>
      </c>
      <c r="IJ1238">
        <v>-0.9279119013753974</v>
      </c>
      <c r="IK1238">
        <v>-0.003643892653284941</v>
      </c>
      <c r="IL1238">
        <v>8.948238347276123E-07</v>
      </c>
      <c r="IM1238">
        <v>-2.445980282225029E-10</v>
      </c>
      <c r="IN1238">
        <v>-0.1764634167570225</v>
      </c>
      <c r="IO1238">
        <v>-0.01042730378795286</v>
      </c>
      <c r="IP1238">
        <v>0.00100284695746963</v>
      </c>
      <c r="IQ1238">
        <v>-1.701466411570297E-05</v>
      </c>
      <c r="IR1238">
        <v>2</v>
      </c>
      <c r="IS1238">
        <v>2310</v>
      </c>
      <c r="IT1238">
        <v>1</v>
      </c>
      <c r="IU1238">
        <v>25</v>
      </c>
      <c r="IV1238">
        <v>164</v>
      </c>
      <c r="IW1238">
        <v>163.7</v>
      </c>
      <c r="IX1238">
        <v>2.33521</v>
      </c>
      <c r="IY1238">
        <v>2.19238</v>
      </c>
      <c r="IZ1238">
        <v>1.39648</v>
      </c>
      <c r="JA1238">
        <v>2.34131</v>
      </c>
      <c r="JB1238">
        <v>1.49536</v>
      </c>
      <c r="JC1238">
        <v>2.39868</v>
      </c>
      <c r="JD1238">
        <v>36.152</v>
      </c>
      <c r="JE1238">
        <v>24.1663</v>
      </c>
      <c r="JF1238">
        <v>18</v>
      </c>
      <c r="JG1238">
        <v>512.449</v>
      </c>
      <c r="JH1238">
        <v>438.649</v>
      </c>
      <c r="JI1238">
        <v>25.0001</v>
      </c>
      <c r="JJ1238">
        <v>26.0844</v>
      </c>
      <c r="JK1238">
        <v>30.0004</v>
      </c>
      <c r="JL1238">
        <v>26.0219</v>
      </c>
      <c r="JM1238">
        <v>25.9612</v>
      </c>
      <c r="JN1238">
        <v>46.7757</v>
      </c>
      <c r="JO1238">
        <v>21.7648</v>
      </c>
      <c r="JP1238">
        <v>38.4535</v>
      </c>
      <c r="JQ1238">
        <v>25</v>
      </c>
      <c r="JR1238">
        <v>1155.94</v>
      </c>
      <c r="JS1238">
        <v>16.8615</v>
      </c>
      <c r="JT1238">
        <v>100.795</v>
      </c>
      <c r="JU1238">
        <v>100.786</v>
      </c>
    </row>
    <row r="1239" spans="1:281">
      <c r="A1239">
        <v>1223</v>
      </c>
      <c r="B1239">
        <v>1658959074.5</v>
      </c>
      <c r="C1239">
        <v>17436.5</v>
      </c>
      <c r="D1239" t="s">
        <v>2887</v>
      </c>
      <c r="E1239" t="s">
        <v>2888</v>
      </c>
      <c r="F1239">
        <v>5</v>
      </c>
      <c r="G1239" t="s">
        <v>2750</v>
      </c>
      <c r="H1239" t="s">
        <v>416</v>
      </c>
      <c r="I1239">
        <v>1658959067</v>
      </c>
      <c r="J1239">
        <f>(K1239)/1000</f>
        <v>0</v>
      </c>
      <c r="K1239">
        <f>IF(CZ1239, AN1239, AH1239)</f>
        <v>0</v>
      </c>
      <c r="L1239">
        <f>IF(CZ1239, AI1239, AG1239)</f>
        <v>0</v>
      </c>
      <c r="M1239">
        <f>DB1239 - IF(AU1239&gt;1, L1239*CV1239*100.0/(AW1239*DP1239), 0)</f>
        <v>0</v>
      </c>
      <c r="N1239">
        <f>((T1239-J1239/2)*M1239-L1239)/(T1239+J1239/2)</f>
        <v>0</v>
      </c>
      <c r="O1239">
        <f>N1239*(DI1239+DJ1239)/1000.0</f>
        <v>0</v>
      </c>
      <c r="P1239">
        <f>(DB1239 - IF(AU1239&gt;1, L1239*CV1239*100.0/(AW1239*DP1239), 0))*(DI1239+DJ1239)/1000.0</f>
        <v>0</v>
      </c>
      <c r="Q1239">
        <f>2.0/((1/S1239-1/R1239)+SIGN(S1239)*SQRT((1/S1239-1/R1239)*(1/S1239-1/R1239) + 4*CW1239/((CW1239+1)*(CW1239+1))*(2*1/S1239*1/R1239-1/R1239*1/R1239)))</f>
        <v>0</v>
      </c>
      <c r="R1239">
        <f>IF(LEFT(CX1239,1)&lt;&gt;"0",IF(LEFT(CX1239,1)="1",3.0,CY1239),$D$5+$E$5*(DP1239*DI1239/($K$5*1000))+$F$5*(DP1239*DI1239/($K$5*1000))*MAX(MIN(CV1239,$J$5),$I$5)*MAX(MIN(CV1239,$J$5),$I$5)+$G$5*MAX(MIN(CV1239,$J$5),$I$5)*(DP1239*DI1239/($K$5*1000))+$H$5*(DP1239*DI1239/($K$5*1000))*(DP1239*DI1239/($K$5*1000)))</f>
        <v>0</v>
      </c>
      <c r="S1239">
        <f>J1239*(1000-(1000*0.61365*exp(17.502*W1239/(240.97+W1239))/(DI1239+DJ1239)+DD1239)/2)/(1000*0.61365*exp(17.502*W1239/(240.97+W1239))/(DI1239+DJ1239)-DD1239)</f>
        <v>0</v>
      </c>
      <c r="T1239">
        <f>1/((CW1239+1)/(Q1239/1.6)+1/(R1239/1.37)) + CW1239/((CW1239+1)/(Q1239/1.6) + CW1239/(R1239/1.37))</f>
        <v>0</v>
      </c>
      <c r="U1239">
        <f>(CR1239*CU1239)</f>
        <v>0</v>
      </c>
      <c r="V1239">
        <f>(DK1239+(U1239+2*0.95*5.67E-8*(((DK1239+$B$7)+273)^4-(DK1239+273)^4)-44100*J1239)/(1.84*29.3*R1239+8*0.95*5.67E-8*(DK1239+273)^3))</f>
        <v>0</v>
      </c>
      <c r="W1239">
        <f>($C$7*DL1239+$D$7*DM1239+$E$7*V1239)</f>
        <v>0</v>
      </c>
      <c r="X1239">
        <f>0.61365*exp(17.502*W1239/(240.97+W1239))</f>
        <v>0</v>
      </c>
      <c r="Y1239">
        <f>(Z1239/AA1239*100)</f>
        <v>0</v>
      </c>
      <c r="Z1239">
        <f>DD1239*(DI1239+DJ1239)/1000</f>
        <v>0</v>
      </c>
      <c r="AA1239">
        <f>0.61365*exp(17.502*DK1239/(240.97+DK1239))</f>
        <v>0</v>
      </c>
      <c r="AB1239">
        <f>(X1239-DD1239*(DI1239+DJ1239)/1000)</f>
        <v>0</v>
      </c>
      <c r="AC1239">
        <f>(-J1239*44100)</f>
        <v>0</v>
      </c>
      <c r="AD1239">
        <f>2*29.3*R1239*0.92*(DK1239-W1239)</f>
        <v>0</v>
      </c>
      <c r="AE1239">
        <f>2*0.95*5.67E-8*(((DK1239+$B$7)+273)^4-(W1239+273)^4)</f>
        <v>0</v>
      </c>
      <c r="AF1239">
        <f>U1239+AE1239+AC1239+AD1239</f>
        <v>0</v>
      </c>
      <c r="AG1239">
        <f>DH1239*AU1239*(DC1239-DB1239*(1000-AU1239*DE1239)/(1000-AU1239*DD1239))/(100*CV1239)</f>
        <v>0</v>
      </c>
      <c r="AH1239">
        <f>1000*DH1239*AU1239*(DD1239-DE1239)/(100*CV1239*(1000-AU1239*DD1239))</f>
        <v>0</v>
      </c>
      <c r="AI1239">
        <f>(AJ1239 - AK1239 - DI1239*1E3/(8.314*(DK1239+273.15)) * AM1239/DH1239 * AL1239) * DH1239/(100*CV1239) * (1000 - DE1239)/1000</f>
        <v>0</v>
      </c>
      <c r="AJ1239">
        <v>1164.530041141066</v>
      </c>
      <c r="AK1239">
        <v>1103.56096969697</v>
      </c>
      <c r="AL1239">
        <v>3.417683254023557</v>
      </c>
      <c r="AM1239">
        <v>65.22294181716588</v>
      </c>
      <c r="AN1239">
        <f>(AP1239 - AO1239 + DI1239*1E3/(8.314*(DK1239+273.15)) * AR1239/DH1239 * AQ1239) * DH1239/(100*CV1239) * 1000/(1000 - AP1239)</f>
        <v>0</v>
      </c>
      <c r="AO1239">
        <v>16.75942227581887</v>
      </c>
      <c r="AP1239">
        <v>22.98919575757576</v>
      </c>
      <c r="AQ1239">
        <v>0.0001145820972323068</v>
      </c>
      <c r="AR1239">
        <v>84.76362826796431</v>
      </c>
      <c r="AS1239">
        <v>0</v>
      </c>
      <c r="AT1239">
        <v>0</v>
      </c>
      <c r="AU1239">
        <f>IF(AS1239*$H$13&gt;=AW1239,1.0,(AW1239/(AW1239-AS1239*$H$13)))</f>
        <v>0</v>
      </c>
      <c r="AV1239">
        <f>(AU1239-1)*100</f>
        <v>0</v>
      </c>
      <c r="AW1239">
        <f>MAX(0,($B$13+$C$13*DP1239)/(1+$D$13*DP1239)*DI1239/(DK1239+273)*$E$13)</f>
        <v>0</v>
      </c>
      <c r="AX1239" t="s">
        <v>417</v>
      </c>
      <c r="AY1239" t="s">
        <v>417</v>
      </c>
      <c r="AZ1239">
        <v>0</v>
      </c>
      <c r="BA1239">
        <v>0</v>
      </c>
      <c r="BB1239">
        <f>1-AZ1239/BA1239</f>
        <v>0</v>
      </c>
      <c r="BC1239">
        <v>0</v>
      </c>
      <c r="BD1239" t="s">
        <v>417</v>
      </c>
      <c r="BE1239" t="s">
        <v>417</v>
      </c>
      <c r="BF1239">
        <v>0</v>
      </c>
      <c r="BG1239">
        <v>0</v>
      </c>
      <c r="BH1239">
        <f>1-BF1239/BG1239</f>
        <v>0</v>
      </c>
      <c r="BI1239">
        <v>0.5</v>
      </c>
      <c r="BJ1239">
        <f>CS1239</f>
        <v>0</v>
      </c>
      <c r="BK1239">
        <f>L1239</f>
        <v>0</v>
      </c>
      <c r="BL1239">
        <f>BH1239*BI1239*BJ1239</f>
        <v>0</v>
      </c>
      <c r="BM1239">
        <f>(BK1239-BC1239)/BJ1239</f>
        <v>0</v>
      </c>
      <c r="BN1239">
        <f>(BA1239-BG1239)/BG1239</f>
        <v>0</v>
      </c>
      <c r="BO1239">
        <f>AZ1239/(BB1239+AZ1239/BG1239)</f>
        <v>0</v>
      </c>
      <c r="BP1239" t="s">
        <v>417</v>
      </c>
      <c r="BQ1239">
        <v>0</v>
      </c>
      <c r="BR1239">
        <f>IF(BQ1239&lt;&gt;0, BQ1239, BO1239)</f>
        <v>0</v>
      </c>
      <c r="BS1239">
        <f>1-BR1239/BG1239</f>
        <v>0</v>
      </c>
      <c r="BT1239">
        <f>(BG1239-BF1239)/(BG1239-BR1239)</f>
        <v>0</v>
      </c>
      <c r="BU1239">
        <f>(BA1239-BG1239)/(BA1239-BR1239)</f>
        <v>0</v>
      </c>
      <c r="BV1239">
        <f>(BG1239-BF1239)/(BG1239-AZ1239)</f>
        <v>0</v>
      </c>
      <c r="BW1239">
        <f>(BA1239-BG1239)/(BA1239-AZ1239)</f>
        <v>0</v>
      </c>
      <c r="BX1239">
        <f>(BT1239*BR1239/BF1239)</f>
        <v>0</v>
      </c>
      <c r="BY1239">
        <f>(1-BX1239)</f>
        <v>0</v>
      </c>
      <c r="BZ1239">
        <v>1394</v>
      </c>
      <c r="CA1239">
        <v>300</v>
      </c>
      <c r="CB1239">
        <v>300</v>
      </c>
      <c r="CC1239">
        <v>300</v>
      </c>
      <c r="CD1239">
        <v>10389.3</v>
      </c>
      <c r="CE1239">
        <v>1221.96</v>
      </c>
      <c r="CF1239">
        <v>-0.00688733</v>
      </c>
      <c r="CG1239">
        <v>0.34</v>
      </c>
      <c r="CH1239" t="s">
        <v>417</v>
      </c>
      <c r="CI1239" t="s">
        <v>417</v>
      </c>
      <c r="CJ1239" t="s">
        <v>417</v>
      </c>
      <c r="CK1239" t="s">
        <v>417</v>
      </c>
      <c r="CL1239" t="s">
        <v>417</v>
      </c>
      <c r="CM1239" t="s">
        <v>417</v>
      </c>
      <c r="CN1239" t="s">
        <v>417</v>
      </c>
      <c r="CO1239" t="s">
        <v>417</v>
      </c>
      <c r="CP1239" t="s">
        <v>417</v>
      </c>
      <c r="CQ1239" t="s">
        <v>417</v>
      </c>
      <c r="CR1239">
        <f>$B$11*DQ1239+$C$11*DR1239+$F$11*EC1239*(1-EF1239)</f>
        <v>0</v>
      </c>
      <c r="CS1239">
        <f>CR1239*CT1239</f>
        <v>0</v>
      </c>
      <c r="CT1239">
        <f>($B$11*$D$9+$C$11*$D$9+$F$11*((EP1239+EH1239)/MAX(EP1239+EH1239+EQ1239, 0.1)*$I$9+EQ1239/MAX(EP1239+EH1239+EQ1239, 0.1)*$J$9))/($B$11+$C$11+$F$11)</f>
        <v>0</v>
      </c>
      <c r="CU1239">
        <f>($B$11*$K$9+$C$11*$K$9+$F$11*((EP1239+EH1239)/MAX(EP1239+EH1239+EQ1239, 0.1)*$P$9+EQ1239/MAX(EP1239+EH1239+EQ1239, 0.1)*$Q$9))/($B$11+$C$11+$F$11)</f>
        <v>0</v>
      </c>
      <c r="CV1239">
        <v>6</v>
      </c>
      <c r="CW1239">
        <v>0.5</v>
      </c>
      <c r="CX1239" t="s">
        <v>418</v>
      </c>
      <c r="CY1239">
        <v>2</v>
      </c>
      <c r="CZ1239" t="b">
        <v>1</v>
      </c>
      <c r="DA1239">
        <v>1658959067</v>
      </c>
      <c r="DB1239">
        <v>1054.707777777778</v>
      </c>
      <c r="DC1239">
        <v>1128.952962962963</v>
      </c>
      <c r="DD1239">
        <v>22.99165555555555</v>
      </c>
      <c r="DE1239">
        <v>16.7360962962963</v>
      </c>
      <c r="DF1239">
        <v>1058.781851851852</v>
      </c>
      <c r="DG1239">
        <v>23.08373703703704</v>
      </c>
      <c r="DH1239">
        <v>500.0543703703704</v>
      </c>
      <c r="DI1239">
        <v>90.22636296296295</v>
      </c>
      <c r="DJ1239">
        <v>0.1000075074074074</v>
      </c>
      <c r="DK1239">
        <v>27.12151481481481</v>
      </c>
      <c r="DL1239">
        <v>27.01286296296296</v>
      </c>
      <c r="DM1239">
        <v>999.9000000000001</v>
      </c>
      <c r="DN1239">
        <v>0</v>
      </c>
      <c r="DO1239">
        <v>0</v>
      </c>
      <c r="DP1239">
        <v>9988.908518518519</v>
      </c>
      <c r="DQ1239">
        <v>0</v>
      </c>
      <c r="DR1239">
        <v>11.4663</v>
      </c>
      <c r="DS1239">
        <v>-74.24483703703703</v>
      </c>
      <c r="DT1239">
        <v>1079.52962962963</v>
      </c>
      <c r="DU1239">
        <v>1148.168888888889</v>
      </c>
      <c r="DV1239">
        <v>6.255562222222222</v>
      </c>
      <c r="DW1239">
        <v>1128.952962962963</v>
      </c>
      <c r="DX1239">
        <v>16.7360962962963</v>
      </c>
      <c r="DY1239">
        <v>2.074453703703704</v>
      </c>
      <c r="DZ1239">
        <v>1.510035925925926</v>
      </c>
      <c r="EA1239">
        <v>18.02436666666667</v>
      </c>
      <c r="EB1239">
        <v>13.07015925925926</v>
      </c>
      <c r="EC1239">
        <v>2000.022592592592</v>
      </c>
      <c r="ED1239">
        <v>0.9799990000000001</v>
      </c>
      <c r="EE1239">
        <v>0.0200015</v>
      </c>
      <c r="EF1239">
        <v>0</v>
      </c>
      <c r="EG1239">
        <v>833.862925925926</v>
      </c>
      <c r="EH1239">
        <v>5.00097</v>
      </c>
      <c r="EI1239">
        <v>16655.61481481481</v>
      </c>
      <c r="EJ1239">
        <v>16707.76296296296</v>
      </c>
      <c r="EK1239">
        <v>38.42322222222222</v>
      </c>
      <c r="EL1239">
        <v>38.875</v>
      </c>
      <c r="EM1239">
        <v>38.36566666666667</v>
      </c>
      <c r="EN1239">
        <v>38.55281481481481</v>
      </c>
      <c r="EO1239">
        <v>39.0574074074074</v>
      </c>
      <c r="EP1239">
        <v>1955.121851851852</v>
      </c>
      <c r="EQ1239">
        <v>39.90074074074074</v>
      </c>
      <c r="ER1239">
        <v>0</v>
      </c>
      <c r="ES1239">
        <v>9868.799999952316</v>
      </c>
      <c r="ET1239">
        <v>0</v>
      </c>
      <c r="EU1239">
        <v>833.80704</v>
      </c>
      <c r="EV1239">
        <v>-7.65176921410606</v>
      </c>
      <c r="EW1239">
        <v>-157.6769228432226</v>
      </c>
      <c r="EX1239">
        <v>16654.688</v>
      </c>
      <c r="EY1239">
        <v>15</v>
      </c>
      <c r="EZ1239">
        <v>1658949246.1</v>
      </c>
      <c r="FA1239" t="s">
        <v>1397</v>
      </c>
      <c r="FB1239">
        <v>1658949228.6</v>
      </c>
      <c r="FC1239">
        <v>1658949246.1</v>
      </c>
      <c r="FD1239">
        <v>1</v>
      </c>
      <c r="FE1239">
        <v>1.075</v>
      </c>
      <c r="FF1239">
        <v>0.018</v>
      </c>
      <c r="FG1239">
        <v>-2.327</v>
      </c>
      <c r="FH1239">
        <v>-0.178</v>
      </c>
      <c r="FI1239">
        <v>420</v>
      </c>
      <c r="FJ1239">
        <v>13</v>
      </c>
      <c r="FK1239">
        <v>0.09</v>
      </c>
      <c r="FL1239">
        <v>0.02</v>
      </c>
      <c r="FM1239">
        <v>-74.22567073170732</v>
      </c>
      <c r="FN1239">
        <v>-0.208317073170875</v>
      </c>
      <c r="FO1239">
        <v>0.1050003211235572</v>
      </c>
      <c r="FP1239">
        <v>1</v>
      </c>
      <c r="FQ1239">
        <v>834.2187058823529</v>
      </c>
      <c r="FR1239">
        <v>-7.527028256821958</v>
      </c>
      <c r="FS1239">
        <v>0.765866235034163</v>
      </c>
      <c r="FT1239">
        <v>0</v>
      </c>
      <c r="FU1239">
        <v>6.261896097560975</v>
      </c>
      <c r="FV1239">
        <v>-0.2244549825783838</v>
      </c>
      <c r="FW1239">
        <v>0.02857120679883335</v>
      </c>
      <c r="FX1239">
        <v>0</v>
      </c>
      <c r="FY1239">
        <v>1</v>
      </c>
      <c r="FZ1239">
        <v>3</v>
      </c>
      <c r="GA1239" t="s">
        <v>426</v>
      </c>
      <c r="GB1239">
        <v>2.9837</v>
      </c>
      <c r="GC1239">
        <v>2.71553</v>
      </c>
      <c r="GD1239">
        <v>0.181558</v>
      </c>
      <c r="GE1239">
        <v>0.186993</v>
      </c>
      <c r="GF1239">
        <v>0.104225</v>
      </c>
      <c r="GG1239">
        <v>0.0818955</v>
      </c>
      <c r="GH1239">
        <v>25960.1</v>
      </c>
      <c r="GI1239">
        <v>25890</v>
      </c>
      <c r="GJ1239">
        <v>29475.5</v>
      </c>
      <c r="GK1239">
        <v>29447.3</v>
      </c>
      <c r="GL1239">
        <v>34972.2</v>
      </c>
      <c r="GM1239">
        <v>35951.9</v>
      </c>
      <c r="GN1239">
        <v>41515.3</v>
      </c>
      <c r="GO1239">
        <v>41967.3</v>
      </c>
      <c r="GP1239">
        <v>1.954</v>
      </c>
      <c r="GQ1239">
        <v>1.90642</v>
      </c>
      <c r="GR1239">
        <v>0.106983</v>
      </c>
      <c r="GS1239">
        <v>0</v>
      </c>
      <c r="GT1239">
        <v>25.2608</v>
      </c>
      <c r="GU1239">
        <v>999.9</v>
      </c>
      <c r="GV1239">
        <v>40.7</v>
      </c>
      <c r="GW1239">
        <v>31.7</v>
      </c>
      <c r="GX1239">
        <v>21.1778</v>
      </c>
      <c r="GY1239">
        <v>63.0379</v>
      </c>
      <c r="GZ1239">
        <v>34.1066</v>
      </c>
      <c r="HA1239">
        <v>1</v>
      </c>
      <c r="HB1239">
        <v>-0.103448</v>
      </c>
      <c r="HC1239">
        <v>0.240349</v>
      </c>
      <c r="HD1239">
        <v>20.3327</v>
      </c>
      <c r="HE1239">
        <v>5.21654</v>
      </c>
      <c r="HF1239">
        <v>12.0099</v>
      </c>
      <c r="HG1239">
        <v>4.9891</v>
      </c>
      <c r="HH1239">
        <v>3.2885</v>
      </c>
      <c r="HI1239">
        <v>9999</v>
      </c>
      <c r="HJ1239">
        <v>9999</v>
      </c>
      <c r="HK1239">
        <v>9999</v>
      </c>
      <c r="HL1239">
        <v>159.5</v>
      </c>
      <c r="HM1239">
        <v>1.86742</v>
      </c>
      <c r="HN1239">
        <v>1.86646</v>
      </c>
      <c r="HO1239">
        <v>1.86584</v>
      </c>
      <c r="HP1239">
        <v>1.86584</v>
      </c>
      <c r="HQ1239">
        <v>1.86768</v>
      </c>
      <c r="HR1239">
        <v>1.87013</v>
      </c>
      <c r="HS1239">
        <v>1.8688</v>
      </c>
      <c r="HT1239">
        <v>1.87026</v>
      </c>
      <c r="HU1239">
        <v>0</v>
      </c>
      <c r="HV1239">
        <v>0</v>
      </c>
      <c r="HW1239">
        <v>0</v>
      </c>
      <c r="HX1239">
        <v>0</v>
      </c>
      <c r="HY1239" t="s">
        <v>421</v>
      </c>
      <c r="HZ1239" t="s">
        <v>422</v>
      </c>
      <c r="IA1239" t="s">
        <v>423</v>
      </c>
      <c r="IB1239" t="s">
        <v>423</v>
      </c>
      <c r="IC1239" t="s">
        <v>423</v>
      </c>
      <c r="ID1239" t="s">
        <v>423</v>
      </c>
      <c r="IE1239">
        <v>0</v>
      </c>
      <c r="IF1239">
        <v>100</v>
      </c>
      <c r="IG1239">
        <v>100</v>
      </c>
      <c r="IH1239">
        <v>-4.13</v>
      </c>
      <c r="II1239">
        <v>-0.0921</v>
      </c>
      <c r="IJ1239">
        <v>-0.9279119013753974</v>
      </c>
      <c r="IK1239">
        <v>-0.003643892653284941</v>
      </c>
      <c r="IL1239">
        <v>8.948238347276123E-07</v>
      </c>
      <c r="IM1239">
        <v>-2.445980282225029E-10</v>
      </c>
      <c r="IN1239">
        <v>-0.1764634167570225</v>
      </c>
      <c r="IO1239">
        <v>-0.01042730378795286</v>
      </c>
      <c r="IP1239">
        <v>0.00100284695746963</v>
      </c>
      <c r="IQ1239">
        <v>-1.701466411570297E-05</v>
      </c>
      <c r="IR1239">
        <v>2</v>
      </c>
      <c r="IS1239">
        <v>2310</v>
      </c>
      <c r="IT1239">
        <v>1</v>
      </c>
      <c r="IU1239">
        <v>25</v>
      </c>
      <c r="IV1239">
        <v>164.1</v>
      </c>
      <c r="IW1239">
        <v>163.8</v>
      </c>
      <c r="IX1239">
        <v>2.36084</v>
      </c>
      <c r="IY1239">
        <v>2.19482</v>
      </c>
      <c r="IZ1239">
        <v>1.39648</v>
      </c>
      <c r="JA1239">
        <v>2.34131</v>
      </c>
      <c r="JB1239">
        <v>1.49536</v>
      </c>
      <c r="JC1239">
        <v>2.37915</v>
      </c>
      <c r="JD1239">
        <v>36.152</v>
      </c>
      <c r="JE1239">
        <v>24.1663</v>
      </c>
      <c r="JF1239">
        <v>18</v>
      </c>
      <c r="JG1239">
        <v>512.506</v>
      </c>
      <c r="JH1239">
        <v>438.555</v>
      </c>
      <c r="JI1239">
        <v>25.0001</v>
      </c>
      <c r="JJ1239">
        <v>26.0882</v>
      </c>
      <c r="JK1239">
        <v>30.0003</v>
      </c>
      <c r="JL1239">
        <v>26.0247</v>
      </c>
      <c r="JM1239">
        <v>25.9645</v>
      </c>
      <c r="JN1239">
        <v>47.3475</v>
      </c>
      <c r="JO1239">
        <v>21.4722</v>
      </c>
      <c r="JP1239">
        <v>38.4535</v>
      </c>
      <c r="JQ1239">
        <v>25</v>
      </c>
      <c r="JR1239">
        <v>1175.97</v>
      </c>
      <c r="JS1239">
        <v>16.8802</v>
      </c>
      <c r="JT1239">
        <v>100.792</v>
      </c>
      <c r="JU1239">
        <v>100.787</v>
      </c>
    </row>
    <row r="1240" spans="1:281">
      <c r="A1240">
        <v>1224</v>
      </c>
      <c r="B1240">
        <v>1658959079.5</v>
      </c>
      <c r="C1240">
        <v>17441.5</v>
      </c>
      <c r="D1240" t="s">
        <v>2889</v>
      </c>
      <c r="E1240" t="s">
        <v>2890</v>
      </c>
      <c r="F1240">
        <v>5</v>
      </c>
      <c r="G1240" t="s">
        <v>2750</v>
      </c>
      <c r="H1240" t="s">
        <v>416</v>
      </c>
      <c r="I1240">
        <v>1658959071.714286</v>
      </c>
      <c r="J1240">
        <f>(K1240)/1000</f>
        <v>0</v>
      </c>
      <c r="K1240">
        <f>IF(CZ1240, AN1240, AH1240)</f>
        <v>0</v>
      </c>
      <c r="L1240">
        <f>IF(CZ1240, AI1240, AG1240)</f>
        <v>0</v>
      </c>
      <c r="M1240">
        <f>DB1240 - IF(AU1240&gt;1, L1240*CV1240*100.0/(AW1240*DP1240), 0)</f>
        <v>0</v>
      </c>
      <c r="N1240">
        <f>((T1240-J1240/2)*M1240-L1240)/(T1240+J1240/2)</f>
        <v>0</v>
      </c>
      <c r="O1240">
        <f>N1240*(DI1240+DJ1240)/1000.0</f>
        <v>0</v>
      </c>
      <c r="P1240">
        <f>(DB1240 - IF(AU1240&gt;1, L1240*CV1240*100.0/(AW1240*DP1240), 0))*(DI1240+DJ1240)/1000.0</f>
        <v>0</v>
      </c>
      <c r="Q1240">
        <f>2.0/((1/S1240-1/R1240)+SIGN(S1240)*SQRT((1/S1240-1/R1240)*(1/S1240-1/R1240) + 4*CW1240/((CW1240+1)*(CW1240+1))*(2*1/S1240*1/R1240-1/R1240*1/R1240)))</f>
        <v>0</v>
      </c>
      <c r="R1240">
        <f>IF(LEFT(CX1240,1)&lt;&gt;"0",IF(LEFT(CX1240,1)="1",3.0,CY1240),$D$5+$E$5*(DP1240*DI1240/($K$5*1000))+$F$5*(DP1240*DI1240/($K$5*1000))*MAX(MIN(CV1240,$J$5),$I$5)*MAX(MIN(CV1240,$J$5),$I$5)+$G$5*MAX(MIN(CV1240,$J$5),$I$5)*(DP1240*DI1240/($K$5*1000))+$H$5*(DP1240*DI1240/($K$5*1000))*(DP1240*DI1240/($K$5*1000)))</f>
        <v>0</v>
      </c>
      <c r="S1240">
        <f>J1240*(1000-(1000*0.61365*exp(17.502*W1240/(240.97+W1240))/(DI1240+DJ1240)+DD1240)/2)/(1000*0.61365*exp(17.502*W1240/(240.97+W1240))/(DI1240+DJ1240)-DD1240)</f>
        <v>0</v>
      </c>
      <c r="T1240">
        <f>1/((CW1240+1)/(Q1240/1.6)+1/(R1240/1.37)) + CW1240/((CW1240+1)/(Q1240/1.6) + CW1240/(R1240/1.37))</f>
        <v>0</v>
      </c>
      <c r="U1240">
        <f>(CR1240*CU1240)</f>
        <v>0</v>
      </c>
      <c r="V1240">
        <f>(DK1240+(U1240+2*0.95*5.67E-8*(((DK1240+$B$7)+273)^4-(DK1240+273)^4)-44100*J1240)/(1.84*29.3*R1240+8*0.95*5.67E-8*(DK1240+273)^3))</f>
        <v>0</v>
      </c>
      <c r="W1240">
        <f>($C$7*DL1240+$D$7*DM1240+$E$7*V1240)</f>
        <v>0</v>
      </c>
      <c r="X1240">
        <f>0.61365*exp(17.502*W1240/(240.97+W1240))</f>
        <v>0</v>
      </c>
      <c r="Y1240">
        <f>(Z1240/AA1240*100)</f>
        <v>0</v>
      </c>
      <c r="Z1240">
        <f>DD1240*(DI1240+DJ1240)/1000</f>
        <v>0</v>
      </c>
      <c r="AA1240">
        <f>0.61365*exp(17.502*DK1240/(240.97+DK1240))</f>
        <v>0</v>
      </c>
      <c r="AB1240">
        <f>(X1240-DD1240*(DI1240+DJ1240)/1000)</f>
        <v>0</v>
      </c>
      <c r="AC1240">
        <f>(-J1240*44100)</f>
        <v>0</v>
      </c>
      <c r="AD1240">
        <f>2*29.3*R1240*0.92*(DK1240-W1240)</f>
        <v>0</v>
      </c>
      <c r="AE1240">
        <f>2*0.95*5.67E-8*(((DK1240+$B$7)+273)^4-(W1240+273)^4)</f>
        <v>0</v>
      </c>
      <c r="AF1240">
        <f>U1240+AE1240+AC1240+AD1240</f>
        <v>0</v>
      </c>
      <c r="AG1240">
        <f>DH1240*AU1240*(DC1240-DB1240*(1000-AU1240*DE1240)/(1000-AU1240*DD1240))/(100*CV1240)</f>
        <v>0</v>
      </c>
      <c r="AH1240">
        <f>1000*DH1240*AU1240*(DD1240-DE1240)/(100*CV1240*(1000-AU1240*DD1240))</f>
        <v>0</v>
      </c>
      <c r="AI1240">
        <f>(AJ1240 - AK1240 - DI1240*1E3/(8.314*(DK1240+273.15)) * AM1240/DH1240 * AL1240) * DH1240/(100*CV1240) * (1000 - DE1240)/1000</f>
        <v>0</v>
      </c>
      <c r="AJ1240">
        <v>1181.668251542238</v>
      </c>
      <c r="AK1240">
        <v>1120.703757575758</v>
      </c>
      <c r="AL1240">
        <v>3.422022057531072</v>
      </c>
      <c r="AM1240">
        <v>65.22294181716588</v>
      </c>
      <c r="AN1240">
        <f>(AP1240 - AO1240 + DI1240*1E3/(8.314*(DK1240+273.15)) * AR1240/DH1240 * AQ1240) * DH1240/(100*CV1240) * 1000/(1000 - AP1240)</f>
        <v>0</v>
      </c>
      <c r="AO1240">
        <v>16.79571290281235</v>
      </c>
      <c r="AP1240">
        <v>22.99615757575757</v>
      </c>
      <c r="AQ1240">
        <v>0.0001432553893392188</v>
      </c>
      <c r="AR1240">
        <v>84.76362826796431</v>
      </c>
      <c r="AS1240">
        <v>0</v>
      </c>
      <c r="AT1240">
        <v>0</v>
      </c>
      <c r="AU1240">
        <f>IF(AS1240*$H$13&gt;=AW1240,1.0,(AW1240/(AW1240-AS1240*$H$13)))</f>
        <v>0</v>
      </c>
      <c r="AV1240">
        <f>(AU1240-1)*100</f>
        <v>0</v>
      </c>
      <c r="AW1240">
        <f>MAX(0,($B$13+$C$13*DP1240)/(1+$D$13*DP1240)*DI1240/(DK1240+273)*$E$13)</f>
        <v>0</v>
      </c>
      <c r="AX1240" t="s">
        <v>417</v>
      </c>
      <c r="AY1240" t="s">
        <v>417</v>
      </c>
      <c r="AZ1240">
        <v>0</v>
      </c>
      <c r="BA1240">
        <v>0</v>
      </c>
      <c r="BB1240">
        <f>1-AZ1240/BA1240</f>
        <v>0</v>
      </c>
      <c r="BC1240">
        <v>0</v>
      </c>
      <c r="BD1240" t="s">
        <v>417</v>
      </c>
      <c r="BE1240" t="s">
        <v>417</v>
      </c>
      <c r="BF1240">
        <v>0</v>
      </c>
      <c r="BG1240">
        <v>0</v>
      </c>
      <c r="BH1240">
        <f>1-BF1240/BG1240</f>
        <v>0</v>
      </c>
      <c r="BI1240">
        <v>0.5</v>
      </c>
      <c r="BJ1240">
        <f>CS1240</f>
        <v>0</v>
      </c>
      <c r="BK1240">
        <f>L1240</f>
        <v>0</v>
      </c>
      <c r="BL1240">
        <f>BH1240*BI1240*BJ1240</f>
        <v>0</v>
      </c>
      <c r="BM1240">
        <f>(BK1240-BC1240)/BJ1240</f>
        <v>0</v>
      </c>
      <c r="BN1240">
        <f>(BA1240-BG1240)/BG1240</f>
        <v>0</v>
      </c>
      <c r="BO1240">
        <f>AZ1240/(BB1240+AZ1240/BG1240)</f>
        <v>0</v>
      </c>
      <c r="BP1240" t="s">
        <v>417</v>
      </c>
      <c r="BQ1240">
        <v>0</v>
      </c>
      <c r="BR1240">
        <f>IF(BQ1240&lt;&gt;0, BQ1240, BO1240)</f>
        <v>0</v>
      </c>
      <c r="BS1240">
        <f>1-BR1240/BG1240</f>
        <v>0</v>
      </c>
      <c r="BT1240">
        <f>(BG1240-BF1240)/(BG1240-BR1240)</f>
        <v>0</v>
      </c>
      <c r="BU1240">
        <f>(BA1240-BG1240)/(BA1240-BR1240)</f>
        <v>0</v>
      </c>
      <c r="BV1240">
        <f>(BG1240-BF1240)/(BG1240-AZ1240)</f>
        <v>0</v>
      </c>
      <c r="BW1240">
        <f>(BA1240-BG1240)/(BA1240-AZ1240)</f>
        <v>0</v>
      </c>
      <c r="BX1240">
        <f>(BT1240*BR1240/BF1240)</f>
        <v>0</v>
      </c>
      <c r="BY1240">
        <f>(1-BX1240)</f>
        <v>0</v>
      </c>
      <c r="BZ1240">
        <v>1394</v>
      </c>
      <c r="CA1240">
        <v>300</v>
      </c>
      <c r="CB1240">
        <v>300</v>
      </c>
      <c r="CC1240">
        <v>300</v>
      </c>
      <c r="CD1240">
        <v>10389.3</v>
      </c>
      <c r="CE1240">
        <v>1221.96</v>
      </c>
      <c r="CF1240">
        <v>-0.00688733</v>
      </c>
      <c r="CG1240">
        <v>0.34</v>
      </c>
      <c r="CH1240" t="s">
        <v>417</v>
      </c>
      <c r="CI1240" t="s">
        <v>417</v>
      </c>
      <c r="CJ1240" t="s">
        <v>417</v>
      </c>
      <c r="CK1240" t="s">
        <v>417</v>
      </c>
      <c r="CL1240" t="s">
        <v>417</v>
      </c>
      <c r="CM1240" t="s">
        <v>417</v>
      </c>
      <c r="CN1240" t="s">
        <v>417</v>
      </c>
      <c r="CO1240" t="s">
        <v>417</v>
      </c>
      <c r="CP1240" t="s">
        <v>417</v>
      </c>
      <c r="CQ1240" t="s">
        <v>417</v>
      </c>
      <c r="CR1240">
        <f>$B$11*DQ1240+$C$11*DR1240+$F$11*EC1240*(1-EF1240)</f>
        <v>0</v>
      </c>
      <c r="CS1240">
        <f>CR1240*CT1240</f>
        <v>0</v>
      </c>
      <c r="CT1240">
        <f>($B$11*$D$9+$C$11*$D$9+$F$11*((EP1240+EH1240)/MAX(EP1240+EH1240+EQ1240, 0.1)*$I$9+EQ1240/MAX(EP1240+EH1240+EQ1240, 0.1)*$J$9))/($B$11+$C$11+$F$11)</f>
        <v>0</v>
      </c>
      <c r="CU1240">
        <f>($B$11*$K$9+$C$11*$K$9+$F$11*((EP1240+EH1240)/MAX(EP1240+EH1240+EQ1240, 0.1)*$P$9+EQ1240/MAX(EP1240+EH1240+EQ1240, 0.1)*$Q$9))/($B$11+$C$11+$F$11)</f>
        <v>0</v>
      </c>
      <c r="CV1240">
        <v>6</v>
      </c>
      <c r="CW1240">
        <v>0.5</v>
      </c>
      <c r="CX1240" t="s">
        <v>418</v>
      </c>
      <c r="CY1240">
        <v>2</v>
      </c>
      <c r="CZ1240" t="b">
        <v>1</v>
      </c>
      <c r="DA1240">
        <v>1658959071.714286</v>
      </c>
      <c r="DB1240">
        <v>1070.518571428571</v>
      </c>
      <c r="DC1240">
        <v>1144.783571428571</v>
      </c>
      <c r="DD1240">
        <v>22.98882142857143</v>
      </c>
      <c r="DE1240">
        <v>16.76631071428572</v>
      </c>
      <c r="DF1240">
        <v>1074.633214285714</v>
      </c>
      <c r="DG1240">
        <v>23.08093214285714</v>
      </c>
      <c r="DH1240">
        <v>500.0656785714285</v>
      </c>
      <c r="DI1240">
        <v>90.22508571428571</v>
      </c>
      <c r="DJ1240">
        <v>0.09999454999999999</v>
      </c>
      <c r="DK1240">
        <v>27.12176785714285</v>
      </c>
      <c r="DL1240">
        <v>27.01436071428571</v>
      </c>
      <c r="DM1240">
        <v>999.9000000000002</v>
      </c>
      <c r="DN1240">
        <v>0</v>
      </c>
      <c r="DO1240">
        <v>0</v>
      </c>
      <c r="DP1240">
        <v>9993.943571428574</v>
      </c>
      <c r="DQ1240">
        <v>0</v>
      </c>
      <c r="DR1240">
        <v>11.4663</v>
      </c>
      <c r="DS1240">
        <v>-74.26526785714286</v>
      </c>
      <c r="DT1240">
        <v>1095.708571428572</v>
      </c>
      <c r="DU1240">
        <v>1164.304642857143</v>
      </c>
      <c r="DV1240">
        <v>6.2225175</v>
      </c>
      <c r="DW1240">
        <v>1144.783571428571</v>
      </c>
      <c r="DX1240">
        <v>16.76631071428572</v>
      </c>
      <c r="DY1240">
        <v>2.074169285714286</v>
      </c>
      <c r="DZ1240">
        <v>1.512741071428571</v>
      </c>
      <c r="EA1240">
        <v>18.02218928571429</v>
      </c>
      <c r="EB1240">
        <v>13.09754642857143</v>
      </c>
      <c r="EC1240">
        <v>2000.015714285714</v>
      </c>
      <c r="ED1240">
        <v>0.9799988214285715</v>
      </c>
      <c r="EE1240">
        <v>0.02000167857142857</v>
      </c>
      <c r="EF1240">
        <v>0</v>
      </c>
      <c r="EG1240">
        <v>833.2123571428573</v>
      </c>
      <c r="EH1240">
        <v>5.00097</v>
      </c>
      <c r="EI1240">
        <v>16642.92857142857</v>
      </c>
      <c r="EJ1240">
        <v>16707.71071428572</v>
      </c>
      <c r="EK1240">
        <v>38.41264285714286</v>
      </c>
      <c r="EL1240">
        <v>38.875</v>
      </c>
      <c r="EM1240">
        <v>38.348</v>
      </c>
      <c r="EN1240">
        <v>38.53985714285714</v>
      </c>
      <c r="EO1240">
        <v>39.05314285714286</v>
      </c>
      <c r="EP1240">
        <v>1955.115</v>
      </c>
      <c r="EQ1240">
        <v>39.90071428571429</v>
      </c>
      <c r="ER1240">
        <v>0</v>
      </c>
      <c r="ES1240">
        <v>9873.599999904633</v>
      </c>
      <c r="ET1240">
        <v>0</v>
      </c>
      <c r="EU1240">
        <v>833.1367999999999</v>
      </c>
      <c r="EV1240">
        <v>-7.81730769792296</v>
      </c>
      <c r="EW1240">
        <v>-168.8076926115868</v>
      </c>
      <c r="EX1240">
        <v>16641.676</v>
      </c>
      <c r="EY1240">
        <v>15</v>
      </c>
      <c r="EZ1240">
        <v>1658949246.1</v>
      </c>
      <c r="FA1240" t="s">
        <v>1397</v>
      </c>
      <c r="FB1240">
        <v>1658949228.6</v>
      </c>
      <c r="FC1240">
        <v>1658949246.1</v>
      </c>
      <c r="FD1240">
        <v>1</v>
      </c>
      <c r="FE1240">
        <v>1.075</v>
      </c>
      <c r="FF1240">
        <v>0.018</v>
      </c>
      <c r="FG1240">
        <v>-2.327</v>
      </c>
      <c r="FH1240">
        <v>-0.178</v>
      </c>
      <c r="FI1240">
        <v>420</v>
      </c>
      <c r="FJ1240">
        <v>13</v>
      </c>
      <c r="FK1240">
        <v>0.09</v>
      </c>
      <c r="FL1240">
        <v>0.02</v>
      </c>
      <c r="FM1240">
        <v>-74.22775853658537</v>
      </c>
      <c r="FN1240">
        <v>-0.1921421602787488</v>
      </c>
      <c r="FO1240">
        <v>0.1051021128923864</v>
      </c>
      <c r="FP1240">
        <v>1</v>
      </c>
      <c r="FQ1240">
        <v>833.656794117647</v>
      </c>
      <c r="FR1240">
        <v>-7.88221543356174</v>
      </c>
      <c r="FS1240">
        <v>0.8028387054846293</v>
      </c>
      <c r="FT1240">
        <v>0</v>
      </c>
      <c r="FU1240">
        <v>6.246732926829269</v>
      </c>
      <c r="FV1240">
        <v>-0.3896362369338026</v>
      </c>
      <c r="FW1240">
        <v>0.03902425326195474</v>
      </c>
      <c r="FX1240">
        <v>0</v>
      </c>
      <c r="FY1240">
        <v>1</v>
      </c>
      <c r="FZ1240">
        <v>3</v>
      </c>
      <c r="GA1240" t="s">
        <v>426</v>
      </c>
      <c r="GB1240">
        <v>2.98365</v>
      </c>
      <c r="GC1240">
        <v>2.71557</v>
      </c>
      <c r="GD1240">
        <v>0.183333</v>
      </c>
      <c r="GE1240">
        <v>0.188692</v>
      </c>
      <c r="GF1240">
        <v>0.10425</v>
      </c>
      <c r="GG1240">
        <v>0.0820097</v>
      </c>
      <c r="GH1240">
        <v>25903.5</v>
      </c>
      <c r="GI1240">
        <v>25835.6</v>
      </c>
      <c r="GJ1240">
        <v>29475.2</v>
      </c>
      <c r="GK1240">
        <v>29446.9</v>
      </c>
      <c r="GL1240">
        <v>34971</v>
      </c>
      <c r="GM1240">
        <v>35946.9</v>
      </c>
      <c r="GN1240">
        <v>41515.1</v>
      </c>
      <c r="GO1240">
        <v>41966.8</v>
      </c>
      <c r="GP1240">
        <v>1.95385</v>
      </c>
      <c r="GQ1240">
        <v>1.90632</v>
      </c>
      <c r="GR1240">
        <v>0.10778</v>
      </c>
      <c r="GS1240">
        <v>0</v>
      </c>
      <c r="GT1240">
        <v>25.2607</v>
      </c>
      <c r="GU1240">
        <v>999.9</v>
      </c>
      <c r="GV1240">
        <v>40.7</v>
      </c>
      <c r="GW1240">
        <v>31.7</v>
      </c>
      <c r="GX1240">
        <v>21.1751</v>
      </c>
      <c r="GY1240">
        <v>63.0179</v>
      </c>
      <c r="GZ1240">
        <v>33.9103</v>
      </c>
      <c r="HA1240">
        <v>1</v>
      </c>
      <c r="HB1240">
        <v>-0.103285</v>
      </c>
      <c r="HC1240">
        <v>0.242492</v>
      </c>
      <c r="HD1240">
        <v>20.3327</v>
      </c>
      <c r="HE1240">
        <v>5.21774</v>
      </c>
      <c r="HF1240">
        <v>12.0099</v>
      </c>
      <c r="HG1240">
        <v>4.98915</v>
      </c>
      <c r="HH1240">
        <v>3.28865</v>
      </c>
      <c r="HI1240">
        <v>9999</v>
      </c>
      <c r="HJ1240">
        <v>9999</v>
      </c>
      <c r="HK1240">
        <v>9999</v>
      </c>
      <c r="HL1240">
        <v>159.5</v>
      </c>
      <c r="HM1240">
        <v>1.86743</v>
      </c>
      <c r="HN1240">
        <v>1.86646</v>
      </c>
      <c r="HO1240">
        <v>1.86586</v>
      </c>
      <c r="HP1240">
        <v>1.86584</v>
      </c>
      <c r="HQ1240">
        <v>1.86768</v>
      </c>
      <c r="HR1240">
        <v>1.87012</v>
      </c>
      <c r="HS1240">
        <v>1.86882</v>
      </c>
      <c r="HT1240">
        <v>1.87027</v>
      </c>
      <c r="HU1240">
        <v>0</v>
      </c>
      <c r="HV1240">
        <v>0</v>
      </c>
      <c r="HW1240">
        <v>0</v>
      </c>
      <c r="HX1240">
        <v>0</v>
      </c>
      <c r="HY1240" t="s">
        <v>421</v>
      </c>
      <c r="HZ1240" t="s">
        <v>422</v>
      </c>
      <c r="IA1240" t="s">
        <v>423</v>
      </c>
      <c r="IB1240" t="s">
        <v>423</v>
      </c>
      <c r="IC1240" t="s">
        <v>423</v>
      </c>
      <c r="ID1240" t="s">
        <v>423</v>
      </c>
      <c r="IE1240">
        <v>0</v>
      </c>
      <c r="IF1240">
        <v>100</v>
      </c>
      <c r="IG1240">
        <v>100</v>
      </c>
      <c r="IH1240">
        <v>-4.18</v>
      </c>
      <c r="II1240">
        <v>-0.092</v>
      </c>
      <c r="IJ1240">
        <v>-0.9279119013753974</v>
      </c>
      <c r="IK1240">
        <v>-0.003643892653284941</v>
      </c>
      <c r="IL1240">
        <v>8.948238347276123E-07</v>
      </c>
      <c r="IM1240">
        <v>-2.445980282225029E-10</v>
      </c>
      <c r="IN1240">
        <v>-0.1764634167570225</v>
      </c>
      <c r="IO1240">
        <v>-0.01042730378795286</v>
      </c>
      <c r="IP1240">
        <v>0.00100284695746963</v>
      </c>
      <c r="IQ1240">
        <v>-1.701466411570297E-05</v>
      </c>
      <c r="IR1240">
        <v>2</v>
      </c>
      <c r="IS1240">
        <v>2310</v>
      </c>
      <c r="IT1240">
        <v>1</v>
      </c>
      <c r="IU1240">
        <v>25</v>
      </c>
      <c r="IV1240">
        <v>164.2</v>
      </c>
      <c r="IW1240">
        <v>163.9</v>
      </c>
      <c r="IX1240">
        <v>2.39014</v>
      </c>
      <c r="IY1240">
        <v>2.20581</v>
      </c>
      <c r="IZ1240">
        <v>1.39648</v>
      </c>
      <c r="JA1240">
        <v>2.34253</v>
      </c>
      <c r="JB1240">
        <v>1.49536</v>
      </c>
      <c r="JC1240">
        <v>2.34375</v>
      </c>
      <c r="JD1240">
        <v>36.152</v>
      </c>
      <c r="JE1240">
        <v>24.1575</v>
      </c>
      <c r="JF1240">
        <v>18</v>
      </c>
      <c r="JG1240">
        <v>512.438</v>
      </c>
      <c r="JH1240">
        <v>438.516</v>
      </c>
      <c r="JI1240">
        <v>25.0003</v>
      </c>
      <c r="JJ1240">
        <v>26.091</v>
      </c>
      <c r="JK1240">
        <v>30.0003</v>
      </c>
      <c r="JL1240">
        <v>26.0279</v>
      </c>
      <c r="JM1240">
        <v>25.9672</v>
      </c>
      <c r="JN1240">
        <v>47.862</v>
      </c>
      <c r="JO1240">
        <v>21.4722</v>
      </c>
      <c r="JP1240">
        <v>38.4535</v>
      </c>
      <c r="JQ1240">
        <v>25</v>
      </c>
      <c r="JR1240">
        <v>1189.33</v>
      </c>
      <c r="JS1240">
        <v>16.8889</v>
      </c>
      <c r="JT1240">
        <v>100.791</v>
      </c>
      <c r="JU1240">
        <v>100.786</v>
      </c>
    </row>
    <row r="1241" spans="1:281">
      <c r="A1241">
        <v>1225</v>
      </c>
      <c r="B1241">
        <v>1658959084.5</v>
      </c>
      <c r="C1241">
        <v>17446.5</v>
      </c>
      <c r="D1241" t="s">
        <v>2891</v>
      </c>
      <c r="E1241" t="s">
        <v>2892</v>
      </c>
      <c r="F1241">
        <v>5</v>
      </c>
      <c r="G1241" t="s">
        <v>2750</v>
      </c>
      <c r="H1241" t="s">
        <v>416</v>
      </c>
      <c r="I1241">
        <v>1658959077</v>
      </c>
      <c r="J1241">
        <f>(K1241)/1000</f>
        <v>0</v>
      </c>
      <c r="K1241">
        <f>IF(CZ1241, AN1241, AH1241)</f>
        <v>0</v>
      </c>
      <c r="L1241">
        <f>IF(CZ1241, AI1241, AG1241)</f>
        <v>0</v>
      </c>
      <c r="M1241">
        <f>DB1241 - IF(AU1241&gt;1, L1241*CV1241*100.0/(AW1241*DP1241), 0)</f>
        <v>0</v>
      </c>
      <c r="N1241">
        <f>((T1241-J1241/2)*M1241-L1241)/(T1241+J1241/2)</f>
        <v>0</v>
      </c>
      <c r="O1241">
        <f>N1241*(DI1241+DJ1241)/1000.0</f>
        <v>0</v>
      </c>
      <c r="P1241">
        <f>(DB1241 - IF(AU1241&gt;1, L1241*CV1241*100.0/(AW1241*DP1241), 0))*(DI1241+DJ1241)/1000.0</f>
        <v>0</v>
      </c>
      <c r="Q1241">
        <f>2.0/((1/S1241-1/R1241)+SIGN(S1241)*SQRT((1/S1241-1/R1241)*(1/S1241-1/R1241) + 4*CW1241/((CW1241+1)*(CW1241+1))*(2*1/S1241*1/R1241-1/R1241*1/R1241)))</f>
        <v>0</v>
      </c>
      <c r="R1241">
        <f>IF(LEFT(CX1241,1)&lt;&gt;"0",IF(LEFT(CX1241,1)="1",3.0,CY1241),$D$5+$E$5*(DP1241*DI1241/($K$5*1000))+$F$5*(DP1241*DI1241/($K$5*1000))*MAX(MIN(CV1241,$J$5),$I$5)*MAX(MIN(CV1241,$J$5),$I$5)+$G$5*MAX(MIN(CV1241,$J$5),$I$5)*(DP1241*DI1241/($K$5*1000))+$H$5*(DP1241*DI1241/($K$5*1000))*(DP1241*DI1241/($K$5*1000)))</f>
        <v>0</v>
      </c>
      <c r="S1241">
        <f>J1241*(1000-(1000*0.61365*exp(17.502*W1241/(240.97+W1241))/(DI1241+DJ1241)+DD1241)/2)/(1000*0.61365*exp(17.502*W1241/(240.97+W1241))/(DI1241+DJ1241)-DD1241)</f>
        <v>0</v>
      </c>
      <c r="T1241">
        <f>1/((CW1241+1)/(Q1241/1.6)+1/(R1241/1.37)) + CW1241/((CW1241+1)/(Q1241/1.6) + CW1241/(R1241/1.37))</f>
        <v>0</v>
      </c>
      <c r="U1241">
        <f>(CR1241*CU1241)</f>
        <v>0</v>
      </c>
      <c r="V1241">
        <f>(DK1241+(U1241+2*0.95*5.67E-8*(((DK1241+$B$7)+273)^4-(DK1241+273)^4)-44100*J1241)/(1.84*29.3*R1241+8*0.95*5.67E-8*(DK1241+273)^3))</f>
        <v>0</v>
      </c>
      <c r="W1241">
        <f>($C$7*DL1241+$D$7*DM1241+$E$7*V1241)</f>
        <v>0</v>
      </c>
      <c r="X1241">
        <f>0.61365*exp(17.502*W1241/(240.97+W1241))</f>
        <v>0</v>
      </c>
      <c r="Y1241">
        <f>(Z1241/AA1241*100)</f>
        <v>0</v>
      </c>
      <c r="Z1241">
        <f>DD1241*(DI1241+DJ1241)/1000</f>
        <v>0</v>
      </c>
      <c r="AA1241">
        <f>0.61365*exp(17.502*DK1241/(240.97+DK1241))</f>
        <v>0</v>
      </c>
      <c r="AB1241">
        <f>(X1241-DD1241*(DI1241+DJ1241)/1000)</f>
        <v>0</v>
      </c>
      <c r="AC1241">
        <f>(-J1241*44100)</f>
        <v>0</v>
      </c>
      <c r="AD1241">
        <f>2*29.3*R1241*0.92*(DK1241-W1241)</f>
        <v>0</v>
      </c>
      <c r="AE1241">
        <f>2*0.95*5.67E-8*(((DK1241+$B$7)+273)^4-(W1241+273)^4)</f>
        <v>0</v>
      </c>
      <c r="AF1241">
        <f>U1241+AE1241+AC1241+AD1241</f>
        <v>0</v>
      </c>
      <c r="AG1241">
        <f>DH1241*AU1241*(DC1241-DB1241*(1000-AU1241*DE1241)/(1000-AU1241*DD1241))/(100*CV1241)</f>
        <v>0</v>
      </c>
      <c r="AH1241">
        <f>1000*DH1241*AU1241*(DD1241-DE1241)/(100*CV1241*(1000-AU1241*DD1241))</f>
        <v>0</v>
      </c>
      <c r="AI1241">
        <f>(AJ1241 - AK1241 - DI1241*1E3/(8.314*(DK1241+273.15)) * AM1241/DH1241 * AL1241) * DH1241/(100*CV1241) * (1000 - DE1241)/1000</f>
        <v>0</v>
      </c>
      <c r="AJ1241">
        <v>1198.573306177665</v>
      </c>
      <c r="AK1241">
        <v>1137.885515151515</v>
      </c>
      <c r="AL1241">
        <v>3.433424563264817</v>
      </c>
      <c r="AM1241">
        <v>65.22294181716588</v>
      </c>
      <c r="AN1241">
        <f>(AP1241 - AO1241 + DI1241*1E3/(8.314*(DK1241+273.15)) * AR1241/DH1241 * AQ1241) * DH1241/(100*CV1241) * 1000/(1000 - AP1241)</f>
        <v>0</v>
      </c>
      <c r="AO1241">
        <v>16.82771765755422</v>
      </c>
      <c r="AP1241">
        <v>22.99933636363636</v>
      </c>
      <c r="AQ1241">
        <v>1.296494717983948E-05</v>
      </c>
      <c r="AR1241">
        <v>84.76362826796431</v>
      </c>
      <c r="AS1241">
        <v>0</v>
      </c>
      <c r="AT1241">
        <v>0</v>
      </c>
      <c r="AU1241">
        <f>IF(AS1241*$H$13&gt;=AW1241,1.0,(AW1241/(AW1241-AS1241*$H$13)))</f>
        <v>0</v>
      </c>
      <c r="AV1241">
        <f>(AU1241-1)*100</f>
        <v>0</v>
      </c>
      <c r="AW1241">
        <f>MAX(0,($B$13+$C$13*DP1241)/(1+$D$13*DP1241)*DI1241/(DK1241+273)*$E$13)</f>
        <v>0</v>
      </c>
      <c r="AX1241" t="s">
        <v>417</v>
      </c>
      <c r="AY1241" t="s">
        <v>417</v>
      </c>
      <c r="AZ1241">
        <v>0</v>
      </c>
      <c r="BA1241">
        <v>0</v>
      </c>
      <c r="BB1241">
        <f>1-AZ1241/BA1241</f>
        <v>0</v>
      </c>
      <c r="BC1241">
        <v>0</v>
      </c>
      <c r="BD1241" t="s">
        <v>417</v>
      </c>
      <c r="BE1241" t="s">
        <v>417</v>
      </c>
      <c r="BF1241">
        <v>0</v>
      </c>
      <c r="BG1241">
        <v>0</v>
      </c>
      <c r="BH1241">
        <f>1-BF1241/BG1241</f>
        <v>0</v>
      </c>
      <c r="BI1241">
        <v>0.5</v>
      </c>
      <c r="BJ1241">
        <f>CS1241</f>
        <v>0</v>
      </c>
      <c r="BK1241">
        <f>L1241</f>
        <v>0</v>
      </c>
      <c r="BL1241">
        <f>BH1241*BI1241*BJ1241</f>
        <v>0</v>
      </c>
      <c r="BM1241">
        <f>(BK1241-BC1241)/BJ1241</f>
        <v>0</v>
      </c>
      <c r="BN1241">
        <f>(BA1241-BG1241)/BG1241</f>
        <v>0</v>
      </c>
      <c r="BO1241">
        <f>AZ1241/(BB1241+AZ1241/BG1241)</f>
        <v>0</v>
      </c>
      <c r="BP1241" t="s">
        <v>417</v>
      </c>
      <c r="BQ1241">
        <v>0</v>
      </c>
      <c r="BR1241">
        <f>IF(BQ1241&lt;&gt;0, BQ1241, BO1241)</f>
        <v>0</v>
      </c>
      <c r="BS1241">
        <f>1-BR1241/BG1241</f>
        <v>0</v>
      </c>
      <c r="BT1241">
        <f>(BG1241-BF1241)/(BG1241-BR1241)</f>
        <v>0</v>
      </c>
      <c r="BU1241">
        <f>(BA1241-BG1241)/(BA1241-BR1241)</f>
        <v>0</v>
      </c>
      <c r="BV1241">
        <f>(BG1241-BF1241)/(BG1241-AZ1241)</f>
        <v>0</v>
      </c>
      <c r="BW1241">
        <f>(BA1241-BG1241)/(BA1241-AZ1241)</f>
        <v>0</v>
      </c>
      <c r="BX1241">
        <f>(BT1241*BR1241/BF1241)</f>
        <v>0</v>
      </c>
      <c r="BY1241">
        <f>(1-BX1241)</f>
        <v>0</v>
      </c>
      <c r="BZ1241">
        <v>1394</v>
      </c>
      <c r="CA1241">
        <v>300</v>
      </c>
      <c r="CB1241">
        <v>300</v>
      </c>
      <c r="CC1241">
        <v>300</v>
      </c>
      <c r="CD1241">
        <v>10389.3</v>
      </c>
      <c r="CE1241">
        <v>1221.96</v>
      </c>
      <c r="CF1241">
        <v>-0.00688733</v>
      </c>
      <c r="CG1241">
        <v>0.34</v>
      </c>
      <c r="CH1241" t="s">
        <v>417</v>
      </c>
      <c r="CI1241" t="s">
        <v>417</v>
      </c>
      <c r="CJ1241" t="s">
        <v>417</v>
      </c>
      <c r="CK1241" t="s">
        <v>417</v>
      </c>
      <c r="CL1241" t="s">
        <v>417</v>
      </c>
      <c r="CM1241" t="s">
        <v>417</v>
      </c>
      <c r="CN1241" t="s">
        <v>417</v>
      </c>
      <c r="CO1241" t="s">
        <v>417</v>
      </c>
      <c r="CP1241" t="s">
        <v>417</v>
      </c>
      <c r="CQ1241" t="s">
        <v>417</v>
      </c>
      <c r="CR1241">
        <f>$B$11*DQ1241+$C$11*DR1241+$F$11*EC1241*(1-EF1241)</f>
        <v>0</v>
      </c>
      <c r="CS1241">
        <f>CR1241*CT1241</f>
        <v>0</v>
      </c>
      <c r="CT1241">
        <f>($B$11*$D$9+$C$11*$D$9+$F$11*((EP1241+EH1241)/MAX(EP1241+EH1241+EQ1241, 0.1)*$I$9+EQ1241/MAX(EP1241+EH1241+EQ1241, 0.1)*$J$9))/($B$11+$C$11+$F$11)</f>
        <v>0</v>
      </c>
      <c r="CU1241">
        <f>($B$11*$K$9+$C$11*$K$9+$F$11*((EP1241+EH1241)/MAX(EP1241+EH1241+EQ1241, 0.1)*$P$9+EQ1241/MAX(EP1241+EH1241+EQ1241, 0.1)*$Q$9))/($B$11+$C$11+$F$11)</f>
        <v>0</v>
      </c>
      <c r="CV1241">
        <v>6</v>
      </c>
      <c r="CW1241">
        <v>0.5</v>
      </c>
      <c r="CX1241" t="s">
        <v>418</v>
      </c>
      <c r="CY1241">
        <v>2</v>
      </c>
      <c r="CZ1241" t="b">
        <v>1</v>
      </c>
      <c r="DA1241">
        <v>1658959077</v>
      </c>
      <c r="DB1241">
        <v>1088.25962962963</v>
      </c>
      <c r="DC1241">
        <v>1162.42962962963</v>
      </c>
      <c r="DD1241">
        <v>22.9923037037037</v>
      </c>
      <c r="DE1241">
        <v>16.80004444444444</v>
      </c>
      <c r="DF1241">
        <v>1092.41962962963</v>
      </c>
      <c r="DG1241">
        <v>23.0843925925926</v>
      </c>
      <c r="DH1241">
        <v>500.0725925925926</v>
      </c>
      <c r="DI1241">
        <v>90.2242185185185</v>
      </c>
      <c r="DJ1241">
        <v>0.1000184814814815</v>
      </c>
      <c r="DK1241">
        <v>27.1231</v>
      </c>
      <c r="DL1241">
        <v>27.02141481481481</v>
      </c>
      <c r="DM1241">
        <v>999.9000000000001</v>
      </c>
      <c r="DN1241">
        <v>0</v>
      </c>
      <c r="DO1241">
        <v>0</v>
      </c>
      <c r="DP1241">
        <v>9993.813703703705</v>
      </c>
      <c r="DQ1241">
        <v>0</v>
      </c>
      <c r="DR1241">
        <v>11.4663</v>
      </c>
      <c r="DS1241">
        <v>-74.17093333333334</v>
      </c>
      <c r="DT1241">
        <v>1113.87</v>
      </c>
      <c r="DU1241">
        <v>1182.293333333333</v>
      </c>
      <c r="DV1241">
        <v>6.192271481481482</v>
      </c>
      <c r="DW1241">
        <v>1162.42962962963</v>
      </c>
      <c r="DX1241">
        <v>16.80004444444444</v>
      </c>
      <c r="DY1241">
        <v>2.074464074074074</v>
      </c>
      <c r="DZ1241">
        <v>1.515770740740741</v>
      </c>
      <c r="EA1241">
        <v>18.02444814814815</v>
      </c>
      <c r="EB1241">
        <v>13.12817407407407</v>
      </c>
      <c r="EC1241">
        <v>2000.017037037037</v>
      </c>
      <c r="ED1241">
        <v>0.9799986666666668</v>
      </c>
      <c r="EE1241">
        <v>0.02000183333333333</v>
      </c>
      <c r="EF1241">
        <v>0</v>
      </c>
      <c r="EG1241">
        <v>832.5058518518518</v>
      </c>
      <c r="EH1241">
        <v>5.00097</v>
      </c>
      <c r="EI1241">
        <v>16628.34074074074</v>
      </c>
      <c r="EJ1241">
        <v>16707.72222222222</v>
      </c>
      <c r="EK1241">
        <v>38.39107407407408</v>
      </c>
      <c r="EL1241">
        <v>38.86566666666667</v>
      </c>
      <c r="EM1241">
        <v>38.33066666666667</v>
      </c>
      <c r="EN1241">
        <v>38.52066666666666</v>
      </c>
      <c r="EO1241">
        <v>39.03903703703704</v>
      </c>
      <c r="EP1241">
        <v>1955.115925925926</v>
      </c>
      <c r="EQ1241">
        <v>39.90111111111111</v>
      </c>
      <c r="ER1241">
        <v>0</v>
      </c>
      <c r="ES1241">
        <v>9878.399999856949</v>
      </c>
      <c r="ET1241">
        <v>0</v>
      </c>
      <c r="EU1241">
        <v>832.49648</v>
      </c>
      <c r="EV1241">
        <v>-8.430153848274719</v>
      </c>
      <c r="EW1241">
        <v>-170.8461541672415</v>
      </c>
      <c r="EX1241">
        <v>16628.248</v>
      </c>
      <c r="EY1241">
        <v>15</v>
      </c>
      <c r="EZ1241">
        <v>1658949246.1</v>
      </c>
      <c r="FA1241" t="s">
        <v>1397</v>
      </c>
      <c r="FB1241">
        <v>1658949228.6</v>
      </c>
      <c r="FC1241">
        <v>1658949246.1</v>
      </c>
      <c r="FD1241">
        <v>1</v>
      </c>
      <c r="FE1241">
        <v>1.075</v>
      </c>
      <c r="FF1241">
        <v>0.018</v>
      </c>
      <c r="FG1241">
        <v>-2.327</v>
      </c>
      <c r="FH1241">
        <v>-0.178</v>
      </c>
      <c r="FI1241">
        <v>420</v>
      </c>
      <c r="FJ1241">
        <v>13</v>
      </c>
      <c r="FK1241">
        <v>0.09</v>
      </c>
      <c r="FL1241">
        <v>0.02</v>
      </c>
      <c r="FM1241">
        <v>-74.23371707317072</v>
      </c>
      <c r="FN1241">
        <v>0.6570501742159897</v>
      </c>
      <c r="FO1241">
        <v>0.106639618552826</v>
      </c>
      <c r="FP1241">
        <v>0</v>
      </c>
      <c r="FQ1241">
        <v>833.0290588235293</v>
      </c>
      <c r="FR1241">
        <v>-8.136928942803447</v>
      </c>
      <c r="FS1241">
        <v>0.8248334213708894</v>
      </c>
      <c r="FT1241">
        <v>0</v>
      </c>
      <c r="FU1241">
        <v>6.216135853658536</v>
      </c>
      <c r="FV1241">
        <v>-0.3677473170731587</v>
      </c>
      <c r="FW1241">
        <v>0.03652362502883419</v>
      </c>
      <c r="FX1241">
        <v>0</v>
      </c>
      <c r="FY1241">
        <v>0</v>
      </c>
      <c r="FZ1241">
        <v>3</v>
      </c>
      <c r="GA1241" t="s">
        <v>439</v>
      </c>
      <c r="GB1241">
        <v>2.98358</v>
      </c>
      <c r="GC1241">
        <v>2.71549</v>
      </c>
      <c r="GD1241">
        <v>0.1851</v>
      </c>
      <c r="GE1241">
        <v>0.190372</v>
      </c>
      <c r="GF1241">
        <v>0.104256</v>
      </c>
      <c r="GG1241">
        <v>0.0820408</v>
      </c>
      <c r="GH1241">
        <v>25847.7</v>
      </c>
      <c r="GI1241">
        <v>25781.8</v>
      </c>
      <c r="GJ1241">
        <v>29475.5</v>
      </c>
      <c r="GK1241">
        <v>29446.7</v>
      </c>
      <c r="GL1241">
        <v>34970.9</v>
      </c>
      <c r="GM1241">
        <v>35945.4</v>
      </c>
      <c r="GN1241">
        <v>41515.2</v>
      </c>
      <c r="GO1241">
        <v>41966.4</v>
      </c>
      <c r="GP1241">
        <v>1.95408</v>
      </c>
      <c r="GQ1241">
        <v>1.9064</v>
      </c>
      <c r="GR1241">
        <v>0.107922</v>
      </c>
      <c r="GS1241">
        <v>0</v>
      </c>
      <c r="GT1241">
        <v>25.2622</v>
      </c>
      <c r="GU1241">
        <v>999.9</v>
      </c>
      <c r="GV1241">
        <v>40.7</v>
      </c>
      <c r="GW1241">
        <v>31.7</v>
      </c>
      <c r="GX1241">
        <v>21.1772</v>
      </c>
      <c r="GY1241">
        <v>62.9979</v>
      </c>
      <c r="GZ1241">
        <v>34.1226</v>
      </c>
      <c r="HA1241">
        <v>1</v>
      </c>
      <c r="HB1241">
        <v>-0.103013</v>
      </c>
      <c r="HC1241">
        <v>0.244483</v>
      </c>
      <c r="HD1241">
        <v>20.3326</v>
      </c>
      <c r="HE1241">
        <v>5.21774</v>
      </c>
      <c r="HF1241">
        <v>12.0099</v>
      </c>
      <c r="HG1241">
        <v>4.9889</v>
      </c>
      <c r="HH1241">
        <v>3.28865</v>
      </c>
      <c r="HI1241">
        <v>9999</v>
      </c>
      <c r="HJ1241">
        <v>9999</v>
      </c>
      <c r="HK1241">
        <v>9999</v>
      </c>
      <c r="HL1241">
        <v>159.6</v>
      </c>
      <c r="HM1241">
        <v>1.8674</v>
      </c>
      <c r="HN1241">
        <v>1.86646</v>
      </c>
      <c r="HO1241">
        <v>1.86585</v>
      </c>
      <c r="HP1241">
        <v>1.86584</v>
      </c>
      <c r="HQ1241">
        <v>1.86768</v>
      </c>
      <c r="HR1241">
        <v>1.87012</v>
      </c>
      <c r="HS1241">
        <v>1.8688</v>
      </c>
      <c r="HT1241">
        <v>1.87027</v>
      </c>
      <c r="HU1241">
        <v>0</v>
      </c>
      <c r="HV1241">
        <v>0</v>
      </c>
      <c r="HW1241">
        <v>0</v>
      </c>
      <c r="HX1241">
        <v>0</v>
      </c>
      <c r="HY1241" t="s">
        <v>421</v>
      </c>
      <c r="HZ1241" t="s">
        <v>422</v>
      </c>
      <c r="IA1241" t="s">
        <v>423</v>
      </c>
      <c r="IB1241" t="s">
        <v>423</v>
      </c>
      <c r="IC1241" t="s">
        <v>423</v>
      </c>
      <c r="ID1241" t="s">
        <v>423</v>
      </c>
      <c r="IE1241">
        <v>0</v>
      </c>
      <c r="IF1241">
        <v>100</v>
      </c>
      <c r="IG1241">
        <v>100</v>
      </c>
      <c r="IH1241">
        <v>-4.23</v>
      </c>
      <c r="II1241">
        <v>-0.092</v>
      </c>
      <c r="IJ1241">
        <v>-0.9279119013753974</v>
      </c>
      <c r="IK1241">
        <v>-0.003643892653284941</v>
      </c>
      <c r="IL1241">
        <v>8.948238347276123E-07</v>
      </c>
      <c r="IM1241">
        <v>-2.445980282225029E-10</v>
      </c>
      <c r="IN1241">
        <v>-0.1764634167570225</v>
      </c>
      <c r="IO1241">
        <v>-0.01042730378795286</v>
      </c>
      <c r="IP1241">
        <v>0.00100284695746963</v>
      </c>
      <c r="IQ1241">
        <v>-1.701466411570297E-05</v>
      </c>
      <c r="IR1241">
        <v>2</v>
      </c>
      <c r="IS1241">
        <v>2310</v>
      </c>
      <c r="IT1241">
        <v>1</v>
      </c>
      <c r="IU1241">
        <v>25</v>
      </c>
      <c r="IV1241">
        <v>164.3</v>
      </c>
      <c r="IW1241">
        <v>164</v>
      </c>
      <c r="IX1241">
        <v>2.41455</v>
      </c>
      <c r="IY1241">
        <v>2.20581</v>
      </c>
      <c r="IZ1241">
        <v>1.39648</v>
      </c>
      <c r="JA1241">
        <v>2.34131</v>
      </c>
      <c r="JB1241">
        <v>1.49536</v>
      </c>
      <c r="JC1241">
        <v>2.29614</v>
      </c>
      <c r="JD1241">
        <v>36.152</v>
      </c>
      <c r="JE1241">
        <v>24.1575</v>
      </c>
      <c r="JF1241">
        <v>18</v>
      </c>
      <c r="JG1241">
        <v>512.6130000000001</v>
      </c>
      <c r="JH1241">
        <v>438.586</v>
      </c>
      <c r="JI1241">
        <v>25.0004</v>
      </c>
      <c r="JJ1241">
        <v>26.0948</v>
      </c>
      <c r="JK1241">
        <v>30.0004</v>
      </c>
      <c r="JL1241">
        <v>26.0312</v>
      </c>
      <c r="JM1241">
        <v>25.9704</v>
      </c>
      <c r="JN1241">
        <v>48.3504</v>
      </c>
      <c r="JO1241">
        <v>21.4722</v>
      </c>
      <c r="JP1241">
        <v>38.4535</v>
      </c>
      <c r="JQ1241">
        <v>25</v>
      </c>
      <c r="JR1241">
        <v>1202.69</v>
      </c>
      <c r="JS1241">
        <v>16.906</v>
      </c>
      <c r="JT1241">
        <v>100.792</v>
      </c>
      <c r="JU1241">
        <v>100.785</v>
      </c>
    </row>
    <row r="1242" spans="1:281">
      <c r="A1242">
        <v>1226</v>
      </c>
      <c r="B1242">
        <v>1658959089.5</v>
      </c>
      <c r="C1242">
        <v>17451.5</v>
      </c>
      <c r="D1242" t="s">
        <v>2893</v>
      </c>
      <c r="E1242" t="s">
        <v>2894</v>
      </c>
      <c r="F1242">
        <v>5</v>
      </c>
      <c r="G1242" t="s">
        <v>2750</v>
      </c>
      <c r="H1242" t="s">
        <v>416</v>
      </c>
      <c r="I1242">
        <v>1658959081.714286</v>
      </c>
      <c r="J1242">
        <f>(K1242)/1000</f>
        <v>0</v>
      </c>
      <c r="K1242">
        <f>IF(CZ1242, AN1242, AH1242)</f>
        <v>0</v>
      </c>
      <c r="L1242">
        <f>IF(CZ1242, AI1242, AG1242)</f>
        <v>0</v>
      </c>
      <c r="M1242">
        <f>DB1242 - IF(AU1242&gt;1, L1242*CV1242*100.0/(AW1242*DP1242), 0)</f>
        <v>0</v>
      </c>
      <c r="N1242">
        <f>((T1242-J1242/2)*M1242-L1242)/(T1242+J1242/2)</f>
        <v>0</v>
      </c>
      <c r="O1242">
        <f>N1242*(DI1242+DJ1242)/1000.0</f>
        <v>0</v>
      </c>
      <c r="P1242">
        <f>(DB1242 - IF(AU1242&gt;1, L1242*CV1242*100.0/(AW1242*DP1242), 0))*(DI1242+DJ1242)/1000.0</f>
        <v>0</v>
      </c>
      <c r="Q1242">
        <f>2.0/((1/S1242-1/R1242)+SIGN(S1242)*SQRT((1/S1242-1/R1242)*(1/S1242-1/R1242) + 4*CW1242/((CW1242+1)*(CW1242+1))*(2*1/S1242*1/R1242-1/R1242*1/R1242)))</f>
        <v>0</v>
      </c>
      <c r="R1242">
        <f>IF(LEFT(CX1242,1)&lt;&gt;"0",IF(LEFT(CX1242,1)="1",3.0,CY1242),$D$5+$E$5*(DP1242*DI1242/($K$5*1000))+$F$5*(DP1242*DI1242/($K$5*1000))*MAX(MIN(CV1242,$J$5),$I$5)*MAX(MIN(CV1242,$J$5),$I$5)+$G$5*MAX(MIN(CV1242,$J$5),$I$5)*(DP1242*DI1242/($K$5*1000))+$H$5*(DP1242*DI1242/($K$5*1000))*(DP1242*DI1242/($K$5*1000)))</f>
        <v>0</v>
      </c>
      <c r="S1242">
        <f>J1242*(1000-(1000*0.61365*exp(17.502*W1242/(240.97+W1242))/(DI1242+DJ1242)+DD1242)/2)/(1000*0.61365*exp(17.502*W1242/(240.97+W1242))/(DI1242+DJ1242)-DD1242)</f>
        <v>0</v>
      </c>
      <c r="T1242">
        <f>1/((CW1242+1)/(Q1242/1.6)+1/(R1242/1.37)) + CW1242/((CW1242+1)/(Q1242/1.6) + CW1242/(R1242/1.37))</f>
        <v>0</v>
      </c>
      <c r="U1242">
        <f>(CR1242*CU1242)</f>
        <v>0</v>
      </c>
      <c r="V1242">
        <f>(DK1242+(U1242+2*0.95*5.67E-8*(((DK1242+$B$7)+273)^4-(DK1242+273)^4)-44100*J1242)/(1.84*29.3*R1242+8*0.95*5.67E-8*(DK1242+273)^3))</f>
        <v>0</v>
      </c>
      <c r="W1242">
        <f>($C$7*DL1242+$D$7*DM1242+$E$7*V1242)</f>
        <v>0</v>
      </c>
      <c r="X1242">
        <f>0.61365*exp(17.502*W1242/(240.97+W1242))</f>
        <v>0</v>
      </c>
      <c r="Y1242">
        <f>(Z1242/AA1242*100)</f>
        <v>0</v>
      </c>
      <c r="Z1242">
        <f>DD1242*(DI1242+DJ1242)/1000</f>
        <v>0</v>
      </c>
      <c r="AA1242">
        <f>0.61365*exp(17.502*DK1242/(240.97+DK1242))</f>
        <v>0</v>
      </c>
      <c r="AB1242">
        <f>(X1242-DD1242*(DI1242+DJ1242)/1000)</f>
        <v>0</v>
      </c>
      <c r="AC1242">
        <f>(-J1242*44100)</f>
        <v>0</v>
      </c>
      <c r="AD1242">
        <f>2*29.3*R1242*0.92*(DK1242-W1242)</f>
        <v>0</v>
      </c>
      <c r="AE1242">
        <f>2*0.95*5.67E-8*(((DK1242+$B$7)+273)^4-(W1242+273)^4)</f>
        <v>0</v>
      </c>
      <c r="AF1242">
        <f>U1242+AE1242+AC1242+AD1242</f>
        <v>0</v>
      </c>
      <c r="AG1242">
        <f>DH1242*AU1242*(DC1242-DB1242*(1000-AU1242*DE1242)/(1000-AU1242*DD1242))/(100*CV1242)</f>
        <v>0</v>
      </c>
      <c r="AH1242">
        <f>1000*DH1242*AU1242*(DD1242-DE1242)/(100*CV1242*(1000-AU1242*DD1242))</f>
        <v>0</v>
      </c>
      <c r="AI1242">
        <f>(AJ1242 - AK1242 - DI1242*1E3/(8.314*(DK1242+273.15)) * AM1242/DH1242 * AL1242) * DH1242/(100*CV1242) * (1000 - DE1242)/1000</f>
        <v>0</v>
      </c>
      <c r="AJ1242">
        <v>1215.666857592219</v>
      </c>
      <c r="AK1242">
        <v>1154.870060606061</v>
      </c>
      <c r="AL1242">
        <v>3.392843126915367</v>
      </c>
      <c r="AM1242">
        <v>65.22294181716588</v>
      </c>
      <c r="AN1242">
        <f>(AP1242 - AO1242 + DI1242*1E3/(8.314*(DK1242+273.15)) * AR1242/DH1242 * AQ1242) * DH1242/(100*CV1242) * 1000/(1000 - AP1242)</f>
        <v>0</v>
      </c>
      <c r="AO1242">
        <v>16.83274054645009</v>
      </c>
      <c r="AP1242">
        <v>22.99706787878788</v>
      </c>
      <c r="AQ1242">
        <v>3.180907925155778E-05</v>
      </c>
      <c r="AR1242">
        <v>84.76362826796431</v>
      </c>
      <c r="AS1242">
        <v>0</v>
      </c>
      <c r="AT1242">
        <v>0</v>
      </c>
      <c r="AU1242">
        <f>IF(AS1242*$H$13&gt;=AW1242,1.0,(AW1242/(AW1242-AS1242*$H$13)))</f>
        <v>0</v>
      </c>
      <c r="AV1242">
        <f>(AU1242-1)*100</f>
        <v>0</v>
      </c>
      <c r="AW1242">
        <f>MAX(0,($B$13+$C$13*DP1242)/(1+$D$13*DP1242)*DI1242/(DK1242+273)*$E$13)</f>
        <v>0</v>
      </c>
      <c r="AX1242" t="s">
        <v>417</v>
      </c>
      <c r="AY1242" t="s">
        <v>417</v>
      </c>
      <c r="AZ1242">
        <v>0</v>
      </c>
      <c r="BA1242">
        <v>0</v>
      </c>
      <c r="BB1242">
        <f>1-AZ1242/BA1242</f>
        <v>0</v>
      </c>
      <c r="BC1242">
        <v>0</v>
      </c>
      <c r="BD1242" t="s">
        <v>417</v>
      </c>
      <c r="BE1242" t="s">
        <v>417</v>
      </c>
      <c r="BF1242">
        <v>0</v>
      </c>
      <c r="BG1242">
        <v>0</v>
      </c>
      <c r="BH1242">
        <f>1-BF1242/BG1242</f>
        <v>0</v>
      </c>
      <c r="BI1242">
        <v>0.5</v>
      </c>
      <c r="BJ1242">
        <f>CS1242</f>
        <v>0</v>
      </c>
      <c r="BK1242">
        <f>L1242</f>
        <v>0</v>
      </c>
      <c r="BL1242">
        <f>BH1242*BI1242*BJ1242</f>
        <v>0</v>
      </c>
      <c r="BM1242">
        <f>(BK1242-BC1242)/BJ1242</f>
        <v>0</v>
      </c>
      <c r="BN1242">
        <f>(BA1242-BG1242)/BG1242</f>
        <v>0</v>
      </c>
      <c r="BO1242">
        <f>AZ1242/(BB1242+AZ1242/BG1242)</f>
        <v>0</v>
      </c>
      <c r="BP1242" t="s">
        <v>417</v>
      </c>
      <c r="BQ1242">
        <v>0</v>
      </c>
      <c r="BR1242">
        <f>IF(BQ1242&lt;&gt;0, BQ1242, BO1242)</f>
        <v>0</v>
      </c>
      <c r="BS1242">
        <f>1-BR1242/BG1242</f>
        <v>0</v>
      </c>
      <c r="BT1242">
        <f>(BG1242-BF1242)/(BG1242-BR1242)</f>
        <v>0</v>
      </c>
      <c r="BU1242">
        <f>(BA1242-BG1242)/(BA1242-BR1242)</f>
        <v>0</v>
      </c>
      <c r="BV1242">
        <f>(BG1242-BF1242)/(BG1242-AZ1242)</f>
        <v>0</v>
      </c>
      <c r="BW1242">
        <f>(BA1242-BG1242)/(BA1242-AZ1242)</f>
        <v>0</v>
      </c>
      <c r="BX1242">
        <f>(BT1242*BR1242/BF1242)</f>
        <v>0</v>
      </c>
      <c r="BY1242">
        <f>(1-BX1242)</f>
        <v>0</v>
      </c>
      <c r="BZ1242">
        <v>1394</v>
      </c>
      <c r="CA1242">
        <v>300</v>
      </c>
      <c r="CB1242">
        <v>300</v>
      </c>
      <c r="CC1242">
        <v>300</v>
      </c>
      <c r="CD1242">
        <v>10389.3</v>
      </c>
      <c r="CE1242">
        <v>1221.96</v>
      </c>
      <c r="CF1242">
        <v>-0.00688733</v>
      </c>
      <c r="CG1242">
        <v>0.34</v>
      </c>
      <c r="CH1242" t="s">
        <v>417</v>
      </c>
      <c r="CI1242" t="s">
        <v>417</v>
      </c>
      <c r="CJ1242" t="s">
        <v>417</v>
      </c>
      <c r="CK1242" t="s">
        <v>417</v>
      </c>
      <c r="CL1242" t="s">
        <v>417</v>
      </c>
      <c r="CM1242" t="s">
        <v>417</v>
      </c>
      <c r="CN1242" t="s">
        <v>417</v>
      </c>
      <c r="CO1242" t="s">
        <v>417</v>
      </c>
      <c r="CP1242" t="s">
        <v>417</v>
      </c>
      <c r="CQ1242" t="s">
        <v>417</v>
      </c>
      <c r="CR1242">
        <f>$B$11*DQ1242+$C$11*DR1242+$F$11*EC1242*(1-EF1242)</f>
        <v>0</v>
      </c>
      <c r="CS1242">
        <f>CR1242*CT1242</f>
        <v>0</v>
      </c>
      <c r="CT1242">
        <f>($B$11*$D$9+$C$11*$D$9+$F$11*((EP1242+EH1242)/MAX(EP1242+EH1242+EQ1242, 0.1)*$I$9+EQ1242/MAX(EP1242+EH1242+EQ1242, 0.1)*$J$9))/($B$11+$C$11+$F$11)</f>
        <v>0</v>
      </c>
      <c r="CU1242">
        <f>($B$11*$K$9+$C$11*$K$9+$F$11*((EP1242+EH1242)/MAX(EP1242+EH1242+EQ1242, 0.1)*$P$9+EQ1242/MAX(EP1242+EH1242+EQ1242, 0.1)*$Q$9))/($B$11+$C$11+$F$11)</f>
        <v>0</v>
      </c>
      <c r="CV1242">
        <v>6</v>
      </c>
      <c r="CW1242">
        <v>0.5</v>
      </c>
      <c r="CX1242" t="s">
        <v>418</v>
      </c>
      <c r="CY1242">
        <v>2</v>
      </c>
      <c r="CZ1242" t="b">
        <v>1</v>
      </c>
      <c r="DA1242">
        <v>1658959081.714286</v>
      </c>
      <c r="DB1242">
        <v>1104.023928571429</v>
      </c>
      <c r="DC1242">
        <v>1178.1575</v>
      </c>
      <c r="DD1242">
        <v>22.99587857142857</v>
      </c>
      <c r="DE1242">
        <v>16.82076785714286</v>
      </c>
      <c r="DF1242">
        <v>1108.224642857143</v>
      </c>
      <c r="DG1242">
        <v>23.08792857142857</v>
      </c>
      <c r="DH1242">
        <v>500.0693928571429</v>
      </c>
      <c r="DI1242">
        <v>90.22411071428569</v>
      </c>
      <c r="DJ1242">
        <v>0.09997331071428571</v>
      </c>
      <c r="DK1242">
        <v>27.12445</v>
      </c>
      <c r="DL1242">
        <v>27.02634285714286</v>
      </c>
      <c r="DM1242">
        <v>999.9000000000002</v>
      </c>
      <c r="DN1242">
        <v>0</v>
      </c>
      <c r="DO1242">
        <v>0</v>
      </c>
      <c r="DP1242">
        <v>9998.883214285714</v>
      </c>
      <c r="DQ1242">
        <v>0</v>
      </c>
      <c r="DR1242">
        <v>11.4663</v>
      </c>
      <c r="DS1242">
        <v>-74.13377142857144</v>
      </c>
      <c r="DT1242">
        <v>1130.008928571429</v>
      </c>
      <c r="DU1242">
        <v>1198.315</v>
      </c>
      <c r="DV1242">
        <v>6.175115000000001</v>
      </c>
      <c r="DW1242">
        <v>1178.1575</v>
      </c>
      <c r="DX1242">
        <v>16.82076785714286</v>
      </c>
      <c r="DY1242">
        <v>2.074783214285715</v>
      </c>
      <c r="DZ1242">
        <v>1.517639285714286</v>
      </c>
      <c r="EA1242">
        <v>18.02689285714286</v>
      </c>
      <c r="EB1242">
        <v>13.14703928571429</v>
      </c>
      <c r="EC1242">
        <v>2000.013571428571</v>
      </c>
      <c r="ED1242">
        <v>0.9799987142857144</v>
      </c>
      <c r="EE1242">
        <v>0.02000178571428571</v>
      </c>
      <c r="EF1242">
        <v>0</v>
      </c>
      <c r="EG1242">
        <v>831.8208571428571</v>
      </c>
      <c r="EH1242">
        <v>5.00097</v>
      </c>
      <c r="EI1242">
        <v>16615.02142857143</v>
      </c>
      <c r="EJ1242">
        <v>16707.68571428571</v>
      </c>
      <c r="EK1242">
        <v>38.38607142857143</v>
      </c>
      <c r="EL1242">
        <v>38.84575</v>
      </c>
      <c r="EM1242">
        <v>38.31424999999999</v>
      </c>
      <c r="EN1242">
        <v>38.50885714285715</v>
      </c>
      <c r="EO1242">
        <v>39.02214285714285</v>
      </c>
      <c r="EP1242">
        <v>1955.112857142857</v>
      </c>
      <c r="EQ1242">
        <v>39.90071428571429</v>
      </c>
      <c r="ER1242">
        <v>0</v>
      </c>
      <c r="ES1242">
        <v>9883.799999952316</v>
      </c>
      <c r="ET1242">
        <v>0</v>
      </c>
      <c r="EU1242">
        <v>831.7303846153845</v>
      </c>
      <c r="EV1242">
        <v>-8.818529891750361</v>
      </c>
      <c r="EW1242">
        <v>-172.3760682037982</v>
      </c>
      <c r="EX1242">
        <v>16613.66923076923</v>
      </c>
      <c r="EY1242">
        <v>15</v>
      </c>
      <c r="EZ1242">
        <v>1658949246.1</v>
      </c>
      <c r="FA1242" t="s">
        <v>1397</v>
      </c>
      <c r="FB1242">
        <v>1658949228.6</v>
      </c>
      <c r="FC1242">
        <v>1658949246.1</v>
      </c>
      <c r="FD1242">
        <v>1</v>
      </c>
      <c r="FE1242">
        <v>1.075</v>
      </c>
      <c r="FF1242">
        <v>0.018</v>
      </c>
      <c r="FG1242">
        <v>-2.327</v>
      </c>
      <c r="FH1242">
        <v>-0.178</v>
      </c>
      <c r="FI1242">
        <v>420</v>
      </c>
      <c r="FJ1242">
        <v>13</v>
      </c>
      <c r="FK1242">
        <v>0.09</v>
      </c>
      <c r="FL1242">
        <v>0.02</v>
      </c>
      <c r="FM1242">
        <v>-74.14894878048781</v>
      </c>
      <c r="FN1242">
        <v>0.6103358885014345</v>
      </c>
      <c r="FO1242">
        <v>0.1139346970042035</v>
      </c>
      <c r="FP1242">
        <v>0</v>
      </c>
      <c r="FQ1242">
        <v>832.1832647058825</v>
      </c>
      <c r="FR1242">
        <v>-8.750695173981256</v>
      </c>
      <c r="FS1242">
        <v>0.8859444713983909</v>
      </c>
      <c r="FT1242">
        <v>0</v>
      </c>
      <c r="FU1242">
        <v>6.187917804878048</v>
      </c>
      <c r="FV1242">
        <v>-0.2348073867595833</v>
      </c>
      <c r="FW1242">
        <v>0.02469583429987342</v>
      </c>
      <c r="FX1242">
        <v>0</v>
      </c>
      <c r="FY1242">
        <v>0</v>
      </c>
      <c r="FZ1242">
        <v>3</v>
      </c>
      <c r="GA1242" t="s">
        <v>439</v>
      </c>
      <c r="GB1242">
        <v>2.98368</v>
      </c>
      <c r="GC1242">
        <v>2.71554</v>
      </c>
      <c r="GD1242">
        <v>0.186837</v>
      </c>
      <c r="GE1242">
        <v>0.191984</v>
      </c>
      <c r="GF1242">
        <v>0.104249</v>
      </c>
      <c r="GG1242">
        <v>0.0820565</v>
      </c>
      <c r="GH1242">
        <v>25792.8</v>
      </c>
      <c r="GI1242">
        <v>25730.2</v>
      </c>
      <c r="GJ1242">
        <v>29475.7</v>
      </c>
      <c r="GK1242">
        <v>29446.3</v>
      </c>
      <c r="GL1242">
        <v>34971.6</v>
      </c>
      <c r="GM1242">
        <v>35944.2</v>
      </c>
      <c r="GN1242">
        <v>41515.6</v>
      </c>
      <c r="GO1242">
        <v>41965.7</v>
      </c>
      <c r="GP1242">
        <v>1.95387</v>
      </c>
      <c r="GQ1242">
        <v>1.90653</v>
      </c>
      <c r="GR1242">
        <v>0.107992</v>
      </c>
      <c r="GS1242">
        <v>0</v>
      </c>
      <c r="GT1242">
        <v>25.2644</v>
      </c>
      <c r="GU1242">
        <v>999.9</v>
      </c>
      <c r="GV1242">
        <v>40.6</v>
      </c>
      <c r="GW1242">
        <v>31.7</v>
      </c>
      <c r="GX1242">
        <v>21.1238</v>
      </c>
      <c r="GY1242">
        <v>62.7379</v>
      </c>
      <c r="GZ1242">
        <v>34.2067</v>
      </c>
      <c r="HA1242">
        <v>1</v>
      </c>
      <c r="HB1242">
        <v>-0.102724</v>
      </c>
      <c r="HC1242">
        <v>0.246168</v>
      </c>
      <c r="HD1242">
        <v>20.3325</v>
      </c>
      <c r="HE1242">
        <v>5.21684</v>
      </c>
      <c r="HF1242">
        <v>12.0099</v>
      </c>
      <c r="HG1242">
        <v>4.98895</v>
      </c>
      <c r="HH1242">
        <v>3.2885</v>
      </c>
      <c r="HI1242">
        <v>9999</v>
      </c>
      <c r="HJ1242">
        <v>9999</v>
      </c>
      <c r="HK1242">
        <v>9999</v>
      </c>
      <c r="HL1242">
        <v>159.6</v>
      </c>
      <c r="HM1242">
        <v>1.8674</v>
      </c>
      <c r="HN1242">
        <v>1.86646</v>
      </c>
      <c r="HO1242">
        <v>1.86585</v>
      </c>
      <c r="HP1242">
        <v>1.86584</v>
      </c>
      <c r="HQ1242">
        <v>1.86768</v>
      </c>
      <c r="HR1242">
        <v>1.87013</v>
      </c>
      <c r="HS1242">
        <v>1.86883</v>
      </c>
      <c r="HT1242">
        <v>1.87027</v>
      </c>
      <c r="HU1242">
        <v>0</v>
      </c>
      <c r="HV1242">
        <v>0</v>
      </c>
      <c r="HW1242">
        <v>0</v>
      </c>
      <c r="HX1242">
        <v>0</v>
      </c>
      <c r="HY1242" t="s">
        <v>421</v>
      </c>
      <c r="HZ1242" t="s">
        <v>422</v>
      </c>
      <c r="IA1242" t="s">
        <v>423</v>
      </c>
      <c r="IB1242" t="s">
        <v>423</v>
      </c>
      <c r="IC1242" t="s">
        <v>423</v>
      </c>
      <c r="ID1242" t="s">
        <v>423</v>
      </c>
      <c r="IE1242">
        <v>0</v>
      </c>
      <c r="IF1242">
        <v>100</v>
      </c>
      <c r="IG1242">
        <v>100</v>
      </c>
      <c r="IH1242">
        <v>-4.27</v>
      </c>
      <c r="II1242">
        <v>-0.0921</v>
      </c>
      <c r="IJ1242">
        <v>-0.9279119013753974</v>
      </c>
      <c r="IK1242">
        <v>-0.003643892653284941</v>
      </c>
      <c r="IL1242">
        <v>8.948238347276123E-07</v>
      </c>
      <c r="IM1242">
        <v>-2.445980282225029E-10</v>
      </c>
      <c r="IN1242">
        <v>-0.1764634167570225</v>
      </c>
      <c r="IO1242">
        <v>-0.01042730378795286</v>
      </c>
      <c r="IP1242">
        <v>0.00100284695746963</v>
      </c>
      <c r="IQ1242">
        <v>-1.701466411570297E-05</v>
      </c>
      <c r="IR1242">
        <v>2</v>
      </c>
      <c r="IS1242">
        <v>2310</v>
      </c>
      <c r="IT1242">
        <v>1</v>
      </c>
      <c r="IU1242">
        <v>25</v>
      </c>
      <c r="IV1242">
        <v>164.3</v>
      </c>
      <c r="IW1242">
        <v>164.1</v>
      </c>
      <c r="IX1242">
        <v>2.44141</v>
      </c>
      <c r="IY1242">
        <v>2.20459</v>
      </c>
      <c r="IZ1242">
        <v>1.39648</v>
      </c>
      <c r="JA1242">
        <v>2.34009</v>
      </c>
      <c r="JB1242">
        <v>1.49536</v>
      </c>
      <c r="JC1242">
        <v>2.36938</v>
      </c>
      <c r="JD1242">
        <v>36.152</v>
      </c>
      <c r="JE1242">
        <v>24.1575</v>
      </c>
      <c r="JF1242">
        <v>18</v>
      </c>
      <c r="JG1242">
        <v>512.513</v>
      </c>
      <c r="JH1242">
        <v>438.683</v>
      </c>
      <c r="JI1242">
        <v>25.0003</v>
      </c>
      <c r="JJ1242">
        <v>26.0982</v>
      </c>
      <c r="JK1242">
        <v>30.0003</v>
      </c>
      <c r="JL1242">
        <v>26.0344</v>
      </c>
      <c r="JM1242">
        <v>25.9731</v>
      </c>
      <c r="JN1242">
        <v>48.8908</v>
      </c>
      <c r="JO1242">
        <v>21.1988</v>
      </c>
      <c r="JP1242">
        <v>38.4535</v>
      </c>
      <c r="JQ1242">
        <v>25</v>
      </c>
      <c r="JR1242">
        <v>1222.72</v>
      </c>
      <c r="JS1242">
        <v>16.9238</v>
      </c>
      <c r="JT1242">
        <v>100.793</v>
      </c>
      <c r="JU1242">
        <v>100.783</v>
      </c>
    </row>
    <row r="1243" spans="1:281">
      <c r="A1243">
        <v>1227</v>
      </c>
      <c r="B1243">
        <v>1658959094.5</v>
      </c>
      <c r="C1243">
        <v>17456.5</v>
      </c>
      <c r="D1243" t="s">
        <v>2895</v>
      </c>
      <c r="E1243" t="s">
        <v>2896</v>
      </c>
      <c r="F1243">
        <v>5</v>
      </c>
      <c r="G1243" t="s">
        <v>2750</v>
      </c>
      <c r="H1243" t="s">
        <v>416</v>
      </c>
      <c r="I1243">
        <v>1658959087</v>
      </c>
      <c r="J1243">
        <f>(K1243)/1000</f>
        <v>0</v>
      </c>
      <c r="K1243">
        <f>IF(CZ1243, AN1243, AH1243)</f>
        <v>0</v>
      </c>
      <c r="L1243">
        <f>IF(CZ1243, AI1243, AG1243)</f>
        <v>0</v>
      </c>
      <c r="M1243">
        <f>DB1243 - IF(AU1243&gt;1, L1243*CV1243*100.0/(AW1243*DP1243), 0)</f>
        <v>0</v>
      </c>
      <c r="N1243">
        <f>((T1243-J1243/2)*M1243-L1243)/(T1243+J1243/2)</f>
        <v>0</v>
      </c>
      <c r="O1243">
        <f>N1243*(DI1243+DJ1243)/1000.0</f>
        <v>0</v>
      </c>
      <c r="P1243">
        <f>(DB1243 - IF(AU1243&gt;1, L1243*CV1243*100.0/(AW1243*DP1243), 0))*(DI1243+DJ1243)/1000.0</f>
        <v>0</v>
      </c>
      <c r="Q1243">
        <f>2.0/((1/S1243-1/R1243)+SIGN(S1243)*SQRT((1/S1243-1/R1243)*(1/S1243-1/R1243) + 4*CW1243/((CW1243+1)*(CW1243+1))*(2*1/S1243*1/R1243-1/R1243*1/R1243)))</f>
        <v>0</v>
      </c>
      <c r="R1243">
        <f>IF(LEFT(CX1243,1)&lt;&gt;"0",IF(LEFT(CX1243,1)="1",3.0,CY1243),$D$5+$E$5*(DP1243*DI1243/($K$5*1000))+$F$5*(DP1243*DI1243/($K$5*1000))*MAX(MIN(CV1243,$J$5),$I$5)*MAX(MIN(CV1243,$J$5),$I$5)+$G$5*MAX(MIN(CV1243,$J$5),$I$5)*(DP1243*DI1243/($K$5*1000))+$H$5*(DP1243*DI1243/($K$5*1000))*(DP1243*DI1243/($K$5*1000)))</f>
        <v>0</v>
      </c>
      <c r="S1243">
        <f>J1243*(1000-(1000*0.61365*exp(17.502*W1243/(240.97+W1243))/(DI1243+DJ1243)+DD1243)/2)/(1000*0.61365*exp(17.502*W1243/(240.97+W1243))/(DI1243+DJ1243)-DD1243)</f>
        <v>0</v>
      </c>
      <c r="T1243">
        <f>1/((CW1243+1)/(Q1243/1.6)+1/(R1243/1.37)) + CW1243/((CW1243+1)/(Q1243/1.6) + CW1243/(R1243/1.37))</f>
        <v>0</v>
      </c>
      <c r="U1243">
        <f>(CR1243*CU1243)</f>
        <v>0</v>
      </c>
      <c r="V1243">
        <f>(DK1243+(U1243+2*0.95*5.67E-8*(((DK1243+$B$7)+273)^4-(DK1243+273)^4)-44100*J1243)/(1.84*29.3*R1243+8*0.95*5.67E-8*(DK1243+273)^3))</f>
        <v>0</v>
      </c>
      <c r="W1243">
        <f>($C$7*DL1243+$D$7*DM1243+$E$7*V1243)</f>
        <v>0</v>
      </c>
      <c r="X1243">
        <f>0.61365*exp(17.502*W1243/(240.97+W1243))</f>
        <v>0</v>
      </c>
      <c r="Y1243">
        <f>(Z1243/AA1243*100)</f>
        <v>0</v>
      </c>
      <c r="Z1243">
        <f>DD1243*(DI1243+DJ1243)/1000</f>
        <v>0</v>
      </c>
      <c r="AA1243">
        <f>0.61365*exp(17.502*DK1243/(240.97+DK1243))</f>
        <v>0</v>
      </c>
      <c r="AB1243">
        <f>(X1243-DD1243*(DI1243+DJ1243)/1000)</f>
        <v>0</v>
      </c>
      <c r="AC1243">
        <f>(-J1243*44100)</f>
        <v>0</v>
      </c>
      <c r="AD1243">
        <f>2*29.3*R1243*0.92*(DK1243-W1243)</f>
        <v>0</v>
      </c>
      <c r="AE1243">
        <f>2*0.95*5.67E-8*(((DK1243+$B$7)+273)^4-(W1243+273)^4)</f>
        <v>0</v>
      </c>
      <c r="AF1243">
        <f>U1243+AE1243+AC1243+AD1243</f>
        <v>0</v>
      </c>
      <c r="AG1243">
        <f>DH1243*AU1243*(DC1243-DB1243*(1000-AU1243*DE1243)/(1000-AU1243*DD1243))/(100*CV1243)</f>
        <v>0</v>
      </c>
      <c r="AH1243">
        <f>1000*DH1243*AU1243*(DD1243-DE1243)/(100*CV1243*(1000-AU1243*DD1243))</f>
        <v>0</v>
      </c>
      <c r="AI1243">
        <f>(AJ1243 - AK1243 - DI1243*1E3/(8.314*(DK1243+273.15)) * AM1243/DH1243 * AL1243) * DH1243/(100*CV1243) * (1000 - DE1243)/1000</f>
        <v>0</v>
      </c>
      <c r="AJ1243">
        <v>1231.136945987811</v>
      </c>
      <c r="AK1243">
        <v>1171.407818181818</v>
      </c>
      <c r="AL1243">
        <v>3.276683783463658</v>
      </c>
      <c r="AM1243">
        <v>65.22294181716588</v>
      </c>
      <c r="AN1243">
        <f>(AP1243 - AO1243 + DI1243*1E3/(8.314*(DK1243+273.15)) * AR1243/DH1243 * AQ1243) * DH1243/(100*CV1243) * 1000/(1000 - AP1243)</f>
        <v>0</v>
      </c>
      <c r="AO1243">
        <v>16.84392769603743</v>
      </c>
      <c r="AP1243">
        <v>22.99326545454545</v>
      </c>
      <c r="AQ1243">
        <v>-0.0001475506576533831</v>
      </c>
      <c r="AR1243">
        <v>84.76362826796431</v>
      </c>
      <c r="AS1243">
        <v>0</v>
      </c>
      <c r="AT1243">
        <v>0</v>
      </c>
      <c r="AU1243">
        <f>IF(AS1243*$H$13&gt;=AW1243,1.0,(AW1243/(AW1243-AS1243*$H$13)))</f>
        <v>0</v>
      </c>
      <c r="AV1243">
        <f>(AU1243-1)*100</f>
        <v>0</v>
      </c>
      <c r="AW1243">
        <f>MAX(0,($B$13+$C$13*DP1243)/(1+$D$13*DP1243)*DI1243/(DK1243+273)*$E$13)</f>
        <v>0</v>
      </c>
      <c r="AX1243" t="s">
        <v>417</v>
      </c>
      <c r="AY1243" t="s">
        <v>417</v>
      </c>
      <c r="AZ1243">
        <v>0</v>
      </c>
      <c r="BA1243">
        <v>0</v>
      </c>
      <c r="BB1243">
        <f>1-AZ1243/BA1243</f>
        <v>0</v>
      </c>
      <c r="BC1243">
        <v>0</v>
      </c>
      <c r="BD1243" t="s">
        <v>417</v>
      </c>
      <c r="BE1243" t="s">
        <v>417</v>
      </c>
      <c r="BF1243">
        <v>0</v>
      </c>
      <c r="BG1243">
        <v>0</v>
      </c>
      <c r="BH1243">
        <f>1-BF1243/BG1243</f>
        <v>0</v>
      </c>
      <c r="BI1243">
        <v>0.5</v>
      </c>
      <c r="BJ1243">
        <f>CS1243</f>
        <v>0</v>
      </c>
      <c r="BK1243">
        <f>L1243</f>
        <v>0</v>
      </c>
      <c r="BL1243">
        <f>BH1243*BI1243*BJ1243</f>
        <v>0</v>
      </c>
      <c r="BM1243">
        <f>(BK1243-BC1243)/BJ1243</f>
        <v>0</v>
      </c>
      <c r="BN1243">
        <f>(BA1243-BG1243)/BG1243</f>
        <v>0</v>
      </c>
      <c r="BO1243">
        <f>AZ1243/(BB1243+AZ1243/BG1243)</f>
        <v>0</v>
      </c>
      <c r="BP1243" t="s">
        <v>417</v>
      </c>
      <c r="BQ1243">
        <v>0</v>
      </c>
      <c r="BR1243">
        <f>IF(BQ1243&lt;&gt;0, BQ1243, BO1243)</f>
        <v>0</v>
      </c>
      <c r="BS1243">
        <f>1-BR1243/BG1243</f>
        <v>0</v>
      </c>
      <c r="BT1243">
        <f>(BG1243-BF1243)/(BG1243-BR1243)</f>
        <v>0</v>
      </c>
      <c r="BU1243">
        <f>(BA1243-BG1243)/(BA1243-BR1243)</f>
        <v>0</v>
      </c>
      <c r="BV1243">
        <f>(BG1243-BF1243)/(BG1243-AZ1243)</f>
        <v>0</v>
      </c>
      <c r="BW1243">
        <f>(BA1243-BG1243)/(BA1243-AZ1243)</f>
        <v>0</v>
      </c>
      <c r="BX1243">
        <f>(BT1243*BR1243/BF1243)</f>
        <v>0</v>
      </c>
      <c r="BY1243">
        <f>(1-BX1243)</f>
        <v>0</v>
      </c>
      <c r="BZ1243">
        <v>1394</v>
      </c>
      <c r="CA1243">
        <v>300</v>
      </c>
      <c r="CB1243">
        <v>300</v>
      </c>
      <c r="CC1243">
        <v>300</v>
      </c>
      <c r="CD1243">
        <v>10389.3</v>
      </c>
      <c r="CE1243">
        <v>1221.96</v>
      </c>
      <c r="CF1243">
        <v>-0.00688733</v>
      </c>
      <c r="CG1243">
        <v>0.34</v>
      </c>
      <c r="CH1243" t="s">
        <v>417</v>
      </c>
      <c r="CI1243" t="s">
        <v>417</v>
      </c>
      <c r="CJ1243" t="s">
        <v>417</v>
      </c>
      <c r="CK1243" t="s">
        <v>417</v>
      </c>
      <c r="CL1243" t="s">
        <v>417</v>
      </c>
      <c r="CM1243" t="s">
        <v>417</v>
      </c>
      <c r="CN1243" t="s">
        <v>417</v>
      </c>
      <c r="CO1243" t="s">
        <v>417</v>
      </c>
      <c r="CP1243" t="s">
        <v>417</v>
      </c>
      <c r="CQ1243" t="s">
        <v>417</v>
      </c>
      <c r="CR1243">
        <f>$B$11*DQ1243+$C$11*DR1243+$F$11*EC1243*(1-EF1243)</f>
        <v>0</v>
      </c>
      <c r="CS1243">
        <f>CR1243*CT1243</f>
        <v>0</v>
      </c>
      <c r="CT1243">
        <f>($B$11*$D$9+$C$11*$D$9+$F$11*((EP1243+EH1243)/MAX(EP1243+EH1243+EQ1243, 0.1)*$I$9+EQ1243/MAX(EP1243+EH1243+EQ1243, 0.1)*$J$9))/($B$11+$C$11+$F$11)</f>
        <v>0</v>
      </c>
      <c r="CU1243">
        <f>($B$11*$K$9+$C$11*$K$9+$F$11*((EP1243+EH1243)/MAX(EP1243+EH1243+EQ1243, 0.1)*$P$9+EQ1243/MAX(EP1243+EH1243+EQ1243, 0.1)*$Q$9))/($B$11+$C$11+$F$11)</f>
        <v>0</v>
      </c>
      <c r="CV1243">
        <v>6</v>
      </c>
      <c r="CW1243">
        <v>0.5</v>
      </c>
      <c r="CX1243" t="s">
        <v>418</v>
      </c>
      <c r="CY1243">
        <v>2</v>
      </c>
      <c r="CZ1243" t="b">
        <v>1</v>
      </c>
      <c r="DA1243">
        <v>1658959087</v>
      </c>
      <c r="DB1243">
        <v>1121.59</v>
      </c>
      <c r="DC1243">
        <v>1195.332592592593</v>
      </c>
      <c r="DD1243">
        <v>22.99689259259259</v>
      </c>
      <c r="DE1243">
        <v>16.84035185185185</v>
      </c>
      <c r="DF1243">
        <v>1125.834814814815</v>
      </c>
      <c r="DG1243">
        <v>23.08891851851852</v>
      </c>
      <c r="DH1243">
        <v>500.0661851851852</v>
      </c>
      <c r="DI1243">
        <v>90.22425555555554</v>
      </c>
      <c r="DJ1243">
        <v>0.1000095777777778</v>
      </c>
      <c r="DK1243">
        <v>27.12617407407408</v>
      </c>
      <c r="DL1243">
        <v>27.03429259259259</v>
      </c>
      <c r="DM1243">
        <v>999.9000000000001</v>
      </c>
      <c r="DN1243">
        <v>0</v>
      </c>
      <c r="DO1243">
        <v>0</v>
      </c>
      <c r="DP1243">
        <v>9993.05925925926</v>
      </c>
      <c r="DQ1243">
        <v>0</v>
      </c>
      <c r="DR1243">
        <v>11.4663</v>
      </c>
      <c r="DS1243">
        <v>-73.74264444444445</v>
      </c>
      <c r="DT1243">
        <v>1147.989629629629</v>
      </c>
      <c r="DU1243">
        <v>1215.808518518519</v>
      </c>
      <c r="DV1243">
        <v>6.156531481481482</v>
      </c>
      <c r="DW1243">
        <v>1195.332592592593</v>
      </c>
      <c r="DX1243">
        <v>16.84035185185185</v>
      </c>
      <c r="DY1243">
        <v>2.074877407407407</v>
      </c>
      <c r="DZ1243">
        <v>1.519408888888889</v>
      </c>
      <c r="EA1243">
        <v>18.02761111111111</v>
      </c>
      <c r="EB1243">
        <v>13.16488888888889</v>
      </c>
      <c r="EC1243">
        <v>1999.998888888889</v>
      </c>
      <c r="ED1243">
        <v>0.9799984444444446</v>
      </c>
      <c r="EE1243">
        <v>0.02000205555555555</v>
      </c>
      <c r="EF1243">
        <v>0</v>
      </c>
      <c r="EG1243">
        <v>831.0794074074075</v>
      </c>
      <c r="EH1243">
        <v>5.00097</v>
      </c>
      <c r="EI1243">
        <v>16599.8962962963</v>
      </c>
      <c r="EJ1243">
        <v>16707.57037037037</v>
      </c>
      <c r="EK1243">
        <v>38.375</v>
      </c>
      <c r="EL1243">
        <v>38.82366666666667</v>
      </c>
      <c r="EM1243">
        <v>38.312</v>
      </c>
      <c r="EN1243">
        <v>38.50229629629629</v>
      </c>
      <c r="EO1243">
        <v>39.00688888888889</v>
      </c>
      <c r="EP1243">
        <v>1955.097777777778</v>
      </c>
      <c r="EQ1243">
        <v>39.90111111111111</v>
      </c>
      <c r="ER1243">
        <v>0</v>
      </c>
      <c r="ES1243">
        <v>9888.599999904633</v>
      </c>
      <c r="ET1243">
        <v>0</v>
      </c>
      <c r="EU1243">
        <v>831.0735384615386</v>
      </c>
      <c r="EV1243">
        <v>-8.197470079613272</v>
      </c>
      <c r="EW1243">
        <v>-169.9350428567043</v>
      </c>
      <c r="EX1243">
        <v>16600</v>
      </c>
      <c r="EY1243">
        <v>15</v>
      </c>
      <c r="EZ1243">
        <v>1658949246.1</v>
      </c>
      <c r="FA1243" t="s">
        <v>1397</v>
      </c>
      <c r="FB1243">
        <v>1658949228.6</v>
      </c>
      <c r="FC1243">
        <v>1658949246.1</v>
      </c>
      <c r="FD1243">
        <v>1</v>
      </c>
      <c r="FE1243">
        <v>1.075</v>
      </c>
      <c r="FF1243">
        <v>0.018</v>
      </c>
      <c r="FG1243">
        <v>-2.327</v>
      </c>
      <c r="FH1243">
        <v>-0.178</v>
      </c>
      <c r="FI1243">
        <v>420</v>
      </c>
      <c r="FJ1243">
        <v>13</v>
      </c>
      <c r="FK1243">
        <v>0.09</v>
      </c>
      <c r="FL1243">
        <v>0.02</v>
      </c>
      <c r="FM1243">
        <v>-73.9053675</v>
      </c>
      <c r="FN1243">
        <v>3.790969981238329</v>
      </c>
      <c r="FO1243">
        <v>0.4533540169599793</v>
      </c>
      <c r="FP1243">
        <v>0</v>
      </c>
      <c r="FQ1243">
        <v>831.6004705882353</v>
      </c>
      <c r="FR1243">
        <v>-8.593735671905302</v>
      </c>
      <c r="FS1243">
        <v>0.8709726218191164</v>
      </c>
      <c r="FT1243">
        <v>0</v>
      </c>
      <c r="FU1243">
        <v>6.16813025</v>
      </c>
      <c r="FV1243">
        <v>-0.1848440150093847</v>
      </c>
      <c r="FW1243">
        <v>0.01934249524848072</v>
      </c>
      <c r="FX1243">
        <v>0</v>
      </c>
      <c r="FY1243">
        <v>0</v>
      </c>
      <c r="FZ1243">
        <v>3</v>
      </c>
      <c r="GA1243" t="s">
        <v>439</v>
      </c>
      <c r="GB1243">
        <v>2.98374</v>
      </c>
      <c r="GC1243">
        <v>2.71565</v>
      </c>
      <c r="GD1243">
        <v>0.188507</v>
      </c>
      <c r="GE1243">
        <v>0.193565</v>
      </c>
      <c r="GF1243">
        <v>0.104241</v>
      </c>
      <c r="GG1243">
        <v>0.0822648</v>
      </c>
      <c r="GH1243">
        <v>25739.6</v>
      </c>
      <c r="GI1243">
        <v>25679.8</v>
      </c>
      <c r="GJ1243">
        <v>29475.4</v>
      </c>
      <c r="GK1243">
        <v>29446.2</v>
      </c>
      <c r="GL1243">
        <v>34971.4</v>
      </c>
      <c r="GM1243">
        <v>35935.9</v>
      </c>
      <c r="GN1243">
        <v>41514.9</v>
      </c>
      <c r="GO1243">
        <v>41965.7</v>
      </c>
      <c r="GP1243">
        <v>1.9537</v>
      </c>
      <c r="GQ1243">
        <v>1.90655</v>
      </c>
      <c r="GR1243">
        <v>0.108983</v>
      </c>
      <c r="GS1243">
        <v>0</v>
      </c>
      <c r="GT1243">
        <v>25.2671</v>
      </c>
      <c r="GU1243">
        <v>999.9</v>
      </c>
      <c r="GV1243">
        <v>40.6</v>
      </c>
      <c r="GW1243">
        <v>31.7</v>
      </c>
      <c r="GX1243">
        <v>21.1241</v>
      </c>
      <c r="GY1243">
        <v>62.9879</v>
      </c>
      <c r="GZ1243">
        <v>33.9463</v>
      </c>
      <c r="HA1243">
        <v>1</v>
      </c>
      <c r="HB1243">
        <v>-0.102203</v>
      </c>
      <c r="HC1243">
        <v>0.249109</v>
      </c>
      <c r="HD1243">
        <v>20.3324</v>
      </c>
      <c r="HE1243">
        <v>5.21744</v>
      </c>
      <c r="HF1243">
        <v>12.0099</v>
      </c>
      <c r="HG1243">
        <v>4.9891</v>
      </c>
      <c r="HH1243">
        <v>3.28858</v>
      </c>
      <c r="HI1243">
        <v>9999</v>
      </c>
      <c r="HJ1243">
        <v>9999</v>
      </c>
      <c r="HK1243">
        <v>9999</v>
      </c>
      <c r="HL1243">
        <v>159.6</v>
      </c>
      <c r="HM1243">
        <v>1.8674</v>
      </c>
      <c r="HN1243">
        <v>1.86646</v>
      </c>
      <c r="HO1243">
        <v>1.86586</v>
      </c>
      <c r="HP1243">
        <v>1.86584</v>
      </c>
      <c r="HQ1243">
        <v>1.86768</v>
      </c>
      <c r="HR1243">
        <v>1.87013</v>
      </c>
      <c r="HS1243">
        <v>1.86881</v>
      </c>
      <c r="HT1243">
        <v>1.87027</v>
      </c>
      <c r="HU1243">
        <v>0</v>
      </c>
      <c r="HV1243">
        <v>0</v>
      </c>
      <c r="HW1243">
        <v>0</v>
      </c>
      <c r="HX1243">
        <v>0</v>
      </c>
      <c r="HY1243" t="s">
        <v>421</v>
      </c>
      <c r="HZ1243" t="s">
        <v>422</v>
      </c>
      <c r="IA1243" t="s">
        <v>423</v>
      </c>
      <c r="IB1243" t="s">
        <v>423</v>
      </c>
      <c r="IC1243" t="s">
        <v>423</v>
      </c>
      <c r="ID1243" t="s">
        <v>423</v>
      </c>
      <c r="IE1243">
        <v>0</v>
      </c>
      <c r="IF1243">
        <v>100</v>
      </c>
      <c r="IG1243">
        <v>100</v>
      </c>
      <c r="IH1243">
        <v>-4.31</v>
      </c>
      <c r="II1243">
        <v>-0.0921</v>
      </c>
      <c r="IJ1243">
        <v>-0.9279119013753974</v>
      </c>
      <c r="IK1243">
        <v>-0.003643892653284941</v>
      </c>
      <c r="IL1243">
        <v>8.948238347276123E-07</v>
      </c>
      <c r="IM1243">
        <v>-2.445980282225029E-10</v>
      </c>
      <c r="IN1243">
        <v>-0.1764634167570225</v>
      </c>
      <c r="IO1243">
        <v>-0.01042730378795286</v>
      </c>
      <c r="IP1243">
        <v>0.00100284695746963</v>
      </c>
      <c r="IQ1243">
        <v>-1.701466411570297E-05</v>
      </c>
      <c r="IR1243">
        <v>2</v>
      </c>
      <c r="IS1243">
        <v>2310</v>
      </c>
      <c r="IT1243">
        <v>1</v>
      </c>
      <c r="IU1243">
        <v>25</v>
      </c>
      <c r="IV1243">
        <v>164.4</v>
      </c>
      <c r="IW1243">
        <v>164.1</v>
      </c>
      <c r="IX1243">
        <v>2.46704</v>
      </c>
      <c r="IY1243">
        <v>2.19971</v>
      </c>
      <c r="IZ1243">
        <v>1.39648</v>
      </c>
      <c r="JA1243">
        <v>2.34253</v>
      </c>
      <c r="JB1243">
        <v>1.49536</v>
      </c>
      <c r="JC1243">
        <v>2.39136</v>
      </c>
      <c r="JD1243">
        <v>36.152</v>
      </c>
      <c r="JE1243">
        <v>24.1663</v>
      </c>
      <c r="JF1243">
        <v>18</v>
      </c>
      <c r="JG1243">
        <v>512.424</v>
      </c>
      <c r="JH1243">
        <v>438.719</v>
      </c>
      <c r="JI1243">
        <v>25.0005</v>
      </c>
      <c r="JJ1243">
        <v>26.102</v>
      </c>
      <c r="JK1243">
        <v>30.0005</v>
      </c>
      <c r="JL1243">
        <v>26.0372</v>
      </c>
      <c r="JM1243">
        <v>25.9758</v>
      </c>
      <c r="JN1243">
        <v>49.3956</v>
      </c>
      <c r="JO1243">
        <v>21.1988</v>
      </c>
      <c r="JP1243">
        <v>38.4535</v>
      </c>
      <c r="JQ1243">
        <v>25</v>
      </c>
      <c r="JR1243">
        <v>1236.08</v>
      </c>
      <c r="JS1243">
        <v>16.9378</v>
      </c>
      <c r="JT1243">
        <v>100.791</v>
      </c>
      <c r="JU1243">
        <v>100.783</v>
      </c>
    </row>
    <row r="1244" spans="1:281">
      <c r="A1244">
        <v>1228</v>
      </c>
      <c r="B1244">
        <v>1658959099.5</v>
      </c>
      <c r="C1244">
        <v>17461.5</v>
      </c>
      <c r="D1244" t="s">
        <v>2897</v>
      </c>
      <c r="E1244" t="s">
        <v>2898</v>
      </c>
      <c r="F1244">
        <v>5</v>
      </c>
      <c r="G1244" t="s">
        <v>2750</v>
      </c>
      <c r="H1244" t="s">
        <v>416</v>
      </c>
      <c r="I1244">
        <v>1658959091.714286</v>
      </c>
      <c r="J1244">
        <f>(K1244)/1000</f>
        <v>0</v>
      </c>
      <c r="K1244">
        <f>IF(CZ1244, AN1244, AH1244)</f>
        <v>0</v>
      </c>
      <c r="L1244">
        <f>IF(CZ1244, AI1244, AG1244)</f>
        <v>0</v>
      </c>
      <c r="M1244">
        <f>DB1244 - IF(AU1244&gt;1, L1244*CV1244*100.0/(AW1244*DP1244), 0)</f>
        <v>0</v>
      </c>
      <c r="N1244">
        <f>((T1244-J1244/2)*M1244-L1244)/(T1244+J1244/2)</f>
        <v>0</v>
      </c>
      <c r="O1244">
        <f>N1244*(DI1244+DJ1244)/1000.0</f>
        <v>0</v>
      </c>
      <c r="P1244">
        <f>(DB1244 - IF(AU1244&gt;1, L1244*CV1244*100.0/(AW1244*DP1244), 0))*(DI1244+DJ1244)/1000.0</f>
        <v>0</v>
      </c>
      <c r="Q1244">
        <f>2.0/((1/S1244-1/R1244)+SIGN(S1244)*SQRT((1/S1244-1/R1244)*(1/S1244-1/R1244) + 4*CW1244/((CW1244+1)*(CW1244+1))*(2*1/S1244*1/R1244-1/R1244*1/R1244)))</f>
        <v>0</v>
      </c>
      <c r="R1244">
        <f>IF(LEFT(CX1244,1)&lt;&gt;"0",IF(LEFT(CX1244,1)="1",3.0,CY1244),$D$5+$E$5*(DP1244*DI1244/($K$5*1000))+$F$5*(DP1244*DI1244/($K$5*1000))*MAX(MIN(CV1244,$J$5),$I$5)*MAX(MIN(CV1244,$J$5),$I$5)+$G$5*MAX(MIN(CV1244,$J$5),$I$5)*(DP1244*DI1244/($K$5*1000))+$H$5*(DP1244*DI1244/($K$5*1000))*(DP1244*DI1244/($K$5*1000)))</f>
        <v>0</v>
      </c>
      <c r="S1244">
        <f>J1244*(1000-(1000*0.61365*exp(17.502*W1244/(240.97+W1244))/(DI1244+DJ1244)+DD1244)/2)/(1000*0.61365*exp(17.502*W1244/(240.97+W1244))/(DI1244+DJ1244)-DD1244)</f>
        <v>0</v>
      </c>
      <c r="T1244">
        <f>1/((CW1244+1)/(Q1244/1.6)+1/(R1244/1.37)) + CW1244/((CW1244+1)/(Q1244/1.6) + CW1244/(R1244/1.37))</f>
        <v>0</v>
      </c>
      <c r="U1244">
        <f>(CR1244*CU1244)</f>
        <v>0</v>
      </c>
      <c r="V1244">
        <f>(DK1244+(U1244+2*0.95*5.67E-8*(((DK1244+$B$7)+273)^4-(DK1244+273)^4)-44100*J1244)/(1.84*29.3*R1244+8*0.95*5.67E-8*(DK1244+273)^3))</f>
        <v>0</v>
      </c>
      <c r="W1244">
        <f>($C$7*DL1244+$D$7*DM1244+$E$7*V1244)</f>
        <v>0</v>
      </c>
      <c r="X1244">
        <f>0.61365*exp(17.502*W1244/(240.97+W1244))</f>
        <v>0</v>
      </c>
      <c r="Y1244">
        <f>(Z1244/AA1244*100)</f>
        <v>0</v>
      </c>
      <c r="Z1244">
        <f>DD1244*(DI1244+DJ1244)/1000</f>
        <v>0</v>
      </c>
      <c r="AA1244">
        <f>0.61365*exp(17.502*DK1244/(240.97+DK1244))</f>
        <v>0</v>
      </c>
      <c r="AB1244">
        <f>(X1244-DD1244*(DI1244+DJ1244)/1000)</f>
        <v>0</v>
      </c>
      <c r="AC1244">
        <f>(-J1244*44100)</f>
        <v>0</v>
      </c>
      <c r="AD1244">
        <f>2*29.3*R1244*0.92*(DK1244-W1244)</f>
        <v>0</v>
      </c>
      <c r="AE1244">
        <f>2*0.95*5.67E-8*(((DK1244+$B$7)+273)^4-(W1244+273)^4)</f>
        <v>0</v>
      </c>
      <c r="AF1244">
        <f>U1244+AE1244+AC1244+AD1244</f>
        <v>0</v>
      </c>
      <c r="AG1244">
        <f>DH1244*AU1244*(DC1244-DB1244*(1000-AU1244*DE1244)/(1000-AU1244*DD1244))/(100*CV1244)</f>
        <v>0</v>
      </c>
      <c r="AH1244">
        <f>1000*DH1244*AU1244*(DD1244-DE1244)/(100*CV1244*(1000-AU1244*DD1244))</f>
        <v>0</v>
      </c>
      <c r="AI1244">
        <f>(AJ1244 - AK1244 - DI1244*1E3/(8.314*(DK1244+273.15)) * AM1244/DH1244 * AL1244) * DH1244/(100*CV1244) * (1000 - DE1244)/1000</f>
        <v>0</v>
      </c>
      <c r="AJ1244">
        <v>1248.031820216118</v>
      </c>
      <c r="AK1244">
        <v>1187.945454545454</v>
      </c>
      <c r="AL1244">
        <v>3.310345862002323</v>
      </c>
      <c r="AM1244">
        <v>65.22294181716588</v>
      </c>
      <c r="AN1244">
        <f>(AP1244 - AO1244 + DI1244*1E3/(8.314*(DK1244+273.15)) * AR1244/DH1244 * AQ1244) * DH1244/(100*CV1244) * 1000/(1000 - AP1244)</f>
        <v>0</v>
      </c>
      <c r="AO1244">
        <v>16.90372632419461</v>
      </c>
      <c r="AP1244">
        <v>23.00528363636363</v>
      </c>
      <c r="AQ1244">
        <v>0.0002143148201491838</v>
      </c>
      <c r="AR1244">
        <v>84.76362826796431</v>
      </c>
      <c r="AS1244">
        <v>0</v>
      </c>
      <c r="AT1244">
        <v>0</v>
      </c>
      <c r="AU1244">
        <f>IF(AS1244*$H$13&gt;=AW1244,1.0,(AW1244/(AW1244-AS1244*$H$13)))</f>
        <v>0</v>
      </c>
      <c r="AV1244">
        <f>(AU1244-1)*100</f>
        <v>0</v>
      </c>
      <c r="AW1244">
        <f>MAX(0,($B$13+$C$13*DP1244)/(1+$D$13*DP1244)*DI1244/(DK1244+273)*$E$13)</f>
        <v>0</v>
      </c>
      <c r="AX1244" t="s">
        <v>417</v>
      </c>
      <c r="AY1244" t="s">
        <v>417</v>
      </c>
      <c r="AZ1244">
        <v>0</v>
      </c>
      <c r="BA1244">
        <v>0</v>
      </c>
      <c r="BB1244">
        <f>1-AZ1244/BA1244</f>
        <v>0</v>
      </c>
      <c r="BC1244">
        <v>0</v>
      </c>
      <c r="BD1244" t="s">
        <v>417</v>
      </c>
      <c r="BE1244" t="s">
        <v>417</v>
      </c>
      <c r="BF1244">
        <v>0</v>
      </c>
      <c r="BG1244">
        <v>0</v>
      </c>
      <c r="BH1244">
        <f>1-BF1244/BG1244</f>
        <v>0</v>
      </c>
      <c r="BI1244">
        <v>0.5</v>
      </c>
      <c r="BJ1244">
        <f>CS1244</f>
        <v>0</v>
      </c>
      <c r="BK1244">
        <f>L1244</f>
        <v>0</v>
      </c>
      <c r="BL1244">
        <f>BH1244*BI1244*BJ1244</f>
        <v>0</v>
      </c>
      <c r="BM1244">
        <f>(BK1244-BC1244)/BJ1244</f>
        <v>0</v>
      </c>
      <c r="BN1244">
        <f>(BA1244-BG1244)/BG1244</f>
        <v>0</v>
      </c>
      <c r="BO1244">
        <f>AZ1244/(BB1244+AZ1244/BG1244)</f>
        <v>0</v>
      </c>
      <c r="BP1244" t="s">
        <v>417</v>
      </c>
      <c r="BQ1244">
        <v>0</v>
      </c>
      <c r="BR1244">
        <f>IF(BQ1244&lt;&gt;0, BQ1244, BO1244)</f>
        <v>0</v>
      </c>
      <c r="BS1244">
        <f>1-BR1244/BG1244</f>
        <v>0</v>
      </c>
      <c r="BT1244">
        <f>(BG1244-BF1244)/(BG1244-BR1244)</f>
        <v>0</v>
      </c>
      <c r="BU1244">
        <f>(BA1244-BG1244)/(BA1244-BR1244)</f>
        <v>0</v>
      </c>
      <c r="BV1244">
        <f>(BG1244-BF1244)/(BG1244-AZ1244)</f>
        <v>0</v>
      </c>
      <c r="BW1244">
        <f>(BA1244-BG1244)/(BA1244-AZ1244)</f>
        <v>0</v>
      </c>
      <c r="BX1244">
        <f>(BT1244*BR1244/BF1244)</f>
        <v>0</v>
      </c>
      <c r="BY1244">
        <f>(1-BX1244)</f>
        <v>0</v>
      </c>
      <c r="BZ1244">
        <v>1394</v>
      </c>
      <c r="CA1244">
        <v>300</v>
      </c>
      <c r="CB1244">
        <v>300</v>
      </c>
      <c r="CC1244">
        <v>300</v>
      </c>
      <c r="CD1244">
        <v>10389.3</v>
      </c>
      <c r="CE1244">
        <v>1221.96</v>
      </c>
      <c r="CF1244">
        <v>-0.00688733</v>
      </c>
      <c r="CG1244">
        <v>0.34</v>
      </c>
      <c r="CH1244" t="s">
        <v>417</v>
      </c>
      <c r="CI1244" t="s">
        <v>417</v>
      </c>
      <c r="CJ1244" t="s">
        <v>417</v>
      </c>
      <c r="CK1244" t="s">
        <v>417</v>
      </c>
      <c r="CL1244" t="s">
        <v>417</v>
      </c>
      <c r="CM1244" t="s">
        <v>417</v>
      </c>
      <c r="CN1244" t="s">
        <v>417</v>
      </c>
      <c r="CO1244" t="s">
        <v>417</v>
      </c>
      <c r="CP1244" t="s">
        <v>417</v>
      </c>
      <c r="CQ1244" t="s">
        <v>417</v>
      </c>
      <c r="CR1244">
        <f>$B$11*DQ1244+$C$11*DR1244+$F$11*EC1244*(1-EF1244)</f>
        <v>0</v>
      </c>
      <c r="CS1244">
        <f>CR1244*CT1244</f>
        <v>0</v>
      </c>
      <c r="CT1244">
        <f>($B$11*$D$9+$C$11*$D$9+$F$11*((EP1244+EH1244)/MAX(EP1244+EH1244+EQ1244, 0.1)*$I$9+EQ1244/MAX(EP1244+EH1244+EQ1244, 0.1)*$J$9))/($B$11+$C$11+$F$11)</f>
        <v>0</v>
      </c>
      <c r="CU1244">
        <f>($B$11*$K$9+$C$11*$K$9+$F$11*((EP1244+EH1244)/MAX(EP1244+EH1244+EQ1244, 0.1)*$P$9+EQ1244/MAX(EP1244+EH1244+EQ1244, 0.1)*$Q$9))/($B$11+$C$11+$F$11)</f>
        <v>0</v>
      </c>
      <c r="CV1244">
        <v>6</v>
      </c>
      <c r="CW1244">
        <v>0.5</v>
      </c>
      <c r="CX1244" t="s">
        <v>418</v>
      </c>
      <c r="CY1244">
        <v>2</v>
      </c>
      <c r="CZ1244" t="b">
        <v>1</v>
      </c>
      <c r="DA1244">
        <v>1658959091.714286</v>
      </c>
      <c r="DB1244">
        <v>1137.0325</v>
      </c>
      <c r="DC1244">
        <v>1210.598571428571</v>
      </c>
      <c r="DD1244">
        <v>22.99830714285715</v>
      </c>
      <c r="DE1244">
        <v>16.86443928571429</v>
      </c>
      <c r="DF1244">
        <v>1141.3175</v>
      </c>
      <c r="DG1244">
        <v>23.09031071428571</v>
      </c>
      <c r="DH1244">
        <v>500.0598928571429</v>
      </c>
      <c r="DI1244">
        <v>90.22426428571428</v>
      </c>
      <c r="DJ1244">
        <v>0.09998563928571426</v>
      </c>
      <c r="DK1244">
        <v>27.12806071428571</v>
      </c>
      <c r="DL1244">
        <v>27.04465714285714</v>
      </c>
      <c r="DM1244">
        <v>999.9000000000002</v>
      </c>
      <c r="DN1244">
        <v>0</v>
      </c>
      <c r="DO1244">
        <v>0</v>
      </c>
      <c r="DP1244">
        <v>9997.745714285715</v>
      </c>
      <c r="DQ1244">
        <v>0</v>
      </c>
      <c r="DR1244">
        <v>11.4663</v>
      </c>
      <c r="DS1244">
        <v>-73.56533928571427</v>
      </c>
      <c r="DT1244">
        <v>1163.798214285714</v>
      </c>
      <c r="DU1244">
        <v>1231.365714285714</v>
      </c>
      <c r="DV1244">
        <v>6.133854642857142</v>
      </c>
      <c r="DW1244">
        <v>1210.598571428571</v>
      </c>
      <c r="DX1244">
        <v>16.86443928571429</v>
      </c>
      <c r="DY1244">
        <v>2.075003928571429</v>
      </c>
      <c r="DZ1244">
        <v>1.521581428571429</v>
      </c>
      <c r="EA1244">
        <v>18.02858928571429</v>
      </c>
      <c r="EB1244">
        <v>13.18676785714286</v>
      </c>
      <c r="EC1244">
        <v>1999.989285714285</v>
      </c>
      <c r="ED1244">
        <v>0.9799983928571431</v>
      </c>
      <c r="EE1244">
        <v>0.02000210714285714</v>
      </c>
      <c r="EF1244">
        <v>0</v>
      </c>
      <c r="EG1244">
        <v>830.3817500000001</v>
      </c>
      <c r="EH1244">
        <v>5.00097</v>
      </c>
      <c r="EI1244">
        <v>16586.10357142857</v>
      </c>
      <c r="EJ1244">
        <v>16707.47857142857</v>
      </c>
      <c r="EK1244">
        <v>38.375</v>
      </c>
      <c r="EL1244">
        <v>38.812</v>
      </c>
      <c r="EM1244">
        <v>38.312</v>
      </c>
      <c r="EN1244">
        <v>38.5</v>
      </c>
      <c r="EO1244">
        <v>39</v>
      </c>
      <c r="EP1244">
        <v>1955.088571428572</v>
      </c>
      <c r="EQ1244">
        <v>39.90071428571429</v>
      </c>
      <c r="ER1244">
        <v>0</v>
      </c>
      <c r="ES1244">
        <v>9893.399999856949</v>
      </c>
      <c r="ET1244">
        <v>0</v>
      </c>
      <c r="EU1244">
        <v>830.3592307692309</v>
      </c>
      <c r="EV1244">
        <v>-8.127111113766754</v>
      </c>
      <c r="EW1244">
        <v>-178.2495726571436</v>
      </c>
      <c r="EX1244">
        <v>16586.05384615385</v>
      </c>
      <c r="EY1244">
        <v>15</v>
      </c>
      <c r="EZ1244">
        <v>1658949246.1</v>
      </c>
      <c r="FA1244" t="s">
        <v>1397</v>
      </c>
      <c r="FB1244">
        <v>1658949228.6</v>
      </c>
      <c r="FC1244">
        <v>1658949246.1</v>
      </c>
      <c r="FD1244">
        <v>1</v>
      </c>
      <c r="FE1244">
        <v>1.075</v>
      </c>
      <c r="FF1244">
        <v>0.018</v>
      </c>
      <c r="FG1244">
        <v>-2.327</v>
      </c>
      <c r="FH1244">
        <v>-0.178</v>
      </c>
      <c r="FI1244">
        <v>420</v>
      </c>
      <c r="FJ1244">
        <v>13</v>
      </c>
      <c r="FK1244">
        <v>0.09</v>
      </c>
      <c r="FL1244">
        <v>0.02</v>
      </c>
      <c r="FM1244">
        <v>-73.71011463414635</v>
      </c>
      <c r="FN1244">
        <v>3.232404878048683</v>
      </c>
      <c r="FO1244">
        <v>0.4385991411472553</v>
      </c>
      <c r="FP1244">
        <v>0</v>
      </c>
      <c r="FQ1244">
        <v>830.7155882352941</v>
      </c>
      <c r="FR1244">
        <v>-8.540443088722419</v>
      </c>
      <c r="FS1244">
        <v>0.8595365070317805</v>
      </c>
      <c r="FT1244">
        <v>0</v>
      </c>
      <c r="FU1244">
        <v>6.143461707317073</v>
      </c>
      <c r="FV1244">
        <v>-0.2839022299651415</v>
      </c>
      <c r="FW1244">
        <v>0.03055068159412416</v>
      </c>
      <c r="FX1244">
        <v>0</v>
      </c>
      <c r="FY1244">
        <v>0</v>
      </c>
      <c r="FZ1244">
        <v>3</v>
      </c>
      <c r="GA1244" t="s">
        <v>439</v>
      </c>
      <c r="GB1244">
        <v>2.98385</v>
      </c>
      <c r="GC1244">
        <v>2.71563</v>
      </c>
      <c r="GD1244">
        <v>0.190176</v>
      </c>
      <c r="GE1244">
        <v>0.195208</v>
      </c>
      <c r="GF1244">
        <v>0.104273</v>
      </c>
      <c r="GG1244">
        <v>0.0823127</v>
      </c>
      <c r="GH1244">
        <v>25686</v>
      </c>
      <c r="GI1244">
        <v>25626.9</v>
      </c>
      <c r="GJ1244">
        <v>29474.7</v>
      </c>
      <c r="GK1244">
        <v>29445.5</v>
      </c>
      <c r="GL1244">
        <v>34969.2</v>
      </c>
      <c r="GM1244">
        <v>35933.4</v>
      </c>
      <c r="GN1244">
        <v>41513.9</v>
      </c>
      <c r="GO1244">
        <v>41964.9</v>
      </c>
      <c r="GP1244">
        <v>1.95392</v>
      </c>
      <c r="GQ1244">
        <v>1.90615</v>
      </c>
      <c r="GR1244">
        <v>0.109561</v>
      </c>
      <c r="GS1244">
        <v>0</v>
      </c>
      <c r="GT1244">
        <v>25.2697</v>
      </c>
      <c r="GU1244">
        <v>999.9</v>
      </c>
      <c r="GV1244">
        <v>40.6</v>
      </c>
      <c r="GW1244">
        <v>31.7</v>
      </c>
      <c r="GX1244">
        <v>21.1243</v>
      </c>
      <c r="GY1244">
        <v>62.8179</v>
      </c>
      <c r="GZ1244">
        <v>33.8502</v>
      </c>
      <c r="HA1244">
        <v>1</v>
      </c>
      <c r="HB1244">
        <v>-0.102038</v>
      </c>
      <c r="HC1244">
        <v>0.25226</v>
      </c>
      <c r="HD1244">
        <v>20.3326</v>
      </c>
      <c r="HE1244">
        <v>5.21684</v>
      </c>
      <c r="HF1244">
        <v>12.0099</v>
      </c>
      <c r="HG1244">
        <v>4.989</v>
      </c>
      <c r="HH1244">
        <v>3.2885</v>
      </c>
      <c r="HI1244">
        <v>9999</v>
      </c>
      <c r="HJ1244">
        <v>9999</v>
      </c>
      <c r="HK1244">
        <v>9999</v>
      </c>
      <c r="HL1244">
        <v>159.6</v>
      </c>
      <c r="HM1244">
        <v>1.86741</v>
      </c>
      <c r="HN1244">
        <v>1.86646</v>
      </c>
      <c r="HO1244">
        <v>1.86585</v>
      </c>
      <c r="HP1244">
        <v>1.86584</v>
      </c>
      <c r="HQ1244">
        <v>1.86768</v>
      </c>
      <c r="HR1244">
        <v>1.87012</v>
      </c>
      <c r="HS1244">
        <v>1.86881</v>
      </c>
      <c r="HT1244">
        <v>1.87026</v>
      </c>
      <c r="HU1244">
        <v>0</v>
      </c>
      <c r="HV1244">
        <v>0</v>
      </c>
      <c r="HW1244">
        <v>0</v>
      </c>
      <c r="HX1244">
        <v>0</v>
      </c>
      <c r="HY1244" t="s">
        <v>421</v>
      </c>
      <c r="HZ1244" t="s">
        <v>422</v>
      </c>
      <c r="IA1244" t="s">
        <v>423</v>
      </c>
      <c r="IB1244" t="s">
        <v>423</v>
      </c>
      <c r="IC1244" t="s">
        <v>423</v>
      </c>
      <c r="ID1244" t="s">
        <v>423</v>
      </c>
      <c r="IE1244">
        <v>0</v>
      </c>
      <c r="IF1244">
        <v>100</v>
      </c>
      <c r="IG1244">
        <v>100</v>
      </c>
      <c r="IH1244">
        <v>-4.35</v>
      </c>
      <c r="II1244">
        <v>-0.092</v>
      </c>
      <c r="IJ1244">
        <v>-0.9279119013753974</v>
      </c>
      <c r="IK1244">
        <v>-0.003643892653284941</v>
      </c>
      <c r="IL1244">
        <v>8.948238347276123E-07</v>
      </c>
      <c r="IM1244">
        <v>-2.445980282225029E-10</v>
      </c>
      <c r="IN1244">
        <v>-0.1764634167570225</v>
      </c>
      <c r="IO1244">
        <v>-0.01042730378795286</v>
      </c>
      <c r="IP1244">
        <v>0.00100284695746963</v>
      </c>
      <c r="IQ1244">
        <v>-1.701466411570297E-05</v>
      </c>
      <c r="IR1244">
        <v>2</v>
      </c>
      <c r="IS1244">
        <v>2310</v>
      </c>
      <c r="IT1244">
        <v>1</v>
      </c>
      <c r="IU1244">
        <v>25</v>
      </c>
      <c r="IV1244">
        <v>164.5</v>
      </c>
      <c r="IW1244">
        <v>164.2</v>
      </c>
      <c r="IX1244">
        <v>2.49512</v>
      </c>
      <c r="IY1244">
        <v>2.19849</v>
      </c>
      <c r="IZ1244">
        <v>1.39648</v>
      </c>
      <c r="JA1244">
        <v>2.34131</v>
      </c>
      <c r="JB1244">
        <v>1.49536</v>
      </c>
      <c r="JC1244">
        <v>2.3999</v>
      </c>
      <c r="JD1244">
        <v>36.152</v>
      </c>
      <c r="JE1244">
        <v>24.1575</v>
      </c>
      <c r="JF1244">
        <v>18</v>
      </c>
      <c r="JG1244">
        <v>512.599</v>
      </c>
      <c r="JH1244">
        <v>438.508</v>
      </c>
      <c r="JI1244">
        <v>25.0005</v>
      </c>
      <c r="JJ1244">
        <v>26.1058</v>
      </c>
      <c r="JK1244">
        <v>30.0003</v>
      </c>
      <c r="JL1244">
        <v>26.0404</v>
      </c>
      <c r="JM1244">
        <v>25.9796</v>
      </c>
      <c r="JN1244">
        <v>49.9682</v>
      </c>
      <c r="JO1244">
        <v>21.1988</v>
      </c>
      <c r="JP1244">
        <v>38.4535</v>
      </c>
      <c r="JQ1244">
        <v>25</v>
      </c>
      <c r="JR1244">
        <v>1256.12</v>
      </c>
      <c r="JS1244">
        <v>16.9508</v>
      </c>
      <c r="JT1244">
        <v>100.789</v>
      </c>
      <c r="JU1244">
        <v>100.781</v>
      </c>
    </row>
    <row r="1245" spans="1:281">
      <c r="A1245">
        <v>1229</v>
      </c>
      <c r="B1245">
        <v>1658959104.5</v>
      </c>
      <c r="C1245">
        <v>17466.5</v>
      </c>
      <c r="D1245" t="s">
        <v>2899</v>
      </c>
      <c r="E1245" t="s">
        <v>2900</v>
      </c>
      <c r="F1245">
        <v>5</v>
      </c>
      <c r="G1245" t="s">
        <v>2750</v>
      </c>
      <c r="H1245" t="s">
        <v>416</v>
      </c>
      <c r="I1245">
        <v>1658959097</v>
      </c>
      <c r="J1245">
        <f>(K1245)/1000</f>
        <v>0</v>
      </c>
      <c r="K1245">
        <f>IF(CZ1245, AN1245, AH1245)</f>
        <v>0</v>
      </c>
      <c r="L1245">
        <f>IF(CZ1245, AI1245, AG1245)</f>
        <v>0</v>
      </c>
      <c r="M1245">
        <f>DB1245 - IF(AU1245&gt;1, L1245*CV1245*100.0/(AW1245*DP1245), 0)</f>
        <v>0</v>
      </c>
      <c r="N1245">
        <f>((T1245-J1245/2)*M1245-L1245)/(T1245+J1245/2)</f>
        <v>0</v>
      </c>
      <c r="O1245">
        <f>N1245*(DI1245+DJ1245)/1000.0</f>
        <v>0</v>
      </c>
      <c r="P1245">
        <f>(DB1245 - IF(AU1245&gt;1, L1245*CV1245*100.0/(AW1245*DP1245), 0))*(DI1245+DJ1245)/1000.0</f>
        <v>0</v>
      </c>
      <c r="Q1245">
        <f>2.0/((1/S1245-1/R1245)+SIGN(S1245)*SQRT((1/S1245-1/R1245)*(1/S1245-1/R1245) + 4*CW1245/((CW1245+1)*(CW1245+1))*(2*1/S1245*1/R1245-1/R1245*1/R1245)))</f>
        <v>0</v>
      </c>
      <c r="R1245">
        <f>IF(LEFT(CX1245,1)&lt;&gt;"0",IF(LEFT(CX1245,1)="1",3.0,CY1245),$D$5+$E$5*(DP1245*DI1245/($K$5*1000))+$F$5*(DP1245*DI1245/($K$5*1000))*MAX(MIN(CV1245,$J$5),$I$5)*MAX(MIN(CV1245,$J$5),$I$5)+$G$5*MAX(MIN(CV1245,$J$5),$I$5)*(DP1245*DI1245/($K$5*1000))+$H$5*(DP1245*DI1245/($K$5*1000))*(DP1245*DI1245/($K$5*1000)))</f>
        <v>0</v>
      </c>
      <c r="S1245">
        <f>J1245*(1000-(1000*0.61365*exp(17.502*W1245/(240.97+W1245))/(DI1245+DJ1245)+DD1245)/2)/(1000*0.61365*exp(17.502*W1245/(240.97+W1245))/(DI1245+DJ1245)-DD1245)</f>
        <v>0</v>
      </c>
      <c r="T1245">
        <f>1/((CW1245+1)/(Q1245/1.6)+1/(R1245/1.37)) + CW1245/((CW1245+1)/(Q1245/1.6) + CW1245/(R1245/1.37))</f>
        <v>0</v>
      </c>
      <c r="U1245">
        <f>(CR1245*CU1245)</f>
        <v>0</v>
      </c>
      <c r="V1245">
        <f>(DK1245+(U1245+2*0.95*5.67E-8*(((DK1245+$B$7)+273)^4-(DK1245+273)^4)-44100*J1245)/(1.84*29.3*R1245+8*0.95*5.67E-8*(DK1245+273)^3))</f>
        <v>0</v>
      </c>
      <c r="W1245">
        <f>($C$7*DL1245+$D$7*DM1245+$E$7*V1245)</f>
        <v>0</v>
      </c>
      <c r="X1245">
        <f>0.61365*exp(17.502*W1245/(240.97+W1245))</f>
        <v>0</v>
      </c>
      <c r="Y1245">
        <f>(Z1245/AA1245*100)</f>
        <v>0</v>
      </c>
      <c r="Z1245">
        <f>DD1245*(DI1245+DJ1245)/1000</f>
        <v>0</v>
      </c>
      <c r="AA1245">
        <f>0.61365*exp(17.502*DK1245/(240.97+DK1245))</f>
        <v>0</v>
      </c>
      <c r="AB1245">
        <f>(X1245-DD1245*(DI1245+DJ1245)/1000)</f>
        <v>0</v>
      </c>
      <c r="AC1245">
        <f>(-J1245*44100)</f>
        <v>0</v>
      </c>
      <c r="AD1245">
        <f>2*29.3*R1245*0.92*(DK1245-W1245)</f>
        <v>0</v>
      </c>
      <c r="AE1245">
        <f>2*0.95*5.67E-8*(((DK1245+$B$7)+273)^4-(W1245+273)^4)</f>
        <v>0</v>
      </c>
      <c r="AF1245">
        <f>U1245+AE1245+AC1245+AD1245</f>
        <v>0</v>
      </c>
      <c r="AG1245">
        <f>DH1245*AU1245*(DC1245-DB1245*(1000-AU1245*DE1245)/(1000-AU1245*DD1245))/(100*CV1245)</f>
        <v>0</v>
      </c>
      <c r="AH1245">
        <f>1000*DH1245*AU1245*(DD1245-DE1245)/(100*CV1245*(1000-AU1245*DD1245))</f>
        <v>0</v>
      </c>
      <c r="AI1245">
        <f>(AJ1245 - AK1245 - DI1245*1E3/(8.314*(DK1245+273.15)) * AM1245/DH1245 * AL1245) * DH1245/(100*CV1245) * (1000 - DE1245)/1000</f>
        <v>0</v>
      </c>
      <c r="AJ1245">
        <v>1265.172953606603</v>
      </c>
      <c r="AK1245">
        <v>1204.896</v>
      </c>
      <c r="AL1245">
        <v>3.405373389707754</v>
      </c>
      <c r="AM1245">
        <v>65.22294181716588</v>
      </c>
      <c r="AN1245">
        <f>(AP1245 - AO1245 + DI1245*1E3/(8.314*(DK1245+273.15)) * AR1245/DH1245 * AQ1245) * DH1245/(100*CV1245) * 1000/(1000 - AP1245)</f>
        <v>0</v>
      </c>
      <c r="AO1245">
        <v>16.91063414366927</v>
      </c>
      <c r="AP1245">
        <v>23.00196181818181</v>
      </c>
      <c r="AQ1245">
        <v>-1.466702003904403E-05</v>
      </c>
      <c r="AR1245">
        <v>84.76362826796431</v>
      </c>
      <c r="AS1245">
        <v>0</v>
      </c>
      <c r="AT1245">
        <v>0</v>
      </c>
      <c r="AU1245">
        <f>IF(AS1245*$H$13&gt;=AW1245,1.0,(AW1245/(AW1245-AS1245*$H$13)))</f>
        <v>0</v>
      </c>
      <c r="AV1245">
        <f>(AU1245-1)*100</f>
        <v>0</v>
      </c>
      <c r="AW1245">
        <f>MAX(0,($B$13+$C$13*DP1245)/(1+$D$13*DP1245)*DI1245/(DK1245+273)*$E$13)</f>
        <v>0</v>
      </c>
      <c r="AX1245" t="s">
        <v>417</v>
      </c>
      <c r="AY1245" t="s">
        <v>417</v>
      </c>
      <c r="AZ1245">
        <v>0</v>
      </c>
      <c r="BA1245">
        <v>0</v>
      </c>
      <c r="BB1245">
        <f>1-AZ1245/BA1245</f>
        <v>0</v>
      </c>
      <c r="BC1245">
        <v>0</v>
      </c>
      <c r="BD1245" t="s">
        <v>417</v>
      </c>
      <c r="BE1245" t="s">
        <v>417</v>
      </c>
      <c r="BF1245">
        <v>0</v>
      </c>
      <c r="BG1245">
        <v>0</v>
      </c>
      <c r="BH1245">
        <f>1-BF1245/BG1245</f>
        <v>0</v>
      </c>
      <c r="BI1245">
        <v>0.5</v>
      </c>
      <c r="BJ1245">
        <f>CS1245</f>
        <v>0</v>
      </c>
      <c r="BK1245">
        <f>L1245</f>
        <v>0</v>
      </c>
      <c r="BL1245">
        <f>BH1245*BI1245*BJ1245</f>
        <v>0</v>
      </c>
      <c r="BM1245">
        <f>(BK1245-BC1245)/BJ1245</f>
        <v>0</v>
      </c>
      <c r="BN1245">
        <f>(BA1245-BG1245)/BG1245</f>
        <v>0</v>
      </c>
      <c r="BO1245">
        <f>AZ1245/(BB1245+AZ1245/BG1245)</f>
        <v>0</v>
      </c>
      <c r="BP1245" t="s">
        <v>417</v>
      </c>
      <c r="BQ1245">
        <v>0</v>
      </c>
      <c r="BR1245">
        <f>IF(BQ1245&lt;&gt;0, BQ1245, BO1245)</f>
        <v>0</v>
      </c>
      <c r="BS1245">
        <f>1-BR1245/BG1245</f>
        <v>0</v>
      </c>
      <c r="BT1245">
        <f>(BG1245-BF1245)/(BG1245-BR1245)</f>
        <v>0</v>
      </c>
      <c r="BU1245">
        <f>(BA1245-BG1245)/(BA1245-BR1245)</f>
        <v>0</v>
      </c>
      <c r="BV1245">
        <f>(BG1245-BF1245)/(BG1245-AZ1245)</f>
        <v>0</v>
      </c>
      <c r="BW1245">
        <f>(BA1245-BG1245)/(BA1245-AZ1245)</f>
        <v>0</v>
      </c>
      <c r="BX1245">
        <f>(BT1245*BR1245/BF1245)</f>
        <v>0</v>
      </c>
      <c r="BY1245">
        <f>(1-BX1245)</f>
        <v>0</v>
      </c>
      <c r="BZ1245">
        <v>1394</v>
      </c>
      <c r="CA1245">
        <v>300</v>
      </c>
      <c r="CB1245">
        <v>300</v>
      </c>
      <c r="CC1245">
        <v>300</v>
      </c>
      <c r="CD1245">
        <v>10389.3</v>
      </c>
      <c r="CE1245">
        <v>1221.96</v>
      </c>
      <c r="CF1245">
        <v>-0.00688733</v>
      </c>
      <c r="CG1245">
        <v>0.34</v>
      </c>
      <c r="CH1245" t="s">
        <v>417</v>
      </c>
      <c r="CI1245" t="s">
        <v>417</v>
      </c>
      <c r="CJ1245" t="s">
        <v>417</v>
      </c>
      <c r="CK1245" t="s">
        <v>417</v>
      </c>
      <c r="CL1245" t="s">
        <v>417</v>
      </c>
      <c r="CM1245" t="s">
        <v>417</v>
      </c>
      <c r="CN1245" t="s">
        <v>417</v>
      </c>
      <c r="CO1245" t="s">
        <v>417</v>
      </c>
      <c r="CP1245" t="s">
        <v>417</v>
      </c>
      <c r="CQ1245" t="s">
        <v>417</v>
      </c>
      <c r="CR1245">
        <f>$B$11*DQ1245+$C$11*DR1245+$F$11*EC1245*(1-EF1245)</f>
        <v>0</v>
      </c>
      <c r="CS1245">
        <f>CR1245*CT1245</f>
        <v>0</v>
      </c>
      <c r="CT1245">
        <f>($B$11*$D$9+$C$11*$D$9+$F$11*((EP1245+EH1245)/MAX(EP1245+EH1245+EQ1245, 0.1)*$I$9+EQ1245/MAX(EP1245+EH1245+EQ1245, 0.1)*$J$9))/($B$11+$C$11+$F$11)</f>
        <v>0</v>
      </c>
      <c r="CU1245">
        <f>($B$11*$K$9+$C$11*$K$9+$F$11*((EP1245+EH1245)/MAX(EP1245+EH1245+EQ1245, 0.1)*$P$9+EQ1245/MAX(EP1245+EH1245+EQ1245, 0.1)*$Q$9))/($B$11+$C$11+$F$11)</f>
        <v>0</v>
      </c>
      <c r="CV1245">
        <v>6</v>
      </c>
      <c r="CW1245">
        <v>0.5</v>
      </c>
      <c r="CX1245" t="s">
        <v>418</v>
      </c>
      <c r="CY1245">
        <v>2</v>
      </c>
      <c r="CZ1245" t="b">
        <v>1</v>
      </c>
      <c r="DA1245">
        <v>1658959097</v>
      </c>
      <c r="DB1245">
        <v>1154.25</v>
      </c>
      <c r="DC1245">
        <v>1227.762222222222</v>
      </c>
      <c r="DD1245">
        <v>22.99995925925926</v>
      </c>
      <c r="DE1245">
        <v>16.89144444444444</v>
      </c>
      <c r="DF1245">
        <v>1158.578518518519</v>
      </c>
      <c r="DG1245">
        <v>23.09195555555555</v>
      </c>
      <c r="DH1245">
        <v>500.0514814814815</v>
      </c>
      <c r="DI1245">
        <v>90.22531111111111</v>
      </c>
      <c r="DJ1245">
        <v>0.0999880037037037</v>
      </c>
      <c r="DK1245">
        <v>27.13033703703704</v>
      </c>
      <c r="DL1245">
        <v>27.05535925925926</v>
      </c>
      <c r="DM1245">
        <v>999.9000000000001</v>
      </c>
      <c r="DN1245">
        <v>0</v>
      </c>
      <c r="DO1245">
        <v>0</v>
      </c>
      <c r="DP1245">
        <v>9994.993703703703</v>
      </c>
      <c r="DQ1245">
        <v>0</v>
      </c>
      <c r="DR1245">
        <v>11.4663</v>
      </c>
      <c r="DS1245">
        <v>-73.51263333333334</v>
      </c>
      <c r="DT1245">
        <v>1181.422592592593</v>
      </c>
      <c r="DU1245">
        <v>1248.858518518519</v>
      </c>
      <c r="DV1245">
        <v>6.108508888888888</v>
      </c>
      <c r="DW1245">
        <v>1227.762222222222</v>
      </c>
      <c r="DX1245">
        <v>16.89144444444444</v>
      </c>
      <c r="DY1245">
        <v>2.075177777777778</v>
      </c>
      <c r="DZ1245">
        <v>1.524035555555556</v>
      </c>
      <c r="EA1245">
        <v>18.02992592592593</v>
      </c>
      <c r="EB1245">
        <v>13.21145925925926</v>
      </c>
      <c r="EC1245">
        <v>1999.975185185185</v>
      </c>
      <c r="ED1245">
        <v>0.9799981111111113</v>
      </c>
      <c r="EE1245">
        <v>0.02000238888888889</v>
      </c>
      <c r="EF1245">
        <v>0</v>
      </c>
      <c r="EG1245">
        <v>829.6295555555555</v>
      </c>
      <c r="EH1245">
        <v>5.00097</v>
      </c>
      <c r="EI1245">
        <v>16570.31851851852</v>
      </c>
      <c r="EJ1245">
        <v>16707.36296296296</v>
      </c>
      <c r="EK1245">
        <v>38.37033333333333</v>
      </c>
      <c r="EL1245">
        <v>38.812</v>
      </c>
      <c r="EM1245">
        <v>38.30281481481481</v>
      </c>
      <c r="EN1245">
        <v>38.5</v>
      </c>
      <c r="EO1245">
        <v>38.99533333333333</v>
      </c>
      <c r="EP1245">
        <v>1955.074444444444</v>
      </c>
      <c r="EQ1245">
        <v>39.90074074074074</v>
      </c>
      <c r="ER1245">
        <v>0</v>
      </c>
      <c r="ES1245">
        <v>9898.799999952316</v>
      </c>
      <c r="ET1245">
        <v>0</v>
      </c>
      <c r="EU1245">
        <v>829.5395199999999</v>
      </c>
      <c r="EV1245">
        <v>-9.382384613947748</v>
      </c>
      <c r="EW1245">
        <v>-181.1692304105638</v>
      </c>
      <c r="EX1245">
        <v>16569.252</v>
      </c>
      <c r="EY1245">
        <v>15</v>
      </c>
      <c r="EZ1245">
        <v>1658949246.1</v>
      </c>
      <c r="FA1245" t="s">
        <v>1397</v>
      </c>
      <c r="FB1245">
        <v>1658949228.6</v>
      </c>
      <c r="FC1245">
        <v>1658949246.1</v>
      </c>
      <c r="FD1245">
        <v>1</v>
      </c>
      <c r="FE1245">
        <v>1.075</v>
      </c>
      <c r="FF1245">
        <v>0.018</v>
      </c>
      <c r="FG1245">
        <v>-2.327</v>
      </c>
      <c r="FH1245">
        <v>-0.178</v>
      </c>
      <c r="FI1245">
        <v>420</v>
      </c>
      <c r="FJ1245">
        <v>13</v>
      </c>
      <c r="FK1245">
        <v>0.09</v>
      </c>
      <c r="FL1245">
        <v>0.02</v>
      </c>
      <c r="FM1245">
        <v>-73.6544825</v>
      </c>
      <c r="FN1245">
        <v>0.3657039399626673</v>
      </c>
      <c r="FO1245">
        <v>0.4005654159357125</v>
      </c>
      <c r="FP1245">
        <v>1</v>
      </c>
      <c r="FQ1245">
        <v>830.0894411764705</v>
      </c>
      <c r="FR1245">
        <v>-8.570863257518855</v>
      </c>
      <c r="FS1245">
        <v>0.8635154615999365</v>
      </c>
      <c r="FT1245">
        <v>0</v>
      </c>
      <c r="FU1245">
        <v>6.1255455</v>
      </c>
      <c r="FV1245">
        <v>-0.3091290056285199</v>
      </c>
      <c r="FW1245">
        <v>0.03175323069783609</v>
      </c>
      <c r="FX1245">
        <v>0</v>
      </c>
      <c r="FY1245">
        <v>1</v>
      </c>
      <c r="FZ1245">
        <v>3</v>
      </c>
      <c r="GA1245" t="s">
        <v>426</v>
      </c>
      <c r="GB1245">
        <v>2.98394</v>
      </c>
      <c r="GC1245">
        <v>2.71582</v>
      </c>
      <c r="GD1245">
        <v>0.191874</v>
      </c>
      <c r="GE1245">
        <v>0.196867</v>
      </c>
      <c r="GF1245">
        <v>0.104261</v>
      </c>
      <c r="GG1245">
        <v>0.0823229</v>
      </c>
      <c r="GH1245">
        <v>25632</v>
      </c>
      <c r="GI1245">
        <v>25574</v>
      </c>
      <c r="GJ1245">
        <v>29474.5</v>
      </c>
      <c r="GK1245">
        <v>29445.5</v>
      </c>
      <c r="GL1245">
        <v>34969.9</v>
      </c>
      <c r="GM1245">
        <v>35932.7</v>
      </c>
      <c r="GN1245">
        <v>41514.1</v>
      </c>
      <c r="GO1245">
        <v>41964.5</v>
      </c>
      <c r="GP1245">
        <v>1.95382</v>
      </c>
      <c r="GQ1245">
        <v>1.9064</v>
      </c>
      <c r="GR1245">
        <v>0.109199</v>
      </c>
      <c r="GS1245">
        <v>0</v>
      </c>
      <c r="GT1245">
        <v>25.2723</v>
      </c>
      <c r="GU1245">
        <v>999.9</v>
      </c>
      <c r="GV1245">
        <v>40.6</v>
      </c>
      <c r="GW1245">
        <v>31.7</v>
      </c>
      <c r="GX1245">
        <v>21.1235</v>
      </c>
      <c r="GY1245">
        <v>63.0979</v>
      </c>
      <c r="GZ1245">
        <v>33.6178</v>
      </c>
      <c r="HA1245">
        <v>1</v>
      </c>
      <c r="HB1245">
        <v>-0.101662</v>
      </c>
      <c r="HC1245">
        <v>0.254322</v>
      </c>
      <c r="HD1245">
        <v>20.3325</v>
      </c>
      <c r="HE1245">
        <v>5.21744</v>
      </c>
      <c r="HF1245">
        <v>12.0099</v>
      </c>
      <c r="HG1245">
        <v>4.989</v>
      </c>
      <c r="HH1245">
        <v>3.2885</v>
      </c>
      <c r="HI1245">
        <v>9999</v>
      </c>
      <c r="HJ1245">
        <v>9999</v>
      </c>
      <c r="HK1245">
        <v>9999</v>
      </c>
      <c r="HL1245">
        <v>159.6</v>
      </c>
      <c r="HM1245">
        <v>1.86742</v>
      </c>
      <c r="HN1245">
        <v>1.86646</v>
      </c>
      <c r="HO1245">
        <v>1.86586</v>
      </c>
      <c r="HP1245">
        <v>1.86584</v>
      </c>
      <c r="HQ1245">
        <v>1.86768</v>
      </c>
      <c r="HR1245">
        <v>1.87013</v>
      </c>
      <c r="HS1245">
        <v>1.86879</v>
      </c>
      <c r="HT1245">
        <v>1.87026</v>
      </c>
      <c r="HU1245">
        <v>0</v>
      </c>
      <c r="HV1245">
        <v>0</v>
      </c>
      <c r="HW1245">
        <v>0</v>
      </c>
      <c r="HX1245">
        <v>0</v>
      </c>
      <c r="HY1245" t="s">
        <v>421</v>
      </c>
      <c r="HZ1245" t="s">
        <v>422</v>
      </c>
      <c r="IA1245" t="s">
        <v>423</v>
      </c>
      <c r="IB1245" t="s">
        <v>423</v>
      </c>
      <c r="IC1245" t="s">
        <v>423</v>
      </c>
      <c r="ID1245" t="s">
        <v>423</v>
      </c>
      <c r="IE1245">
        <v>0</v>
      </c>
      <c r="IF1245">
        <v>100</v>
      </c>
      <c r="IG1245">
        <v>100</v>
      </c>
      <c r="IH1245">
        <v>-4.4</v>
      </c>
      <c r="II1245">
        <v>-0.092</v>
      </c>
      <c r="IJ1245">
        <v>-0.9279119013753974</v>
      </c>
      <c r="IK1245">
        <v>-0.003643892653284941</v>
      </c>
      <c r="IL1245">
        <v>8.948238347276123E-07</v>
      </c>
      <c r="IM1245">
        <v>-2.445980282225029E-10</v>
      </c>
      <c r="IN1245">
        <v>-0.1764634167570225</v>
      </c>
      <c r="IO1245">
        <v>-0.01042730378795286</v>
      </c>
      <c r="IP1245">
        <v>0.00100284695746963</v>
      </c>
      <c r="IQ1245">
        <v>-1.701466411570297E-05</v>
      </c>
      <c r="IR1245">
        <v>2</v>
      </c>
      <c r="IS1245">
        <v>2310</v>
      </c>
      <c r="IT1245">
        <v>1</v>
      </c>
      <c r="IU1245">
        <v>25</v>
      </c>
      <c r="IV1245">
        <v>164.6</v>
      </c>
      <c r="IW1245">
        <v>164.3</v>
      </c>
      <c r="IX1245">
        <v>2.51953</v>
      </c>
      <c r="IY1245">
        <v>2.1936</v>
      </c>
      <c r="IZ1245">
        <v>1.39648</v>
      </c>
      <c r="JA1245">
        <v>2.34253</v>
      </c>
      <c r="JB1245">
        <v>1.49536</v>
      </c>
      <c r="JC1245">
        <v>2.40967</v>
      </c>
      <c r="JD1245">
        <v>36.152</v>
      </c>
      <c r="JE1245">
        <v>24.1663</v>
      </c>
      <c r="JF1245">
        <v>18</v>
      </c>
      <c r="JG1245">
        <v>512.563</v>
      </c>
      <c r="JH1245">
        <v>438.68</v>
      </c>
      <c r="JI1245">
        <v>25.0004</v>
      </c>
      <c r="JJ1245">
        <v>26.1092</v>
      </c>
      <c r="JK1245">
        <v>30.0004</v>
      </c>
      <c r="JL1245">
        <v>26.0437</v>
      </c>
      <c r="JM1245">
        <v>25.9824</v>
      </c>
      <c r="JN1245">
        <v>50.4631</v>
      </c>
      <c r="JO1245">
        <v>21.1988</v>
      </c>
      <c r="JP1245">
        <v>38.4535</v>
      </c>
      <c r="JQ1245">
        <v>25</v>
      </c>
      <c r="JR1245">
        <v>1269.48</v>
      </c>
      <c r="JS1245">
        <v>16.9692</v>
      </c>
      <c r="JT1245">
        <v>100.789</v>
      </c>
      <c r="JU1245">
        <v>100.78</v>
      </c>
    </row>
    <row r="1246" spans="1:281">
      <c r="A1246">
        <v>1230</v>
      </c>
      <c r="B1246">
        <v>1658959109.5</v>
      </c>
      <c r="C1246">
        <v>17471.5</v>
      </c>
      <c r="D1246" t="s">
        <v>2901</v>
      </c>
      <c r="E1246" t="s">
        <v>2902</v>
      </c>
      <c r="F1246">
        <v>5</v>
      </c>
      <c r="G1246" t="s">
        <v>2750</v>
      </c>
      <c r="H1246" t="s">
        <v>416</v>
      </c>
      <c r="I1246">
        <v>1658959101.714286</v>
      </c>
      <c r="J1246">
        <f>(K1246)/1000</f>
        <v>0</v>
      </c>
      <c r="K1246">
        <f>IF(CZ1246, AN1246, AH1246)</f>
        <v>0</v>
      </c>
      <c r="L1246">
        <f>IF(CZ1246, AI1246, AG1246)</f>
        <v>0</v>
      </c>
      <c r="M1246">
        <f>DB1246 - IF(AU1246&gt;1, L1246*CV1246*100.0/(AW1246*DP1246), 0)</f>
        <v>0</v>
      </c>
      <c r="N1246">
        <f>((T1246-J1246/2)*M1246-L1246)/(T1246+J1246/2)</f>
        <v>0</v>
      </c>
      <c r="O1246">
        <f>N1246*(DI1246+DJ1246)/1000.0</f>
        <v>0</v>
      </c>
      <c r="P1246">
        <f>(DB1246 - IF(AU1246&gt;1, L1246*CV1246*100.0/(AW1246*DP1246), 0))*(DI1246+DJ1246)/1000.0</f>
        <v>0</v>
      </c>
      <c r="Q1246">
        <f>2.0/((1/S1246-1/R1246)+SIGN(S1246)*SQRT((1/S1246-1/R1246)*(1/S1246-1/R1246) + 4*CW1246/((CW1246+1)*(CW1246+1))*(2*1/S1246*1/R1246-1/R1246*1/R1246)))</f>
        <v>0</v>
      </c>
      <c r="R1246">
        <f>IF(LEFT(CX1246,1)&lt;&gt;"0",IF(LEFT(CX1246,1)="1",3.0,CY1246),$D$5+$E$5*(DP1246*DI1246/($K$5*1000))+$F$5*(DP1246*DI1246/($K$5*1000))*MAX(MIN(CV1246,$J$5),$I$5)*MAX(MIN(CV1246,$J$5),$I$5)+$G$5*MAX(MIN(CV1246,$J$5),$I$5)*(DP1246*DI1246/($K$5*1000))+$H$5*(DP1246*DI1246/($K$5*1000))*(DP1246*DI1246/($K$5*1000)))</f>
        <v>0</v>
      </c>
      <c r="S1246">
        <f>J1246*(1000-(1000*0.61365*exp(17.502*W1246/(240.97+W1246))/(DI1246+DJ1246)+DD1246)/2)/(1000*0.61365*exp(17.502*W1246/(240.97+W1246))/(DI1246+DJ1246)-DD1246)</f>
        <v>0</v>
      </c>
      <c r="T1246">
        <f>1/((CW1246+1)/(Q1246/1.6)+1/(R1246/1.37)) + CW1246/((CW1246+1)/(Q1246/1.6) + CW1246/(R1246/1.37))</f>
        <v>0</v>
      </c>
      <c r="U1246">
        <f>(CR1246*CU1246)</f>
        <v>0</v>
      </c>
      <c r="V1246">
        <f>(DK1246+(U1246+2*0.95*5.67E-8*(((DK1246+$B$7)+273)^4-(DK1246+273)^4)-44100*J1246)/(1.84*29.3*R1246+8*0.95*5.67E-8*(DK1246+273)^3))</f>
        <v>0</v>
      </c>
      <c r="W1246">
        <f>($C$7*DL1246+$D$7*DM1246+$E$7*V1246)</f>
        <v>0</v>
      </c>
      <c r="X1246">
        <f>0.61365*exp(17.502*W1246/(240.97+W1246))</f>
        <v>0</v>
      </c>
      <c r="Y1246">
        <f>(Z1246/AA1246*100)</f>
        <v>0</v>
      </c>
      <c r="Z1246">
        <f>DD1246*(DI1246+DJ1246)/1000</f>
        <v>0</v>
      </c>
      <c r="AA1246">
        <f>0.61365*exp(17.502*DK1246/(240.97+DK1246))</f>
        <v>0</v>
      </c>
      <c r="AB1246">
        <f>(X1246-DD1246*(DI1246+DJ1246)/1000)</f>
        <v>0</v>
      </c>
      <c r="AC1246">
        <f>(-J1246*44100)</f>
        <v>0</v>
      </c>
      <c r="AD1246">
        <f>2*29.3*R1246*0.92*(DK1246-W1246)</f>
        <v>0</v>
      </c>
      <c r="AE1246">
        <f>2*0.95*5.67E-8*(((DK1246+$B$7)+273)^4-(W1246+273)^4)</f>
        <v>0</v>
      </c>
      <c r="AF1246">
        <f>U1246+AE1246+AC1246+AD1246</f>
        <v>0</v>
      </c>
      <c r="AG1246">
        <f>DH1246*AU1246*(DC1246-DB1246*(1000-AU1246*DE1246)/(1000-AU1246*DD1246))/(100*CV1246)</f>
        <v>0</v>
      </c>
      <c r="AH1246">
        <f>1000*DH1246*AU1246*(DD1246-DE1246)/(100*CV1246*(1000-AU1246*DD1246))</f>
        <v>0</v>
      </c>
      <c r="AI1246">
        <f>(AJ1246 - AK1246 - DI1246*1E3/(8.314*(DK1246+273.15)) * AM1246/DH1246 * AL1246) * DH1246/(100*CV1246) * (1000 - DE1246)/1000</f>
        <v>0</v>
      </c>
      <c r="AJ1246">
        <v>1282.18284881187</v>
      </c>
      <c r="AK1246">
        <v>1221.814787878788</v>
      </c>
      <c r="AL1246">
        <v>3.405900652692884</v>
      </c>
      <c r="AM1246">
        <v>65.22294181716588</v>
      </c>
      <c r="AN1246">
        <f>(AP1246 - AO1246 + DI1246*1E3/(8.314*(DK1246+273.15)) * AR1246/DH1246 * AQ1246) * DH1246/(100*CV1246) * 1000/(1000 - AP1246)</f>
        <v>0</v>
      </c>
      <c r="AO1246">
        <v>16.91209923641025</v>
      </c>
      <c r="AP1246">
        <v>22.99051757575757</v>
      </c>
      <c r="AQ1246">
        <v>-3.625338511744162E-05</v>
      </c>
      <c r="AR1246">
        <v>84.76362826796431</v>
      </c>
      <c r="AS1246">
        <v>0</v>
      </c>
      <c r="AT1246">
        <v>0</v>
      </c>
      <c r="AU1246">
        <f>IF(AS1246*$H$13&gt;=AW1246,1.0,(AW1246/(AW1246-AS1246*$H$13)))</f>
        <v>0</v>
      </c>
      <c r="AV1246">
        <f>(AU1246-1)*100</f>
        <v>0</v>
      </c>
      <c r="AW1246">
        <f>MAX(0,($B$13+$C$13*DP1246)/(1+$D$13*DP1246)*DI1246/(DK1246+273)*$E$13)</f>
        <v>0</v>
      </c>
      <c r="AX1246" t="s">
        <v>417</v>
      </c>
      <c r="AY1246" t="s">
        <v>417</v>
      </c>
      <c r="AZ1246">
        <v>0</v>
      </c>
      <c r="BA1246">
        <v>0</v>
      </c>
      <c r="BB1246">
        <f>1-AZ1246/BA1246</f>
        <v>0</v>
      </c>
      <c r="BC1246">
        <v>0</v>
      </c>
      <c r="BD1246" t="s">
        <v>417</v>
      </c>
      <c r="BE1246" t="s">
        <v>417</v>
      </c>
      <c r="BF1246">
        <v>0</v>
      </c>
      <c r="BG1246">
        <v>0</v>
      </c>
      <c r="BH1246">
        <f>1-BF1246/BG1246</f>
        <v>0</v>
      </c>
      <c r="BI1246">
        <v>0.5</v>
      </c>
      <c r="BJ1246">
        <f>CS1246</f>
        <v>0</v>
      </c>
      <c r="BK1246">
        <f>L1246</f>
        <v>0</v>
      </c>
      <c r="BL1246">
        <f>BH1246*BI1246*BJ1246</f>
        <v>0</v>
      </c>
      <c r="BM1246">
        <f>(BK1246-BC1246)/BJ1246</f>
        <v>0</v>
      </c>
      <c r="BN1246">
        <f>(BA1246-BG1246)/BG1246</f>
        <v>0</v>
      </c>
      <c r="BO1246">
        <f>AZ1246/(BB1246+AZ1246/BG1246)</f>
        <v>0</v>
      </c>
      <c r="BP1246" t="s">
        <v>417</v>
      </c>
      <c r="BQ1246">
        <v>0</v>
      </c>
      <c r="BR1246">
        <f>IF(BQ1246&lt;&gt;0, BQ1246, BO1246)</f>
        <v>0</v>
      </c>
      <c r="BS1246">
        <f>1-BR1246/BG1246</f>
        <v>0</v>
      </c>
      <c r="BT1246">
        <f>(BG1246-BF1246)/(BG1246-BR1246)</f>
        <v>0</v>
      </c>
      <c r="BU1246">
        <f>(BA1246-BG1246)/(BA1246-BR1246)</f>
        <v>0</v>
      </c>
      <c r="BV1246">
        <f>(BG1246-BF1246)/(BG1246-AZ1246)</f>
        <v>0</v>
      </c>
      <c r="BW1246">
        <f>(BA1246-BG1246)/(BA1246-AZ1246)</f>
        <v>0</v>
      </c>
      <c r="BX1246">
        <f>(BT1246*BR1246/BF1246)</f>
        <v>0</v>
      </c>
      <c r="BY1246">
        <f>(1-BX1246)</f>
        <v>0</v>
      </c>
      <c r="BZ1246">
        <v>1394</v>
      </c>
      <c r="CA1246">
        <v>300</v>
      </c>
      <c r="CB1246">
        <v>300</v>
      </c>
      <c r="CC1246">
        <v>300</v>
      </c>
      <c r="CD1246">
        <v>10389.3</v>
      </c>
      <c r="CE1246">
        <v>1221.96</v>
      </c>
      <c r="CF1246">
        <v>-0.00688733</v>
      </c>
      <c r="CG1246">
        <v>0.34</v>
      </c>
      <c r="CH1246" t="s">
        <v>417</v>
      </c>
      <c r="CI1246" t="s">
        <v>417</v>
      </c>
      <c r="CJ1246" t="s">
        <v>417</v>
      </c>
      <c r="CK1246" t="s">
        <v>417</v>
      </c>
      <c r="CL1246" t="s">
        <v>417</v>
      </c>
      <c r="CM1246" t="s">
        <v>417</v>
      </c>
      <c r="CN1246" t="s">
        <v>417</v>
      </c>
      <c r="CO1246" t="s">
        <v>417</v>
      </c>
      <c r="CP1246" t="s">
        <v>417</v>
      </c>
      <c r="CQ1246" t="s">
        <v>417</v>
      </c>
      <c r="CR1246">
        <f>$B$11*DQ1246+$C$11*DR1246+$F$11*EC1246*(1-EF1246)</f>
        <v>0</v>
      </c>
      <c r="CS1246">
        <f>CR1246*CT1246</f>
        <v>0</v>
      </c>
      <c r="CT1246">
        <f>($B$11*$D$9+$C$11*$D$9+$F$11*((EP1246+EH1246)/MAX(EP1246+EH1246+EQ1246, 0.1)*$I$9+EQ1246/MAX(EP1246+EH1246+EQ1246, 0.1)*$J$9))/($B$11+$C$11+$F$11)</f>
        <v>0</v>
      </c>
      <c r="CU1246">
        <f>($B$11*$K$9+$C$11*$K$9+$F$11*((EP1246+EH1246)/MAX(EP1246+EH1246+EQ1246, 0.1)*$P$9+EQ1246/MAX(EP1246+EH1246+EQ1246, 0.1)*$Q$9))/($B$11+$C$11+$F$11)</f>
        <v>0</v>
      </c>
      <c r="CV1246">
        <v>6</v>
      </c>
      <c r="CW1246">
        <v>0.5</v>
      </c>
      <c r="CX1246" t="s">
        <v>418</v>
      </c>
      <c r="CY1246">
        <v>2</v>
      </c>
      <c r="CZ1246" t="b">
        <v>1</v>
      </c>
      <c r="DA1246">
        <v>1658959101.714286</v>
      </c>
      <c r="DB1246">
        <v>1169.642857142857</v>
      </c>
      <c r="DC1246">
        <v>1243.492142857143</v>
      </c>
      <c r="DD1246">
        <v>23.00050714285714</v>
      </c>
      <c r="DE1246">
        <v>16.90908928571428</v>
      </c>
      <c r="DF1246">
        <v>1174.010357142857</v>
      </c>
      <c r="DG1246">
        <v>23.09250714285714</v>
      </c>
      <c r="DH1246">
        <v>500.0604642857143</v>
      </c>
      <c r="DI1246">
        <v>90.22645000000001</v>
      </c>
      <c r="DJ1246">
        <v>0.09994536428571429</v>
      </c>
      <c r="DK1246">
        <v>27.13201785714285</v>
      </c>
      <c r="DL1246">
        <v>27.0647</v>
      </c>
      <c r="DM1246">
        <v>999.9000000000002</v>
      </c>
      <c r="DN1246">
        <v>0</v>
      </c>
      <c r="DO1246">
        <v>0</v>
      </c>
      <c r="DP1246">
        <v>10006.85071428571</v>
      </c>
      <c r="DQ1246">
        <v>0</v>
      </c>
      <c r="DR1246">
        <v>11.4663</v>
      </c>
      <c r="DS1246">
        <v>-73.8501857142857</v>
      </c>
      <c r="DT1246">
        <v>1197.1775</v>
      </c>
      <c r="DU1246">
        <v>1264.881071428571</v>
      </c>
      <c r="DV1246">
        <v>6.091420000000001</v>
      </c>
      <c r="DW1246">
        <v>1243.492142857143</v>
      </c>
      <c r="DX1246">
        <v>16.90908928571428</v>
      </c>
      <c r="DY1246">
        <v>2.075253928571429</v>
      </c>
      <c r="DZ1246">
        <v>1.525646071428572</v>
      </c>
      <c r="EA1246">
        <v>18.03050357142857</v>
      </c>
      <c r="EB1246">
        <v>13.22765</v>
      </c>
      <c r="EC1246">
        <v>1999.995714285714</v>
      </c>
      <c r="ED1246">
        <v>0.9799978571428571</v>
      </c>
      <c r="EE1246">
        <v>0.02000264285714285</v>
      </c>
      <c r="EF1246">
        <v>0</v>
      </c>
      <c r="EG1246">
        <v>828.882857142857</v>
      </c>
      <c r="EH1246">
        <v>5.00097</v>
      </c>
      <c r="EI1246">
        <v>16556.27857142857</v>
      </c>
      <c r="EJ1246">
        <v>16707.53214285714</v>
      </c>
      <c r="EK1246">
        <v>38.35699999999999</v>
      </c>
      <c r="EL1246">
        <v>38.812</v>
      </c>
      <c r="EM1246">
        <v>38.29428571428571</v>
      </c>
      <c r="EN1246">
        <v>38.5</v>
      </c>
      <c r="EO1246">
        <v>38.99099999999999</v>
      </c>
      <c r="EP1246">
        <v>1955.093928571429</v>
      </c>
      <c r="EQ1246">
        <v>39.90178571428572</v>
      </c>
      <c r="ER1246">
        <v>0</v>
      </c>
      <c r="ES1246">
        <v>9903.599999904633</v>
      </c>
      <c r="ET1246">
        <v>0</v>
      </c>
      <c r="EU1246">
        <v>828.77352</v>
      </c>
      <c r="EV1246">
        <v>-9.118769252944041</v>
      </c>
      <c r="EW1246">
        <v>-179.0076925130844</v>
      </c>
      <c r="EX1246">
        <v>16554.756</v>
      </c>
      <c r="EY1246">
        <v>15</v>
      </c>
      <c r="EZ1246">
        <v>1658949246.1</v>
      </c>
      <c r="FA1246" t="s">
        <v>1397</v>
      </c>
      <c r="FB1246">
        <v>1658949228.6</v>
      </c>
      <c r="FC1246">
        <v>1658949246.1</v>
      </c>
      <c r="FD1246">
        <v>1</v>
      </c>
      <c r="FE1246">
        <v>1.075</v>
      </c>
      <c r="FF1246">
        <v>0.018</v>
      </c>
      <c r="FG1246">
        <v>-2.327</v>
      </c>
      <c r="FH1246">
        <v>-0.178</v>
      </c>
      <c r="FI1246">
        <v>420</v>
      </c>
      <c r="FJ1246">
        <v>13</v>
      </c>
      <c r="FK1246">
        <v>0.09</v>
      </c>
      <c r="FL1246">
        <v>0.02</v>
      </c>
      <c r="FM1246">
        <v>-73.66362999999998</v>
      </c>
      <c r="FN1246">
        <v>-3.822925328330179</v>
      </c>
      <c r="FO1246">
        <v>0.4082213359196209</v>
      </c>
      <c r="FP1246">
        <v>0</v>
      </c>
      <c r="FQ1246">
        <v>829.3850588235293</v>
      </c>
      <c r="FR1246">
        <v>-9.24898396741863</v>
      </c>
      <c r="FS1246">
        <v>0.9221803747633274</v>
      </c>
      <c r="FT1246">
        <v>0</v>
      </c>
      <c r="FU1246">
        <v>6.10523075</v>
      </c>
      <c r="FV1246">
        <v>-0.2170519699812506</v>
      </c>
      <c r="FW1246">
        <v>0.02429603016827028</v>
      </c>
      <c r="FX1246">
        <v>0</v>
      </c>
      <c r="FY1246">
        <v>0</v>
      </c>
      <c r="FZ1246">
        <v>3</v>
      </c>
      <c r="GA1246" t="s">
        <v>439</v>
      </c>
      <c r="GB1246">
        <v>2.98376</v>
      </c>
      <c r="GC1246">
        <v>2.71569</v>
      </c>
      <c r="GD1246">
        <v>0.193561</v>
      </c>
      <c r="GE1246">
        <v>0.198497</v>
      </c>
      <c r="GF1246">
        <v>0.104227</v>
      </c>
      <c r="GG1246">
        <v>0.0823286</v>
      </c>
      <c r="GH1246">
        <v>25578.9</v>
      </c>
      <c r="GI1246">
        <v>25521.8</v>
      </c>
      <c r="GJ1246">
        <v>29474.9</v>
      </c>
      <c r="GK1246">
        <v>29445.1</v>
      </c>
      <c r="GL1246">
        <v>34971.7</v>
      </c>
      <c r="GM1246">
        <v>35932</v>
      </c>
      <c r="GN1246">
        <v>41514.5</v>
      </c>
      <c r="GO1246">
        <v>41964</v>
      </c>
      <c r="GP1246">
        <v>1.9537</v>
      </c>
      <c r="GQ1246">
        <v>1.90677</v>
      </c>
      <c r="GR1246">
        <v>0.110183</v>
      </c>
      <c r="GS1246">
        <v>0</v>
      </c>
      <c r="GT1246">
        <v>25.275</v>
      </c>
      <c r="GU1246">
        <v>999.9</v>
      </c>
      <c r="GV1246">
        <v>40.6</v>
      </c>
      <c r="GW1246">
        <v>31.7</v>
      </c>
      <c r="GX1246">
        <v>21.1243</v>
      </c>
      <c r="GY1246">
        <v>62.8379</v>
      </c>
      <c r="GZ1246">
        <v>33.6338</v>
      </c>
      <c r="HA1246">
        <v>1</v>
      </c>
      <c r="HB1246">
        <v>-0.101441</v>
      </c>
      <c r="HC1246">
        <v>0.255852</v>
      </c>
      <c r="HD1246">
        <v>20.3327</v>
      </c>
      <c r="HE1246">
        <v>5.21804</v>
      </c>
      <c r="HF1246">
        <v>12.0099</v>
      </c>
      <c r="HG1246">
        <v>4.9888</v>
      </c>
      <c r="HH1246">
        <v>3.28865</v>
      </c>
      <c r="HI1246">
        <v>9999</v>
      </c>
      <c r="HJ1246">
        <v>9999</v>
      </c>
      <c r="HK1246">
        <v>9999</v>
      </c>
      <c r="HL1246">
        <v>159.6</v>
      </c>
      <c r="HM1246">
        <v>1.8674</v>
      </c>
      <c r="HN1246">
        <v>1.86646</v>
      </c>
      <c r="HO1246">
        <v>1.86588</v>
      </c>
      <c r="HP1246">
        <v>1.86584</v>
      </c>
      <c r="HQ1246">
        <v>1.86768</v>
      </c>
      <c r="HR1246">
        <v>1.87012</v>
      </c>
      <c r="HS1246">
        <v>1.86877</v>
      </c>
      <c r="HT1246">
        <v>1.87026</v>
      </c>
      <c r="HU1246">
        <v>0</v>
      </c>
      <c r="HV1246">
        <v>0</v>
      </c>
      <c r="HW1246">
        <v>0</v>
      </c>
      <c r="HX1246">
        <v>0</v>
      </c>
      <c r="HY1246" t="s">
        <v>421</v>
      </c>
      <c r="HZ1246" t="s">
        <v>422</v>
      </c>
      <c r="IA1246" t="s">
        <v>423</v>
      </c>
      <c r="IB1246" t="s">
        <v>423</v>
      </c>
      <c r="IC1246" t="s">
        <v>423</v>
      </c>
      <c r="ID1246" t="s">
        <v>423</v>
      </c>
      <c r="IE1246">
        <v>0</v>
      </c>
      <c r="IF1246">
        <v>100</v>
      </c>
      <c r="IG1246">
        <v>100</v>
      </c>
      <c r="IH1246">
        <v>-4.43</v>
      </c>
      <c r="II1246">
        <v>-0.0921</v>
      </c>
      <c r="IJ1246">
        <v>-0.9279119013753974</v>
      </c>
      <c r="IK1246">
        <v>-0.003643892653284941</v>
      </c>
      <c r="IL1246">
        <v>8.948238347276123E-07</v>
      </c>
      <c r="IM1246">
        <v>-2.445980282225029E-10</v>
      </c>
      <c r="IN1246">
        <v>-0.1764634167570225</v>
      </c>
      <c r="IO1246">
        <v>-0.01042730378795286</v>
      </c>
      <c r="IP1246">
        <v>0.00100284695746963</v>
      </c>
      <c r="IQ1246">
        <v>-1.701466411570297E-05</v>
      </c>
      <c r="IR1246">
        <v>2</v>
      </c>
      <c r="IS1246">
        <v>2310</v>
      </c>
      <c r="IT1246">
        <v>1</v>
      </c>
      <c r="IU1246">
        <v>25</v>
      </c>
      <c r="IV1246">
        <v>164.7</v>
      </c>
      <c r="IW1246">
        <v>164.4</v>
      </c>
      <c r="IX1246">
        <v>2.54761</v>
      </c>
      <c r="IY1246">
        <v>2.1936</v>
      </c>
      <c r="IZ1246">
        <v>1.39648</v>
      </c>
      <c r="JA1246">
        <v>2.34253</v>
      </c>
      <c r="JB1246">
        <v>1.49536</v>
      </c>
      <c r="JC1246">
        <v>2.40723</v>
      </c>
      <c r="JD1246">
        <v>36.1285</v>
      </c>
      <c r="JE1246">
        <v>24.1663</v>
      </c>
      <c r="JF1246">
        <v>18</v>
      </c>
      <c r="JG1246">
        <v>512.5069999999999</v>
      </c>
      <c r="JH1246">
        <v>438.931</v>
      </c>
      <c r="JI1246">
        <v>25.0003</v>
      </c>
      <c r="JJ1246">
        <v>26.113</v>
      </c>
      <c r="JK1246">
        <v>30.0004</v>
      </c>
      <c r="JL1246">
        <v>26.0465</v>
      </c>
      <c r="JM1246">
        <v>25.9856</v>
      </c>
      <c r="JN1246">
        <v>51.0296</v>
      </c>
      <c r="JO1246">
        <v>21.1988</v>
      </c>
      <c r="JP1246">
        <v>38.4535</v>
      </c>
      <c r="JQ1246">
        <v>25</v>
      </c>
      <c r="JR1246">
        <v>1289.61</v>
      </c>
      <c r="JS1246">
        <v>16.9969</v>
      </c>
      <c r="JT1246">
        <v>100.79</v>
      </c>
      <c r="JU1246">
        <v>100.779</v>
      </c>
    </row>
    <row r="1247" spans="1:281">
      <c r="A1247">
        <v>1231</v>
      </c>
      <c r="B1247">
        <v>1658959114.5</v>
      </c>
      <c r="C1247">
        <v>17476.5</v>
      </c>
      <c r="D1247" t="s">
        <v>2903</v>
      </c>
      <c r="E1247" t="s">
        <v>2904</v>
      </c>
      <c r="F1247">
        <v>5</v>
      </c>
      <c r="G1247" t="s">
        <v>2750</v>
      </c>
      <c r="H1247" t="s">
        <v>416</v>
      </c>
      <c r="I1247">
        <v>1658959107</v>
      </c>
      <c r="J1247">
        <f>(K1247)/1000</f>
        <v>0</v>
      </c>
      <c r="K1247">
        <f>IF(CZ1247, AN1247, AH1247)</f>
        <v>0</v>
      </c>
      <c r="L1247">
        <f>IF(CZ1247, AI1247, AG1247)</f>
        <v>0</v>
      </c>
      <c r="M1247">
        <f>DB1247 - IF(AU1247&gt;1, L1247*CV1247*100.0/(AW1247*DP1247), 0)</f>
        <v>0</v>
      </c>
      <c r="N1247">
        <f>((T1247-J1247/2)*M1247-L1247)/(T1247+J1247/2)</f>
        <v>0</v>
      </c>
      <c r="O1247">
        <f>N1247*(DI1247+DJ1247)/1000.0</f>
        <v>0</v>
      </c>
      <c r="P1247">
        <f>(DB1247 - IF(AU1247&gt;1, L1247*CV1247*100.0/(AW1247*DP1247), 0))*(DI1247+DJ1247)/1000.0</f>
        <v>0</v>
      </c>
      <c r="Q1247">
        <f>2.0/((1/S1247-1/R1247)+SIGN(S1247)*SQRT((1/S1247-1/R1247)*(1/S1247-1/R1247) + 4*CW1247/((CW1247+1)*(CW1247+1))*(2*1/S1247*1/R1247-1/R1247*1/R1247)))</f>
        <v>0</v>
      </c>
      <c r="R1247">
        <f>IF(LEFT(CX1247,1)&lt;&gt;"0",IF(LEFT(CX1247,1)="1",3.0,CY1247),$D$5+$E$5*(DP1247*DI1247/($K$5*1000))+$F$5*(DP1247*DI1247/($K$5*1000))*MAX(MIN(CV1247,$J$5),$I$5)*MAX(MIN(CV1247,$J$5),$I$5)+$G$5*MAX(MIN(CV1247,$J$5),$I$5)*(DP1247*DI1247/($K$5*1000))+$H$5*(DP1247*DI1247/($K$5*1000))*(DP1247*DI1247/($K$5*1000)))</f>
        <v>0</v>
      </c>
      <c r="S1247">
        <f>J1247*(1000-(1000*0.61365*exp(17.502*W1247/(240.97+W1247))/(DI1247+DJ1247)+DD1247)/2)/(1000*0.61365*exp(17.502*W1247/(240.97+W1247))/(DI1247+DJ1247)-DD1247)</f>
        <v>0</v>
      </c>
      <c r="T1247">
        <f>1/((CW1247+1)/(Q1247/1.6)+1/(R1247/1.37)) + CW1247/((CW1247+1)/(Q1247/1.6) + CW1247/(R1247/1.37))</f>
        <v>0</v>
      </c>
      <c r="U1247">
        <f>(CR1247*CU1247)</f>
        <v>0</v>
      </c>
      <c r="V1247">
        <f>(DK1247+(U1247+2*0.95*5.67E-8*(((DK1247+$B$7)+273)^4-(DK1247+273)^4)-44100*J1247)/(1.84*29.3*R1247+8*0.95*5.67E-8*(DK1247+273)^3))</f>
        <v>0</v>
      </c>
      <c r="W1247">
        <f>($C$7*DL1247+$D$7*DM1247+$E$7*V1247)</f>
        <v>0</v>
      </c>
      <c r="X1247">
        <f>0.61365*exp(17.502*W1247/(240.97+W1247))</f>
        <v>0</v>
      </c>
      <c r="Y1247">
        <f>(Z1247/AA1247*100)</f>
        <v>0</v>
      </c>
      <c r="Z1247">
        <f>DD1247*(DI1247+DJ1247)/1000</f>
        <v>0</v>
      </c>
      <c r="AA1247">
        <f>0.61365*exp(17.502*DK1247/(240.97+DK1247))</f>
        <v>0</v>
      </c>
      <c r="AB1247">
        <f>(X1247-DD1247*(DI1247+DJ1247)/1000)</f>
        <v>0</v>
      </c>
      <c r="AC1247">
        <f>(-J1247*44100)</f>
        <v>0</v>
      </c>
      <c r="AD1247">
        <f>2*29.3*R1247*0.92*(DK1247-W1247)</f>
        <v>0</v>
      </c>
      <c r="AE1247">
        <f>2*0.95*5.67E-8*(((DK1247+$B$7)+273)^4-(W1247+273)^4)</f>
        <v>0</v>
      </c>
      <c r="AF1247">
        <f>U1247+AE1247+AC1247+AD1247</f>
        <v>0</v>
      </c>
      <c r="AG1247">
        <f>DH1247*AU1247*(DC1247-DB1247*(1000-AU1247*DE1247)/(1000-AU1247*DD1247))/(100*CV1247)</f>
        <v>0</v>
      </c>
      <c r="AH1247">
        <f>1000*DH1247*AU1247*(DD1247-DE1247)/(100*CV1247*(1000-AU1247*DD1247))</f>
        <v>0</v>
      </c>
      <c r="AI1247">
        <f>(AJ1247 - AK1247 - DI1247*1E3/(8.314*(DK1247+273.15)) * AM1247/DH1247 * AL1247) * DH1247/(100*CV1247) * (1000 - DE1247)/1000</f>
        <v>0</v>
      </c>
      <c r="AJ1247">
        <v>1299.300358720753</v>
      </c>
      <c r="AK1247">
        <v>1238.92793939394</v>
      </c>
      <c r="AL1247">
        <v>3.423729310012377</v>
      </c>
      <c r="AM1247">
        <v>65.22294181716588</v>
      </c>
      <c r="AN1247">
        <f>(AP1247 - AO1247 + DI1247*1E3/(8.314*(DK1247+273.15)) * AR1247/DH1247 * AQ1247) * DH1247/(100*CV1247) * 1000/(1000 - AP1247)</f>
        <v>0</v>
      </c>
      <c r="AO1247">
        <v>16.91423563141425</v>
      </c>
      <c r="AP1247">
        <v>22.97849030303029</v>
      </c>
      <c r="AQ1247">
        <v>-0.000122966858287223</v>
      </c>
      <c r="AR1247">
        <v>84.76362826796431</v>
      </c>
      <c r="AS1247">
        <v>0</v>
      </c>
      <c r="AT1247">
        <v>0</v>
      </c>
      <c r="AU1247">
        <f>IF(AS1247*$H$13&gt;=AW1247,1.0,(AW1247/(AW1247-AS1247*$H$13)))</f>
        <v>0</v>
      </c>
      <c r="AV1247">
        <f>(AU1247-1)*100</f>
        <v>0</v>
      </c>
      <c r="AW1247">
        <f>MAX(0,($B$13+$C$13*DP1247)/(1+$D$13*DP1247)*DI1247/(DK1247+273)*$E$13)</f>
        <v>0</v>
      </c>
      <c r="AX1247" t="s">
        <v>417</v>
      </c>
      <c r="AY1247" t="s">
        <v>417</v>
      </c>
      <c r="AZ1247">
        <v>0</v>
      </c>
      <c r="BA1247">
        <v>0</v>
      </c>
      <c r="BB1247">
        <f>1-AZ1247/BA1247</f>
        <v>0</v>
      </c>
      <c r="BC1247">
        <v>0</v>
      </c>
      <c r="BD1247" t="s">
        <v>417</v>
      </c>
      <c r="BE1247" t="s">
        <v>417</v>
      </c>
      <c r="BF1247">
        <v>0</v>
      </c>
      <c r="BG1247">
        <v>0</v>
      </c>
      <c r="BH1247">
        <f>1-BF1247/BG1247</f>
        <v>0</v>
      </c>
      <c r="BI1247">
        <v>0.5</v>
      </c>
      <c r="BJ1247">
        <f>CS1247</f>
        <v>0</v>
      </c>
      <c r="BK1247">
        <f>L1247</f>
        <v>0</v>
      </c>
      <c r="BL1247">
        <f>BH1247*BI1247*BJ1247</f>
        <v>0</v>
      </c>
      <c r="BM1247">
        <f>(BK1247-BC1247)/BJ1247</f>
        <v>0</v>
      </c>
      <c r="BN1247">
        <f>(BA1247-BG1247)/BG1247</f>
        <v>0</v>
      </c>
      <c r="BO1247">
        <f>AZ1247/(BB1247+AZ1247/BG1247)</f>
        <v>0</v>
      </c>
      <c r="BP1247" t="s">
        <v>417</v>
      </c>
      <c r="BQ1247">
        <v>0</v>
      </c>
      <c r="BR1247">
        <f>IF(BQ1247&lt;&gt;0, BQ1247, BO1247)</f>
        <v>0</v>
      </c>
      <c r="BS1247">
        <f>1-BR1247/BG1247</f>
        <v>0</v>
      </c>
      <c r="BT1247">
        <f>(BG1247-BF1247)/(BG1247-BR1247)</f>
        <v>0</v>
      </c>
      <c r="BU1247">
        <f>(BA1247-BG1247)/(BA1247-BR1247)</f>
        <v>0</v>
      </c>
      <c r="BV1247">
        <f>(BG1247-BF1247)/(BG1247-AZ1247)</f>
        <v>0</v>
      </c>
      <c r="BW1247">
        <f>(BA1247-BG1247)/(BA1247-AZ1247)</f>
        <v>0</v>
      </c>
      <c r="BX1247">
        <f>(BT1247*BR1247/BF1247)</f>
        <v>0</v>
      </c>
      <c r="BY1247">
        <f>(1-BX1247)</f>
        <v>0</v>
      </c>
      <c r="BZ1247">
        <v>1394</v>
      </c>
      <c r="CA1247">
        <v>300</v>
      </c>
      <c r="CB1247">
        <v>300</v>
      </c>
      <c r="CC1247">
        <v>300</v>
      </c>
      <c r="CD1247">
        <v>10389.3</v>
      </c>
      <c r="CE1247">
        <v>1221.96</v>
      </c>
      <c r="CF1247">
        <v>-0.00688733</v>
      </c>
      <c r="CG1247">
        <v>0.34</v>
      </c>
      <c r="CH1247" t="s">
        <v>417</v>
      </c>
      <c r="CI1247" t="s">
        <v>417</v>
      </c>
      <c r="CJ1247" t="s">
        <v>417</v>
      </c>
      <c r="CK1247" t="s">
        <v>417</v>
      </c>
      <c r="CL1247" t="s">
        <v>417</v>
      </c>
      <c r="CM1247" t="s">
        <v>417</v>
      </c>
      <c r="CN1247" t="s">
        <v>417</v>
      </c>
      <c r="CO1247" t="s">
        <v>417</v>
      </c>
      <c r="CP1247" t="s">
        <v>417</v>
      </c>
      <c r="CQ1247" t="s">
        <v>417</v>
      </c>
      <c r="CR1247">
        <f>$B$11*DQ1247+$C$11*DR1247+$F$11*EC1247*(1-EF1247)</f>
        <v>0</v>
      </c>
      <c r="CS1247">
        <f>CR1247*CT1247</f>
        <v>0</v>
      </c>
      <c r="CT1247">
        <f>($B$11*$D$9+$C$11*$D$9+$F$11*((EP1247+EH1247)/MAX(EP1247+EH1247+EQ1247, 0.1)*$I$9+EQ1247/MAX(EP1247+EH1247+EQ1247, 0.1)*$J$9))/($B$11+$C$11+$F$11)</f>
        <v>0</v>
      </c>
      <c r="CU1247">
        <f>($B$11*$K$9+$C$11*$K$9+$F$11*((EP1247+EH1247)/MAX(EP1247+EH1247+EQ1247, 0.1)*$P$9+EQ1247/MAX(EP1247+EH1247+EQ1247, 0.1)*$Q$9))/($B$11+$C$11+$F$11)</f>
        <v>0</v>
      </c>
      <c r="CV1247">
        <v>6</v>
      </c>
      <c r="CW1247">
        <v>0.5</v>
      </c>
      <c r="CX1247" t="s">
        <v>418</v>
      </c>
      <c r="CY1247">
        <v>2</v>
      </c>
      <c r="CZ1247" t="b">
        <v>1</v>
      </c>
      <c r="DA1247">
        <v>1658959107</v>
      </c>
      <c r="DB1247">
        <v>1187.111851851852</v>
      </c>
      <c r="DC1247">
        <v>1261.22</v>
      </c>
      <c r="DD1247">
        <v>22.9944962962963</v>
      </c>
      <c r="DE1247">
        <v>16.9133037037037</v>
      </c>
      <c r="DF1247">
        <v>1191.524074074074</v>
      </c>
      <c r="DG1247">
        <v>23.08655185185185</v>
      </c>
      <c r="DH1247">
        <v>500.058</v>
      </c>
      <c r="DI1247">
        <v>90.22778888888888</v>
      </c>
      <c r="DJ1247">
        <v>0.09997263703703704</v>
      </c>
      <c r="DK1247">
        <v>27.13325185185185</v>
      </c>
      <c r="DL1247">
        <v>27.07276666666667</v>
      </c>
      <c r="DM1247">
        <v>999.9000000000001</v>
      </c>
      <c r="DN1247">
        <v>0</v>
      </c>
      <c r="DO1247">
        <v>0</v>
      </c>
      <c r="DP1247">
        <v>10002.34</v>
      </c>
      <c r="DQ1247">
        <v>0</v>
      </c>
      <c r="DR1247">
        <v>11.4663</v>
      </c>
      <c r="DS1247">
        <v>-74.10838518518518</v>
      </c>
      <c r="DT1247">
        <v>1215.05</v>
      </c>
      <c r="DU1247">
        <v>1282.918518518518</v>
      </c>
      <c r="DV1247">
        <v>6.081188888888888</v>
      </c>
      <c r="DW1247">
        <v>1261.22</v>
      </c>
      <c r="DX1247">
        <v>16.9133037037037</v>
      </c>
      <c r="DY1247">
        <v>2.074742592592593</v>
      </c>
      <c r="DZ1247">
        <v>1.52605</v>
      </c>
      <c r="EA1247">
        <v>18.02658518518519</v>
      </c>
      <c r="EB1247">
        <v>13.23169259259259</v>
      </c>
      <c r="EC1247">
        <v>2000.000740740741</v>
      </c>
      <c r="ED1247">
        <v>0.9799978888888888</v>
      </c>
      <c r="EE1247">
        <v>0.02000261111111111</v>
      </c>
      <c r="EF1247">
        <v>0</v>
      </c>
      <c r="EG1247">
        <v>828.1331111111111</v>
      </c>
      <c r="EH1247">
        <v>5.00097</v>
      </c>
      <c r="EI1247">
        <v>16540.21111111112</v>
      </c>
      <c r="EJ1247">
        <v>16707.58518518519</v>
      </c>
      <c r="EK1247">
        <v>38.33766666666666</v>
      </c>
      <c r="EL1247">
        <v>38.812</v>
      </c>
      <c r="EM1247">
        <v>38.27296296296296</v>
      </c>
      <c r="EN1247">
        <v>38.5</v>
      </c>
      <c r="EO1247">
        <v>38.97433333333333</v>
      </c>
      <c r="EP1247">
        <v>1955.099259259259</v>
      </c>
      <c r="EQ1247">
        <v>39.90148148148148</v>
      </c>
      <c r="ER1247">
        <v>0</v>
      </c>
      <c r="ES1247">
        <v>9908.399999856949</v>
      </c>
      <c r="ET1247">
        <v>0</v>
      </c>
      <c r="EU1247">
        <v>828.0928</v>
      </c>
      <c r="EV1247">
        <v>-8.366769249949101</v>
      </c>
      <c r="EW1247">
        <v>-183.9153848663603</v>
      </c>
      <c r="EX1247">
        <v>16540.232</v>
      </c>
      <c r="EY1247">
        <v>15</v>
      </c>
      <c r="EZ1247">
        <v>1658949246.1</v>
      </c>
      <c r="FA1247" t="s">
        <v>1397</v>
      </c>
      <c r="FB1247">
        <v>1658949228.6</v>
      </c>
      <c r="FC1247">
        <v>1658949246.1</v>
      </c>
      <c r="FD1247">
        <v>1</v>
      </c>
      <c r="FE1247">
        <v>1.075</v>
      </c>
      <c r="FF1247">
        <v>0.018</v>
      </c>
      <c r="FG1247">
        <v>-2.327</v>
      </c>
      <c r="FH1247">
        <v>-0.178</v>
      </c>
      <c r="FI1247">
        <v>420</v>
      </c>
      <c r="FJ1247">
        <v>13</v>
      </c>
      <c r="FK1247">
        <v>0.09</v>
      </c>
      <c r="FL1247">
        <v>0.02</v>
      </c>
      <c r="FM1247">
        <v>-73.93030243902439</v>
      </c>
      <c r="FN1247">
        <v>-2.882044599303312</v>
      </c>
      <c r="FO1247">
        <v>0.3083714314753378</v>
      </c>
      <c r="FP1247">
        <v>0</v>
      </c>
      <c r="FQ1247">
        <v>828.490411764706</v>
      </c>
      <c r="FR1247">
        <v>-8.576684502103189</v>
      </c>
      <c r="FS1247">
        <v>0.8629137410932197</v>
      </c>
      <c r="FT1247">
        <v>0</v>
      </c>
      <c r="FU1247">
        <v>6.086113414634147</v>
      </c>
      <c r="FV1247">
        <v>-0.1145466898954726</v>
      </c>
      <c r="FW1247">
        <v>0.01184713768245744</v>
      </c>
      <c r="FX1247">
        <v>0</v>
      </c>
      <c r="FY1247">
        <v>0</v>
      </c>
      <c r="FZ1247">
        <v>3</v>
      </c>
      <c r="GA1247" t="s">
        <v>439</v>
      </c>
      <c r="GB1247">
        <v>2.98366</v>
      </c>
      <c r="GC1247">
        <v>2.71552</v>
      </c>
      <c r="GD1247">
        <v>0.195248</v>
      </c>
      <c r="GE1247">
        <v>0.200103</v>
      </c>
      <c r="GF1247">
        <v>0.104182</v>
      </c>
      <c r="GG1247">
        <v>0.0823667</v>
      </c>
      <c r="GH1247">
        <v>25525.4</v>
      </c>
      <c r="GI1247">
        <v>25470.4</v>
      </c>
      <c r="GJ1247">
        <v>29474.9</v>
      </c>
      <c r="GK1247">
        <v>29444.7</v>
      </c>
      <c r="GL1247">
        <v>34973.1</v>
      </c>
      <c r="GM1247">
        <v>35930.7</v>
      </c>
      <c r="GN1247">
        <v>41514</v>
      </c>
      <c r="GO1247">
        <v>41964.2</v>
      </c>
      <c r="GP1247">
        <v>1.95365</v>
      </c>
      <c r="GQ1247">
        <v>1.90692</v>
      </c>
      <c r="GR1247">
        <v>0.110753</v>
      </c>
      <c r="GS1247">
        <v>0</v>
      </c>
      <c r="GT1247">
        <v>25.2782</v>
      </c>
      <c r="GU1247">
        <v>999.9</v>
      </c>
      <c r="GV1247">
        <v>40.6</v>
      </c>
      <c r="GW1247">
        <v>31.7</v>
      </c>
      <c r="GX1247">
        <v>21.1244</v>
      </c>
      <c r="GY1247">
        <v>62.7879</v>
      </c>
      <c r="GZ1247">
        <v>33.5857</v>
      </c>
      <c r="HA1247">
        <v>1</v>
      </c>
      <c r="HB1247">
        <v>-0.100996</v>
      </c>
      <c r="HC1247">
        <v>0.257644</v>
      </c>
      <c r="HD1247">
        <v>20.3328</v>
      </c>
      <c r="HE1247">
        <v>5.21684</v>
      </c>
      <c r="HF1247">
        <v>12.0099</v>
      </c>
      <c r="HG1247">
        <v>4.9887</v>
      </c>
      <c r="HH1247">
        <v>3.28845</v>
      </c>
      <c r="HI1247">
        <v>9999</v>
      </c>
      <c r="HJ1247">
        <v>9999</v>
      </c>
      <c r="HK1247">
        <v>9999</v>
      </c>
      <c r="HL1247">
        <v>159.6</v>
      </c>
      <c r="HM1247">
        <v>1.86741</v>
      </c>
      <c r="HN1247">
        <v>1.86646</v>
      </c>
      <c r="HO1247">
        <v>1.86588</v>
      </c>
      <c r="HP1247">
        <v>1.86584</v>
      </c>
      <c r="HQ1247">
        <v>1.86768</v>
      </c>
      <c r="HR1247">
        <v>1.87014</v>
      </c>
      <c r="HS1247">
        <v>1.86878</v>
      </c>
      <c r="HT1247">
        <v>1.87027</v>
      </c>
      <c r="HU1247">
        <v>0</v>
      </c>
      <c r="HV1247">
        <v>0</v>
      </c>
      <c r="HW1247">
        <v>0</v>
      </c>
      <c r="HX1247">
        <v>0</v>
      </c>
      <c r="HY1247" t="s">
        <v>421</v>
      </c>
      <c r="HZ1247" t="s">
        <v>422</v>
      </c>
      <c r="IA1247" t="s">
        <v>423</v>
      </c>
      <c r="IB1247" t="s">
        <v>423</v>
      </c>
      <c r="IC1247" t="s">
        <v>423</v>
      </c>
      <c r="ID1247" t="s">
        <v>423</v>
      </c>
      <c r="IE1247">
        <v>0</v>
      </c>
      <c r="IF1247">
        <v>100</v>
      </c>
      <c r="IG1247">
        <v>100</v>
      </c>
      <c r="IH1247">
        <v>-4.47</v>
      </c>
      <c r="II1247">
        <v>-0.0922</v>
      </c>
      <c r="IJ1247">
        <v>-0.9279119013753974</v>
      </c>
      <c r="IK1247">
        <v>-0.003643892653284941</v>
      </c>
      <c r="IL1247">
        <v>8.948238347276123E-07</v>
      </c>
      <c r="IM1247">
        <v>-2.445980282225029E-10</v>
      </c>
      <c r="IN1247">
        <v>-0.1764634167570225</v>
      </c>
      <c r="IO1247">
        <v>-0.01042730378795286</v>
      </c>
      <c r="IP1247">
        <v>0.00100284695746963</v>
      </c>
      <c r="IQ1247">
        <v>-1.701466411570297E-05</v>
      </c>
      <c r="IR1247">
        <v>2</v>
      </c>
      <c r="IS1247">
        <v>2310</v>
      </c>
      <c r="IT1247">
        <v>1</v>
      </c>
      <c r="IU1247">
        <v>25</v>
      </c>
      <c r="IV1247">
        <v>164.8</v>
      </c>
      <c r="IW1247">
        <v>164.5</v>
      </c>
      <c r="IX1247">
        <v>2.57324</v>
      </c>
      <c r="IY1247">
        <v>2.19238</v>
      </c>
      <c r="IZ1247">
        <v>1.39648</v>
      </c>
      <c r="JA1247">
        <v>2.34253</v>
      </c>
      <c r="JB1247">
        <v>1.49536</v>
      </c>
      <c r="JC1247">
        <v>2.3938</v>
      </c>
      <c r="JD1247">
        <v>36.152</v>
      </c>
      <c r="JE1247">
        <v>24.1663</v>
      </c>
      <c r="JF1247">
        <v>18</v>
      </c>
      <c r="JG1247">
        <v>512.504</v>
      </c>
      <c r="JH1247">
        <v>439.047</v>
      </c>
      <c r="JI1247">
        <v>25.0003</v>
      </c>
      <c r="JJ1247">
        <v>26.1158</v>
      </c>
      <c r="JK1247">
        <v>30.0004</v>
      </c>
      <c r="JL1247">
        <v>26.0497</v>
      </c>
      <c r="JM1247">
        <v>25.9888</v>
      </c>
      <c r="JN1247">
        <v>51.5436</v>
      </c>
      <c r="JO1247">
        <v>20.8376</v>
      </c>
      <c r="JP1247">
        <v>38.4535</v>
      </c>
      <c r="JQ1247">
        <v>25</v>
      </c>
      <c r="JR1247">
        <v>1303.28</v>
      </c>
      <c r="JS1247">
        <v>17.0308</v>
      </c>
      <c r="JT1247">
        <v>100.789</v>
      </c>
      <c r="JU1247">
        <v>100.779</v>
      </c>
    </row>
    <row r="1248" spans="1:281">
      <c r="A1248">
        <v>1232</v>
      </c>
      <c r="B1248">
        <v>1658959119.5</v>
      </c>
      <c r="C1248">
        <v>17481.5</v>
      </c>
      <c r="D1248" t="s">
        <v>2905</v>
      </c>
      <c r="E1248" t="s">
        <v>2906</v>
      </c>
      <c r="F1248">
        <v>5</v>
      </c>
      <c r="G1248" t="s">
        <v>2750</v>
      </c>
      <c r="H1248" t="s">
        <v>416</v>
      </c>
      <c r="I1248">
        <v>1658959111.714286</v>
      </c>
      <c r="J1248">
        <f>(K1248)/1000</f>
        <v>0</v>
      </c>
      <c r="K1248">
        <f>IF(CZ1248, AN1248, AH1248)</f>
        <v>0</v>
      </c>
      <c r="L1248">
        <f>IF(CZ1248, AI1248, AG1248)</f>
        <v>0</v>
      </c>
      <c r="M1248">
        <f>DB1248 - IF(AU1248&gt;1, L1248*CV1248*100.0/(AW1248*DP1248), 0)</f>
        <v>0</v>
      </c>
      <c r="N1248">
        <f>((T1248-J1248/2)*M1248-L1248)/(T1248+J1248/2)</f>
        <v>0</v>
      </c>
      <c r="O1248">
        <f>N1248*(DI1248+DJ1248)/1000.0</f>
        <v>0</v>
      </c>
      <c r="P1248">
        <f>(DB1248 - IF(AU1248&gt;1, L1248*CV1248*100.0/(AW1248*DP1248), 0))*(DI1248+DJ1248)/1000.0</f>
        <v>0</v>
      </c>
      <c r="Q1248">
        <f>2.0/((1/S1248-1/R1248)+SIGN(S1248)*SQRT((1/S1248-1/R1248)*(1/S1248-1/R1248) + 4*CW1248/((CW1248+1)*(CW1248+1))*(2*1/S1248*1/R1248-1/R1248*1/R1248)))</f>
        <v>0</v>
      </c>
      <c r="R1248">
        <f>IF(LEFT(CX1248,1)&lt;&gt;"0",IF(LEFT(CX1248,1)="1",3.0,CY1248),$D$5+$E$5*(DP1248*DI1248/($K$5*1000))+$F$5*(DP1248*DI1248/($K$5*1000))*MAX(MIN(CV1248,$J$5),$I$5)*MAX(MIN(CV1248,$J$5),$I$5)+$G$5*MAX(MIN(CV1248,$J$5),$I$5)*(DP1248*DI1248/($K$5*1000))+$H$5*(DP1248*DI1248/($K$5*1000))*(DP1248*DI1248/($K$5*1000)))</f>
        <v>0</v>
      </c>
      <c r="S1248">
        <f>J1248*(1000-(1000*0.61365*exp(17.502*W1248/(240.97+W1248))/(DI1248+DJ1248)+DD1248)/2)/(1000*0.61365*exp(17.502*W1248/(240.97+W1248))/(DI1248+DJ1248)-DD1248)</f>
        <v>0</v>
      </c>
      <c r="T1248">
        <f>1/((CW1248+1)/(Q1248/1.6)+1/(R1248/1.37)) + CW1248/((CW1248+1)/(Q1248/1.6) + CW1248/(R1248/1.37))</f>
        <v>0</v>
      </c>
      <c r="U1248">
        <f>(CR1248*CU1248)</f>
        <v>0</v>
      </c>
      <c r="V1248">
        <f>(DK1248+(U1248+2*0.95*5.67E-8*(((DK1248+$B$7)+273)^4-(DK1248+273)^4)-44100*J1248)/(1.84*29.3*R1248+8*0.95*5.67E-8*(DK1248+273)^3))</f>
        <v>0</v>
      </c>
      <c r="W1248">
        <f>($C$7*DL1248+$D$7*DM1248+$E$7*V1248)</f>
        <v>0</v>
      </c>
      <c r="X1248">
        <f>0.61365*exp(17.502*W1248/(240.97+W1248))</f>
        <v>0</v>
      </c>
      <c r="Y1248">
        <f>(Z1248/AA1248*100)</f>
        <v>0</v>
      </c>
      <c r="Z1248">
        <f>DD1248*(DI1248+DJ1248)/1000</f>
        <v>0</v>
      </c>
      <c r="AA1248">
        <f>0.61365*exp(17.502*DK1248/(240.97+DK1248))</f>
        <v>0</v>
      </c>
      <c r="AB1248">
        <f>(X1248-DD1248*(DI1248+DJ1248)/1000)</f>
        <v>0</v>
      </c>
      <c r="AC1248">
        <f>(-J1248*44100)</f>
        <v>0</v>
      </c>
      <c r="AD1248">
        <f>2*29.3*R1248*0.92*(DK1248-W1248)</f>
        <v>0</v>
      </c>
      <c r="AE1248">
        <f>2*0.95*5.67E-8*(((DK1248+$B$7)+273)^4-(W1248+273)^4)</f>
        <v>0</v>
      </c>
      <c r="AF1248">
        <f>U1248+AE1248+AC1248+AD1248</f>
        <v>0</v>
      </c>
      <c r="AG1248">
        <f>DH1248*AU1248*(DC1248-DB1248*(1000-AU1248*DE1248)/(1000-AU1248*DD1248))/(100*CV1248)</f>
        <v>0</v>
      </c>
      <c r="AH1248">
        <f>1000*DH1248*AU1248*(DD1248-DE1248)/(100*CV1248*(1000-AU1248*DD1248))</f>
        <v>0</v>
      </c>
      <c r="AI1248">
        <f>(AJ1248 - AK1248 - DI1248*1E3/(8.314*(DK1248+273.15)) * AM1248/DH1248 * AL1248) * DH1248/(100*CV1248) * (1000 - DE1248)/1000</f>
        <v>0</v>
      </c>
      <c r="AJ1248">
        <v>1316.390122217744</v>
      </c>
      <c r="AK1248">
        <v>1255.94406060606</v>
      </c>
      <c r="AL1248">
        <v>3.384317804856852</v>
      </c>
      <c r="AM1248">
        <v>65.22294181716588</v>
      </c>
      <c r="AN1248">
        <f>(AP1248 - AO1248 + DI1248*1E3/(8.314*(DK1248+273.15)) * AR1248/DH1248 * AQ1248) * DH1248/(100*CV1248) * 1000/(1000 - AP1248)</f>
        <v>0</v>
      </c>
      <c r="AO1248">
        <v>16.95121998177831</v>
      </c>
      <c r="AP1248">
        <v>22.97435696969697</v>
      </c>
      <c r="AQ1248">
        <v>-0.0001436099213002347</v>
      </c>
      <c r="AR1248">
        <v>84.76362826796431</v>
      </c>
      <c r="AS1248">
        <v>0</v>
      </c>
      <c r="AT1248">
        <v>0</v>
      </c>
      <c r="AU1248">
        <f>IF(AS1248*$H$13&gt;=AW1248,1.0,(AW1248/(AW1248-AS1248*$H$13)))</f>
        <v>0</v>
      </c>
      <c r="AV1248">
        <f>(AU1248-1)*100</f>
        <v>0</v>
      </c>
      <c r="AW1248">
        <f>MAX(0,($B$13+$C$13*DP1248)/(1+$D$13*DP1248)*DI1248/(DK1248+273)*$E$13)</f>
        <v>0</v>
      </c>
      <c r="AX1248" t="s">
        <v>417</v>
      </c>
      <c r="AY1248" t="s">
        <v>417</v>
      </c>
      <c r="AZ1248">
        <v>0</v>
      </c>
      <c r="BA1248">
        <v>0</v>
      </c>
      <c r="BB1248">
        <f>1-AZ1248/BA1248</f>
        <v>0</v>
      </c>
      <c r="BC1248">
        <v>0</v>
      </c>
      <c r="BD1248" t="s">
        <v>417</v>
      </c>
      <c r="BE1248" t="s">
        <v>417</v>
      </c>
      <c r="BF1248">
        <v>0</v>
      </c>
      <c r="BG1248">
        <v>0</v>
      </c>
      <c r="BH1248">
        <f>1-BF1248/BG1248</f>
        <v>0</v>
      </c>
      <c r="BI1248">
        <v>0.5</v>
      </c>
      <c r="BJ1248">
        <f>CS1248</f>
        <v>0</v>
      </c>
      <c r="BK1248">
        <f>L1248</f>
        <v>0</v>
      </c>
      <c r="BL1248">
        <f>BH1248*BI1248*BJ1248</f>
        <v>0</v>
      </c>
      <c r="BM1248">
        <f>(BK1248-BC1248)/BJ1248</f>
        <v>0</v>
      </c>
      <c r="BN1248">
        <f>(BA1248-BG1248)/BG1248</f>
        <v>0</v>
      </c>
      <c r="BO1248">
        <f>AZ1248/(BB1248+AZ1248/BG1248)</f>
        <v>0</v>
      </c>
      <c r="BP1248" t="s">
        <v>417</v>
      </c>
      <c r="BQ1248">
        <v>0</v>
      </c>
      <c r="BR1248">
        <f>IF(BQ1248&lt;&gt;0, BQ1248, BO1248)</f>
        <v>0</v>
      </c>
      <c r="BS1248">
        <f>1-BR1248/BG1248</f>
        <v>0</v>
      </c>
      <c r="BT1248">
        <f>(BG1248-BF1248)/(BG1248-BR1248)</f>
        <v>0</v>
      </c>
      <c r="BU1248">
        <f>(BA1248-BG1248)/(BA1248-BR1248)</f>
        <v>0</v>
      </c>
      <c r="BV1248">
        <f>(BG1248-BF1248)/(BG1248-AZ1248)</f>
        <v>0</v>
      </c>
      <c r="BW1248">
        <f>(BA1248-BG1248)/(BA1248-AZ1248)</f>
        <v>0</v>
      </c>
      <c r="BX1248">
        <f>(BT1248*BR1248/BF1248)</f>
        <v>0</v>
      </c>
      <c r="BY1248">
        <f>(1-BX1248)</f>
        <v>0</v>
      </c>
      <c r="BZ1248">
        <v>1394</v>
      </c>
      <c r="CA1248">
        <v>300</v>
      </c>
      <c r="CB1248">
        <v>300</v>
      </c>
      <c r="CC1248">
        <v>300</v>
      </c>
      <c r="CD1248">
        <v>10389.3</v>
      </c>
      <c r="CE1248">
        <v>1221.96</v>
      </c>
      <c r="CF1248">
        <v>-0.00688733</v>
      </c>
      <c r="CG1248">
        <v>0.34</v>
      </c>
      <c r="CH1248" t="s">
        <v>417</v>
      </c>
      <c r="CI1248" t="s">
        <v>417</v>
      </c>
      <c r="CJ1248" t="s">
        <v>417</v>
      </c>
      <c r="CK1248" t="s">
        <v>417</v>
      </c>
      <c r="CL1248" t="s">
        <v>417</v>
      </c>
      <c r="CM1248" t="s">
        <v>417</v>
      </c>
      <c r="CN1248" t="s">
        <v>417</v>
      </c>
      <c r="CO1248" t="s">
        <v>417</v>
      </c>
      <c r="CP1248" t="s">
        <v>417</v>
      </c>
      <c r="CQ1248" t="s">
        <v>417</v>
      </c>
      <c r="CR1248">
        <f>$B$11*DQ1248+$C$11*DR1248+$F$11*EC1248*(1-EF1248)</f>
        <v>0</v>
      </c>
      <c r="CS1248">
        <f>CR1248*CT1248</f>
        <v>0</v>
      </c>
      <c r="CT1248">
        <f>($B$11*$D$9+$C$11*$D$9+$F$11*((EP1248+EH1248)/MAX(EP1248+EH1248+EQ1248, 0.1)*$I$9+EQ1248/MAX(EP1248+EH1248+EQ1248, 0.1)*$J$9))/($B$11+$C$11+$F$11)</f>
        <v>0</v>
      </c>
      <c r="CU1248">
        <f>($B$11*$K$9+$C$11*$K$9+$F$11*((EP1248+EH1248)/MAX(EP1248+EH1248+EQ1248, 0.1)*$P$9+EQ1248/MAX(EP1248+EH1248+EQ1248, 0.1)*$Q$9))/($B$11+$C$11+$F$11)</f>
        <v>0</v>
      </c>
      <c r="CV1248">
        <v>6</v>
      </c>
      <c r="CW1248">
        <v>0.5</v>
      </c>
      <c r="CX1248" t="s">
        <v>418</v>
      </c>
      <c r="CY1248">
        <v>2</v>
      </c>
      <c r="CZ1248" t="b">
        <v>1</v>
      </c>
      <c r="DA1248">
        <v>1658959111.714286</v>
      </c>
      <c r="DB1248">
        <v>1202.814642857143</v>
      </c>
      <c r="DC1248">
        <v>1277.026785714286</v>
      </c>
      <c r="DD1248">
        <v>22.98443928571428</v>
      </c>
      <c r="DE1248">
        <v>16.93087142857143</v>
      </c>
      <c r="DF1248">
        <v>1207.268214285714</v>
      </c>
      <c r="DG1248">
        <v>23.07656428571429</v>
      </c>
      <c r="DH1248">
        <v>500.065</v>
      </c>
      <c r="DI1248">
        <v>90.22790357142857</v>
      </c>
      <c r="DJ1248">
        <v>0.1000223892857143</v>
      </c>
      <c r="DK1248">
        <v>27.13358571428572</v>
      </c>
      <c r="DL1248">
        <v>27.07988214285714</v>
      </c>
      <c r="DM1248">
        <v>999.9000000000002</v>
      </c>
      <c r="DN1248">
        <v>0</v>
      </c>
      <c r="DO1248">
        <v>0</v>
      </c>
      <c r="DP1248">
        <v>9999.402857142859</v>
      </c>
      <c r="DQ1248">
        <v>0</v>
      </c>
      <c r="DR1248">
        <v>11.4663</v>
      </c>
      <c r="DS1248">
        <v>-74.21220714285714</v>
      </c>
      <c r="DT1248">
        <v>1231.110714285714</v>
      </c>
      <c r="DU1248">
        <v>1299.020357142857</v>
      </c>
      <c r="DV1248">
        <v>6.053553571428571</v>
      </c>
      <c r="DW1248">
        <v>1277.026785714286</v>
      </c>
      <c r="DX1248">
        <v>16.93087142857143</v>
      </c>
      <c r="DY1248">
        <v>2.073837142857143</v>
      </c>
      <c r="DZ1248">
        <v>1.5276375</v>
      </c>
      <c r="EA1248">
        <v>18.01963928571428</v>
      </c>
      <c r="EB1248">
        <v>13.2476</v>
      </c>
      <c r="EC1248">
        <v>2000.001071428572</v>
      </c>
      <c r="ED1248">
        <v>0.97999775</v>
      </c>
      <c r="EE1248">
        <v>0.02000274999999999</v>
      </c>
      <c r="EF1248">
        <v>0</v>
      </c>
      <c r="EG1248">
        <v>827.4757500000002</v>
      </c>
      <c r="EH1248">
        <v>5.00097</v>
      </c>
      <c r="EI1248">
        <v>16526.09642857143</v>
      </c>
      <c r="EJ1248">
        <v>16707.58571428571</v>
      </c>
      <c r="EK1248">
        <v>38.32324999999999</v>
      </c>
      <c r="EL1248">
        <v>38.812</v>
      </c>
      <c r="EM1248">
        <v>38.26107142857143</v>
      </c>
      <c r="EN1248">
        <v>38.5</v>
      </c>
      <c r="EO1248">
        <v>38.95949999999999</v>
      </c>
      <c r="EP1248">
        <v>1955.099285714286</v>
      </c>
      <c r="EQ1248">
        <v>39.90178571428572</v>
      </c>
      <c r="ER1248">
        <v>0</v>
      </c>
      <c r="ES1248">
        <v>9913.799999952316</v>
      </c>
      <c r="ET1248">
        <v>0</v>
      </c>
      <c r="EU1248">
        <v>827.3640769230771</v>
      </c>
      <c r="EV1248">
        <v>-8.074119653687429</v>
      </c>
      <c r="EW1248">
        <v>-178.0717946400768</v>
      </c>
      <c r="EX1248">
        <v>16525.10769230769</v>
      </c>
      <c r="EY1248">
        <v>15</v>
      </c>
      <c r="EZ1248">
        <v>1658949246.1</v>
      </c>
      <c r="FA1248" t="s">
        <v>1397</v>
      </c>
      <c r="FB1248">
        <v>1658949228.6</v>
      </c>
      <c r="FC1248">
        <v>1658949246.1</v>
      </c>
      <c r="FD1248">
        <v>1</v>
      </c>
      <c r="FE1248">
        <v>1.075</v>
      </c>
      <c r="FF1248">
        <v>0.018</v>
      </c>
      <c r="FG1248">
        <v>-2.327</v>
      </c>
      <c r="FH1248">
        <v>-0.178</v>
      </c>
      <c r="FI1248">
        <v>420</v>
      </c>
      <c r="FJ1248">
        <v>13</v>
      </c>
      <c r="FK1248">
        <v>0.09</v>
      </c>
      <c r="FL1248">
        <v>0.02</v>
      </c>
      <c r="FM1248">
        <v>-74.13026097560974</v>
      </c>
      <c r="FN1248">
        <v>-1.388799303135955</v>
      </c>
      <c r="FO1248">
        <v>0.1636259876760129</v>
      </c>
      <c r="FP1248">
        <v>0</v>
      </c>
      <c r="FQ1248">
        <v>827.8131470588236</v>
      </c>
      <c r="FR1248">
        <v>-8.529702061100604</v>
      </c>
      <c r="FS1248">
        <v>0.8614910170694488</v>
      </c>
      <c r="FT1248">
        <v>0</v>
      </c>
      <c r="FU1248">
        <v>6.064846097560975</v>
      </c>
      <c r="FV1248">
        <v>-0.3106534494773553</v>
      </c>
      <c r="FW1248">
        <v>0.03463761221407914</v>
      </c>
      <c r="FX1248">
        <v>0</v>
      </c>
      <c r="FY1248">
        <v>0</v>
      </c>
      <c r="FZ1248">
        <v>3</v>
      </c>
      <c r="GA1248" t="s">
        <v>439</v>
      </c>
      <c r="GB1248">
        <v>2.98366</v>
      </c>
      <c r="GC1248">
        <v>2.71546</v>
      </c>
      <c r="GD1248">
        <v>0.196914</v>
      </c>
      <c r="GE1248">
        <v>0.201754</v>
      </c>
      <c r="GF1248">
        <v>0.10418</v>
      </c>
      <c r="GG1248">
        <v>0.0826194</v>
      </c>
      <c r="GH1248">
        <v>25471.9</v>
      </c>
      <c r="GI1248">
        <v>25417.8</v>
      </c>
      <c r="GJ1248">
        <v>29474.2</v>
      </c>
      <c r="GK1248">
        <v>29444.7</v>
      </c>
      <c r="GL1248">
        <v>34972.8</v>
      </c>
      <c r="GM1248">
        <v>35919.9</v>
      </c>
      <c r="GN1248">
        <v>41513.5</v>
      </c>
      <c r="GO1248">
        <v>41963.3</v>
      </c>
      <c r="GP1248">
        <v>1.95343</v>
      </c>
      <c r="GQ1248">
        <v>1.9068</v>
      </c>
      <c r="GR1248">
        <v>0.110738</v>
      </c>
      <c r="GS1248">
        <v>0</v>
      </c>
      <c r="GT1248">
        <v>25.2804</v>
      </c>
      <c r="GU1248">
        <v>999.9</v>
      </c>
      <c r="GV1248">
        <v>40.6</v>
      </c>
      <c r="GW1248">
        <v>31.7</v>
      </c>
      <c r="GX1248">
        <v>21.125</v>
      </c>
      <c r="GY1248">
        <v>62.6479</v>
      </c>
      <c r="GZ1248">
        <v>33.7901</v>
      </c>
      <c r="HA1248">
        <v>1</v>
      </c>
      <c r="HB1248">
        <v>-0.100696</v>
      </c>
      <c r="HC1248">
        <v>0.260196</v>
      </c>
      <c r="HD1248">
        <v>20.3326</v>
      </c>
      <c r="HE1248">
        <v>5.21729</v>
      </c>
      <c r="HF1248">
        <v>12.0099</v>
      </c>
      <c r="HG1248">
        <v>4.98845</v>
      </c>
      <c r="HH1248">
        <v>3.28858</v>
      </c>
      <c r="HI1248">
        <v>9999</v>
      </c>
      <c r="HJ1248">
        <v>9999</v>
      </c>
      <c r="HK1248">
        <v>9999</v>
      </c>
      <c r="HL1248">
        <v>159.6</v>
      </c>
      <c r="HM1248">
        <v>1.86742</v>
      </c>
      <c r="HN1248">
        <v>1.86646</v>
      </c>
      <c r="HO1248">
        <v>1.86588</v>
      </c>
      <c r="HP1248">
        <v>1.86584</v>
      </c>
      <c r="HQ1248">
        <v>1.86768</v>
      </c>
      <c r="HR1248">
        <v>1.87014</v>
      </c>
      <c r="HS1248">
        <v>1.86879</v>
      </c>
      <c r="HT1248">
        <v>1.87025</v>
      </c>
      <c r="HU1248">
        <v>0</v>
      </c>
      <c r="HV1248">
        <v>0</v>
      </c>
      <c r="HW1248">
        <v>0</v>
      </c>
      <c r="HX1248">
        <v>0</v>
      </c>
      <c r="HY1248" t="s">
        <v>421</v>
      </c>
      <c r="HZ1248" t="s">
        <v>422</v>
      </c>
      <c r="IA1248" t="s">
        <v>423</v>
      </c>
      <c r="IB1248" t="s">
        <v>423</v>
      </c>
      <c r="IC1248" t="s">
        <v>423</v>
      </c>
      <c r="ID1248" t="s">
        <v>423</v>
      </c>
      <c r="IE1248">
        <v>0</v>
      </c>
      <c r="IF1248">
        <v>100</v>
      </c>
      <c r="IG1248">
        <v>100</v>
      </c>
      <c r="IH1248">
        <v>-4.52</v>
      </c>
      <c r="II1248">
        <v>-0.0922</v>
      </c>
      <c r="IJ1248">
        <v>-0.9279119013753974</v>
      </c>
      <c r="IK1248">
        <v>-0.003643892653284941</v>
      </c>
      <c r="IL1248">
        <v>8.948238347276123E-07</v>
      </c>
      <c r="IM1248">
        <v>-2.445980282225029E-10</v>
      </c>
      <c r="IN1248">
        <v>-0.1764634167570225</v>
      </c>
      <c r="IO1248">
        <v>-0.01042730378795286</v>
      </c>
      <c r="IP1248">
        <v>0.00100284695746963</v>
      </c>
      <c r="IQ1248">
        <v>-1.701466411570297E-05</v>
      </c>
      <c r="IR1248">
        <v>2</v>
      </c>
      <c r="IS1248">
        <v>2310</v>
      </c>
      <c r="IT1248">
        <v>1</v>
      </c>
      <c r="IU1248">
        <v>25</v>
      </c>
      <c r="IV1248">
        <v>164.8</v>
      </c>
      <c r="IW1248">
        <v>164.6</v>
      </c>
      <c r="IX1248">
        <v>2.60254</v>
      </c>
      <c r="IY1248">
        <v>2.19604</v>
      </c>
      <c r="IZ1248">
        <v>1.39648</v>
      </c>
      <c r="JA1248">
        <v>2.34253</v>
      </c>
      <c r="JB1248">
        <v>1.49536</v>
      </c>
      <c r="JC1248">
        <v>2.37305</v>
      </c>
      <c r="JD1248">
        <v>36.152</v>
      </c>
      <c r="JE1248">
        <v>24.1663</v>
      </c>
      <c r="JF1248">
        <v>18</v>
      </c>
      <c r="JG1248">
        <v>512.388</v>
      </c>
      <c r="JH1248">
        <v>438.997</v>
      </c>
      <c r="JI1248">
        <v>25.0004</v>
      </c>
      <c r="JJ1248">
        <v>26.1202</v>
      </c>
      <c r="JK1248">
        <v>30.0004</v>
      </c>
      <c r="JL1248">
        <v>26.0531</v>
      </c>
      <c r="JM1248">
        <v>25.9921</v>
      </c>
      <c r="JN1248">
        <v>52.1054</v>
      </c>
      <c r="JO1248">
        <v>20.8376</v>
      </c>
      <c r="JP1248">
        <v>38.4535</v>
      </c>
      <c r="JQ1248">
        <v>25</v>
      </c>
      <c r="JR1248">
        <v>1323.35</v>
      </c>
      <c r="JS1248">
        <v>17.0528</v>
      </c>
      <c r="JT1248">
        <v>100.788</v>
      </c>
      <c r="JU1248">
        <v>100.778</v>
      </c>
    </row>
    <row r="1249" spans="1:281">
      <c r="A1249">
        <v>1233</v>
      </c>
      <c r="B1249">
        <v>1658959124.5</v>
      </c>
      <c r="C1249">
        <v>17486.5</v>
      </c>
      <c r="D1249" t="s">
        <v>2907</v>
      </c>
      <c r="E1249" t="s">
        <v>2908</v>
      </c>
      <c r="F1249">
        <v>5</v>
      </c>
      <c r="G1249" t="s">
        <v>2750</v>
      </c>
      <c r="H1249" t="s">
        <v>416</v>
      </c>
      <c r="I1249">
        <v>1658959117</v>
      </c>
      <c r="J1249">
        <f>(K1249)/1000</f>
        <v>0</v>
      </c>
      <c r="K1249">
        <f>IF(CZ1249, AN1249, AH1249)</f>
        <v>0</v>
      </c>
      <c r="L1249">
        <f>IF(CZ1249, AI1249, AG1249)</f>
        <v>0</v>
      </c>
      <c r="M1249">
        <f>DB1249 - IF(AU1249&gt;1, L1249*CV1249*100.0/(AW1249*DP1249), 0)</f>
        <v>0</v>
      </c>
      <c r="N1249">
        <f>((T1249-J1249/2)*M1249-L1249)/(T1249+J1249/2)</f>
        <v>0</v>
      </c>
      <c r="O1249">
        <f>N1249*(DI1249+DJ1249)/1000.0</f>
        <v>0</v>
      </c>
      <c r="P1249">
        <f>(DB1249 - IF(AU1249&gt;1, L1249*CV1249*100.0/(AW1249*DP1249), 0))*(DI1249+DJ1249)/1000.0</f>
        <v>0</v>
      </c>
      <c r="Q1249">
        <f>2.0/((1/S1249-1/R1249)+SIGN(S1249)*SQRT((1/S1249-1/R1249)*(1/S1249-1/R1249) + 4*CW1249/((CW1249+1)*(CW1249+1))*(2*1/S1249*1/R1249-1/R1249*1/R1249)))</f>
        <v>0</v>
      </c>
      <c r="R1249">
        <f>IF(LEFT(CX1249,1)&lt;&gt;"0",IF(LEFT(CX1249,1)="1",3.0,CY1249),$D$5+$E$5*(DP1249*DI1249/($K$5*1000))+$F$5*(DP1249*DI1249/($K$5*1000))*MAX(MIN(CV1249,$J$5),$I$5)*MAX(MIN(CV1249,$J$5),$I$5)+$G$5*MAX(MIN(CV1249,$J$5),$I$5)*(DP1249*DI1249/($K$5*1000))+$H$5*(DP1249*DI1249/($K$5*1000))*(DP1249*DI1249/($K$5*1000)))</f>
        <v>0</v>
      </c>
      <c r="S1249">
        <f>J1249*(1000-(1000*0.61365*exp(17.502*W1249/(240.97+W1249))/(DI1249+DJ1249)+DD1249)/2)/(1000*0.61365*exp(17.502*W1249/(240.97+W1249))/(DI1249+DJ1249)-DD1249)</f>
        <v>0</v>
      </c>
      <c r="T1249">
        <f>1/((CW1249+1)/(Q1249/1.6)+1/(R1249/1.37)) + CW1249/((CW1249+1)/(Q1249/1.6) + CW1249/(R1249/1.37))</f>
        <v>0</v>
      </c>
      <c r="U1249">
        <f>(CR1249*CU1249)</f>
        <v>0</v>
      </c>
      <c r="V1249">
        <f>(DK1249+(U1249+2*0.95*5.67E-8*(((DK1249+$B$7)+273)^4-(DK1249+273)^4)-44100*J1249)/(1.84*29.3*R1249+8*0.95*5.67E-8*(DK1249+273)^3))</f>
        <v>0</v>
      </c>
      <c r="W1249">
        <f>($C$7*DL1249+$D$7*DM1249+$E$7*V1249)</f>
        <v>0</v>
      </c>
      <c r="X1249">
        <f>0.61365*exp(17.502*W1249/(240.97+W1249))</f>
        <v>0</v>
      </c>
      <c r="Y1249">
        <f>(Z1249/AA1249*100)</f>
        <v>0</v>
      </c>
      <c r="Z1249">
        <f>DD1249*(DI1249+DJ1249)/1000</f>
        <v>0</v>
      </c>
      <c r="AA1249">
        <f>0.61365*exp(17.502*DK1249/(240.97+DK1249))</f>
        <v>0</v>
      </c>
      <c r="AB1249">
        <f>(X1249-DD1249*(DI1249+DJ1249)/1000)</f>
        <v>0</v>
      </c>
      <c r="AC1249">
        <f>(-J1249*44100)</f>
        <v>0</v>
      </c>
      <c r="AD1249">
        <f>2*29.3*R1249*0.92*(DK1249-W1249)</f>
        <v>0</v>
      </c>
      <c r="AE1249">
        <f>2*0.95*5.67E-8*(((DK1249+$B$7)+273)^4-(W1249+273)^4)</f>
        <v>0</v>
      </c>
      <c r="AF1249">
        <f>U1249+AE1249+AC1249+AD1249</f>
        <v>0</v>
      </c>
      <c r="AG1249">
        <f>DH1249*AU1249*(DC1249-DB1249*(1000-AU1249*DE1249)/(1000-AU1249*DD1249))/(100*CV1249)</f>
        <v>0</v>
      </c>
      <c r="AH1249">
        <f>1000*DH1249*AU1249*(DD1249-DE1249)/(100*CV1249*(1000-AU1249*DD1249))</f>
        <v>0</v>
      </c>
      <c r="AI1249">
        <f>(AJ1249 - AK1249 - DI1249*1E3/(8.314*(DK1249+273.15)) * AM1249/DH1249 * AL1249) * DH1249/(100*CV1249) * (1000 - DE1249)/1000</f>
        <v>0</v>
      </c>
      <c r="AJ1249">
        <v>1333.852574708204</v>
      </c>
      <c r="AK1249">
        <v>1273.374303030303</v>
      </c>
      <c r="AL1249">
        <v>3.489494794545678</v>
      </c>
      <c r="AM1249">
        <v>65.22294181716588</v>
      </c>
      <c r="AN1249">
        <f>(AP1249 - AO1249 + DI1249*1E3/(8.314*(DK1249+273.15)) * AR1249/DH1249 * AQ1249) * DH1249/(100*CV1249) * 1000/(1000 - AP1249)</f>
        <v>0</v>
      </c>
      <c r="AO1249">
        <v>17.00319666196373</v>
      </c>
      <c r="AP1249">
        <v>22.98255030303029</v>
      </c>
      <c r="AQ1249">
        <v>8.828941237438051E-05</v>
      </c>
      <c r="AR1249">
        <v>84.76362826796431</v>
      </c>
      <c r="AS1249">
        <v>0</v>
      </c>
      <c r="AT1249">
        <v>0</v>
      </c>
      <c r="AU1249">
        <f>IF(AS1249*$H$13&gt;=AW1249,1.0,(AW1249/(AW1249-AS1249*$H$13)))</f>
        <v>0</v>
      </c>
      <c r="AV1249">
        <f>(AU1249-1)*100</f>
        <v>0</v>
      </c>
      <c r="AW1249">
        <f>MAX(0,($B$13+$C$13*DP1249)/(1+$D$13*DP1249)*DI1249/(DK1249+273)*$E$13)</f>
        <v>0</v>
      </c>
      <c r="AX1249" t="s">
        <v>417</v>
      </c>
      <c r="AY1249" t="s">
        <v>417</v>
      </c>
      <c r="AZ1249">
        <v>0</v>
      </c>
      <c r="BA1249">
        <v>0</v>
      </c>
      <c r="BB1249">
        <f>1-AZ1249/BA1249</f>
        <v>0</v>
      </c>
      <c r="BC1249">
        <v>0</v>
      </c>
      <c r="BD1249" t="s">
        <v>417</v>
      </c>
      <c r="BE1249" t="s">
        <v>417</v>
      </c>
      <c r="BF1249">
        <v>0</v>
      </c>
      <c r="BG1249">
        <v>0</v>
      </c>
      <c r="BH1249">
        <f>1-BF1249/BG1249</f>
        <v>0</v>
      </c>
      <c r="BI1249">
        <v>0.5</v>
      </c>
      <c r="BJ1249">
        <f>CS1249</f>
        <v>0</v>
      </c>
      <c r="BK1249">
        <f>L1249</f>
        <v>0</v>
      </c>
      <c r="BL1249">
        <f>BH1249*BI1249*BJ1249</f>
        <v>0</v>
      </c>
      <c r="BM1249">
        <f>(BK1249-BC1249)/BJ1249</f>
        <v>0</v>
      </c>
      <c r="BN1249">
        <f>(BA1249-BG1249)/BG1249</f>
        <v>0</v>
      </c>
      <c r="BO1249">
        <f>AZ1249/(BB1249+AZ1249/BG1249)</f>
        <v>0</v>
      </c>
      <c r="BP1249" t="s">
        <v>417</v>
      </c>
      <c r="BQ1249">
        <v>0</v>
      </c>
      <c r="BR1249">
        <f>IF(BQ1249&lt;&gt;0, BQ1249, BO1249)</f>
        <v>0</v>
      </c>
      <c r="BS1249">
        <f>1-BR1249/BG1249</f>
        <v>0</v>
      </c>
      <c r="BT1249">
        <f>(BG1249-BF1249)/(BG1249-BR1249)</f>
        <v>0</v>
      </c>
      <c r="BU1249">
        <f>(BA1249-BG1249)/(BA1249-BR1249)</f>
        <v>0</v>
      </c>
      <c r="BV1249">
        <f>(BG1249-BF1249)/(BG1249-AZ1249)</f>
        <v>0</v>
      </c>
      <c r="BW1249">
        <f>(BA1249-BG1249)/(BA1249-AZ1249)</f>
        <v>0</v>
      </c>
      <c r="BX1249">
        <f>(BT1249*BR1249/BF1249)</f>
        <v>0</v>
      </c>
      <c r="BY1249">
        <f>(1-BX1249)</f>
        <v>0</v>
      </c>
      <c r="BZ1249">
        <v>1394</v>
      </c>
      <c r="CA1249">
        <v>300</v>
      </c>
      <c r="CB1249">
        <v>300</v>
      </c>
      <c r="CC1249">
        <v>300</v>
      </c>
      <c r="CD1249">
        <v>10389.3</v>
      </c>
      <c r="CE1249">
        <v>1221.96</v>
      </c>
      <c r="CF1249">
        <v>-0.00688733</v>
      </c>
      <c r="CG1249">
        <v>0.34</v>
      </c>
      <c r="CH1249" t="s">
        <v>417</v>
      </c>
      <c r="CI1249" t="s">
        <v>417</v>
      </c>
      <c r="CJ1249" t="s">
        <v>417</v>
      </c>
      <c r="CK1249" t="s">
        <v>417</v>
      </c>
      <c r="CL1249" t="s">
        <v>417</v>
      </c>
      <c r="CM1249" t="s">
        <v>417</v>
      </c>
      <c r="CN1249" t="s">
        <v>417</v>
      </c>
      <c r="CO1249" t="s">
        <v>417</v>
      </c>
      <c r="CP1249" t="s">
        <v>417</v>
      </c>
      <c r="CQ1249" t="s">
        <v>417</v>
      </c>
      <c r="CR1249">
        <f>$B$11*DQ1249+$C$11*DR1249+$F$11*EC1249*(1-EF1249)</f>
        <v>0</v>
      </c>
      <c r="CS1249">
        <f>CR1249*CT1249</f>
        <v>0</v>
      </c>
      <c r="CT1249">
        <f>($B$11*$D$9+$C$11*$D$9+$F$11*((EP1249+EH1249)/MAX(EP1249+EH1249+EQ1249, 0.1)*$I$9+EQ1249/MAX(EP1249+EH1249+EQ1249, 0.1)*$J$9))/($B$11+$C$11+$F$11)</f>
        <v>0</v>
      </c>
      <c r="CU1249">
        <f>($B$11*$K$9+$C$11*$K$9+$F$11*((EP1249+EH1249)/MAX(EP1249+EH1249+EQ1249, 0.1)*$P$9+EQ1249/MAX(EP1249+EH1249+EQ1249, 0.1)*$Q$9))/($B$11+$C$11+$F$11)</f>
        <v>0</v>
      </c>
      <c r="CV1249">
        <v>6</v>
      </c>
      <c r="CW1249">
        <v>0.5</v>
      </c>
      <c r="CX1249" t="s">
        <v>418</v>
      </c>
      <c r="CY1249">
        <v>2</v>
      </c>
      <c r="CZ1249" t="b">
        <v>1</v>
      </c>
      <c r="DA1249">
        <v>1658959117</v>
      </c>
      <c r="DB1249">
        <v>1220.513333333333</v>
      </c>
      <c r="DC1249">
        <v>1294.852222222222</v>
      </c>
      <c r="DD1249">
        <v>22.97896296296296</v>
      </c>
      <c r="DE1249">
        <v>16.96219259259259</v>
      </c>
      <c r="DF1249">
        <v>1225.012222222222</v>
      </c>
      <c r="DG1249">
        <v>23.07114444444445</v>
      </c>
      <c r="DH1249">
        <v>500.036962962963</v>
      </c>
      <c r="DI1249">
        <v>90.22722222222221</v>
      </c>
      <c r="DJ1249">
        <v>0.09995297777777779</v>
      </c>
      <c r="DK1249">
        <v>27.1343037037037</v>
      </c>
      <c r="DL1249">
        <v>27.08887777777778</v>
      </c>
      <c r="DM1249">
        <v>999.9000000000001</v>
      </c>
      <c r="DN1249">
        <v>0</v>
      </c>
      <c r="DO1249">
        <v>0</v>
      </c>
      <c r="DP1249">
        <v>9990.462962962964</v>
      </c>
      <c r="DQ1249">
        <v>0</v>
      </c>
      <c r="DR1249">
        <v>11.4663</v>
      </c>
      <c r="DS1249">
        <v>-74.33856296296297</v>
      </c>
      <c r="DT1249">
        <v>1249.219259259259</v>
      </c>
      <c r="DU1249">
        <v>1317.194814814815</v>
      </c>
      <c r="DV1249">
        <v>6.01675925925926</v>
      </c>
      <c r="DW1249">
        <v>1294.852222222222</v>
      </c>
      <c r="DX1249">
        <v>16.96219259259259</v>
      </c>
      <c r="DY1249">
        <v>2.073327407407408</v>
      </c>
      <c r="DZ1249">
        <v>1.530452592592593</v>
      </c>
      <c r="EA1249">
        <v>18.01573333333333</v>
      </c>
      <c r="EB1249">
        <v>13.27579259259259</v>
      </c>
      <c r="EC1249">
        <v>1999.968888888889</v>
      </c>
      <c r="ED1249">
        <v>0.9799976666666667</v>
      </c>
      <c r="EE1249">
        <v>0.02000283333333333</v>
      </c>
      <c r="EF1249">
        <v>0</v>
      </c>
      <c r="EG1249">
        <v>826.6785925925925</v>
      </c>
      <c r="EH1249">
        <v>5.00097</v>
      </c>
      <c r="EI1249">
        <v>16510.1</v>
      </c>
      <c r="EJ1249">
        <v>16707.3037037037</v>
      </c>
      <c r="EK1249">
        <v>38.31433333333333</v>
      </c>
      <c r="EL1249">
        <v>38.812</v>
      </c>
      <c r="EM1249">
        <v>38.25</v>
      </c>
      <c r="EN1249">
        <v>38.5</v>
      </c>
      <c r="EO1249">
        <v>38.94166666666666</v>
      </c>
      <c r="EP1249">
        <v>1955.067777777778</v>
      </c>
      <c r="EQ1249">
        <v>39.90111111111111</v>
      </c>
      <c r="ER1249">
        <v>0</v>
      </c>
      <c r="ES1249">
        <v>9918.599999904633</v>
      </c>
      <c r="ET1249">
        <v>0</v>
      </c>
      <c r="EU1249">
        <v>826.6457307692308</v>
      </c>
      <c r="EV1249">
        <v>-9.136170956362815</v>
      </c>
      <c r="EW1249">
        <v>-175.2376069232103</v>
      </c>
      <c r="EX1249">
        <v>16510.56538461538</v>
      </c>
      <c r="EY1249">
        <v>15</v>
      </c>
      <c r="EZ1249">
        <v>1658949246.1</v>
      </c>
      <c r="FA1249" t="s">
        <v>1397</v>
      </c>
      <c r="FB1249">
        <v>1658949228.6</v>
      </c>
      <c r="FC1249">
        <v>1658949246.1</v>
      </c>
      <c r="FD1249">
        <v>1</v>
      </c>
      <c r="FE1249">
        <v>1.075</v>
      </c>
      <c r="FF1249">
        <v>0.018</v>
      </c>
      <c r="FG1249">
        <v>-2.327</v>
      </c>
      <c r="FH1249">
        <v>-0.178</v>
      </c>
      <c r="FI1249">
        <v>420</v>
      </c>
      <c r="FJ1249">
        <v>13</v>
      </c>
      <c r="FK1249">
        <v>0.09</v>
      </c>
      <c r="FL1249">
        <v>0.02</v>
      </c>
      <c r="FM1249">
        <v>-74.25777804878049</v>
      </c>
      <c r="FN1249">
        <v>-1.51107386759591</v>
      </c>
      <c r="FO1249">
        <v>0.1761678613476434</v>
      </c>
      <c r="FP1249">
        <v>0</v>
      </c>
      <c r="FQ1249">
        <v>827.175588235294</v>
      </c>
      <c r="FR1249">
        <v>-8.985179532936824</v>
      </c>
      <c r="FS1249">
        <v>0.9105550704554763</v>
      </c>
      <c r="FT1249">
        <v>0</v>
      </c>
      <c r="FU1249">
        <v>6.041903170731707</v>
      </c>
      <c r="FV1249">
        <v>-0.4291319163763323</v>
      </c>
      <c r="FW1249">
        <v>0.04464812057001134</v>
      </c>
      <c r="FX1249">
        <v>0</v>
      </c>
      <c r="FY1249">
        <v>0</v>
      </c>
      <c r="FZ1249">
        <v>3</v>
      </c>
      <c r="GA1249" t="s">
        <v>439</v>
      </c>
      <c r="GB1249">
        <v>2.98394</v>
      </c>
      <c r="GC1249">
        <v>2.71582</v>
      </c>
      <c r="GD1249">
        <v>0.198595</v>
      </c>
      <c r="GE1249">
        <v>0.203349</v>
      </c>
      <c r="GF1249">
        <v>0.104198</v>
      </c>
      <c r="GG1249">
        <v>0.0826639</v>
      </c>
      <c r="GH1249">
        <v>25418.3</v>
      </c>
      <c r="GI1249">
        <v>25367</v>
      </c>
      <c r="GJ1249">
        <v>29473.8</v>
      </c>
      <c r="GK1249">
        <v>29444.6</v>
      </c>
      <c r="GL1249">
        <v>34971.6</v>
      </c>
      <c r="GM1249">
        <v>35918.5</v>
      </c>
      <c r="GN1249">
        <v>41513</v>
      </c>
      <c r="GO1249">
        <v>41963.7</v>
      </c>
      <c r="GP1249">
        <v>1.9536</v>
      </c>
      <c r="GQ1249">
        <v>1.9069</v>
      </c>
      <c r="GR1249">
        <v>0.110671</v>
      </c>
      <c r="GS1249">
        <v>0</v>
      </c>
      <c r="GT1249">
        <v>25.282</v>
      </c>
      <c r="GU1249">
        <v>999.9</v>
      </c>
      <c r="GV1249">
        <v>40.6</v>
      </c>
      <c r="GW1249">
        <v>31.7</v>
      </c>
      <c r="GX1249">
        <v>21.1249</v>
      </c>
      <c r="GY1249">
        <v>62.8679</v>
      </c>
      <c r="GZ1249">
        <v>33.8421</v>
      </c>
      <c r="HA1249">
        <v>1</v>
      </c>
      <c r="HB1249">
        <v>-0.100313</v>
      </c>
      <c r="HC1249">
        <v>0.261969</v>
      </c>
      <c r="HD1249">
        <v>20.3319</v>
      </c>
      <c r="HE1249">
        <v>5.21385</v>
      </c>
      <c r="HF1249">
        <v>12.0099</v>
      </c>
      <c r="HG1249">
        <v>4.98795</v>
      </c>
      <c r="HH1249">
        <v>3.28805</v>
      </c>
      <c r="HI1249">
        <v>9999</v>
      </c>
      <c r="HJ1249">
        <v>9999</v>
      </c>
      <c r="HK1249">
        <v>9999</v>
      </c>
      <c r="HL1249">
        <v>159.6</v>
      </c>
      <c r="HM1249">
        <v>1.86741</v>
      </c>
      <c r="HN1249">
        <v>1.86646</v>
      </c>
      <c r="HO1249">
        <v>1.86589</v>
      </c>
      <c r="HP1249">
        <v>1.86584</v>
      </c>
      <c r="HQ1249">
        <v>1.86768</v>
      </c>
      <c r="HR1249">
        <v>1.87013</v>
      </c>
      <c r="HS1249">
        <v>1.86877</v>
      </c>
      <c r="HT1249">
        <v>1.87026</v>
      </c>
      <c r="HU1249">
        <v>0</v>
      </c>
      <c r="HV1249">
        <v>0</v>
      </c>
      <c r="HW1249">
        <v>0</v>
      </c>
      <c r="HX1249">
        <v>0</v>
      </c>
      <c r="HY1249" t="s">
        <v>421</v>
      </c>
      <c r="HZ1249" t="s">
        <v>422</v>
      </c>
      <c r="IA1249" t="s">
        <v>423</v>
      </c>
      <c r="IB1249" t="s">
        <v>423</v>
      </c>
      <c r="IC1249" t="s">
        <v>423</v>
      </c>
      <c r="ID1249" t="s">
        <v>423</v>
      </c>
      <c r="IE1249">
        <v>0</v>
      </c>
      <c r="IF1249">
        <v>100</v>
      </c>
      <c r="IG1249">
        <v>100</v>
      </c>
      <c r="IH1249">
        <v>-4.56</v>
      </c>
      <c r="II1249">
        <v>-0.0922</v>
      </c>
      <c r="IJ1249">
        <v>-0.9279119013753974</v>
      </c>
      <c r="IK1249">
        <v>-0.003643892653284941</v>
      </c>
      <c r="IL1249">
        <v>8.948238347276123E-07</v>
      </c>
      <c r="IM1249">
        <v>-2.445980282225029E-10</v>
      </c>
      <c r="IN1249">
        <v>-0.1764634167570225</v>
      </c>
      <c r="IO1249">
        <v>-0.01042730378795286</v>
      </c>
      <c r="IP1249">
        <v>0.00100284695746963</v>
      </c>
      <c r="IQ1249">
        <v>-1.701466411570297E-05</v>
      </c>
      <c r="IR1249">
        <v>2</v>
      </c>
      <c r="IS1249">
        <v>2310</v>
      </c>
      <c r="IT1249">
        <v>1</v>
      </c>
      <c r="IU1249">
        <v>25</v>
      </c>
      <c r="IV1249">
        <v>164.9</v>
      </c>
      <c r="IW1249">
        <v>164.6</v>
      </c>
      <c r="IX1249">
        <v>2.62695</v>
      </c>
      <c r="IY1249">
        <v>2.20337</v>
      </c>
      <c r="IZ1249">
        <v>1.39771</v>
      </c>
      <c r="JA1249">
        <v>2.34131</v>
      </c>
      <c r="JB1249">
        <v>1.49536</v>
      </c>
      <c r="JC1249">
        <v>2.32788</v>
      </c>
      <c r="JD1249">
        <v>36.152</v>
      </c>
      <c r="JE1249">
        <v>24.1575</v>
      </c>
      <c r="JF1249">
        <v>18</v>
      </c>
      <c r="JG1249">
        <v>512.535</v>
      </c>
      <c r="JH1249">
        <v>439.083</v>
      </c>
      <c r="JI1249">
        <v>25.0004</v>
      </c>
      <c r="JJ1249">
        <v>26.124</v>
      </c>
      <c r="JK1249">
        <v>30.0004</v>
      </c>
      <c r="JL1249">
        <v>26.0568</v>
      </c>
      <c r="JM1249">
        <v>25.9954</v>
      </c>
      <c r="JN1249">
        <v>52.5992</v>
      </c>
      <c r="JO1249">
        <v>20.2151</v>
      </c>
      <c r="JP1249">
        <v>38.4535</v>
      </c>
      <c r="JQ1249">
        <v>25</v>
      </c>
      <c r="JR1249">
        <v>1336.72</v>
      </c>
      <c r="JS1249">
        <v>17.22</v>
      </c>
      <c r="JT1249">
        <v>100.786</v>
      </c>
      <c r="JU1249">
        <v>100.778</v>
      </c>
    </row>
    <row r="1250" spans="1:281">
      <c r="A1250">
        <v>1234</v>
      </c>
      <c r="B1250">
        <v>1658959129.5</v>
      </c>
      <c r="C1250">
        <v>17491.5</v>
      </c>
      <c r="D1250" t="s">
        <v>2909</v>
      </c>
      <c r="E1250" t="s">
        <v>2910</v>
      </c>
      <c r="F1250">
        <v>5</v>
      </c>
      <c r="G1250" t="s">
        <v>2750</v>
      </c>
      <c r="H1250" t="s">
        <v>416</v>
      </c>
      <c r="I1250">
        <v>1658959121.714286</v>
      </c>
      <c r="J1250">
        <f>(K1250)/1000</f>
        <v>0</v>
      </c>
      <c r="K1250">
        <f>IF(CZ1250, AN1250, AH1250)</f>
        <v>0</v>
      </c>
      <c r="L1250">
        <f>IF(CZ1250, AI1250, AG1250)</f>
        <v>0</v>
      </c>
      <c r="M1250">
        <f>DB1250 - IF(AU1250&gt;1, L1250*CV1250*100.0/(AW1250*DP1250), 0)</f>
        <v>0</v>
      </c>
      <c r="N1250">
        <f>((T1250-J1250/2)*M1250-L1250)/(T1250+J1250/2)</f>
        <v>0</v>
      </c>
      <c r="O1250">
        <f>N1250*(DI1250+DJ1250)/1000.0</f>
        <v>0</v>
      </c>
      <c r="P1250">
        <f>(DB1250 - IF(AU1250&gt;1, L1250*CV1250*100.0/(AW1250*DP1250), 0))*(DI1250+DJ1250)/1000.0</f>
        <v>0</v>
      </c>
      <c r="Q1250">
        <f>2.0/((1/S1250-1/R1250)+SIGN(S1250)*SQRT((1/S1250-1/R1250)*(1/S1250-1/R1250) + 4*CW1250/((CW1250+1)*(CW1250+1))*(2*1/S1250*1/R1250-1/R1250*1/R1250)))</f>
        <v>0</v>
      </c>
      <c r="R1250">
        <f>IF(LEFT(CX1250,1)&lt;&gt;"0",IF(LEFT(CX1250,1)="1",3.0,CY1250),$D$5+$E$5*(DP1250*DI1250/($K$5*1000))+$F$5*(DP1250*DI1250/($K$5*1000))*MAX(MIN(CV1250,$J$5),$I$5)*MAX(MIN(CV1250,$J$5),$I$5)+$G$5*MAX(MIN(CV1250,$J$5),$I$5)*(DP1250*DI1250/($K$5*1000))+$H$5*(DP1250*DI1250/($K$5*1000))*(DP1250*DI1250/($K$5*1000)))</f>
        <v>0</v>
      </c>
      <c r="S1250">
        <f>J1250*(1000-(1000*0.61365*exp(17.502*W1250/(240.97+W1250))/(DI1250+DJ1250)+DD1250)/2)/(1000*0.61365*exp(17.502*W1250/(240.97+W1250))/(DI1250+DJ1250)-DD1250)</f>
        <v>0</v>
      </c>
      <c r="T1250">
        <f>1/((CW1250+1)/(Q1250/1.6)+1/(R1250/1.37)) + CW1250/((CW1250+1)/(Q1250/1.6) + CW1250/(R1250/1.37))</f>
        <v>0</v>
      </c>
      <c r="U1250">
        <f>(CR1250*CU1250)</f>
        <v>0</v>
      </c>
      <c r="V1250">
        <f>(DK1250+(U1250+2*0.95*5.67E-8*(((DK1250+$B$7)+273)^4-(DK1250+273)^4)-44100*J1250)/(1.84*29.3*R1250+8*0.95*5.67E-8*(DK1250+273)^3))</f>
        <v>0</v>
      </c>
      <c r="W1250">
        <f>($C$7*DL1250+$D$7*DM1250+$E$7*V1250)</f>
        <v>0</v>
      </c>
      <c r="X1250">
        <f>0.61365*exp(17.502*W1250/(240.97+W1250))</f>
        <v>0</v>
      </c>
      <c r="Y1250">
        <f>(Z1250/AA1250*100)</f>
        <v>0</v>
      </c>
      <c r="Z1250">
        <f>DD1250*(DI1250+DJ1250)/1000</f>
        <v>0</v>
      </c>
      <c r="AA1250">
        <f>0.61365*exp(17.502*DK1250/(240.97+DK1250))</f>
        <v>0</v>
      </c>
      <c r="AB1250">
        <f>(X1250-DD1250*(DI1250+DJ1250)/1000)</f>
        <v>0</v>
      </c>
      <c r="AC1250">
        <f>(-J1250*44100)</f>
        <v>0</v>
      </c>
      <c r="AD1250">
        <f>2*29.3*R1250*0.92*(DK1250-W1250)</f>
        <v>0</v>
      </c>
      <c r="AE1250">
        <f>2*0.95*5.67E-8*(((DK1250+$B$7)+273)^4-(W1250+273)^4)</f>
        <v>0</v>
      </c>
      <c r="AF1250">
        <f>U1250+AE1250+AC1250+AD1250</f>
        <v>0</v>
      </c>
      <c r="AG1250">
        <f>DH1250*AU1250*(DC1250-DB1250*(1000-AU1250*DE1250)/(1000-AU1250*DD1250))/(100*CV1250)</f>
        <v>0</v>
      </c>
      <c r="AH1250">
        <f>1000*DH1250*AU1250*(DD1250-DE1250)/(100*CV1250*(1000-AU1250*DD1250))</f>
        <v>0</v>
      </c>
      <c r="AI1250">
        <f>(AJ1250 - AK1250 - DI1250*1E3/(8.314*(DK1250+273.15)) * AM1250/DH1250 * AL1250) * DH1250/(100*CV1250) * (1000 - DE1250)/1000</f>
        <v>0</v>
      </c>
      <c r="AJ1250">
        <v>1350.647979993738</v>
      </c>
      <c r="AK1250">
        <v>1290.469939393939</v>
      </c>
      <c r="AL1250">
        <v>3.416975472101849</v>
      </c>
      <c r="AM1250">
        <v>65.22294181716588</v>
      </c>
      <c r="AN1250">
        <f>(AP1250 - AO1250 + DI1250*1E3/(8.314*(DK1250+273.15)) * AR1250/DH1250 * AQ1250) * DH1250/(100*CV1250) * 1000/(1000 - AP1250)</f>
        <v>0</v>
      </c>
      <c r="AO1250">
        <v>17.0268495516172</v>
      </c>
      <c r="AP1250">
        <v>22.98209636363637</v>
      </c>
      <c r="AQ1250">
        <v>-5.490634928835345E-05</v>
      </c>
      <c r="AR1250">
        <v>84.76362826796431</v>
      </c>
      <c r="AS1250">
        <v>0</v>
      </c>
      <c r="AT1250">
        <v>0</v>
      </c>
      <c r="AU1250">
        <f>IF(AS1250*$H$13&gt;=AW1250,1.0,(AW1250/(AW1250-AS1250*$H$13)))</f>
        <v>0</v>
      </c>
      <c r="AV1250">
        <f>(AU1250-1)*100</f>
        <v>0</v>
      </c>
      <c r="AW1250">
        <f>MAX(0,($B$13+$C$13*DP1250)/(1+$D$13*DP1250)*DI1250/(DK1250+273)*$E$13)</f>
        <v>0</v>
      </c>
      <c r="AX1250" t="s">
        <v>417</v>
      </c>
      <c r="AY1250" t="s">
        <v>417</v>
      </c>
      <c r="AZ1250">
        <v>0</v>
      </c>
      <c r="BA1250">
        <v>0</v>
      </c>
      <c r="BB1250">
        <f>1-AZ1250/BA1250</f>
        <v>0</v>
      </c>
      <c r="BC1250">
        <v>0</v>
      </c>
      <c r="BD1250" t="s">
        <v>417</v>
      </c>
      <c r="BE1250" t="s">
        <v>417</v>
      </c>
      <c r="BF1250">
        <v>0</v>
      </c>
      <c r="BG1250">
        <v>0</v>
      </c>
      <c r="BH1250">
        <f>1-BF1250/BG1250</f>
        <v>0</v>
      </c>
      <c r="BI1250">
        <v>0.5</v>
      </c>
      <c r="BJ1250">
        <f>CS1250</f>
        <v>0</v>
      </c>
      <c r="BK1250">
        <f>L1250</f>
        <v>0</v>
      </c>
      <c r="BL1250">
        <f>BH1250*BI1250*BJ1250</f>
        <v>0</v>
      </c>
      <c r="BM1250">
        <f>(BK1250-BC1250)/BJ1250</f>
        <v>0</v>
      </c>
      <c r="BN1250">
        <f>(BA1250-BG1250)/BG1250</f>
        <v>0</v>
      </c>
      <c r="BO1250">
        <f>AZ1250/(BB1250+AZ1250/BG1250)</f>
        <v>0</v>
      </c>
      <c r="BP1250" t="s">
        <v>417</v>
      </c>
      <c r="BQ1250">
        <v>0</v>
      </c>
      <c r="BR1250">
        <f>IF(BQ1250&lt;&gt;0, BQ1250, BO1250)</f>
        <v>0</v>
      </c>
      <c r="BS1250">
        <f>1-BR1250/BG1250</f>
        <v>0</v>
      </c>
      <c r="BT1250">
        <f>(BG1250-BF1250)/(BG1250-BR1250)</f>
        <v>0</v>
      </c>
      <c r="BU1250">
        <f>(BA1250-BG1250)/(BA1250-BR1250)</f>
        <v>0</v>
      </c>
      <c r="BV1250">
        <f>(BG1250-BF1250)/(BG1250-AZ1250)</f>
        <v>0</v>
      </c>
      <c r="BW1250">
        <f>(BA1250-BG1250)/(BA1250-AZ1250)</f>
        <v>0</v>
      </c>
      <c r="BX1250">
        <f>(BT1250*BR1250/BF1250)</f>
        <v>0</v>
      </c>
      <c r="BY1250">
        <f>(1-BX1250)</f>
        <v>0</v>
      </c>
      <c r="BZ1250">
        <v>1394</v>
      </c>
      <c r="CA1250">
        <v>300</v>
      </c>
      <c r="CB1250">
        <v>300</v>
      </c>
      <c r="CC1250">
        <v>300</v>
      </c>
      <c r="CD1250">
        <v>10389.3</v>
      </c>
      <c r="CE1250">
        <v>1221.96</v>
      </c>
      <c r="CF1250">
        <v>-0.00688733</v>
      </c>
      <c r="CG1250">
        <v>0.34</v>
      </c>
      <c r="CH1250" t="s">
        <v>417</v>
      </c>
      <c r="CI1250" t="s">
        <v>417</v>
      </c>
      <c r="CJ1250" t="s">
        <v>417</v>
      </c>
      <c r="CK1250" t="s">
        <v>417</v>
      </c>
      <c r="CL1250" t="s">
        <v>417</v>
      </c>
      <c r="CM1250" t="s">
        <v>417</v>
      </c>
      <c r="CN1250" t="s">
        <v>417</v>
      </c>
      <c r="CO1250" t="s">
        <v>417</v>
      </c>
      <c r="CP1250" t="s">
        <v>417</v>
      </c>
      <c r="CQ1250" t="s">
        <v>417</v>
      </c>
      <c r="CR1250">
        <f>$B$11*DQ1250+$C$11*DR1250+$F$11*EC1250*(1-EF1250)</f>
        <v>0</v>
      </c>
      <c r="CS1250">
        <f>CR1250*CT1250</f>
        <v>0</v>
      </c>
      <c r="CT1250">
        <f>($B$11*$D$9+$C$11*$D$9+$F$11*((EP1250+EH1250)/MAX(EP1250+EH1250+EQ1250, 0.1)*$I$9+EQ1250/MAX(EP1250+EH1250+EQ1250, 0.1)*$J$9))/($B$11+$C$11+$F$11)</f>
        <v>0</v>
      </c>
      <c r="CU1250">
        <f>($B$11*$K$9+$C$11*$K$9+$F$11*((EP1250+EH1250)/MAX(EP1250+EH1250+EQ1250, 0.1)*$P$9+EQ1250/MAX(EP1250+EH1250+EQ1250, 0.1)*$Q$9))/($B$11+$C$11+$F$11)</f>
        <v>0</v>
      </c>
      <c r="CV1250">
        <v>6</v>
      </c>
      <c r="CW1250">
        <v>0.5</v>
      </c>
      <c r="CX1250" t="s">
        <v>418</v>
      </c>
      <c r="CY1250">
        <v>2</v>
      </c>
      <c r="CZ1250" t="b">
        <v>1</v>
      </c>
      <c r="DA1250">
        <v>1658959121.714286</v>
      </c>
      <c r="DB1250">
        <v>1236.348571428571</v>
      </c>
      <c r="DC1250">
        <v>1310.679642857143</v>
      </c>
      <c r="DD1250">
        <v>22.97836428571429</v>
      </c>
      <c r="DE1250">
        <v>17.00395</v>
      </c>
      <c r="DF1250">
        <v>1240.887142857143</v>
      </c>
      <c r="DG1250">
        <v>23.07054642857143</v>
      </c>
      <c r="DH1250">
        <v>500.0672857142858</v>
      </c>
      <c r="DI1250">
        <v>90.22641785714288</v>
      </c>
      <c r="DJ1250">
        <v>0.09999023928571429</v>
      </c>
      <c r="DK1250">
        <v>27.13488214285714</v>
      </c>
      <c r="DL1250">
        <v>27.09385357142857</v>
      </c>
      <c r="DM1250">
        <v>999.9000000000002</v>
      </c>
      <c r="DN1250">
        <v>0</v>
      </c>
      <c r="DO1250">
        <v>0</v>
      </c>
      <c r="DP1250">
        <v>9989.50607142857</v>
      </c>
      <c r="DQ1250">
        <v>0</v>
      </c>
      <c r="DR1250">
        <v>11.4663</v>
      </c>
      <c r="DS1250">
        <v>-74.33112142857144</v>
      </c>
      <c r="DT1250">
        <v>1265.425357142857</v>
      </c>
      <c r="DU1250">
        <v>1333.352142857143</v>
      </c>
      <c r="DV1250">
        <v>5.974406785714286</v>
      </c>
      <c r="DW1250">
        <v>1310.679642857143</v>
      </c>
      <c r="DX1250">
        <v>17.00395</v>
      </c>
      <c r="DY1250">
        <v>2.073255</v>
      </c>
      <c r="DZ1250">
        <v>1.534206071428572</v>
      </c>
      <c r="EA1250">
        <v>18.015175</v>
      </c>
      <c r="EB1250">
        <v>13.31333214285714</v>
      </c>
      <c r="EC1250">
        <v>1999.983571428571</v>
      </c>
      <c r="ED1250">
        <v>0.97999775</v>
      </c>
      <c r="EE1250">
        <v>0.02000274999999999</v>
      </c>
      <c r="EF1250">
        <v>0</v>
      </c>
      <c r="EG1250">
        <v>825.9622857142858</v>
      </c>
      <c r="EH1250">
        <v>5.00097</v>
      </c>
      <c r="EI1250">
        <v>16496.45357142857</v>
      </c>
      <c r="EJ1250">
        <v>16707.42142857143</v>
      </c>
      <c r="EK1250">
        <v>38.312</v>
      </c>
      <c r="EL1250">
        <v>38.80535714285714</v>
      </c>
      <c r="EM1250">
        <v>38.25</v>
      </c>
      <c r="EN1250">
        <v>38.5</v>
      </c>
      <c r="EO1250">
        <v>38.937</v>
      </c>
      <c r="EP1250">
        <v>1955.082142857143</v>
      </c>
      <c r="EQ1250">
        <v>39.90142857142857</v>
      </c>
      <c r="ER1250">
        <v>0</v>
      </c>
      <c r="ES1250">
        <v>9923.399999856949</v>
      </c>
      <c r="ET1250">
        <v>0</v>
      </c>
      <c r="EU1250">
        <v>825.9494230769232</v>
      </c>
      <c r="EV1250">
        <v>-9.035452991395916</v>
      </c>
      <c r="EW1250">
        <v>-178.6461538615373</v>
      </c>
      <c r="EX1250">
        <v>16496.58461538461</v>
      </c>
      <c r="EY1250">
        <v>15</v>
      </c>
      <c r="EZ1250">
        <v>1658949246.1</v>
      </c>
      <c r="FA1250" t="s">
        <v>1397</v>
      </c>
      <c r="FB1250">
        <v>1658949228.6</v>
      </c>
      <c r="FC1250">
        <v>1658949246.1</v>
      </c>
      <c r="FD1250">
        <v>1</v>
      </c>
      <c r="FE1250">
        <v>1.075</v>
      </c>
      <c r="FF1250">
        <v>0.018</v>
      </c>
      <c r="FG1250">
        <v>-2.327</v>
      </c>
      <c r="FH1250">
        <v>-0.178</v>
      </c>
      <c r="FI1250">
        <v>420</v>
      </c>
      <c r="FJ1250">
        <v>13</v>
      </c>
      <c r="FK1250">
        <v>0.09</v>
      </c>
      <c r="FL1250">
        <v>0.02</v>
      </c>
      <c r="FM1250">
        <v>-74.303355</v>
      </c>
      <c r="FN1250">
        <v>-0.4874071294557645</v>
      </c>
      <c r="FO1250">
        <v>0.1570146664327896</v>
      </c>
      <c r="FP1250">
        <v>1</v>
      </c>
      <c r="FQ1250">
        <v>826.399911764706</v>
      </c>
      <c r="FR1250">
        <v>-8.932024448196007</v>
      </c>
      <c r="FS1250">
        <v>0.9042823403329593</v>
      </c>
      <c r="FT1250">
        <v>0</v>
      </c>
      <c r="FU1250">
        <v>6.002625</v>
      </c>
      <c r="FV1250">
        <v>-0.5078215384615388</v>
      </c>
      <c r="FW1250">
        <v>0.05064499476749897</v>
      </c>
      <c r="FX1250">
        <v>0</v>
      </c>
      <c r="FY1250">
        <v>1</v>
      </c>
      <c r="FZ1250">
        <v>3</v>
      </c>
      <c r="GA1250" t="s">
        <v>426</v>
      </c>
      <c r="GB1250">
        <v>2.98358</v>
      </c>
      <c r="GC1250">
        <v>2.71553</v>
      </c>
      <c r="GD1250">
        <v>0.200246</v>
      </c>
      <c r="GE1250">
        <v>0.204928</v>
      </c>
      <c r="GF1250">
        <v>0.104205</v>
      </c>
      <c r="GG1250">
        <v>0.0830268</v>
      </c>
      <c r="GH1250">
        <v>25365.9</v>
      </c>
      <c r="GI1250">
        <v>25317</v>
      </c>
      <c r="GJ1250">
        <v>29473.8</v>
      </c>
      <c r="GK1250">
        <v>29445</v>
      </c>
      <c r="GL1250">
        <v>34970.9</v>
      </c>
      <c r="GM1250">
        <v>35904.3</v>
      </c>
      <c r="GN1250">
        <v>41512.4</v>
      </c>
      <c r="GO1250">
        <v>41963.9</v>
      </c>
      <c r="GP1250">
        <v>1.9534</v>
      </c>
      <c r="GQ1250">
        <v>1.907</v>
      </c>
      <c r="GR1250">
        <v>0.1112</v>
      </c>
      <c r="GS1250">
        <v>0</v>
      </c>
      <c r="GT1250">
        <v>25.2841</v>
      </c>
      <c r="GU1250">
        <v>999.9</v>
      </c>
      <c r="GV1250">
        <v>40.6</v>
      </c>
      <c r="GW1250">
        <v>31.7</v>
      </c>
      <c r="GX1250">
        <v>21.1243</v>
      </c>
      <c r="GY1250">
        <v>62.9079</v>
      </c>
      <c r="GZ1250">
        <v>34.1827</v>
      </c>
      <c r="HA1250">
        <v>1</v>
      </c>
      <c r="HB1250">
        <v>-0.100048</v>
      </c>
      <c r="HC1250">
        <v>0.263279</v>
      </c>
      <c r="HD1250">
        <v>20.3323</v>
      </c>
      <c r="HE1250">
        <v>5.21639</v>
      </c>
      <c r="HF1250">
        <v>12.0099</v>
      </c>
      <c r="HG1250">
        <v>4.9888</v>
      </c>
      <c r="HH1250">
        <v>3.2885</v>
      </c>
      <c r="HI1250">
        <v>9999</v>
      </c>
      <c r="HJ1250">
        <v>9999</v>
      </c>
      <c r="HK1250">
        <v>9999</v>
      </c>
      <c r="HL1250">
        <v>159.6</v>
      </c>
      <c r="HM1250">
        <v>1.86739</v>
      </c>
      <c r="HN1250">
        <v>1.86646</v>
      </c>
      <c r="HO1250">
        <v>1.86587</v>
      </c>
      <c r="HP1250">
        <v>1.86584</v>
      </c>
      <c r="HQ1250">
        <v>1.86768</v>
      </c>
      <c r="HR1250">
        <v>1.87013</v>
      </c>
      <c r="HS1250">
        <v>1.86875</v>
      </c>
      <c r="HT1250">
        <v>1.87027</v>
      </c>
      <c r="HU1250">
        <v>0</v>
      </c>
      <c r="HV1250">
        <v>0</v>
      </c>
      <c r="HW1250">
        <v>0</v>
      </c>
      <c r="HX1250">
        <v>0</v>
      </c>
      <c r="HY1250" t="s">
        <v>421</v>
      </c>
      <c r="HZ1250" t="s">
        <v>422</v>
      </c>
      <c r="IA1250" t="s">
        <v>423</v>
      </c>
      <c r="IB1250" t="s">
        <v>423</v>
      </c>
      <c r="IC1250" t="s">
        <v>423</v>
      </c>
      <c r="ID1250" t="s">
        <v>423</v>
      </c>
      <c r="IE1250">
        <v>0</v>
      </c>
      <c r="IF1250">
        <v>100</v>
      </c>
      <c r="IG1250">
        <v>100</v>
      </c>
      <c r="IH1250">
        <v>-4.61</v>
      </c>
      <c r="II1250">
        <v>-0.0921</v>
      </c>
      <c r="IJ1250">
        <v>-0.9279119013753974</v>
      </c>
      <c r="IK1250">
        <v>-0.003643892653284941</v>
      </c>
      <c r="IL1250">
        <v>8.948238347276123E-07</v>
      </c>
      <c r="IM1250">
        <v>-2.445980282225029E-10</v>
      </c>
      <c r="IN1250">
        <v>-0.1764634167570225</v>
      </c>
      <c r="IO1250">
        <v>-0.01042730378795286</v>
      </c>
      <c r="IP1250">
        <v>0.00100284695746963</v>
      </c>
      <c r="IQ1250">
        <v>-1.701466411570297E-05</v>
      </c>
      <c r="IR1250">
        <v>2</v>
      </c>
      <c r="IS1250">
        <v>2310</v>
      </c>
      <c r="IT1250">
        <v>1</v>
      </c>
      <c r="IU1250">
        <v>25</v>
      </c>
      <c r="IV1250">
        <v>165</v>
      </c>
      <c r="IW1250">
        <v>164.7</v>
      </c>
      <c r="IX1250">
        <v>2.65503</v>
      </c>
      <c r="IY1250">
        <v>2.20093</v>
      </c>
      <c r="IZ1250">
        <v>1.39648</v>
      </c>
      <c r="JA1250">
        <v>2.34131</v>
      </c>
      <c r="JB1250">
        <v>1.49536</v>
      </c>
      <c r="JC1250">
        <v>2.2876</v>
      </c>
      <c r="JD1250">
        <v>36.152</v>
      </c>
      <c r="JE1250">
        <v>24.1575</v>
      </c>
      <c r="JF1250">
        <v>18</v>
      </c>
      <c r="JG1250">
        <v>512.4349999999999</v>
      </c>
      <c r="JH1250">
        <v>439.172</v>
      </c>
      <c r="JI1250">
        <v>25.0002</v>
      </c>
      <c r="JJ1250">
        <v>26.1279</v>
      </c>
      <c r="JK1250">
        <v>30.0004</v>
      </c>
      <c r="JL1250">
        <v>26.0602</v>
      </c>
      <c r="JM1250">
        <v>25.9991</v>
      </c>
      <c r="JN1250">
        <v>53.1697</v>
      </c>
      <c r="JO1250">
        <v>19.9438</v>
      </c>
      <c r="JP1250">
        <v>38.4535</v>
      </c>
      <c r="JQ1250">
        <v>25</v>
      </c>
      <c r="JR1250">
        <v>1356.79</v>
      </c>
      <c r="JS1250">
        <v>17.2883</v>
      </c>
      <c r="JT1250">
        <v>100.785</v>
      </c>
      <c r="JU1250">
        <v>100.779</v>
      </c>
    </row>
    <row r="1251" spans="1:281">
      <c r="A1251">
        <v>1235</v>
      </c>
      <c r="B1251">
        <v>1658959134.5</v>
      </c>
      <c r="C1251">
        <v>17496.5</v>
      </c>
      <c r="D1251" t="s">
        <v>2911</v>
      </c>
      <c r="E1251" t="s">
        <v>2912</v>
      </c>
      <c r="F1251">
        <v>5</v>
      </c>
      <c r="G1251" t="s">
        <v>2750</v>
      </c>
      <c r="H1251" t="s">
        <v>416</v>
      </c>
      <c r="I1251">
        <v>1658959127</v>
      </c>
      <c r="J1251">
        <f>(K1251)/1000</f>
        <v>0</v>
      </c>
      <c r="K1251">
        <f>IF(CZ1251, AN1251, AH1251)</f>
        <v>0</v>
      </c>
      <c r="L1251">
        <f>IF(CZ1251, AI1251, AG1251)</f>
        <v>0</v>
      </c>
      <c r="M1251">
        <f>DB1251 - IF(AU1251&gt;1, L1251*CV1251*100.0/(AW1251*DP1251), 0)</f>
        <v>0</v>
      </c>
      <c r="N1251">
        <f>((T1251-J1251/2)*M1251-L1251)/(T1251+J1251/2)</f>
        <v>0</v>
      </c>
      <c r="O1251">
        <f>N1251*(DI1251+DJ1251)/1000.0</f>
        <v>0</v>
      </c>
      <c r="P1251">
        <f>(DB1251 - IF(AU1251&gt;1, L1251*CV1251*100.0/(AW1251*DP1251), 0))*(DI1251+DJ1251)/1000.0</f>
        <v>0</v>
      </c>
      <c r="Q1251">
        <f>2.0/((1/S1251-1/R1251)+SIGN(S1251)*SQRT((1/S1251-1/R1251)*(1/S1251-1/R1251) + 4*CW1251/((CW1251+1)*(CW1251+1))*(2*1/S1251*1/R1251-1/R1251*1/R1251)))</f>
        <v>0</v>
      </c>
      <c r="R1251">
        <f>IF(LEFT(CX1251,1)&lt;&gt;"0",IF(LEFT(CX1251,1)="1",3.0,CY1251),$D$5+$E$5*(DP1251*DI1251/($K$5*1000))+$F$5*(DP1251*DI1251/($K$5*1000))*MAX(MIN(CV1251,$J$5),$I$5)*MAX(MIN(CV1251,$J$5),$I$5)+$G$5*MAX(MIN(CV1251,$J$5),$I$5)*(DP1251*DI1251/($K$5*1000))+$H$5*(DP1251*DI1251/($K$5*1000))*(DP1251*DI1251/($K$5*1000)))</f>
        <v>0</v>
      </c>
      <c r="S1251">
        <f>J1251*(1000-(1000*0.61365*exp(17.502*W1251/(240.97+W1251))/(DI1251+DJ1251)+DD1251)/2)/(1000*0.61365*exp(17.502*W1251/(240.97+W1251))/(DI1251+DJ1251)-DD1251)</f>
        <v>0</v>
      </c>
      <c r="T1251">
        <f>1/((CW1251+1)/(Q1251/1.6)+1/(R1251/1.37)) + CW1251/((CW1251+1)/(Q1251/1.6) + CW1251/(R1251/1.37))</f>
        <v>0</v>
      </c>
      <c r="U1251">
        <f>(CR1251*CU1251)</f>
        <v>0</v>
      </c>
      <c r="V1251">
        <f>(DK1251+(U1251+2*0.95*5.67E-8*(((DK1251+$B$7)+273)^4-(DK1251+273)^4)-44100*J1251)/(1.84*29.3*R1251+8*0.95*5.67E-8*(DK1251+273)^3))</f>
        <v>0</v>
      </c>
      <c r="W1251">
        <f>($C$7*DL1251+$D$7*DM1251+$E$7*V1251)</f>
        <v>0</v>
      </c>
      <c r="X1251">
        <f>0.61365*exp(17.502*W1251/(240.97+W1251))</f>
        <v>0</v>
      </c>
      <c r="Y1251">
        <f>(Z1251/AA1251*100)</f>
        <v>0</v>
      </c>
      <c r="Z1251">
        <f>DD1251*(DI1251+DJ1251)/1000</f>
        <v>0</v>
      </c>
      <c r="AA1251">
        <f>0.61365*exp(17.502*DK1251/(240.97+DK1251))</f>
        <v>0</v>
      </c>
      <c r="AB1251">
        <f>(X1251-DD1251*(DI1251+DJ1251)/1000)</f>
        <v>0</v>
      </c>
      <c r="AC1251">
        <f>(-J1251*44100)</f>
        <v>0</v>
      </c>
      <c r="AD1251">
        <f>2*29.3*R1251*0.92*(DK1251-W1251)</f>
        <v>0</v>
      </c>
      <c r="AE1251">
        <f>2*0.95*5.67E-8*(((DK1251+$B$7)+273)^4-(W1251+273)^4)</f>
        <v>0</v>
      </c>
      <c r="AF1251">
        <f>U1251+AE1251+AC1251+AD1251</f>
        <v>0</v>
      </c>
      <c r="AG1251">
        <f>DH1251*AU1251*(DC1251-DB1251*(1000-AU1251*DE1251)/(1000-AU1251*DD1251))/(100*CV1251)</f>
        <v>0</v>
      </c>
      <c r="AH1251">
        <f>1000*DH1251*AU1251*(DD1251-DE1251)/(100*CV1251*(1000-AU1251*DD1251))</f>
        <v>0</v>
      </c>
      <c r="AI1251">
        <f>(AJ1251 - AK1251 - DI1251*1E3/(8.314*(DK1251+273.15)) * AM1251/DH1251 * AL1251) * DH1251/(100*CV1251) * (1000 - DE1251)/1000</f>
        <v>0</v>
      </c>
      <c r="AJ1251">
        <v>1368.288486104972</v>
      </c>
      <c r="AK1251">
        <v>1307.79703030303</v>
      </c>
      <c r="AL1251">
        <v>3.50153467408577</v>
      </c>
      <c r="AM1251">
        <v>65.22294181716588</v>
      </c>
      <c r="AN1251">
        <f>(AP1251 - AO1251 + DI1251*1E3/(8.314*(DK1251+273.15)) * AR1251/DH1251 * AQ1251) * DH1251/(100*CV1251) * 1000/(1000 - AP1251)</f>
        <v>0</v>
      </c>
      <c r="AO1251">
        <v>17.15231073508572</v>
      </c>
      <c r="AP1251">
        <v>23.01848242424242</v>
      </c>
      <c r="AQ1251">
        <v>0.008014514809477659</v>
      </c>
      <c r="AR1251">
        <v>84.76362826796431</v>
      </c>
      <c r="AS1251">
        <v>0</v>
      </c>
      <c r="AT1251">
        <v>0</v>
      </c>
      <c r="AU1251">
        <f>IF(AS1251*$H$13&gt;=AW1251,1.0,(AW1251/(AW1251-AS1251*$H$13)))</f>
        <v>0</v>
      </c>
      <c r="AV1251">
        <f>(AU1251-1)*100</f>
        <v>0</v>
      </c>
      <c r="AW1251">
        <f>MAX(0,($B$13+$C$13*DP1251)/(1+$D$13*DP1251)*DI1251/(DK1251+273)*$E$13)</f>
        <v>0</v>
      </c>
      <c r="AX1251" t="s">
        <v>417</v>
      </c>
      <c r="AY1251" t="s">
        <v>417</v>
      </c>
      <c r="AZ1251">
        <v>0</v>
      </c>
      <c r="BA1251">
        <v>0</v>
      </c>
      <c r="BB1251">
        <f>1-AZ1251/BA1251</f>
        <v>0</v>
      </c>
      <c r="BC1251">
        <v>0</v>
      </c>
      <c r="BD1251" t="s">
        <v>417</v>
      </c>
      <c r="BE1251" t="s">
        <v>417</v>
      </c>
      <c r="BF1251">
        <v>0</v>
      </c>
      <c r="BG1251">
        <v>0</v>
      </c>
      <c r="BH1251">
        <f>1-BF1251/BG1251</f>
        <v>0</v>
      </c>
      <c r="BI1251">
        <v>0.5</v>
      </c>
      <c r="BJ1251">
        <f>CS1251</f>
        <v>0</v>
      </c>
      <c r="BK1251">
        <f>L1251</f>
        <v>0</v>
      </c>
      <c r="BL1251">
        <f>BH1251*BI1251*BJ1251</f>
        <v>0</v>
      </c>
      <c r="BM1251">
        <f>(BK1251-BC1251)/BJ1251</f>
        <v>0</v>
      </c>
      <c r="BN1251">
        <f>(BA1251-BG1251)/BG1251</f>
        <v>0</v>
      </c>
      <c r="BO1251">
        <f>AZ1251/(BB1251+AZ1251/BG1251)</f>
        <v>0</v>
      </c>
      <c r="BP1251" t="s">
        <v>417</v>
      </c>
      <c r="BQ1251">
        <v>0</v>
      </c>
      <c r="BR1251">
        <f>IF(BQ1251&lt;&gt;0, BQ1251, BO1251)</f>
        <v>0</v>
      </c>
      <c r="BS1251">
        <f>1-BR1251/BG1251</f>
        <v>0</v>
      </c>
      <c r="BT1251">
        <f>(BG1251-BF1251)/(BG1251-BR1251)</f>
        <v>0</v>
      </c>
      <c r="BU1251">
        <f>(BA1251-BG1251)/(BA1251-BR1251)</f>
        <v>0</v>
      </c>
      <c r="BV1251">
        <f>(BG1251-BF1251)/(BG1251-AZ1251)</f>
        <v>0</v>
      </c>
      <c r="BW1251">
        <f>(BA1251-BG1251)/(BA1251-AZ1251)</f>
        <v>0</v>
      </c>
      <c r="BX1251">
        <f>(BT1251*BR1251/BF1251)</f>
        <v>0</v>
      </c>
      <c r="BY1251">
        <f>(1-BX1251)</f>
        <v>0</v>
      </c>
      <c r="BZ1251">
        <v>1394</v>
      </c>
      <c r="CA1251">
        <v>300</v>
      </c>
      <c r="CB1251">
        <v>300</v>
      </c>
      <c r="CC1251">
        <v>300</v>
      </c>
      <c r="CD1251">
        <v>10389.3</v>
      </c>
      <c r="CE1251">
        <v>1221.96</v>
      </c>
      <c r="CF1251">
        <v>-0.00688733</v>
      </c>
      <c r="CG1251">
        <v>0.34</v>
      </c>
      <c r="CH1251" t="s">
        <v>417</v>
      </c>
      <c r="CI1251" t="s">
        <v>417</v>
      </c>
      <c r="CJ1251" t="s">
        <v>417</v>
      </c>
      <c r="CK1251" t="s">
        <v>417</v>
      </c>
      <c r="CL1251" t="s">
        <v>417</v>
      </c>
      <c r="CM1251" t="s">
        <v>417</v>
      </c>
      <c r="CN1251" t="s">
        <v>417</v>
      </c>
      <c r="CO1251" t="s">
        <v>417</v>
      </c>
      <c r="CP1251" t="s">
        <v>417</v>
      </c>
      <c r="CQ1251" t="s">
        <v>417</v>
      </c>
      <c r="CR1251">
        <f>$B$11*DQ1251+$C$11*DR1251+$F$11*EC1251*(1-EF1251)</f>
        <v>0</v>
      </c>
      <c r="CS1251">
        <f>CR1251*CT1251</f>
        <v>0</v>
      </c>
      <c r="CT1251">
        <f>($B$11*$D$9+$C$11*$D$9+$F$11*((EP1251+EH1251)/MAX(EP1251+EH1251+EQ1251, 0.1)*$I$9+EQ1251/MAX(EP1251+EH1251+EQ1251, 0.1)*$J$9))/($B$11+$C$11+$F$11)</f>
        <v>0</v>
      </c>
      <c r="CU1251">
        <f>($B$11*$K$9+$C$11*$K$9+$F$11*((EP1251+EH1251)/MAX(EP1251+EH1251+EQ1251, 0.1)*$P$9+EQ1251/MAX(EP1251+EH1251+EQ1251, 0.1)*$Q$9))/($B$11+$C$11+$F$11)</f>
        <v>0</v>
      </c>
      <c r="CV1251">
        <v>6</v>
      </c>
      <c r="CW1251">
        <v>0.5</v>
      </c>
      <c r="CX1251" t="s">
        <v>418</v>
      </c>
      <c r="CY1251">
        <v>2</v>
      </c>
      <c r="CZ1251" t="b">
        <v>1</v>
      </c>
      <c r="DA1251">
        <v>1658959127</v>
      </c>
      <c r="DB1251">
        <v>1254.097777777778</v>
      </c>
      <c r="DC1251">
        <v>1328.532222222222</v>
      </c>
      <c r="DD1251">
        <v>22.98862592592592</v>
      </c>
      <c r="DE1251">
        <v>17.07306296296296</v>
      </c>
      <c r="DF1251">
        <v>1258.681851851852</v>
      </c>
      <c r="DG1251">
        <v>23.08073703703704</v>
      </c>
      <c r="DH1251">
        <v>500.0698888888889</v>
      </c>
      <c r="DI1251">
        <v>90.22564814814815</v>
      </c>
      <c r="DJ1251">
        <v>0.09990159629629629</v>
      </c>
      <c r="DK1251">
        <v>27.13585555555555</v>
      </c>
      <c r="DL1251">
        <v>27.10182222222222</v>
      </c>
      <c r="DM1251">
        <v>999.9000000000001</v>
      </c>
      <c r="DN1251">
        <v>0</v>
      </c>
      <c r="DO1251">
        <v>0</v>
      </c>
      <c r="DP1251">
        <v>9998.322222222223</v>
      </c>
      <c r="DQ1251">
        <v>0</v>
      </c>
      <c r="DR1251">
        <v>11.4663</v>
      </c>
      <c r="DS1251">
        <v>-74.4336148148148</v>
      </c>
      <c r="DT1251">
        <v>1283.605555555556</v>
      </c>
      <c r="DU1251">
        <v>1351.608888888889</v>
      </c>
      <c r="DV1251">
        <v>5.915568888888889</v>
      </c>
      <c r="DW1251">
        <v>1328.532222222222</v>
      </c>
      <c r="DX1251">
        <v>17.07306296296296</v>
      </c>
      <c r="DY1251">
        <v>2.074163333333333</v>
      </c>
      <c r="DZ1251">
        <v>1.540427407407407</v>
      </c>
      <c r="EA1251">
        <v>18.02214814814815</v>
      </c>
      <c r="EB1251">
        <v>13.37532592592592</v>
      </c>
      <c r="EC1251">
        <v>1999.966666666667</v>
      </c>
      <c r="ED1251">
        <v>0.9799976666666667</v>
      </c>
      <c r="EE1251">
        <v>0.02000283333333333</v>
      </c>
      <c r="EF1251">
        <v>0</v>
      </c>
      <c r="EG1251">
        <v>825.2093333333332</v>
      </c>
      <c r="EH1251">
        <v>5.00097</v>
      </c>
      <c r="EI1251">
        <v>16480.94444444444</v>
      </c>
      <c r="EJ1251">
        <v>16707.28518518518</v>
      </c>
      <c r="EK1251">
        <v>38.312</v>
      </c>
      <c r="EL1251">
        <v>38.78674074074074</v>
      </c>
      <c r="EM1251">
        <v>38.25</v>
      </c>
      <c r="EN1251">
        <v>38.5</v>
      </c>
      <c r="EO1251">
        <v>38.937</v>
      </c>
      <c r="EP1251">
        <v>1955.062962962963</v>
      </c>
      <c r="EQ1251">
        <v>39.90370370370371</v>
      </c>
      <c r="ER1251">
        <v>0</v>
      </c>
      <c r="ES1251">
        <v>9928.799999952316</v>
      </c>
      <c r="ET1251">
        <v>0</v>
      </c>
      <c r="EU1251">
        <v>825.12072</v>
      </c>
      <c r="EV1251">
        <v>-8.220846144776184</v>
      </c>
      <c r="EW1251">
        <v>-172.1769227983013</v>
      </c>
      <c r="EX1251">
        <v>16479.664</v>
      </c>
      <c r="EY1251">
        <v>15</v>
      </c>
      <c r="EZ1251">
        <v>1658949246.1</v>
      </c>
      <c r="FA1251" t="s">
        <v>1397</v>
      </c>
      <c r="FB1251">
        <v>1658949228.6</v>
      </c>
      <c r="FC1251">
        <v>1658949246.1</v>
      </c>
      <c r="FD1251">
        <v>1</v>
      </c>
      <c r="FE1251">
        <v>1.075</v>
      </c>
      <c r="FF1251">
        <v>0.018</v>
      </c>
      <c r="FG1251">
        <v>-2.327</v>
      </c>
      <c r="FH1251">
        <v>-0.178</v>
      </c>
      <c r="FI1251">
        <v>420</v>
      </c>
      <c r="FJ1251">
        <v>13</v>
      </c>
      <c r="FK1251">
        <v>0.09</v>
      </c>
      <c r="FL1251">
        <v>0.02</v>
      </c>
      <c r="FM1251">
        <v>-74.38294878048781</v>
      </c>
      <c r="FN1251">
        <v>-0.7374794425088088</v>
      </c>
      <c r="FO1251">
        <v>0.1845882591752305</v>
      </c>
      <c r="FP1251">
        <v>0</v>
      </c>
      <c r="FQ1251">
        <v>825.6336764705882</v>
      </c>
      <c r="FR1251">
        <v>-8.433842623504789</v>
      </c>
      <c r="FS1251">
        <v>0.856049501062811</v>
      </c>
      <c r="FT1251">
        <v>0</v>
      </c>
      <c r="FU1251">
        <v>5.944039024390244</v>
      </c>
      <c r="FV1251">
        <v>-0.6617807665505135</v>
      </c>
      <c r="FW1251">
        <v>0.06810413102347619</v>
      </c>
      <c r="FX1251">
        <v>0</v>
      </c>
      <c r="FY1251">
        <v>0</v>
      </c>
      <c r="FZ1251">
        <v>3</v>
      </c>
      <c r="GA1251" t="s">
        <v>439</v>
      </c>
      <c r="GB1251">
        <v>2.98352</v>
      </c>
      <c r="GC1251">
        <v>2.71577</v>
      </c>
      <c r="GD1251">
        <v>0.201899</v>
      </c>
      <c r="GE1251">
        <v>0.206532</v>
      </c>
      <c r="GF1251">
        <v>0.104317</v>
      </c>
      <c r="GG1251">
        <v>0.0833115</v>
      </c>
      <c r="GH1251">
        <v>25312.8</v>
      </c>
      <c r="GI1251">
        <v>25265.7</v>
      </c>
      <c r="GJ1251">
        <v>29473</v>
      </c>
      <c r="GK1251">
        <v>29444.6</v>
      </c>
      <c r="GL1251">
        <v>34965.7</v>
      </c>
      <c r="GM1251">
        <v>35892.6</v>
      </c>
      <c r="GN1251">
        <v>41511.4</v>
      </c>
      <c r="GO1251">
        <v>41963.4</v>
      </c>
      <c r="GP1251">
        <v>1.95317</v>
      </c>
      <c r="GQ1251">
        <v>1.90735</v>
      </c>
      <c r="GR1251">
        <v>0.111956</v>
      </c>
      <c r="GS1251">
        <v>0</v>
      </c>
      <c r="GT1251">
        <v>25.2862</v>
      </c>
      <c r="GU1251">
        <v>999.9</v>
      </c>
      <c r="GV1251">
        <v>40.6</v>
      </c>
      <c r="GW1251">
        <v>31.8</v>
      </c>
      <c r="GX1251">
        <v>21.2425</v>
      </c>
      <c r="GY1251">
        <v>62.7379</v>
      </c>
      <c r="GZ1251">
        <v>34.0304</v>
      </c>
      <c r="HA1251">
        <v>1</v>
      </c>
      <c r="HB1251">
        <v>-0.09973070000000001</v>
      </c>
      <c r="HC1251">
        <v>0.264292</v>
      </c>
      <c r="HD1251">
        <v>20.3325</v>
      </c>
      <c r="HE1251">
        <v>5.21654</v>
      </c>
      <c r="HF1251">
        <v>12.0099</v>
      </c>
      <c r="HG1251">
        <v>4.98905</v>
      </c>
      <c r="HH1251">
        <v>3.2885</v>
      </c>
      <c r="HI1251">
        <v>9999</v>
      </c>
      <c r="HJ1251">
        <v>9999</v>
      </c>
      <c r="HK1251">
        <v>9999</v>
      </c>
      <c r="HL1251">
        <v>159.6</v>
      </c>
      <c r="HM1251">
        <v>1.86738</v>
      </c>
      <c r="HN1251">
        <v>1.86646</v>
      </c>
      <c r="HO1251">
        <v>1.86589</v>
      </c>
      <c r="HP1251">
        <v>1.86584</v>
      </c>
      <c r="HQ1251">
        <v>1.86768</v>
      </c>
      <c r="HR1251">
        <v>1.87013</v>
      </c>
      <c r="HS1251">
        <v>1.86878</v>
      </c>
      <c r="HT1251">
        <v>1.87026</v>
      </c>
      <c r="HU1251">
        <v>0</v>
      </c>
      <c r="HV1251">
        <v>0</v>
      </c>
      <c r="HW1251">
        <v>0</v>
      </c>
      <c r="HX1251">
        <v>0</v>
      </c>
      <c r="HY1251" t="s">
        <v>421</v>
      </c>
      <c r="HZ1251" t="s">
        <v>422</v>
      </c>
      <c r="IA1251" t="s">
        <v>423</v>
      </c>
      <c r="IB1251" t="s">
        <v>423</v>
      </c>
      <c r="IC1251" t="s">
        <v>423</v>
      </c>
      <c r="ID1251" t="s">
        <v>423</v>
      </c>
      <c r="IE1251">
        <v>0</v>
      </c>
      <c r="IF1251">
        <v>100</v>
      </c>
      <c r="IG1251">
        <v>100</v>
      </c>
      <c r="IH1251">
        <v>-4.65</v>
      </c>
      <c r="II1251">
        <v>-0.09180000000000001</v>
      </c>
      <c r="IJ1251">
        <v>-0.9279119013753974</v>
      </c>
      <c r="IK1251">
        <v>-0.003643892653284941</v>
      </c>
      <c r="IL1251">
        <v>8.948238347276123E-07</v>
      </c>
      <c r="IM1251">
        <v>-2.445980282225029E-10</v>
      </c>
      <c r="IN1251">
        <v>-0.1764634167570225</v>
      </c>
      <c r="IO1251">
        <v>-0.01042730378795286</v>
      </c>
      <c r="IP1251">
        <v>0.00100284695746963</v>
      </c>
      <c r="IQ1251">
        <v>-1.701466411570297E-05</v>
      </c>
      <c r="IR1251">
        <v>2</v>
      </c>
      <c r="IS1251">
        <v>2310</v>
      </c>
      <c r="IT1251">
        <v>1</v>
      </c>
      <c r="IU1251">
        <v>25</v>
      </c>
      <c r="IV1251">
        <v>165.1</v>
      </c>
      <c r="IW1251">
        <v>164.8</v>
      </c>
      <c r="IX1251">
        <v>2.67944</v>
      </c>
      <c r="IY1251">
        <v>2.19971</v>
      </c>
      <c r="IZ1251">
        <v>1.39648</v>
      </c>
      <c r="JA1251">
        <v>2.34131</v>
      </c>
      <c r="JB1251">
        <v>1.49536</v>
      </c>
      <c r="JC1251">
        <v>2.35107</v>
      </c>
      <c r="JD1251">
        <v>36.152</v>
      </c>
      <c r="JE1251">
        <v>24.1575</v>
      </c>
      <c r="JF1251">
        <v>18</v>
      </c>
      <c r="JG1251">
        <v>512.319</v>
      </c>
      <c r="JH1251">
        <v>439.41</v>
      </c>
      <c r="JI1251">
        <v>25.0002</v>
      </c>
      <c r="JJ1251">
        <v>26.1312</v>
      </c>
      <c r="JK1251">
        <v>30.0004</v>
      </c>
      <c r="JL1251">
        <v>26.0634</v>
      </c>
      <c r="JM1251">
        <v>26.0025</v>
      </c>
      <c r="JN1251">
        <v>53.6541</v>
      </c>
      <c r="JO1251">
        <v>19.6491</v>
      </c>
      <c r="JP1251">
        <v>38.4535</v>
      </c>
      <c r="JQ1251">
        <v>25</v>
      </c>
      <c r="JR1251">
        <v>1370.24</v>
      </c>
      <c r="JS1251">
        <v>17.3315</v>
      </c>
      <c r="JT1251">
        <v>100.783</v>
      </c>
      <c r="JU1251">
        <v>100.778</v>
      </c>
    </row>
    <row r="1252" spans="1:281">
      <c r="A1252">
        <v>1236</v>
      </c>
      <c r="B1252">
        <v>1658959139.5</v>
      </c>
      <c r="C1252">
        <v>17501.5</v>
      </c>
      <c r="D1252" t="s">
        <v>2913</v>
      </c>
      <c r="E1252" t="s">
        <v>2914</v>
      </c>
      <c r="F1252">
        <v>5</v>
      </c>
      <c r="G1252" t="s">
        <v>2750</v>
      </c>
      <c r="H1252" t="s">
        <v>416</v>
      </c>
      <c r="I1252">
        <v>1658959131.714286</v>
      </c>
      <c r="J1252">
        <f>(K1252)/1000</f>
        <v>0</v>
      </c>
      <c r="K1252">
        <f>IF(CZ1252, AN1252, AH1252)</f>
        <v>0</v>
      </c>
      <c r="L1252">
        <f>IF(CZ1252, AI1252, AG1252)</f>
        <v>0</v>
      </c>
      <c r="M1252">
        <f>DB1252 - IF(AU1252&gt;1, L1252*CV1252*100.0/(AW1252*DP1252), 0)</f>
        <v>0</v>
      </c>
      <c r="N1252">
        <f>((T1252-J1252/2)*M1252-L1252)/(T1252+J1252/2)</f>
        <v>0</v>
      </c>
      <c r="O1252">
        <f>N1252*(DI1252+DJ1252)/1000.0</f>
        <v>0</v>
      </c>
      <c r="P1252">
        <f>(DB1252 - IF(AU1252&gt;1, L1252*CV1252*100.0/(AW1252*DP1252), 0))*(DI1252+DJ1252)/1000.0</f>
        <v>0</v>
      </c>
      <c r="Q1252">
        <f>2.0/((1/S1252-1/R1252)+SIGN(S1252)*SQRT((1/S1252-1/R1252)*(1/S1252-1/R1252) + 4*CW1252/((CW1252+1)*(CW1252+1))*(2*1/S1252*1/R1252-1/R1252*1/R1252)))</f>
        <v>0</v>
      </c>
      <c r="R1252">
        <f>IF(LEFT(CX1252,1)&lt;&gt;"0",IF(LEFT(CX1252,1)="1",3.0,CY1252),$D$5+$E$5*(DP1252*DI1252/($K$5*1000))+$F$5*(DP1252*DI1252/($K$5*1000))*MAX(MIN(CV1252,$J$5),$I$5)*MAX(MIN(CV1252,$J$5),$I$5)+$G$5*MAX(MIN(CV1252,$J$5),$I$5)*(DP1252*DI1252/($K$5*1000))+$H$5*(DP1252*DI1252/($K$5*1000))*(DP1252*DI1252/($K$5*1000)))</f>
        <v>0</v>
      </c>
      <c r="S1252">
        <f>J1252*(1000-(1000*0.61365*exp(17.502*W1252/(240.97+W1252))/(DI1252+DJ1252)+DD1252)/2)/(1000*0.61365*exp(17.502*W1252/(240.97+W1252))/(DI1252+DJ1252)-DD1252)</f>
        <v>0</v>
      </c>
      <c r="T1252">
        <f>1/((CW1252+1)/(Q1252/1.6)+1/(R1252/1.37)) + CW1252/((CW1252+1)/(Q1252/1.6) + CW1252/(R1252/1.37))</f>
        <v>0</v>
      </c>
      <c r="U1252">
        <f>(CR1252*CU1252)</f>
        <v>0</v>
      </c>
      <c r="V1252">
        <f>(DK1252+(U1252+2*0.95*5.67E-8*(((DK1252+$B$7)+273)^4-(DK1252+273)^4)-44100*J1252)/(1.84*29.3*R1252+8*0.95*5.67E-8*(DK1252+273)^3))</f>
        <v>0</v>
      </c>
      <c r="W1252">
        <f>($C$7*DL1252+$D$7*DM1252+$E$7*V1252)</f>
        <v>0</v>
      </c>
      <c r="X1252">
        <f>0.61365*exp(17.502*W1252/(240.97+W1252))</f>
        <v>0</v>
      </c>
      <c r="Y1252">
        <f>(Z1252/AA1252*100)</f>
        <v>0</v>
      </c>
      <c r="Z1252">
        <f>DD1252*(DI1252+DJ1252)/1000</f>
        <v>0</v>
      </c>
      <c r="AA1252">
        <f>0.61365*exp(17.502*DK1252/(240.97+DK1252))</f>
        <v>0</v>
      </c>
      <c r="AB1252">
        <f>(X1252-DD1252*(DI1252+DJ1252)/1000)</f>
        <v>0</v>
      </c>
      <c r="AC1252">
        <f>(-J1252*44100)</f>
        <v>0</v>
      </c>
      <c r="AD1252">
        <f>2*29.3*R1252*0.92*(DK1252-W1252)</f>
        <v>0</v>
      </c>
      <c r="AE1252">
        <f>2*0.95*5.67E-8*(((DK1252+$B$7)+273)^4-(W1252+273)^4)</f>
        <v>0</v>
      </c>
      <c r="AF1252">
        <f>U1252+AE1252+AC1252+AD1252</f>
        <v>0</v>
      </c>
      <c r="AG1252">
        <f>DH1252*AU1252*(DC1252-DB1252*(1000-AU1252*DE1252)/(1000-AU1252*DD1252))/(100*CV1252)</f>
        <v>0</v>
      </c>
      <c r="AH1252">
        <f>1000*DH1252*AU1252*(DD1252-DE1252)/(100*CV1252*(1000-AU1252*DD1252))</f>
        <v>0</v>
      </c>
      <c r="AI1252">
        <f>(AJ1252 - AK1252 - DI1252*1E3/(8.314*(DK1252+273.15)) * AM1252/DH1252 * AL1252) * DH1252/(100*CV1252) * (1000 - DE1252)/1000</f>
        <v>0</v>
      </c>
      <c r="AJ1252">
        <v>1385.230596172445</v>
      </c>
      <c r="AK1252">
        <v>1324.864666666666</v>
      </c>
      <c r="AL1252">
        <v>3.393528851305483</v>
      </c>
      <c r="AM1252">
        <v>65.22294181716588</v>
      </c>
      <c r="AN1252">
        <f>(AP1252 - AO1252 + DI1252*1E3/(8.314*(DK1252+273.15)) * AR1252/DH1252 * AQ1252) * DH1252/(100*CV1252) * 1000/(1000 - AP1252)</f>
        <v>0</v>
      </c>
      <c r="AO1252">
        <v>17.22755467978918</v>
      </c>
      <c r="AP1252">
        <v>23.05949333333333</v>
      </c>
      <c r="AQ1252">
        <v>0.006392709134201097</v>
      </c>
      <c r="AR1252">
        <v>84.76362826796431</v>
      </c>
      <c r="AS1252">
        <v>0</v>
      </c>
      <c r="AT1252">
        <v>0</v>
      </c>
      <c r="AU1252">
        <f>IF(AS1252*$H$13&gt;=AW1252,1.0,(AW1252/(AW1252-AS1252*$H$13)))</f>
        <v>0</v>
      </c>
      <c r="AV1252">
        <f>(AU1252-1)*100</f>
        <v>0</v>
      </c>
      <c r="AW1252">
        <f>MAX(0,($B$13+$C$13*DP1252)/(1+$D$13*DP1252)*DI1252/(DK1252+273)*$E$13)</f>
        <v>0</v>
      </c>
      <c r="AX1252" t="s">
        <v>417</v>
      </c>
      <c r="AY1252" t="s">
        <v>417</v>
      </c>
      <c r="AZ1252">
        <v>0</v>
      </c>
      <c r="BA1252">
        <v>0</v>
      </c>
      <c r="BB1252">
        <f>1-AZ1252/BA1252</f>
        <v>0</v>
      </c>
      <c r="BC1252">
        <v>0</v>
      </c>
      <c r="BD1252" t="s">
        <v>417</v>
      </c>
      <c r="BE1252" t="s">
        <v>417</v>
      </c>
      <c r="BF1252">
        <v>0</v>
      </c>
      <c r="BG1252">
        <v>0</v>
      </c>
      <c r="BH1252">
        <f>1-BF1252/BG1252</f>
        <v>0</v>
      </c>
      <c r="BI1252">
        <v>0.5</v>
      </c>
      <c r="BJ1252">
        <f>CS1252</f>
        <v>0</v>
      </c>
      <c r="BK1252">
        <f>L1252</f>
        <v>0</v>
      </c>
      <c r="BL1252">
        <f>BH1252*BI1252*BJ1252</f>
        <v>0</v>
      </c>
      <c r="BM1252">
        <f>(BK1252-BC1252)/BJ1252</f>
        <v>0</v>
      </c>
      <c r="BN1252">
        <f>(BA1252-BG1252)/BG1252</f>
        <v>0</v>
      </c>
      <c r="BO1252">
        <f>AZ1252/(BB1252+AZ1252/BG1252)</f>
        <v>0</v>
      </c>
      <c r="BP1252" t="s">
        <v>417</v>
      </c>
      <c r="BQ1252">
        <v>0</v>
      </c>
      <c r="BR1252">
        <f>IF(BQ1252&lt;&gt;0, BQ1252, BO1252)</f>
        <v>0</v>
      </c>
      <c r="BS1252">
        <f>1-BR1252/BG1252</f>
        <v>0</v>
      </c>
      <c r="BT1252">
        <f>(BG1252-BF1252)/(BG1252-BR1252)</f>
        <v>0</v>
      </c>
      <c r="BU1252">
        <f>(BA1252-BG1252)/(BA1252-BR1252)</f>
        <v>0</v>
      </c>
      <c r="BV1252">
        <f>(BG1252-BF1252)/(BG1252-AZ1252)</f>
        <v>0</v>
      </c>
      <c r="BW1252">
        <f>(BA1252-BG1252)/(BA1252-AZ1252)</f>
        <v>0</v>
      </c>
      <c r="BX1252">
        <f>(BT1252*BR1252/BF1252)</f>
        <v>0</v>
      </c>
      <c r="BY1252">
        <f>(1-BX1252)</f>
        <v>0</v>
      </c>
      <c r="BZ1252">
        <v>1394</v>
      </c>
      <c r="CA1252">
        <v>300</v>
      </c>
      <c r="CB1252">
        <v>300</v>
      </c>
      <c r="CC1252">
        <v>300</v>
      </c>
      <c r="CD1252">
        <v>10389.3</v>
      </c>
      <c r="CE1252">
        <v>1221.96</v>
      </c>
      <c r="CF1252">
        <v>-0.00688733</v>
      </c>
      <c r="CG1252">
        <v>0.34</v>
      </c>
      <c r="CH1252" t="s">
        <v>417</v>
      </c>
      <c r="CI1252" t="s">
        <v>417</v>
      </c>
      <c r="CJ1252" t="s">
        <v>417</v>
      </c>
      <c r="CK1252" t="s">
        <v>417</v>
      </c>
      <c r="CL1252" t="s">
        <v>417</v>
      </c>
      <c r="CM1252" t="s">
        <v>417</v>
      </c>
      <c r="CN1252" t="s">
        <v>417</v>
      </c>
      <c r="CO1252" t="s">
        <v>417</v>
      </c>
      <c r="CP1252" t="s">
        <v>417</v>
      </c>
      <c r="CQ1252" t="s">
        <v>417</v>
      </c>
      <c r="CR1252">
        <f>$B$11*DQ1252+$C$11*DR1252+$F$11*EC1252*(1-EF1252)</f>
        <v>0</v>
      </c>
      <c r="CS1252">
        <f>CR1252*CT1252</f>
        <v>0</v>
      </c>
      <c r="CT1252">
        <f>($B$11*$D$9+$C$11*$D$9+$F$11*((EP1252+EH1252)/MAX(EP1252+EH1252+EQ1252, 0.1)*$I$9+EQ1252/MAX(EP1252+EH1252+EQ1252, 0.1)*$J$9))/($B$11+$C$11+$F$11)</f>
        <v>0</v>
      </c>
      <c r="CU1252">
        <f>($B$11*$K$9+$C$11*$K$9+$F$11*((EP1252+EH1252)/MAX(EP1252+EH1252+EQ1252, 0.1)*$P$9+EQ1252/MAX(EP1252+EH1252+EQ1252, 0.1)*$Q$9))/($B$11+$C$11+$F$11)</f>
        <v>0</v>
      </c>
      <c r="CV1252">
        <v>6</v>
      </c>
      <c r="CW1252">
        <v>0.5</v>
      </c>
      <c r="CX1252" t="s">
        <v>418</v>
      </c>
      <c r="CY1252">
        <v>2</v>
      </c>
      <c r="CZ1252" t="b">
        <v>1</v>
      </c>
      <c r="DA1252">
        <v>1658959131.714286</v>
      </c>
      <c r="DB1252">
        <v>1269.945</v>
      </c>
      <c r="DC1252">
        <v>1344.319642857143</v>
      </c>
      <c r="DD1252">
        <v>23.00732500000001</v>
      </c>
      <c r="DE1252">
        <v>17.14640714285714</v>
      </c>
      <c r="DF1252">
        <v>1274.569285714286</v>
      </c>
      <c r="DG1252">
        <v>23.099275</v>
      </c>
      <c r="DH1252">
        <v>500.0941428571429</v>
      </c>
      <c r="DI1252">
        <v>90.22554642857141</v>
      </c>
      <c r="DJ1252">
        <v>0.1000763428571428</v>
      </c>
      <c r="DK1252">
        <v>27.13897499999999</v>
      </c>
      <c r="DL1252">
        <v>27.11452142857143</v>
      </c>
      <c r="DM1252">
        <v>999.9000000000002</v>
      </c>
      <c r="DN1252">
        <v>0</v>
      </c>
      <c r="DO1252">
        <v>0</v>
      </c>
      <c r="DP1252">
        <v>9995.883928571429</v>
      </c>
      <c r="DQ1252">
        <v>0</v>
      </c>
      <c r="DR1252">
        <v>11.4663</v>
      </c>
      <c r="DS1252">
        <v>-74.37420357142858</v>
      </c>
      <c r="DT1252">
        <v>1299.851428571429</v>
      </c>
      <c r="DU1252">
        <v>1367.772857142857</v>
      </c>
      <c r="DV1252">
        <v>5.860918571428571</v>
      </c>
      <c r="DW1252">
        <v>1344.319642857143</v>
      </c>
      <c r="DX1252">
        <v>17.14640714285714</v>
      </c>
      <c r="DY1252">
        <v>2.075848571428572</v>
      </c>
      <c r="DZ1252">
        <v>1.547044285714286</v>
      </c>
      <c r="EA1252">
        <v>18.03506071428572</v>
      </c>
      <c r="EB1252">
        <v>13.44103928571429</v>
      </c>
      <c r="EC1252">
        <v>1999.973214285714</v>
      </c>
      <c r="ED1252">
        <v>0.9799976428571429</v>
      </c>
      <c r="EE1252">
        <v>0.02000285714285713</v>
      </c>
      <c r="EF1252">
        <v>0</v>
      </c>
      <c r="EG1252">
        <v>824.4660714285716</v>
      </c>
      <c r="EH1252">
        <v>5.00097</v>
      </c>
      <c r="EI1252">
        <v>16465.63928571429</v>
      </c>
      <c r="EJ1252">
        <v>16707.33928571429</v>
      </c>
      <c r="EK1252">
        <v>38.30757142857143</v>
      </c>
      <c r="EL1252">
        <v>38.76771428571429</v>
      </c>
      <c r="EM1252">
        <v>38.25</v>
      </c>
      <c r="EN1252">
        <v>38.491</v>
      </c>
      <c r="EO1252">
        <v>38.937</v>
      </c>
      <c r="EP1252">
        <v>1955.066785714286</v>
      </c>
      <c r="EQ1252">
        <v>39.90642857142858</v>
      </c>
      <c r="ER1252">
        <v>0</v>
      </c>
      <c r="ES1252">
        <v>9933.599999904633</v>
      </c>
      <c r="ET1252">
        <v>0</v>
      </c>
      <c r="EU1252">
        <v>824.3839200000001</v>
      </c>
      <c r="EV1252">
        <v>-10.25446155657045</v>
      </c>
      <c r="EW1252">
        <v>-202.6153849461661</v>
      </c>
      <c r="EX1252">
        <v>16464.056</v>
      </c>
      <c r="EY1252">
        <v>15</v>
      </c>
      <c r="EZ1252">
        <v>1658949246.1</v>
      </c>
      <c r="FA1252" t="s">
        <v>1397</v>
      </c>
      <c r="FB1252">
        <v>1658949228.6</v>
      </c>
      <c r="FC1252">
        <v>1658949246.1</v>
      </c>
      <c r="FD1252">
        <v>1</v>
      </c>
      <c r="FE1252">
        <v>1.075</v>
      </c>
      <c r="FF1252">
        <v>0.018</v>
      </c>
      <c r="FG1252">
        <v>-2.327</v>
      </c>
      <c r="FH1252">
        <v>-0.178</v>
      </c>
      <c r="FI1252">
        <v>420</v>
      </c>
      <c r="FJ1252">
        <v>13</v>
      </c>
      <c r="FK1252">
        <v>0.09</v>
      </c>
      <c r="FL1252">
        <v>0.02</v>
      </c>
      <c r="FM1252">
        <v>-74.40860731707318</v>
      </c>
      <c r="FN1252">
        <v>0.2555937282229993</v>
      </c>
      <c r="FO1252">
        <v>0.154890059184782</v>
      </c>
      <c r="FP1252">
        <v>1</v>
      </c>
      <c r="FQ1252">
        <v>824.8393823529412</v>
      </c>
      <c r="FR1252">
        <v>-9.141283427818202</v>
      </c>
      <c r="FS1252">
        <v>0.9310278006434205</v>
      </c>
      <c r="FT1252">
        <v>0</v>
      </c>
      <c r="FU1252">
        <v>5.891295853658536</v>
      </c>
      <c r="FV1252">
        <v>-0.7138429965156614</v>
      </c>
      <c r="FW1252">
        <v>0.07249019102611726</v>
      </c>
      <c r="FX1252">
        <v>0</v>
      </c>
      <c r="FY1252">
        <v>1</v>
      </c>
      <c r="FZ1252">
        <v>3</v>
      </c>
      <c r="GA1252" t="s">
        <v>426</v>
      </c>
      <c r="GB1252">
        <v>2.98372</v>
      </c>
      <c r="GC1252">
        <v>2.71562</v>
      </c>
      <c r="GD1252">
        <v>0.203521</v>
      </c>
      <c r="GE1252">
        <v>0.208092</v>
      </c>
      <c r="GF1252">
        <v>0.104451</v>
      </c>
      <c r="GG1252">
        <v>0.08355600000000001</v>
      </c>
      <c r="GH1252">
        <v>25261.2</v>
      </c>
      <c r="GI1252">
        <v>25216</v>
      </c>
      <c r="GJ1252">
        <v>29472.7</v>
      </c>
      <c r="GK1252">
        <v>29444.6</v>
      </c>
      <c r="GL1252">
        <v>34960.2</v>
      </c>
      <c r="GM1252">
        <v>35883.1</v>
      </c>
      <c r="GN1252">
        <v>41511.2</v>
      </c>
      <c r="GO1252">
        <v>41963.7</v>
      </c>
      <c r="GP1252">
        <v>1.9533</v>
      </c>
      <c r="GQ1252">
        <v>1.907</v>
      </c>
      <c r="GR1252">
        <v>0.113841</v>
      </c>
      <c r="GS1252">
        <v>0</v>
      </c>
      <c r="GT1252">
        <v>25.2889</v>
      </c>
      <c r="GU1252">
        <v>999.9</v>
      </c>
      <c r="GV1252">
        <v>40.6</v>
      </c>
      <c r="GW1252">
        <v>31.7</v>
      </c>
      <c r="GX1252">
        <v>21.1249</v>
      </c>
      <c r="GY1252">
        <v>62.8379</v>
      </c>
      <c r="GZ1252">
        <v>34.0184</v>
      </c>
      <c r="HA1252">
        <v>1</v>
      </c>
      <c r="HB1252">
        <v>-0.09946140000000001</v>
      </c>
      <c r="HC1252">
        <v>0.265882</v>
      </c>
      <c r="HD1252">
        <v>20.3322</v>
      </c>
      <c r="HE1252">
        <v>5.21684</v>
      </c>
      <c r="HF1252">
        <v>12.0099</v>
      </c>
      <c r="HG1252">
        <v>4.98875</v>
      </c>
      <c r="HH1252">
        <v>3.28845</v>
      </c>
      <c r="HI1252">
        <v>9999</v>
      </c>
      <c r="HJ1252">
        <v>9999</v>
      </c>
      <c r="HK1252">
        <v>9999</v>
      </c>
      <c r="HL1252">
        <v>159.6</v>
      </c>
      <c r="HM1252">
        <v>1.86738</v>
      </c>
      <c r="HN1252">
        <v>1.86646</v>
      </c>
      <c r="HO1252">
        <v>1.86586</v>
      </c>
      <c r="HP1252">
        <v>1.86583</v>
      </c>
      <c r="HQ1252">
        <v>1.86768</v>
      </c>
      <c r="HR1252">
        <v>1.87013</v>
      </c>
      <c r="HS1252">
        <v>1.8688</v>
      </c>
      <c r="HT1252">
        <v>1.87027</v>
      </c>
      <c r="HU1252">
        <v>0</v>
      </c>
      <c r="HV1252">
        <v>0</v>
      </c>
      <c r="HW1252">
        <v>0</v>
      </c>
      <c r="HX1252">
        <v>0</v>
      </c>
      <c r="HY1252" t="s">
        <v>421</v>
      </c>
      <c r="HZ1252" t="s">
        <v>422</v>
      </c>
      <c r="IA1252" t="s">
        <v>423</v>
      </c>
      <c r="IB1252" t="s">
        <v>423</v>
      </c>
      <c r="IC1252" t="s">
        <v>423</v>
      </c>
      <c r="ID1252" t="s">
        <v>423</v>
      </c>
      <c r="IE1252">
        <v>0</v>
      </c>
      <c r="IF1252">
        <v>100</v>
      </c>
      <c r="IG1252">
        <v>100</v>
      </c>
      <c r="IH1252">
        <v>-4.69</v>
      </c>
      <c r="II1252">
        <v>-0.0914</v>
      </c>
      <c r="IJ1252">
        <v>-0.9279119013753974</v>
      </c>
      <c r="IK1252">
        <v>-0.003643892653284941</v>
      </c>
      <c r="IL1252">
        <v>8.948238347276123E-07</v>
      </c>
      <c r="IM1252">
        <v>-2.445980282225029E-10</v>
      </c>
      <c r="IN1252">
        <v>-0.1764634167570225</v>
      </c>
      <c r="IO1252">
        <v>-0.01042730378795286</v>
      </c>
      <c r="IP1252">
        <v>0.00100284695746963</v>
      </c>
      <c r="IQ1252">
        <v>-1.701466411570297E-05</v>
      </c>
      <c r="IR1252">
        <v>2</v>
      </c>
      <c r="IS1252">
        <v>2310</v>
      </c>
      <c r="IT1252">
        <v>1</v>
      </c>
      <c r="IU1252">
        <v>25</v>
      </c>
      <c r="IV1252">
        <v>165.2</v>
      </c>
      <c r="IW1252">
        <v>164.9</v>
      </c>
      <c r="IX1252">
        <v>2.70752</v>
      </c>
      <c r="IY1252">
        <v>2.18994</v>
      </c>
      <c r="IZ1252">
        <v>1.39648</v>
      </c>
      <c r="JA1252">
        <v>2.34253</v>
      </c>
      <c r="JB1252">
        <v>1.49536</v>
      </c>
      <c r="JC1252">
        <v>2.37671</v>
      </c>
      <c r="JD1252">
        <v>36.152</v>
      </c>
      <c r="JE1252">
        <v>24.1575</v>
      </c>
      <c r="JF1252">
        <v>18</v>
      </c>
      <c r="JG1252">
        <v>512.434</v>
      </c>
      <c r="JH1252">
        <v>439.228</v>
      </c>
      <c r="JI1252">
        <v>25.0003</v>
      </c>
      <c r="JJ1252">
        <v>26.135</v>
      </c>
      <c r="JK1252">
        <v>30.0003</v>
      </c>
      <c r="JL1252">
        <v>26.0672</v>
      </c>
      <c r="JM1252">
        <v>26.0062</v>
      </c>
      <c r="JN1252">
        <v>54.2197</v>
      </c>
      <c r="JO1252">
        <v>19.6491</v>
      </c>
      <c r="JP1252">
        <v>38.4535</v>
      </c>
      <c r="JQ1252">
        <v>25</v>
      </c>
      <c r="JR1252">
        <v>1390.29</v>
      </c>
      <c r="JS1252">
        <v>17.3489</v>
      </c>
      <c r="JT1252">
        <v>100.782</v>
      </c>
      <c r="JU1252">
        <v>100.778</v>
      </c>
    </row>
    <row r="1253" spans="1:281">
      <c r="A1253">
        <v>1237</v>
      </c>
      <c r="B1253">
        <v>1658959144.5</v>
      </c>
      <c r="C1253">
        <v>17506.5</v>
      </c>
      <c r="D1253" t="s">
        <v>2915</v>
      </c>
      <c r="E1253" t="s">
        <v>2916</v>
      </c>
      <c r="F1253">
        <v>5</v>
      </c>
      <c r="G1253" t="s">
        <v>2750</v>
      </c>
      <c r="H1253" t="s">
        <v>416</v>
      </c>
      <c r="I1253">
        <v>1658959137</v>
      </c>
      <c r="J1253">
        <f>(K1253)/1000</f>
        <v>0</v>
      </c>
      <c r="K1253">
        <f>IF(CZ1253, AN1253, AH1253)</f>
        <v>0</v>
      </c>
      <c r="L1253">
        <f>IF(CZ1253, AI1253, AG1253)</f>
        <v>0</v>
      </c>
      <c r="M1253">
        <f>DB1253 - IF(AU1253&gt;1, L1253*CV1253*100.0/(AW1253*DP1253), 0)</f>
        <v>0</v>
      </c>
      <c r="N1253">
        <f>((T1253-J1253/2)*M1253-L1253)/(T1253+J1253/2)</f>
        <v>0</v>
      </c>
      <c r="O1253">
        <f>N1253*(DI1253+DJ1253)/1000.0</f>
        <v>0</v>
      </c>
      <c r="P1253">
        <f>(DB1253 - IF(AU1253&gt;1, L1253*CV1253*100.0/(AW1253*DP1253), 0))*(DI1253+DJ1253)/1000.0</f>
        <v>0</v>
      </c>
      <c r="Q1253">
        <f>2.0/((1/S1253-1/R1253)+SIGN(S1253)*SQRT((1/S1253-1/R1253)*(1/S1253-1/R1253) + 4*CW1253/((CW1253+1)*(CW1253+1))*(2*1/S1253*1/R1253-1/R1253*1/R1253)))</f>
        <v>0</v>
      </c>
      <c r="R1253">
        <f>IF(LEFT(CX1253,1)&lt;&gt;"0",IF(LEFT(CX1253,1)="1",3.0,CY1253),$D$5+$E$5*(DP1253*DI1253/($K$5*1000))+$F$5*(DP1253*DI1253/($K$5*1000))*MAX(MIN(CV1253,$J$5),$I$5)*MAX(MIN(CV1253,$J$5),$I$5)+$G$5*MAX(MIN(CV1253,$J$5),$I$5)*(DP1253*DI1253/($K$5*1000))+$H$5*(DP1253*DI1253/($K$5*1000))*(DP1253*DI1253/($K$5*1000)))</f>
        <v>0</v>
      </c>
      <c r="S1253">
        <f>J1253*(1000-(1000*0.61365*exp(17.502*W1253/(240.97+W1253))/(DI1253+DJ1253)+DD1253)/2)/(1000*0.61365*exp(17.502*W1253/(240.97+W1253))/(DI1253+DJ1253)-DD1253)</f>
        <v>0</v>
      </c>
      <c r="T1253">
        <f>1/((CW1253+1)/(Q1253/1.6)+1/(R1253/1.37)) + CW1253/((CW1253+1)/(Q1253/1.6) + CW1253/(R1253/1.37))</f>
        <v>0</v>
      </c>
      <c r="U1253">
        <f>(CR1253*CU1253)</f>
        <v>0</v>
      </c>
      <c r="V1253">
        <f>(DK1253+(U1253+2*0.95*5.67E-8*(((DK1253+$B$7)+273)^4-(DK1253+273)^4)-44100*J1253)/(1.84*29.3*R1253+8*0.95*5.67E-8*(DK1253+273)^3))</f>
        <v>0</v>
      </c>
      <c r="W1253">
        <f>($C$7*DL1253+$D$7*DM1253+$E$7*V1253)</f>
        <v>0</v>
      </c>
      <c r="X1253">
        <f>0.61365*exp(17.502*W1253/(240.97+W1253))</f>
        <v>0</v>
      </c>
      <c r="Y1253">
        <f>(Z1253/AA1253*100)</f>
        <v>0</v>
      </c>
      <c r="Z1253">
        <f>DD1253*(DI1253+DJ1253)/1000</f>
        <v>0</v>
      </c>
      <c r="AA1253">
        <f>0.61365*exp(17.502*DK1253/(240.97+DK1253))</f>
        <v>0</v>
      </c>
      <c r="AB1253">
        <f>(X1253-DD1253*(DI1253+DJ1253)/1000)</f>
        <v>0</v>
      </c>
      <c r="AC1253">
        <f>(-J1253*44100)</f>
        <v>0</v>
      </c>
      <c r="AD1253">
        <f>2*29.3*R1253*0.92*(DK1253-W1253)</f>
        <v>0</v>
      </c>
      <c r="AE1253">
        <f>2*0.95*5.67E-8*(((DK1253+$B$7)+273)^4-(W1253+273)^4)</f>
        <v>0</v>
      </c>
      <c r="AF1253">
        <f>U1253+AE1253+AC1253+AD1253</f>
        <v>0</v>
      </c>
      <c r="AG1253">
        <f>DH1253*AU1253*(DC1253-DB1253*(1000-AU1253*DE1253)/(1000-AU1253*DD1253))/(100*CV1253)</f>
        <v>0</v>
      </c>
      <c r="AH1253">
        <f>1000*DH1253*AU1253*(DD1253-DE1253)/(100*CV1253*(1000-AU1253*DD1253))</f>
        <v>0</v>
      </c>
      <c r="AI1253">
        <f>(AJ1253 - AK1253 - DI1253*1E3/(8.314*(DK1253+273.15)) * AM1253/DH1253 * AL1253) * DH1253/(100*CV1253) * (1000 - DE1253)/1000</f>
        <v>0</v>
      </c>
      <c r="AJ1253">
        <v>1402.501257330048</v>
      </c>
      <c r="AK1253">
        <v>1342.262242424242</v>
      </c>
      <c r="AL1253">
        <v>3.489546850149076</v>
      </c>
      <c r="AM1253">
        <v>65.22294181716588</v>
      </c>
      <c r="AN1253">
        <f>(AP1253 - AO1253 + DI1253*1E3/(8.314*(DK1253+273.15)) * AR1253/DH1253 * AQ1253) * DH1253/(100*CV1253) * 1000/(1000 - AP1253)</f>
        <v>0</v>
      </c>
      <c r="AO1253">
        <v>17.27198655301042</v>
      </c>
      <c r="AP1253">
        <v>23.08976</v>
      </c>
      <c r="AQ1253">
        <v>0.007010699113439935</v>
      </c>
      <c r="AR1253">
        <v>84.76362826796431</v>
      </c>
      <c r="AS1253">
        <v>0</v>
      </c>
      <c r="AT1253">
        <v>0</v>
      </c>
      <c r="AU1253">
        <f>IF(AS1253*$H$13&gt;=AW1253,1.0,(AW1253/(AW1253-AS1253*$H$13)))</f>
        <v>0</v>
      </c>
      <c r="AV1253">
        <f>(AU1253-1)*100</f>
        <v>0</v>
      </c>
      <c r="AW1253">
        <f>MAX(0,($B$13+$C$13*DP1253)/(1+$D$13*DP1253)*DI1253/(DK1253+273)*$E$13)</f>
        <v>0</v>
      </c>
      <c r="AX1253" t="s">
        <v>417</v>
      </c>
      <c r="AY1253" t="s">
        <v>417</v>
      </c>
      <c r="AZ1253">
        <v>0</v>
      </c>
      <c r="BA1253">
        <v>0</v>
      </c>
      <c r="BB1253">
        <f>1-AZ1253/BA1253</f>
        <v>0</v>
      </c>
      <c r="BC1253">
        <v>0</v>
      </c>
      <c r="BD1253" t="s">
        <v>417</v>
      </c>
      <c r="BE1253" t="s">
        <v>417</v>
      </c>
      <c r="BF1253">
        <v>0</v>
      </c>
      <c r="BG1253">
        <v>0</v>
      </c>
      <c r="BH1253">
        <f>1-BF1253/BG1253</f>
        <v>0</v>
      </c>
      <c r="BI1253">
        <v>0.5</v>
      </c>
      <c r="BJ1253">
        <f>CS1253</f>
        <v>0</v>
      </c>
      <c r="BK1253">
        <f>L1253</f>
        <v>0</v>
      </c>
      <c r="BL1253">
        <f>BH1253*BI1253*BJ1253</f>
        <v>0</v>
      </c>
      <c r="BM1253">
        <f>(BK1253-BC1253)/BJ1253</f>
        <v>0</v>
      </c>
      <c r="BN1253">
        <f>(BA1253-BG1253)/BG1253</f>
        <v>0</v>
      </c>
      <c r="BO1253">
        <f>AZ1253/(BB1253+AZ1253/BG1253)</f>
        <v>0</v>
      </c>
      <c r="BP1253" t="s">
        <v>417</v>
      </c>
      <c r="BQ1253">
        <v>0</v>
      </c>
      <c r="BR1253">
        <f>IF(BQ1253&lt;&gt;0, BQ1253, BO1253)</f>
        <v>0</v>
      </c>
      <c r="BS1253">
        <f>1-BR1253/BG1253</f>
        <v>0</v>
      </c>
      <c r="BT1253">
        <f>(BG1253-BF1253)/(BG1253-BR1253)</f>
        <v>0</v>
      </c>
      <c r="BU1253">
        <f>(BA1253-BG1253)/(BA1253-BR1253)</f>
        <v>0</v>
      </c>
      <c r="BV1253">
        <f>(BG1253-BF1253)/(BG1253-AZ1253)</f>
        <v>0</v>
      </c>
      <c r="BW1253">
        <f>(BA1253-BG1253)/(BA1253-AZ1253)</f>
        <v>0</v>
      </c>
      <c r="BX1253">
        <f>(BT1253*BR1253/BF1253)</f>
        <v>0</v>
      </c>
      <c r="BY1253">
        <f>(1-BX1253)</f>
        <v>0</v>
      </c>
      <c r="BZ1253">
        <v>1394</v>
      </c>
      <c r="CA1253">
        <v>300</v>
      </c>
      <c r="CB1253">
        <v>300</v>
      </c>
      <c r="CC1253">
        <v>300</v>
      </c>
      <c r="CD1253">
        <v>10389.3</v>
      </c>
      <c r="CE1253">
        <v>1221.96</v>
      </c>
      <c r="CF1253">
        <v>-0.00688733</v>
      </c>
      <c r="CG1253">
        <v>0.34</v>
      </c>
      <c r="CH1253" t="s">
        <v>417</v>
      </c>
      <c r="CI1253" t="s">
        <v>417</v>
      </c>
      <c r="CJ1253" t="s">
        <v>417</v>
      </c>
      <c r="CK1253" t="s">
        <v>417</v>
      </c>
      <c r="CL1253" t="s">
        <v>417</v>
      </c>
      <c r="CM1253" t="s">
        <v>417</v>
      </c>
      <c r="CN1253" t="s">
        <v>417</v>
      </c>
      <c r="CO1253" t="s">
        <v>417</v>
      </c>
      <c r="CP1253" t="s">
        <v>417</v>
      </c>
      <c r="CQ1253" t="s">
        <v>417</v>
      </c>
      <c r="CR1253">
        <f>$B$11*DQ1253+$C$11*DR1253+$F$11*EC1253*(1-EF1253)</f>
        <v>0</v>
      </c>
      <c r="CS1253">
        <f>CR1253*CT1253</f>
        <v>0</v>
      </c>
      <c r="CT1253">
        <f>($B$11*$D$9+$C$11*$D$9+$F$11*((EP1253+EH1253)/MAX(EP1253+EH1253+EQ1253, 0.1)*$I$9+EQ1253/MAX(EP1253+EH1253+EQ1253, 0.1)*$J$9))/($B$11+$C$11+$F$11)</f>
        <v>0</v>
      </c>
      <c r="CU1253">
        <f>($B$11*$K$9+$C$11*$K$9+$F$11*((EP1253+EH1253)/MAX(EP1253+EH1253+EQ1253, 0.1)*$P$9+EQ1253/MAX(EP1253+EH1253+EQ1253, 0.1)*$Q$9))/($B$11+$C$11+$F$11)</f>
        <v>0</v>
      </c>
      <c r="CV1253">
        <v>6</v>
      </c>
      <c r="CW1253">
        <v>0.5</v>
      </c>
      <c r="CX1253" t="s">
        <v>418</v>
      </c>
      <c r="CY1253">
        <v>2</v>
      </c>
      <c r="CZ1253" t="b">
        <v>1</v>
      </c>
      <c r="DA1253">
        <v>1658959137</v>
      </c>
      <c r="DB1253">
        <v>1287.675925925926</v>
      </c>
      <c r="DC1253">
        <v>1362.116666666667</v>
      </c>
      <c r="DD1253">
        <v>23.04097777777777</v>
      </c>
      <c r="DE1253">
        <v>17.22779629629629</v>
      </c>
      <c r="DF1253">
        <v>1292.346666666667</v>
      </c>
      <c r="DG1253">
        <v>23.13264074074074</v>
      </c>
      <c r="DH1253">
        <v>500.0581111111111</v>
      </c>
      <c r="DI1253">
        <v>90.22587407407407</v>
      </c>
      <c r="DJ1253">
        <v>0.09995696666666667</v>
      </c>
      <c r="DK1253">
        <v>27.14465185185185</v>
      </c>
      <c r="DL1253">
        <v>27.13413703703704</v>
      </c>
      <c r="DM1253">
        <v>999.9000000000001</v>
      </c>
      <c r="DN1253">
        <v>0</v>
      </c>
      <c r="DO1253">
        <v>0</v>
      </c>
      <c r="DP1253">
        <v>9993.164444444445</v>
      </c>
      <c r="DQ1253">
        <v>0</v>
      </c>
      <c r="DR1253">
        <v>11.4663</v>
      </c>
      <c r="DS1253">
        <v>-74.44065555555555</v>
      </c>
      <c r="DT1253">
        <v>1318.045555555555</v>
      </c>
      <c r="DU1253">
        <v>1385.994444444444</v>
      </c>
      <c r="DV1253">
        <v>5.813182592592593</v>
      </c>
      <c r="DW1253">
        <v>1362.116666666667</v>
      </c>
      <c r="DX1253">
        <v>17.22779629629629</v>
      </c>
      <c r="DY1253">
        <v>2.078892592592593</v>
      </c>
      <c r="DZ1253">
        <v>1.554393703703704</v>
      </c>
      <c r="EA1253">
        <v>18.05836296296296</v>
      </c>
      <c r="EB1253">
        <v>13.5139037037037</v>
      </c>
      <c r="EC1253">
        <v>1999.976296296297</v>
      </c>
      <c r="ED1253">
        <v>0.9799975555555556</v>
      </c>
      <c r="EE1253">
        <v>0.02000294444444444</v>
      </c>
      <c r="EF1253">
        <v>0</v>
      </c>
      <c r="EG1253">
        <v>823.5963703703702</v>
      </c>
      <c r="EH1253">
        <v>5.00097</v>
      </c>
      <c r="EI1253">
        <v>16447.78148148148</v>
      </c>
      <c r="EJ1253">
        <v>16707.36666666666</v>
      </c>
      <c r="EK1253">
        <v>38.30281481481481</v>
      </c>
      <c r="EL1253">
        <v>38.75229629629629</v>
      </c>
      <c r="EM1253">
        <v>38.24533333333333</v>
      </c>
      <c r="EN1253">
        <v>38.47433333333333</v>
      </c>
      <c r="EO1253">
        <v>38.937</v>
      </c>
      <c r="EP1253">
        <v>1955.066666666667</v>
      </c>
      <c r="EQ1253">
        <v>39.90962962962963</v>
      </c>
      <c r="ER1253">
        <v>0</v>
      </c>
      <c r="ES1253">
        <v>9938.399999856949</v>
      </c>
      <c r="ET1253">
        <v>0</v>
      </c>
      <c r="EU1253">
        <v>823.5771199999998</v>
      </c>
      <c r="EV1253">
        <v>-10.77269233621494</v>
      </c>
      <c r="EW1253">
        <v>-215.40769255102</v>
      </c>
      <c r="EX1253">
        <v>16447.856</v>
      </c>
      <c r="EY1253">
        <v>15</v>
      </c>
      <c r="EZ1253">
        <v>1658949246.1</v>
      </c>
      <c r="FA1253" t="s">
        <v>1397</v>
      </c>
      <c r="FB1253">
        <v>1658949228.6</v>
      </c>
      <c r="FC1253">
        <v>1658949246.1</v>
      </c>
      <c r="FD1253">
        <v>1</v>
      </c>
      <c r="FE1253">
        <v>1.075</v>
      </c>
      <c r="FF1253">
        <v>0.018</v>
      </c>
      <c r="FG1253">
        <v>-2.327</v>
      </c>
      <c r="FH1253">
        <v>-0.178</v>
      </c>
      <c r="FI1253">
        <v>420</v>
      </c>
      <c r="FJ1253">
        <v>13</v>
      </c>
      <c r="FK1253">
        <v>0.09</v>
      </c>
      <c r="FL1253">
        <v>0.02</v>
      </c>
      <c r="FM1253">
        <v>-74.39718780487806</v>
      </c>
      <c r="FN1253">
        <v>-0.4027797909407567</v>
      </c>
      <c r="FO1253">
        <v>0.1491540424791239</v>
      </c>
      <c r="FP1253">
        <v>1</v>
      </c>
      <c r="FQ1253">
        <v>824.2000882352941</v>
      </c>
      <c r="FR1253">
        <v>-10.32576011544443</v>
      </c>
      <c r="FS1253">
        <v>1.038361389193312</v>
      </c>
      <c r="FT1253">
        <v>0</v>
      </c>
      <c r="FU1253">
        <v>5.856803658536585</v>
      </c>
      <c r="FV1253">
        <v>-0.6069123344947777</v>
      </c>
      <c r="FW1253">
        <v>0.06477384776981983</v>
      </c>
      <c r="FX1253">
        <v>0</v>
      </c>
      <c r="FY1253">
        <v>1</v>
      </c>
      <c r="FZ1253">
        <v>3</v>
      </c>
      <c r="GA1253" t="s">
        <v>426</v>
      </c>
      <c r="GB1253">
        <v>2.98372</v>
      </c>
      <c r="GC1253">
        <v>2.71532</v>
      </c>
      <c r="GD1253">
        <v>0.205156</v>
      </c>
      <c r="GE1253">
        <v>0.20963</v>
      </c>
      <c r="GF1253">
        <v>0.104541</v>
      </c>
      <c r="GG1253">
        <v>0.08369070000000001</v>
      </c>
      <c r="GH1253">
        <v>25209.9</v>
      </c>
      <c r="GI1253">
        <v>25166.8</v>
      </c>
      <c r="GJ1253">
        <v>29473.4</v>
      </c>
      <c r="GK1253">
        <v>29444.3</v>
      </c>
      <c r="GL1253">
        <v>34957.4</v>
      </c>
      <c r="GM1253">
        <v>35877.4</v>
      </c>
      <c r="GN1253">
        <v>41512.1</v>
      </c>
      <c r="GO1253">
        <v>41963.2</v>
      </c>
      <c r="GP1253">
        <v>1.95315</v>
      </c>
      <c r="GQ1253">
        <v>1.90762</v>
      </c>
      <c r="GR1253">
        <v>0.114221</v>
      </c>
      <c r="GS1253">
        <v>0</v>
      </c>
      <c r="GT1253">
        <v>25.2926</v>
      </c>
      <c r="GU1253">
        <v>999.9</v>
      </c>
      <c r="GV1253">
        <v>40.6</v>
      </c>
      <c r="GW1253">
        <v>31.7</v>
      </c>
      <c r="GX1253">
        <v>21.1237</v>
      </c>
      <c r="GY1253">
        <v>62.8779</v>
      </c>
      <c r="GZ1253">
        <v>33.9623</v>
      </c>
      <c r="HA1253">
        <v>1</v>
      </c>
      <c r="HB1253">
        <v>-0.09906</v>
      </c>
      <c r="HC1253">
        <v>0.267048</v>
      </c>
      <c r="HD1253">
        <v>20.3318</v>
      </c>
      <c r="HE1253">
        <v>5.21609</v>
      </c>
      <c r="HF1253">
        <v>12.0099</v>
      </c>
      <c r="HG1253">
        <v>4.98755</v>
      </c>
      <c r="HH1253">
        <v>3.28835</v>
      </c>
      <c r="HI1253">
        <v>9999</v>
      </c>
      <c r="HJ1253">
        <v>9999</v>
      </c>
      <c r="HK1253">
        <v>9999</v>
      </c>
      <c r="HL1253">
        <v>159.6</v>
      </c>
      <c r="HM1253">
        <v>1.8674</v>
      </c>
      <c r="HN1253">
        <v>1.86646</v>
      </c>
      <c r="HO1253">
        <v>1.86588</v>
      </c>
      <c r="HP1253">
        <v>1.86584</v>
      </c>
      <c r="HQ1253">
        <v>1.86768</v>
      </c>
      <c r="HR1253">
        <v>1.87015</v>
      </c>
      <c r="HS1253">
        <v>1.86877</v>
      </c>
      <c r="HT1253">
        <v>1.87026</v>
      </c>
      <c r="HU1253">
        <v>0</v>
      </c>
      <c r="HV1253">
        <v>0</v>
      </c>
      <c r="HW1253">
        <v>0</v>
      </c>
      <c r="HX1253">
        <v>0</v>
      </c>
      <c r="HY1253" t="s">
        <v>421</v>
      </c>
      <c r="HZ1253" t="s">
        <v>422</v>
      </c>
      <c r="IA1253" t="s">
        <v>423</v>
      </c>
      <c r="IB1253" t="s">
        <v>423</v>
      </c>
      <c r="IC1253" t="s">
        <v>423</v>
      </c>
      <c r="ID1253" t="s">
        <v>423</v>
      </c>
      <c r="IE1253">
        <v>0</v>
      </c>
      <c r="IF1253">
        <v>100</v>
      </c>
      <c r="IG1253">
        <v>100</v>
      </c>
      <c r="IH1253">
        <v>-4.73</v>
      </c>
      <c r="II1253">
        <v>-0.0912</v>
      </c>
      <c r="IJ1253">
        <v>-0.9279119013753974</v>
      </c>
      <c r="IK1253">
        <v>-0.003643892653284941</v>
      </c>
      <c r="IL1253">
        <v>8.948238347276123E-07</v>
      </c>
      <c r="IM1253">
        <v>-2.445980282225029E-10</v>
      </c>
      <c r="IN1253">
        <v>-0.1764634167570225</v>
      </c>
      <c r="IO1253">
        <v>-0.01042730378795286</v>
      </c>
      <c r="IP1253">
        <v>0.00100284695746963</v>
      </c>
      <c r="IQ1253">
        <v>-1.701466411570297E-05</v>
      </c>
      <c r="IR1253">
        <v>2</v>
      </c>
      <c r="IS1253">
        <v>2310</v>
      </c>
      <c r="IT1253">
        <v>1</v>
      </c>
      <c r="IU1253">
        <v>25</v>
      </c>
      <c r="IV1253">
        <v>165.3</v>
      </c>
      <c r="IW1253">
        <v>165</v>
      </c>
      <c r="IX1253">
        <v>2.73315</v>
      </c>
      <c r="IY1253">
        <v>2.19604</v>
      </c>
      <c r="IZ1253">
        <v>1.39648</v>
      </c>
      <c r="JA1253">
        <v>2.34131</v>
      </c>
      <c r="JB1253">
        <v>1.49536</v>
      </c>
      <c r="JC1253">
        <v>2.38647</v>
      </c>
      <c r="JD1253">
        <v>36.152</v>
      </c>
      <c r="JE1253">
        <v>24.1663</v>
      </c>
      <c r="JF1253">
        <v>18</v>
      </c>
      <c r="JG1253">
        <v>512.367</v>
      </c>
      <c r="JH1253">
        <v>439.626</v>
      </c>
      <c r="JI1253">
        <v>25.0002</v>
      </c>
      <c r="JJ1253">
        <v>26.1389</v>
      </c>
      <c r="JK1253">
        <v>30.0003</v>
      </c>
      <c r="JL1253">
        <v>26.0706</v>
      </c>
      <c r="JM1253">
        <v>26.009</v>
      </c>
      <c r="JN1253">
        <v>54.7148</v>
      </c>
      <c r="JO1253">
        <v>18.8834</v>
      </c>
      <c r="JP1253">
        <v>38.4535</v>
      </c>
      <c r="JQ1253">
        <v>25</v>
      </c>
      <c r="JR1253">
        <v>1403.65</v>
      </c>
      <c r="JS1253">
        <v>17.5019</v>
      </c>
      <c r="JT1253">
        <v>100.784</v>
      </c>
      <c r="JU1253">
        <v>100.777</v>
      </c>
    </row>
    <row r="1254" spans="1:281">
      <c r="A1254">
        <v>1238</v>
      </c>
      <c r="B1254">
        <v>1658959149.5</v>
      </c>
      <c r="C1254">
        <v>17511.5</v>
      </c>
      <c r="D1254" t="s">
        <v>2917</v>
      </c>
      <c r="E1254" t="s">
        <v>2918</v>
      </c>
      <c r="F1254">
        <v>5</v>
      </c>
      <c r="G1254" t="s">
        <v>2750</v>
      </c>
      <c r="H1254" t="s">
        <v>416</v>
      </c>
      <c r="I1254">
        <v>1658959141.714286</v>
      </c>
      <c r="J1254">
        <f>(K1254)/1000</f>
        <v>0</v>
      </c>
      <c r="K1254">
        <f>IF(CZ1254, AN1254, AH1254)</f>
        <v>0</v>
      </c>
      <c r="L1254">
        <f>IF(CZ1254, AI1254, AG1254)</f>
        <v>0</v>
      </c>
      <c r="M1254">
        <f>DB1254 - IF(AU1254&gt;1, L1254*CV1254*100.0/(AW1254*DP1254), 0)</f>
        <v>0</v>
      </c>
      <c r="N1254">
        <f>((T1254-J1254/2)*M1254-L1254)/(T1254+J1254/2)</f>
        <v>0</v>
      </c>
      <c r="O1254">
        <f>N1254*(DI1254+DJ1254)/1000.0</f>
        <v>0</v>
      </c>
      <c r="P1254">
        <f>(DB1254 - IF(AU1254&gt;1, L1254*CV1254*100.0/(AW1254*DP1254), 0))*(DI1254+DJ1254)/1000.0</f>
        <v>0</v>
      </c>
      <c r="Q1254">
        <f>2.0/((1/S1254-1/R1254)+SIGN(S1254)*SQRT((1/S1254-1/R1254)*(1/S1254-1/R1254) + 4*CW1254/((CW1254+1)*(CW1254+1))*(2*1/S1254*1/R1254-1/R1254*1/R1254)))</f>
        <v>0</v>
      </c>
      <c r="R1254">
        <f>IF(LEFT(CX1254,1)&lt;&gt;"0",IF(LEFT(CX1254,1)="1",3.0,CY1254),$D$5+$E$5*(DP1254*DI1254/($K$5*1000))+$F$5*(DP1254*DI1254/($K$5*1000))*MAX(MIN(CV1254,$J$5),$I$5)*MAX(MIN(CV1254,$J$5),$I$5)+$G$5*MAX(MIN(CV1254,$J$5),$I$5)*(DP1254*DI1254/($K$5*1000))+$H$5*(DP1254*DI1254/($K$5*1000))*(DP1254*DI1254/($K$5*1000)))</f>
        <v>0</v>
      </c>
      <c r="S1254">
        <f>J1254*(1000-(1000*0.61365*exp(17.502*W1254/(240.97+W1254))/(DI1254+DJ1254)+DD1254)/2)/(1000*0.61365*exp(17.502*W1254/(240.97+W1254))/(DI1254+DJ1254)-DD1254)</f>
        <v>0</v>
      </c>
      <c r="T1254">
        <f>1/((CW1254+1)/(Q1254/1.6)+1/(R1254/1.37)) + CW1254/((CW1254+1)/(Q1254/1.6) + CW1254/(R1254/1.37))</f>
        <v>0</v>
      </c>
      <c r="U1254">
        <f>(CR1254*CU1254)</f>
        <v>0</v>
      </c>
      <c r="V1254">
        <f>(DK1254+(U1254+2*0.95*5.67E-8*(((DK1254+$B$7)+273)^4-(DK1254+273)^4)-44100*J1254)/(1.84*29.3*R1254+8*0.95*5.67E-8*(DK1254+273)^3))</f>
        <v>0</v>
      </c>
      <c r="W1254">
        <f>($C$7*DL1254+$D$7*DM1254+$E$7*V1254)</f>
        <v>0</v>
      </c>
      <c r="X1254">
        <f>0.61365*exp(17.502*W1254/(240.97+W1254))</f>
        <v>0</v>
      </c>
      <c r="Y1254">
        <f>(Z1254/AA1254*100)</f>
        <v>0</v>
      </c>
      <c r="Z1254">
        <f>DD1254*(DI1254+DJ1254)/1000</f>
        <v>0</v>
      </c>
      <c r="AA1254">
        <f>0.61365*exp(17.502*DK1254/(240.97+DK1254))</f>
        <v>0</v>
      </c>
      <c r="AB1254">
        <f>(X1254-DD1254*(DI1254+DJ1254)/1000)</f>
        <v>0</v>
      </c>
      <c r="AC1254">
        <f>(-J1254*44100)</f>
        <v>0</v>
      </c>
      <c r="AD1254">
        <f>2*29.3*R1254*0.92*(DK1254-W1254)</f>
        <v>0</v>
      </c>
      <c r="AE1254">
        <f>2*0.95*5.67E-8*(((DK1254+$B$7)+273)^4-(W1254+273)^4)</f>
        <v>0</v>
      </c>
      <c r="AF1254">
        <f>U1254+AE1254+AC1254+AD1254</f>
        <v>0</v>
      </c>
      <c r="AG1254">
        <f>DH1254*AU1254*(DC1254-DB1254*(1000-AU1254*DE1254)/(1000-AU1254*DD1254))/(100*CV1254)</f>
        <v>0</v>
      </c>
      <c r="AH1254">
        <f>1000*DH1254*AU1254*(DD1254-DE1254)/(100*CV1254*(1000-AU1254*DD1254))</f>
        <v>0</v>
      </c>
      <c r="AI1254">
        <f>(AJ1254 - AK1254 - DI1254*1E3/(8.314*(DK1254+273.15)) * AM1254/DH1254 * AL1254) * DH1254/(100*CV1254) * (1000 - DE1254)/1000</f>
        <v>0</v>
      </c>
      <c r="AJ1254">
        <v>1419.421584224881</v>
      </c>
      <c r="AK1254">
        <v>1359.304121212121</v>
      </c>
      <c r="AL1254">
        <v>3.424715722462724</v>
      </c>
      <c r="AM1254">
        <v>65.22294181716588</v>
      </c>
      <c r="AN1254">
        <f>(AP1254 - AO1254 + DI1254*1E3/(8.314*(DK1254+273.15)) * AR1254/DH1254 * AQ1254) * DH1254/(100*CV1254) * 1000/(1000 - AP1254)</f>
        <v>0</v>
      </c>
      <c r="AO1254">
        <v>17.35666156639049</v>
      </c>
      <c r="AP1254">
        <v>23.13053757575757</v>
      </c>
      <c r="AQ1254">
        <v>0.006173425288809284</v>
      </c>
      <c r="AR1254">
        <v>84.76362826796431</v>
      </c>
      <c r="AS1254">
        <v>0</v>
      </c>
      <c r="AT1254">
        <v>0</v>
      </c>
      <c r="AU1254">
        <f>IF(AS1254*$H$13&gt;=AW1254,1.0,(AW1254/(AW1254-AS1254*$H$13)))</f>
        <v>0</v>
      </c>
      <c r="AV1254">
        <f>(AU1254-1)*100</f>
        <v>0</v>
      </c>
      <c r="AW1254">
        <f>MAX(0,($B$13+$C$13*DP1254)/(1+$D$13*DP1254)*DI1254/(DK1254+273)*$E$13)</f>
        <v>0</v>
      </c>
      <c r="AX1254" t="s">
        <v>417</v>
      </c>
      <c r="AY1254" t="s">
        <v>417</v>
      </c>
      <c r="AZ1254">
        <v>0</v>
      </c>
      <c r="BA1254">
        <v>0</v>
      </c>
      <c r="BB1254">
        <f>1-AZ1254/BA1254</f>
        <v>0</v>
      </c>
      <c r="BC1254">
        <v>0</v>
      </c>
      <c r="BD1254" t="s">
        <v>417</v>
      </c>
      <c r="BE1254" t="s">
        <v>417</v>
      </c>
      <c r="BF1254">
        <v>0</v>
      </c>
      <c r="BG1254">
        <v>0</v>
      </c>
      <c r="BH1254">
        <f>1-BF1254/BG1254</f>
        <v>0</v>
      </c>
      <c r="BI1254">
        <v>0.5</v>
      </c>
      <c r="BJ1254">
        <f>CS1254</f>
        <v>0</v>
      </c>
      <c r="BK1254">
        <f>L1254</f>
        <v>0</v>
      </c>
      <c r="BL1254">
        <f>BH1254*BI1254*BJ1254</f>
        <v>0</v>
      </c>
      <c r="BM1254">
        <f>(BK1254-BC1254)/BJ1254</f>
        <v>0</v>
      </c>
      <c r="BN1254">
        <f>(BA1254-BG1254)/BG1254</f>
        <v>0</v>
      </c>
      <c r="BO1254">
        <f>AZ1254/(BB1254+AZ1254/BG1254)</f>
        <v>0</v>
      </c>
      <c r="BP1254" t="s">
        <v>417</v>
      </c>
      <c r="BQ1254">
        <v>0</v>
      </c>
      <c r="BR1254">
        <f>IF(BQ1254&lt;&gt;0, BQ1254, BO1254)</f>
        <v>0</v>
      </c>
      <c r="BS1254">
        <f>1-BR1254/BG1254</f>
        <v>0</v>
      </c>
      <c r="BT1254">
        <f>(BG1254-BF1254)/(BG1254-BR1254)</f>
        <v>0</v>
      </c>
      <c r="BU1254">
        <f>(BA1254-BG1254)/(BA1254-BR1254)</f>
        <v>0</v>
      </c>
      <c r="BV1254">
        <f>(BG1254-BF1254)/(BG1254-AZ1254)</f>
        <v>0</v>
      </c>
      <c r="BW1254">
        <f>(BA1254-BG1254)/(BA1254-AZ1254)</f>
        <v>0</v>
      </c>
      <c r="BX1254">
        <f>(BT1254*BR1254/BF1254)</f>
        <v>0</v>
      </c>
      <c r="BY1254">
        <f>(1-BX1254)</f>
        <v>0</v>
      </c>
      <c r="BZ1254">
        <v>1394</v>
      </c>
      <c r="CA1254">
        <v>300</v>
      </c>
      <c r="CB1254">
        <v>300</v>
      </c>
      <c r="CC1254">
        <v>300</v>
      </c>
      <c r="CD1254">
        <v>10389.3</v>
      </c>
      <c r="CE1254">
        <v>1221.96</v>
      </c>
      <c r="CF1254">
        <v>-0.00688733</v>
      </c>
      <c r="CG1254">
        <v>0.34</v>
      </c>
      <c r="CH1254" t="s">
        <v>417</v>
      </c>
      <c r="CI1254" t="s">
        <v>417</v>
      </c>
      <c r="CJ1254" t="s">
        <v>417</v>
      </c>
      <c r="CK1254" t="s">
        <v>417</v>
      </c>
      <c r="CL1254" t="s">
        <v>417</v>
      </c>
      <c r="CM1254" t="s">
        <v>417</v>
      </c>
      <c r="CN1254" t="s">
        <v>417</v>
      </c>
      <c r="CO1254" t="s">
        <v>417</v>
      </c>
      <c r="CP1254" t="s">
        <v>417</v>
      </c>
      <c r="CQ1254" t="s">
        <v>417</v>
      </c>
      <c r="CR1254">
        <f>$B$11*DQ1254+$C$11*DR1254+$F$11*EC1254*(1-EF1254)</f>
        <v>0</v>
      </c>
      <c r="CS1254">
        <f>CR1254*CT1254</f>
        <v>0</v>
      </c>
      <c r="CT1254">
        <f>($B$11*$D$9+$C$11*$D$9+$F$11*((EP1254+EH1254)/MAX(EP1254+EH1254+EQ1254, 0.1)*$I$9+EQ1254/MAX(EP1254+EH1254+EQ1254, 0.1)*$J$9))/($B$11+$C$11+$F$11)</f>
        <v>0</v>
      </c>
      <c r="CU1254">
        <f>($B$11*$K$9+$C$11*$K$9+$F$11*((EP1254+EH1254)/MAX(EP1254+EH1254+EQ1254, 0.1)*$P$9+EQ1254/MAX(EP1254+EH1254+EQ1254, 0.1)*$Q$9))/($B$11+$C$11+$F$11)</f>
        <v>0</v>
      </c>
      <c r="CV1254">
        <v>6</v>
      </c>
      <c r="CW1254">
        <v>0.5</v>
      </c>
      <c r="CX1254" t="s">
        <v>418</v>
      </c>
      <c r="CY1254">
        <v>2</v>
      </c>
      <c r="CZ1254" t="b">
        <v>1</v>
      </c>
      <c r="DA1254">
        <v>1658959141.714286</v>
      </c>
      <c r="DB1254">
        <v>1303.499642857143</v>
      </c>
      <c r="DC1254">
        <v>1377.845</v>
      </c>
      <c r="DD1254">
        <v>23.07474285714286</v>
      </c>
      <c r="DE1254">
        <v>17.29585357142857</v>
      </c>
      <c r="DF1254">
        <v>1308.210357142857</v>
      </c>
      <c r="DG1254">
        <v>23.16611785714286</v>
      </c>
      <c r="DH1254">
        <v>500.0585357142858</v>
      </c>
      <c r="DI1254">
        <v>90.22638214285715</v>
      </c>
      <c r="DJ1254">
        <v>0.1000664857142857</v>
      </c>
      <c r="DK1254">
        <v>27.14997857142857</v>
      </c>
      <c r="DL1254">
        <v>27.1473</v>
      </c>
      <c r="DM1254">
        <v>999.9000000000002</v>
      </c>
      <c r="DN1254">
        <v>0</v>
      </c>
      <c r="DO1254">
        <v>0</v>
      </c>
      <c r="DP1254">
        <v>9981.829285714284</v>
      </c>
      <c r="DQ1254">
        <v>0</v>
      </c>
      <c r="DR1254">
        <v>11.4663</v>
      </c>
      <c r="DS1254">
        <v>-74.34636785714285</v>
      </c>
      <c r="DT1254">
        <v>1334.288214285714</v>
      </c>
      <c r="DU1254">
        <v>1402.096428571429</v>
      </c>
      <c r="DV1254">
        <v>5.778888928571429</v>
      </c>
      <c r="DW1254">
        <v>1377.845</v>
      </c>
      <c r="DX1254">
        <v>17.29585357142857</v>
      </c>
      <c r="DY1254">
        <v>2.081951785714285</v>
      </c>
      <c r="DZ1254">
        <v>1.560543928571428</v>
      </c>
      <c r="EA1254">
        <v>18.08175357142857</v>
      </c>
      <c r="EB1254">
        <v>13.57452142857143</v>
      </c>
      <c r="EC1254">
        <v>2000.001071428572</v>
      </c>
      <c r="ED1254">
        <v>0.9799976428571429</v>
      </c>
      <c r="EE1254">
        <v>0.02000285714285714</v>
      </c>
      <c r="EF1254">
        <v>0</v>
      </c>
      <c r="EG1254">
        <v>822.7437142857144</v>
      </c>
      <c r="EH1254">
        <v>5.00097</v>
      </c>
      <c r="EI1254">
        <v>16431.93928571429</v>
      </c>
      <c r="EJ1254">
        <v>16707.575</v>
      </c>
      <c r="EK1254">
        <v>38.28764285714285</v>
      </c>
      <c r="EL1254">
        <v>38.75</v>
      </c>
      <c r="EM1254">
        <v>38.22525</v>
      </c>
      <c r="EN1254">
        <v>38.45499999999999</v>
      </c>
      <c r="EO1254">
        <v>38.937</v>
      </c>
      <c r="EP1254">
        <v>1955.091071428571</v>
      </c>
      <c r="EQ1254">
        <v>39.91</v>
      </c>
      <c r="ER1254">
        <v>0</v>
      </c>
      <c r="ES1254">
        <v>9943.799999952316</v>
      </c>
      <c r="ET1254">
        <v>0</v>
      </c>
      <c r="EU1254">
        <v>822.6648846153846</v>
      </c>
      <c r="EV1254">
        <v>-9.051658108559343</v>
      </c>
      <c r="EW1254">
        <v>-193.0495723792864</v>
      </c>
      <c r="EX1254">
        <v>16430.46538461539</v>
      </c>
      <c r="EY1254">
        <v>15</v>
      </c>
      <c r="EZ1254">
        <v>1658949246.1</v>
      </c>
      <c r="FA1254" t="s">
        <v>1397</v>
      </c>
      <c r="FB1254">
        <v>1658949228.6</v>
      </c>
      <c r="FC1254">
        <v>1658949246.1</v>
      </c>
      <c r="FD1254">
        <v>1</v>
      </c>
      <c r="FE1254">
        <v>1.075</v>
      </c>
      <c r="FF1254">
        <v>0.018</v>
      </c>
      <c r="FG1254">
        <v>-2.327</v>
      </c>
      <c r="FH1254">
        <v>-0.178</v>
      </c>
      <c r="FI1254">
        <v>420</v>
      </c>
      <c r="FJ1254">
        <v>13</v>
      </c>
      <c r="FK1254">
        <v>0.09</v>
      </c>
      <c r="FL1254">
        <v>0.02</v>
      </c>
      <c r="FM1254">
        <v>-74.382835</v>
      </c>
      <c r="FN1254">
        <v>0.7563444652911089</v>
      </c>
      <c r="FO1254">
        <v>0.1671067062538176</v>
      </c>
      <c r="FP1254">
        <v>0</v>
      </c>
      <c r="FQ1254">
        <v>823.3065294117648</v>
      </c>
      <c r="FR1254">
        <v>-10.35529412226069</v>
      </c>
      <c r="FS1254">
        <v>1.041062953266691</v>
      </c>
      <c r="FT1254">
        <v>0</v>
      </c>
      <c r="FU1254">
        <v>5.79957775</v>
      </c>
      <c r="FV1254">
        <v>-0.388192682926838</v>
      </c>
      <c r="FW1254">
        <v>0.0409309488338287</v>
      </c>
      <c r="FX1254">
        <v>0</v>
      </c>
      <c r="FY1254">
        <v>0</v>
      </c>
      <c r="FZ1254">
        <v>3</v>
      </c>
      <c r="GA1254" t="s">
        <v>439</v>
      </c>
      <c r="GB1254">
        <v>2.98397</v>
      </c>
      <c r="GC1254">
        <v>2.71572</v>
      </c>
      <c r="GD1254">
        <v>0.206754</v>
      </c>
      <c r="GE1254">
        <v>0.211205</v>
      </c>
      <c r="GF1254">
        <v>0.104677</v>
      </c>
      <c r="GG1254">
        <v>0.0841199</v>
      </c>
      <c r="GH1254">
        <v>25158.7</v>
      </c>
      <c r="GI1254">
        <v>25116.7</v>
      </c>
      <c r="GJ1254">
        <v>29472.8</v>
      </c>
      <c r="GK1254">
        <v>29444.4</v>
      </c>
      <c r="GL1254">
        <v>34951.4</v>
      </c>
      <c r="GM1254">
        <v>35860.7</v>
      </c>
      <c r="GN1254">
        <v>41511.4</v>
      </c>
      <c r="GO1254">
        <v>41963.6</v>
      </c>
      <c r="GP1254">
        <v>1.9532</v>
      </c>
      <c r="GQ1254">
        <v>1.9074</v>
      </c>
      <c r="GR1254">
        <v>0.113077</v>
      </c>
      <c r="GS1254">
        <v>0</v>
      </c>
      <c r="GT1254">
        <v>25.2963</v>
      </c>
      <c r="GU1254">
        <v>999.9</v>
      </c>
      <c r="GV1254">
        <v>40.6</v>
      </c>
      <c r="GW1254">
        <v>31.7</v>
      </c>
      <c r="GX1254">
        <v>21.1233</v>
      </c>
      <c r="GY1254">
        <v>63.0979</v>
      </c>
      <c r="GZ1254">
        <v>33.8462</v>
      </c>
      <c r="HA1254">
        <v>1</v>
      </c>
      <c r="HB1254">
        <v>-0.09864580000000001</v>
      </c>
      <c r="HC1254">
        <v>0.268105</v>
      </c>
      <c r="HD1254">
        <v>20.3321</v>
      </c>
      <c r="HE1254">
        <v>5.21744</v>
      </c>
      <c r="HF1254">
        <v>12.0099</v>
      </c>
      <c r="HG1254">
        <v>4.9892</v>
      </c>
      <c r="HH1254">
        <v>3.28858</v>
      </c>
      <c r="HI1254">
        <v>9999</v>
      </c>
      <c r="HJ1254">
        <v>9999</v>
      </c>
      <c r="HK1254">
        <v>9999</v>
      </c>
      <c r="HL1254">
        <v>159.6</v>
      </c>
      <c r="HM1254">
        <v>1.86739</v>
      </c>
      <c r="HN1254">
        <v>1.86646</v>
      </c>
      <c r="HO1254">
        <v>1.86586</v>
      </c>
      <c r="HP1254">
        <v>1.86584</v>
      </c>
      <c r="HQ1254">
        <v>1.86768</v>
      </c>
      <c r="HR1254">
        <v>1.87013</v>
      </c>
      <c r="HS1254">
        <v>1.86878</v>
      </c>
      <c r="HT1254">
        <v>1.87026</v>
      </c>
      <c r="HU1254">
        <v>0</v>
      </c>
      <c r="HV1254">
        <v>0</v>
      </c>
      <c r="HW1254">
        <v>0</v>
      </c>
      <c r="HX1254">
        <v>0</v>
      </c>
      <c r="HY1254" t="s">
        <v>421</v>
      </c>
      <c r="HZ1254" t="s">
        <v>422</v>
      </c>
      <c r="IA1254" t="s">
        <v>423</v>
      </c>
      <c r="IB1254" t="s">
        <v>423</v>
      </c>
      <c r="IC1254" t="s">
        <v>423</v>
      </c>
      <c r="ID1254" t="s">
        <v>423</v>
      </c>
      <c r="IE1254">
        <v>0</v>
      </c>
      <c r="IF1254">
        <v>100</v>
      </c>
      <c r="IG1254">
        <v>100</v>
      </c>
      <c r="IH1254">
        <v>-4.78</v>
      </c>
      <c r="II1254">
        <v>-0.09089999999999999</v>
      </c>
      <c r="IJ1254">
        <v>-0.9279119013753974</v>
      </c>
      <c r="IK1254">
        <v>-0.003643892653284941</v>
      </c>
      <c r="IL1254">
        <v>8.948238347276123E-07</v>
      </c>
      <c r="IM1254">
        <v>-2.445980282225029E-10</v>
      </c>
      <c r="IN1254">
        <v>-0.1764634167570225</v>
      </c>
      <c r="IO1254">
        <v>-0.01042730378795286</v>
      </c>
      <c r="IP1254">
        <v>0.00100284695746963</v>
      </c>
      <c r="IQ1254">
        <v>-1.701466411570297E-05</v>
      </c>
      <c r="IR1254">
        <v>2</v>
      </c>
      <c r="IS1254">
        <v>2310</v>
      </c>
      <c r="IT1254">
        <v>1</v>
      </c>
      <c r="IU1254">
        <v>25</v>
      </c>
      <c r="IV1254">
        <v>165.3</v>
      </c>
      <c r="IW1254">
        <v>165.1</v>
      </c>
      <c r="IX1254">
        <v>2.76001</v>
      </c>
      <c r="IY1254">
        <v>2.24365</v>
      </c>
      <c r="IZ1254">
        <v>1.39648</v>
      </c>
      <c r="JA1254">
        <v>2.34253</v>
      </c>
      <c r="JB1254">
        <v>1.49536</v>
      </c>
      <c r="JC1254">
        <v>2.39502</v>
      </c>
      <c r="JD1254">
        <v>36.152</v>
      </c>
      <c r="JE1254">
        <v>24.1575</v>
      </c>
      <c r="JF1254">
        <v>18</v>
      </c>
      <c r="JG1254">
        <v>512.428</v>
      </c>
      <c r="JH1254">
        <v>439.52</v>
      </c>
      <c r="JI1254">
        <v>25.0002</v>
      </c>
      <c r="JJ1254">
        <v>26.1422</v>
      </c>
      <c r="JK1254">
        <v>30.0005</v>
      </c>
      <c r="JL1254">
        <v>26.0738</v>
      </c>
      <c r="JM1254">
        <v>26.0127</v>
      </c>
      <c r="JN1254">
        <v>55.2689</v>
      </c>
      <c r="JO1254">
        <v>18.5903</v>
      </c>
      <c r="JP1254">
        <v>38.4535</v>
      </c>
      <c r="JQ1254">
        <v>25</v>
      </c>
      <c r="JR1254">
        <v>1423.68</v>
      </c>
      <c r="JS1254">
        <v>17.5316</v>
      </c>
      <c r="JT1254">
        <v>100.782</v>
      </c>
      <c r="JU1254">
        <v>100.778</v>
      </c>
    </row>
    <row r="1255" spans="1:281">
      <c r="A1255">
        <v>1239</v>
      </c>
      <c r="B1255">
        <v>1658959154.5</v>
      </c>
      <c r="C1255">
        <v>17516.5</v>
      </c>
      <c r="D1255" t="s">
        <v>2919</v>
      </c>
      <c r="E1255" t="s">
        <v>2920</v>
      </c>
      <c r="F1255">
        <v>5</v>
      </c>
      <c r="G1255" t="s">
        <v>2750</v>
      </c>
      <c r="H1255" t="s">
        <v>416</v>
      </c>
      <c r="I1255">
        <v>1658959147</v>
      </c>
      <c r="J1255">
        <f>(K1255)/1000</f>
        <v>0</v>
      </c>
      <c r="K1255">
        <f>IF(CZ1255, AN1255, AH1255)</f>
        <v>0</v>
      </c>
      <c r="L1255">
        <f>IF(CZ1255, AI1255, AG1255)</f>
        <v>0</v>
      </c>
      <c r="M1255">
        <f>DB1255 - IF(AU1255&gt;1, L1255*CV1255*100.0/(AW1255*DP1255), 0)</f>
        <v>0</v>
      </c>
      <c r="N1255">
        <f>((T1255-J1255/2)*M1255-L1255)/(T1255+J1255/2)</f>
        <v>0</v>
      </c>
      <c r="O1255">
        <f>N1255*(DI1255+DJ1255)/1000.0</f>
        <v>0</v>
      </c>
      <c r="P1255">
        <f>(DB1255 - IF(AU1255&gt;1, L1255*CV1255*100.0/(AW1255*DP1255), 0))*(DI1255+DJ1255)/1000.0</f>
        <v>0</v>
      </c>
      <c r="Q1255">
        <f>2.0/((1/S1255-1/R1255)+SIGN(S1255)*SQRT((1/S1255-1/R1255)*(1/S1255-1/R1255) + 4*CW1255/((CW1255+1)*(CW1255+1))*(2*1/S1255*1/R1255-1/R1255*1/R1255)))</f>
        <v>0</v>
      </c>
      <c r="R1255">
        <f>IF(LEFT(CX1255,1)&lt;&gt;"0",IF(LEFT(CX1255,1)="1",3.0,CY1255),$D$5+$E$5*(DP1255*DI1255/($K$5*1000))+$F$5*(DP1255*DI1255/($K$5*1000))*MAX(MIN(CV1255,$J$5),$I$5)*MAX(MIN(CV1255,$J$5),$I$5)+$G$5*MAX(MIN(CV1255,$J$5),$I$5)*(DP1255*DI1255/($K$5*1000))+$H$5*(DP1255*DI1255/($K$5*1000))*(DP1255*DI1255/($K$5*1000)))</f>
        <v>0</v>
      </c>
      <c r="S1255">
        <f>J1255*(1000-(1000*0.61365*exp(17.502*W1255/(240.97+W1255))/(DI1255+DJ1255)+DD1255)/2)/(1000*0.61365*exp(17.502*W1255/(240.97+W1255))/(DI1255+DJ1255)-DD1255)</f>
        <v>0</v>
      </c>
      <c r="T1255">
        <f>1/((CW1255+1)/(Q1255/1.6)+1/(R1255/1.37)) + CW1255/((CW1255+1)/(Q1255/1.6) + CW1255/(R1255/1.37))</f>
        <v>0</v>
      </c>
      <c r="U1255">
        <f>(CR1255*CU1255)</f>
        <v>0</v>
      </c>
      <c r="V1255">
        <f>(DK1255+(U1255+2*0.95*5.67E-8*(((DK1255+$B$7)+273)^4-(DK1255+273)^4)-44100*J1255)/(1.84*29.3*R1255+8*0.95*5.67E-8*(DK1255+273)^3))</f>
        <v>0</v>
      </c>
      <c r="W1255">
        <f>($C$7*DL1255+$D$7*DM1255+$E$7*V1255)</f>
        <v>0</v>
      </c>
      <c r="X1255">
        <f>0.61365*exp(17.502*W1255/(240.97+W1255))</f>
        <v>0</v>
      </c>
      <c r="Y1255">
        <f>(Z1255/AA1255*100)</f>
        <v>0</v>
      </c>
      <c r="Z1255">
        <f>DD1255*(DI1255+DJ1255)/1000</f>
        <v>0</v>
      </c>
      <c r="AA1255">
        <f>0.61365*exp(17.502*DK1255/(240.97+DK1255))</f>
        <v>0</v>
      </c>
      <c r="AB1255">
        <f>(X1255-DD1255*(DI1255+DJ1255)/1000)</f>
        <v>0</v>
      </c>
      <c r="AC1255">
        <f>(-J1255*44100)</f>
        <v>0</v>
      </c>
      <c r="AD1255">
        <f>2*29.3*R1255*0.92*(DK1255-W1255)</f>
        <v>0</v>
      </c>
      <c r="AE1255">
        <f>2*0.95*5.67E-8*(((DK1255+$B$7)+273)^4-(W1255+273)^4)</f>
        <v>0</v>
      </c>
      <c r="AF1255">
        <f>U1255+AE1255+AC1255+AD1255</f>
        <v>0</v>
      </c>
      <c r="AG1255">
        <f>DH1255*AU1255*(DC1255-DB1255*(1000-AU1255*DE1255)/(1000-AU1255*DD1255))/(100*CV1255)</f>
        <v>0</v>
      </c>
      <c r="AH1255">
        <f>1000*DH1255*AU1255*(DD1255-DE1255)/(100*CV1255*(1000-AU1255*DD1255))</f>
        <v>0</v>
      </c>
      <c r="AI1255">
        <f>(AJ1255 - AK1255 - DI1255*1E3/(8.314*(DK1255+273.15)) * AM1255/DH1255 * AL1255) * DH1255/(100*CV1255) * (1000 - DE1255)/1000</f>
        <v>0</v>
      </c>
      <c r="AJ1255">
        <v>1436.845003514982</v>
      </c>
      <c r="AK1255">
        <v>1376.612181818182</v>
      </c>
      <c r="AL1255">
        <v>3.480797952972523</v>
      </c>
      <c r="AM1255">
        <v>65.22294181716588</v>
      </c>
      <c r="AN1255">
        <f>(AP1255 - AO1255 + DI1255*1E3/(8.314*(DK1255+273.15)) * AR1255/DH1255 * AQ1255) * DH1255/(100*CV1255) * 1000/(1000 - AP1255)</f>
        <v>0</v>
      </c>
      <c r="AO1255">
        <v>17.43941723952951</v>
      </c>
      <c r="AP1255">
        <v>23.16429939393938</v>
      </c>
      <c r="AQ1255">
        <v>0.006826393136812653</v>
      </c>
      <c r="AR1255">
        <v>84.76362826796431</v>
      </c>
      <c r="AS1255">
        <v>0</v>
      </c>
      <c r="AT1255">
        <v>0</v>
      </c>
      <c r="AU1255">
        <f>IF(AS1255*$H$13&gt;=AW1255,1.0,(AW1255/(AW1255-AS1255*$H$13)))</f>
        <v>0</v>
      </c>
      <c r="AV1255">
        <f>(AU1255-1)*100</f>
        <v>0</v>
      </c>
      <c r="AW1255">
        <f>MAX(0,($B$13+$C$13*DP1255)/(1+$D$13*DP1255)*DI1255/(DK1255+273)*$E$13)</f>
        <v>0</v>
      </c>
      <c r="AX1255" t="s">
        <v>417</v>
      </c>
      <c r="AY1255" t="s">
        <v>417</v>
      </c>
      <c r="AZ1255">
        <v>0</v>
      </c>
      <c r="BA1255">
        <v>0</v>
      </c>
      <c r="BB1255">
        <f>1-AZ1255/BA1255</f>
        <v>0</v>
      </c>
      <c r="BC1255">
        <v>0</v>
      </c>
      <c r="BD1255" t="s">
        <v>417</v>
      </c>
      <c r="BE1255" t="s">
        <v>417</v>
      </c>
      <c r="BF1255">
        <v>0</v>
      </c>
      <c r="BG1255">
        <v>0</v>
      </c>
      <c r="BH1255">
        <f>1-BF1255/BG1255</f>
        <v>0</v>
      </c>
      <c r="BI1255">
        <v>0.5</v>
      </c>
      <c r="BJ1255">
        <f>CS1255</f>
        <v>0</v>
      </c>
      <c r="BK1255">
        <f>L1255</f>
        <v>0</v>
      </c>
      <c r="BL1255">
        <f>BH1255*BI1255*BJ1255</f>
        <v>0</v>
      </c>
      <c r="BM1255">
        <f>(BK1255-BC1255)/BJ1255</f>
        <v>0</v>
      </c>
      <c r="BN1255">
        <f>(BA1255-BG1255)/BG1255</f>
        <v>0</v>
      </c>
      <c r="BO1255">
        <f>AZ1255/(BB1255+AZ1255/BG1255)</f>
        <v>0</v>
      </c>
      <c r="BP1255" t="s">
        <v>417</v>
      </c>
      <c r="BQ1255">
        <v>0</v>
      </c>
      <c r="BR1255">
        <f>IF(BQ1255&lt;&gt;0, BQ1255, BO1255)</f>
        <v>0</v>
      </c>
      <c r="BS1255">
        <f>1-BR1255/BG1255</f>
        <v>0</v>
      </c>
      <c r="BT1255">
        <f>(BG1255-BF1255)/(BG1255-BR1255)</f>
        <v>0</v>
      </c>
      <c r="BU1255">
        <f>(BA1255-BG1255)/(BA1255-BR1255)</f>
        <v>0</v>
      </c>
      <c r="BV1255">
        <f>(BG1255-BF1255)/(BG1255-AZ1255)</f>
        <v>0</v>
      </c>
      <c r="BW1255">
        <f>(BA1255-BG1255)/(BA1255-AZ1255)</f>
        <v>0</v>
      </c>
      <c r="BX1255">
        <f>(BT1255*BR1255/BF1255)</f>
        <v>0</v>
      </c>
      <c r="BY1255">
        <f>(1-BX1255)</f>
        <v>0</v>
      </c>
      <c r="BZ1255">
        <v>1394</v>
      </c>
      <c r="CA1255">
        <v>300</v>
      </c>
      <c r="CB1255">
        <v>300</v>
      </c>
      <c r="CC1255">
        <v>300</v>
      </c>
      <c r="CD1255">
        <v>10389.3</v>
      </c>
      <c r="CE1255">
        <v>1221.96</v>
      </c>
      <c r="CF1255">
        <v>-0.00688733</v>
      </c>
      <c r="CG1255">
        <v>0.34</v>
      </c>
      <c r="CH1255" t="s">
        <v>417</v>
      </c>
      <c r="CI1255" t="s">
        <v>417</v>
      </c>
      <c r="CJ1255" t="s">
        <v>417</v>
      </c>
      <c r="CK1255" t="s">
        <v>417</v>
      </c>
      <c r="CL1255" t="s">
        <v>417</v>
      </c>
      <c r="CM1255" t="s">
        <v>417</v>
      </c>
      <c r="CN1255" t="s">
        <v>417</v>
      </c>
      <c r="CO1255" t="s">
        <v>417</v>
      </c>
      <c r="CP1255" t="s">
        <v>417</v>
      </c>
      <c r="CQ1255" t="s">
        <v>417</v>
      </c>
      <c r="CR1255">
        <f>$B$11*DQ1255+$C$11*DR1255+$F$11*EC1255*(1-EF1255)</f>
        <v>0</v>
      </c>
      <c r="CS1255">
        <f>CR1255*CT1255</f>
        <v>0</v>
      </c>
      <c r="CT1255">
        <f>($B$11*$D$9+$C$11*$D$9+$F$11*((EP1255+EH1255)/MAX(EP1255+EH1255+EQ1255, 0.1)*$I$9+EQ1255/MAX(EP1255+EH1255+EQ1255, 0.1)*$J$9))/($B$11+$C$11+$F$11)</f>
        <v>0</v>
      </c>
      <c r="CU1255">
        <f>($B$11*$K$9+$C$11*$K$9+$F$11*((EP1255+EH1255)/MAX(EP1255+EH1255+EQ1255, 0.1)*$P$9+EQ1255/MAX(EP1255+EH1255+EQ1255, 0.1)*$Q$9))/($B$11+$C$11+$F$11)</f>
        <v>0</v>
      </c>
      <c r="CV1255">
        <v>6</v>
      </c>
      <c r="CW1255">
        <v>0.5</v>
      </c>
      <c r="CX1255" t="s">
        <v>418</v>
      </c>
      <c r="CY1255">
        <v>2</v>
      </c>
      <c r="CZ1255" t="b">
        <v>1</v>
      </c>
      <c r="DA1255">
        <v>1658959147</v>
      </c>
      <c r="DB1255">
        <v>1321.196666666667</v>
      </c>
      <c r="DC1255">
        <v>1395.593703703704</v>
      </c>
      <c r="DD1255">
        <v>23.11443333333333</v>
      </c>
      <c r="DE1255">
        <v>17.36828148148148</v>
      </c>
      <c r="DF1255">
        <v>1325.953333333333</v>
      </c>
      <c r="DG1255">
        <v>23.20546666666667</v>
      </c>
      <c r="DH1255">
        <v>500.057888888889</v>
      </c>
      <c r="DI1255">
        <v>90.22700370370369</v>
      </c>
      <c r="DJ1255">
        <v>0.09996925185185186</v>
      </c>
      <c r="DK1255">
        <v>27.15294814814815</v>
      </c>
      <c r="DL1255">
        <v>27.15745925925926</v>
      </c>
      <c r="DM1255">
        <v>999.9000000000001</v>
      </c>
      <c r="DN1255">
        <v>0</v>
      </c>
      <c r="DO1255">
        <v>0</v>
      </c>
      <c r="DP1255">
        <v>9983.935925925927</v>
      </c>
      <c r="DQ1255">
        <v>0</v>
      </c>
      <c r="DR1255">
        <v>11.4663</v>
      </c>
      <c r="DS1255">
        <v>-74.39822592592593</v>
      </c>
      <c r="DT1255">
        <v>1352.457777777777</v>
      </c>
      <c r="DU1255">
        <v>1420.262592592593</v>
      </c>
      <c r="DV1255">
        <v>5.746153703703704</v>
      </c>
      <c r="DW1255">
        <v>1395.593703703704</v>
      </c>
      <c r="DX1255">
        <v>17.36828148148148</v>
      </c>
      <c r="DY1255">
        <v>2.085547037037037</v>
      </c>
      <c r="DZ1255">
        <v>1.567088518518519</v>
      </c>
      <c r="EA1255">
        <v>18.10920740740741</v>
      </c>
      <c r="EB1255">
        <v>13.63881851851852</v>
      </c>
      <c r="EC1255">
        <v>2000.020740740741</v>
      </c>
      <c r="ED1255">
        <v>0.9799976666666667</v>
      </c>
      <c r="EE1255">
        <v>0.02000283333333333</v>
      </c>
      <c r="EF1255">
        <v>0</v>
      </c>
      <c r="EG1255">
        <v>821.9733703703706</v>
      </c>
      <c r="EH1255">
        <v>5.00097</v>
      </c>
      <c r="EI1255">
        <v>16415.33333333333</v>
      </c>
      <c r="EJ1255">
        <v>16707.73333333333</v>
      </c>
      <c r="EK1255">
        <v>38.27066666666666</v>
      </c>
      <c r="EL1255">
        <v>38.75</v>
      </c>
      <c r="EM1255">
        <v>38.20333333333333</v>
      </c>
      <c r="EN1255">
        <v>38.44166666666666</v>
      </c>
      <c r="EO1255">
        <v>38.937</v>
      </c>
      <c r="EP1255">
        <v>1955.110740740741</v>
      </c>
      <c r="EQ1255">
        <v>39.91</v>
      </c>
      <c r="ER1255">
        <v>0</v>
      </c>
      <c r="ES1255">
        <v>9948.599999904633</v>
      </c>
      <c r="ET1255">
        <v>0</v>
      </c>
      <c r="EU1255">
        <v>821.9768461538462</v>
      </c>
      <c r="EV1255">
        <v>-8.961846159566779</v>
      </c>
      <c r="EW1255">
        <v>-183.094017221472</v>
      </c>
      <c r="EX1255">
        <v>16415.52692307693</v>
      </c>
      <c r="EY1255">
        <v>15</v>
      </c>
      <c r="EZ1255">
        <v>1658949246.1</v>
      </c>
      <c r="FA1255" t="s">
        <v>1397</v>
      </c>
      <c r="FB1255">
        <v>1658949228.6</v>
      </c>
      <c r="FC1255">
        <v>1658949246.1</v>
      </c>
      <c r="FD1255">
        <v>1</v>
      </c>
      <c r="FE1255">
        <v>1.075</v>
      </c>
      <c r="FF1255">
        <v>0.018</v>
      </c>
      <c r="FG1255">
        <v>-2.327</v>
      </c>
      <c r="FH1255">
        <v>-0.178</v>
      </c>
      <c r="FI1255">
        <v>420</v>
      </c>
      <c r="FJ1255">
        <v>13</v>
      </c>
      <c r="FK1255">
        <v>0.09</v>
      </c>
      <c r="FL1255">
        <v>0.02</v>
      </c>
      <c r="FM1255">
        <v>-74.37833902439024</v>
      </c>
      <c r="FN1255">
        <v>-0.3011686411151566</v>
      </c>
      <c r="FO1255">
        <v>0.1402511612543521</v>
      </c>
      <c r="FP1255">
        <v>1</v>
      </c>
      <c r="FQ1255">
        <v>822.4153529411766</v>
      </c>
      <c r="FR1255">
        <v>-8.800000003515166</v>
      </c>
      <c r="FS1255">
        <v>0.8928558240227615</v>
      </c>
      <c r="FT1255">
        <v>0</v>
      </c>
      <c r="FU1255">
        <v>5.76300487804878</v>
      </c>
      <c r="FV1255">
        <v>-0.4165837630662076</v>
      </c>
      <c r="FW1255">
        <v>0.0446167087328935</v>
      </c>
      <c r="FX1255">
        <v>0</v>
      </c>
      <c r="FY1255">
        <v>1</v>
      </c>
      <c r="FZ1255">
        <v>3</v>
      </c>
      <c r="GA1255" t="s">
        <v>426</v>
      </c>
      <c r="GB1255">
        <v>2.98364</v>
      </c>
      <c r="GC1255">
        <v>2.71561</v>
      </c>
      <c r="GD1255">
        <v>0.208358</v>
      </c>
      <c r="GE1255">
        <v>0.212732</v>
      </c>
      <c r="GF1255">
        <v>0.104772</v>
      </c>
      <c r="GG1255">
        <v>0.0842319</v>
      </c>
      <c r="GH1255">
        <v>25108.1</v>
      </c>
      <c r="GI1255">
        <v>25068.6</v>
      </c>
      <c r="GJ1255">
        <v>29473.2</v>
      </c>
      <c r="GK1255">
        <v>29444.9</v>
      </c>
      <c r="GL1255">
        <v>34948</v>
      </c>
      <c r="GM1255">
        <v>35856.5</v>
      </c>
      <c r="GN1255">
        <v>41511.6</v>
      </c>
      <c r="GO1255">
        <v>41963.9</v>
      </c>
      <c r="GP1255">
        <v>1.9531</v>
      </c>
      <c r="GQ1255">
        <v>1.90762</v>
      </c>
      <c r="GR1255">
        <v>0.113942</v>
      </c>
      <c r="GS1255">
        <v>0</v>
      </c>
      <c r="GT1255">
        <v>25.299</v>
      </c>
      <c r="GU1255">
        <v>999.9</v>
      </c>
      <c r="GV1255">
        <v>40.6</v>
      </c>
      <c r="GW1255">
        <v>31.7</v>
      </c>
      <c r="GX1255">
        <v>21.1253</v>
      </c>
      <c r="GY1255">
        <v>63.1079</v>
      </c>
      <c r="GZ1255">
        <v>33.726</v>
      </c>
      <c r="HA1255">
        <v>1</v>
      </c>
      <c r="HB1255">
        <v>-0.0984756</v>
      </c>
      <c r="HC1255">
        <v>0.269126</v>
      </c>
      <c r="HD1255">
        <v>20.3322</v>
      </c>
      <c r="HE1255">
        <v>5.21774</v>
      </c>
      <c r="HF1255">
        <v>12.0099</v>
      </c>
      <c r="HG1255">
        <v>4.98895</v>
      </c>
      <c r="HH1255">
        <v>3.28865</v>
      </c>
      <c r="HI1255">
        <v>9999</v>
      </c>
      <c r="HJ1255">
        <v>9999</v>
      </c>
      <c r="HK1255">
        <v>9999</v>
      </c>
      <c r="HL1255">
        <v>159.6</v>
      </c>
      <c r="HM1255">
        <v>1.86737</v>
      </c>
      <c r="HN1255">
        <v>1.86646</v>
      </c>
      <c r="HO1255">
        <v>1.86588</v>
      </c>
      <c r="HP1255">
        <v>1.86584</v>
      </c>
      <c r="HQ1255">
        <v>1.86768</v>
      </c>
      <c r="HR1255">
        <v>1.87013</v>
      </c>
      <c r="HS1255">
        <v>1.86879</v>
      </c>
      <c r="HT1255">
        <v>1.87025</v>
      </c>
      <c r="HU1255">
        <v>0</v>
      </c>
      <c r="HV1255">
        <v>0</v>
      </c>
      <c r="HW1255">
        <v>0</v>
      </c>
      <c r="HX1255">
        <v>0</v>
      </c>
      <c r="HY1255" t="s">
        <v>421</v>
      </c>
      <c r="HZ1255" t="s">
        <v>422</v>
      </c>
      <c r="IA1255" t="s">
        <v>423</v>
      </c>
      <c r="IB1255" t="s">
        <v>423</v>
      </c>
      <c r="IC1255" t="s">
        <v>423</v>
      </c>
      <c r="ID1255" t="s">
        <v>423</v>
      </c>
      <c r="IE1255">
        <v>0</v>
      </c>
      <c r="IF1255">
        <v>100</v>
      </c>
      <c r="IG1255">
        <v>100</v>
      </c>
      <c r="IH1255">
        <v>-4.82</v>
      </c>
      <c r="II1255">
        <v>-0.0905</v>
      </c>
      <c r="IJ1255">
        <v>-0.9279119013753974</v>
      </c>
      <c r="IK1255">
        <v>-0.003643892653284941</v>
      </c>
      <c r="IL1255">
        <v>8.948238347276123E-07</v>
      </c>
      <c r="IM1255">
        <v>-2.445980282225029E-10</v>
      </c>
      <c r="IN1255">
        <v>-0.1764634167570225</v>
      </c>
      <c r="IO1255">
        <v>-0.01042730378795286</v>
      </c>
      <c r="IP1255">
        <v>0.00100284695746963</v>
      </c>
      <c r="IQ1255">
        <v>-1.701466411570297E-05</v>
      </c>
      <c r="IR1255">
        <v>2</v>
      </c>
      <c r="IS1255">
        <v>2310</v>
      </c>
      <c r="IT1255">
        <v>1</v>
      </c>
      <c r="IU1255">
        <v>25</v>
      </c>
      <c r="IV1255">
        <v>165.4</v>
      </c>
      <c r="IW1255">
        <v>165.1</v>
      </c>
      <c r="IX1255">
        <v>2.78442</v>
      </c>
      <c r="IY1255">
        <v>2.18994</v>
      </c>
      <c r="IZ1255">
        <v>1.39648</v>
      </c>
      <c r="JA1255">
        <v>2.34131</v>
      </c>
      <c r="JB1255">
        <v>1.49536</v>
      </c>
      <c r="JC1255">
        <v>2.39624</v>
      </c>
      <c r="JD1255">
        <v>36.152</v>
      </c>
      <c r="JE1255">
        <v>24.1663</v>
      </c>
      <c r="JF1255">
        <v>18</v>
      </c>
      <c r="JG1255">
        <v>512.398</v>
      </c>
      <c r="JH1255">
        <v>439.682</v>
      </c>
      <c r="JI1255">
        <v>25.0001</v>
      </c>
      <c r="JJ1255">
        <v>26.146</v>
      </c>
      <c r="JK1255">
        <v>30.0003</v>
      </c>
      <c r="JL1255">
        <v>26.0776</v>
      </c>
      <c r="JM1255">
        <v>26.016</v>
      </c>
      <c r="JN1255">
        <v>55.7494</v>
      </c>
      <c r="JO1255">
        <v>18.5903</v>
      </c>
      <c r="JP1255">
        <v>38.4535</v>
      </c>
      <c r="JQ1255">
        <v>25</v>
      </c>
      <c r="JR1255">
        <v>1437.05</v>
      </c>
      <c r="JS1255">
        <v>17.5745</v>
      </c>
      <c r="JT1255">
        <v>100.783</v>
      </c>
      <c r="JU1255">
        <v>100.779</v>
      </c>
    </row>
    <row r="1256" spans="1:281">
      <c r="A1256">
        <v>1240</v>
      </c>
      <c r="B1256">
        <v>1658959159.5</v>
      </c>
      <c r="C1256">
        <v>17521.5</v>
      </c>
      <c r="D1256" t="s">
        <v>2921</v>
      </c>
      <c r="E1256" t="s">
        <v>2922</v>
      </c>
      <c r="F1256">
        <v>5</v>
      </c>
      <c r="G1256" t="s">
        <v>2750</v>
      </c>
      <c r="H1256" t="s">
        <v>416</v>
      </c>
      <c r="I1256">
        <v>1658959151.714286</v>
      </c>
      <c r="J1256">
        <f>(K1256)/1000</f>
        <v>0</v>
      </c>
      <c r="K1256">
        <f>IF(CZ1256, AN1256, AH1256)</f>
        <v>0</v>
      </c>
      <c r="L1256">
        <f>IF(CZ1256, AI1256, AG1256)</f>
        <v>0</v>
      </c>
      <c r="M1256">
        <f>DB1256 - IF(AU1256&gt;1, L1256*CV1256*100.0/(AW1256*DP1256), 0)</f>
        <v>0</v>
      </c>
      <c r="N1256">
        <f>((T1256-J1256/2)*M1256-L1256)/(T1256+J1256/2)</f>
        <v>0</v>
      </c>
      <c r="O1256">
        <f>N1256*(DI1256+DJ1256)/1000.0</f>
        <v>0</v>
      </c>
      <c r="P1256">
        <f>(DB1256 - IF(AU1256&gt;1, L1256*CV1256*100.0/(AW1256*DP1256), 0))*(DI1256+DJ1256)/1000.0</f>
        <v>0</v>
      </c>
      <c r="Q1256">
        <f>2.0/((1/S1256-1/R1256)+SIGN(S1256)*SQRT((1/S1256-1/R1256)*(1/S1256-1/R1256) + 4*CW1256/((CW1256+1)*(CW1256+1))*(2*1/S1256*1/R1256-1/R1256*1/R1256)))</f>
        <v>0</v>
      </c>
      <c r="R1256">
        <f>IF(LEFT(CX1256,1)&lt;&gt;"0",IF(LEFT(CX1256,1)="1",3.0,CY1256),$D$5+$E$5*(DP1256*DI1256/($K$5*1000))+$F$5*(DP1256*DI1256/($K$5*1000))*MAX(MIN(CV1256,$J$5),$I$5)*MAX(MIN(CV1256,$J$5),$I$5)+$G$5*MAX(MIN(CV1256,$J$5),$I$5)*(DP1256*DI1256/($K$5*1000))+$H$5*(DP1256*DI1256/($K$5*1000))*(DP1256*DI1256/($K$5*1000)))</f>
        <v>0</v>
      </c>
      <c r="S1256">
        <f>J1256*(1000-(1000*0.61365*exp(17.502*W1256/(240.97+W1256))/(DI1256+DJ1256)+DD1256)/2)/(1000*0.61365*exp(17.502*W1256/(240.97+W1256))/(DI1256+DJ1256)-DD1256)</f>
        <v>0</v>
      </c>
      <c r="T1256">
        <f>1/((CW1256+1)/(Q1256/1.6)+1/(R1256/1.37)) + CW1256/((CW1256+1)/(Q1256/1.6) + CW1256/(R1256/1.37))</f>
        <v>0</v>
      </c>
      <c r="U1256">
        <f>(CR1256*CU1256)</f>
        <v>0</v>
      </c>
      <c r="V1256">
        <f>(DK1256+(U1256+2*0.95*5.67E-8*(((DK1256+$B$7)+273)^4-(DK1256+273)^4)-44100*J1256)/(1.84*29.3*R1256+8*0.95*5.67E-8*(DK1256+273)^3))</f>
        <v>0</v>
      </c>
      <c r="W1256">
        <f>($C$7*DL1256+$D$7*DM1256+$E$7*V1256)</f>
        <v>0</v>
      </c>
      <c r="X1256">
        <f>0.61365*exp(17.502*W1256/(240.97+W1256))</f>
        <v>0</v>
      </c>
      <c r="Y1256">
        <f>(Z1256/AA1256*100)</f>
        <v>0</v>
      </c>
      <c r="Z1256">
        <f>DD1256*(DI1256+DJ1256)/1000</f>
        <v>0</v>
      </c>
      <c r="AA1256">
        <f>0.61365*exp(17.502*DK1256/(240.97+DK1256))</f>
        <v>0</v>
      </c>
      <c r="AB1256">
        <f>(X1256-DD1256*(DI1256+DJ1256)/1000)</f>
        <v>0</v>
      </c>
      <c r="AC1256">
        <f>(-J1256*44100)</f>
        <v>0</v>
      </c>
      <c r="AD1256">
        <f>2*29.3*R1256*0.92*(DK1256-W1256)</f>
        <v>0</v>
      </c>
      <c r="AE1256">
        <f>2*0.95*5.67E-8*(((DK1256+$B$7)+273)^4-(W1256+273)^4)</f>
        <v>0</v>
      </c>
      <c r="AF1256">
        <f>U1256+AE1256+AC1256+AD1256</f>
        <v>0</v>
      </c>
      <c r="AG1256">
        <f>DH1256*AU1256*(DC1256-DB1256*(1000-AU1256*DE1256)/(1000-AU1256*DD1256))/(100*CV1256)</f>
        <v>0</v>
      </c>
      <c r="AH1256">
        <f>1000*DH1256*AU1256*(DD1256-DE1256)/(100*CV1256*(1000-AU1256*DD1256))</f>
        <v>0</v>
      </c>
      <c r="AI1256">
        <f>(AJ1256 - AK1256 - DI1256*1E3/(8.314*(DK1256+273.15)) * AM1256/DH1256 * AL1256) * DH1256/(100*CV1256) * (1000 - DE1256)/1000</f>
        <v>0</v>
      </c>
      <c r="AJ1256">
        <v>1453.737720146531</v>
      </c>
      <c r="AK1256">
        <v>1393.617515151515</v>
      </c>
      <c r="AL1256">
        <v>3.381942826828217</v>
      </c>
      <c r="AM1256">
        <v>65.22294181716588</v>
      </c>
      <c r="AN1256">
        <f>(AP1256 - AO1256 + DI1256*1E3/(8.314*(DK1256+273.15)) * AR1256/DH1256 * AQ1256) * DH1256/(100*CV1256) * 1000/(1000 - AP1256)</f>
        <v>0</v>
      </c>
      <c r="AO1256">
        <v>17.47636298107881</v>
      </c>
      <c r="AP1256">
        <v>23.18748787878788</v>
      </c>
      <c r="AQ1256">
        <v>0.006391108824109871</v>
      </c>
      <c r="AR1256">
        <v>84.76362826796431</v>
      </c>
      <c r="AS1256">
        <v>0</v>
      </c>
      <c r="AT1256">
        <v>0</v>
      </c>
      <c r="AU1256">
        <f>IF(AS1256*$H$13&gt;=AW1256,1.0,(AW1256/(AW1256-AS1256*$H$13)))</f>
        <v>0</v>
      </c>
      <c r="AV1256">
        <f>(AU1256-1)*100</f>
        <v>0</v>
      </c>
      <c r="AW1256">
        <f>MAX(0,($B$13+$C$13*DP1256)/(1+$D$13*DP1256)*DI1256/(DK1256+273)*$E$13)</f>
        <v>0</v>
      </c>
      <c r="AX1256" t="s">
        <v>417</v>
      </c>
      <c r="AY1256" t="s">
        <v>417</v>
      </c>
      <c r="AZ1256">
        <v>0</v>
      </c>
      <c r="BA1256">
        <v>0</v>
      </c>
      <c r="BB1256">
        <f>1-AZ1256/BA1256</f>
        <v>0</v>
      </c>
      <c r="BC1256">
        <v>0</v>
      </c>
      <c r="BD1256" t="s">
        <v>417</v>
      </c>
      <c r="BE1256" t="s">
        <v>417</v>
      </c>
      <c r="BF1256">
        <v>0</v>
      </c>
      <c r="BG1256">
        <v>0</v>
      </c>
      <c r="BH1256">
        <f>1-BF1256/BG1256</f>
        <v>0</v>
      </c>
      <c r="BI1256">
        <v>0.5</v>
      </c>
      <c r="BJ1256">
        <f>CS1256</f>
        <v>0</v>
      </c>
      <c r="BK1256">
        <f>L1256</f>
        <v>0</v>
      </c>
      <c r="BL1256">
        <f>BH1256*BI1256*BJ1256</f>
        <v>0</v>
      </c>
      <c r="BM1256">
        <f>(BK1256-BC1256)/BJ1256</f>
        <v>0</v>
      </c>
      <c r="BN1256">
        <f>(BA1256-BG1256)/BG1256</f>
        <v>0</v>
      </c>
      <c r="BO1256">
        <f>AZ1256/(BB1256+AZ1256/BG1256)</f>
        <v>0</v>
      </c>
      <c r="BP1256" t="s">
        <v>417</v>
      </c>
      <c r="BQ1256">
        <v>0</v>
      </c>
      <c r="BR1256">
        <f>IF(BQ1256&lt;&gt;0, BQ1256, BO1256)</f>
        <v>0</v>
      </c>
      <c r="BS1256">
        <f>1-BR1256/BG1256</f>
        <v>0</v>
      </c>
      <c r="BT1256">
        <f>(BG1256-BF1256)/(BG1256-BR1256)</f>
        <v>0</v>
      </c>
      <c r="BU1256">
        <f>(BA1256-BG1256)/(BA1256-BR1256)</f>
        <v>0</v>
      </c>
      <c r="BV1256">
        <f>(BG1256-BF1256)/(BG1256-AZ1256)</f>
        <v>0</v>
      </c>
      <c r="BW1256">
        <f>(BA1256-BG1256)/(BA1256-AZ1256)</f>
        <v>0</v>
      </c>
      <c r="BX1256">
        <f>(BT1256*BR1256/BF1256)</f>
        <v>0</v>
      </c>
      <c r="BY1256">
        <f>(1-BX1256)</f>
        <v>0</v>
      </c>
      <c r="BZ1256">
        <v>1394</v>
      </c>
      <c r="CA1256">
        <v>300</v>
      </c>
      <c r="CB1256">
        <v>300</v>
      </c>
      <c r="CC1256">
        <v>300</v>
      </c>
      <c r="CD1256">
        <v>10389.3</v>
      </c>
      <c r="CE1256">
        <v>1221.96</v>
      </c>
      <c r="CF1256">
        <v>-0.00688733</v>
      </c>
      <c r="CG1256">
        <v>0.34</v>
      </c>
      <c r="CH1256" t="s">
        <v>417</v>
      </c>
      <c r="CI1256" t="s">
        <v>417</v>
      </c>
      <c r="CJ1256" t="s">
        <v>417</v>
      </c>
      <c r="CK1256" t="s">
        <v>417</v>
      </c>
      <c r="CL1256" t="s">
        <v>417</v>
      </c>
      <c r="CM1256" t="s">
        <v>417</v>
      </c>
      <c r="CN1256" t="s">
        <v>417</v>
      </c>
      <c r="CO1256" t="s">
        <v>417</v>
      </c>
      <c r="CP1256" t="s">
        <v>417</v>
      </c>
      <c r="CQ1256" t="s">
        <v>417</v>
      </c>
      <c r="CR1256">
        <f>$B$11*DQ1256+$C$11*DR1256+$F$11*EC1256*(1-EF1256)</f>
        <v>0</v>
      </c>
      <c r="CS1256">
        <f>CR1256*CT1256</f>
        <v>0</v>
      </c>
      <c r="CT1256">
        <f>($B$11*$D$9+$C$11*$D$9+$F$11*((EP1256+EH1256)/MAX(EP1256+EH1256+EQ1256, 0.1)*$I$9+EQ1256/MAX(EP1256+EH1256+EQ1256, 0.1)*$J$9))/($B$11+$C$11+$F$11)</f>
        <v>0</v>
      </c>
      <c r="CU1256">
        <f>($B$11*$K$9+$C$11*$K$9+$F$11*((EP1256+EH1256)/MAX(EP1256+EH1256+EQ1256, 0.1)*$P$9+EQ1256/MAX(EP1256+EH1256+EQ1256, 0.1)*$Q$9))/($B$11+$C$11+$F$11)</f>
        <v>0</v>
      </c>
      <c r="CV1256">
        <v>6</v>
      </c>
      <c r="CW1256">
        <v>0.5</v>
      </c>
      <c r="CX1256" t="s">
        <v>418</v>
      </c>
      <c r="CY1256">
        <v>2</v>
      </c>
      <c r="CZ1256" t="b">
        <v>1</v>
      </c>
      <c r="DA1256">
        <v>1658959151.714286</v>
      </c>
      <c r="DB1256">
        <v>1336.989285714286</v>
      </c>
      <c r="DC1256">
        <v>1411.339642857143</v>
      </c>
      <c r="DD1256">
        <v>23.14582142857143</v>
      </c>
      <c r="DE1256">
        <v>17.43045357142858</v>
      </c>
      <c r="DF1256">
        <v>1341.786428571429</v>
      </c>
      <c r="DG1256">
        <v>23.23658571428571</v>
      </c>
      <c r="DH1256">
        <v>500.0591785714286</v>
      </c>
      <c r="DI1256">
        <v>90.22701071428573</v>
      </c>
      <c r="DJ1256">
        <v>0.09998552142857146</v>
      </c>
      <c r="DK1256">
        <v>27.15270714285714</v>
      </c>
      <c r="DL1256">
        <v>27.16035714285714</v>
      </c>
      <c r="DM1256">
        <v>999.9000000000002</v>
      </c>
      <c r="DN1256">
        <v>0</v>
      </c>
      <c r="DO1256">
        <v>0</v>
      </c>
      <c r="DP1256">
        <v>9996.987142857144</v>
      </c>
      <c r="DQ1256">
        <v>0</v>
      </c>
      <c r="DR1256">
        <v>11.4663</v>
      </c>
      <c r="DS1256">
        <v>-74.35153214285715</v>
      </c>
      <c r="DT1256">
        <v>1368.668928571429</v>
      </c>
      <c r="DU1256">
        <v>1436.3775</v>
      </c>
      <c r="DV1256">
        <v>5.715376785714286</v>
      </c>
      <c r="DW1256">
        <v>1411.339642857143</v>
      </c>
      <c r="DX1256">
        <v>17.43045357142858</v>
      </c>
      <c r="DY1256">
        <v>2.088379285714286</v>
      </c>
      <c r="DZ1256">
        <v>1.572697142857143</v>
      </c>
      <c r="EA1256">
        <v>18.13081428571428</v>
      </c>
      <c r="EB1256">
        <v>13.69380357142857</v>
      </c>
      <c r="EC1256">
        <v>2000.025357142857</v>
      </c>
      <c r="ED1256">
        <v>0.9799975357142857</v>
      </c>
      <c r="EE1256">
        <v>0.02000296428571428</v>
      </c>
      <c r="EF1256">
        <v>0</v>
      </c>
      <c r="EG1256">
        <v>821.2820714285715</v>
      </c>
      <c r="EH1256">
        <v>5.00097</v>
      </c>
      <c r="EI1256">
        <v>16401.225</v>
      </c>
      <c r="EJ1256">
        <v>16707.77142857143</v>
      </c>
      <c r="EK1256">
        <v>38.25664285714286</v>
      </c>
      <c r="EL1256">
        <v>38.75</v>
      </c>
      <c r="EM1256">
        <v>38.187</v>
      </c>
      <c r="EN1256">
        <v>38.437</v>
      </c>
      <c r="EO1256">
        <v>38.92814285714286</v>
      </c>
      <c r="EP1256">
        <v>1955.115357142857</v>
      </c>
      <c r="EQ1256">
        <v>39.91</v>
      </c>
      <c r="ER1256">
        <v>0</v>
      </c>
      <c r="ES1256">
        <v>9953.399999856949</v>
      </c>
      <c r="ET1256">
        <v>0</v>
      </c>
      <c r="EU1256">
        <v>821.2660000000002</v>
      </c>
      <c r="EV1256">
        <v>-8.819829059097962</v>
      </c>
      <c r="EW1256">
        <v>-175.5111112074519</v>
      </c>
      <c r="EX1256">
        <v>16401.08846153846</v>
      </c>
      <c r="EY1256">
        <v>15</v>
      </c>
      <c r="EZ1256">
        <v>1658949246.1</v>
      </c>
      <c r="FA1256" t="s">
        <v>1397</v>
      </c>
      <c r="FB1256">
        <v>1658949228.6</v>
      </c>
      <c r="FC1256">
        <v>1658949246.1</v>
      </c>
      <c r="FD1256">
        <v>1</v>
      </c>
      <c r="FE1256">
        <v>1.075</v>
      </c>
      <c r="FF1256">
        <v>0.018</v>
      </c>
      <c r="FG1256">
        <v>-2.327</v>
      </c>
      <c r="FH1256">
        <v>-0.178</v>
      </c>
      <c r="FI1256">
        <v>420</v>
      </c>
      <c r="FJ1256">
        <v>13</v>
      </c>
      <c r="FK1256">
        <v>0.09</v>
      </c>
      <c r="FL1256">
        <v>0.02</v>
      </c>
      <c r="FM1256">
        <v>-74.36481707317074</v>
      </c>
      <c r="FN1256">
        <v>0.09137770034841371</v>
      </c>
      <c r="FO1256">
        <v>0.1438267977717889</v>
      </c>
      <c r="FP1256">
        <v>1</v>
      </c>
      <c r="FQ1256">
        <v>821.622705882353</v>
      </c>
      <c r="FR1256">
        <v>-8.910649355402802</v>
      </c>
      <c r="FS1256">
        <v>0.9070058541030328</v>
      </c>
      <c r="FT1256">
        <v>0</v>
      </c>
      <c r="FU1256">
        <v>5.737154390243902</v>
      </c>
      <c r="FV1256">
        <v>-0.3854134494773346</v>
      </c>
      <c r="FW1256">
        <v>0.04247273455672188</v>
      </c>
      <c r="FX1256">
        <v>0</v>
      </c>
      <c r="FY1256">
        <v>1</v>
      </c>
      <c r="FZ1256">
        <v>3</v>
      </c>
      <c r="GA1256" t="s">
        <v>426</v>
      </c>
      <c r="GB1256">
        <v>2.98377</v>
      </c>
      <c r="GC1256">
        <v>2.71563</v>
      </c>
      <c r="GD1256">
        <v>0.209925</v>
      </c>
      <c r="GE1256">
        <v>0.214245</v>
      </c>
      <c r="GF1256">
        <v>0.10484</v>
      </c>
      <c r="GG1256">
        <v>0.0843349</v>
      </c>
      <c r="GH1256">
        <v>25058</v>
      </c>
      <c r="GI1256">
        <v>25020</v>
      </c>
      <c r="GJ1256">
        <v>29472.7</v>
      </c>
      <c r="GK1256">
        <v>29444.5</v>
      </c>
      <c r="GL1256">
        <v>34944.9</v>
      </c>
      <c r="GM1256">
        <v>35851.9</v>
      </c>
      <c r="GN1256">
        <v>41511.2</v>
      </c>
      <c r="GO1256">
        <v>41963.3</v>
      </c>
      <c r="GP1256">
        <v>1.95303</v>
      </c>
      <c r="GQ1256">
        <v>1.90777</v>
      </c>
      <c r="GR1256">
        <v>0.114642</v>
      </c>
      <c r="GS1256">
        <v>0</v>
      </c>
      <c r="GT1256">
        <v>25.3011</v>
      </c>
      <c r="GU1256">
        <v>999.9</v>
      </c>
      <c r="GV1256">
        <v>40.6</v>
      </c>
      <c r="GW1256">
        <v>31.8</v>
      </c>
      <c r="GX1256">
        <v>21.2452</v>
      </c>
      <c r="GY1256">
        <v>62.7279</v>
      </c>
      <c r="GZ1256">
        <v>33.6138</v>
      </c>
      <c r="HA1256">
        <v>1</v>
      </c>
      <c r="HB1256">
        <v>-0.09811739999999999</v>
      </c>
      <c r="HC1256">
        <v>0.2689</v>
      </c>
      <c r="HD1256">
        <v>20.3325</v>
      </c>
      <c r="HE1256">
        <v>5.21729</v>
      </c>
      <c r="HF1256">
        <v>12.0099</v>
      </c>
      <c r="HG1256">
        <v>4.98905</v>
      </c>
      <c r="HH1256">
        <v>3.28858</v>
      </c>
      <c r="HI1256">
        <v>9999</v>
      </c>
      <c r="HJ1256">
        <v>9999</v>
      </c>
      <c r="HK1256">
        <v>9999</v>
      </c>
      <c r="HL1256">
        <v>159.6</v>
      </c>
      <c r="HM1256">
        <v>1.86739</v>
      </c>
      <c r="HN1256">
        <v>1.86646</v>
      </c>
      <c r="HO1256">
        <v>1.86588</v>
      </c>
      <c r="HP1256">
        <v>1.86584</v>
      </c>
      <c r="HQ1256">
        <v>1.86768</v>
      </c>
      <c r="HR1256">
        <v>1.87014</v>
      </c>
      <c r="HS1256">
        <v>1.86878</v>
      </c>
      <c r="HT1256">
        <v>1.87025</v>
      </c>
      <c r="HU1256">
        <v>0</v>
      </c>
      <c r="HV1256">
        <v>0</v>
      </c>
      <c r="HW1256">
        <v>0</v>
      </c>
      <c r="HX1256">
        <v>0</v>
      </c>
      <c r="HY1256" t="s">
        <v>421</v>
      </c>
      <c r="HZ1256" t="s">
        <v>422</v>
      </c>
      <c r="IA1256" t="s">
        <v>423</v>
      </c>
      <c r="IB1256" t="s">
        <v>423</v>
      </c>
      <c r="IC1256" t="s">
        <v>423</v>
      </c>
      <c r="ID1256" t="s">
        <v>423</v>
      </c>
      <c r="IE1256">
        <v>0</v>
      </c>
      <c r="IF1256">
        <v>100</v>
      </c>
      <c r="IG1256">
        <v>100</v>
      </c>
      <c r="IH1256">
        <v>-4.86</v>
      </c>
      <c r="II1256">
        <v>-0.09039999999999999</v>
      </c>
      <c r="IJ1256">
        <v>-0.9279119013753974</v>
      </c>
      <c r="IK1256">
        <v>-0.003643892653284941</v>
      </c>
      <c r="IL1256">
        <v>8.948238347276123E-07</v>
      </c>
      <c r="IM1256">
        <v>-2.445980282225029E-10</v>
      </c>
      <c r="IN1256">
        <v>-0.1764634167570225</v>
      </c>
      <c r="IO1256">
        <v>-0.01042730378795286</v>
      </c>
      <c r="IP1256">
        <v>0.00100284695746963</v>
      </c>
      <c r="IQ1256">
        <v>-1.701466411570297E-05</v>
      </c>
      <c r="IR1256">
        <v>2</v>
      </c>
      <c r="IS1256">
        <v>2310</v>
      </c>
      <c r="IT1256">
        <v>1</v>
      </c>
      <c r="IU1256">
        <v>25</v>
      </c>
      <c r="IV1256">
        <v>165.5</v>
      </c>
      <c r="IW1256">
        <v>165.2</v>
      </c>
      <c r="IX1256">
        <v>2.80762</v>
      </c>
      <c r="IY1256">
        <v>2.18872</v>
      </c>
      <c r="IZ1256">
        <v>1.39648</v>
      </c>
      <c r="JA1256">
        <v>2.34131</v>
      </c>
      <c r="JB1256">
        <v>1.49536</v>
      </c>
      <c r="JC1256">
        <v>2.37305</v>
      </c>
      <c r="JD1256">
        <v>36.152</v>
      </c>
      <c r="JE1256">
        <v>24.1663</v>
      </c>
      <c r="JF1256">
        <v>18</v>
      </c>
      <c r="JG1256">
        <v>512.379</v>
      </c>
      <c r="JH1256">
        <v>439.798</v>
      </c>
      <c r="JI1256">
        <v>25</v>
      </c>
      <c r="JJ1256">
        <v>26.1505</v>
      </c>
      <c r="JK1256">
        <v>30.0005</v>
      </c>
      <c r="JL1256">
        <v>26.0809</v>
      </c>
      <c r="JM1256">
        <v>26.0193</v>
      </c>
      <c r="JN1256">
        <v>56.3108</v>
      </c>
      <c r="JO1256">
        <v>18.3026</v>
      </c>
      <c r="JP1256">
        <v>38.4535</v>
      </c>
      <c r="JQ1256">
        <v>25</v>
      </c>
      <c r="JR1256">
        <v>1457.09</v>
      </c>
      <c r="JS1256">
        <v>17.6127</v>
      </c>
      <c r="JT1256">
        <v>100.782</v>
      </c>
      <c r="JU1256">
        <v>100.777</v>
      </c>
    </row>
    <row r="1257" spans="1:281">
      <c r="A1257">
        <v>1241</v>
      </c>
      <c r="B1257">
        <v>1658959164.5</v>
      </c>
      <c r="C1257">
        <v>17526.5</v>
      </c>
      <c r="D1257" t="s">
        <v>2923</v>
      </c>
      <c r="E1257" t="s">
        <v>2924</v>
      </c>
      <c r="F1257">
        <v>5</v>
      </c>
      <c r="G1257" t="s">
        <v>2750</v>
      </c>
      <c r="H1257" t="s">
        <v>416</v>
      </c>
      <c r="I1257">
        <v>1658959157</v>
      </c>
      <c r="J1257">
        <f>(K1257)/1000</f>
        <v>0</v>
      </c>
      <c r="K1257">
        <f>IF(CZ1257, AN1257, AH1257)</f>
        <v>0</v>
      </c>
      <c r="L1257">
        <f>IF(CZ1257, AI1257, AG1257)</f>
        <v>0</v>
      </c>
      <c r="M1257">
        <f>DB1257 - IF(AU1257&gt;1, L1257*CV1257*100.0/(AW1257*DP1257), 0)</f>
        <v>0</v>
      </c>
      <c r="N1257">
        <f>((T1257-J1257/2)*M1257-L1257)/(T1257+J1257/2)</f>
        <v>0</v>
      </c>
      <c r="O1257">
        <f>N1257*(DI1257+DJ1257)/1000.0</f>
        <v>0</v>
      </c>
      <c r="P1257">
        <f>(DB1257 - IF(AU1257&gt;1, L1257*CV1257*100.0/(AW1257*DP1257), 0))*(DI1257+DJ1257)/1000.0</f>
        <v>0</v>
      </c>
      <c r="Q1257">
        <f>2.0/((1/S1257-1/R1257)+SIGN(S1257)*SQRT((1/S1257-1/R1257)*(1/S1257-1/R1257) + 4*CW1257/((CW1257+1)*(CW1257+1))*(2*1/S1257*1/R1257-1/R1257*1/R1257)))</f>
        <v>0</v>
      </c>
      <c r="R1257">
        <f>IF(LEFT(CX1257,1)&lt;&gt;"0",IF(LEFT(CX1257,1)="1",3.0,CY1257),$D$5+$E$5*(DP1257*DI1257/($K$5*1000))+$F$5*(DP1257*DI1257/($K$5*1000))*MAX(MIN(CV1257,$J$5),$I$5)*MAX(MIN(CV1257,$J$5),$I$5)+$G$5*MAX(MIN(CV1257,$J$5),$I$5)*(DP1257*DI1257/($K$5*1000))+$H$5*(DP1257*DI1257/($K$5*1000))*(DP1257*DI1257/($K$5*1000)))</f>
        <v>0</v>
      </c>
      <c r="S1257">
        <f>J1257*(1000-(1000*0.61365*exp(17.502*W1257/(240.97+W1257))/(DI1257+DJ1257)+DD1257)/2)/(1000*0.61365*exp(17.502*W1257/(240.97+W1257))/(DI1257+DJ1257)-DD1257)</f>
        <v>0</v>
      </c>
      <c r="T1257">
        <f>1/((CW1257+1)/(Q1257/1.6)+1/(R1257/1.37)) + CW1257/((CW1257+1)/(Q1257/1.6) + CW1257/(R1257/1.37))</f>
        <v>0</v>
      </c>
      <c r="U1257">
        <f>(CR1257*CU1257)</f>
        <v>0</v>
      </c>
      <c r="V1257">
        <f>(DK1257+(U1257+2*0.95*5.67E-8*(((DK1257+$B$7)+273)^4-(DK1257+273)^4)-44100*J1257)/(1.84*29.3*R1257+8*0.95*5.67E-8*(DK1257+273)^3))</f>
        <v>0</v>
      </c>
      <c r="W1257">
        <f>($C$7*DL1257+$D$7*DM1257+$E$7*V1257)</f>
        <v>0</v>
      </c>
      <c r="X1257">
        <f>0.61365*exp(17.502*W1257/(240.97+W1257))</f>
        <v>0</v>
      </c>
      <c r="Y1257">
        <f>(Z1257/AA1257*100)</f>
        <v>0</v>
      </c>
      <c r="Z1257">
        <f>DD1257*(DI1257+DJ1257)/1000</f>
        <v>0</v>
      </c>
      <c r="AA1257">
        <f>0.61365*exp(17.502*DK1257/(240.97+DK1257))</f>
        <v>0</v>
      </c>
      <c r="AB1257">
        <f>(X1257-DD1257*(DI1257+DJ1257)/1000)</f>
        <v>0</v>
      </c>
      <c r="AC1257">
        <f>(-J1257*44100)</f>
        <v>0</v>
      </c>
      <c r="AD1257">
        <f>2*29.3*R1257*0.92*(DK1257-W1257)</f>
        <v>0</v>
      </c>
      <c r="AE1257">
        <f>2*0.95*5.67E-8*(((DK1257+$B$7)+273)^4-(W1257+273)^4)</f>
        <v>0</v>
      </c>
      <c r="AF1257">
        <f>U1257+AE1257+AC1257+AD1257</f>
        <v>0</v>
      </c>
      <c r="AG1257">
        <f>DH1257*AU1257*(DC1257-DB1257*(1000-AU1257*DE1257)/(1000-AU1257*DD1257))/(100*CV1257)</f>
        <v>0</v>
      </c>
      <c r="AH1257">
        <f>1000*DH1257*AU1257*(DD1257-DE1257)/(100*CV1257*(1000-AU1257*DD1257))</f>
        <v>0</v>
      </c>
      <c r="AI1257">
        <f>(AJ1257 - AK1257 - DI1257*1E3/(8.314*(DK1257+273.15)) * AM1257/DH1257 * AL1257) * DH1257/(100*CV1257) * (1000 - DE1257)/1000</f>
        <v>0</v>
      </c>
      <c r="AJ1257">
        <v>1470.975956914098</v>
      </c>
      <c r="AK1257">
        <v>1410.765515151516</v>
      </c>
      <c r="AL1257">
        <v>3.447120698563774</v>
      </c>
      <c r="AM1257">
        <v>65.22294181716588</v>
      </c>
      <c r="AN1257">
        <f>(AP1257 - AO1257 + DI1257*1E3/(8.314*(DK1257+273.15)) * AR1257/DH1257 * AQ1257) * DH1257/(100*CV1257) * 1000/(1000 - AP1257)</f>
        <v>0</v>
      </c>
      <c r="AO1257">
        <v>17.51362508454898</v>
      </c>
      <c r="AP1257">
        <v>23.19525757575758</v>
      </c>
      <c r="AQ1257">
        <v>0.0003849240908046743</v>
      </c>
      <c r="AR1257">
        <v>84.76362826796431</v>
      </c>
      <c r="AS1257">
        <v>0</v>
      </c>
      <c r="AT1257">
        <v>0</v>
      </c>
      <c r="AU1257">
        <f>IF(AS1257*$H$13&gt;=AW1257,1.0,(AW1257/(AW1257-AS1257*$H$13)))</f>
        <v>0</v>
      </c>
      <c r="AV1257">
        <f>(AU1257-1)*100</f>
        <v>0</v>
      </c>
      <c r="AW1257">
        <f>MAX(0,($B$13+$C$13*DP1257)/(1+$D$13*DP1257)*DI1257/(DK1257+273)*$E$13)</f>
        <v>0</v>
      </c>
      <c r="AX1257" t="s">
        <v>417</v>
      </c>
      <c r="AY1257" t="s">
        <v>417</v>
      </c>
      <c r="AZ1257">
        <v>0</v>
      </c>
      <c r="BA1257">
        <v>0</v>
      </c>
      <c r="BB1257">
        <f>1-AZ1257/BA1257</f>
        <v>0</v>
      </c>
      <c r="BC1257">
        <v>0</v>
      </c>
      <c r="BD1257" t="s">
        <v>417</v>
      </c>
      <c r="BE1257" t="s">
        <v>417</v>
      </c>
      <c r="BF1257">
        <v>0</v>
      </c>
      <c r="BG1257">
        <v>0</v>
      </c>
      <c r="BH1257">
        <f>1-BF1257/BG1257</f>
        <v>0</v>
      </c>
      <c r="BI1257">
        <v>0.5</v>
      </c>
      <c r="BJ1257">
        <f>CS1257</f>
        <v>0</v>
      </c>
      <c r="BK1257">
        <f>L1257</f>
        <v>0</v>
      </c>
      <c r="BL1257">
        <f>BH1257*BI1257*BJ1257</f>
        <v>0</v>
      </c>
      <c r="BM1257">
        <f>(BK1257-BC1257)/BJ1257</f>
        <v>0</v>
      </c>
      <c r="BN1257">
        <f>(BA1257-BG1257)/BG1257</f>
        <v>0</v>
      </c>
      <c r="BO1257">
        <f>AZ1257/(BB1257+AZ1257/BG1257)</f>
        <v>0</v>
      </c>
      <c r="BP1257" t="s">
        <v>417</v>
      </c>
      <c r="BQ1257">
        <v>0</v>
      </c>
      <c r="BR1257">
        <f>IF(BQ1257&lt;&gt;0, BQ1257, BO1257)</f>
        <v>0</v>
      </c>
      <c r="BS1257">
        <f>1-BR1257/BG1257</f>
        <v>0</v>
      </c>
      <c r="BT1257">
        <f>(BG1257-BF1257)/(BG1257-BR1257)</f>
        <v>0</v>
      </c>
      <c r="BU1257">
        <f>(BA1257-BG1257)/(BA1257-BR1257)</f>
        <v>0</v>
      </c>
      <c r="BV1257">
        <f>(BG1257-BF1257)/(BG1257-AZ1257)</f>
        <v>0</v>
      </c>
      <c r="BW1257">
        <f>(BA1257-BG1257)/(BA1257-AZ1257)</f>
        <v>0</v>
      </c>
      <c r="BX1257">
        <f>(BT1257*BR1257/BF1257)</f>
        <v>0</v>
      </c>
      <c r="BY1257">
        <f>(1-BX1257)</f>
        <v>0</v>
      </c>
      <c r="BZ1257">
        <v>1394</v>
      </c>
      <c r="CA1257">
        <v>300</v>
      </c>
      <c r="CB1257">
        <v>300</v>
      </c>
      <c r="CC1257">
        <v>300</v>
      </c>
      <c r="CD1257">
        <v>10389.3</v>
      </c>
      <c r="CE1257">
        <v>1221.96</v>
      </c>
      <c r="CF1257">
        <v>-0.00688733</v>
      </c>
      <c r="CG1257">
        <v>0.34</v>
      </c>
      <c r="CH1257" t="s">
        <v>417</v>
      </c>
      <c r="CI1257" t="s">
        <v>417</v>
      </c>
      <c r="CJ1257" t="s">
        <v>417</v>
      </c>
      <c r="CK1257" t="s">
        <v>417</v>
      </c>
      <c r="CL1257" t="s">
        <v>417</v>
      </c>
      <c r="CM1257" t="s">
        <v>417</v>
      </c>
      <c r="CN1257" t="s">
        <v>417</v>
      </c>
      <c r="CO1257" t="s">
        <v>417</v>
      </c>
      <c r="CP1257" t="s">
        <v>417</v>
      </c>
      <c r="CQ1257" t="s">
        <v>417</v>
      </c>
      <c r="CR1257">
        <f>$B$11*DQ1257+$C$11*DR1257+$F$11*EC1257*(1-EF1257)</f>
        <v>0</v>
      </c>
      <c r="CS1257">
        <f>CR1257*CT1257</f>
        <v>0</v>
      </c>
      <c r="CT1257">
        <f>($B$11*$D$9+$C$11*$D$9+$F$11*((EP1257+EH1257)/MAX(EP1257+EH1257+EQ1257, 0.1)*$I$9+EQ1257/MAX(EP1257+EH1257+EQ1257, 0.1)*$J$9))/($B$11+$C$11+$F$11)</f>
        <v>0</v>
      </c>
      <c r="CU1257">
        <f>($B$11*$K$9+$C$11*$K$9+$F$11*((EP1257+EH1257)/MAX(EP1257+EH1257+EQ1257, 0.1)*$P$9+EQ1257/MAX(EP1257+EH1257+EQ1257, 0.1)*$Q$9))/($B$11+$C$11+$F$11)</f>
        <v>0</v>
      </c>
      <c r="CV1257">
        <v>6</v>
      </c>
      <c r="CW1257">
        <v>0.5</v>
      </c>
      <c r="CX1257" t="s">
        <v>418</v>
      </c>
      <c r="CY1257">
        <v>2</v>
      </c>
      <c r="CZ1257" t="b">
        <v>1</v>
      </c>
      <c r="DA1257">
        <v>1658959157</v>
      </c>
      <c r="DB1257">
        <v>1354.646296296296</v>
      </c>
      <c r="DC1257">
        <v>1429.104074074074</v>
      </c>
      <c r="DD1257">
        <v>23.17491111111111</v>
      </c>
      <c r="DE1257">
        <v>17.48262592592593</v>
      </c>
      <c r="DF1257">
        <v>1359.488888888889</v>
      </c>
      <c r="DG1257">
        <v>23.26541851851852</v>
      </c>
      <c r="DH1257">
        <v>500.0691111111111</v>
      </c>
      <c r="DI1257">
        <v>90.22705555555555</v>
      </c>
      <c r="DJ1257">
        <v>0.0999865185185185</v>
      </c>
      <c r="DK1257">
        <v>27.15149259259259</v>
      </c>
      <c r="DL1257">
        <v>27.16911111111111</v>
      </c>
      <c r="DM1257">
        <v>999.9000000000001</v>
      </c>
      <c r="DN1257">
        <v>0</v>
      </c>
      <c r="DO1257">
        <v>0</v>
      </c>
      <c r="DP1257">
        <v>9998.402592592593</v>
      </c>
      <c r="DQ1257">
        <v>0</v>
      </c>
      <c r="DR1257">
        <v>11.46313703703703</v>
      </c>
      <c r="DS1257">
        <v>-74.45875925925925</v>
      </c>
      <c r="DT1257">
        <v>1386.784814814815</v>
      </c>
      <c r="DU1257">
        <v>1454.533333333333</v>
      </c>
      <c r="DV1257">
        <v>5.692295185185186</v>
      </c>
      <c r="DW1257">
        <v>1429.104074074074</v>
      </c>
      <c r="DX1257">
        <v>17.48262592592593</v>
      </c>
      <c r="DY1257">
        <v>2.091004444444445</v>
      </c>
      <c r="DZ1257">
        <v>1.577404814814815</v>
      </c>
      <c r="EA1257">
        <v>18.15081851851852</v>
      </c>
      <c r="EB1257">
        <v>13.73980740740741</v>
      </c>
      <c r="EC1257">
        <v>2000.007777777778</v>
      </c>
      <c r="ED1257">
        <v>0.9799973333333334</v>
      </c>
      <c r="EE1257">
        <v>0.02000316666666666</v>
      </c>
      <c r="EF1257">
        <v>0</v>
      </c>
      <c r="EG1257">
        <v>820.5253333333334</v>
      </c>
      <c r="EH1257">
        <v>5.00097</v>
      </c>
      <c r="EI1257">
        <v>16385.64074074074</v>
      </c>
      <c r="EJ1257">
        <v>16707.62222222222</v>
      </c>
      <c r="EK1257">
        <v>38.25</v>
      </c>
      <c r="EL1257">
        <v>38.75</v>
      </c>
      <c r="EM1257">
        <v>38.187</v>
      </c>
      <c r="EN1257">
        <v>38.437</v>
      </c>
      <c r="EO1257">
        <v>38.91174074074074</v>
      </c>
      <c r="EP1257">
        <v>1955.097777777778</v>
      </c>
      <c r="EQ1257">
        <v>39.91</v>
      </c>
      <c r="ER1257">
        <v>0</v>
      </c>
      <c r="ES1257">
        <v>9958.799999952316</v>
      </c>
      <c r="ET1257">
        <v>0</v>
      </c>
      <c r="EU1257">
        <v>820.4565599999999</v>
      </c>
      <c r="EV1257">
        <v>-8.898461517465034</v>
      </c>
      <c r="EW1257">
        <v>-170.0846152016416</v>
      </c>
      <c r="EX1257">
        <v>16384.432</v>
      </c>
      <c r="EY1257">
        <v>15</v>
      </c>
      <c r="EZ1257">
        <v>1658949246.1</v>
      </c>
      <c r="FA1257" t="s">
        <v>1397</v>
      </c>
      <c r="FB1257">
        <v>1658949228.6</v>
      </c>
      <c r="FC1257">
        <v>1658949246.1</v>
      </c>
      <c r="FD1257">
        <v>1</v>
      </c>
      <c r="FE1257">
        <v>1.075</v>
      </c>
      <c r="FF1257">
        <v>0.018</v>
      </c>
      <c r="FG1257">
        <v>-2.327</v>
      </c>
      <c r="FH1257">
        <v>-0.178</v>
      </c>
      <c r="FI1257">
        <v>420</v>
      </c>
      <c r="FJ1257">
        <v>13</v>
      </c>
      <c r="FK1257">
        <v>0.09</v>
      </c>
      <c r="FL1257">
        <v>0.02</v>
      </c>
      <c r="FM1257">
        <v>-74.37343902439024</v>
      </c>
      <c r="FN1257">
        <v>-0.8302850174216682</v>
      </c>
      <c r="FO1257">
        <v>0.1638743582942885</v>
      </c>
      <c r="FP1257">
        <v>0</v>
      </c>
      <c r="FQ1257">
        <v>821.0951764705883</v>
      </c>
      <c r="FR1257">
        <v>-8.828632546650672</v>
      </c>
      <c r="FS1257">
        <v>0.9004221386003644</v>
      </c>
      <c r="FT1257">
        <v>0</v>
      </c>
      <c r="FU1257">
        <v>5.712944146341463</v>
      </c>
      <c r="FV1257">
        <v>-0.3030737979094112</v>
      </c>
      <c r="FW1257">
        <v>0.03468107433391001</v>
      </c>
      <c r="FX1257">
        <v>0</v>
      </c>
      <c r="FY1257">
        <v>0</v>
      </c>
      <c r="FZ1257">
        <v>3</v>
      </c>
      <c r="GA1257" t="s">
        <v>439</v>
      </c>
      <c r="GB1257">
        <v>2.98367</v>
      </c>
      <c r="GC1257">
        <v>2.71558</v>
      </c>
      <c r="GD1257">
        <v>0.211507</v>
      </c>
      <c r="GE1257">
        <v>0.215791</v>
      </c>
      <c r="GF1257">
        <v>0.104865</v>
      </c>
      <c r="GG1257">
        <v>0.0844906</v>
      </c>
      <c r="GH1257">
        <v>25007.8</v>
      </c>
      <c r="GI1257">
        <v>24970.6</v>
      </c>
      <c r="GJ1257">
        <v>29472.6</v>
      </c>
      <c r="GK1257">
        <v>29444.2</v>
      </c>
      <c r="GL1257">
        <v>34943.8</v>
      </c>
      <c r="GM1257">
        <v>35845.4</v>
      </c>
      <c r="GN1257">
        <v>41511</v>
      </c>
      <c r="GO1257">
        <v>41962.8</v>
      </c>
      <c r="GP1257">
        <v>1.95273</v>
      </c>
      <c r="GQ1257">
        <v>1.90762</v>
      </c>
      <c r="GR1257">
        <v>0.114501</v>
      </c>
      <c r="GS1257">
        <v>0</v>
      </c>
      <c r="GT1257">
        <v>25.3017</v>
      </c>
      <c r="GU1257">
        <v>999.9</v>
      </c>
      <c r="GV1257">
        <v>40.6</v>
      </c>
      <c r="GW1257">
        <v>31.8</v>
      </c>
      <c r="GX1257">
        <v>21.2459</v>
      </c>
      <c r="GY1257">
        <v>62.6779</v>
      </c>
      <c r="GZ1257">
        <v>33.6378</v>
      </c>
      <c r="HA1257">
        <v>1</v>
      </c>
      <c r="HB1257">
        <v>-0.0976499</v>
      </c>
      <c r="HC1257">
        <v>0.269766</v>
      </c>
      <c r="HD1257">
        <v>20.3325</v>
      </c>
      <c r="HE1257">
        <v>5.21714</v>
      </c>
      <c r="HF1257">
        <v>12.0099</v>
      </c>
      <c r="HG1257">
        <v>4.98895</v>
      </c>
      <c r="HH1257">
        <v>3.2885</v>
      </c>
      <c r="HI1257">
        <v>9999</v>
      </c>
      <c r="HJ1257">
        <v>9999</v>
      </c>
      <c r="HK1257">
        <v>9999</v>
      </c>
      <c r="HL1257">
        <v>159.6</v>
      </c>
      <c r="HM1257">
        <v>1.86742</v>
      </c>
      <c r="HN1257">
        <v>1.86646</v>
      </c>
      <c r="HO1257">
        <v>1.86589</v>
      </c>
      <c r="HP1257">
        <v>1.86584</v>
      </c>
      <c r="HQ1257">
        <v>1.86768</v>
      </c>
      <c r="HR1257">
        <v>1.87014</v>
      </c>
      <c r="HS1257">
        <v>1.86877</v>
      </c>
      <c r="HT1257">
        <v>1.87025</v>
      </c>
      <c r="HU1257">
        <v>0</v>
      </c>
      <c r="HV1257">
        <v>0</v>
      </c>
      <c r="HW1257">
        <v>0</v>
      </c>
      <c r="HX1257">
        <v>0</v>
      </c>
      <c r="HY1257" t="s">
        <v>421</v>
      </c>
      <c r="HZ1257" t="s">
        <v>422</v>
      </c>
      <c r="IA1257" t="s">
        <v>423</v>
      </c>
      <c r="IB1257" t="s">
        <v>423</v>
      </c>
      <c r="IC1257" t="s">
        <v>423</v>
      </c>
      <c r="ID1257" t="s">
        <v>423</v>
      </c>
      <c r="IE1257">
        <v>0</v>
      </c>
      <c r="IF1257">
        <v>100</v>
      </c>
      <c r="IG1257">
        <v>100</v>
      </c>
      <c r="IH1257">
        <v>-4.91</v>
      </c>
      <c r="II1257">
        <v>-0.09030000000000001</v>
      </c>
      <c r="IJ1257">
        <v>-0.9279119013753974</v>
      </c>
      <c r="IK1257">
        <v>-0.003643892653284941</v>
      </c>
      <c r="IL1257">
        <v>8.948238347276123E-07</v>
      </c>
      <c r="IM1257">
        <v>-2.445980282225029E-10</v>
      </c>
      <c r="IN1257">
        <v>-0.1764634167570225</v>
      </c>
      <c r="IO1257">
        <v>-0.01042730378795286</v>
      </c>
      <c r="IP1257">
        <v>0.00100284695746963</v>
      </c>
      <c r="IQ1257">
        <v>-1.701466411570297E-05</v>
      </c>
      <c r="IR1257">
        <v>2</v>
      </c>
      <c r="IS1257">
        <v>2310</v>
      </c>
      <c r="IT1257">
        <v>1</v>
      </c>
      <c r="IU1257">
        <v>25</v>
      </c>
      <c r="IV1257">
        <v>165.6</v>
      </c>
      <c r="IW1257">
        <v>165.3</v>
      </c>
      <c r="IX1257">
        <v>2.83691</v>
      </c>
      <c r="IY1257">
        <v>2.1875</v>
      </c>
      <c r="IZ1257">
        <v>1.39648</v>
      </c>
      <c r="JA1257">
        <v>2.34131</v>
      </c>
      <c r="JB1257">
        <v>1.49536</v>
      </c>
      <c r="JC1257">
        <v>2.37793</v>
      </c>
      <c r="JD1257">
        <v>36.152</v>
      </c>
      <c r="JE1257">
        <v>24.1663</v>
      </c>
      <c r="JF1257">
        <v>18</v>
      </c>
      <c r="JG1257">
        <v>512.2140000000001</v>
      </c>
      <c r="JH1257">
        <v>439.733</v>
      </c>
      <c r="JI1257">
        <v>25.0001</v>
      </c>
      <c r="JJ1257">
        <v>26.1543</v>
      </c>
      <c r="JK1257">
        <v>30.0004</v>
      </c>
      <c r="JL1257">
        <v>26.0842</v>
      </c>
      <c r="JM1257">
        <v>26.0225</v>
      </c>
      <c r="JN1257">
        <v>56.7822</v>
      </c>
      <c r="JO1257">
        <v>18.0231</v>
      </c>
      <c r="JP1257">
        <v>38.4535</v>
      </c>
      <c r="JQ1257">
        <v>25</v>
      </c>
      <c r="JR1257">
        <v>1470.47</v>
      </c>
      <c r="JS1257">
        <v>17.652</v>
      </c>
      <c r="JT1257">
        <v>100.782</v>
      </c>
      <c r="JU1257">
        <v>100.776</v>
      </c>
    </row>
    <row r="1258" spans="1:281">
      <c r="A1258">
        <v>1242</v>
      </c>
      <c r="B1258">
        <v>1658959169</v>
      </c>
      <c r="C1258">
        <v>17531</v>
      </c>
      <c r="D1258" t="s">
        <v>2925</v>
      </c>
      <c r="E1258" t="s">
        <v>2926</v>
      </c>
      <c r="F1258">
        <v>5</v>
      </c>
      <c r="G1258" t="s">
        <v>2750</v>
      </c>
      <c r="H1258" t="s">
        <v>416</v>
      </c>
      <c r="I1258">
        <v>1658959161.444444</v>
      </c>
      <c r="J1258">
        <f>(K1258)/1000</f>
        <v>0</v>
      </c>
      <c r="K1258">
        <f>IF(CZ1258, AN1258, AH1258)</f>
        <v>0</v>
      </c>
      <c r="L1258">
        <f>IF(CZ1258, AI1258, AG1258)</f>
        <v>0</v>
      </c>
      <c r="M1258">
        <f>DB1258 - IF(AU1258&gt;1, L1258*CV1258*100.0/(AW1258*DP1258), 0)</f>
        <v>0</v>
      </c>
      <c r="N1258">
        <f>((T1258-J1258/2)*M1258-L1258)/(T1258+J1258/2)</f>
        <v>0</v>
      </c>
      <c r="O1258">
        <f>N1258*(DI1258+DJ1258)/1000.0</f>
        <v>0</v>
      </c>
      <c r="P1258">
        <f>(DB1258 - IF(AU1258&gt;1, L1258*CV1258*100.0/(AW1258*DP1258), 0))*(DI1258+DJ1258)/1000.0</f>
        <v>0</v>
      </c>
      <c r="Q1258">
        <f>2.0/((1/S1258-1/R1258)+SIGN(S1258)*SQRT((1/S1258-1/R1258)*(1/S1258-1/R1258) + 4*CW1258/((CW1258+1)*(CW1258+1))*(2*1/S1258*1/R1258-1/R1258*1/R1258)))</f>
        <v>0</v>
      </c>
      <c r="R1258">
        <f>IF(LEFT(CX1258,1)&lt;&gt;"0",IF(LEFT(CX1258,1)="1",3.0,CY1258),$D$5+$E$5*(DP1258*DI1258/($K$5*1000))+$F$5*(DP1258*DI1258/($K$5*1000))*MAX(MIN(CV1258,$J$5),$I$5)*MAX(MIN(CV1258,$J$5),$I$5)+$G$5*MAX(MIN(CV1258,$J$5),$I$5)*(DP1258*DI1258/($K$5*1000))+$H$5*(DP1258*DI1258/($K$5*1000))*(DP1258*DI1258/($K$5*1000)))</f>
        <v>0</v>
      </c>
      <c r="S1258">
        <f>J1258*(1000-(1000*0.61365*exp(17.502*W1258/(240.97+W1258))/(DI1258+DJ1258)+DD1258)/2)/(1000*0.61365*exp(17.502*W1258/(240.97+W1258))/(DI1258+DJ1258)-DD1258)</f>
        <v>0</v>
      </c>
      <c r="T1258">
        <f>1/((CW1258+1)/(Q1258/1.6)+1/(R1258/1.37)) + CW1258/((CW1258+1)/(Q1258/1.6) + CW1258/(R1258/1.37))</f>
        <v>0</v>
      </c>
      <c r="U1258">
        <f>(CR1258*CU1258)</f>
        <v>0</v>
      </c>
      <c r="V1258">
        <f>(DK1258+(U1258+2*0.95*5.67E-8*(((DK1258+$B$7)+273)^4-(DK1258+273)^4)-44100*J1258)/(1.84*29.3*R1258+8*0.95*5.67E-8*(DK1258+273)^3))</f>
        <v>0</v>
      </c>
      <c r="W1258">
        <f>($C$7*DL1258+$D$7*DM1258+$E$7*V1258)</f>
        <v>0</v>
      </c>
      <c r="X1258">
        <f>0.61365*exp(17.502*W1258/(240.97+W1258))</f>
        <v>0</v>
      </c>
      <c r="Y1258">
        <f>(Z1258/AA1258*100)</f>
        <v>0</v>
      </c>
      <c r="Z1258">
        <f>DD1258*(DI1258+DJ1258)/1000</f>
        <v>0</v>
      </c>
      <c r="AA1258">
        <f>0.61365*exp(17.502*DK1258/(240.97+DK1258))</f>
        <v>0</v>
      </c>
      <c r="AB1258">
        <f>(X1258-DD1258*(DI1258+DJ1258)/1000)</f>
        <v>0</v>
      </c>
      <c r="AC1258">
        <f>(-J1258*44100)</f>
        <v>0</v>
      </c>
      <c r="AD1258">
        <f>2*29.3*R1258*0.92*(DK1258-W1258)</f>
        <v>0</v>
      </c>
      <c r="AE1258">
        <f>2*0.95*5.67E-8*(((DK1258+$B$7)+273)^4-(W1258+273)^4)</f>
        <v>0</v>
      </c>
      <c r="AF1258">
        <f>U1258+AE1258+AC1258+AD1258</f>
        <v>0</v>
      </c>
      <c r="AG1258">
        <f>DH1258*AU1258*(DC1258-DB1258*(1000-AU1258*DE1258)/(1000-AU1258*DD1258))/(100*CV1258)</f>
        <v>0</v>
      </c>
      <c r="AH1258">
        <f>1000*DH1258*AU1258*(DD1258-DE1258)/(100*CV1258*(1000-AU1258*DD1258))</f>
        <v>0</v>
      </c>
      <c r="AI1258">
        <f>(AJ1258 - AK1258 - DI1258*1E3/(8.314*(DK1258+273.15)) * AM1258/DH1258 * AL1258) * DH1258/(100*CV1258) * (1000 - DE1258)/1000</f>
        <v>0</v>
      </c>
      <c r="AJ1258">
        <v>1486.353044283796</v>
      </c>
      <c r="AK1258">
        <v>1426.154</v>
      </c>
      <c r="AL1258">
        <v>3.409137815360669</v>
      </c>
      <c r="AM1258">
        <v>65.22294181716588</v>
      </c>
      <c r="AN1258">
        <f>(AP1258 - AO1258 + DI1258*1E3/(8.314*(DK1258+273.15)) * AR1258/DH1258 * AQ1258) * DH1258/(100*CV1258) * 1000/(1000 - AP1258)</f>
        <v>0</v>
      </c>
      <c r="AO1258">
        <v>17.54660671642771</v>
      </c>
      <c r="AP1258">
        <v>23.20618424242424</v>
      </c>
      <c r="AQ1258">
        <v>0.0003914388009829056</v>
      </c>
      <c r="AR1258">
        <v>84.76362826796431</v>
      </c>
      <c r="AS1258">
        <v>0</v>
      </c>
      <c r="AT1258">
        <v>0</v>
      </c>
      <c r="AU1258">
        <f>IF(AS1258*$H$13&gt;=AW1258,1.0,(AW1258/(AW1258-AS1258*$H$13)))</f>
        <v>0</v>
      </c>
      <c r="AV1258">
        <f>(AU1258-1)*100</f>
        <v>0</v>
      </c>
      <c r="AW1258">
        <f>MAX(0,($B$13+$C$13*DP1258)/(1+$D$13*DP1258)*DI1258/(DK1258+273)*$E$13)</f>
        <v>0</v>
      </c>
      <c r="AX1258" t="s">
        <v>417</v>
      </c>
      <c r="AY1258" t="s">
        <v>417</v>
      </c>
      <c r="AZ1258">
        <v>0</v>
      </c>
      <c r="BA1258">
        <v>0</v>
      </c>
      <c r="BB1258">
        <f>1-AZ1258/BA1258</f>
        <v>0</v>
      </c>
      <c r="BC1258">
        <v>0</v>
      </c>
      <c r="BD1258" t="s">
        <v>417</v>
      </c>
      <c r="BE1258" t="s">
        <v>417</v>
      </c>
      <c r="BF1258">
        <v>0</v>
      </c>
      <c r="BG1258">
        <v>0</v>
      </c>
      <c r="BH1258">
        <f>1-BF1258/BG1258</f>
        <v>0</v>
      </c>
      <c r="BI1258">
        <v>0.5</v>
      </c>
      <c r="BJ1258">
        <f>CS1258</f>
        <v>0</v>
      </c>
      <c r="BK1258">
        <f>L1258</f>
        <v>0</v>
      </c>
      <c r="BL1258">
        <f>BH1258*BI1258*BJ1258</f>
        <v>0</v>
      </c>
      <c r="BM1258">
        <f>(BK1258-BC1258)/BJ1258</f>
        <v>0</v>
      </c>
      <c r="BN1258">
        <f>(BA1258-BG1258)/BG1258</f>
        <v>0</v>
      </c>
      <c r="BO1258">
        <f>AZ1258/(BB1258+AZ1258/BG1258)</f>
        <v>0</v>
      </c>
      <c r="BP1258" t="s">
        <v>417</v>
      </c>
      <c r="BQ1258">
        <v>0</v>
      </c>
      <c r="BR1258">
        <f>IF(BQ1258&lt;&gt;0, BQ1258, BO1258)</f>
        <v>0</v>
      </c>
      <c r="BS1258">
        <f>1-BR1258/BG1258</f>
        <v>0</v>
      </c>
      <c r="BT1258">
        <f>(BG1258-BF1258)/(BG1258-BR1258)</f>
        <v>0</v>
      </c>
      <c r="BU1258">
        <f>(BA1258-BG1258)/(BA1258-BR1258)</f>
        <v>0</v>
      </c>
      <c r="BV1258">
        <f>(BG1258-BF1258)/(BG1258-AZ1258)</f>
        <v>0</v>
      </c>
      <c r="BW1258">
        <f>(BA1258-BG1258)/(BA1258-AZ1258)</f>
        <v>0</v>
      </c>
      <c r="BX1258">
        <f>(BT1258*BR1258/BF1258)</f>
        <v>0</v>
      </c>
      <c r="BY1258">
        <f>(1-BX1258)</f>
        <v>0</v>
      </c>
      <c r="BZ1258">
        <v>1394</v>
      </c>
      <c r="CA1258">
        <v>300</v>
      </c>
      <c r="CB1258">
        <v>300</v>
      </c>
      <c r="CC1258">
        <v>300</v>
      </c>
      <c r="CD1258">
        <v>10389.3</v>
      </c>
      <c r="CE1258">
        <v>1221.96</v>
      </c>
      <c r="CF1258">
        <v>-0.00688733</v>
      </c>
      <c r="CG1258">
        <v>0.34</v>
      </c>
      <c r="CH1258" t="s">
        <v>417</v>
      </c>
      <c r="CI1258" t="s">
        <v>417</v>
      </c>
      <c r="CJ1258" t="s">
        <v>417</v>
      </c>
      <c r="CK1258" t="s">
        <v>417</v>
      </c>
      <c r="CL1258" t="s">
        <v>417</v>
      </c>
      <c r="CM1258" t="s">
        <v>417</v>
      </c>
      <c r="CN1258" t="s">
        <v>417</v>
      </c>
      <c r="CO1258" t="s">
        <v>417</v>
      </c>
      <c r="CP1258" t="s">
        <v>417</v>
      </c>
      <c r="CQ1258" t="s">
        <v>417</v>
      </c>
      <c r="CR1258">
        <f>$B$11*DQ1258+$C$11*DR1258+$F$11*EC1258*(1-EF1258)</f>
        <v>0</v>
      </c>
      <c r="CS1258">
        <f>CR1258*CT1258</f>
        <v>0</v>
      </c>
      <c r="CT1258">
        <f>($B$11*$D$9+$C$11*$D$9+$F$11*((EP1258+EH1258)/MAX(EP1258+EH1258+EQ1258, 0.1)*$I$9+EQ1258/MAX(EP1258+EH1258+EQ1258, 0.1)*$J$9))/($B$11+$C$11+$F$11)</f>
        <v>0</v>
      </c>
      <c r="CU1258">
        <f>($B$11*$K$9+$C$11*$K$9+$F$11*((EP1258+EH1258)/MAX(EP1258+EH1258+EQ1258, 0.1)*$P$9+EQ1258/MAX(EP1258+EH1258+EQ1258, 0.1)*$Q$9))/($B$11+$C$11+$F$11)</f>
        <v>0</v>
      </c>
      <c r="CV1258">
        <v>6</v>
      </c>
      <c r="CW1258">
        <v>0.5</v>
      </c>
      <c r="CX1258" t="s">
        <v>418</v>
      </c>
      <c r="CY1258">
        <v>2</v>
      </c>
      <c r="CZ1258" t="b">
        <v>1</v>
      </c>
      <c r="DA1258">
        <v>1658959161.444444</v>
      </c>
      <c r="DB1258">
        <v>1369.503703703704</v>
      </c>
      <c r="DC1258">
        <v>1443.977777777778</v>
      </c>
      <c r="DD1258">
        <v>23.1897962962963</v>
      </c>
      <c r="DE1258">
        <v>17.51567407407407</v>
      </c>
      <c r="DF1258">
        <v>1374.385555555556</v>
      </c>
      <c r="DG1258">
        <v>23.28017407407408</v>
      </c>
      <c r="DH1258">
        <v>500.0675925925926</v>
      </c>
      <c r="DI1258">
        <v>90.2270962962963</v>
      </c>
      <c r="DJ1258">
        <v>0.1000032888888889</v>
      </c>
      <c r="DK1258">
        <v>27.15024814814815</v>
      </c>
      <c r="DL1258">
        <v>27.17601111111111</v>
      </c>
      <c r="DM1258">
        <v>999.9000000000001</v>
      </c>
      <c r="DN1258">
        <v>0</v>
      </c>
      <c r="DO1258">
        <v>0</v>
      </c>
      <c r="DP1258">
        <v>10000.90444444445</v>
      </c>
      <c r="DQ1258">
        <v>0</v>
      </c>
      <c r="DR1258">
        <v>11.46272222222222</v>
      </c>
      <c r="DS1258">
        <v>-74.47431481481482</v>
      </c>
      <c r="DT1258">
        <v>1402.016666666667</v>
      </c>
      <c r="DU1258">
        <v>1469.72037037037</v>
      </c>
      <c r="DV1258">
        <v>5.674134814814814</v>
      </c>
      <c r="DW1258">
        <v>1443.977777777778</v>
      </c>
      <c r="DX1258">
        <v>17.51567407407407</v>
      </c>
      <c r="DY1258">
        <v>2.092348888888889</v>
      </c>
      <c r="DZ1258">
        <v>1.580387777777778</v>
      </c>
      <c r="EA1258">
        <v>18.16105555555556</v>
      </c>
      <c r="EB1258">
        <v>13.76886296296296</v>
      </c>
      <c r="EC1258">
        <v>2000.016666666667</v>
      </c>
      <c r="ED1258">
        <v>0.9799972222222223</v>
      </c>
      <c r="EE1258">
        <v>0.02000327777777777</v>
      </c>
      <c r="EF1258">
        <v>0</v>
      </c>
      <c r="EG1258">
        <v>819.8625555555556</v>
      </c>
      <c r="EH1258">
        <v>5.00097</v>
      </c>
      <c r="EI1258">
        <v>16373.55185185185</v>
      </c>
      <c r="EJ1258">
        <v>16707.7</v>
      </c>
      <c r="EK1258">
        <v>38.25</v>
      </c>
      <c r="EL1258">
        <v>38.75</v>
      </c>
      <c r="EM1258">
        <v>38.187</v>
      </c>
      <c r="EN1258">
        <v>38.437</v>
      </c>
      <c r="EO1258">
        <v>38.89796296296296</v>
      </c>
      <c r="EP1258">
        <v>1955.106666666666</v>
      </c>
      <c r="EQ1258">
        <v>39.91</v>
      </c>
      <c r="ER1258">
        <v>0</v>
      </c>
      <c r="ES1258">
        <v>9963</v>
      </c>
      <c r="ET1258">
        <v>0</v>
      </c>
      <c r="EU1258">
        <v>819.8946538461539</v>
      </c>
      <c r="EV1258">
        <v>-8.063487178331794</v>
      </c>
      <c r="EW1258">
        <v>-162.017094170761</v>
      </c>
      <c r="EX1258">
        <v>16373.96923076923</v>
      </c>
      <c r="EY1258">
        <v>15</v>
      </c>
      <c r="EZ1258">
        <v>1658949246.1</v>
      </c>
      <c r="FA1258" t="s">
        <v>1397</v>
      </c>
      <c r="FB1258">
        <v>1658949228.6</v>
      </c>
      <c r="FC1258">
        <v>1658949246.1</v>
      </c>
      <c r="FD1258">
        <v>1</v>
      </c>
      <c r="FE1258">
        <v>1.075</v>
      </c>
      <c r="FF1258">
        <v>0.018</v>
      </c>
      <c r="FG1258">
        <v>-2.327</v>
      </c>
      <c r="FH1258">
        <v>-0.178</v>
      </c>
      <c r="FI1258">
        <v>420</v>
      </c>
      <c r="FJ1258">
        <v>13</v>
      </c>
      <c r="FK1258">
        <v>0.09</v>
      </c>
      <c r="FL1258">
        <v>0.02</v>
      </c>
      <c r="FM1258">
        <v>-74.47466250000001</v>
      </c>
      <c r="FN1258">
        <v>-0.6234405253281191</v>
      </c>
      <c r="FO1258">
        <v>0.1387259036508673</v>
      </c>
      <c r="FP1258">
        <v>0</v>
      </c>
      <c r="FQ1258">
        <v>820.3199411764706</v>
      </c>
      <c r="FR1258">
        <v>-8.853139800507773</v>
      </c>
      <c r="FS1258">
        <v>0.9067114120684087</v>
      </c>
      <c r="FT1258">
        <v>0</v>
      </c>
      <c r="FU1258">
        <v>5.68308875</v>
      </c>
      <c r="FV1258">
        <v>-0.2370424390244106</v>
      </c>
      <c r="FW1258">
        <v>0.02419627555921574</v>
      </c>
      <c r="FX1258">
        <v>0</v>
      </c>
      <c r="FY1258">
        <v>0</v>
      </c>
      <c r="FZ1258">
        <v>3</v>
      </c>
      <c r="GA1258" t="s">
        <v>439</v>
      </c>
      <c r="GB1258">
        <v>2.98383</v>
      </c>
      <c r="GC1258">
        <v>2.71566</v>
      </c>
      <c r="GD1258">
        <v>0.212906</v>
      </c>
      <c r="GE1258">
        <v>0.217138</v>
      </c>
      <c r="GF1258">
        <v>0.104897</v>
      </c>
      <c r="GG1258">
        <v>0.0845983</v>
      </c>
      <c r="GH1258">
        <v>24963.4</v>
      </c>
      <c r="GI1258">
        <v>24927.8</v>
      </c>
      <c r="GJ1258">
        <v>29472.5</v>
      </c>
      <c r="GK1258">
        <v>29444.3</v>
      </c>
      <c r="GL1258">
        <v>34942.8</v>
      </c>
      <c r="GM1258">
        <v>35841.3</v>
      </c>
      <c r="GN1258">
        <v>41511.3</v>
      </c>
      <c r="GO1258">
        <v>41963</v>
      </c>
      <c r="GP1258">
        <v>1.95282</v>
      </c>
      <c r="GQ1258">
        <v>1.90772</v>
      </c>
      <c r="GR1258">
        <v>0.11513</v>
      </c>
      <c r="GS1258">
        <v>0</v>
      </c>
      <c r="GT1258">
        <v>25.3033</v>
      </c>
      <c r="GU1258">
        <v>999.9</v>
      </c>
      <c r="GV1258">
        <v>40.6</v>
      </c>
      <c r="GW1258">
        <v>31.8</v>
      </c>
      <c r="GX1258">
        <v>21.2451</v>
      </c>
      <c r="GY1258">
        <v>62.7479</v>
      </c>
      <c r="GZ1258">
        <v>33.6098</v>
      </c>
      <c r="HA1258">
        <v>1</v>
      </c>
      <c r="HB1258">
        <v>-0.09734760000000001</v>
      </c>
      <c r="HC1258">
        <v>0.27031</v>
      </c>
      <c r="HD1258">
        <v>20.3325</v>
      </c>
      <c r="HE1258">
        <v>5.21714</v>
      </c>
      <c r="HF1258">
        <v>12.0099</v>
      </c>
      <c r="HG1258">
        <v>4.98905</v>
      </c>
      <c r="HH1258">
        <v>3.2885</v>
      </c>
      <c r="HI1258">
        <v>9999</v>
      </c>
      <c r="HJ1258">
        <v>9999</v>
      </c>
      <c r="HK1258">
        <v>9999</v>
      </c>
      <c r="HL1258">
        <v>159.6</v>
      </c>
      <c r="HM1258">
        <v>1.86739</v>
      </c>
      <c r="HN1258">
        <v>1.86646</v>
      </c>
      <c r="HO1258">
        <v>1.86589</v>
      </c>
      <c r="HP1258">
        <v>1.86584</v>
      </c>
      <c r="HQ1258">
        <v>1.86768</v>
      </c>
      <c r="HR1258">
        <v>1.87014</v>
      </c>
      <c r="HS1258">
        <v>1.86877</v>
      </c>
      <c r="HT1258">
        <v>1.87026</v>
      </c>
      <c r="HU1258">
        <v>0</v>
      </c>
      <c r="HV1258">
        <v>0</v>
      </c>
      <c r="HW1258">
        <v>0</v>
      </c>
      <c r="HX1258">
        <v>0</v>
      </c>
      <c r="HY1258" t="s">
        <v>421</v>
      </c>
      <c r="HZ1258" t="s">
        <v>422</v>
      </c>
      <c r="IA1258" t="s">
        <v>423</v>
      </c>
      <c r="IB1258" t="s">
        <v>423</v>
      </c>
      <c r="IC1258" t="s">
        <v>423</v>
      </c>
      <c r="ID1258" t="s">
        <v>423</v>
      </c>
      <c r="IE1258">
        <v>0</v>
      </c>
      <c r="IF1258">
        <v>100</v>
      </c>
      <c r="IG1258">
        <v>100</v>
      </c>
      <c r="IH1258">
        <v>-4.95</v>
      </c>
      <c r="II1258">
        <v>-0.0902</v>
      </c>
      <c r="IJ1258">
        <v>-0.9279119013753974</v>
      </c>
      <c r="IK1258">
        <v>-0.003643892653284941</v>
      </c>
      <c r="IL1258">
        <v>8.948238347276123E-07</v>
      </c>
      <c r="IM1258">
        <v>-2.445980282225029E-10</v>
      </c>
      <c r="IN1258">
        <v>-0.1764634167570225</v>
      </c>
      <c r="IO1258">
        <v>-0.01042730378795286</v>
      </c>
      <c r="IP1258">
        <v>0.00100284695746963</v>
      </c>
      <c r="IQ1258">
        <v>-1.701466411570297E-05</v>
      </c>
      <c r="IR1258">
        <v>2</v>
      </c>
      <c r="IS1258">
        <v>2310</v>
      </c>
      <c r="IT1258">
        <v>1</v>
      </c>
      <c r="IU1258">
        <v>25</v>
      </c>
      <c r="IV1258">
        <v>165.7</v>
      </c>
      <c r="IW1258">
        <v>165.4</v>
      </c>
      <c r="IX1258">
        <v>2.85889</v>
      </c>
      <c r="IY1258">
        <v>2.19727</v>
      </c>
      <c r="IZ1258">
        <v>1.39648</v>
      </c>
      <c r="JA1258">
        <v>2.34131</v>
      </c>
      <c r="JB1258">
        <v>1.49536</v>
      </c>
      <c r="JC1258">
        <v>2.33276</v>
      </c>
      <c r="JD1258">
        <v>36.152</v>
      </c>
      <c r="JE1258">
        <v>24.1663</v>
      </c>
      <c r="JF1258">
        <v>18</v>
      </c>
      <c r="JG1258">
        <v>512.3049999999999</v>
      </c>
      <c r="JH1258">
        <v>439.816</v>
      </c>
      <c r="JI1258">
        <v>25.0001</v>
      </c>
      <c r="JJ1258">
        <v>26.1573</v>
      </c>
      <c r="JK1258">
        <v>30.0004</v>
      </c>
      <c r="JL1258">
        <v>26.0871</v>
      </c>
      <c r="JM1258">
        <v>26.0255</v>
      </c>
      <c r="JN1258">
        <v>57.3007</v>
      </c>
      <c r="JO1258">
        <v>17.7484</v>
      </c>
      <c r="JP1258">
        <v>38.4535</v>
      </c>
      <c r="JQ1258">
        <v>25</v>
      </c>
      <c r="JR1258">
        <v>1490.58</v>
      </c>
      <c r="JS1258">
        <v>17.6879</v>
      </c>
      <c r="JT1258">
        <v>100.782</v>
      </c>
      <c r="JU1258">
        <v>100.777</v>
      </c>
    </row>
    <row r="1259" spans="1:281">
      <c r="A1259">
        <v>1243</v>
      </c>
      <c r="B1259">
        <v>1658959174.5</v>
      </c>
      <c r="C1259">
        <v>17536.5</v>
      </c>
      <c r="D1259" t="s">
        <v>2927</v>
      </c>
      <c r="E1259" t="s">
        <v>2928</v>
      </c>
      <c r="F1259">
        <v>5</v>
      </c>
      <c r="G1259" t="s">
        <v>2750</v>
      </c>
      <c r="H1259" t="s">
        <v>416</v>
      </c>
      <c r="I1259">
        <v>1658959166.732143</v>
      </c>
      <c r="J1259">
        <f>(K1259)/1000</f>
        <v>0</v>
      </c>
      <c r="K1259">
        <f>IF(CZ1259, AN1259, AH1259)</f>
        <v>0</v>
      </c>
      <c r="L1259">
        <f>IF(CZ1259, AI1259, AG1259)</f>
        <v>0</v>
      </c>
      <c r="M1259">
        <f>DB1259 - IF(AU1259&gt;1, L1259*CV1259*100.0/(AW1259*DP1259), 0)</f>
        <v>0</v>
      </c>
      <c r="N1259">
        <f>((T1259-J1259/2)*M1259-L1259)/(T1259+J1259/2)</f>
        <v>0</v>
      </c>
      <c r="O1259">
        <f>N1259*(DI1259+DJ1259)/1000.0</f>
        <v>0</v>
      </c>
      <c r="P1259">
        <f>(DB1259 - IF(AU1259&gt;1, L1259*CV1259*100.0/(AW1259*DP1259), 0))*(DI1259+DJ1259)/1000.0</f>
        <v>0</v>
      </c>
      <c r="Q1259">
        <f>2.0/((1/S1259-1/R1259)+SIGN(S1259)*SQRT((1/S1259-1/R1259)*(1/S1259-1/R1259) + 4*CW1259/((CW1259+1)*(CW1259+1))*(2*1/S1259*1/R1259-1/R1259*1/R1259)))</f>
        <v>0</v>
      </c>
      <c r="R1259">
        <f>IF(LEFT(CX1259,1)&lt;&gt;"0",IF(LEFT(CX1259,1)="1",3.0,CY1259),$D$5+$E$5*(DP1259*DI1259/($K$5*1000))+$F$5*(DP1259*DI1259/($K$5*1000))*MAX(MIN(CV1259,$J$5),$I$5)*MAX(MIN(CV1259,$J$5),$I$5)+$G$5*MAX(MIN(CV1259,$J$5),$I$5)*(DP1259*DI1259/($K$5*1000))+$H$5*(DP1259*DI1259/($K$5*1000))*(DP1259*DI1259/($K$5*1000)))</f>
        <v>0</v>
      </c>
      <c r="S1259">
        <f>J1259*(1000-(1000*0.61365*exp(17.502*W1259/(240.97+W1259))/(DI1259+DJ1259)+DD1259)/2)/(1000*0.61365*exp(17.502*W1259/(240.97+W1259))/(DI1259+DJ1259)-DD1259)</f>
        <v>0</v>
      </c>
      <c r="T1259">
        <f>1/((CW1259+1)/(Q1259/1.6)+1/(R1259/1.37)) + CW1259/((CW1259+1)/(Q1259/1.6) + CW1259/(R1259/1.37))</f>
        <v>0</v>
      </c>
      <c r="U1259">
        <f>(CR1259*CU1259)</f>
        <v>0</v>
      </c>
      <c r="V1259">
        <f>(DK1259+(U1259+2*0.95*5.67E-8*(((DK1259+$B$7)+273)^4-(DK1259+273)^4)-44100*J1259)/(1.84*29.3*R1259+8*0.95*5.67E-8*(DK1259+273)^3))</f>
        <v>0</v>
      </c>
      <c r="W1259">
        <f>($C$7*DL1259+$D$7*DM1259+$E$7*V1259)</f>
        <v>0</v>
      </c>
      <c r="X1259">
        <f>0.61365*exp(17.502*W1259/(240.97+W1259))</f>
        <v>0</v>
      </c>
      <c r="Y1259">
        <f>(Z1259/AA1259*100)</f>
        <v>0</v>
      </c>
      <c r="Z1259">
        <f>DD1259*(DI1259+DJ1259)/1000</f>
        <v>0</v>
      </c>
      <c r="AA1259">
        <f>0.61365*exp(17.502*DK1259/(240.97+DK1259))</f>
        <v>0</v>
      </c>
      <c r="AB1259">
        <f>(X1259-DD1259*(DI1259+DJ1259)/1000)</f>
        <v>0</v>
      </c>
      <c r="AC1259">
        <f>(-J1259*44100)</f>
        <v>0</v>
      </c>
      <c r="AD1259">
        <f>2*29.3*R1259*0.92*(DK1259-W1259)</f>
        <v>0</v>
      </c>
      <c r="AE1259">
        <f>2*0.95*5.67E-8*(((DK1259+$B$7)+273)^4-(W1259+273)^4)</f>
        <v>0</v>
      </c>
      <c r="AF1259">
        <f>U1259+AE1259+AC1259+AD1259</f>
        <v>0</v>
      </c>
      <c r="AG1259">
        <f>DH1259*AU1259*(DC1259-DB1259*(1000-AU1259*DE1259)/(1000-AU1259*DD1259))/(100*CV1259)</f>
        <v>0</v>
      </c>
      <c r="AH1259">
        <f>1000*DH1259*AU1259*(DD1259-DE1259)/(100*CV1259*(1000-AU1259*DD1259))</f>
        <v>0</v>
      </c>
      <c r="AI1259">
        <f>(AJ1259 - AK1259 - DI1259*1E3/(8.314*(DK1259+273.15)) * AM1259/DH1259 * AL1259) * DH1259/(100*CV1259) * (1000 - DE1259)/1000</f>
        <v>0</v>
      </c>
      <c r="AJ1259">
        <v>1505.040263428094</v>
      </c>
      <c r="AK1259">
        <v>1444.954969696969</v>
      </c>
      <c r="AL1259">
        <v>3.39506370222613</v>
      </c>
      <c r="AM1259">
        <v>65.22294181716588</v>
      </c>
      <c r="AN1259">
        <f>(AP1259 - AO1259 + DI1259*1E3/(8.314*(DK1259+273.15)) * AR1259/DH1259 * AQ1259) * DH1259/(100*CV1259) * 1000/(1000 - AP1259)</f>
        <v>0</v>
      </c>
      <c r="AO1259">
        <v>17.58947012141983</v>
      </c>
      <c r="AP1259">
        <v>23.20743575757575</v>
      </c>
      <c r="AQ1259">
        <v>-0.0002804288005506005</v>
      </c>
      <c r="AR1259">
        <v>84.76362826796431</v>
      </c>
      <c r="AS1259">
        <v>0</v>
      </c>
      <c r="AT1259">
        <v>0</v>
      </c>
      <c r="AU1259">
        <f>IF(AS1259*$H$13&gt;=AW1259,1.0,(AW1259/(AW1259-AS1259*$H$13)))</f>
        <v>0</v>
      </c>
      <c r="AV1259">
        <f>(AU1259-1)*100</f>
        <v>0</v>
      </c>
      <c r="AW1259">
        <f>MAX(0,($B$13+$C$13*DP1259)/(1+$D$13*DP1259)*DI1259/(DK1259+273)*$E$13)</f>
        <v>0</v>
      </c>
      <c r="AX1259" t="s">
        <v>417</v>
      </c>
      <c r="AY1259" t="s">
        <v>417</v>
      </c>
      <c r="AZ1259">
        <v>0</v>
      </c>
      <c r="BA1259">
        <v>0</v>
      </c>
      <c r="BB1259">
        <f>1-AZ1259/BA1259</f>
        <v>0</v>
      </c>
      <c r="BC1259">
        <v>0</v>
      </c>
      <c r="BD1259" t="s">
        <v>417</v>
      </c>
      <c r="BE1259" t="s">
        <v>417</v>
      </c>
      <c r="BF1259">
        <v>0</v>
      </c>
      <c r="BG1259">
        <v>0</v>
      </c>
      <c r="BH1259">
        <f>1-BF1259/BG1259</f>
        <v>0</v>
      </c>
      <c r="BI1259">
        <v>0.5</v>
      </c>
      <c r="BJ1259">
        <f>CS1259</f>
        <v>0</v>
      </c>
      <c r="BK1259">
        <f>L1259</f>
        <v>0</v>
      </c>
      <c r="BL1259">
        <f>BH1259*BI1259*BJ1259</f>
        <v>0</v>
      </c>
      <c r="BM1259">
        <f>(BK1259-BC1259)/BJ1259</f>
        <v>0</v>
      </c>
      <c r="BN1259">
        <f>(BA1259-BG1259)/BG1259</f>
        <v>0</v>
      </c>
      <c r="BO1259">
        <f>AZ1259/(BB1259+AZ1259/BG1259)</f>
        <v>0</v>
      </c>
      <c r="BP1259" t="s">
        <v>417</v>
      </c>
      <c r="BQ1259">
        <v>0</v>
      </c>
      <c r="BR1259">
        <f>IF(BQ1259&lt;&gt;0, BQ1259, BO1259)</f>
        <v>0</v>
      </c>
      <c r="BS1259">
        <f>1-BR1259/BG1259</f>
        <v>0</v>
      </c>
      <c r="BT1259">
        <f>(BG1259-BF1259)/(BG1259-BR1259)</f>
        <v>0</v>
      </c>
      <c r="BU1259">
        <f>(BA1259-BG1259)/(BA1259-BR1259)</f>
        <v>0</v>
      </c>
      <c r="BV1259">
        <f>(BG1259-BF1259)/(BG1259-AZ1259)</f>
        <v>0</v>
      </c>
      <c r="BW1259">
        <f>(BA1259-BG1259)/(BA1259-AZ1259)</f>
        <v>0</v>
      </c>
      <c r="BX1259">
        <f>(BT1259*BR1259/BF1259)</f>
        <v>0</v>
      </c>
      <c r="BY1259">
        <f>(1-BX1259)</f>
        <v>0</v>
      </c>
      <c r="BZ1259">
        <v>1394</v>
      </c>
      <c r="CA1259">
        <v>300</v>
      </c>
      <c r="CB1259">
        <v>300</v>
      </c>
      <c r="CC1259">
        <v>300</v>
      </c>
      <c r="CD1259">
        <v>10389.3</v>
      </c>
      <c r="CE1259">
        <v>1221.96</v>
      </c>
      <c r="CF1259">
        <v>-0.00688733</v>
      </c>
      <c r="CG1259">
        <v>0.34</v>
      </c>
      <c r="CH1259" t="s">
        <v>417</v>
      </c>
      <c r="CI1259" t="s">
        <v>417</v>
      </c>
      <c r="CJ1259" t="s">
        <v>417</v>
      </c>
      <c r="CK1259" t="s">
        <v>417</v>
      </c>
      <c r="CL1259" t="s">
        <v>417</v>
      </c>
      <c r="CM1259" t="s">
        <v>417</v>
      </c>
      <c r="CN1259" t="s">
        <v>417</v>
      </c>
      <c r="CO1259" t="s">
        <v>417</v>
      </c>
      <c r="CP1259" t="s">
        <v>417</v>
      </c>
      <c r="CQ1259" t="s">
        <v>417</v>
      </c>
      <c r="CR1259">
        <f>$B$11*DQ1259+$C$11*DR1259+$F$11*EC1259*(1-EF1259)</f>
        <v>0</v>
      </c>
      <c r="CS1259">
        <f>CR1259*CT1259</f>
        <v>0</v>
      </c>
      <c r="CT1259">
        <f>($B$11*$D$9+$C$11*$D$9+$F$11*((EP1259+EH1259)/MAX(EP1259+EH1259+EQ1259, 0.1)*$I$9+EQ1259/MAX(EP1259+EH1259+EQ1259, 0.1)*$J$9))/($B$11+$C$11+$F$11)</f>
        <v>0</v>
      </c>
      <c r="CU1259">
        <f>($B$11*$K$9+$C$11*$K$9+$F$11*((EP1259+EH1259)/MAX(EP1259+EH1259+EQ1259, 0.1)*$P$9+EQ1259/MAX(EP1259+EH1259+EQ1259, 0.1)*$Q$9))/($B$11+$C$11+$F$11)</f>
        <v>0</v>
      </c>
      <c r="CV1259">
        <v>6</v>
      </c>
      <c r="CW1259">
        <v>0.5</v>
      </c>
      <c r="CX1259" t="s">
        <v>418</v>
      </c>
      <c r="CY1259">
        <v>2</v>
      </c>
      <c r="CZ1259" t="b">
        <v>1</v>
      </c>
      <c r="DA1259">
        <v>1658959166.732143</v>
      </c>
      <c r="DB1259">
        <v>1387.159285714286</v>
      </c>
      <c r="DC1259">
        <v>1461.692142857143</v>
      </c>
      <c r="DD1259">
        <v>23.19968928571428</v>
      </c>
      <c r="DE1259">
        <v>17.55858571428572</v>
      </c>
      <c r="DF1259">
        <v>1392.086428571429</v>
      </c>
      <c r="DG1259">
        <v>23.28997857142858</v>
      </c>
      <c r="DH1259">
        <v>500.0788214285714</v>
      </c>
      <c r="DI1259">
        <v>90.22715357142856</v>
      </c>
      <c r="DJ1259">
        <v>0.1000585964285714</v>
      </c>
      <c r="DK1259">
        <v>27.14885714285714</v>
      </c>
      <c r="DL1259">
        <v>27.18225714285714</v>
      </c>
      <c r="DM1259">
        <v>999.9000000000002</v>
      </c>
      <c r="DN1259">
        <v>0</v>
      </c>
      <c r="DO1259">
        <v>0</v>
      </c>
      <c r="DP1259">
        <v>9989.376071428573</v>
      </c>
      <c r="DQ1259">
        <v>0</v>
      </c>
      <c r="DR1259">
        <v>11.46285</v>
      </c>
      <c r="DS1259">
        <v>-74.53284285714285</v>
      </c>
      <c r="DT1259">
        <v>1420.105357142857</v>
      </c>
      <c r="DU1259">
        <v>1487.815357142857</v>
      </c>
      <c r="DV1259">
        <v>5.641111785714287</v>
      </c>
      <c r="DW1259">
        <v>1461.692142857143</v>
      </c>
      <c r="DX1259">
        <v>17.55858571428572</v>
      </c>
      <c r="DY1259">
        <v>2.093242142857143</v>
      </c>
      <c r="DZ1259">
        <v>1.584261071428571</v>
      </c>
      <c r="EA1259">
        <v>18.16784285714285</v>
      </c>
      <c r="EB1259">
        <v>13.806525</v>
      </c>
      <c r="EC1259">
        <v>2000.008214285714</v>
      </c>
      <c r="ED1259">
        <v>0.9799972142857144</v>
      </c>
      <c r="EE1259">
        <v>0.02000328571428571</v>
      </c>
      <c r="EF1259">
        <v>0</v>
      </c>
      <c r="EG1259">
        <v>819.2269642857144</v>
      </c>
      <c r="EH1259">
        <v>5.00097</v>
      </c>
      <c r="EI1259">
        <v>16359.64285714286</v>
      </c>
      <c r="EJ1259">
        <v>16707.63214285714</v>
      </c>
      <c r="EK1259">
        <v>38.25</v>
      </c>
      <c r="EL1259">
        <v>38.75</v>
      </c>
      <c r="EM1259">
        <v>38.18257142857142</v>
      </c>
      <c r="EN1259">
        <v>38.437</v>
      </c>
      <c r="EO1259">
        <v>38.88385714285715</v>
      </c>
      <c r="EP1259">
        <v>1955.098214285714</v>
      </c>
      <c r="EQ1259">
        <v>39.91</v>
      </c>
      <c r="ER1259">
        <v>0</v>
      </c>
      <c r="ES1259">
        <v>9968.399999856949</v>
      </c>
      <c r="ET1259">
        <v>0</v>
      </c>
      <c r="EU1259">
        <v>819.1894399999999</v>
      </c>
      <c r="EV1259">
        <v>-6.556692303334444</v>
      </c>
      <c r="EW1259">
        <v>-151.4846156251219</v>
      </c>
      <c r="EX1259">
        <v>16358.776</v>
      </c>
      <c r="EY1259">
        <v>15</v>
      </c>
      <c r="EZ1259">
        <v>1658949246.1</v>
      </c>
      <c r="FA1259" t="s">
        <v>1397</v>
      </c>
      <c r="FB1259">
        <v>1658949228.6</v>
      </c>
      <c r="FC1259">
        <v>1658949246.1</v>
      </c>
      <c r="FD1259">
        <v>1</v>
      </c>
      <c r="FE1259">
        <v>1.075</v>
      </c>
      <c r="FF1259">
        <v>0.018</v>
      </c>
      <c r="FG1259">
        <v>-2.327</v>
      </c>
      <c r="FH1259">
        <v>-0.178</v>
      </c>
      <c r="FI1259">
        <v>420</v>
      </c>
      <c r="FJ1259">
        <v>13</v>
      </c>
      <c r="FK1259">
        <v>0.09</v>
      </c>
      <c r="FL1259">
        <v>0.02</v>
      </c>
      <c r="FM1259">
        <v>-74.47195853658536</v>
      </c>
      <c r="FN1259">
        <v>-0.8290243902439003</v>
      </c>
      <c r="FO1259">
        <v>0.1427832605745408</v>
      </c>
      <c r="FP1259">
        <v>0</v>
      </c>
      <c r="FQ1259">
        <v>819.5408235294117</v>
      </c>
      <c r="FR1259">
        <v>-7.340076393193494</v>
      </c>
      <c r="FS1259">
        <v>0.7610083276420071</v>
      </c>
      <c r="FT1259">
        <v>0</v>
      </c>
      <c r="FU1259">
        <v>5.657141707317074</v>
      </c>
      <c r="FV1259">
        <v>-0.3687091986062693</v>
      </c>
      <c r="FW1259">
        <v>0.03740678566995884</v>
      </c>
      <c r="FX1259">
        <v>0</v>
      </c>
      <c r="FY1259">
        <v>0</v>
      </c>
      <c r="FZ1259">
        <v>3</v>
      </c>
      <c r="GA1259" t="s">
        <v>439</v>
      </c>
      <c r="GB1259">
        <v>2.98354</v>
      </c>
      <c r="GC1259">
        <v>2.7155</v>
      </c>
      <c r="GD1259">
        <v>0.214607</v>
      </c>
      <c r="GE1259">
        <v>0.218793</v>
      </c>
      <c r="GF1259">
        <v>0.104903</v>
      </c>
      <c r="GG1259">
        <v>0.0848346</v>
      </c>
      <c r="GH1259">
        <v>24908.5</v>
      </c>
      <c r="GI1259">
        <v>24875.1</v>
      </c>
      <c r="GJ1259">
        <v>29471.3</v>
      </c>
      <c r="GK1259">
        <v>29444.3</v>
      </c>
      <c r="GL1259">
        <v>34941.1</v>
      </c>
      <c r="GM1259">
        <v>35831.8</v>
      </c>
      <c r="GN1259">
        <v>41509.5</v>
      </c>
      <c r="GO1259">
        <v>41962.9</v>
      </c>
      <c r="GP1259">
        <v>1.9529</v>
      </c>
      <c r="GQ1259">
        <v>1.9079</v>
      </c>
      <c r="GR1259">
        <v>0.114962</v>
      </c>
      <c r="GS1259">
        <v>0</v>
      </c>
      <c r="GT1259">
        <v>25.3038</v>
      </c>
      <c r="GU1259">
        <v>999.9</v>
      </c>
      <c r="GV1259">
        <v>40.6</v>
      </c>
      <c r="GW1259">
        <v>31.8</v>
      </c>
      <c r="GX1259">
        <v>21.2428</v>
      </c>
      <c r="GY1259">
        <v>63.0879</v>
      </c>
      <c r="GZ1259">
        <v>34.0905</v>
      </c>
      <c r="HA1259">
        <v>1</v>
      </c>
      <c r="HB1259">
        <v>-0.0971595</v>
      </c>
      <c r="HC1259">
        <v>0.270289</v>
      </c>
      <c r="HD1259">
        <v>20.3325</v>
      </c>
      <c r="HE1259">
        <v>5.21684</v>
      </c>
      <c r="HF1259">
        <v>12.0099</v>
      </c>
      <c r="HG1259">
        <v>4.9889</v>
      </c>
      <c r="HH1259">
        <v>3.28848</v>
      </c>
      <c r="HI1259">
        <v>9999</v>
      </c>
      <c r="HJ1259">
        <v>9999</v>
      </c>
      <c r="HK1259">
        <v>9999</v>
      </c>
      <c r="HL1259">
        <v>159.6</v>
      </c>
      <c r="HM1259">
        <v>1.86739</v>
      </c>
      <c r="HN1259">
        <v>1.86646</v>
      </c>
      <c r="HO1259">
        <v>1.86591</v>
      </c>
      <c r="HP1259">
        <v>1.86584</v>
      </c>
      <c r="HQ1259">
        <v>1.86768</v>
      </c>
      <c r="HR1259">
        <v>1.87015</v>
      </c>
      <c r="HS1259">
        <v>1.86877</v>
      </c>
      <c r="HT1259">
        <v>1.87026</v>
      </c>
      <c r="HU1259">
        <v>0</v>
      </c>
      <c r="HV1259">
        <v>0</v>
      </c>
      <c r="HW1259">
        <v>0</v>
      </c>
      <c r="HX1259">
        <v>0</v>
      </c>
      <c r="HY1259" t="s">
        <v>421</v>
      </c>
      <c r="HZ1259" t="s">
        <v>422</v>
      </c>
      <c r="IA1259" t="s">
        <v>423</v>
      </c>
      <c r="IB1259" t="s">
        <v>423</v>
      </c>
      <c r="IC1259" t="s">
        <v>423</v>
      </c>
      <c r="ID1259" t="s">
        <v>423</v>
      </c>
      <c r="IE1259">
        <v>0</v>
      </c>
      <c r="IF1259">
        <v>100</v>
      </c>
      <c r="IG1259">
        <v>100</v>
      </c>
      <c r="IH1259">
        <v>-4.99</v>
      </c>
      <c r="II1259">
        <v>-0.0902</v>
      </c>
      <c r="IJ1259">
        <v>-0.9279119013753974</v>
      </c>
      <c r="IK1259">
        <v>-0.003643892653284941</v>
      </c>
      <c r="IL1259">
        <v>8.948238347276123E-07</v>
      </c>
      <c r="IM1259">
        <v>-2.445980282225029E-10</v>
      </c>
      <c r="IN1259">
        <v>-0.1764634167570225</v>
      </c>
      <c r="IO1259">
        <v>-0.01042730378795286</v>
      </c>
      <c r="IP1259">
        <v>0.00100284695746963</v>
      </c>
      <c r="IQ1259">
        <v>-1.701466411570297E-05</v>
      </c>
      <c r="IR1259">
        <v>2</v>
      </c>
      <c r="IS1259">
        <v>2310</v>
      </c>
      <c r="IT1259">
        <v>1</v>
      </c>
      <c r="IU1259">
        <v>25</v>
      </c>
      <c r="IV1259">
        <v>165.8</v>
      </c>
      <c r="IW1259">
        <v>165.5</v>
      </c>
      <c r="IX1259">
        <v>2.88818</v>
      </c>
      <c r="IY1259">
        <v>2.20215</v>
      </c>
      <c r="IZ1259">
        <v>1.39648</v>
      </c>
      <c r="JA1259">
        <v>2.34131</v>
      </c>
      <c r="JB1259">
        <v>1.49536</v>
      </c>
      <c r="JC1259">
        <v>2.31812</v>
      </c>
      <c r="JD1259">
        <v>36.152</v>
      </c>
      <c r="JE1259">
        <v>24.1575</v>
      </c>
      <c r="JF1259">
        <v>18</v>
      </c>
      <c r="JG1259">
        <v>512.39</v>
      </c>
      <c r="JH1259">
        <v>439.954</v>
      </c>
      <c r="JI1259">
        <v>24.9999</v>
      </c>
      <c r="JJ1259">
        <v>26.1615</v>
      </c>
      <c r="JK1259">
        <v>30.0003</v>
      </c>
      <c r="JL1259">
        <v>26.0913</v>
      </c>
      <c r="JM1259">
        <v>26.0295</v>
      </c>
      <c r="JN1259">
        <v>57.8126</v>
      </c>
      <c r="JO1259">
        <v>17.7484</v>
      </c>
      <c r="JP1259">
        <v>38.4535</v>
      </c>
      <c r="JQ1259">
        <v>25</v>
      </c>
      <c r="JR1259">
        <v>1503.96</v>
      </c>
      <c r="JS1259">
        <v>17.7266</v>
      </c>
      <c r="JT1259">
        <v>100.778</v>
      </c>
      <c r="JU1259">
        <v>100.776</v>
      </c>
    </row>
    <row r="1260" spans="1:281">
      <c r="A1260">
        <v>1244</v>
      </c>
      <c r="B1260">
        <v>1658959179</v>
      </c>
      <c r="C1260">
        <v>17541</v>
      </c>
      <c r="D1260" t="s">
        <v>2929</v>
      </c>
      <c r="E1260" t="s">
        <v>2930</v>
      </c>
      <c r="F1260">
        <v>5</v>
      </c>
      <c r="G1260" t="s">
        <v>2750</v>
      </c>
      <c r="H1260" t="s">
        <v>416</v>
      </c>
      <c r="I1260">
        <v>1658959171.178571</v>
      </c>
      <c r="J1260">
        <f>(K1260)/1000</f>
        <v>0</v>
      </c>
      <c r="K1260">
        <f>IF(CZ1260, AN1260, AH1260)</f>
        <v>0</v>
      </c>
      <c r="L1260">
        <f>IF(CZ1260, AI1260, AG1260)</f>
        <v>0</v>
      </c>
      <c r="M1260">
        <f>DB1260 - IF(AU1260&gt;1, L1260*CV1260*100.0/(AW1260*DP1260), 0)</f>
        <v>0</v>
      </c>
      <c r="N1260">
        <f>((T1260-J1260/2)*M1260-L1260)/(T1260+J1260/2)</f>
        <v>0</v>
      </c>
      <c r="O1260">
        <f>N1260*(DI1260+DJ1260)/1000.0</f>
        <v>0</v>
      </c>
      <c r="P1260">
        <f>(DB1260 - IF(AU1260&gt;1, L1260*CV1260*100.0/(AW1260*DP1260), 0))*(DI1260+DJ1260)/1000.0</f>
        <v>0</v>
      </c>
      <c r="Q1260">
        <f>2.0/((1/S1260-1/R1260)+SIGN(S1260)*SQRT((1/S1260-1/R1260)*(1/S1260-1/R1260) + 4*CW1260/((CW1260+1)*(CW1260+1))*(2*1/S1260*1/R1260-1/R1260*1/R1260)))</f>
        <v>0</v>
      </c>
      <c r="R1260">
        <f>IF(LEFT(CX1260,1)&lt;&gt;"0",IF(LEFT(CX1260,1)="1",3.0,CY1260),$D$5+$E$5*(DP1260*DI1260/($K$5*1000))+$F$5*(DP1260*DI1260/($K$5*1000))*MAX(MIN(CV1260,$J$5),$I$5)*MAX(MIN(CV1260,$J$5),$I$5)+$G$5*MAX(MIN(CV1260,$J$5),$I$5)*(DP1260*DI1260/($K$5*1000))+$H$5*(DP1260*DI1260/($K$5*1000))*(DP1260*DI1260/($K$5*1000)))</f>
        <v>0</v>
      </c>
      <c r="S1260">
        <f>J1260*(1000-(1000*0.61365*exp(17.502*W1260/(240.97+W1260))/(DI1260+DJ1260)+DD1260)/2)/(1000*0.61365*exp(17.502*W1260/(240.97+W1260))/(DI1260+DJ1260)-DD1260)</f>
        <v>0</v>
      </c>
      <c r="T1260">
        <f>1/((CW1260+1)/(Q1260/1.6)+1/(R1260/1.37)) + CW1260/((CW1260+1)/(Q1260/1.6) + CW1260/(R1260/1.37))</f>
        <v>0</v>
      </c>
      <c r="U1260">
        <f>(CR1260*CU1260)</f>
        <v>0</v>
      </c>
      <c r="V1260">
        <f>(DK1260+(U1260+2*0.95*5.67E-8*(((DK1260+$B$7)+273)^4-(DK1260+273)^4)-44100*J1260)/(1.84*29.3*R1260+8*0.95*5.67E-8*(DK1260+273)^3))</f>
        <v>0</v>
      </c>
      <c r="W1260">
        <f>($C$7*DL1260+$D$7*DM1260+$E$7*V1260)</f>
        <v>0</v>
      </c>
      <c r="X1260">
        <f>0.61365*exp(17.502*W1260/(240.97+W1260))</f>
        <v>0</v>
      </c>
      <c r="Y1260">
        <f>(Z1260/AA1260*100)</f>
        <v>0</v>
      </c>
      <c r="Z1260">
        <f>DD1260*(DI1260+DJ1260)/1000</f>
        <v>0</v>
      </c>
      <c r="AA1260">
        <f>0.61365*exp(17.502*DK1260/(240.97+DK1260))</f>
        <v>0</v>
      </c>
      <c r="AB1260">
        <f>(X1260-DD1260*(DI1260+DJ1260)/1000)</f>
        <v>0</v>
      </c>
      <c r="AC1260">
        <f>(-J1260*44100)</f>
        <v>0</v>
      </c>
      <c r="AD1260">
        <f>2*29.3*R1260*0.92*(DK1260-W1260)</f>
        <v>0</v>
      </c>
      <c r="AE1260">
        <f>2*0.95*5.67E-8*(((DK1260+$B$7)+273)^4-(W1260+273)^4)</f>
        <v>0</v>
      </c>
      <c r="AF1260">
        <f>U1260+AE1260+AC1260+AD1260</f>
        <v>0</v>
      </c>
      <c r="AG1260">
        <f>DH1260*AU1260*(DC1260-DB1260*(1000-AU1260*DE1260)/(1000-AU1260*DD1260))/(100*CV1260)</f>
        <v>0</v>
      </c>
      <c r="AH1260">
        <f>1000*DH1260*AU1260*(DD1260-DE1260)/(100*CV1260*(1000-AU1260*DD1260))</f>
        <v>0</v>
      </c>
      <c r="AI1260">
        <f>(AJ1260 - AK1260 - DI1260*1E3/(8.314*(DK1260+273.15)) * AM1260/DH1260 * AL1260) * DH1260/(100*CV1260) * (1000 - DE1260)/1000</f>
        <v>0</v>
      </c>
      <c r="AJ1260">
        <v>1520.593655421432</v>
      </c>
      <c r="AK1260">
        <v>1460.339757575756</v>
      </c>
      <c r="AL1260">
        <v>3.427395447238588</v>
      </c>
      <c r="AM1260">
        <v>65.22294181716588</v>
      </c>
      <c r="AN1260">
        <f>(AP1260 - AO1260 + DI1260*1E3/(8.314*(DK1260+273.15)) * AR1260/DH1260 * AQ1260) * DH1260/(100*CV1260) * 1000/(1000 - AP1260)</f>
        <v>0</v>
      </c>
      <c r="AO1260">
        <v>17.64610942786105</v>
      </c>
      <c r="AP1260">
        <v>23.21624848484849</v>
      </c>
      <c r="AQ1260">
        <v>0.0004130963979221338</v>
      </c>
      <c r="AR1260">
        <v>84.76362826796431</v>
      </c>
      <c r="AS1260">
        <v>0</v>
      </c>
      <c r="AT1260">
        <v>0</v>
      </c>
      <c r="AU1260">
        <f>IF(AS1260*$H$13&gt;=AW1260,1.0,(AW1260/(AW1260-AS1260*$H$13)))</f>
        <v>0</v>
      </c>
      <c r="AV1260">
        <f>(AU1260-1)*100</f>
        <v>0</v>
      </c>
      <c r="AW1260">
        <f>MAX(0,($B$13+$C$13*DP1260)/(1+$D$13*DP1260)*DI1260/(DK1260+273)*$E$13)</f>
        <v>0</v>
      </c>
      <c r="AX1260" t="s">
        <v>417</v>
      </c>
      <c r="AY1260" t="s">
        <v>417</v>
      </c>
      <c r="AZ1260">
        <v>0</v>
      </c>
      <c r="BA1260">
        <v>0</v>
      </c>
      <c r="BB1260">
        <f>1-AZ1260/BA1260</f>
        <v>0</v>
      </c>
      <c r="BC1260">
        <v>0</v>
      </c>
      <c r="BD1260" t="s">
        <v>417</v>
      </c>
      <c r="BE1260" t="s">
        <v>417</v>
      </c>
      <c r="BF1260">
        <v>0</v>
      </c>
      <c r="BG1260">
        <v>0</v>
      </c>
      <c r="BH1260">
        <f>1-BF1260/BG1260</f>
        <v>0</v>
      </c>
      <c r="BI1260">
        <v>0.5</v>
      </c>
      <c r="BJ1260">
        <f>CS1260</f>
        <v>0</v>
      </c>
      <c r="BK1260">
        <f>L1260</f>
        <v>0</v>
      </c>
      <c r="BL1260">
        <f>BH1260*BI1260*BJ1260</f>
        <v>0</v>
      </c>
      <c r="BM1260">
        <f>(BK1260-BC1260)/BJ1260</f>
        <v>0</v>
      </c>
      <c r="BN1260">
        <f>(BA1260-BG1260)/BG1260</f>
        <v>0</v>
      </c>
      <c r="BO1260">
        <f>AZ1260/(BB1260+AZ1260/BG1260)</f>
        <v>0</v>
      </c>
      <c r="BP1260" t="s">
        <v>417</v>
      </c>
      <c r="BQ1260">
        <v>0</v>
      </c>
      <c r="BR1260">
        <f>IF(BQ1260&lt;&gt;0, BQ1260, BO1260)</f>
        <v>0</v>
      </c>
      <c r="BS1260">
        <f>1-BR1260/BG1260</f>
        <v>0</v>
      </c>
      <c r="BT1260">
        <f>(BG1260-BF1260)/(BG1260-BR1260)</f>
        <v>0</v>
      </c>
      <c r="BU1260">
        <f>(BA1260-BG1260)/(BA1260-BR1260)</f>
        <v>0</v>
      </c>
      <c r="BV1260">
        <f>(BG1260-BF1260)/(BG1260-AZ1260)</f>
        <v>0</v>
      </c>
      <c r="BW1260">
        <f>(BA1260-BG1260)/(BA1260-AZ1260)</f>
        <v>0</v>
      </c>
      <c r="BX1260">
        <f>(BT1260*BR1260/BF1260)</f>
        <v>0</v>
      </c>
      <c r="BY1260">
        <f>(1-BX1260)</f>
        <v>0</v>
      </c>
      <c r="BZ1260">
        <v>1394</v>
      </c>
      <c r="CA1260">
        <v>300</v>
      </c>
      <c r="CB1260">
        <v>300</v>
      </c>
      <c r="CC1260">
        <v>300</v>
      </c>
      <c r="CD1260">
        <v>10389.3</v>
      </c>
      <c r="CE1260">
        <v>1221.96</v>
      </c>
      <c r="CF1260">
        <v>-0.00688733</v>
      </c>
      <c r="CG1260">
        <v>0.34</v>
      </c>
      <c r="CH1260" t="s">
        <v>417</v>
      </c>
      <c r="CI1260" t="s">
        <v>417</v>
      </c>
      <c r="CJ1260" t="s">
        <v>417</v>
      </c>
      <c r="CK1260" t="s">
        <v>417</v>
      </c>
      <c r="CL1260" t="s">
        <v>417</v>
      </c>
      <c r="CM1260" t="s">
        <v>417</v>
      </c>
      <c r="CN1260" t="s">
        <v>417</v>
      </c>
      <c r="CO1260" t="s">
        <v>417</v>
      </c>
      <c r="CP1260" t="s">
        <v>417</v>
      </c>
      <c r="CQ1260" t="s">
        <v>417</v>
      </c>
      <c r="CR1260">
        <f>$B$11*DQ1260+$C$11*DR1260+$F$11*EC1260*(1-EF1260)</f>
        <v>0</v>
      </c>
      <c r="CS1260">
        <f>CR1260*CT1260</f>
        <v>0</v>
      </c>
      <c r="CT1260">
        <f>($B$11*$D$9+$C$11*$D$9+$F$11*((EP1260+EH1260)/MAX(EP1260+EH1260+EQ1260, 0.1)*$I$9+EQ1260/MAX(EP1260+EH1260+EQ1260, 0.1)*$J$9))/($B$11+$C$11+$F$11)</f>
        <v>0</v>
      </c>
      <c r="CU1260">
        <f>($B$11*$K$9+$C$11*$K$9+$F$11*((EP1260+EH1260)/MAX(EP1260+EH1260+EQ1260, 0.1)*$P$9+EQ1260/MAX(EP1260+EH1260+EQ1260, 0.1)*$Q$9))/($B$11+$C$11+$F$11)</f>
        <v>0</v>
      </c>
      <c r="CV1260">
        <v>6</v>
      </c>
      <c r="CW1260">
        <v>0.5</v>
      </c>
      <c r="CX1260" t="s">
        <v>418</v>
      </c>
      <c r="CY1260">
        <v>2</v>
      </c>
      <c r="CZ1260" t="b">
        <v>1</v>
      </c>
      <c r="DA1260">
        <v>1658959171.178571</v>
      </c>
      <c r="DB1260">
        <v>1402.013928571429</v>
      </c>
      <c r="DC1260">
        <v>1476.601071428571</v>
      </c>
      <c r="DD1260">
        <v>23.20678214285714</v>
      </c>
      <c r="DE1260">
        <v>17.59743571428571</v>
      </c>
      <c r="DF1260">
        <v>1406.979642857143</v>
      </c>
      <c r="DG1260">
        <v>23.29700714285715</v>
      </c>
      <c r="DH1260">
        <v>500.0709285714287</v>
      </c>
      <c r="DI1260">
        <v>90.22741785714287</v>
      </c>
      <c r="DJ1260">
        <v>0.09998503571428573</v>
      </c>
      <c r="DK1260">
        <v>27.14679285714286</v>
      </c>
      <c r="DL1260">
        <v>27.18856785714286</v>
      </c>
      <c r="DM1260">
        <v>999.9000000000002</v>
      </c>
      <c r="DN1260">
        <v>0</v>
      </c>
      <c r="DO1260">
        <v>0</v>
      </c>
      <c r="DP1260">
        <v>9994.664285714287</v>
      </c>
      <c r="DQ1260">
        <v>0</v>
      </c>
      <c r="DR1260">
        <v>11.4649</v>
      </c>
      <c r="DS1260">
        <v>-74.58675714285714</v>
      </c>
      <c r="DT1260">
        <v>1435.323571428572</v>
      </c>
      <c r="DU1260">
        <v>1503.050714285714</v>
      </c>
      <c r="DV1260">
        <v>5.609350357142857</v>
      </c>
      <c r="DW1260">
        <v>1476.601071428571</v>
      </c>
      <c r="DX1260">
        <v>17.59743571428571</v>
      </c>
      <c r="DY1260">
        <v>2.093887142857143</v>
      </c>
      <c r="DZ1260">
        <v>1.587771071428571</v>
      </c>
      <c r="EA1260">
        <v>18.17275357142857</v>
      </c>
      <c r="EB1260">
        <v>13.84058571428571</v>
      </c>
      <c r="EC1260">
        <v>2000.0075</v>
      </c>
      <c r="ED1260">
        <v>0.9799971071428573</v>
      </c>
      <c r="EE1260">
        <v>0.02000339285714285</v>
      </c>
      <c r="EF1260">
        <v>0</v>
      </c>
      <c r="EG1260">
        <v>818.6546071428571</v>
      </c>
      <c r="EH1260">
        <v>5.00097</v>
      </c>
      <c r="EI1260">
        <v>16348.44642857143</v>
      </c>
      <c r="EJ1260">
        <v>16707.625</v>
      </c>
      <c r="EK1260">
        <v>38.25</v>
      </c>
      <c r="EL1260">
        <v>38.74325</v>
      </c>
      <c r="EM1260">
        <v>38.16485714285714</v>
      </c>
      <c r="EN1260">
        <v>38.437</v>
      </c>
      <c r="EO1260">
        <v>38.87942857142857</v>
      </c>
      <c r="EP1260">
        <v>1955.097499999999</v>
      </c>
      <c r="EQ1260">
        <v>39.91</v>
      </c>
      <c r="ER1260">
        <v>0</v>
      </c>
      <c r="ES1260">
        <v>9973.200000047684</v>
      </c>
      <c r="ET1260">
        <v>0</v>
      </c>
      <c r="EU1260">
        <v>818.56344</v>
      </c>
      <c r="EV1260">
        <v>-7.230692295129916</v>
      </c>
      <c r="EW1260">
        <v>-151.9692305295939</v>
      </c>
      <c r="EX1260">
        <v>16346.84</v>
      </c>
      <c r="EY1260">
        <v>15</v>
      </c>
      <c r="EZ1260">
        <v>1658949246.1</v>
      </c>
      <c r="FA1260" t="s">
        <v>1397</v>
      </c>
      <c r="FB1260">
        <v>1658949228.6</v>
      </c>
      <c r="FC1260">
        <v>1658949246.1</v>
      </c>
      <c r="FD1260">
        <v>1</v>
      </c>
      <c r="FE1260">
        <v>1.075</v>
      </c>
      <c r="FF1260">
        <v>0.018</v>
      </c>
      <c r="FG1260">
        <v>-2.327</v>
      </c>
      <c r="FH1260">
        <v>-0.178</v>
      </c>
      <c r="FI1260">
        <v>420</v>
      </c>
      <c r="FJ1260">
        <v>13</v>
      </c>
      <c r="FK1260">
        <v>0.09</v>
      </c>
      <c r="FL1260">
        <v>0.02</v>
      </c>
      <c r="FM1260">
        <v>-74.55513170731707</v>
      </c>
      <c r="FN1260">
        <v>-0.7487560975610821</v>
      </c>
      <c r="FO1260">
        <v>0.1353836363621759</v>
      </c>
      <c r="FP1260">
        <v>0</v>
      </c>
      <c r="FQ1260">
        <v>819.067294117647</v>
      </c>
      <c r="FR1260">
        <v>-7.395263563728411</v>
      </c>
      <c r="FS1260">
        <v>0.7698766719192076</v>
      </c>
      <c r="FT1260">
        <v>0</v>
      </c>
      <c r="FU1260">
        <v>5.63089463414634</v>
      </c>
      <c r="FV1260">
        <v>-0.4417565853658427</v>
      </c>
      <c r="FW1260">
        <v>0.04424301229642116</v>
      </c>
      <c r="FX1260">
        <v>0</v>
      </c>
      <c r="FY1260">
        <v>0</v>
      </c>
      <c r="FZ1260">
        <v>3</v>
      </c>
      <c r="GA1260" t="s">
        <v>439</v>
      </c>
      <c r="GB1260">
        <v>2.98348</v>
      </c>
      <c r="GC1260">
        <v>2.71562</v>
      </c>
      <c r="GD1260">
        <v>0.215993</v>
      </c>
      <c r="GE1260">
        <v>0.220126</v>
      </c>
      <c r="GF1260">
        <v>0.104923</v>
      </c>
      <c r="GG1260">
        <v>0.08489389999999999</v>
      </c>
      <c r="GH1260">
        <v>24865</v>
      </c>
      <c r="GI1260">
        <v>24832.5</v>
      </c>
      <c r="GJ1260">
        <v>29471.9</v>
      </c>
      <c r="GK1260">
        <v>29444</v>
      </c>
      <c r="GL1260">
        <v>34940.8</v>
      </c>
      <c r="GM1260">
        <v>35829.4</v>
      </c>
      <c r="GN1260">
        <v>41510</v>
      </c>
      <c r="GO1260">
        <v>41962.8</v>
      </c>
      <c r="GP1260">
        <v>1.9526</v>
      </c>
      <c r="GQ1260">
        <v>1.90815</v>
      </c>
      <c r="GR1260">
        <v>0.116453</v>
      </c>
      <c r="GS1260">
        <v>0</v>
      </c>
      <c r="GT1260">
        <v>25.3033</v>
      </c>
      <c r="GU1260">
        <v>999.9</v>
      </c>
      <c r="GV1260">
        <v>40.5</v>
      </c>
      <c r="GW1260">
        <v>31.7</v>
      </c>
      <c r="GX1260">
        <v>21.0723</v>
      </c>
      <c r="GY1260">
        <v>63.0679</v>
      </c>
      <c r="GZ1260">
        <v>33.7941</v>
      </c>
      <c r="HA1260">
        <v>1</v>
      </c>
      <c r="HB1260">
        <v>-0.09687750000000001</v>
      </c>
      <c r="HC1260">
        <v>0.269916</v>
      </c>
      <c r="HD1260">
        <v>20.3326</v>
      </c>
      <c r="HE1260">
        <v>5.21684</v>
      </c>
      <c r="HF1260">
        <v>12.0099</v>
      </c>
      <c r="HG1260">
        <v>4.9891</v>
      </c>
      <c r="HH1260">
        <v>3.28848</v>
      </c>
      <c r="HI1260">
        <v>9999</v>
      </c>
      <c r="HJ1260">
        <v>9999</v>
      </c>
      <c r="HK1260">
        <v>9999</v>
      </c>
      <c r="HL1260">
        <v>159.6</v>
      </c>
      <c r="HM1260">
        <v>1.8674</v>
      </c>
      <c r="HN1260">
        <v>1.86646</v>
      </c>
      <c r="HO1260">
        <v>1.8659</v>
      </c>
      <c r="HP1260">
        <v>1.86584</v>
      </c>
      <c r="HQ1260">
        <v>1.86768</v>
      </c>
      <c r="HR1260">
        <v>1.87013</v>
      </c>
      <c r="HS1260">
        <v>1.8688</v>
      </c>
      <c r="HT1260">
        <v>1.87027</v>
      </c>
      <c r="HU1260">
        <v>0</v>
      </c>
      <c r="HV1260">
        <v>0</v>
      </c>
      <c r="HW1260">
        <v>0</v>
      </c>
      <c r="HX1260">
        <v>0</v>
      </c>
      <c r="HY1260" t="s">
        <v>421</v>
      </c>
      <c r="HZ1260" t="s">
        <v>422</v>
      </c>
      <c r="IA1260" t="s">
        <v>423</v>
      </c>
      <c r="IB1260" t="s">
        <v>423</v>
      </c>
      <c r="IC1260" t="s">
        <v>423</v>
      </c>
      <c r="ID1260" t="s">
        <v>423</v>
      </c>
      <c r="IE1260">
        <v>0</v>
      </c>
      <c r="IF1260">
        <v>100</v>
      </c>
      <c r="IG1260">
        <v>100</v>
      </c>
      <c r="IH1260">
        <v>-5.03</v>
      </c>
      <c r="II1260">
        <v>-0.0902</v>
      </c>
      <c r="IJ1260">
        <v>-0.9279119013753974</v>
      </c>
      <c r="IK1260">
        <v>-0.003643892653284941</v>
      </c>
      <c r="IL1260">
        <v>8.948238347276123E-07</v>
      </c>
      <c r="IM1260">
        <v>-2.445980282225029E-10</v>
      </c>
      <c r="IN1260">
        <v>-0.1764634167570225</v>
      </c>
      <c r="IO1260">
        <v>-0.01042730378795286</v>
      </c>
      <c r="IP1260">
        <v>0.00100284695746963</v>
      </c>
      <c r="IQ1260">
        <v>-1.701466411570297E-05</v>
      </c>
      <c r="IR1260">
        <v>2</v>
      </c>
      <c r="IS1260">
        <v>2310</v>
      </c>
      <c r="IT1260">
        <v>1</v>
      </c>
      <c r="IU1260">
        <v>25</v>
      </c>
      <c r="IV1260">
        <v>165.8</v>
      </c>
      <c r="IW1260">
        <v>165.5</v>
      </c>
      <c r="IX1260">
        <v>2.91016</v>
      </c>
      <c r="IY1260">
        <v>2.19238</v>
      </c>
      <c r="IZ1260">
        <v>1.39648</v>
      </c>
      <c r="JA1260">
        <v>2.34131</v>
      </c>
      <c r="JB1260">
        <v>1.49536</v>
      </c>
      <c r="JC1260">
        <v>2.39624</v>
      </c>
      <c r="JD1260">
        <v>36.152</v>
      </c>
      <c r="JE1260">
        <v>24.1663</v>
      </c>
      <c r="JF1260">
        <v>18</v>
      </c>
      <c r="JG1260">
        <v>512.218</v>
      </c>
      <c r="JH1260">
        <v>440.124</v>
      </c>
      <c r="JI1260">
        <v>24.9999</v>
      </c>
      <c r="JJ1260">
        <v>26.1647</v>
      </c>
      <c r="JK1260">
        <v>30.0004</v>
      </c>
      <c r="JL1260">
        <v>26.0937</v>
      </c>
      <c r="JM1260">
        <v>26.032</v>
      </c>
      <c r="JN1260">
        <v>58.3281</v>
      </c>
      <c r="JO1260">
        <v>17.4756</v>
      </c>
      <c r="JP1260">
        <v>38.4535</v>
      </c>
      <c r="JQ1260">
        <v>25</v>
      </c>
      <c r="JR1260">
        <v>1523.99</v>
      </c>
      <c r="JS1260">
        <v>17.7672</v>
      </c>
      <c r="JT1260">
        <v>100.779</v>
      </c>
      <c r="JU1260">
        <v>100.776</v>
      </c>
    </row>
    <row r="1261" spans="1:281">
      <c r="A1261">
        <v>1245</v>
      </c>
      <c r="B1261">
        <v>1658959184.5</v>
      </c>
      <c r="C1261">
        <v>17546.5</v>
      </c>
      <c r="D1261" t="s">
        <v>2931</v>
      </c>
      <c r="E1261" t="s">
        <v>2932</v>
      </c>
      <c r="F1261">
        <v>5</v>
      </c>
      <c r="G1261" t="s">
        <v>2750</v>
      </c>
      <c r="H1261" t="s">
        <v>416</v>
      </c>
      <c r="I1261">
        <v>1658959176.75</v>
      </c>
      <c r="J1261">
        <f>(K1261)/1000</f>
        <v>0</v>
      </c>
      <c r="K1261">
        <f>IF(CZ1261, AN1261, AH1261)</f>
        <v>0</v>
      </c>
      <c r="L1261">
        <f>IF(CZ1261, AI1261, AG1261)</f>
        <v>0</v>
      </c>
      <c r="M1261">
        <f>DB1261 - IF(AU1261&gt;1, L1261*CV1261*100.0/(AW1261*DP1261), 0)</f>
        <v>0</v>
      </c>
      <c r="N1261">
        <f>((T1261-J1261/2)*M1261-L1261)/(T1261+J1261/2)</f>
        <v>0</v>
      </c>
      <c r="O1261">
        <f>N1261*(DI1261+DJ1261)/1000.0</f>
        <v>0</v>
      </c>
      <c r="P1261">
        <f>(DB1261 - IF(AU1261&gt;1, L1261*CV1261*100.0/(AW1261*DP1261), 0))*(DI1261+DJ1261)/1000.0</f>
        <v>0</v>
      </c>
      <c r="Q1261">
        <f>2.0/((1/S1261-1/R1261)+SIGN(S1261)*SQRT((1/S1261-1/R1261)*(1/S1261-1/R1261) + 4*CW1261/((CW1261+1)*(CW1261+1))*(2*1/S1261*1/R1261-1/R1261*1/R1261)))</f>
        <v>0</v>
      </c>
      <c r="R1261">
        <f>IF(LEFT(CX1261,1)&lt;&gt;"0",IF(LEFT(CX1261,1)="1",3.0,CY1261),$D$5+$E$5*(DP1261*DI1261/($K$5*1000))+$F$5*(DP1261*DI1261/($K$5*1000))*MAX(MIN(CV1261,$J$5),$I$5)*MAX(MIN(CV1261,$J$5),$I$5)+$G$5*MAX(MIN(CV1261,$J$5),$I$5)*(DP1261*DI1261/($K$5*1000))+$H$5*(DP1261*DI1261/($K$5*1000))*(DP1261*DI1261/($K$5*1000)))</f>
        <v>0</v>
      </c>
      <c r="S1261">
        <f>J1261*(1000-(1000*0.61365*exp(17.502*W1261/(240.97+W1261))/(DI1261+DJ1261)+DD1261)/2)/(1000*0.61365*exp(17.502*W1261/(240.97+W1261))/(DI1261+DJ1261)-DD1261)</f>
        <v>0</v>
      </c>
      <c r="T1261">
        <f>1/((CW1261+1)/(Q1261/1.6)+1/(R1261/1.37)) + CW1261/((CW1261+1)/(Q1261/1.6) + CW1261/(R1261/1.37))</f>
        <v>0</v>
      </c>
      <c r="U1261">
        <f>(CR1261*CU1261)</f>
        <v>0</v>
      </c>
      <c r="V1261">
        <f>(DK1261+(U1261+2*0.95*5.67E-8*(((DK1261+$B$7)+273)^4-(DK1261+273)^4)-44100*J1261)/(1.84*29.3*R1261+8*0.95*5.67E-8*(DK1261+273)^3))</f>
        <v>0</v>
      </c>
      <c r="W1261">
        <f>($C$7*DL1261+$D$7*DM1261+$E$7*V1261)</f>
        <v>0</v>
      </c>
      <c r="X1261">
        <f>0.61365*exp(17.502*W1261/(240.97+W1261))</f>
        <v>0</v>
      </c>
      <c r="Y1261">
        <f>(Z1261/AA1261*100)</f>
        <v>0</v>
      </c>
      <c r="Z1261">
        <f>DD1261*(DI1261+DJ1261)/1000</f>
        <v>0</v>
      </c>
      <c r="AA1261">
        <f>0.61365*exp(17.502*DK1261/(240.97+DK1261))</f>
        <v>0</v>
      </c>
      <c r="AB1261">
        <f>(X1261-DD1261*(DI1261+DJ1261)/1000)</f>
        <v>0</v>
      </c>
      <c r="AC1261">
        <f>(-J1261*44100)</f>
        <v>0</v>
      </c>
      <c r="AD1261">
        <f>2*29.3*R1261*0.92*(DK1261-W1261)</f>
        <v>0</v>
      </c>
      <c r="AE1261">
        <f>2*0.95*5.67E-8*(((DK1261+$B$7)+273)^4-(W1261+273)^4)</f>
        <v>0</v>
      </c>
      <c r="AF1261">
        <f>U1261+AE1261+AC1261+AD1261</f>
        <v>0</v>
      </c>
      <c r="AG1261">
        <f>DH1261*AU1261*(DC1261-DB1261*(1000-AU1261*DE1261)/(1000-AU1261*DD1261))/(100*CV1261)</f>
        <v>0</v>
      </c>
      <c r="AH1261">
        <f>1000*DH1261*AU1261*(DD1261-DE1261)/(100*CV1261*(1000-AU1261*DD1261))</f>
        <v>0</v>
      </c>
      <c r="AI1261">
        <f>(AJ1261 - AK1261 - DI1261*1E3/(8.314*(DK1261+273.15)) * AM1261/DH1261 * AL1261) * DH1261/(100*CV1261) * (1000 - DE1261)/1000</f>
        <v>0</v>
      </c>
      <c r="AJ1261">
        <v>1539.36685990392</v>
      </c>
      <c r="AK1261">
        <v>1479.205151515151</v>
      </c>
      <c r="AL1261">
        <v>3.428104288040744</v>
      </c>
      <c r="AM1261">
        <v>65.22294181716588</v>
      </c>
      <c r="AN1261">
        <f>(AP1261 - AO1261 + DI1261*1E3/(8.314*(DK1261+273.15)) * AR1261/DH1261 * AQ1261) * DH1261/(100*CV1261) * 1000/(1000 - AP1261)</f>
        <v>0</v>
      </c>
      <c r="AO1261">
        <v>17.67639718394456</v>
      </c>
      <c r="AP1261">
        <v>23.21588787878788</v>
      </c>
      <c r="AQ1261">
        <v>-5.310360272383416E-05</v>
      </c>
      <c r="AR1261">
        <v>84.76362826796431</v>
      </c>
      <c r="AS1261">
        <v>0</v>
      </c>
      <c r="AT1261">
        <v>0</v>
      </c>
      <c r="AU1261">
        <f>IF(AS1261*$H$13&gt;=AW1261,1.0,(AW1261/(AW1261-AS1261*$H$13)))</f>
        <v>0</v>
      </c>
      <c r="AV1261">
        <f>(AU1261-1)*100</f>
        <v>0</v>
      </c>
      <c r="AW1261">
        <f>MAX(0,($B$13+$C$13*DP1261)/(1+$D$13*DP1261)*DI1261/(DK1261+273)*$E$13)</f>
        <v>0</v>
      </c>
      <c r="AX1261" t="s">
        <v>417</v>
      </c>
      <c r="AY1261" t="s">
        <v>417</v>
      </c>
      <c r="AZ1261">
        <v>0</v>
      </c>
      <c r="BA1261">
        <v>0</v>
      </c>
      <c r="BB1261">
        <f>1-AZ1261/BA1261</f>
        <v>0</v>
      </c>
      <c r="BC1261">
        <v>0</v>
      </c>
      <c r="BD1261" t="s">
        <v>417</v>
      </c>
      <c r="BE1261" t="s">
        <v>417</v>
      </c>
      <c r="BF1261">
        <v>0</v>
      </c>
      <c r="BG1261">
        <v>0</v>
      </c>
      <c r="BH1261">
        <f>1-BF1261/BG1261</f>
        <v>0</v>
      </c>
      <c r="BI1261">
        <v>0.5</v>
      </c>
      <c r="BJ1261">
        <f>CS1261</f>
        <v>0</v>
      </c>
      <c r="BK1261">
        <f>L1261</f>
        <v>0</v>
      </c>
      <c r="BL1261">
        <f>BH1261*BI1261*BJ1261</f>
        <v>0</v>
      </c>
      <c r="BM1261">
        <f>(BK1261-BC1261)/BJ1261</f>
        <v>0</v>
      </c>
      <c r="BN1261">
        <f>(BA1261-BG1261)/BG1261</f>
        <v>0</v>
      </c>
      <c r="BO1261">
        <f>AZ1261/(BB1261+AZ1261/BG1261)</f>
        <v>0</v>
      </c>
      <c r="BP1261" t="s">
        <v>417</v>
      </c>
      <c r="BQ1261">
        <v>0</v>
      </c>
      <c r="BR1261">
        <f>IF(BQ1261&lt;&gt;0, BQ1261, BO1261)</f>
        <v>0</v>
      </c>
      <c r="BS1261">
        <f>1-BR1261/BG1261</f>
        <v>0</v>
      </c>
      <c r="BT1261">
        <f>(BG1261-BF1261)/(BG1261-BR1261)</f>
        <v>0</v>
      </c>
      <c r="BU1261">
        <f>(BA1261-BG1261)/(BA1261-BR1261)</f>
        <v>0</v>
      </c>
      <c r="BV1261">
        <f>(BG1261-BF1261)/(BG1261-AZ1261)</f>
        <v>0</v>
      </c>
      <c r="BW1261">
        <f>(BA1261-BG1261)/(BA1261-AZ1261)</f>
        <v>0</v>
      </c>
      <c r="BX1261">
        <f>(BT1261*BR1261/BF1261)</f>
        <v>0</v>
      </c>
      <c r="BY1261">
        <f>(1-BX1261)</f>
        <v>0</v>
      </c>
      <c r="BZ1261">
        <v>1394</v>
      </c>
      <c r="CA1261">
        <v>300</v>
      </c>
      <c r="CB1261">
        <v>300</v>
      </c>
      <c r="CC1261">
        <v>300</v>
      </c>
      <c r="CD1261">
        <v>10389.3</v>
      </c>
      <c r="CE1261">
        <v>1221.96</v>
      </c>
      <c r="CF1261">
        <v>-0.00688733</v>
      </c>
      <c r="CG1261">
        <v>0.34</v>
      </c>
      <c r="CH1261" t="s">
        <v>417</v>
      </c>
      <c r="CI1261" t="s">
        <v>417</v>
      </c>
      <c r="CJ1261" t="s">
        <v>417</v>
      </c>
      <c r="CK1261" t="s">
        <v>417</v>
      </c>
      <c r="CL1261" t="s">
        <v>417</v>
      </c>
      <c r="CM1261" t="s">
        <v>417</v>
      </c>
      <c r="CN1261" t="s">
        <v>417</v>
      </c>
      <c r="CO1261" t="s">
        <v>417</v>
      </c>
      <c r="CP1261" t="s">
        <v>417</v>
      </c>
      <c r="CQ1261" t="s">
        <v>417</v>
      </c>
      <c r="CR1261">
        <f>$B$11*DQ1261+$C$11*DR1261+$F$11*EC1261*(1-EF1261)</f>
        <v>0</v>
      </c>
      <c r="CS1261">
        <f>CR1261*CT1261</f>
        <v>0</v>
      </c>
      <c r="CT1261">
        <f>($B$11*$D$9+$C$11*$D$9+$F$11*((EP1261+EH1261)/MAX(EP1261+EH1261+EQ1261, 0.1)*$I$9+EQ1261/MAX(EP1261+EH1261+EQ1261, 0.1)*$J$9))/($B$11+$C$11+$F$11)</f>
        <v>0</v>
      </c>
      <c r="CU1261">
        <f>($B$11*$K$9+$C$11*$K$9+$F$11*((EP1261+EH1261)/MAX(EP1261+EH1261+EQ1261, 0.1)*$P$9+EQ1261/MAX(EP1261+EH1261+EQ1261, 0.1)*$Q$9))/($B$11+$C$11+$F$11)</f>
        <v>0</v>
      </c>
      <c r="CV1261">
        <v>6</v>
      </c>
      <c r="CW1261">
        <v>0.5</v>
      </c>
      <c r="CX1261" t="s">
        <v>418</v>
      </c>
      <c r="CY1261">
        <v>2</v>
      </c>
      <c r="CZ1261" t="b">
        <v>1</v>
      </c>
      <c r="DA1261">
        <v>1658959176.75</v>
      </c>
      <c r="DB1261">
        <v>1420.625</v>
      </c>
      <c r="DC1261">
        <v>1495.236785714286</v>
      </c>
      <c r="DD1261">
        <v>23.21191071428572</v>
      </c>
      <c r="DE1261">
        <v>17.64356785714286</v>
      </c>
      <c r="DF1261">
        <v>1425.637857142857</v>
      </c>
      <c r="DG1261">
        <v>23.30208928571429</v>
      </c>
      <c r="DH1261">
        <v>500.0706071428571</v>
      </c>
      <c r="DI1261">
        <v>90.22727857142858</v>
      </c>
      <c r="DJ1261">
        <v>0.1000091357142857</v>
      </c>
      <c r="DK1261">
        <v>27.14473214285714</v>
      </c>
      <c r="DL1261">
        <v>27.19765</v>
      </c>
      <c r="DM1261">
        <v>999.9000000000002</v>
      </c>
      <c r="DN1261">
        <v>0</v>
      </c>
      <c r="DO1261">
        <v>0</v>
      </c>
      <c r="DP1261">
        <v>9995.553928571429</v>
      </c>
      <c r="DQ1261">
        <v>0</v>
      </c>
      <c r="DR1261">
        <v>11.47028214285714</v>
      </c>
      <c r="DS1261">
        <v>-74.6127392857143</v>
      </c>
      <c r="DT1261">
        <v>1454.383571428571</v>
      </c>
      <c r="DU1261">
        <v>1522.093928571429</v>
      </c>
      <c r="DV1261">
        <v>5.568343928571427</v>
      </c>
      <c r="DW1261">
        <v>1495.236785714286</v>
      </c>
      <c r="DX1261">
        <v>17.64356785714286</v>
      </c>
      <c r="DY1261">
        <v>2.094346428571428</v>
      </c>
      <c r="DZ1261">
        <v>1.591931071428572</v>
      </c>
      <c r="EA1261">
        <v>18.17624285714286</v>
      </c>
      <c r="EB1261">
        <v>13.88089285714286</v>
      </c>
      <c r="EC1261">
        <v>2000.001428571429</v>
      </c>
      <c r="ED1261">
        <v>0.9799970000000001</v>
      </c>
      <c r="EE1261">
        <v>0.0200035</v>
      </c>
      <c r="EF1261">
        <v>0</v>
      </c>
      <c r="EG1261">
        <v>817.992142857143</v>
      </c>
      <c r="EH1261">
        <v>5.00097</v>
      </c>
      <c r="EI1261">
        <v>16334.61785714286</v>
      </c>
      <c r="EJ1261">
        <v>16707.57857142857</v>
      </c>
      <c r="EK1261">
        <v>38.23649999999999</v>
      </c>
      <c r="EL1261">
        <v>38.72525</v>
      </c>
      <c r="EM1261">
        <v>38.14271428571429</v>
      </c>
      <c r="EN1261">
        <v>38.43257142857142</v>
      </c>
      <c r="EO1261">
        <v>38.875</v>
      </c>
      <c r="EP1261">
        <v>1955.091428571428</v>
      </c>
      <c r="EQ1261">
        <v>39.91</v>
      </c>
      <c r="ER1261">
        <v>0</v>
      </c>
      <c r="ES1261">
        <v>9978.599999904633</v>
      </c>
      <c r="ET1261">
        <v>0</v>
      </c>
      <c r="EU1261">
        <v>817.9525384615384</v>
      </c>
      <c r="EV1261">
        <v>-8.101470090448895</v>
      </c>
      <c r="EW1261">
        <v>-144.7384616301059</v>
      </c>
      <c r="EX1261">
        <v>16334.23076923077</v>
      </c>
      <c r="EY1261">
        <v>15</v>
      </c>
      <c r="EZ1261">
        <v>1658949246.1</v>
      </c>
      <c r="FA1261" t="s">
        <v>1397</v>
      </c>
      <c r="FB1261">
        <v>1658949228.6</v>
      </c>
      <c r="FC1261">
        <v>1658949246.1</v>
      </c>
      <c r="FD1261">
        <v>1</v>
      </c>
      <c r="FE1261">
        <v>1.075</v>
      </c>
      <c r="FF1261">
        <v>0.018</v>
      </c>
      <c r="FG1261">
        <v>-2.327</v>
      </c>
      <c r="FH1261">
        <v>-0.178</v>
      </c>
      <c r="FI1261">
        <v>420</v>
      </c>
      <c r="FJ1261">
        <v>13</v>
      </c>
      <c r="FK1261">
        <v>0.09</v>
      </c>
      <c r="FL1261">
        <v>0.02</v>
      </c>
      <c r="FM1261">
        <v>-74.61305121951219</v>
      </c>
      <c r="FN1261">
        <v>-0.4303923344950196</v>
      </c>
      <c r="FO1261">
        <v>0.1032870641487307</v>
      </c>
      <c r="FP1261">
        <v>1</v>
      </c>
      <c r="FQ1261">
        <v>818.4018529411765</v>
      </c>
      <c r="FR1261">
        <v>-7.278517951638385</v>
      </c>
      <c r="FS1261">
        <v>0.7591379450074741</v>
      </c>
      <c r="FT1261">
        <v>0</v>
      </c>
      <c r="FU1261">
        <v>5.596119268292683</v>
      </c>
      <c r="FV1261">
        <v>-0.4452000000000012</v>
      </c>
      <c r="FW1261">
        <v>0.04455145166889704</v>
      </c>
      <c r="FX1261">
        <v>0</v>
      </c>
      <c r="FY1261">
        <v>1</v>
      </c>
      <c r="FZ1261">
        <v>3</v>
      </c>
      <c r="GA1261" t="s">
        <v>426</v>
      </c>
      <c r="GB1261">
        <v>2.9838</v>
      </c>
      <c r="GC1261">
        <v>2.71566</v>
      </c>
      <c r="GD1261">
        <v>0.217677</v>
      </c>
      <c r="GE1261">
        <v>0.221746</v>
      </c>
      <c r="GF1261">
        <v>0.104925</v>
      </c>
      <c r="GG1261">
        <v>0.0850301</v>
      </c>
      <c r="GH1261">
        <v>24811</v>
      </c>
      <c r="GI1261">
        <v>24780.8</v>
      </c>
      <c r="GJ1261">
        <v>29471.2</v>
      </c>
      <c r="GK1261">
        <v>29443.9</v>
      </c>
      <c r="GL1261">
        <v>34940.1</v>
      </c>
      <c r="GM1261">
        <v>35823.5</v>
      </c>
      <c r="GN1261">
        <v>41509.2</v>
      </c>
      <c r="GO1261">
        <v>41962.2</v>
      </c>
      <c r="GP1261">
        <v>1.9526</v>
      </c>
      <c r="GQ1261">
        <v>1.90825</v>
      </c>
      <c r="GR1261">
        <v>0.116978</v>
      </c>
      <c r="GS1261">
        <v>0</v>
      </c>
      <c r="GT1261">
        <v>25.3018</v>
      </c>
      <c r="GU1261">
        <v>999.9</v>
      </c>
      <c r="GV1261">
        <v>40.5</v>
      </c>
      <c r="GW1261">
        <v>31.7</v>
      </c>
      <c r="GX1261">
        <v>21.0727</v>
      </c>
      <c r="GY1261">
        <v>62.7779</v>
      </c>
      <c r="GZ1261">
        <v>33.742</v>
      </c>
      <c r="HA1261">
        <v>1</v>
      </c>
      <c r="HB1261">
        <v>-0.096499</v>
      </c>
      <c r="HC1261">
        <v>0.270645</v>
      </c>
      <c r="HD1261">
        <v>20.3325</v>
      </c>
      <c r="HE1261">
        <v>5.21744</v>
      </c>
      <c r="HF1261">
        <v>12.0099</v>
      </c>
      <c r="HG1261">
        <v>4.9888</v>
      </c>
      <c r="HH1261">
        <v>3.28865</v>
      </c>
      <c r="HI1261">
        <v>9999</v>
      </c>
      <c r="HJ1261">
        <v>9999</v>
      </c>
      <c r="HK1261">
        <v>9999</v>
      </c>
      <c r="HL1261">
        <v>159.6</v>
      </c>
      <c r="HM1261">
        <v>1.86739</v>
      </c>
      <c r="HN1261">
        <v>1.86646</v>
      </c>
      <c r="HO1261">
        <v>1.8659</v>
      </c>
      <c r="HP1261">
        <v>1.86584</v>
      </c>
      <c r="HQ1261">
        <v>1.86768</v>
      </c>
      <c r="HR1261">
        <v>1.87013</v>
      </c>
      <c r="HS1261">
        <v>1.86881</v>
      </c>
      <c r="HT1261">
        <v>1.87026</v>
      </c>
      <c r="HU1261">
        <v>0</v>
      </c>
      <c r="HV1261">
        <v>0</v>
      </c>
      <c r="HW1261">
        <v>0</v>
      </c>
      <c r="HX1261">
        <v>0</v>
      </c>
      <c r="HY1261" t="s">
        <v>421</v>
      </c>
      <c r="HZ1261" t="s">
        <v>422</v>
      </c>
      <c r="IA1261" t="s">
        <v>423</v>
      </c>
      <c r="IB1261" t="s">
        <v>423</v>
      </c>
      <c r="IC1261" t="s">
        <v>423</v>
      </c>
      <c r="ID1261" t="s">
        <v>423</v>
      </c>
      <c r="IE1261">
        <v>0</v>
      </c>
      <c r="IF1261">
        <v>100</v>
      </c>
      <c r="IG1261">
        <v>100</v>
      </c>
      <c r="IH1261">
        <v>-5.08</v>
      </c>
      <c r="II1261">
        <v>-0.0902</v>
      </c>
      <c r="IJ1261">
        <v>-0.9279119013753974</v>
      </c>
      <c r="IK1261">
        <v>-0.003643892653284941</v>
      </c>
      <c r="IL1261">
        <v>8.948238347276123E-07</v>
      </c>
      <c r="IM1261">
        <v>-2.445980282225029E-10</v>
      </c>
      <c r="IN1261">
        <v>-0.1764634167570225</v>
      </c>
      <c r="IO1261">
        <v>-0.01042730378795286</v>
      </c>
      <c r="IP1261">
        <v>0.00100284695746963</v>
      </c>
      <c r="IQ1261">
        <v>-1.701466411570297E-05</v>
      </c>
      <c r="IR1261">
        <v>2</v>
      </c>
      <c r="IS1261">
        <v>2310</v>
      </c>
      <c r="IT1261">
        <v>1</v>
      </c>
      <c r="IU1261">
        <v>25</v>
      </c>
      <c r="IV1261">
        <v>165.9</v>
      </c>
      <c r="IW1261">
        <v>165.6</v>
      </c>
      <c r="IX1261">
        <v>2.93945</v>
      </c>
      <c r="IY1261">
        <v>2.19238</v>
      </c>
      <c r="IZ1261">
        <v>1.39648</v>
      </c>
      <c r="JA1261">
        <v>2.34131</v>
      </c>
      <c r="JB1261">
        <v>1.49536</v>
      </c>
      <c r="JC1261">
        <v>2.41089</v>
      </c>
      <c r="JD1261">
        <v>36.152</v>
      </c>
      <c r="JE1261">
        <v>24.1663</v>
      </c>
      <c r="JF1261">
        <v>18</v>
      </c>
      <c r="JG1261">
        <v>512.256</v>
      </c>
      <c r="JH1261">
        <v>440.208</v>
      </c>
      <c r="JI1261">
        <v>25</v>
      </c>
      <c r="JJ1261">
        <v>26.1687</v>
      </c>
      <c r="JK1261">
        <v>30.0004</v>
      </c>
      <c r="JL1261">
        <v>26.0979</v>
      </c>
      <c r="JM1261">
        <v>26.035</v>
      </c>
      <c r="JN1261">
        <v>58.8432</v>
      </c>
      <c r="JO1261">
        <v>17.1915</v>
      </c>
      <c r="JP1261">
        <v>38.4535</v>
      </c>
      <c r="JQ1261">
        <v>25</v>
      </c>
      <c r="JR1261">
        <v>1537.42</v>
      </c>
      <c r="JS1261">
        <v>17.8065</v>
      </c>
      <c r="JT1261">
        <v>100.777</v>
      </c>
      <c r="JU1261">
        <v>100.775</v>
      </c>
    </row>
    <row r="1262" spans="1:281">
      <c r="A1262">
        <v>1246</v>
      </c>
      <c r="B1262">
        <v>1658959189</v>
      </c>
      <c r="C1262">
        <v>17551</v>
      </c>
      <c r="D1262" t="s">
        <v>2933</v>
      </c>
      <c r="E1262" t="s">
        <v>2934</v>
      </c>
      <c r="F1262">
        <v>5</v>
      </c>
      <c r="G1262" t="s">
        <v>2750</v>
      </c>
      <c r="H1262" t="s">
        <v>416</v>
      </c>
      <c r="I1262">
        <v>1658959181.178571</v>
      </c>
      <c r="J1262">
        <f>(K1262)/1000</f>
        <v>0</v>
      </c>
      <c r="K1262">
        <f>IF(CZ1262, AN1262, AH1262)</f>
        <v>0</v>
      </c>
      <c r="L1262">
        <f>IF(CZ1262, AI1262, AG1262)</f>
        <v>0</v>
      </c>
      <c r="M1262">
        <f>DB1262 - IF(AU1262&gt;1, L1262*CV1262*100.0/(AW1262*DP1262), 0)</f>
        <v>0</v>
      </c>
      <c r="N1262">
        <f>((T1262-J1262/2)*M1262-L1262)/(T1262+J1262/2)</f>
        <v>0</v>
      </c>
      <c r="O1262">
        <f>N1262*(DI1262+DJ1262)/1000.0</f>
        <v>0</v>
      </c>
      <c r="P1262">
        <f>(DB1262 - IF(AU1262&gt;1, L1262*CV1262*100.0/(AW1262*DP1262), 0))*(DI1262+DJ1262)/1000.0</f>
        <v>0</v>
      </c>
      <c r="Q1262">
        <f>2.0/((1/S1262-1/R1262)+SIGN(S1262)*SQRT((1/S1262-1/R1262)*(1/S1262-1/R1262) + 4*CW1262/((CW1262+1)*(CW1262+1))*(2*1/S1262*1/R1262-1/R1262*1/R1262)))</f>
        <v>0</v>
      </c>
      <c r="R1262">
        <f>IF(LEFT(CX1262,1)&lt;&gt;"0",IF(LEFT(CX1262,1)="1",3.0,CY1262),$D$5+$E$5*(DP1262*DI1262/($K$5*1000))+$F$5*(DP1262*DI1262/($K$5*1000))*MAX(MIN(CV1262,$J$5),$I$5)*MAX(MIN(CV1262,$J$5),$I$5)+$G$5*MAX(MIN(CV1262,$J$5),$I$5)*(DP1262*DI1262/($K$5*1000))+$H$5*(DP1262*DI1262/($K$5*1000))*(DP1262*DI1262/($K$5*1000)))</f>
        <v>0</v>
      </c>
      <c r="S1262">
        <f>J1262*(1000-(1000*0.61365*exp(17.502*W1262/(240.97+W1262))/(DI1262+DJ1262)+DD1262)/2)/(1000*0.61365*exp(17.502*W1262/(240.97+W1262))/(DI1262+DJ1262)-DD1262)</f>
        <v>0</v>
      </c>
      <c r="T1262">
        <f>1/((CW1262+1)/(Q1262/1.6)+1/(R1262/1.37)) + CW1262/((CW1262+1)/(Q1262/1.6) + CW1262/(R1262/1.37))</f>
        <v>0</v>
      </c>
      <c r="U1262">
        <f>(CR1262*CU1262)</f>
        <v>0</v>
      </c>
      <c r="V1262">
        <f>(DK1262+(U1262+2*0.95*5.67E-8*(((DK1262+$B$7)+273)^4-(DK1262+273)^4)-44100*J1262)/(1.84*29.3*R1262+8*0.95*5.67E-8*(DK1262+273)^3))</f>
        <v>0</v>
      </c>
      <c r="W1262">
        <f>($C$7*DL1262+$D$7*DM1262+$E$7*V1262)</f>
        <v>0</v>
      </c>
      <c r="X1262">
        <f>0.61365*exp(17.502*W1262/(240.97+W1262))</f>
        <v>0</v>
      </c>
      <c r="Y1262">
        <f>(Z1262/AA1262*100)</f>
        <v>0</v>
      </c>
      <c r="Z1262">
        <f>DD1262*(DI1262+DJ1262)/1000</f>
        <v>0</v>
      </c>
      <c r="AA1262">
        <f>0.61365*exp(17.502*DK1262/(240.97+DK1262))</f>
        <v>0</v>
      </c>
      <c r="AB1262">
        <f>(X1262-DD1262*(DI1262+DJ1262)/1000)</f>
        <v>0</v>
      </c>
      <c r="AC1262">
        <f>(-J1262*44100)</f>
        <v>0</v>
      </c>
      <c r="AD1262">
        <f>2*29.3*R1262*0.92*(DK1262-W1262)</f>
        <v>0</v>
      </c>
      <c r="AE1262">
        <f>2*0.95*5.67E-8*(((DK1262+$B$7)+273)^4-(W1262+273)^4)</f>
        <v>0</v>
      </c>
      <c r="AF1262">
        <f>U1262+AE1262+AC1262+AD1262</f>
        <v>0</v>
      </c>
      <c r="AG1262">
        <f>DH1262*AU1262*(DC1262-DB1262*(1000-AU1262*DE1262)/(1000-AU1262*DD1262))/(100*CV1262)</f>
        <v>0</v>
      </c>
      <c r="AH1262">
        <f>1000*DH1262*AU1262*(DD1262-DE1262)/(100*CV1262*(1000-AU1262*DD1262))</f>
        <v>0</v>
      </c>
      <c r="AI1262">
        <f>(AJ1262 - AK1262 - DI1262*1E3/(8.314*(DK1262+273.15)) * AM1262/DH1262 * AL1262) * DH1262/(100*CV1262) * (1000 - DE1262)/1000</f>
        <v>0</v>
      </c>
      <c r="AJ1262">
        <v>1554.72971330081</v>
      </c>
      <c r="AK1262">
        <v>1494.552242424242</v>
      </c>
      <c r="AL1262">
        <v>3.416974413221293</v>
      </c>
      <c r="AM1262">
        <v>65.22294181716588</v>
      </c>
      <c r="AN1262">
        <f>(AP1262 - AO1262 + DI1262*1E3/(8.314*(DK1262+273.15)) * AR1262/DH1262 * AQ1262) * DH1262/(100*CV1262) * 1000/(1000 - AP1262)</f>
        <v>0</v>
      </c>
      <c r="AO1262">
        <v>17.70198982853285</v>
      </c>
      <c r="AP1262">
        <v>23.2185115151515</v>
      </c>
      <c r="AQ1262">
        <v>0.0001134318165450677</v>
      </c>
      <c r="AR1262">
        <v>84.76362826796431</v>
      </c>
      <c r="AS1262">
        <v>0</v>
      </c>
      <c r="AT1262">
        <v>0</v>
      </c>
      <c r="AU1262">
        <f>IF(AS1262*$H$13&gt;=AW1262,1.0,(AW1262/(AW1262-AS1262*$H$13)))</f>
        <v>0</v>
      </c>
      <c r="AV1262">
        <f>(AU1262-1)*100</f>
        <v>0</v>
      </c>
      <c r="AW1262">
        <f>MAX(0,($B$13+$C$13*DP1262)/(1+$D$13*DP1262)*DI1262/(DK1262+273)*$E$13)</f>
        <v>0</v>
      </c>
      <c r="AX1262" t="s">
        <v>417</v>
      </c>
      <c r="AY1262" t="s">
        <v>417</v>
      </c>
      <c r="AZ1262">
        <v>0</v>
      </c>
      <c r="BA1262">
        <v>0</v>
      </c>
      <c r="BB1262">
        <f>1-AZ1262/BA1262</f>
        <v>0</v>
      </c>
      <c r="BC1262">
        <v>0</v>
      </c>
      <c r="BD1262" t="s">
        <v>417</v>
      </c>
      <c r="BE1262" t="s">
        <v>417</v>
      </c>
      <c r="BF1262">
        <v>0</v>
      </c>
      <c r="BG1262">
        <v>0</v>
      </c>
      <c r="BH1262">
        <f>1-BF1262/BG1262</f>
        <v>0</v>
      </c>
      <c r="BI1262">
        <v>0.5</v>
      </c>
      <c r="BJ1262">
        <f>CS1262</f>
        <v>0</v>
      </c>
      <c r="BK1262">
        <f>L1262</f>
        <v>0</v>
      </c>
      <c r="BL1262">
        <f>BH1262*BI1262*BJ1262</f>
        <v>0</v>
      </c>
      <c r="BM1262">
        <f>(BK1262-BC1262)/BJ1262</f>
        <v>0</v>
      </c>
      <c r="BN1262">
        <f>(BA1262-BG1262)/BG1262</f>
        <v>0</v>
      </c>
      <c r="BO1262">
        <f>AZ1262/(BB1262+AZ1262/BG1262)</f>
        <v>0</v>
      </c>
      <c r="BP1262" t="s">
        <v>417</v>
      </c>
      <c r="BQ1262">
        <v>0</v>
      </c>
      <c r="BR1262">
        <f>IF(BQ1262&lt;&gt;0, BQ1262, BO1262)</f>
        <v>0</v>
      </c>
      <c r="BS1262">
        <f>1-BR1262/BG1262</f>
        <v>0</v>
      </c>
      <c r="BT1262">
        <f>(BG1262-BF1262)/(BG1262-BR1262)</f>
        <v>0</v>
      </c>
      <c r="BU1262">
        <f>(BA1262-BG1262)/(BA1262-BR1262)</f>
        <v>0</v>
      </c>
      <c r="BV1262">
        <f>(BG1262-BF1262)/(BG1262-AZ1262)</f>
        <v>0</v>
      </c>
      <c r="BW1262">
        <f>(BA1262-BG1262)/(BA1262-AZ1262)</f>
        <v>0</v>
      </c>
      <c r="BX1262">
        <f>(BT1262*BR1262/BF1262)</f>
        <v>0</v>
      </c>
      <c r="BY1262">
        <f>(1-BX1262)</f>
        <v>0</v>
      </c>
      <c r="BZ1262">
        <v>1394</v>
      </c>
      <c r="CA1262">
        <v>300</v>
      </c>
      <c r="CB1262">
        <v>300</v>
      </c>
      <c r="CC1262">
        <v>300</v>
      </c>
      <c r="CD1262">
        <v>10389.3</v>
      </c>
      <c r="CE1262">
        <v>1221.96</v>
      </c>
      <c r="CF1262">
        <v>-0.00688733</v>
      </c>
      <c r="CG1262">
        <v>0.34</v>
      </c>
      <c r="CH1262" t="s">
        <v>417</v>
      </c>
      <c r="CI1262" t="s">
        <v>417</v>
      </c>
      <c r="CJ1262" t="s">
        <v>417</v>
      </c>
      <c r="CK1262" t="s">
        <v>417</v>
      </c>
      <c r="CL1262" t="s">
        <v>417</v>
      </c>
      <c r="CM1262" t="s">
        <v>417</v>
      </c>
      <c r="CN1262" t="s">
        <v>417</v>
      </c>
      <c r="CO1262" t="s">
        <v>417</v>
      </c>
      <c r="CP1262" t="s">
        <v>417</v>
      </c>
      <c r="CQ1262" t="s">
        <v>417</v>
      </c>
      <c r="CR1262">
        <f>$B$11*DQ1262+$C$11*DR1262+$F$11*EC1262*(1-EF1262)</f>
        <v>0</v>
      </c>
      <c r="CS1262">
        <f>CR1262*CT1262</f>
        <v>0</v>
      </c>
      <c r="CT1262">
        <f>($B$11*$D$9+$C$11*$D$9+$F$11*((EP1262+EH1262)/MAX(EP1262+EH1262+EQ1262, 0.1)*$I$9+EQ1262/MAX(EP1262+EH1262+EQ1262, 0.1)*$J$9))/($B$11+$C$11+$F$11)</f>
        <v>0</v>
      </c>
      <c r="CU1262">
        <f>($B$11*$K$9+$C$11*$K$9+$F$11*((EP1262+EH1262)/MAX(EP1262+EH1262+EQ1262, 0.1)*$P$9+EQ1262/MAX(EP1262+EH1262+EQ1262, 0.1)*$Q$9))/($B$11+$C$11+$F$11)</f>
        <v>0</v>
      </c>
      <c r="CV1262">
        <v>6</v>
      </c>
      <c r="CW1262">
        <v>0.5</v>
      </c>
      <c r="CX1262" t="s">
        <v>418</v>
      </c>
      <c r="CY1262">
        <v>2</v>
      </c>
      <c r="CZ1262" t="b">
        <v>1</v>
      </c>
      <c r="DA1262">
        <v>1658959181.178571</v>
      </c>
      <c r="DB1262">
        <v>1435.398571428572</v>
      </c>
      <c r="DC1262">
        <v>1510.064642857143</v>
      </c>
      <c r="DD1262">
        <v>23.21548214285715</v>
      </c>
      <c r="DE1262">
        <v>17.67757142857143</v>
      </c>
      <c r="DF1262">
        <v>1440.45</v>
      </c>
      <c r="DG1262">
        <v>23.30564285714286</v>
      </c>
      <c r="DH1262">
        <v>500.0626071428572</v>
      </c>
      <c r="DI1262">
        <v>90.22742142857143</v>
      </c>
      <c r="DJ1262">
        <v>0.09999951428571428</v>
      </c>
      <c r="DK1262">
        <v>27.14269642857143</v>
      </c>
      <c r="DL1262">
        <v>27.20814642857143</v>
      </c>
      <c r="DM1262">
        <v>999.9000000000002</v>
      </c>
      <c r="DN1262">
        <v>0</v>
      </c>
      <c r="DO1262">
        <v>0</v>
      </c>
      <c r="DP1262">
        <v>9993.410714285714</v>
      </c>
      <c r="DQ1262">
        <v>0</v>
      </c>
      <c r="DR1262">
        <v>11.47028214285714</v>
      </c>
      <c r="DS1262">
        <v>-74.66597857142857</v>
      </c>
      <c r="DT1262">
        <v>1469.513928571429</v>
      </c>
      <c r="DU1262">
        <v>1537.240714285714</v>
      </c>
      <c r="DV1262">
        <v>5.537908214285714</v>
      </c>
      <c r="DW1262">
        <v>1510.064642857143</v>
      </c>
      <c r="DX1262">
        <v>17.67757142857143</v>
      </c>
      <c r="DY1262">
        <v>2.0946725</v>
      </c>
      <c r="DZ1262">
        <v>1.5950025</v>
      </c>
      <c r="EA1262">
        <v>18.178725</v>
      </c>
      <c r="EB1262">
        <v>13.91058571428571</v>
      </c>
      <c r="EC1262">
        <v>2000.007142857143</v>
      </c>
      <c r="ED1262">
        <v>0.9799970000000001</v>
      </c>
      <c r="EE1262">
        <v>0.0200035</v>
      </c>
      <c r="EF1262">
        <v>0</v>
      </c>
      <c r="EG1262">
        <v>817.4218571428571</v>
      </c>
      <c r="EH1262">
        <v>5.00097</v>
      </c>
      <c r="EI1262">
        <v>16323.96071428571</v>
      </c>
      <c r="EJ1262">
        <v>16707.62857142857</v>
      </c>
      <c r="EK1262">
        <v>38.21849999999999</v>
      </c>
      <c r="EL1262">
        <v>38.7095</v>
      </c>
      <c r="EM1262">
        <v>38.12942857142857</v>
      </c>
      <c r="EN1262">
        <v>38.42592857142857</v>
      </c>
      <c r="EO1262">
        <v>38.875</v>
      </c>
      <c r="EP1262">
        <v>1955.097142857142</v>
      </c>
      <c r="EQ1262">
        <v>39.91</v>
      </c>
      <c r="ER1262">
        <v>0</v>
      </c>
      <c r="ES1262">
        <v>9983.399999856949</v>
      </c>
      <c r="ET1262">
        <v>0</v>
      </c>
      <c r="EU1262">
        <v>817.3436538461539</v>
      </c>
      <c r="EV1262">
        <v>-7.180136760880488</v>
      </c>
      <c r="EW1262">
        <v>-141.9692307534457</v>
      </c>
      <c r="EX1262">
        <v>16322.75384615385</v>
      </c>
      <c r="EY1262">
        <v>15</v>
      </c>
      <c r="EZ1262">
        <v>1658949246.1</v>
      </c>
      <c r="FA1262" t="s">
        <v>1397</v>
      </c>
      <c r="FB1262">
        <v>1658949228.6</v>
      </c>
      <c r="FC1262">
        <v>1658949246.1</v>
      </c>
      <c r="FD1262">
        <v>1</v>
      </c>
      <c r="FE1262">
        <v>1.075</v>
      </c>
      <c r="FF1262">
        <v>0.018</v>
      </c>
      <c r="FG1262">
        <v>-2.327</v>
      </c>
      <c r="FH1262">
        <v>-0.178</v>
      </c>
      <c r="FI1262">
        <v>420</v>
      </c>
      <c r="FJ1262">
        <v>13</v>
      </c>
      <c r="FK1262">
        <v>0.09</v>
      </c>
      <c r="FL1262">
        <v>0.02</v>
      </c>
      <c r="FM1262">
        <v>-74.62189499999999</v>
      </c>
      <c r="FN1262">
        <v>-0.4699654784237051</v>
      </c>
      <c r="FO1262">
        <v>0.1126482244644803</v>
      </c>
      <c r="FP1262">
        <v>1</v>
      </c>
      <c r="FQ1262">
        <v>817.7415882352942</v>
      </c>
      <c r="FR1262">
        <v>-7.972589762739886</v>
      </c>
      <c r="FS1262">
        <v>0.8157649646244057</v>
      </c>
      <c r="FT1262">
        <v>0</v>
      </c>
      <c r="FU1262">
        <v>5.556108249999999</v>
      </c>
      <c r="FV1262">
        <v>-0.4081586116322837</v>
      </c>
      <c r="FW1262">
        <v>0.04006929166378539</v>
      </c>
      <c r="FX1262">
        <v>0</v>
      </c>
      <c r="FY1262">
        <v>1</v>
      </c>
      <c r="FZ1262">
        <v>3</v>
      </c>
      <c r="GA1262" t="s">
        <v>426</v>
      </c>
      <c r="GB1262">
        <v>2.98365</v>
      </c>
      <c r="GC1262">
        <v>2.7155</v>
      </c>
      <c r="GD1262">
        <v>0.219044</v>
      </c>
      <c r="GE1262">
        <v>0.223024</v>
      </c>
      <c r="GF1262">
        <v>0.104928</v>
      </c>
      <c r="GG1262">
        <v>0.0851745</v>
      </c>
      <c r="GH1262">
        <v>24768.3</v>
      </c>
      <c r="GI1262">
        <v>24740</v>
      </c>
      <c r="GJ1262">
        <v>29471.9</v>
      </c>
      <c r="GK1262">
        <v>29443.8</v>
      </c>
      <c r="GL1262">
        <v>34941.1</v>
      </c>
      <c r="GM1262">
        <v>35817.8</v>
      </c>
      <c r="GN1262">
        <v>41510.5</v>
      </c>
      <c r="GO1262">
        <v>41962.2</v>
      </c>
      <c r="GP1262">
        <v>1.95255</v>
      </c>
      <c r="GQ1262">
        <v>1.9086</v>
      </c>
      <c r="GR1262">
        <v>0.116769</v>
      </c>
      <c r="GS1262">
        <v>0</v>
      </c>
      <c r="GT1262">
        <v>25.3005</v>
      </c>
      <c r="GU1262">
        <v>999.9</v>
      </c>
      <c r="GV1262">
        <v>40.5</v>
      </c>
      <c r="GW1262">
        <v>31.8</v>
      </c>
      <c r="GX1262">
        <v>21.1921</v>
      </c>
      <c r="GY1262">
        <v>62.8779</v>
      </c>
      <c r="GZ1262">
        <v>33.6739</v>
      </c>
      <c r="HA1262">
        <v>1</v>
      </c>
      <c r="HB1262">
        <v>-0.0961712</v>
      </c>
      <c r="HC1262">
        <v>0.270128</v>
      </c>
      <c r="HD1262">
        <v>20.3322</v>
      </c>
      <c r="HE1262">
        <v>5.21639</v>
      </c>
      <c r="HF1262">
        <v>12.0099</v>
      </c>
      <c r="HG1262">
        <v>4.9888</v>
      </c>
      <c r="HH1262">
        <v>3.28835</v>
      </c>
      <c r="HI1262">
        <v>9999</v>
      </c>
      <c r="HJ1262">
        <v>9999</v>
      </c>
      <c r="HK1262">
        <v>9999</v>
      </c>
      <c r="HL1262">
        <v>159.6</v>
      </c>
      <c r="HM1262">
        <v>1.86744</v>
      </c>
      <c r="HN1262">
        <v>1.86646</v>
      </c>
      <c r="HO1262">
        <v>1.8659</v>
      </c>
      <c r="HP1262">
        <v>1.86584</v>
      </c>
      <c r="HQ1262">
        <v>1.86768</v>
      </c>
      <c r="HR1262">
        <v>1.87013</v>
      </c>
      <c r="HS1262">
        <v>1.8688</v>
      </c>
      <c r="HT1262">
        <v>1.87027</v>
      </c>
      <c r="HU1262">
        <v>0</v>
      </c>
      <c r="HV1262">
        <v>0</v>
      </c>
      <c r="HW1262">
        <v>0</v>
      </c>
      <c r="HX1262">
        <v>0</v>
      </c>
      <c r="HY1262" t="s">
        <v>421</v>
      </c>
      <c r="HZ1262" t="s">
        <v>422</v>
      </c>
      <c r="IA1262" t="s">
        <v>423</v>
      </c>
      <c r="IB1262" t="s">
        <v>423</v>
      </c>
      <c r="IC1262" t="s">
        <v>423</v>
      </c>
      <c r="ID1262" t="s">
        <v>423</v>
      </c>
      <c r="IE1262">
        <v>0</v>
      </c>
      <c r="IF1262">
        <v>100</v>
      </c>
      <c r="IG1262">
        <v>100</v>
      </c>
      <c r="IH1262">
        <v>-5.12</v>
      </c>
      <c r="II1262">
        <v>-0.0901</v>
      </c>
      <c r="IJ1262">
        <v>-0.9279119013753974</v>
      </c>
      <c r="IK1262">
        <v>-0.003643892653284941</v>
      </c>
      <c r="IL1262">
        <v>8.948238347276123E-07</v>
      </c>
      <c r="IM1262">
        <v>-2.445980282225029E-10</v>
      </c>
      <c r="IN1262">
        <v>-0.1764634167570225</v>
      </c>
      <c r="IO1262">
        <v>-0.01042730378795286</v>
      </c>
      <c r="IP1262">
        <v>0.00100284695746963</v>
      </c>
      <c r="IQ1262">
        <v>-1.701466411570297E-05</v>
      </c>
      <c r="IR1262">
        <v>2</v>
      </c>
      <c r="IS1262">
        <v>2310</v>
      </c>
      <c r="IT1262">
        <v>1</v>
      </c>
      <c r="IU1262">
        <v>25</v>
      </c>
      <c r="IV1262">
        <v>166</v>
      </c>
      <c r="IW1262">
        <v>165.7</v>
      </c>
      <c r="IX1262">
        <v>2.96143</v>
      </c>
      <c r="IY1262">
        <v>2.18628</v>
      </c>
      <c r="IZ1262">
        <v>1.39648</v>
      </c>
      <c r="JA1262">
        <v>2.34131</v>
      </c>
      <c r="JB1262">
        <v>1.49536</v>
      </c>
      <c r="JC1262">
        <v>2.40723</v>
      </c>
      <c r="JD1262">
        <v>36.152</v>
      </c>
      <c r="JE1262">
        <v>24.1663</v>
      </c>
      <c r="JF1262">
        <v>18</v>
      </c>
      <c r="JG1262">
        <v>512.245</v>
      </c>
      <c r="JH1262">
        <v>440.443</v>
      </c>
      <c r="JI1262">
        <v>24.9999</v>
      </c>
      <c r="JJ1262">
        <v>26.1716</v>
      </c>
      <c r="JK1262">
        <v>30.0004</v>
      </c>
      <c r="JL1262">
        <v>26.1003</v>
      </c>
      <c r="JM1262">
        <v>26.038</v>
      </c>
      <c r="JN1262">
        <v>59.355</v>
      </c>
      <c r="JO1262">
        <v>16.1183</v>
      </c>
      <c r="JP1262">
        <v>38.4535</v>
      </c>
      <c r="JQ1262">
        <v>25</v>
      </c>
      <c r="JR1262">
        <v>1557.47</v>
      </c>
      <c r="JS1262">
        <v>17.9967</v>
      </c>
      <c r="JT1262">
        <v>100.78</v>
      </c>
      <c r="JU1262">
        <v>100.775</v>
      </c>
    </row>
    <row r="1263" spans="1:281">
      <c r="A1263">
        <v>1247</v>
      </c>
      <c r="B1263">
        <v>1658959194.5</v>
      </c>
      <c r="C1263">
        <v>17556.5</v>
      </c>
      <c r="D1263" t="s">
        <v>2935</v>
      </c>
      <c r="E1263" t="s">
        <v>2936</v>
      </c>
      <c r="F1263">
        <v>5</v>
      </c>
      <c r="G1263" t="s">
        <v>2750</v>
      </c>
      <c r="H1263" t="s">
        <v>416</v>
      </c>
      <c r="I1263">
        <v>1658959186.75</v>
      </c>
      <c r="J1263">
        <f>(K1263)/1000</f>
        <v>0</v>
      </c>
      <c r="K1263">
        <f>IF(CZ1263, AN1263, AH1263)</f>
        <v>0</v>
      </c>
      <c r="L1263">
        <f>IF(CZ1263, AI1263, AG1263)</f>
        <v>0</v>
      </c>
      <c r="M1263">
        <f>DB1263 - IF(AU1263&gt;1, L1263*CV1263*100.0/(AW1263*DP1263), 0)</f>
        <v>0</v>
      </c>
      <c r="N1263">
        <f>((T1263-J1263/2)*M1263-L1263)/(T1263+J1263/2)</f>
        <v>0</v>
      </c>
      <c r="O1263">
        <f>N1263*(DI1263+DJ1263)/1000.0</f>
        <v>0</v>
      </c>
      <c r="P1263">
        <f>(DB1263 - IF(AU1263&gt;1, L1263*CV1263*100.0/(AW1263*DP1263), 0))*(DI1263+DJ1263)/1000.0</f>
        <v>0</v>
      </c>
      <c r="Q1263">
        <f>2.0/((1/S1263-1/R1263)+SIGN(S1263)*SQRT((1/S1263-1/R1263)*(1/S1263-1/R1263) + 4*CW1263/((CW1263+1)*(CW1263+1))*(2*1/S1263*1/R1263-1/R1263*1/R1263)))</f>
        <v>0</v>
      </c>
      <c r="R1263">
        <f>IF(LEFT(CX1263,1)&lt;&gt;"0",IF(LEFT(CX1263,1)="1",3.0,CY1263),$D$5+$E$5*(DP1263*DI1263/($K$5*1000))+$F$5*(DP1263*DI1263/($K$5*1000))*MAX(MIN(CV1263,$J$5),$I$5)*MAX(MIN(CV1263,$J$5),$I$5)+$G$5*MAX(MIN(CV1263,$J$5),$I$5)*(DP1263*DI1263/($K$5*1000))+$H$5*(DP1263*DI1263/($K$5*1000))*(DP1263*DI1263/($K$5*1000)))</f>
        <v>0</v>
      </c>
      <c r="S1263">
        <f>J1263*(1000-(1000*0.61365*exp(17.502*W1263/(240.97+W1263))/(DI1263+DJ1263)+DD1263)/2)/(1000*0.61365*exp(17.502*W1263/(240.97+W1263))/(DI1263+DJ1263)-DD1263)</f>
        <v>0</v>
      </c>
      <c r="T1263">
        <f>1/((CW1263+1)/(Q1263/1.6)+1/(R1263/1.37)) + CW1263/((CW1263+1)/(Q1263/1.6) + CW1263/(R1263/1.37))</f>
        <v>0</v>
      </c>
      <c r="U1263">
        <f>(CR1263*CU1263)</f>
        <v>0</v>
      </c>
      <c r="V1263">
        <f>(DK1263+(U1263+2*0.95*5.67E-8*(((DK1263+$B$7)+273)^4-(DK1263+273)^4)-44100*J1263)/(1.84*29.3*R1263+8*0.95*5.67E-8*(DK1263+273)^3))</f>
        <v>0</v>
      </c>
      <c r="W1263">
        <f>($C$7*DL1263+$D$7*DM1263+$E$7*V1263)</f>
        <v>0</v>
      </c>
      <c r="X1263">
        <f>0.61365*exp(17.502*W1263/(240.97+W1263))</f>
        <v>0</v>
      </c>
      <c r="Y1263">
        <f>(Z1263/AA1263*100)</f>
        <v>0</v>
      </c>
      <c r="Z1263">
        <f>DD1263*(DI1263+DJ1263)/1000</f>
        <v>0</v>
      </c>
      <c r="AA1263">
        <f>0.61365*exp(17.502*DK1263/(240.97+DK1263))</f>
        <v>0</v>
      </c>
      <c r="AB1263">
        <f>(X1263-DD1263*(DI1263+DJ1263)/1000)</f>
        <v>0</v>
      </c>
      <c r="AC1263">
        <f>(-J1263*44100)</f>
        <v>0</v>
      </c>
      <c r="AD1263">
        <f>2*29.3*R1263*0.92*(DK1263-W1263)</f>
        <v>0</v>
      </c>
      <c r="AE1263">
        <f>2*0.95*5.67E-8*(((DK1263+$B$7)+273)^4-(W1263+273)^4)</f>
        <v>0</v>
      </c>
      <c r="AF1263">
        <f>U1263+AE1263+AC1263+AD1263</f>
        <v>0</v>
      </c>
      <c r="AG1263">
        <f>DH1263*AU1263*(DC1263-DB1263*(1000-AU1263*DE1263)/(1000-AU1263*DD1263))/(100*CV1263)</f>
        <v>0</v>
      </c>
      <c r="AH1263">
        <f>1000*DH1263*AU1263*(DD1263-DE1263)/(100*CV1263*(1000-AU1263*DD1263))</f>
        <v>0</v>
      </c>
      <c r="AI1263">
        <f>(AJ1263 - AK1263 - DI1263*1E3/(8.314*(DK1263+273.15)) * AM1263/DH1263 * AL1263) * DH1263/(100*CV1263) * (1000 - DE1263)/1000</f>
        <v>0</v>
      </c>
      <c r="AJ1263">
        <v>1572.962404842749</v>
      </c>
      <c r="AK1263">
        <v>1513.027090909091</v>
      </c>
      <c r="AL1263">
        <v>3.358761778451528</v>
      </c>
      <c r="AM1263">
        <v>65.22294181716588</v>
      </c>
      <c r="AN1263">
        <f>(AP1263 - AO1263 + DI1263*1E3/(8.314*(DK1263+273.15)) * AR1263/DH1263 * AQ1263) * DH1263/(100*CV1263) * 1000/(1000 - AP1263)</f>
        <v>0</v>
      </c>
      <c r="AO1263">
        <v>17.78245661815023</v>
      </c>
      <c r="AP1263">
        <v>23.23024424242425</v>
      </c>
      <c r="AQ1263">
        <v>5.243128630126874E-05</v>
      </c>
      <c r="AR1263">
        <v>84.76362826796431</v>
      </c>
      <c r="AS1263">
        <v>0</v>
      </c>
      <c r="AT1263">
        <v>0</v>
      </c>
      <c r="AU1263">
        <f>IF(AS1263*$H$13&gt;=AW1263,1.0,(AW1263/(AW1263-AS1263*$H$13)))</f>
        <v>0</v>
      </c>
      <c r="AV1263">
        <f>(AU1263-1)*100</f>
        <v>0</v>
      </c>
      <c r="AW1263">
        <f>MAX(0,($B$13+$C$13*DP1263)/(1+$D$13*DP1263)*DI1263/(DK1263+273)*$E$13)</f>
        <v>0</v>
      </c>
      <c r="AX1263" t="s">
        <v>417</v>
      </c>
      <c r="AY1263" t="s">
        <v>417</v>
      </c>
      <c r="AZ1263">
        <v>0</v>
      </c>
      <c r="BA1263">
        <v>0</v>
      </c>
      <c r="BB1263">
        <f>1-AZ1263/BA1263</f>
        <v>0</v>
      </c>
      <c r="BC1263">
        <v>0</v>
      </c>
      <c r="BD1263" t="s">
        <v>417</v>
      </c>
      <c r="BE1263" t="s">
        <v>417</v>
      </c>
      <c r="BF1263">
        <v>0</v>
      </c>
      <c r="BG1263">
        <v>0</v>
      </c>
      <c r="BH1263">
        <f>1-BF1263/BG1263</f>
        <v>0</v>
      </c>
      <c r="BI1263">
        <v>0.5</v>
      </c>
      <c r="BJ1263">
        <f>CS1263</f>
        <v>0</v>
      </c>
      <c r="BK1263">
        <f>L1263</f>
        <v>0</v>
      </c>
      <c r="BL1263">
        <f>BH1263*BI1263*BJ1263</f>
        <v>0</v>
      </c>
      <c r="BM1263">
        <f>(BK1263-BC1263)/BJ1263</f>
        <v>0</v>
      </c>
      <c r="BN1263">
        <f>(BA1263-BG1263)/BG1263</f>
        <v>0</v>
      </c>
      <c r="BO1263">
        <f>AZ1263/(BB1263+AZ1263/BG1263)</f>
        <v>0</v>
      </c>
      <c r="BP1263" t="s">
        <v>417</v>
      </c>
      <c r="BQ1263">
        <v>0</v>
      </c>
      <c r="BR1263">
        <f>IF(BQ1263&lt;&gt;0, BQ1263, BO1263)</f>
        <v>0</v>
      </c>
      <c r="BS1263">
        <f>1-BR1263/BG1263</f>
        <v>0</v>
      </c>
      <c r="BT1263">
        <f>(BG1263-BF1263)/(BG1263-BR1263)</f>
        <v>0</v>
      </c>
      <c r="BU1263">
        <f>(BA1263-BG1263)/(BA1263-BR1263)</f>
        <v>0</v>
      </c>
      <c r="BV1263">
        <f>(BG1263-BF1263)/(BG1263-AZ1263)</f>
        <v>0</v>
      </c>
      <c r="BW1263">
        <f>(BA1263-BG1263)/(BA1263-AZ1263)</f>
        <v>0</v>
      </c>
      <c r="BX1263">
        <f>(BT1263*BR1263/BF1263)</f>
        <v>0</v>
      </c>
      <c r="BY1263">
        <f>(1-BX1263)</f>
        <v>0</v>
      </c>
      <c r="BZ1263">
        <v>1394</v>
      </c>
      <c r="CA1263">
        <v>300</v>
      </c>
      <c r="CB1263">
        <v>300</v>
      </c>
      <c r="CC1263">
        <v>300</v>
      </c>
      <c r="CD1263">
        <v>10389.3</v>
      </c>
      <c r="CE1263">
        <v>1221.96</v>
      </c>
      <c r="CF1263">
        <v>-0.00688733</v>
      </c>
      <c r="CG1263">
        <v>0.34</v>
      </c>
      <c r="CH1263" t="s">
        <v>417</v>
      </c>
      <c r="CI1263" t="s">
        <v>417</v>
      </c>
      <c r="CJ1263" t="s">
        <v>417</v>
      </c>
      <c r="CK1263" t="s">
        <v>417</v>
      </c>
      <c r="CL1263" t="s">
        <v>417</v>
      </c>
      <c r="CM1263" t="s">
        <v>417</v>
      </c>
      <c r="CN1263" t="s">
        <v>417</v>
      </c>
      <c r="CO1263" t="s">
        <v>417</v>
      </c>
      <c r="CP1263" t="s">
        <v>417</v>
      </c>
      <c r="CQ1263" t="s">
        <v>417</v>
      </c>
      <c r="CR1263">
        <f>$B$11*DQ1263+$C$11*DR1263+$F$11*EC1263*(1-EF1263)</f>
        <v>0</v>
      </c>
      <c r="CS1263">
        <f>CR1263*CT1263</f>
        <v>0</v>
      </c>
      <c r="CT1263">
        <f>($B$11*$D$9+$C$11*$D$9+$F$11*((EP1263+EH1263)/MAX(EP1263+EH1263+EQ1263, 0.1)*$I$9+EQ1263/MAX(EP1263+EH1263+EQ1263, 0.1)*$J$9))/($B$11+$C$11+$F$11)</f>
        <v>0</v>
      </c>
      <c r="CU1263">
        <f>($B$11*$K$9+$C$11*$K$9+$F$11*((EP1263+EH1263)/MAX(EP1263+EH1263+EQ1263, 0.1)*$P$9+EQ1263/MAX(EP1263+EH1263+EQ1263, 0.1)*$Q$9))/($B$11+$C$11+$F$11)</f>
        <v>0</v>
      </c>
      <c r="CV1263">
        <v>6</v>
      </c>
      <c r="CW1263">
        <v>0.5</v>
      </c>
      <c r="CX1263" t="s">
        <v>418</v>
      </c>
      <c r="CY1263">
        <v>2</v>
      </c>
      <c r="CZ1263" t="b">
        <v>1</v>
      </c>
      <c r="DA1263">
        <v>1658959186.75</v>
      </c>
      <c r="DB1263">
        <v>1453.943214285714</v>
      </c>
      <c r="DC1263">
        <v>1528.521785714285</v>
      </c>
      <c r="DD1263">
        <v>23.21858214285714</v>
      </c>
      <c r="DE1263">
        <v>17.73164642857143</v>
      </c>
      <c r="DF1263">
        <v>1459.0425</v>
      </c>
      <c r="DG1263">
        <v>23.30871785714285</v>
      </c>
      <c r="DH1263">
        <v>500.0578571428572</v>
      </c>
      <c r="DI1263">
        <v>90.22700714285713</v>
      </c>
      <c r="DJ1263">
        <v>0.0999666642857143</v>
      </c>
      <c r="DK1263">
        <v>27.14068214285714</v>
      </c>
      <c r="DL1263">
        <v>27.21685714285713</v>
      </c>
      <c r="DM1263">
        <v>999.9000000000002</v>
      </c>
      <c r="DN1263">
        <v>0</v>
      </c>
      <c r="DO1263">
        <v>0</v>
      </c>
      <c r="DP1263">
        <v>10000.91357142857</v>
      </c>
      <c r="DQ1263">
        <v>0</v>
      </c>
      <c r="DR1263">
        <v>11.47028214285714</v>
      </c>
      <c r="DS1263">
        <v>-74.57833571428571</v>
      </c>
      <c r="DT1263">
        <v>1488.503928571429</v>
      </c>
      <c r="DU1263">
        <v>1556.115714285714</v>
      </c>
      <c r="DV1263">
        <v>5.486929642857143</v>
      </c>
      <c r="DW1263">
        <v>1528.521785714285</v>
      </c>
      <c r="DX1263">
        <v>17.73164642857143</v>
      </c>
      <c r="DY1263">
        <v>2.094943928571428</v>
      </c>
      <c r="DZ1263">
        <v>1.599874642857143</v>
      </c>
      <c r="EA1263">
        <v>18.180775</v>
      </c>
      <c r="EB1263">
        <v>13.95753214285714</v>
      </c>
      <c r="EC1263">
        <v>2000.009285714286</v>
      </c>
      <c r="ED1263">
        <v>0.9799970000000001</v>
      </c>
      <c r="EE1263">
        <v>0.0200035</v>
      </c>
      <c r="EF1263">
        <v>0</v>
      </c>
      <c r="EG1263">
        <v>816.7819642857143</v>
      </c>
      <c r="EH1263">
        <v>5.00097</v>
      </c>
      <c r="EI1263">
        <v>16310.63571428571</v>
      </c>
      <c r="EJ1263">
        <v>16707.64285714286</v>
      </c>
      <c r="EK1263">
        <v>38.19599999999999</v>
      </c>
      <c r="EL1263">
        <v>38.69374999999999</v>
      </c>
      <c r="EM1263">
        <v>38.125</v>
      </c>
      <c r="EN1263">
        <v>38.41707142857143</v>
      </c>
      <c r="EO1263">
        <v>38.875</v>
      </c>
      <c r="EP1263">
        <v>1955.099285714285</v>
      </c>
      <c r="EQ1263">
        <v>39.91</v>
      </c>
      <c r="ER1263">
        <v>0</v>
      </c>
      <c r="ES1263">
        <v>9988.799999952316</v>
      </c>
      <c r="ET1263">
        <v>0</v>
      </c>
      <c r="EU1263">
        <v>816.67656</v>
      </c>
      <c r="EV1263">
        <v>-7.169307686765796</v>
      </c>
      <c r="EW1263">
        <v>-144.1153843791335</v>
      </c>
      <c r="EX1263">
        <v>16309.136</v>
      </c>
      <c r="EY1263">
        <v>15</v>
      </c>
      <c r="EZ1263">
        <v>1658949246.1</v>
      </c>
      <c r="FA1263" t="s">
        <v>1397</v>
      </c>
      <c r="FB1263">
        <v>1658949228.6</v>
      </c>
      <c r="FC1263">
        <v>1658949246.1</v>
      </c>
      <c r="FD1263">
        <v>1</v>
      </c>
      <c r="FE1263">
        <v>1.075</v>
      </c>
      <c r="FF1263">
        <v>0.018</v>
      </c>
      <c r="FG1263">
        <v>-2.327</v>
      </c>
      <c r="FH1263">
        <v>-0.178</v>
      </c>
      <c r="FI1263">
        <v>420</v>
      </c>
      <c r="FJ1263">
        <v>13</v>
      </c>
      <c r="FK1263">
        <v>0.09</v>
      </c>
      <c r="FL1263">
        <v>0.02</v>
      </c>
      <c r="FM1263">
        <v>-74.59629</v>
      </c>
      <c r="FN1263">
        <v>1.077458161350978</v>
      </c>
      <c r="FO1263">
        <v>0.2042272432855115</v>
      </c>
      <c r="FP1263">
        <v>0</v>
      </c>
      <c r="FQ1263">
        <v>817.1462352941177</v>
      </c>
      <c r="FR1263">
        <v>-6.969289536760812</v>
      </c>
      <c r="FS1263">
        <v>0.7190264275116824</v>
      </c>
      <c r="FT1263">
        <v>0</v>
      </c>
      <c r="FU1263">
        <v>5.511713500000001</v>
      </c>
      <c r="FV1263">
        <v>-0.5141092682926823</v>
      </c>
      <c r="FW1263">
        <v>0.05191773514657589</v>
      </c>
      <c r="FX1263">
        <v>0</v>
      </c>
      <c r="FY1263">
        <v>0</v>
      </c>
      <c r="FZ1263">
        <v>3</v>
      </c>
      <c r="GA1263" t="s">
        <v>439</v>
      </c>
      <c r="GB1263">
        <v>2.98371</v>
      </c>
      <c r="GC1263">
        <v>2.71574</v>
      </c>
      <c r="GD1263">
        <v>0.220673</v>
      </c>
      <c r="GE1263">
        <v>0.224676</v>
      </c>
      <c r="GF1263">
        <v>0.104973</v>
      </c>
      <c r="GG1263">
        <v>0.0855727</v>
      </c>
      <c r="GH1263">
        <v>24716.3</v>
      </c>
      <c r="GI1263">
        <v>24687.2</v>
      </c>
      <c r="GJ1263">
        <v>29471.5</v>
      </c>
      <c r="GK1263">
        <v>29443.6</v>
      </c>
      <c r="GL1263">
        <v>34938.8</v>
      </c>
      <c r="GM1263">
        <v>35801.7</v>
      </c>
      <c r="GN1263">
        <v>41509.9</v>
      </c>
      <c r="GO1263">
        <v>41961.9</v>
      </c>
      <c r="GP1263">
        <v>1.9527</v>
      </c>
      <c r="GQ1263">
        <v>1.90865</v>
      </c>
      <c r="GR1263">
        <v>0.118483</v>
      </c>
      <c r="GS1263">
        <v>0</v>
      </c>
      <c r="GT1263">
        <v>25.299</v>
      </c>
      <c r="GU1263">
        <v>999.9</v>
      </c>
      <c r="GV1263">
        <v>40.5</v>
      </c>
      <c r="GW1263">
        <v>31.8</v>
      </c>
      <c r="GX1263">
        <v>21.1913</v>
      </c>
      <c r="GY1263">
        <v>62.8879</v>
      </c>
      <c r="GZ1263">
        <v>33.5377</v>
      </c>
      <c r="HA1263">
        <v>1</v>
      </c>
      <c r="HB1263">
        <v>-0.0958918</v>
      </c>
      <c r="HC1263">
        <v>0.271585</v>
      </c>
      <c r="HD1263">
        <v>20.3325</v>
      </c>
      <c r="HE1263">
        <v>5.21714</v>
      </c>
      <c r="HF1263">
        <v>12.0099</v>
      </c>
      <c r="HG1263">
        <v>4.98915</v>
      </c>
      <c r="HH1263">
        <v>3.2885</v>
      </c>
      <c r="HI1263">
        <v>9999</v>
      </c>
      <c r="HJ1263">
        <v>9999</v>
      </c>
      <c r="HK1263">
        <v>9999</v>
      </c>
      <c r="HL1263">
        <v>159.6</v>
      </c>
      <c r="HM1263">
        <v>1.8674</v>
      </c>
      <c r="HN1263">
        <v>1.86646</v>
      </c>
      <c r="HO1263">
        <v>1.86588</v>
      </c>
      <c r="HP1263">
        <v>1.86584</v>
      </c>
      <c r="HQ1263">
        <v>1.86768</v>
      </c>
      <c r="HR1263">
        <v>1.87013</v>
      </c>
      <c r="HS1263">
        <v>1.86878</v>
      </c>
      <c r="HT1263">
        <v>1.87025</v>
      </c>
      <c r="HU1263">
        <v>0</v>
      </c>
      <c r="HV1263">
        <v>0</v>
      </c>
      <c r="HW1263">
        <v>0</v>
      </c>
      <c r="HX1263">
        <v>0</v>
      </c>
      <c r="HY1263" t="s">
        <v>421</v>
      </c>
      <c r="HZ1263" t="s">
        <v>422</v>
      </c>
      <c r="IA1263" t="s">
        <v>423</v>
      </c>
      <c r="IB1263" t="s">
        <v>423</v>
      </c>
      <c r="IC1263" t="s">
        <v>423</v>
      </c>
      <c r="ID1263" t="s">
        <v>423</v>
      </c>
      <c r="IE1263">
        <v>0</v>
      </c>
      <c r="IF1263">
        <v>100</v>
      </c>
      <c r="IG1263">
        <v>100</v>
      </c>
      <c r="IH1263">
        <v>-5.17</v>
      </c>
      <c r="II1263">
        <v>-0.09</v>
      </c>
      <c r="IJ1263">
        <v>-0.9279119013753974</v>
      </c>
      <c r="IK1263">
        <v>-0.003643892653284941</v>
      </c>
      <c r="IL1263">
        <v>8.948238347276123E-07</v>
      </c>
      <c r="IM1263">
        <v>-2.445980282225029E-10</v>
      </c>
      <c r="IN1263">
        <v>-0.1764634167570225</v>
      </c>
      <c r="IO1263">
        <v>-0.01042730378795286</v>
      </c>
      <c r="IP1263">
        <v>0.00100284695746963</v>
      </c>
      <c r="IQ1263">
        <v>-1.701466411570297E-05</v>
      </c>
      <c r="IR1263">
        <v>2</v>
      </c>
      <c r="IS1263">
        <v>2310</v>
      </c>
      <c r="IT1263">
        <v>1</v>
      </c>
      <c r="IU1263">
        <v>25</v>
      </c>
      <c r="IV1263">
        <v>166.1</v>
      </c>
      <c r="IW1263">
        <v>165.8</v>
      </c>
      <c r="IX1263">
        <v>2.99072</v>
      </c>
      <c r="IY1263">
        <v>2.1814</v>
      </c>
      <c r="IZ1263">
        <v>1.39648</v>
      </c>
      <c r="JA1263">
        <v>2.34253</v>
      </c>
      <c r="JB1263">
        <v>1.49536</v>
      </c>
      <c r="JC1263">
        <v>2.3877</v>
      </c>
      <c r="JD1263">
        <v>36.152</v>
      </c>
      <c r="JE1263">
        <v>24.1663</v>
      </c>
      <c r="JF1263">
        <v>18</v>
      </c>
      <c r="JG1263">
        <v>512.374</v>
      </c>
      <c r="JH1263">
        <v>440.501</v>
      </c>
      <c r="JI1263">
        <v>25.0001</v>
      </c>
      <c r="JJ1263">
        <v>26.1753</v>
      </c>
      <c r="JK1263">
        <v>30.0003</v>
      </c>
      <c r="JL1263">
        <v>26.1039</v>
      </c>
      <c r="JM1263">
        <v>26.0416</v>
      </c>
      <c r="JN1263">
        <v>59.8625</v>
      </c>
      <c r="JO1263">
        <v>15.5114</v>
      </c>
      <c r="JP1263">
        <v>38.4535</v>
      </c>
      <c r="JQ1263">
        <v>25</v>
      </c>
      <c r="JR1263">
        <v>1570.84</v>
      </c>
      <c r="JS1263">
        <v>18.0774</v>
      </c>
      <c r="JT1263">
        <v>100.779</v>
      </c>
      <c r="JU1263">
        <v>100.774</v>
      </c>
    </row>
    <row r="1264" spans="1:281">
      <c r="A1264">
        <v>1248</v>
      </c>
      <c r="B1264">
        <v>1658959199</v>
      </c>
      <c r="C1264">
        <v>17561</v>
      </c>
      <c r="D1264" t="s">
        <v>2937</v>
      </c>
      <c r="E1264" t="s">
        <v>2938</v>
      </c>
      <c r="F1264">
        <v>5</v>
      </c>
      <c r="G1264" t="s">
        <v>2750</v>
      </c>
      <c r="H1264" t="s">
        <v>416</v>
      </c>
      <c r="I1264">
        <v>1658959191.178571</v>
      </c>
      <c r="J1264">
        <f>(K1264)/1000</f>
        <v>0</v>
      </c>
      <c r="K1264">
        <f>IF(CZ1264, AN1264, AH1264)</f>
        <v>0</v>
      </c>
      <c r="L1264">
        <f>IF(CZ1264, AI1264, AG1264)</f>
        <v>0</v>
      </c>
      <c r="M1264">
        <f>DB1264 - IF(AU1264&gt;1, L1264*CV1264*100.0/(AW1264*DP1264), 0)</f>
        <v>0</v>
      </c>
      <c r="N1264">
        <f>((T1264-J1264/2)*M1264-L1264)/(T1264+J1264/2)</f>
        <v>0</v>
      </c>
      <c r="O1264">
        <f>N1264*(DI1264+DJ1264)/1000.0</f>
        <v>0</v>
      </c>
      <c r="P1264">
        <f>(DB1264 - IF(AU1264&gt;1, L1264*CV1264*100.0/(AW1264*DP1264), 0))*(DI1264+DJ1264)/1000.0</f>
        <v>0</v>
      </c>
      <c r="Q1264">
        <f>2.0/((1/S1264-1/R1264)+SIGN(S1264)*SQRT((1/S1264-1/R1264)*(1/S1264-1/R1264) + 4*CW1264/((CW1264+1)*(CW1264+1))*(2*1/S1264*1/R1264-1/R1264*1/R1264)))</f>
        <v>0</v>
      </c>
      <c r="R1264">
        <f>IF(LEFT(CX1264,1)&lt;&gt;"0",IF(LEFT(CX1264,1)="1",3.0,CY1264),$D$5+$E$5*(DP1264*DI1264/($K$5*1000))+$F$5*(DP1264*DI1264/($K$5*1000))*MAX(MIN(CV1264,$J$5),$I$5)*MAX(MIN(CV1264,$J$5),$I$5)+$G$5*MAX(MIN(CV1264,$J$5),$I$5)*(DP1264*DI1264/($K$5*1000))+$H$5*(DP1264*DI1264/($K$5*1000))*(DP1264*DI1264/($K$5*1000)))</f>
        <v>0</v>
      </c>
      <c r="S1264">
        <f>J1264*(1000-(1000*0.61365*exp(17.502*W1264/(240.97+W1264))/(DI1264+DJ1264)+DD1264)/2)/(1000*0.61365*exp(17.502*W1264/(240.97+W1264))/(DI1264+DJ1264)-DD1264)</f>
        <v>0</v>
      </c>
      <c r="T1264">
        <f>1/((CW1264+1)/(Q1264/1.6)+1/(R1264/1.37)) + CW1264/((CW1264+1)/(Q1264/1.6) + CW1264/(R1264/1.37))</f>
        <v>0</v>
      </c>
      <c r="U1264">
        <f>(CR1264*CU1264)</f>
        <v>0</v>
      </c>
      <c r="V1264">
        <f>(DK1264+(U1264+2*0.95*5.67E-8*(((DK1264+$B$7)+273)^4-(DK1264+273)^4)-44100*J1264)/(1.84*29.3*R1264+8*0.95*5.67E-8*(DK1264+273)^3))</f>
        <v>0</v>
      </c>
      <c r="W1264">
        <f>($C$7*DL1264+$D$7*DM1264+$E$7*V1264)</f>
        <v>0</v>
      </c>
      <c r="X1264">
        <f>0.61365*exp(17.502*W1264/(240.97+W1264))</f>
        <v>0</v>
      </c>
      <c r="Y1264">
        <f>(Z1264/AA1264*100)</f>
        <v>0</v>
      </c>
      <c r="Z1264">
        <f>DD1264*(DI1264+DJ1264)/1000</f>
        <v>0</v>
      </c>
      <c r="AA1264">
        <f>0.61365*exp(17.502*DK1264/(240.97+DK1264))</f>
        <v>0</v>
      </c>
      <c r="AB1264">
        <f>(X1264-DD1264*(DI1264+DJ1264)/1000)</f>
        <v>0</v>
      </c>
      <c r="AC1264">
        <f>(-J1264*44100)</f>
        <v>0</v>
      </c>
      <c r="AD1264">
        <f>2*29.3*R1264*0.92*(DK1264-W1264)</f>
        <v>0</v>
      </c>
      <c r="AE1264">
        <f>2*0.95*5.67E-8*(((DK1264+$B$7)+273)^4-(W1264+273)^4)</f>
        <v>0</v>
      </c>
      <c r="AF1264">
        <f>U1264+AE1264+AC1264+AD1264</f>
        <v>0</v>
      </c>
      <c r="AG1264">
        <f>DH1264*AU1264*(DC1264-DB1264*(1000-AU1264*DE1264)/(1000-AU1264*DD1264))/(100*CV1264)</f>
        <v>0</v>
      </c>
      <c r="AH1264">
        <f>1000*DH1264*AU1264*(DD1264-DE1264)/(100*CV1264*(1000-AU1264*DD1264))</f>
        <v>0</v>
      </c>
      <c r="AI1264">
        <f>(AJ1264 - AK1264 - DI1264*1E3/(8.314*(DK1264+273.15)) * AM1264/DH1264 * AL1264) * DH1264/(100*CV1264) * (1000 - DE1264)/1000</f>
        <v>0</v>
      </c>
      <c r="AJ1264">
        <v>1589.246079721976</v>
      </c>
      <c r="AK1264">
        <v>1528.688303030303</v>
      </c>
      <c r="AL1264">
        <v>3.47991882837046</v>
      </c>
      <c r="AM1264">
        <v>65.22294181716588</v>
      </c>
      <c r="AN1264">
        <f>(AP1264 - AO1264 + DI1264*1E3/(8.314*(DK1264+273.15)) * AR1264/DH1264 * AQ1264) * DH1264/(100*CV1264) * 1000/(1000 - AP1264)</f>
        <v>0</v>
      </c>
      <c r="AO1264">
        <v>17.87823050571977</v>
      </c>
      <c r="AP1264">
        <v>23.25754181818181</v>
      </c>
      <c r="AQ1264">
        <v>0.005251719449722013</v>
      </c>
      <c r="AR1264">
        <v>84.76362826796431</v>
      </c>
      <c r="AS1264">
        <v>0</v>
      </c>
      <c r="AT1264">
        <v>0</v>
      </c>
      <c r="AU1264">
        <f>IF(AS1264*$H$13&gt;=AW1264,1.0,(AW1264/(AW1264-AS1264*$H$13)))</f>
        <v>0</v>
      </c>
      <c r="AV1264">
        <f>(AU1264-1)*100</f>
        <v>0</v>
      </c>
      <c r="AW1264">
        <f>MAX(0,($B$13+$C$13*DP1264)/(1+$D$13*DP1264)*DI1264/(DK1264+273)*$E$13)</f>
        <v>0</v>
      </c>
      <c r="AX1264" t="s">
        <v>417</v>
      </c>
      <c r="AY1264" t="s">
        <v>417</v>
      </c>
      <c r="AZ1264">
        <v>0</v>
      </c>
      <c r="BA1264">
        <v>0</v>
      </c>
      <c r="BB1264">
        <f>1-AZ1264/BA1264</f>
        <v>0</v>
      </c>
      <c r="BC1264">
        <v>0</v>
      </c>
      <c r="BD1264" t="s">
        <v>417</v>
      </c>
      <c r="BE1264" t="s">
        <v>417</v>
      </c>
      <c r="BF1264">
        <v>0</v>
      </c>
      <c r="BG1264">
        <v>0</v>
      </c>
      <c r="BH1264">
        <f>1-BF1264/BG1264</f>
        <v>0</v>
      </c>
      <c r="BI1264">
        <v>0.5</v>
      </c>
      <c r="BJ1264">
        <f>CS1264</f>
        <v>0</v>
      </c>
      <c r="BK1264">
        <f>L1264</f>
        <v>0</v>
      </c>
      <c r="BL1264">
        <f>BH1264*BI1264*BJ1264</f>
        <v>0</v>
      </c>
      <c r="BM1264">
        <f>(BK1264-BC1264)/BJ1264</f>
        <v>0</v>
      </c>
      <c r="BN1264">
        <f>(BA1264-BG1264)/BG1264</f>
        <v>0</v>
      </c>
      <c r="BO1264">
        <f>AZ1264/(BB1264+AZ1264/BG1264)</f>
        <v>0</v>
      </c>
      <c r="BP1264" t="s">
        <v>417</v>
      </c>
      <c r="BQ1264">
        <v>0</v>
      </c>
      <c r="BR1264">
        <f>IF(BQ1264&lt;&gt;0, BQ1264, BO1264)</f>
        <v>0</v>
      </c>
      <c r="BS1264">
        <f>1-BR1264/BG1264</f>
        <v>0</v>
      </c>
      <c r="BT1264">
        <f>(BG1264-BF1264)/(BG1264-BR1264)</f>
        <v>0</v>
      </c>
      <c r="BU1264">
        <f>(BA1264-BG1264)/(BA1264-BR1264)</f>
        <v>0</v>
      </c>
      <c r="BV1264">
        <f>(BG1264-BF1264)/(BG1264-AZ1264)</f>
        <v>0</v>
      </c>
      <c r="BW1264">
        <f>(BA1264-BG1264)/(BA1264-AZ1264)</f>
        <v>0</v>
      </c>
      <c r="BX1264">
        <f>(BT1264*BR1264/BF1264)</f>
        <v>0</v>
      </c>
      <c r="BY1264">
        <f>(1-BX1264)</f>
        <v>0</v>
      </c>
      <c r="BZ1264">
        <v>1394</v>
      </c>
      <c r="CA1264">
        <v>300</v>
      </c>
      <c r="CB1264">
        <v>300</v>
      </c>
      <c r="CC1264">
        <v>300</v>
      </c>
      <c r="CD1264">
        <v>10389.3</v>
      </c>
      <c r="CE1264">
        <v>1221.96</v>
      </c>
      <c r="CF1264">
        <v>-0.00688733</v>
      </c>
      <c r="CG1264">
        <v>0.34</v>
      </c>
      <c r="CH1264" t="s">
        <v>417</v>
      </c>
      <c r="CI1264" t="s">
        <v>417</v>
      </c>
      <c r="CJ1264" t="s">
        <v>417</v>
      </c>
      <c r="CK1264" t="s">
        <v>417</v>
      </c>
      <c r="CL1264" t="s">
        <v>417</v>
      </c>
      <c r="CM1264" t="s">
        <v>417</v>
      </c>
      <c r="CN1264" t="s">
        <v>417</v>
      </c>
      <c r="CO1264" t="s">
        <v>417</v>
      </c>
      <c r="CP1264" t="s">
        <v>417</v>
      </c>
      <c r="CQ1264" t="s">
        <v>417</v>
      </c>
      <c r="CR1264">
        <f>$B$11*DQ1264+$C$11*DR1264+$F$11*EC1264*(1-EF1264)</f>
        <v>0</v>
      </c>
      <c r="CS1264">
        <f>CR1264*CT1264</f>
        <v>0</v>
      </c>
      <c r="CT1264">
        <f>($B$11*$D$9+$C$11*$D$9+$F$11*((EP1264+EH1264)/MAX(EP1264+EH1264+EQ1264, 0.1)*$I$9+EQ1264/MAX(EP1264+EH1264+EQ1264, 0.1)*$J$9))/($B$11+$C$11+$F$11)</f>
        <v>0</v>
      </c>
      <c r="CU1264">
        <f>($B$11*$K$9+$C$11*$K$9+$F$11*((EP1264+EH1264)/MAX(EP1264+EH1264+EQ1264, 0.1)*$P$9+EQ1264/MAX(EP1264+EH1264+EQ1264, 0.1)*$Q$9))/($B$11+$C$11+$F$11)</f>
        <v>0</v>
      </c>
      <c r="CV1264">
        <v>6</v>
      </c>
      <c r="CW1264">
        <v>0.5</v>
      </c>
      <c r="CX1264" t="s">
        <v>418</v>
      </c>
      <c r="CY1264">
        <v>2</v>
      </c>
      <c r="CZ1264" t="b">
        <v>1</v>
      </c>
      <c r="DA1264">
        <v>1658959191.178571</v>
      </c>
      <c r="DB1264">
        <v>1468.671071428572</v>
      </c>
      <c r="DC1264">
        <v>1543.37</v>
      </c>
      <c r="DD1264">
        <v>23.22753571428571</v>
      </c>
      <c r="DE1264">
        <v>17.79562142857143</v>
      </c>
      <c r="DF1264">
        <v>1473.809285714286</v>
      </c>
      <c r="DG1264">
        <v>23.31758928571429</v>
      </c>
      <c r="DH1264">
        <v>500.0670357142857</v>
      </c>
      <c r="DI1264">
        <v>90.22665000000002</v>
      </c>
      <c r="DJ1264">
        <v>0.09998571071428571</v>
      </c>
      <c r="DK1264">
        <v>27.14038571428572</v>
      </c>
      <c r="DL1264">
        <v>27.22508214285715</v>
      </c>
      <c r="DM1264">
        <v>999.9000000000002</v>
      </c>
      <c r="DN1264">
        <v>0</v>
      </c>
      <c r="DO1264">
        <v>0</v>
      </c>
      <c r="DP1264">
        <v>9999.42</v>
      </c>
      <c r="DQ1264">
        <v>0</v>
      </c>
      <c r="DR1264">
        <v>11.46710714285714</v>
      </c>
      <c r="DS1264">
        <v>-74.69767857142858</v>
      </c>
      <c r="DT1264">
        <v>1503.596785714286</v>
      </c>
      <c r="DU1264">
        <v>1571.333928571429</v>
      </c>
      <c r="DV1264">
        <v>5.431906785714285</v>
      </c>
      <c r="DW1264">
        <v>1543.37</v>
      </c>
      <c r="DX1264">
        <v>17.79562142857143</v>
      </c>
      <c r="DY1264">
        <v>2.095743214285714</v>
      </c>
      <c r="DZ1264">
        <v>1.605640357142857</v>
      </c>
      <c r="EA1264">
        <v>18.18685</v>
      </c>
      <c r="EB1264">
        <v>14.01290357142857</v>
      </c>
      <c r="EC1264">
        <v>2000.0075</v>
      </c>
      <c r="ED1264">
        <v>0.9799970000000001</v>
      </c>
      <c r="EE1264">
        <v>0.0200035</v>
      </c>
      <c r="EF1264">
        <v>0</v>
      </c>
      <c r="EG1264">
        <v>816.2663571428569</v>
      </c>
      <c r="EH1264">
        <v>5.00097</v>
      </c>
      <c r="EI1264">
        <v>16300.11428571428</v>
      </c>
      <c r="EJ1264">
        <v>16707.62142857143</v>
      </c>
      <c r="EK1264">
        <v>38.187</v>
      </c>
      <c r="EL1264">
        <v>38.68924999999999</v>
      </c>
      <c r="EM1264">
        <v>38.125</v>
      </c>
      <c r="EN1264">
        <v>38.40378571428572</v>
      </c>
      <c r="EO1264">
        <v>38.86825</v>
      </c>
      <c r="EP1264">
        <v>1955.097499999999</v>
      </c>
      <c r="EQ1264">
        <v>39.91</v>
      </c>
      <c r="ER1264">
        <v>0</v>
      </c>
      <c r="ES1264">
        <v>9993.599999904633</v>
      </c>
      <c r="ET1264">
        <v>0</v>
      </c>
      <c r="EU1264">
        <v>816.14924</v>
      </c>
      <c r="EV1264">
        <v>-7.04676924534523</v>
      </c>
      <c r="EW1264">
        <v>-145.7384617534231</v>
      </c>
      <c r="EX1264">
        <v>16297.6</v>
      </c>
      <c r="EY1264">
        <v>15</v>
      </c>
      <c r="EZ1264">
        <v>1658949246.1</v>
      </c>
      <c r="FA1264" t="s">
        <v>1397</v>
      </c>
      <c r="FB1264">
        <v>1658949228.6</v>
      </c>
      <c r="FC1264">
        <v>1658949246.1</v>
      </c>
      <c r="FD1264">
        <v>1</v>
      </c>
      <c r="FE1264">
        <v>1.075</v>
      </c>
      <c r="FF1264">
        <v>0.018</v>
      </c>
      <c r="FG1264">
        <v>-2.327</v>
      </c>
      <c r="FH1264">
        <v>-0.178</v>
      </c>
      <c r="FI1264">
        <v>420</v>
      </c>
      <c r="FJ1264">
        <v>13</v>
      </c>
      <c r="FK1264">
        <v>0.09</v>
      </c>
      <c r="FL1264">
        <v>0.02</v>
      </c>
      <c r="FM1264">
        <v>-74.69237749999999</v>
      </c>
      <c r="FN1264">
        <v>-1.177633395872363</v>
      </c>
      <c r="FO1264">
        <v>0.304015581416067</v>
      </c>
      <c r="FP1264">
        <v>0</v>
      </c>
      <c r="FQ1264">
        <v>816.6026470588235</v>
      </c>
      <c r="FR1264">
        <v>-6.745179528193688</v>
      </c>
      <c r="FS1264">
        <v>0.694305106790139</v>
      </c>
      <c r="FT1264">
        <v>0</v>
      </c>
      <c r="FU1264">
        <v>5.45807625</v>
      </c>
      <c r="FV1264">
        <v>-0.7577987617260789</v>
      </c>
      <c r="FW1264">
        <v>0.07458130123186037</v>
      </c>
      <c r="FX1264">
        <v>0</v>
      </c>
      <c r="FY1264">
        <v>0</v>
      </c>
      <c r="FZ1264">
        <v>3</v>
      </c>
      <c r="GA1264" t="s">
        <v>439</v>
      </c>
      <c r="GB1264">
        <v>2.98363</v>
      </c>
      <c r="GC1264">
        <v>2.71572</v>
      </c>
      <c r="GD1264">
        <v>0.222045</v>
      </c>
      <c r="GE1264">
        <v>0.225976</v>
      </c>
      <c r="GF1264">
        <v>0.10506</v>
      </c>
      <c r="GG1264">
        <v>0.0858738</v>
      </c>
      <c r="GH1264">
        <v>24673.6</v>
      </c>
      <c r="GI1264">
        <v>24645.9</v>
      </c>
      <c r="GJ1264">
        <v>29472.4</v>
      </c>
      <c r="GK1264">
        <v>29443.6</v>
      </c>
      <c r="GL1264">
        <v>34936.2</v>
      </c>
      <c r="GM1264">
        <v>35789.6</v>
      </c>
      <c r="GN1264">
        <v>41510.9</v>
      </c>
      <c r="GO1264">
        <v>41961.7</v>
      </c>
      <c r="GP1264">
        <v>1.95247</v>
      </c>
      <c r="GQ1264">
        <v>1.90898</v>
      </c>
      <c r="GR1264">
        <v>0.118576</v>
      </c>
      <c r="GS1264">
        <v>0</v>
      </c>
      <c r="GT1264">
        <v>25.299</v>
      </c>
      <c r="GU1264">
        <v>999.9</v>
      </c>
      <c r="GV1264">
        <v>40.5</v>
      </c>
      <c r="GW1264">
        <v>31.8</v>
      </c>
      <c r="GX1264">
        <v>21.1927</v>
      </c>
      <c r="GY1264">
        <v>62.6879</v>
      </c>
      <c r="GZ1264">
        <v>33.5897</v>
      </c>
      <c r="HA1264">
        <v>1</v>
      </c>
      <c r="HB1264">
        <v>-0.095564</v>
      </c>
      <c r="HC1264">
        <v>0.273603</v>
      </c>
      <c r="HD1264">
        <v>20.3325</v>
      </c>
      <c r="HE1264">
        <v>5.21744</v>
      </c>
      <c r="HF1264">
        <v>12.0099</v>
      </c>
      <c r="HG1264">
        <v>4.98895</v>
      </c>
      <c r="HH1264">
        <v>3.2885</v>
      </c>
      <c r="HI1264">
        <v>9999</v>
      </c>
      <c r="HJ1264">
        <v>9999</v>
      </c>
      <c r="HK1264">
        <v>9999</v>
      </c>
      <c r="HL1264">
        <v>159.6</v>
      </c>
      <c r="HM1264">
        <v>1.8674</v>
      </c>
      <c r="HN1264">
        <v>1.86646</v>
      </c>
      <c r="HO1264">
        <v>1.8659</v>
      </c>
      <c r="HP1264">
        <v>1.86584</v>
      </c>
      <c r="HQ1264">
        <v>1.86768</v>
      </c>
      <c r="HR1264">
        <v>1.87013</v>
      </c>
      <c r="HS1264">
        <v>1.86878</v>
      </c>
      <c r="HT1264">
        <v>1.87027</v>
      </c>
      <c r="HU1264">
        <v>0</v>
      </c>
      <c r="HV1264">
        <v>0</v>
      </c>
      <c r="HW1264">
        <v>0</v>
      </c>
      <c r="HX1264">
        <v>0</v>
      </c>
      <c r="HY1264" t="s">
        <v>421</v>
      </c>
      <c r="HZ1264" t="s">
        <v>422</v>
      </c>
      <c r="IA1264" t="s">
        <v>423</v>
      </c>
      <c r="IB1264" t="s">
        <v>423</v>
      </c>
      <c r="IC1264" t="s">
        <v>423</v>
      </c>
      <c r="ID1264" t="s">
        <v>423</v>
      </c>
      <c r="IE1264">
        <v>0</v>
      </c>
      <c r="IF1264">
        <v>100</v>
      </c>
      <c r="IG1264">
        <v>100</v>
      </c>
      <c r="IH1264">
        <v>-5.21</v>
      </c>
      <c r="II1264">
        <v>-0.0898</v>
      </c>
      <c r="IJ1264">
        <v>-0.9279119013753974</v>
      </c>
      <c r="IK1264">
        <v>-0.003643892653284941</v>
      </c>
      <c r="IL1264">
        <v>8.948238347276123E-07</v>
      </c>
      <c r="IM1264">
        <v>-2.445980282225029E-10</v>
      </c>
      <c r="IN1264">
        <v>-0.1764634167570225</v>
      </c>
      <c r="IO1264">
        <v>-0.01042730378795286</v>
      </c>
      <c r="IP1264">
        <v>0.00100284695746963</v>
      </c>
      <c r="IQ1264">
        <v>-1.701466411570297E-05</v>
      </c>
      <c r="IR1264">
        <v>2</v>
      </c>
      <c r="IS1264">
        <v>2310</v>
      </c>
      <c r="IT1264">
        <v>1</v>
      </c>
      <c r="IU1264">
        <v>25</v>
      </c>
      <c r="IV1264">
        <v>166.2</v>
      </c>
      <c r="IW1264">
        <v>165.9</v>
      </c>
      <c r="IX1264">
        <v>3.0127</v>
      </c>
      <c r="IY1264">
        <v>2.18506</v>
      </c>
      <c r="IZ1264">
        <v>1.39648</v>
      </c>
      <c r="JA1264">
        <v>2.34131</v>
      </c>
      <c r="JB1264">
        <v>1.49536</v>
      </c>
      <c r="JC1264">
        <v>2.40479</v>
      </c>
      <c r="JD1264">
        <v>36.152</v>
      </c>
      <c r="JE1264">
        <v>24.1663</v>
      </c>
      <c r="JF1264">
        <v>18</v>
      </c>
      <c r="JG1264">
        <v>512.255</v>
      </c>
      <c r="JH1264">
        <v>440.725</v>
      </c>
      <c r="JI1264">
        <v>25.0003</v>
      </c>
      <c r="JJ1264">
        <v>26.1788</v>
      </c>
      <c r="JK1264">
        <v>30.0004</v>
      </c>
      <c r="JL1264">
        <v>26.1069</v>
      </c>
      <c r="JM1264">
        <v>26.0451</v>
      </c>
      <c r="JN1264">
        <v>60.3751</v>
      </c>
      <c r="JO1264">
        <v>15.2254</v>
      </c>
      <c r="JP1264">
        <v>38.4535</v>
      </c>
      <c r="JQ1264">
        <v>25</v>
      </c>
      <c r="JR1264">
        <v>1590.87</v>
      </c>
      <c r="JS1264">
        <v>18.1259</v>
      </c>
      <c r="JT1264">
        <v>100.781</v>
      </c>
      <c r="JU1264">
        <v>100.774</v>
      </c>
    </row>
    <row r="1265" spans="1:281">
      <c r="A1265">
        <v>1249</v>
      </c>
      <c r="B1265">
        <v>1658959204.5</v>
      </c>
      <c r="C1265">
        <v>17566.5</v>
      </c>
      <c r="D1265" t="s">
        <v>2939</v>
      </c>
      <c r="E1265" t="s">
        <v>2940</v>
      </c>
      <c r="F1265">
        <v>5</v>
      </c>
      <c r="G1265" t="s">
        <v>2750</v>
      </c>
      <c r="H1265" t="s">
        <v>416</v>
      </c>
      <c r="I1265">
        <v>1658959196.75</v>
      </c>
      <c r="J1265">
        <f>(K1265)/1000</f>
        <v>0</v>
      </c>
      <c r="K1265">
        <f>IF(CZ1265, AN1265, AH1265)</f>
        <v>0</v>
      </c>
      <c r="L1265">
        <f>IF(CZ1265, AI1265, AG1265)</f>
        <v>0</v>
      </c>
      <c r="M1265">
        <f>DB1265 - IF(AU1265&gt;1, L1265*CV1265*100.0/(AW1265*DP1265), 0)</f>
        <v>0</v>
      </c>
      <c r="N1265">
        <f>((T1265-J1265/2)*M1265-L1265)/(T1265+J1265/2)</f>
        <v>0</v>
      </c>
      <c r="O1265">
        <f>N1265*(DI1265+DJ1265)/1000.0</f>
        <v>0</v>
      </c>
      <c r="P1265">
        <f>(DB1265 - IF(AU1265&gt;1, L1265*CV1265*100.0/(AW1265*DP1265), 0))*(DI1265+DJ1265)/1000.0</f>
        <v>0</v>
      </c>
      <c r="Q1265">
        <f>2.0/((1/S1265-1/R1265)+SIGN(S1265)*SQRT((1/S1265-1/R1265)*(1/S1265-1/R1265) + 4*CW1265/((CW1265+1)*(CW1265+1))*(2*1/S1265*1/R1265-1/R1265*1/R1265)))</f>
        <v>0</v>
      </c>
      <c r="R1265">
        <f>IF(LEFT(CX1265,1)&lt;&gt;"0",IF(LEFT(CX1265,1)="1",3.0,CY1265),$D$5+$E$5*(DP1265*DI1265/($K$5*1000))+$F$5*(DP1265*DI1265/($K$5*1000))*MAX(MIN(CV1265,$J$5),$I$5)*MAX(MIN(CV1265,$J$5),$I$5)+$G$5*MAX(MIN(CV1265,$J$5),$I$5)*(DP1265*DI1265/($K$5*1000))+$H$5*(DP1265*DI1265/($K$5*1000))*(DP1265*DI1265/($K$5*1000)))</f>
        <v>0</v>
      </c>
      <c r="S1265">
        <f>J1265*(1000-(1000*0.61365*exp(17.502*W1265/(240.97+W1265))/(DI1265+DJ1265)+DD1265)/2)/(1000*0.61365*exp(17.502*W1265/(240.97+W1265))/(DI1265+DJ1265)-DD1265)</f>
        <v>0</v>
      </c>
      <c r="T1265">
        <f>1/((CW1265+1)/(Q1265/1.6)+1/(R1265/1.37)) + CW1265/((CW1265+1)/(Q1265/1.6) + CW1265/(R1265/1.37))</f>
        <v>0</v>
      </c>
      <c r="U1265">
        <f>(CR1265*CU1265)</f>
        <v>0</v>
      </c>
      <c r="V1265">
        <f>(DK1265+(U1265+2*0.95*5.67E-8*(((DK1265+$B$7)+273)^4-(DK1265+273)^4)-44100*J1265)/(1.84*29.3*R1265+8*0.95*5.67E-8*(DK1265+273)^3))</f>
        <v>0</v>
      </c>
      <c r="W1265">
        <f>($C$7*DL1265+$D$7*DM1265+$E$7*V1265)</f>
        <v>0</v>
      </c>
      <c r="X1265">
        <f>0.61365*exp(17.502*W1265/(240.97+W1265))</f>
        <v>0</v>
      </c>
      <c r="Y1265">
        <f>(Z1265/AA1265*100)</f>
        <v>0</v>
      </c>
      <c r="Z1265">
        <f>DD1265*(DI1265+DJ1265)/1000</f>
        <v>0</v>
      </c>
      <c r="AA1265">
        <f>0.61365*exp(17.502*DK1265/(240.97+DK1265))</f>
        <v>0</v>
      </c>
      <c r="AB1265">
        <f>(X1265-DD1265*(DI1265+DJ1265)/1000)</f>
        <v>0</v>
      </c>
      <c r="AC1265">
        <f>(-J1265*44100)</f>
        <v>0</v>
      </c>
      <c r="AD1265">
        <f>2*29.3*R1265*0.92*(DK1265-W1265)</f>
        <v>0</v>
      </c>
      <c r="AE1265">
        <f>2*0.95*5.67E-8*(((DK1265+$B$7)+273)^4-(W1265+273)^4)</f>
        <v>0</v>
      </c>
      <c r="AF1265">
        <f>U1265+AE1265+AC1265+AD1265</f>
        <v>0</v>
      </c>
      <c r="AG1265">
        <f>DH1265*AU1265*(DC1265-DB1265*(1000-AU1265*DE1265)/(1000-AU1265*DD1265))/(100*CV1265)</f>
        <v>0</v>
      </c>
      <c r="AH1265">
        <f>1000*DH1265*AU1265*(DD1265-DE1265)/(100*CV1265*(1000-AU1265*DD1265))</f>
        <v>0</v>
      </c>
      <c r="AI1265">
        <f>(AJ1265 - AK1265 - DI1265*1E3/(8.314*(DK1265+273.15)) * AM1265/DH1265 * AL1265) * DH1265/(100*CV1265) * (1000 - DE1265)/1000</f>
        <v>0</v>
      </c>
      <c r="AJ1265">
        <v>1608.14301968154</v>
      </c>
      <c r="AK1265">
        <v>1547.748666666666</v>
      </c>
      <c r="AL1265">
        <v>3.456760896405173</v>
      </c>
      <c r="AM1265">
        <v>65.22294181716588</v>
      </c>
      <c r="AN1265">
        <f>(AP1265 - AO1265 + DI1265*1E3/(8.314*(DK1265+273.15)) * AR1265/DH1265 * AQ1265) * DH1265/(100*CV1265) * 1000/(1000 - AP1265)</f>
        <v>0</v>
      </c>
      <c r="AO1265">
        <v>17.9898225318311</v>
      </c>
      <c r="AP1265">
        <v>23.2975709090909</v>
      </c>
      <c r="AQ1265">
        <v>0.007298443989524005</v>
      </c>
      <c r="AR1265">
        <v>84.76362826796431</v>
      </c>
      <c r="AS1265">
        <v>0</v>
      </c>
      <c r="AT1265">
        <v>0</v>
      </c>
      <c r="AU1265">
        <f>IF(AS1265*$H$13&gt;=AW1265,1.0,(AW1265/(AW1265-AS1265*$H$13)))</f>
        <v>0</v>
      </c>
      <c r="AV1265">
        <f>(AU1265-1)*100</f>
        <v>0</v>
      </c>
      <c r="AW1265">
        <f>MAX(0,($B$13+$C$13*DP1265)/(1+$D$13*DP1265)*DI1265/(DK1265+273)*$E$13)</f>
        <v>0</v>
      </c>
      <c r="AX1265" t="s">
        <v>417</v>
      </c>
      <c r="AY1265" t="s">
        <v>417</v>
      </c>
      <c r="AZ1265">
        <v>0</v>
      </c>
      <c r="BA1265">
        <v>0</v>
      </c>
      <c r="BB1265">
        <f>1-AZ1265/BA1265</f>
        <v>0</v>
      </c>
      <c r="BC1265">
        <v>0</v>
      </c>
      <c r="BD1265" t="s">
        <v>417</v>
      </c>
      <c r="BE1265" t="s">
        <v>417</v>
      </c>
      <c r="BF1265">
        <v>0</v>
      </c>
      <c r="BG1265">
        <v>0</v>
      </c>
      <c r="BH1265">
        <f>1-BF1265/BG1265</f>
        <v>0</v>
      </c>
      <c r="BI1265">
        <v>0.5</v>
      </c>
      <c r="BJ1265">
        <f>CS1265</f>
        <v>0</v>
      </c>
      <c r="BK1265">
        <f>L1265</f>
        <v>0</v>
      </c>
      <c r="BL1265">
        <f>BH1265*BI1265*BJ1265</f>
        <v>0</v>
      </c>
      <c r="BM1265">
        <f>(BK1265-BC1265)/BJ1265</f>
        <v>0</v>
      </c>
      <c r="BN1265">
        <f>(BA1265-BG1265)/BG1265</f>
        <v>0</v>
      </c>
      <c r="BO1265">
        <f>AZ1265/(BB1265+AZ1265/BG1265)</f>
        <v>0</v>
      </c>
      <c r="BP1265" t="s">
        <v>417</v>
      </c>
      <c r="BQ1265">
        <v>0</v>
      </c>
      <c r="BR1265">
        <f>IF(BQ1265&lt;&gt;0, BQ1265, BO1265)</f>
        <v>0</v>
      </c>
      <c r="BS1265">
        <f>1-BR1265/BG1265</f>
        <v>0</v>
      </c>
      <c r="BT1265">
        <f>(BG1265-BF1265)/(BG1265-BR1265)</f>
        <v>0</v>
      </c>
      <c r="BU1265">
        <f>(BA1265-BG1265)/(BA1265-BR1265)</f>
        <v>0</v>
      </c>
      <c r="BV1265">
        <f>(BG1265-BF1265)/(BG1265-AZ1265)</f>
        <v>0</v>
      </c>
      <c r="BW1265">
        <f>(BA1265-BG1265)/(BA1265-AZ1265)</f>
        <v>0</v>
      </c>
      <c r="BX1265">
        <f>(BT1265*BR1265/BF1265)</f>
        <v>0</v>
      </c>
      <c r="BY1265">
        <f>(1-BX1265)</f>
        <v>0</v>
      </c>
      <c r="BZ1265">
        <v>1394</v>
      </c>
      <c r="CA1265">
        <v>300</v>
      </c>
      <c r="CB1265">
        <v>300</v>
      </c>
      <c r="CC1265">
        <v>300</v>
      </c>
      <c r="CD1265">
        <v>10389.3</v>
      </c>
      <c r="CE1265">
        <v>1221.96</v>
      </c>
      <c r="CF1265">
        <v>-0.00688733</v>
      </c>
      <c r="CG1265">
        <v>0.34</v>
      </c>
      <c r="CH1265" t="s">
        <v>417</v>
      </c>
      <c r="CI1265" t="s">
        <v>417</v>
      </c>
      <c r="CJ1265" t="s">
        <v>417</v>
      </c>
      <c r="CK1265" t="s">
        <v>417</v>
      </c>
      <c r="CL1265" t="s">
        <v>417</v>
      </c>
      <c r="CM1265" t="s">
        <v>417</v>
      </c>
      <c r="CN1265" t="s">
        <v>417</v>
      </c>
      <c r="CO1265" t="s">
        <v>417</v>
      </c>
      <c r="CP1265" t="s">
        <v>417</v>
      </c>
      <c r="CQ1265" t="s">
        <v>417</v>
      </c>
      <c r="CR1265">
        <f>$B$11*DQ1265+$C$11*DR1265+$F$11*EC1265*(1-EF1265)</f>
        <v>0</v>
      </c>
      <c r="CS1265">
        <f>CR1265*CT1265</f>
        <v>0</v>
      </c>
      <c r="CT1265">
        <f>($B$11*$D$9+$C$11*$D$9+$F$11*((EP1265+EH1265)/MAX(EP1265+EH1265+EQ1265, 0.1)*$I$9+EQ1265/MAX(EP1265+EH1265+EQ1265, 0.1)*$J$9))/($B$11+$C$11+$F$11)</f>
        <v>0</v>
      </c>
      <c r="CU1265">
        <f>($B$11*$K$9+$C$11*$K$9+$F$11*((EP1265+EH1265)/MAX(EP1265+EH1265+EQ1265, 0.1)*$P$9+EQ1265/MAX(EP1265+EH1265+EQ1265, 0.1)*$Q$9))/($B$11+$C$11+$F$11)</f>
        <v>0</v>
      </c>
      <c r="CV1265">
        <v>6</v>
      </c>
      <c r="CW1265">
        <v>0.5</v>
      </c>
      <c r="CX1265" t="s">
        <v>418</v>
      </c>
      <c r="CY1265">
        <v>2</v>
      </c>
      <c r="CZ1265" t="b">
        <v>1</v>
      </c>
      <c r="DA1265">
        <v>1658959196.75</v>
      </c>
      <c r="DB1265">
        <v>1487.281428571428</v>
      </c>
      <c r="DC1265">
        <v>1562.086428571429</v>
      </c>
      <c r="DD1265">
        <v>23.25015714285715</v>
      </c>
      <c r="DE1265">
        <v>17.89904642857143</v>
      </c>
      <c r="DF1265">
        <v>1492.4675</v>
      </c>
      <c r="DG1265">
        <v>23.340025</v>
      </c>
      <c r="DH1265">
        <v>500.0729642857142</v>
      </c>
      <c r="DI1265">
        <v>90.22681785714288</v>
      </c>
      <c r="DJ1265">
        <v>0.09995949642857142</v>
      </c>
      <c r="DK1265">
        <v>27.14164285714286</v>
      </c>
      <c r="DL1265">
        <v>27.23626428571429</v>
      </c>
      <c r="DM1265">
        <v>999.9000000000002</v>
      </c>
      <c r="DN1265">
        <v>0</v>
      </c>
      <c r="DO1265">
        <v>0</v>
      </c>
      <c r="DP1265">
        <v>10007.36357142857</v>
      </c>
      <c r="DQ1265">
        <v>0</v>
      </c>
      <c r="DR1265">
        <v>11.4663</v>
      </c>
      <c r="DS1265">
        <v>-74.80507142857144</v>
      </c>
      <c r="DT1265">
        <v>1522.684642857143</v>
      </c>
      <c r="DU1265">
        <v>1590.557857142857</v>
      </c>
      <c r="DV1265">
        <v>5.35111107142857</v>
      </c>
      <c r="DW1265">
        <v>1562.086428571429</v>
      </c>
      <c r="DX1265">
        <v>17.89904642857143</v>
      </c>
      <c r="DY1265">
        <v>2.097788571428572</v>
      </c>
      <c r="DZ1265">
        <v>1.614974642857143</v>
      </c>
      <c r="EA1265">
        <v>18.20238214285714</v>
      </c>
      <c r="EB1265">
        <v>14.10227142857143</v>
      </c>
      <c r="EC1265">
        <v>2000.001428571429</v>
      </c>
      <c r="ED1265">
        <v>0.9799970000000001</v>
      </c>
      <c r="EE1265">
        <v>0.0200035</v>
      </c>
      <c r="EF1265">
        <v>0</v>
      </c>
      <c r="EG1265">
        <v>815.6455714285714</v>
      </c>
      <c r="EH1265">
        <v>5.00097</v>
      </c>
      <c r="EI1265">
        <v>16286.51071428571</v>
      </c>
      <c r="EJ1265">
        <v>16707.57142857143</v>
      </c>
      <c r="EK1265">
        <v>38.187</v>
      </c>
      <c r="EL1265">
        <v>38.687</v>
      </c>
      <c r="EM1265">
        <v>38.125</v>
      </c>
      <c r="EN1265">
        <v>38.38828571428571</v>
      </c>
      <c r="EO1265">
        <v>38.85025</v>
      </c>
      <c r="EP1265">
        <v>1955.091428571428</v>
      </c>
      <c r="EQ1265">
        <v>39.91</v>
      </c>
      <c r="ER1265">
        <v>0</v>
      </c>
      <c r="ES1265">
        <v>9998.399999856949</v>
      </c>
      <c r="ET1265">
        <v>0</v>
      </c>
      <c r="EU1265">
        <v>815.6053999999999</v>
      </c>
      <c r="EV1265">
        <v>-7.123846160796705</v>
      </c>
      <c r="EW1265">
        <v>-146.4000002176485</v>
      </c>
      <c r="EX1265">
        <v>16285.864</v>
      </c>
      <c r="EY1265">
        <v>15</v>
      </c>
      <c r="EZ1265">
        <v>1658949246.1</v>
      </c>
      <c r="FA1265" t="s">
        <v>1397</v>
      </c>
      <c r="FB1265">
        <v>1658949228.6</v>
      </c>
      <c r="FC1265">
        <v>1658949246.1</v>
      </c>
      <c r="FD1265">
        <v>1</v>
      </c>
      <c r="FE1265">
        <v>1.075</v>
      </c>
      <c r="FF1265">
        <v>0.018</v>
      </c>
      <c r="FG1265">
        <v>-2.327</v>
      </c>
      <c r="FH1265">
        <v>-0.178</v>
      </c>
      <c r="FI1265">
        <v>420</v>
      </c>
      <c r="FJ1265">
        <v>13</v>
      </c>
      <c r="FK1265">
        <v>0.09</v>
      </c>
      <c r="FL1265">
        <v>0.02</v>
      </c>
      <c r="FM1265">
        <v>-74.75616749999999</v>
      </c>
      <c r="FN1265">
        <v>-1.866676547842084</v>
      </c>
      <c r="FO1265">
        <v>0.3195273747173307</v>
      </c>
      <c r="FP1265">
        <v>0</v>
      </c>
      <c r="FQ1265">
        <v>815.967</v>
      </c>
      <c r="FR1265">
        <v>-6.598655463624661</v>
      </c>
      <c r="FS1265">
        <v>0.6734188016033855</v>
      </c>
      <c r="FT1265">
        <v>0</v>
      </c>
      <c r="FU1265">
        <v>5.39557375</v>
      </c>
      <c r="FV1265">
        <v>-0.8860049155722381</v>
      </c>
      <c r="FW1265">
        <v>0.08566860593845034</v>
      </c>
      <c r="FX1265">
        <v>0</v>
      </c>
      <c r="FY1265">
        <v>0</v>
      </c>
      <c r="FZ1265">
        <v>3</v>
      </c>
      <c r="GA1265" t="s">
        <v>439</v>
      </c>
      <c r="GB1265">
        <v>2.98353</v>
      </c>
      <c r="GC1265">
        <v>2.7156</v>
      </c>
      <c r="GD1265">
        <v>0.223704</v>
      </c>
      <c r="GE1265">
        <v>0.227586</v>
      </c>
      <c r="GF1265">
        <v>0.105183</v>
      </c>
      <c r="GG1265">
        <v>0.0861855</v>
      </c>
      <c r="GH1265">
        <v>24620.9</v>
      </c>
      <c r="GI1265">
        <v>24594.6</v>
      </c>
      <c r="GJ1265">
        <v>29472.4</v>
      </c>
      <c r="GK1265">
        <v>29443.6</v>
      </c>
      <c r="GL1265">
        <v>34931.3</v>
      </c>
      <c r="GM1265">
        <v>35777.1</v>
      </c>
      <c r="GN1265">
        <v>41510.9</v>
      </c>
      <c r="GO1265">
        <v>41961.6</v>
      </c>
      <c r="GP1265">
        <v>1.9522</v>
      </c>
      <c r="GQ1265">
        <v>1.90893</v>
      </c>
      <c r="GR1265">
        <v>0.119824</v>
      </c>
      <c r="GS1265">
        <v>0</v>
      </c>
      <c r="GT1265">
        <v>25.3011</v>
      </c>
      <c r="GU1265">
        <v>999.9</v>
      </c>
      <c r="GV1265">
        <v>40.5</v>
      </c>
      <c r="GW1265">
        <v>31.8</v>
      </c>
      <c r="GX1265">
        <v>21.1916</v>
      </c>
      <c r="GY1265">
        <v>62.7879</v>
      </c>
      <c r="GZ1265">
        <v>34.0264</v>
      </c>
      <c r="HA1265">
        <v>1</v>
      </c>
      <c r="HB1265">
        <v>-0.09537089999999999</v>
      </c>
      <c r="HC1265">
        <v>0.275147</v>
      </c>
      <c r="HD1265">
        <v>20.3325</v>
      </c>
      <c r="HE1265">
        <v>5.21714</v>
      </c>
      <c r="HF1265">
        <v>12.0099</v>
      </c>
      <c r="HG1265">
        <v>4.98915</v>
      </c>
      <c r="HH1265">
        <v>3.2885</v>
      </c>
      <c r="HI1265">
        <v>9999</v>
      </c>
      <c r="HJ1265">
        <v>9999</v>
      </c>
      <c r="HK1265">
        <v>9999</v>
      </c>
      <c r="HL1265">
        <v>159.6</v>
      </c>
      <c r="HM1265">
        <v>1.86741</v>
      </c>
      <c r="HN1265">
        <v>1.86646</v>
      </c>
      <c r="HO1265">
        <v>1.8659</v>
      </c>
      <c r="HP1265">
        <v>1.86584</v>
      </c>
      <c r="HQ1265">
        <v>1.86768</v>
      </c>
      <c r="HR1265">
        <v>1.87013</v>
      </c>
      <c r="HS1265">
        <v>1.86876</v>
      </c>
      <c r="HT1265">
        <v>1.87027</v>
      </c>
      <c r="HU1265">
        <v>0</v>
      </c>
      <c r="HV1265">
        <v>0</v>
      </c>
      <c r="HW1265">
        <v>0</v>
      </c>
      <c r="HX1265">
        <v>0</v>
      </c>
      <c r="HY1265" t="s">
        <v>421</v>
      </c>
      <c r="HZ1265" t="s">
        <v>422</v>
      </c>
      <c r="IA1265" t="s">
        <v>423</v>
      </c>
      <c r="IB1265" t="s">
        <v>423</v>
      </c>
      <c r="IC1265" t="s">
        <v>423</v>
      </c>
      <c r="ID1265" t="s">
        <v>423</v>
      </c>
      <c r="IE1265">
        <v>0</v>
      </c>
      <c r="IF1265">
        <v>100</v>
      </c>
      <c r="IG1265">
        <v>100</v>
      </c>
      <c r="IH1265">
        <v>-5.25</v>
      </c>
      <c r="II1265">
        <v>-0.0895</v>
      </c>
      <c r="IJ1265">
        <v>-0.9279119013753974</v>
      </c>
      <c r="IK1265">
        <v>-0.003643892653284941</v>
      </c>
      <c r="IL1265">
        <v>8.948238347276123E-07</v>
      </c>
      <c r="IM1265">
        <v>-2.445980282225029E-10</v>
      </c>
      <c r="IN1265">
        <v>-0.1764634167570225</v>
      </c>
      <c r="IO1265">
        <v>-0.01042730378795286</v>
      </c>
      <c r="IP1265">
        <v>0.00100284695746963</v>
      </c>
      <c r="IQ1265">
        <v>-1.701466411570297E-05</v>
      </c>
      <c r="IR1265">
        <v>2</v>
      </c>
      <c r="IS1265">
        <v>2310</v>
      </c>
      <c r="IT1265">
        <v>1</v>
      </c>
      <c r="IU1265">
        <v>25</v>
      </c>
      <c r="IV1265">
        <v>166.3</v>
      </c>
      <c r="IW1265">
        <v>166</v>
      </c>
      <c r="IX1265">
        <v>3.04077</v>
      </c>
      <c r="IY1265">
        <v>2.19238</v>
      </c>
      <c r="IZ1265">
        <v>1.39648</v>
      </c>
      <c r="JA1265">
        <v>2.34131</v>
      </c>
      <c r="JB1265">
        <v>1.49536</v>
      </c>
      <c r="JC1265">
        <v>2.31445</v>
      </c>
      <c r="JD1265">
        <v>36.152</v>
      </c>
      <c r="JE1265">
        <v>24.1575</v>
      </c>
      <c r="JF1265">
        <v>18</v>
      </c>
      <c r="JG1265">
        <v>512.114</v>
      </c>
      <c r="JH1265">
        <v>440.726</v>
      </c>
      <c r="JI1265">
        <v>25.0002</v>
      </c>
      <c r="JJ1265">
        <v>26.183</v>
      </c>
      <c r="JK1265">
        <v>30.0003</v>
      </c>
      <c r="JL1265">
        <v>26.111</v>
      </c>
      <c r="JM1265">
        <v>26.0491</v>
      </c>
      <c r="JN1265">
        <v>60.8689</v>
      </c>
      <c r="JO1265">
        <v>14.6645</v>
      </c>
      <c r="JP1265">
        <v>38.8302</v>
      </c>
      <c r="JQ1265">
        <v>25</v>
      </c>
      <c r="JR1265">
        <v>1604.23</v>
      </c>
      <c r="JS1265">
        <v>18.1738</v>
      </c>
      <c r="JT1265">
        <v>100.781</v>
      </c>
      <c r="JU1265">
        <v>100.774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0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  <row r="17" spans="1:2">
      <c r="A17" t="s">
        <v>1389</v>
      </c>
      <c r="B17" t="s">
        <v>1390</v>
      </c>
    </row>
    <row r="18" spans="1:2">
      <c r="A18" t="s">
        <v>1389</v>
      </c>
      <c r="B18" t="s">
        <v>1391</v>
      </c>
    </row>
    <row r="19" spans="1:2">
      <c r="A19" t="s">
        <v>1392</v>
      </c>
      <c r="B19" t="s">
        <v>1393</v>
      </c>
    </row>
    <row r="20" spans="1:2">
      <c r="A20" t="s">
        <v>1392</v>
      </c>
      <c r="B20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2022-07-27T22:03:14Z</dcterms:created>
  <dcterms:modified xsi:type="dcterms:W3CDTF">2022-07-27T22:03:14Z</dcterms:modified>
</cp:coreProperties>
</file>